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81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lindsey.visser/Documents/Florida Bay/"/>
    </mc:Choice>
  </mc:AlternateContent>
  <bookViews>
    <workbookView xWindow="360" yWindow="460" windowWidth="24640" windowHeight="14560"/>
  </bookViews>
  <sheets>
    <sheet name="1996-2016" sheetId="1" r:id="rId1"/>
    <sheet name="Linear regression_HID" sheetId="6" state="hidden" r:id="rId2"/>
    <sheet name="Linear regression_HID1" sheetId="7" state="hidden" r:id="rId3"/>
    <sheet name="Linear regression_HID2" sheetId="8" state="hidden" r:id="rId4"/>
    <sheet name="Linear regression_HID3" sheetId="9" state="hidden" r:id="rId5"/>
    <sheet name="Linear regression_HID4" sheetId="10" state="hidden" r:id="rId6"/>
    <sheet name="Linear regression_HID5" sheetId="11" state="hidden" r:id="rId7"/>
    <sheet name="ANCOVA_HID" sheetId="13" state="hidden" r:id="rId8"/>
    <sheet name="ANCOVA_HID1" sheetId="14" state="hidden" r:id="rId9"/>
    <sheet name="metadata" sheetId="3" r:id="rId10"/>
  </sheets>
  <definedNames>
    <definedName name="_xlnm._FilterDatabase" localSheetId="0" hidden="1">'1996-2016'!$A$1:$AI$6383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400" i="1" l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B1" i="14"/>
  <c r="C1" i="14"/>
  <c r="B2" i="14"/>
  <c r="C2" i="14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1" i="13"/>
  <c r="C1" i="13"/>
  <c r="B2" i="13"/>
  <c r="C2" i="13"/>
  <c r="B3" i="13"/>
  <c r="C3" i="13"/>
  <c r="B4" i="13"/>
  <c r="C4" i="13"/>
  <c r="B5" i="13"/>
  <c r="C5" i="13"/>
  <c r="B6" i="13"/>
  <c r="C6" i="13"/>
  <c r="B7" i="13"/>
  <c r="C7" i="13"/>
  <c r="B8" i="13"/>
  <c r="C8" i="13"/>
  <c r="B9" i="13"/>
  <c r="C9" i="13"/>
  <c r="B10" i="13"/>
  <c r="C10" i="13"/>
  <c r="B11" i="13"/>
  <c r="C11" i="13"/>
  <c r="B12" i="13"/>
  <c r="C12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B68" i="13"/>
  <c r="C68" i="13"/>
  <c r="B69" i="13"/>
  <c r="C69" i="13"/>
  <c r="B70" i="13"/>
  <c r="C70" i="13"/>
  <c r="B1" i="11"/>
  <c r="C1" i="11"/>
  <c r="B2" i="11"/>
  <c r="C2" i="11"/>
  <c r="B3" i="11"/>
  <c r="C3" i="11"/>
  <c r="B4" i="11"/>
  <c r="C4" i="11"/>
  <c r="B5" i="11"/>
  <c r="C5" i="11"/>
  <c r="B6" i="11"/>
  <c r="C6" i="11"/>
  <c r="B7" i="11"/>
  <c r="C7" i="11"/>
  <c r="B8" i="11"/>
  <c r="C8" i="11"/>
  <c r="B9" i="11"/>
  <c r="C9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32" i="11"/>
  <c r="C32" i="11"/>
  <c r="B33" i="11"/>
  <c r="C33" i="11"/>
  <c r="B34" i="11"/>
  <c r="C34" i="11"/>
  <c r="B35" i="11"/>
  <c r="C35" i="11"/>
  <c r="B36" i="11"/>
  <c r="C36" i="11"/>
  <c r="B37" i="11"/>
  <c r="C37" i="11"/>
  <c r="B38" i="11"/>
  <c r="C38" i="11"/>
  <c r="B39" i="11"/>
  <c r="C39" i="11"/>
  <c r="B40" i="11"/>
  <c r="C40" i="11"/>
  <c r="B41" i="11"/>
  <c r="C41" i="11"/>
  <c r="B42" i="11"/>
  <c r="C42" i="11"/>
  <c r="B43" i="11"/>
  <c r="C43" i="11"/>
  <c r="B44" i="11"/>
  <c r="C44" i="11"/>
  <c r="B45" i="11"/>
  <c r="C45" i="11"/>
  <c r="B46" i="11"/>
  <c r="C46" i="11"/>
  <c r="B47" i="11"/>
  <c r="C47" i="11"/>
  <c r="B48" i="11"/>
  <c r="C48" i="11"/>
  <c r="B49" i="11"/>
  <c r="C49" i="11"/>
  <c r="B50" i="11"/>
  <c r="C50" i="11"/>
  <c r="B51" i="11"/>
  <c r="C51" i="11"/>
  <c r="B52" i="11"/>
  <c r="C52" i="11"/>
  <c r="B53" i="11"/>
  <c r="C53" i="11"/>
  <c r="B54" i="11"/>
  <c r="C54" i="11"/>
  <c r="B55" i="11"/>
  <c r="C55" i="11"/>
  <c r="B56" i="11"/>
  <c r="C56" i="11"/>
  <c r="B57" i="11"/>
  <c r="C57" i="11"/>
  <c r="B58" i="11"/>
  <c r="C58" i="11"/>
  <c r="B59" i="11"/>
  <c r="C59" i="11"/>
  <c r="B60" i="11"/>
  <c r="C60" i="11"/>
  <c r="B61" i="11"/>
  <c r="C61" i="11"/>
  <c r="B62" i="11"/>
  <c r="C62" i="11"/>
  <c r="B63" i="11"/>
  <c r="C63" i="11"/>
  <c r="B64" i="11"/>
  <c r="C64" i="11"/>
  <c r="B65" i="11"/>
  <c r="C65" i="11"/>
  <c r="B66" i="11"/>
  <c r="C66" i="11"/>
  <c r="B67" i="11"/>
  <c r="C67" i="11"/>
  <c r="B68" i="11"/>
  <c r="C68" i="11"/>
  <c r="B69" i="11"/>
  <c r="C69" i="11"/>
  <c r="B70" i="11"/>
  <c r="C70" i="11"/>
  <c r="B1" i="10"/>
  <c r="C1" i="10"/>
  <c r="B2" i="10"/>
  <c r="C2" i="10"/>
  <c r="B3" i="10"/>
  <c r="C3" i="10"/>
  <c r="B4" i="10"/>
  <c r="C4" i="10"/>
  <c r="B5" i="10"/>
  <c r="C5" i="10"/>
  <c r="B6" i="10"/>
  <c r="C6" i="10"/>
  <c r="B7" i="10"/>
  <c r="C7" i="10"/>
  <c r="B8" i="10"/>
  <c r="C8" i="10"/>
  <c r="B9" i="10"/>
  <c r="C9" i="10"/>
  <c r="B10" i="10"/>
  <c r="C10" i="10"/>
  <c r="B11" i="10"/>
  <c r="C11" i="10"/>
  <c r="B12" i="10"/>
  <c r="C12" i="10"/>
  <c r="B13" i="10"/>
  <c r="C13" i="10"/>
  <c r="B14" i="10"/>
  <c r="C14" i="10"/>
  <c r="B15" i="10"/>
  <c r="C15" i="10"/>
  <c r="B16" i="10"/>
  <c r="C16" i="10"/>
  <c r="B17" i="10"/>
  <c r="C17" i="10"/>
  <c r="B18" i="10"/>
  <c r="C18" i="10"/>
  <c r="B19" i="10"/>
  <c r="C19" i="10"/>
  <c r="B20" i="10"/>
  <c r="C20" i="10"/>
  <c r="B21" i="10"/>
  <c r="C21" i="10"/>
  <c r="B22" i="10"/>
  <c r="C22" i="10"/>
  <c r="B23" i="10"/>
  <c r="C23" i="10"/>
  <c r="B24" i="10"/>
  <c r="C24" i="10"/>
  <c r="B25" i="10"/>
  <c r="C25" i="10"/>
  <c r="B26" i="10"/>
  <c r="C26" i="10"/>
  <c r="B27" i="10"/>
  <c r="C27" i="10"/>
  <c r="B28" i="10"/>
  <c r="C28" i="10"/>
  <c r="B29" i="10"/>
  <c r="C29" i="10"/>
  <c r="B30" i="10"/>
  <c r="C30" i="10"/>
  <c r="B31" i="10"/>
  <c r="C31" i="10"/>
  <c r="B32" i="10"/>
  <c r="C32" i="10"/>
  <c r="B33" i="10"/>
  <c r="C33" i="10"/>
  <c r="B34" i="10"/>
  <c r="C34" i="10"/>
  <c r="B35" i="10"/>
  <c r="C35" i="10"/>
  <c r="B36" i="10"/>
  <c r="C36" i="10"/>
  <c r="B37" i="10"/>
  <c r="C37" i="10"/>
  <c r="B38" i="10"/>
  <c r="C38" i="10"/>
  <c r="B39" i="10"/>
  <c r="C39" i="10"/>
  <c r="B40" i="10"/>
  <c r="C40" i="10"/>
  <c r="B41" i="10"/>
  <c r="C41" i="10"/>
  <c r="B42" i="10"/>
  <c r="C42" i="10"/>
  <c r="B43" i="10"/>
  <c r="C43" i="10"/>
  <c r="B44" i="10"/>
  <c r="C44" i="10"/>
  <c r="B45" i="10"/>
  <c r="C45" i="10"/>
  <c r="B46" i="10"/>
  <c r="C46" i="10"/>
  <c r="B47" i="10"/>
  <c r="C47" i="10"/>
  <c r="B48" i="10"/>
  <c r="C48" i="10"/>
  <c r="B49" i="10"/>
  <c r="C49" i="10"/>
  <c r="B50" i="10"/>
  <c r="C50" i="10"/>
  <c r="B51" i="10"/>
  <c r="C51" i="10"/>
  <c r="B52" i="10"/>
  <c r="C52" i="10"/>
  <c r="B53" i="10"/>
  <c r="C53" i="10"/>
  <c r="B54" i="10"/>
  <c r="C54" i="10"/>
  <c r="B55" i="10"/>
  <c r="C55" i="10"/>
  <c r="B56" i="10"/>
  <c r="C56" i="10"/>
  <c r="B57" i="10"/>
  <c r="C57" i="10"/>
  <c r="B58" i="10"/>
  <c r="C58" i="10"/>
  <c r="B59" i="10"/>
  <c r="C59" i="10"/>
  <c r="B60" i="10"/>
  <c r="C60" i="10"/>
  <c r="B61" i="10"/>
  <c r="C61" i="10"/>
  <c r="B62" i="10"/>
  <c r="C62" i="10"/>
  <c r="B63" i="10"/>
  <c r="C63" i="10"/>
  <c r="B64" i="10"/>
  <c r="C64" i="10"/>
  <c r="B65" i="10"/>
  <c r="C65" i="10"/>
  <c r="B66" i="10"/>
  <c r="C66" i="10"/>
  <c r="B67" i="10"/>
  <c r="C67" i="10"/>
  <c r="B68" i="10"/>
  <c r="C68" i="10"/>
  <c r="B69" i="10"/>
  <c r="C69" i="10"/>
  <c r="B70" i="10"/>
  <c r="C70" i="10"/>
  <c r="B1" i="9"/>
  <c r="C1" i="9"/>
  <c r="B2" i="9"/>
  <c r="C2" i="9"/>
  <c r="B3" i="9"/>
  <c r="C3" i="9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B66" i="9"/>
  <c r="C66" i="9"/>
  <c r="B67" i="9"/>
  <c r="C67" i="9"/>
  <c r="B68" i="9"/>
  <c r="C68" i="9"/>
  <c r="B69" i="9"/>
  <c r="C69" i="9"/>
  <c r="B70" i="9"/>
  <c r="C70" i="9"/>
  <c r="B71" i="9"/>
  <c r="C71" i="9"/>
  <c r="B72" i="9"/>
  <c r="C72" i="9"/>
  <c r="B73" i="9"/>
  <c r="C73" i="9"/>
  <c r="B74" i="9"/>
  <c r="C74" i="9"/>
  <c r="B75" i="9"/>
  <c r="C75" i="9"/>
  <c r="B76" i="9"/>
  <c r="C76" i="9"/>
  <c r="B77" i="9"/>
  <c r="C77" i="9"/>
  <c r="B78" i="9"/>
  <c r="C78" i="9"/>
  <c r="B79" i="9"/>
  <c r="C79" i="9"/>
  <c r="B80" i="9"/>
  <c r="C80" i="9"/>
  <c r="B81" i="9"/>
  <c r="C81" i="9"/>
  <c r="B82" i="9"/>
  <c r="C82" i="9"/>
  <c r="B83" i="9"/>
  <c r="C83" i="9"/>
  <c r="B84" i="9"/>
  <c r="C84" i="9"/>
  <c r="B85" i="9"/>
  <c r="C85" i="9"/>
  <c r="B86" i="9"/>
  <c r="C86" i="9"/>
  <c r="B87" i="9"/>
  <c r="C87" i="9"/>
  <c r="B88" i="9"/>
  <c r="C88" i="9"/>
  <c r="B89" i="9"/>
  <c r="C89" i="9"/>
  <c r="B90" i="9"/>
  <c r="C90" i="9"/>
  <c r="B91" i="9"/>
  <c r="C91" i="9"/>
  <c r="B92" i="9"/>
  <c r="C92" i="9"/>
  <c r="B93" i="9"/>
  <c r="C93" i="9"/>
  <c r="B94" i="9"/>
  <c r="C94" i="9"/>
  <c r="B95" i="9"/>
  <c r="C95" i="9"/>
  <c r="B96" i="9"/>
  <c r="C96" i="9"/>
  <c r="B97" i="9"/>
  <c r="C97" i="9"/>
  <c r="B98" i="9"/>
  <c r="C98" i="9"/>
  <c r="B99" i="9"/>
  <c r="C99" i="9"/>
  <c r="B100" i="9"/>
  <c r="C100" i="9"/>
  <c r="B1" i="8"/>
  <c r="C1" i="8"/>
  <c r="B2" i="8"/>
  <c r="C2" i="8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" i="7"/>
  <c r="C1" i="7"/>
  <c r="B2" i="7"/>
  <c r="C2" i="7"/>
  <c r="B3" i="7"/>
  <c r="C3" i="7"/>
  <c r="B4" i="7"/>
  <c r="C4" i="7"/>
  <c r="B5" i="7"/>
  <c r="C5" i="7"/>
  <c r="B6" i="7"/>
  <c r="C6" i="7"/>
  <c r="B7" i="7"/>
  <c r="C7" i="7"/>
  <c r="B8" i="7"/>
  <c r="C8" i="7"/>
  <c r="B9" i="7"/>
  <c r="C9" i="7"/>
  <c r="B10" i="7"/>
  <c r="C10" i="7"/>
  <c r="B11" i="7"/>
  <c r="C11" i="7"/>
  <c r="B12" i="7"/>
  <c r="C12" i="7"/>
  <c r="B13" i="7"/>
  <c r="C13" i="7"/>
  <c r="B14" i="7"/>
  <c r="C14" i="7"/>
  <c r="B15" i="7"/>
  <c r="C15" i="7"/>
  <c r="B16" i="7"/>
  <c r="C16" i="7"/>
  <c r="B17" i="7"/>
  <c r="C17" i="7"/>
  <c r="B18" i="7"/>
  <c r="C18" i="7"/>
  <c r="B19" i="7"/>
  <c r="C19" i="7"/>
  <c r="B20" i="7"/>
  <c r="C20" i="7"/>
  <c r="B21" i="7"/>
  <c r="C21" i="7"/>
  <c r="B22" i="7"/>
  <c r="C22" i="7"/>
  <c r="B23" i="7"/>
  <c r="C23" i="7"/>
  <c r="B24" i="7"/>
  <c r="C24" i="7"/>
  <c r="B25" i="7"/>
  <c r="C25" i="7"/>
  <c r="B26" i="7"/>
  <c r="C26" i="7"/>
  <c r="B27" i="7"/>
  <c r="C27" i="7"/>
  <c r="B28" i="7"/>
  <c r="C28" i="7"/>
  <c r="B29" i="7"/>
  <c r="C29" i="7"/>
  <c r="B30" i="7"/>
  <c r="C30" i="7"/>
  <c r="B31" i="7"/>
  <c r="C31" i="7"/>
  <c r="B32" i="7"/>
  <c r="C32" i="7"/>
  <c r="B33" i="7"/>
  <c r="C33" i="7"/>
  <c r="B34" i="7"/>
  <c r="C34" i="7"/>
  <c r="B35" i="7"/>
  <c r="C35" i="7"/>
  <c r="B36" i="7"/>
  <c r="C36" i="7"/>
  <c r="B37" i="7"/>
  <c r="C37" i="7"/>
  <c r="B38" i="7"/>
  <c r="C38" i="7"/>
  <c r="B39" i="7"/>
  <c r="C39" i="7"/>
  <c r="B40" i="7"/>
  <c r="C40" i="7"/>
  <c r="B41" i="7"/>
  <c r="C41" i="7"/>
  <c r="B42" i="7"/>
  <c r="C42" i="7"/>
  <c r="B43" i="7"/>
  <c r="C43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B55" i="7"/>
  <c r="C55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1" i="6"/>
  <c r="C1" i="6"/>
  <c r="B2" i="6"/>
  <c r="C2" i="6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W6383" i="1"/>
  <c r="W6382" i="1"/>
  <c r="W6381" i="1"/>
  <c r="W6380" i="1"/>
  <c r="W6379" i="1"/>
  <c r="W6378" i="1"/>
  <c r="W6377" i="1"/>
  <c r="W6376" i="1"/>
  <c r="W6375" i="1"/>
  <c r="W6374" i="1"/>
  <c r="W6373" i="1"/>
  <c r="W6372" i="1"/>
  <c r="W6371" i="1"/>
  <c r="W6370" i="1"/>
  <c r="W6369" i="1"/>
  <c r="W6368" i="1"/>
  <c r="W6367" i="1"/>
  <c r="W6366" i="1"/>
  <c r="W6365" i="1"/>
  <c r="W6364" i="1"/>
  <c r="W6363" i="1"/>
  <c r="W6362" i="1"/>
  <c r="W6361" i="1"/>
  <c r="W6360" i="1"/>
  <c r="W6359" i="1"/>
  <c r="W635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</calcChain>
</file>

<file path=xl/sharedStrings.xml><?xml version="1.0" encoding="utf-8"?>
<sst xmlns="http://schemas.openxmlformats.org/spreadsheetml/2006/main" count="15805" uniqueCount="265">
  <si>
    <t>090101</t>
  </si>
  <si>
    <t>Date</t>
  </si>
  <si>
    <t>Station</t>
  </si>
  <si>
    <t>Longitude</t>
  </si>
  <si>
    <t>Latitude</t>
  </si>
  <si>
    <t>Temp</t>
  </si>
  <si>
    <t>Salinity</t>
  </si>
  <si>
    <t>Zp</t>
  </si>
  <si>
    <t>Zcol</t>
  </si>
  <si>
    <t>% Xmis</t>
  </si>
  <si>
    <t>CDOM QSU</t>
  </si>
  <si>
    <t>NO2</t>
  </si>
  <si>
    <t>Si</t>
  </si>
  <si>
    <t>NH4</t>
  </si>
  <si>
    <t>090501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</si>
  <si>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</si>
  <si>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</si>
  <si>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</si>
  <si>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</si>
  <si>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</si>
  <si>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</si>
  <si>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</si>
  <si>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</si>
  <si>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</si>
  <si>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</si>
  <si>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</si>
  <si>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</si>
  <si>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</si>
  <si>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</si>
  <si>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</si>
  <si>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</si>
  <si>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</si>
  <si>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TDP</t>
  </si>
  <si>
    <t>DOP</t>
  </si>
  <si>
    <t>pH</t>
  </si>
  <si>
    <t>TDN</t>
  </si>
  <si>
    <t>DON</t>
  </si>
  <si>
    <t>090701</t>
  </si>
  <si>
    <t>090901</t>
  </si>
  <si>
    <t>090911</t>
  </si>
  <si>
    <t>090912</t>
  </si>
  <si>
    <t>Long Deg</t>
  </si>
  <si>
    <t>Long Min</t>
  </si>
  <si>
    <t>Lat Deg</t>
  </si>
  <si>
    <t>Lat Min</t>
  </si>
  <si>
    <t>Region</t>
  </si>
  <si>
    <t>PO4</t>
  </si>
  <si>
    <t>NEFB</t>
  </si>
  <si>
    <t>NCFB</t>
  </si>
  <si>
    <t>WFB</t>
  </si>
  <si>
    <t>SFB</t>
  </si>
  <si>
    <t>000120</t>
  </si>
  <si>
    <t>000228</t>
  </si>
  <si>
    <t>000322</t>
  </si>
  <si>
    <t>000411</t>
  </si>
  <si>
    <t>000510</t>
  </si>
  <si>
    <t>000530</t>
  </si>
  <si>
    <t>000712</t>
  </si>
  <si>
    <t>000816</t>
  </si>
  <si>
    <t>000919</t>
  </si>
  <si>
    <t>001113</t>
  </si>
  <si>
    <t>001212</t>
  </si>
  <si>
    <t>010117</t>
  </si>
  <si>
    <t>010222</t>
  </si>
  <si>
    <t>010322</t>
  </si>
  <si>
    <t>010517</t>
  </si>
  <si>
    <t>010614</t>
  </si>
  <si>
    <t>010820</t>
  </si>
  <si>
    <t>010924</t>
  </si>
  <si>
    <t>011016</t>
  </si>
  <si>
    <t>011127</t>
  </si>
  <si>
    <t>011217</t>
  </si>
  <si>
    <t>020128</t>
  </si>
  <si>
    <t>020307</t>
  </si>
  <si>
    <t>020402</t>
  </si>
  <si>
    <t>020506</t>
  </si>
  <si>
    <t>CBB</t>
  </si>
  <si>
    <t>SBB</t>
  </si>
  <si>
    <t>020617</t>
  </si>
  <si>
    <t>BMB</t>
  </si>
  <si>
    <t>020716</t>
  </si>
  <si>
    <t>020820</t>
  </si>
  <si>
    <t>020910</t>
  </si>
  <si>
    <t>021016</t>
  </si>
  <si>
    <t>021114</t>
  </si>
  <si>
    <t>021203</t>
  </si>
  <si>
    <t>030113</t>
  </si>
  <si>
    <t>030311</t>
  </si>
  <si>
    <t>030428</t>
  </si>
  <si>
    <t>030502</t>
  </si>
  <si>
    <t>030519</t>
  </si>
  <si>
    <t>030616</t>
  </si>
  <si>
    <t>030812</t>
  </si>
  <si>
    <t>030929</t>
  </si>
  <si>
    <t>031001</t>
  </si>
  <si>
    <t>031028</t>
  </si>
  <si>
    <t>031118</t>
  </si>
  <si>
    <t>031203</t>
  </si>
  <si>
    <t>040113</t>
  </si>
  <si>
    <t>040224</t>
  </si>
  <si>
    <t>040323</t>
  </si>
  <si>
    <t>040419</t>
  </si>
  <si>
    <t>040517</t>
  </si>
  <si>
    <t>040615</t>
  </si>
  <si>
    <t>040720</t>
  </si>
  <si>
    <t>040824</t>
  </si>
  <si>
    <t>040901</t>
  </si>
  <si>
    <t>040914</t>
  </si>
  <si>
    <t>041020</t>
  </si>
  <si>
    <t>041116</t>
  </si>
  <si>
    <t>041214</t>
  </si>
  <si>
    <t>050119</t>
  </si>
  <si>
    <t>050208</t>
  </si>
  <si>
    <t>050308</t>
  </si>
  <si>
    <t>050405</t>
  </si>
  <si>
    <t>050509</t>
  </si>
  <si>
    <t>050614</t>
  </si>
  <si>
    <t>050711</t>
  </si>
  <si>
    <t>050817</t>
  </si>
  <si>
    <t>050831</t>
  </si>
  <si>
    <t>051109</t>
  </si>
  <si>
    <t>060123</t>
  </si>
  <si>
    <t>060503</t>
  </si>
  <si>
    <t>060614</t>
  </si>
  <si>
    <t>060809</t>
  </si>
  <si>
    <t>060913</t>
  </si>
  <si>
    <t>061101</t>
  </si>
  <si>
    <t>070212</t>
  </si>
  <si>
    <t>070516</t>
  </si>
  <si>
    <t>070710</t>
  </si>
  <si>
    <t>071017</t>
  </si>
  <si>
    <t>071114</t>
  </si>
  <si>
    <t xml:space="preserve"> </t>
  </si>
  <si>
    <t>080204</t>
  </si>
  <si>
    <t>080513</t>
  </si>
  <si>
    <t>080915</t>
  </si>
  <si>
    <t>010711</t>
  </si>
  <si>
    <t xml:space="preserve">N+N   </t>
  </si>
  <si>
    <t>NO3</t>
  </si>
  <si>
    <t>DIC</t>
  </si>
  <si>
    <t>DIN</t>
  </si>
  <si>
    <t>Definition</t>
  </si>
  <si>
    <t>Units</t>
  </si>
  <si>
    <t>Header</t>
  </si>
  <si>
    <t>chronological count</t>
  </si>
  <si>
    <t>yymmdd</t>
  </si>
  <si>
    <t>Record #</t>
  </si>
  <si>
    <t>Cruise ID</t>
  </si>
  <si>
    <t>mm/dd/yy</t>
  </si>
  <si>
    <t>Standard Station number</t>
  </si>
  <si>
    <t>Region of Florida Bay</t>
  </si>
  <si>
    <t>Longitude minutes</t>
  </si>
  <si>
    <t>Longitude degrees</t>
  </si>
  <si>
    <t>Longitude decimal</t>
  </si>
  <si>
    <t>Latitude degrees</t>
  </si>
  <si>
    <t>Latitude minutes</t>
  </si>
  <si>
    <t>Latitude decimal</t>
  </si>
  <si>
    <t>Temperature</t>
  </si>
  <si>
    <t>Colored Dissolved Organic Matter</t>
  </si>
  <si>
    <t>Tripton (mg/L)</t>
  </si>
  <si>
    <t xml:space="preserve">Ammonia </t>
  </si>
  <si>
    <t>mg/L</t>
  </si>
  <si>
    <t>µmol/L</t>
  </si>
  <si>
    <t>Percent Light Transmission</t>
  </si>
  <si>
    <t>µg/L</t>
  </si>
  <si>
    <t>TSS (mg/L)</t>
  </si>
  <si>
    <t>Total Suspended Solids</t>
  </si>
  <si>
    <r>
      <t>Silicate (SiO</t>
    </r>
    <r>
      <rPr>
        <vertAlign val="subscript"/>
        <sz val="11"/>
        <color indexed="8"/>
        <rFont val="Calibri"/>
        <family val="2"/>
      </rPr>
      <t>3</t>
    </r>
    <r>
      <rPr>
        <sz val="11"/>
        <color theme="1"/>
        <rFont val="Calibri"/>
        <family val="2"/>
        <scheme val="minor"/>
      </rPr>
      <t>)</t>
    </r>
  </si>
  <si>
    <t xml:space="preserve">soluble reactive Phosphate </t>
  </si>
  <si>
    <t>Nitrate</t>
  </si>
  <si>
    <t>Nitrate plus Nitrite</t>
  </si>
  <si>
    <t xml:space="preserve">Nitrite </t>
  </si>
  <si>
    <t>Total Dissolved Phosphorus</t>
  </si>
  <si>
    <t>Dissolved Organic Phosphorus</t>
  </si>
  <si>
    <t>-log[H+]</t>
  </si>
  <si>
    <t>Total Dissolved Nitrogen</t>
  </si>
  <si>
    <t>Dissolved Organic Nitrogen</t>
  </si>
  <si>
    <t>Dissolved Inorganic Nitrogen</t>
  </si>
  <si>
    <t>Dissolved Organic Carbon</t>
  </si>
  <si>
    <t>Chlorophyll a</t>
  </si>
  <si>
    <t>Phaeophytin</t>
  </si>
  <si>
    <t>Average light attenuation coefficient</t>
  </si>
  <si>
    <t>Kt</t>
  </si>
  <si>
    <t>Depth of seagrass colonization (Duarte 1991)</t>
  </si>
  <si>
    <t>Depth of Euphotic zone (1 % of surface irradiance)</t>
  </si>
  <si>
    <t>degrees C</t>
  </si>
  <si>
    <t>Suspended non-living debris</t>
  </si>
  <si>
    <t>m</t>
  </si>
  <si>
    <t>%</t>
  </si>
  <si>
    <r>
      <t>NH</t>
    </r>
    <r>
      <rPr>
        <vertAlign val="subscript"/>
        <sz val="11"/>
        <color indexed="8"/>
        <rFont val="Calibri"/>
        <family val="2"/>
      </rPr>
      <t>4</t>
    </r>
  </si>
  <si>
    <r>
      <t>PO</t>
    </r>
    <r>
      <rPr>
        <vertAlign val="subscript"/>
        <sz val="11"/>
        <color indexed="8"/>
        <rFont val="Calibri"/>
        <family val="2"/>
      </rPr>
      <t>4</t>
    </r>
  </si>
  <si>
    <r>
      <t>NO</t>
    </r>
    <r>
      <rPr>
        <vertAlign val="subscript"/>
        <sz val="11"/>
        <color indexed="8"/>
        <rFont val="Calibri"/>
        <family val="2"/>
      </rPr>
      <t>2</t>
    </r>
  </si>
  <si>
    <r>
      <t>NO</t>
    </r>
    <r>
      <rPr>
        <vertAlign val="subscript"/>
        <sz val="11"/>
        <color indexed="8"/>
        <rFont val="Calibri"/>
        <family val="2"/>
      </rPr>
      <t>3</t>
    </r>
  </si>
  <si>
    <t>Quinine Sulfate Units</t>
  </si>
  <si>
    <t xml:space="preserve">  </t>
  </si>
  <si>
    <t>Chl a (µg/L)</t>
  </si>
  <si>
    <t>Phaeo (µg/L)</t>
  </si>
  <si>
    <t>IGS</t>
  </si>
  <si>
    <t>BB22</t>
  </si>
  <si>
    <t>BB23</t>
  </si>
  <si>
    <t>A16</t>
  </si>
  <si>
    <t>A14</t>
  </si>
  <si>
    <t>Coral Gables Canal</t>
  </si>
  <si>
    <t>C1</t>
  </si>
  <si>
    <t>C2</t>
  </si>
  <si>
    <t>C3</t>
  </si>
  <si>
    <t>C4</t>
  </si>
  <si>
    <t>C5</t>
  </si>
  <si>
    <t>C6</t>
  </si>
  <si>
    <t>Snapper Creek Canal</t>
  </si>
  <si>
    <t>A13</t>
  </si>
  <si>
    <t>C7</t>
  </si>
  <si>
    <t>C8</t>
  </si>
  <si>
    <t>J6</t>
  </si>
  <si>
    <t>Deering</t>
  </si>
  <si>
    <t>J8</t>
  </si>
  <si>
    <t>J12</t>
  </si>
  <si>
    <t>J17</t>
  </si>
  <si>
    <t>C9</t>
  </si>
  <si>
    <t>Cutler Channel</t>
  </si>
  <si>
    <t>C10</t>
  </si>
  <si>
    <t>C11</t>
  </si>
  <si>
    <t xml:space="preserve">Princeton </t>
  </si>
  <si>
    <t>C12</t>
  </si>
  <si>
    <t>J27</t>
  </si>
  <si>
    <t>J32</t>
  </si>
  <si>
    <t>C13</t>
  </si>
  <si>
    <t>Military</t>
  </si>
  <si>
    <t>C14</t>
  </si>
  <si>
    <t>C15</t>
  </si>
  <si>
    <t>Mowry/ BNP</t>
  </si>
  <si>
    <t>C16</t>
  </si>
  <si>
    <t>J39</t>
  </si>
  <si>
    <t>C17</t>
  </si>
  <si>
    <t>Convey Point</t>
  </si>
  <si>
    <t>J42</t>
  </si>
  <si>
    <t>J45</t>
  </si>
  <si>
    <t>A7</t>
  </si>
  <si>
    <t>A11</t>
  </si>
  <si>
    <t>A12</t>
  </si>
  <si>
    <t>Turkey Point</t>
  </si>
  <si>
    <t>C18</t>
  </si>
  <si>
    <t>C19</t>
  </si>
  <si>
    <t>C20</t>
  </si>
  <si>
    <t>BB5</t>
  </si>
  <si>
    <t>BB4</t>
  </si>
  <si>
    <t>BB3</t>
  </si>
  <si>
    <t>C21</t>
  </si>
  <si>
    <t>C-111</t>
  </si>
  <si>
    <t>Biscayne Bay</t>
  </si>
  <si>
    <t>na</t>
  </si>
  <si>
    <t>CGW-03</t>
  </si>
  <si>
    <t>CGW-05</t>
  </si>
  <si>
    <t>CGW-08</t>
  </si>
  <si>
    <t>CGW-10</t>
  </si>
  <si>
    <t>CGW-04</t>
  </si>
  <si>
    <t>CGW-06</t>
  </si>
  <si>
    <t>CGW-01 (A14)</t>
  </si>
  <si>
    <t>Bisc 132</t>
  </si>
  <si>
    <t>NBB</t>
  </si>
  <si>
    <t>Bisc 128</t>
  </si>
  <si>
    <t>Bisc 127</t>
  </si>
  <si>
    <t>Bisc 102</t>
  </si>
  <si>
    <t>SNN</t>
  </si>
  <si>
    <t>Bisc 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</si>
</sst>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0000"/>
    <numFmt numFmtId="166" formatCode="0.0"/>
    <numFmt numFmtId="167" formatCode="0.0000"/>
    <numFmt numFmtId="169" formatCode="yyyymmdd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indexed="8"/>
      <name val="Calibri"/>
      <family val="2"/>
    </font>
    <font>
      <vertAlign val="subscript"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indexed="10"/>
      <name val="Calibri"/>
      <family val="2"/>
    </font>
    <font>
      <sz val="11"/>
      <color indexed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9">
    <xf numFmtId="0" fontId="0" fillId="0" borderId="0"/>
    <xf numFmtId="0" fontId="2" fillId="0" borderId="0"/>
    <xf numFmtId="0" fontId="12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 applyFont="1" applyFill="1" applyBorder="1"/>
    <xf numFmtId="0" fontId="4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0" fillId="0" borderId="0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NumberFormat="1" applyFont="1" applyFill="1" applyBorder="1" applyAlignment="1">
      <alignment horizontal="center" wrapText="1"/>
    </xf>
    <xf numFmtId="49" fontId="9" fillId="0" borderId="0" xfId="0" applyNumberFormat="1" applyFont="1" applyFill="1" applyBorder="1" applyAlignment="1">
      <alignment horizontal="center" wrapText="1"/>
    </xf>
    <xf numFmtId="14" fontId="9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wrapText="1"/>
    </xf>
    <xf numFmtId="164" fontId="9" fillId="0" borderId="0" xfId="0" applyNumberFormat="1" applyFont="1" applyFill="1" applyBorder="1" applyAlignment="1">
      <alignment horizontal="center" wrapText="1"/>
    </xf>
    <xf numFmtId="165" fontId="9" fillId="0" borderId="0" xfId="0" applyNumberFormat="1" applyFont="1" applyFill="1" applyBorder="1" applyAlignment="1">
      <alignment horizontal="center" vertical="center"/>
    </xf>
    <xf numFmtId="164" fontId="9" fillId="0" borderId="0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wrapText="1"/>
    </xf>
    <xf numFmtId="164" fontId="11" fillId="0" borderId="0" xfId="0" applyNumberFormat="1" applyFont="1" applyFill="1" applyBorder="1" applyAlignment="1">
      <alignment horizontal="center" wrapText="1"/>
    </xf>
    <xf numFmtId="2" fontId="9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/>
    <xf numFmtId="0" fontId="1" fillId="0" borderId="0" xfId="0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5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 applyAlignment="1">
      <alignment horizontal="center"/>
    </xf>
    <xf numFmtId="2" fontId="9" fillId="0" borderId="0" xfId="0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center"/>
    </xf>
    <xf numFmtId="165" fontId="9" fillId="0" borderId="0" xfId="0" applyNumberFormat="1" applyFont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2" fontId="9" fillId="0" borderId="0" xfId="0" applyNumberFormat="1" applyFont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9" fillId="0" borderId="0" xfId="0" applyNumberFormat="1" applyFont="1" applyBorder="1" applyAlignment="1">
      <alignment horizontal="center"/>
    </xf>
    <xf numFmtId="0" fontId="9" fillId="0" borderId="0" xfId="0" applyNumberFormat="1" applyFont="1" applyFill="1" applyBorder="1" applyAlignment="1">
      <alignment horizontal="center"/>
    </xf>
    <xf numFmtId="169" fontId="9" fillId="0" borderId="0" xfId="0" applyNumberFormat="1" applyFont="1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169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Border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9" fillId="0" borderId="0" xfId="0" applyFont="1" applyFill="1" applyAlignment="1">
      <alignment horizontal="center" vertical="center" wrapText="1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9" fillId="0" borderId="0" xfId="0" applyFont="1" applyFill="1" applyBorder="1" applyAlignment="1">
      <alignment horizontal="center" vertical="center" wrapText="1"/>
    </xf>
    <xf numFmtId="1" fontId="9" fillId="0" borderId="0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Fill="1" applyBorder="1" applyAlignment="1">
      <alignment horizontal="center" vertical="center" wrapText="1"/>
    </xf>
    <xf numFmtId="166" fontId="1" fillId="0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 applyFont="1" applyAlignment="1">
      <alignment horizontal="center"/>
    </xf>
    <xf numFmtId="167" fontId="0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167" fontId="1" fillId="0" borderId="1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7" fontId="1" fillId="0" borderId="0" xfId="0" applyNumberFormat="1" applyFont="1" applyFill="1" applyBorder="1" applyAlignment="1">
      <alignment horizontal="center"/>
    </xf>
    <xf numFmtId="167" fontId="9" fillId="0" borderId="0" xfId="0" applyNumberFormat="1" applyFont="1" applyFill="1" applyBorder="1" applyAlignment="1">
      <alignment horizontal="center"/>
    </xf>
    <xf numFmtId="167" fontId="9" fillId="0" borderId="0" xfId="0" applyNumberFormat="1" applyFont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center"/>
    </xf>
    <xf numFmtId="164" fontId="7" fillId="0" borderId="0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 wrapText="1"/>
    </xf>
    <xf numFmtId="2" fontId="0" fillId="0" borderId="0" xfId="0" applyNumberFormat="1" applyFont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2" applyFont="1" applyFill="1" applyBorder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 applyFill="1" applyAlignment="1">
      <alignment horizontal="center"/>
    </xf>
    <xf numFmtId="0" fontId="12" fillId="0" borderId="0" xfId="2" applyFont="1" applyFill="1" applyBorder="1" applyAlignment="1">
      <alignment horizontal="center"/>
    </xf>
    <xf numFmtId="14" fontId="12" fillId="0" borderId="0" xfId="2" applyNumberFormat="1" applyFont="1" applyFill="1" applyBorder="1" applyAlignment="1">
      <alignment horizontal="center" vertical="center"/>
    </xf>
    <xf numFmtId="165" fontId="12" fillId="0" borderId="0" xfId="2" applyNumberFormat="1" applyFont="1" applyFill="1" applyBorder="1" applyAlignment="1">
      <alignment horizontal="center"/>
    </xf>
    <xf numFmtId="166" fontId="12" fillId="0" borderId="0" xfId="2" applyNumberFormat="1" applyFont="1" applyFill="1" applyBorder="1" applyAlignment="1">
      <alignment horizontal="center"/>
    </xf>
    <xf numFmtId="2" fontId="12" fillId="0" borderId="0" xfId="2" applyNumberFormat="1" applyFont="1" applyFill="1" applyBorder="1" applyAlignment="1">
      <alignment horizontal="center"/>
    </xf>
    <xf numFmtId="164" fontId="12" fillId="0" borderId="0" xfId="2" applyNumberFormat="1" applyFont="1" applyAlignment="1">
      <alignment horizontal="center"/>
    </xf>
    <xf numFmtId="0" fontId="12" fillId="0" borderId="0" xfId="2" applyFont="1" applyFill="1" applyBorder="1" applyAlignment="1">
      <alignment horizontal="center" vertical="center"/>
    </xf>
    <xf numFmtId="165" fontId="9" fillId="0" borderId="0" xfId="2" applyNumberFormat="1" applyFont="1" applyFill="1" applyBorder="1" applyAlignment="1">
      <alignment horizontal="center"/>
    </xf>
    <xf numFmtId="164" fontId="12" fillId="0" borderId="0" xfId="2" applyNumberFormat="1" applyFont="1" applyFill="1" applyAlignment="1">
      <alignment horizontal="center"/>
    </xf>
    <xf numFmtId="165" fontId="12" fillId="0" borderId="0" xfId="2" applyNumberFormat="1" applyFont="1" applyFill="1" applyBorder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1" fontId="13" fillId="0" borderId="0" xfId="0" applyNumberFormat="1" applyFont="1" applyBorder="1" applyAlignment="1">
      <alignment horizontal="right"/>
    </xf>
    <xf numFmtId="0" fontId="16" fillId="0" borderId="0" xfId="0" applyFont="1" applyFill="1" applyAlignment="1">
      <alignment horizontal="right" vertical="center" wrapText="1"/>
    </xf>
    <xf numFmtId="0" fontId="13" fillId="0" borderId="0" xfId="0" applyFont="1" applyAlignment="1">
      <alignment horizontal="right"/>
    </xf>
    <xf numFmtId="0" fontId="13" fillId="0" borderId="0" xfId="0" applyFont="1" applyBorder="1" applyAlignment="1">
      <alignment horizontal="right"/>
    </xf>
    <xf numFmtId="14" fontId="0" fillId="0" borderId="0" xfId="0" applyNumberFormat="1" applyFont="1" applyBorder="1"/>
    <xf numFmtId="14" fontId="0" fillId="0" borderId="0" xfId="0" applyNumberFormat="1" applyBorder="1"/>
    <xf numFmtId="14" fontId="0" fillId="0" borderId="0" xfId="0" applyNumberFormat="1"/>
    <xf numFmtId="164" fontId="9" fillId="2" borderId="0" xfId="0" applyNumberFormat="1" applyFont="1" applyFill="1" applyBorder="1" applyAlignment="1">
      <alignment horizontal="center"/>
    </xf>
    <xf numFmtId="164" fontId="17" fillId="2" borderId="0" xfId="0" applyNumberFormat="1" applyFon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9" fillId="0" borderId="0" xfId="0" applyNumberFormat="1" applyFont="1" applyBorder="1"/>
    <xf numFmtId="164" fontId="9" fillId="0" borderId="0" xfId="0" applyNumberFormat="1" applyFont="1" applyBorder="1" applyAlignment="1">
      <alignment horizontal="right"/>
    </xf>
    <xf numFmtId="164" fontId="5" fillId="0" borderId="1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/>
    <xf numFmtId="164" fontId="6" fillId="0" borderId="0" xfId="0" applyNumberFormat="1" applyFont="1" applyFill="1" applyBorder="1"/>
    <xf numFmtId="164" fontId="7" fillId="0" borderId="0" xfId="0" applyNumberFormat="1" applyFont="1" applyFill="1" applyBorder="1"/>
    <xf numFmtId="164" fontId="0" fillId="0" borderId="0" xfId="0" applyNumberFormat="1" applyFont="1" applyFill="1" applyBorder="1"/>
    <xf numFmtId="164" fontId="0" fillId="0" borderId="0" xfId="0" applyNumberFormat="1" applyFont="1" applyBorder="1"/>
    <xf numFmtId="164" fontId="0" fillId="0" borderId="0" xfId="0" applyNumberFormat="1" applyFont="1" applyBorder="1" applyAlignment="1">
      <alignment horizontal="center"/>
    </xf>
    <xf numFmtId="164" fontId="10" fillId="0" borderId="0" xfId="0" applyNumberFormat="1" applyFont="1" applyBorder="1" applyAlignment="1">
      <alignment horizontal="right"/>
    </xf>
    <xf numFmtId="164" fontId="8" fillId="0" borderId="0" xfId="0" applyNumberFormat="1" applyFont="1" applyBorder="1" applyAlignment="1">
      <alignment horizontal="right"/>
    </xf>
    <xf numFmtId="164" fontId="0" fillId="0" borderId="0" xfId="0" applyNumberFormat="1" applyFont="1"/>
    <xf numFmtId="164" fontId="0" fillId="0" borderId="0" xfId="0" applyNumberFormat="1" applyFont="1" applyAlignment="1">
      <alignment horizontal="center" vertical="center"/>
    </xf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64" fontId="18" fillId="2" borderId="0" xfId="0" applyNumberFormat="1" applyFont="1" applyFill="1" applyBorder="1" applyAlignment="1">
      <alignment horizontal="center"/>
    </xf>
    <xf numFmtId="164" fontId="0" fillId="2" borderId="0" xfId="0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horizontal="center"/>
    </xf>
    <xf numFmtId="14" fontId="9" fillId="0" borderId="0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center"/>
    </xf>
  </cellXfs>
  <cellStyles count="19">
    <cellStyle name="Excel Built-in Normal" xfId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  <cellStyle name="Normal 2" xfId="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4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'1996-2016'!$L$1</c:f>
              <c:strCache>
                <c:ptCount val="1"/>
                <c:pt idx="0">
                  <c:v>Temp</c:v>
                </c:pt>
              </c:strCache>
            </c:strRef>
          </c:tx>
          <c:spPr>
            <a:ln w="4762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0310916447944007"/>
                  <c:y val="-0.277292578011082"/>
                </c:manualLayout>
              </c:layout>
              <c:numFmt formatCode="General" sourceLinked="0"/>
            </c:trendlineLbl>
          </c:trendline>
          <c:yVal>
            <c:numRef>
              <c:f>'1996-2016'!$L$2:$L$6383</c:f>
              <c:numCache>
                <c:formatCode>0.00</c:formatCode>
                <c:ptCount val="6382"/>
                <c:pt idx="0">
                  <c:v>20.9</c:v>
                </c:pt>
                <c:pt idx="1">
                  <c:v>20.5</c:v>
                </c:pt>
                <c:pt idx="2">
                  <c:v>20.6</c:v>
                </c:pt>
                <c:pt idx="3">
                  <c:v>20.2</c:v>
                </c:pt>
                <c:pt idx="4">
                  <c:v>20.8</c:v>
                </c:pt>
                <c:pt idx="5">
                  <c:v>22.01</c:v>
                </c:pt>
                <c:pt idx="6">
                  <c:v>21.4</c:v>
                </c:pt>
                <c:pt idx="7">
                  <c:v>20.2</c:v>
                </c:pt>
                <c:pt idx="8">
                  <c:v>23.04</c:v>
                </c:pt>
                <c:pt idx="9">
                  <c:v>21.8</c:v>
                </c:pt>
                <c:pt idx="10">
                  <c:v>22.2</c:v>
                </c:pt>
                <c:pt idx="11">
                  <c:v>23.04</c:v>
                </c:pt>
                <c:pt idx="12">
                  <c:v>21.5</c:v>
                </c:pt>
                <c:pt idx="13">
                  <c:v>22.7</c:v>
                </c:pt>
                <c:pt idx="14">
                  <c:v>21.8</c:v>
                </c:pt>
                <c:pt idx="15">
                  <c:v>21.9</c:v>
                </c:pt>
                <c:pt idx="16">
                  <c:v>23.2</c:v>
                </c:pt>
                <c:pt idx="17">
                  <c:v>21.7</c:v>
                </c:pt>
                <c:pt idx="18">
                  <c:v>24.1</c:v>
                </c:pt>
                <c:pt idx="19">
                  <c:v>25.0</c:v>
                </c:pt>
                <c:pt idx="20">
                  <c:v>21.6</c:v>
                </c:pt>
                <c:pt idx="21">
                  <c:v>21.4</c:v>
                </c:pt>
                <c:pt idx="22">
                  <c:v>21.9</c:v>
                </c:pt>
                <c:pt idx="23">
                  <c:v>22.4</c:v>
                </c:pt>
                <c:pt idx="24">
                  <c:v>22.3</c:v>
                </c:pt>
                <c:pt idx="25">
                  <c:v>21.5</c:v>
                </c:pt>
                <c:pt idx="26">
                  <c:v>22.7</c:v>
                </c:pt>
                <c:pt idx="27">
                  <c:v>22.1</c:v>
                </c:pt>
                <c:pt idx="28">
                  <c:v>21.5</c:v>
                </c:pt>
                <c:pt idx="29">
                  <c:v>17.6</c:v>
                </c:pt>
                <c:pt idx="30">
                  <c:v>19.4</c:v>
                </c:pt>
                <c:pt idx="31">
                  <c:v>19.9</c:v>
                </c:pt>
                <c:pt idx="32">
                  <c:v>20.1</c:v>
                </c:pt>
                <c:pt idx="33">
                  <c:v>20.8</c:v>
                </c:pt>
                <c:pt idx="34">
                  <c:v>27.71</c:v>
                </c:pt>
                <c:pt idx="35">
                  <c:v>27.769</c:v>
                </c:pt>
                <c:pt idx="36">
                  <c:v>28.0185</c:v>
                </c:pt>
                <c:pt idx="37">
                  <c:v>28.1571</c:v>
                </c:pt>
                <c:pt idx="38">
                  <c:v>28.4911</c:v>
                </c:pt>
                <c:pt idx="39">
                  <c:v>28.7243</c:v>
                </c:pt>
                <c:pt idx="40">
                  <c:v>28.7962</c:v>
                </c:pt>
                <c:pt idx="41">
                  <c:v>28.7026</c:v>
                </c:pt>
                <c:pt idx="42">
                  <c:v>28.8133</c:v>
                </c:pt>
                <c:pt idx="43">
                  <c:v>28.875</c:v>
                </c:pt>
                <c:pt idx="44">
                  <c:v>31.9247</c:v>
                </c:pt>
                <c:pt idx="45">
                  <c:v>32.9144</c:v>
                </c:pt>
                <c:pt idx="46">
                  <c:v>30.6769</c:v>
                </c:pt>
                <c:pt idx="47">
                  <c:v>30.4186</c:v>
                </c:pt>
                <c:pt idx="48">
                  <c:v>31.0147</c:v>
                </c:pt>
                <c:pt idx="49">
                  <c:v>32.6647</c:v>
                </c:pt>
                <c:pt idx="50">
                  <c:v>32.0971</c:v>
                </c:pt>
                <c:pt idx="51">
                  <c:v>30.5025</c:v>
                </c:pt>
                <c:pt idx="52">
                  <c:v>32.5812</c:v>
                </c:pt>
                <c:pt idx="53">
                  <c:v>31.9052</c:v>
                </c:pt>
                <c:pt idx="54">
                  <c:v>32.9619</c:v>
                </c:pt>
                <c:pt idx="55">
                  <c:v>32.399</c:v>
                </c:pt>
                <c:pt idx="56">
                  <c:v>32.13</c:v>
                </c:pt>
                <c:pt idx="57">
                  <c:v>32.2367</c:v>
                </c:pt>
                <c:pt idx="58">
                  <c:v>31.6962</c:v>
                </c:pt>
                <c:pt idx="59">
                  <c:v>32.0429</c:v>
                </c:pt>
                <c:pt idx="60">
                  <c:v>29.7671</c:v>
                </c:pt>
                <c:pt idx="61">
                  <c:v>29.7037</c:v>
                </c:pt>
                <c:pt idx="62">
                  <c:v>30.0497</c:v>
                </c:pt>
                <c:pt idx="63">
                  <c:v>30.3138</c:v>
                </c:pt>
                <c:pt idx="64">
                  <c:v>30.6986</c:v>
                </c:pt>
                <c:pt idx="65">
                  <c:v>30.639</c:v>
                </c:pt>
                <c:pt idx="66">
                  <c:v>30.9208</c:v>
                </c:pt>
                <c:pt idx="67">
                  <c:v>31.5954</c:v>
                </c:pt>
                <c:pt idx="68">
                  <c:v>31.2817</c:v>
                </c:pt>
                <c:pt idx="69">
                  <c:v>31.7357</c:v>
                </c:pt>
                <c:pt idx="70">
                  <c:v>31.5764</c:v>
                </c:pt>
                <c:pt idx="71">
                  <c:v>30.7829</c:v>
                </c:pt>
                <c:pt idx="72">
                  <c:v>31.2397</c:v>
                </c:pt>
                <c:pt idx="73">
                  <c:v>29.512</c:v>
                </c:pt>
                <c:pt idx="74">
                  <c:v>29.474</c:v>
                </c:pt>
                <c:pt idx="75">
                  <c:v>29.7636</c:v>
                </c:pt>
                <c:pt idx="76">
                  <c:v>30.0099</c:v>
                </c:pt>
                <c:pt idx="77">
                  <c:v>26.9977</c:v>
                </c:pt>
                <c:pt idx="78">
                  <c:v>26.3916</c:v>
                </c:pt>
                <c:pt idx="79">
                  <c:v>27.7138</c:v>
                </c:pt>
                <c:pt idx="80">
                  <c:v>26.7655</c:v>
                </c:pt>
                <c:pt idx="81">
                  <c:v>26.7655</c:v>
                </c:pt>
                <c:pt idx="82">
                  <c:v>28.6158</c:v>
                </c:pt>
                <c:pt idx="83">
                  <c:v>25.2791</c:v>
                </c:pt>
                <c:pt idx="84">
                  <c:v>25.1924</c:v>
                </c:pt>
                <c:pt idx="85">
                  <c:v>24.6591</c:v>
                </c:pt>
                <c:pt idx="86">
                  <c:v>24.6457</c:v>
                </c:pt>
                <c:pt idx="87">
                  <c:v>24.8156</c:v>
                </c:pt>
                <c:pt idx="88">
                  <c:v>24.8887</c:v>
                </c:pt>
                <c:pt idx="89">
                  <c:v>25.3298</c:v>
                </c:pt>
                <c:pt idx="90">
                  <c:v>25.6734</c:v>
                </c:pt>
                <c:pt idx="91">
                  <c:v>25.1443</c:v>
                </c:pt>
                <c:pt idx="92">
                  <c:v>25.4363</c:v>
                </c:pt>
                <c:pt idx="93">
                  <c:v>25.2591</c:v>
                </c:pt>
                <c:pt idx="94">
                  <c:v>25.413</c:v>
                </c:pt>
                <c:pt idx="95">
                  <c:v>24.2012</c:v>
                </c:pt>
                <c:pt idx="96">
                  <c:v>23.9578</c:v>
                </c:pt>
                <c:pt idx="97">
                  <c:v>23.964</c:v>
                </c:pt>
                <c:pt idx="98">
                  <c:v>24.1755</c:v>
                </c:pt>
                <c:pt idx="99">
                  <c:v>24.5905</c:v>
                </c:pt>
                <c:pt idx="100">
                  <c:v>24.6827</c:v>
                </c:pt>
                <c:pt idx="101">
                  <c:v>24.604</c:v>
                </c:pt>
                <c:pt idx="102">
                  <c:v>24.1416</c:v>
                </c:pt>
                <c:pt idx="103">
                  <c:v>24.6995</c:v>
                </c:pt>
                <c:pt idx="104">
                  <c:v>25.0695</c:v>
                </c:pt>
                <c:pt idx="105">
                  <c:v>25.7265</c:v>
                </c:pt>
                <c:pt idx="106">
                  <c:v>25.7304</c:v>
                </c:pt>
                <c:pt idx="107">
                  <c:v>25.3304</c:v>
                </c:pt>
                <c:pt idx="108">
                  <c:v>25.7185</c:v>
                </c:pt>
                <c:pt idx="109">
                  <c:v>24.6854</c:v>
                </c:pt>
                <c:pt idx="110">
                  <c:v>24.4389</c:v>
                </c:pt>
                <c:pt idx="111">
                  <c:v>25.5679</c:v>
                </c:pt>
                <c:pt idx="112">
                  <c:v>23.5631</c:v>
                </c:pt>
                <c:pt idx="113">
                  <c:v>23.8811</c:v>
                </c:pt>
                <c:pt idx="114">
                  <c:v>24.337</c:v>
                </c:pt>
                <c:pt idx="115">
                  <c:v>24.7411</c:v>
                </c:pt>
                <c:pt idx="116">
                  <c:v>25.0153</c:v>
                </c:pt>
                <c:pt idx="117">
                  <c:v>25.3777</c:v>
                </c:pt>
                <c:pt idx="118">
                  <c:v>25.7662</c:v>
                </c:pt>
                <c:pt idx="119">
                  <c:v>24.6726</c:v>
                </c:pt>
                <c:pt idx="120">
                  <c:v>24.8639</c:v>
                </c:pt>
                <c:pt idx="121">
                  <c:v>25.0848</c:v>
                </c:pt>
                <c:pt idx="122">
                  <c:v>25.2991</c:v>
                </c:pt>
                <c:pt idx="123">
                  <c:v>24.5582</c:v>
                </c:pt>
                <c:pt idx="124">
                  <c:v>24.645</c:v>
                </c:pt>
                <c:pt idx="125">
                  <c:v>24.532</c:v>
                </c:pt>
                <c:pt idx="126">
                  <c:v>24.7559</c:v>
                </c:pt>
                <c:pt idx="127">
                  <c:v>24.7203</c:v>
                </c:pt>
                <c:pt idx="128">
                  <c:v>25.7019</c:v>
                </c:pt>
                <c:pt idx="129">
                  <c:v>25.2571</c:v>
                </c:pt>
                <c:pt idx="130">
                  <c:v>25.2484</c:v>
                </c:pt>
                <c:pt idx="131">
                  <c:v>25.1783</c:v>
                </c:pt>
                <c:pt idx="132">
                  <c:v>25.1884</c:v>
                </c:pt>
                <c:pt idx="133">
                  <c:v>25.4336</c:v>
                </c:pt>
                <c:pt idx="134">
                  <c:v>25.1229</c:v>
                </c:pt>
                <c:pt idx="135">
                  <c:v>25.3438</c:v>
                </c:pt>
                <c:pt idx="136">
                  <c:v>24.3816</c:v>
                </c:pt>
                <c:pt idx="137">
                  <c:v>25.1991</c:v>
                </c:pt>
                <c:pt idx="138">
                  <c:v>25.2524</c:v>
                </c:pt>
                <c:pt idx="139">
                  <c:v>25.0728</c:v>
                </c:pt>
                <c:pt idx="140">
                  <c:v>25.3584</c:v>
                </c:pt>
                <c:pt idx="141">
                  <c:v>25.7297</c:v>
                </c:pt>
                <c:pt idx="142">
                  <c:v>26.0043</c:v>
                </c:pt>
                <c:pt idx="143">
                  <c:v>26.2034</c:v>
                </c:pt>
                <c:pt idx="144">
                  <c:v>26.2599</c:v>
                </c:pt>
                <c:pt idx="145">
                  <c:v>25.7384</c:v>
                </c:pt>
                <c:pt idx="146">
                  <c:v>26.6202</c:v>
                </c:pt>
                <c:pt idx="147">
                  <c:v>26.5285</c:v>
                </c:pt>
                <c:pt idx="148">
                  <c:v>26.6903</c:v>
                </c:pt>
                <c:pt idx="149">
                  <c:v>26.4164</c:v>
                </c:pt>
                <c:pt idx="150">
                  <c:v>26.7864</c:v>
                </c:pt>
                <c:pt idx="151">
                  <c:v>26.8797</c:v>
                </c:pt>
                <c:pt idx="152">
                  <c:v>26.8203</c:v>
                </c:pt>
                <c:pt idx="153">
                  <c:v>26.6896</c:v>
                </c:pt>
                <c:pt idx="154">
                  <c:v>26.6098</c:v>
                </c:pt>
                <c:pt idx="155">
                  <c:v>27.0869</c:v>
                </c:pt>
                <c:pt idx="156">
                  <c:v>25.4063</c:v>
                </c:pt>
                <c:pt idx="157">
                  <c:v>25.4782</c:v>
                </c:pt>
                <c:pt idx="158">
                  <c:v>25.6422</c:v>
                </c:pt>
                <c:pt idx="159">
                  <c:v>25.7284</c:v>
                </c:pt>
                <c:pt idx="160">
                  <c:v>25.8033</c:v>
                </c:pt>
                <c:pt idx="161">
                  <c:v>26.0795</c:v>
                </c:pt>
                <c:pt idx="162">
                  <c:v>26.1533</c:v>
                </c:pt>
                <c:pt idx="163">
                  <c:v>26.2896</c:v>
                </c:pt>
                <c:pt idx="164">
                  <c:v>26.2244</c:v>
                </c:pt>
                <c:pt idx="165">
                  <c:v>26.2316</c:v>
                </c:pt>
                <c:pt idx="166">
                  <c:v>26.1625</c:v>
                </c:pt>
                <c:pt idx="167">
                  <c:v>26.2139</c:v>
                </c:pt>
                <c:pt idx="168">
                  <c:v>26.6615</c:v>
                </c:pt>
                <c:pt idx="169">
                  <c:v>26.9534</c:v>
                </c:pt>
                <c:pt idx="170">
                  <c:v>26.6288</c:v>
                </c:pt>
                <c:pt idx="171">
                  <c:v>27.122</c:v>
                </c:pt>
                <c:pt idx="172">
                  <c:v>26.4373</c:v>
                </c:pt>
                <c:pt idx="173">
                  <c:v>26.3625</c:v>
                </c:pt>
                <c:pt idx="174">
                  <c:v>26.9449</c:v>
                </c:pt>
                <c:pt idx="175">
                  <c:v>23.9762</c:v>
                </c:pt>
                <c:pt idx="176">
                  <c:v>23.8886</c:v>
                </c:pt>
                <c:pt idx="177">
                  <c:v>24.2343</c:v>
                </c:pt>
                <c:pt idx="178">
                  <c:v>24.241</c:v>
                </c:pt>
                <c:pt idx="179">
                  <c:v>24.1145</c:v>
                </c:pt>
                <c:pt idx="180">
                  <c:v>24.4146</c:v>
                </c:pt>
                <c:pt idx="181">
                  <c:v>24.4153</c:v>
                </c:pt>
                <c:pt idx="182">
                  <c:v>24.9664</c:v>
                </c:pt>
                <c:pt idx="183">
                  <c:v>24.6941</c:v>
                </c:pt>
                <c:pt idx="184">
                  <c:v>24.445</c:v>
                </c:pt>
                <c:pt idx="185">
                  <c:v>24.9523</c:v>
                </c:pt>
                <c:pt idx="186">
                  <c:v>24.8706</c:v>
                </c:pt>
                <c:pt idx="187">
                  <c:v>25.2131</c:v>
                </c:pt>
                <c:pt idx="188">
                  <c:v>25.0922</c:v>
                </c:pt>
                <c:pt idx="189">
                  <c:v>25.1336</c:v>
                </c:pt>
                <c:pt idx="190">
                  <c:v>25.0788</c:v>
                </c:pt>
                <c:pt idx="191">
                  <c:v>24.4255</c:v>
                </c:pt>
                <c:pt idx="192">
                  <c:v>24.6585</c:v>
                </c:pt>
                <c:pt idx="193">
                  <c:v>25.147</c:v>
                </c:pt>
                <c:pt idx="194">
                  <c:v>24.1991</c:v>
                </c:pt>
                <c:pt idx="195">
                  <c:v>24.1402</c:v>
                </c:pt>
                <c:pt idx="196">
                  <c:v>24.3647</c:v>
                </c:pt>
                <c:pt idx="197">
                  <c:v>24.5501</c:v>
                </c:pt>
                <c:pt idx="198">
                  <c:v>24.5562</c:v>
                </c:pt>
                <c:pt idx="199">
                  <c:v>24.534</c:v>
                </c:pt>
                <c:pt idx="200">
                  <c:v>24.5831</c:v>
                </c:pt>
                <c:pt idx="201">
                  <c:v>24.5615</c:v>
                </c:pt>
                <c:pt idx="202">
                  <c:v>24.8719</c:v>
                </c:pt>
                <c:pt idx="203">
                  <c:v>24.9101</c:v>
                </c:pt>
                <c:pt idx="204">
                  <c:v>24.7115</c:v>
                </c:pt>
                <c:pt idx="205">
                  <c:v>24.686</c:v>
                </c:pt>
                <c:pt idx="206">
                  <c:v>24.9309</c:v>
                </c:pt>
                <c:pt idx="207">
                  <c:v>25.0354</c:v>
                </c:pt>
                <c:pt idx="208">
                  <c:v>24.9711</c:v>
                </c:pt>
                <c:pt idx="209">
                  <c:v>25.0868</c:v>
                </c:pt>
                <c:pt idx="210">
                  <c:v>25.1777</c:v>
                </c:pt>
                <c:pt idx="211">
                  <c:v>25.1497</c:v>
                </c:pt>
                <c:pt idx="212">
                  <c:v>24.9423</c:v>
                </c:pt>
                <c:pt idx="213">
                  <c:v>25.0313</c:v>
                </c:pt>
                <c:pt idx="214">
                  <c:v>22.1738</c:v>
                </c:pt>
                <c:pt idx="215">
                  <c:v>22.0485</c:v>
                </c:pt>
                <c:pt idx="216">
                  <c:v>22.0596</c:v>
                </c:pt>
                <c:pt idx="217">
                  <c:v>23.0617</c:v>
                </c:pt>
                <c:pt idx="218">
                  <c:v>22.2441</c:v>
                </c:pt>
                <c:pt idx="219">
                  <c:v>22.2997</c:v>
                </c:pt>
                <c:pt idx="220">
                  <c:v>21.918</c:v>
                </c:pt>
                <c:pt idx="221">
                  <c:v>22.9971</c:v>
                </c:pt>
                <c:pt idx="222">
                  <c:v>23.4121</c:v>
                </c:pt>
                <c:pt idx="223">
                  <c:v>22.6329</c:v>
                </c:pt>
                <c:pt idx="224">
                  <c:v>22.7911</c:v>
                </c:pt>
                <c:pt idx="225">
                  <c:v>22.9496</c:v>
                </c:pt>
                <c:pt idx="226">
                  <c:v>22.3281</c:v>
                </c:pt>
                <c:pt idx="227">
                  <c:v>23.1874</c:v>
                </c:pt>
                <c:pt idx="228">
                  <c:v>22.953</c:v>
                </c:pt>
                <c:pt idx="229">
                  <c:v>22.1272</c:v>
                </c:pt>
                <c:pt idx="230">
                  <c:v>22.7442</c:v>
                </c:pt>
                <c:pt idx="231">
                  <c:v>22.4613</c:v>
                </c:pt>
                <c:pt idx="232">
                  <c:v>22.7097</c:v>
                </c:pt>
                <c:pt idx="233">
                  <c:v>23.2806</c:v>
                </c:pt>
                <c:pt idx="234">
                  <c:v>22.7538</c:v>
                </c:pt>
                <c:pt idx="235">
                  <c:v>22.5382</c:v>
                </c:pt>
                <c:pt idx="236">
                  <c:v>22.5991</c:v>
                </c:pt>
                <c:pt idx="237">
                  <c:v>22.5091</c:v>
                </c:pt>
                <c:pt idx="238">
                  <c:v>22.7283</c:v>
                </c:pt>
                <c:pt idx="239">
                  <c:v>23.0047</c:v>
                </c:pt>
                <c:pt idx="240">
                  <c:v>23.1764</c:v>
                </c:pt>
                <c:pt idx="241">
                  <c:v>23.7981</c:v>
                </c:pt>
                <c:pt idx="242">
                  <c:v>23.2457</c:v>
                </c:pt>
                <c:pt idx="243">
                  <c:v>23.896</c:v>
                </c:pt>
                <c:pt idx="244">
                  <c:v>23.576</c:v>
                </c:pt>
                <c:pt idx="245">
                  <c:v>24.6531</c:v>
                </c:pt>
                <c:pt idx="246">
                  <c:v>23.3101</c:v>
                </c:pt>
                <c:pt idx="247">
                  <c:v>24.3661</c:v>
                </c:pt>
                <c:pt idx="248">
                  <c:v>23.6033</c:v>
                </c:pt>
                <c:pt idx="249">
                  <c:v>24.2681</c:v>
                </c:pt>
                <c:pt idx="250">
                  <c:v>23.3114</c:v>
                </c:pt>
                <c:pt idx="251">
                  <c:v>23.4517</c:v>
                </c:pt>
                <c:pt idx="252">
                  <c:v>23.5412</c:v>
                </c:pt>
                <c:pt idx="253">
                  <c:v>23.7859</c:v>
                </c:pt>
                <c:pt idx="254">
                  <c:v>24.8679</c:v>
                </c:pt>
                <c:pt idx="255">
                  <c:v>24.725</c:v>
                </c:pt>
                <c:pt idx="256">
                  <c:v>24.5818</c:v>
                </c:pt>
                <c:pt idx="257">
                  <c:v>24.9135</c:v>
                </c:pt>
                <c:pt idx="258">
                  <c:v>25.2951</c:v>
                </c:pt>
                <c:pt idx="259">
                  <c:v>25.395</c:v>
                </c:pt>
                <c:pt idx="260">
                  <c:v>25.4895</c:v>
                </c:pt>
                <c:pt idx="261">
                  <c:v>25.5054</c:v>
                </c:pt>
                <c:pt idx="262">
                  <c:v>25.4203</c:v>
                </c:pt>
                <c:pt idx="263">
                  <c:v>25.6409</c:v>
                </c:pt>
                <c:pt idx="264">
                  <c:v>25.7059</c:v>
                </c:pt>
                <c:pt idx="265">
                  <c:v>25.6057</c:v>
                </c:pt>
                <c:pt idx="266">
                  <c:v>25.6588</c:v>
                </c:pt>
                <c:pt idx="267">
                  <c:v>25.5705</c:v>
                </c:pt>
                <c:pt idx="268">
                  <c:v>25.9514</c:v>
                </c:pt>
                <c:pt idx="269">
                  <c:v>25.7052</c:v>
                </c:pt>
                <c:pt idx="270">
                  <c:v>25.6834</c:v>
                </c:pt>
                <c:pt idx="271">
                  <c:v>26.0089</c:v>
                </c:pt>
                <c:pt idx="272">
                  <c:v>25.8833</c:v>
                </c:pt>
                <c:pt idx="273">
                  <c:v>24.3107</c:v>
                </c:pt>
                <c:pt idx="274">
                  <c:v>24.339</c:v>
                </c:pt>
                <c:pt idx="275">
                  <c:v>24.7438</c:v>
                </c:pt>
                <c:pt idx="276">
                  <c:v>24.6887</c:v>
                </c:pt>
                <c:pt idx="277">
                  <c:v>24.7243</c:v>
                </c:pt>
                <c:pt idx="278">
                  <c:v>24.8297</c:v>
                </c:pt>
                <c:pt idx="279">
                  <c:v>25.0862</c:v>
                </c:pt>
                <c:pt idx="280">
                  <c:v>25.0728</c:v>
                </c:pt>
                <c:pt idx="281">
                  <c:v>24.6854</c:v>
                </c:pt>
                <c:pt idx="282">
                  <c:v>25.2731</c:v>
                </c:pt>
                <c:pt idx="283">
                  <c:v>25.5154</c:v>
                </c:pt>
                <c:pt idx="284">
                  <c:v>25.7668</c:v>
                </c:pt>
                <c:pt idx="285">
                  <c:v>25.4975</c:v>
                </c:pt>
                <c:pt idx="286">
                  <c:v>25.2744</c:v>
                </c:pt>
                <c:pt idx="287">
                  <c:v>25.3324</c:v>
                </c:pt>
                <c:pt idx="288">
                  <c:v>25.59</c:v>
                </c:pt>
                <c:pt idx="289">
                  <c:v>24.9485</c:v>
                </c:pt>
                <c:pt idx="290">
                  <c:v>25.9934</c:v>
                </c:pt>
                <c:pt idx="291">
                  <c:v>25.7991</c:v>
                </c:pt>
                <c:pt idx="292">
                  <c:v>26.4395</c:v>
                </c:pt>
                <c:pt idx="293">
                  <c:v>26.9828</c:v>
                </c:pt>
                <c:pt idx="294">
                  <c:v>26.6662</c:v>
                </c:pt>
                <c:pt idx="295">
                  <c:v>26.2484</c:v>
                </c:pt>
                <c:pt idx="296">
                  <c:v>25.7977</c:v>
                </c:pt>
                <c:pt idx="297">
                  <c:v>26.6636</c:v>
                </c:pt>
                <c:pt idx="298">
                  <c:v>26.6917</c:v>
                </c:pt>
                <c:pt idx="299">
                  <c:v>27.1356</c:v>
                </c:pt>
                <c:pt idx="300">
                  <c:v>26.0316</c:v>
                </c:pt>
                <c:pt idx="301">
                  <c:v>26.9574</c:v>
                </c:pt>
                <c:pt idx="302">
                  <c:v>27.1149</c:v>
                </c:pt>
                <c:pt idx="303">
                  <c:v>27.6783</c:v>
                </c:pt>
                <c:pt idx="304">
                  <c:v>27.5001</c:v>
                </c:pt>
                <c:pt idx="305">
                  <c:v>27.7854</c:v>
                </c:pt>
                <c:pt idx="306">
                  <c:v>27.5324</c:v>
                </c:pt>
                <c:pt idx="307">
                  <c:v>24.652</c:v>
                </c:pt>
                <c:pt idx="308">
                  <c:v>25.9181</c:v>
                </c:pt>
                <c:pt idx="309">
                  <c:v>26.4829</c:v>
                </c:pt>
                <c:pt idx="310">
                  <c:v>26.6001</c:v>
                </c:pt>
                <c:pt idx="311">
                  <c:v>26.5929</c:v>
                </c:pt>
                <c:pt idx="312">
                  <c:v>26.6721</c:v>
                </c:pt>
                <c:pt idx="313">
                  <c:v>26.6577</c:v>
                </c:pt>
                <c:pt idx="314">
                  <c:v>26.1345</c:v>
                </c:pt>
                <c:pt idx="315">
                  <c:v>26.2859</c:v>
                </c:pt>
                <c:pt idx="316">
                  <c:v>26.5811</c:v>
                </c:pt>
                <c:pt idx="317">
                  <c:v>26.4192</c:v>
                </c:pt>
                <c:pt idx="318">
                  <c:v>26.6034</c:v>
                </c:pt>
                <c:pt idx="319">
                  <c:v>27.5259</c:v>
                </c:pt>
                <c:pt idx="320">
                  <c:v>27.679</c:v>
                </c:pt>
                <c:pt idx="321">
                  <c:v>27.9219</c:v>
                </c:pt>
                <c:pt idx="322">
                  <c:v>29.5753</c:v>
                </c:pt>
                <c:pt idx="323">
                  <c:v>29.8793</c:v>
                </c:pt>
                <c:pt idx="324">
                  <c:v>30.1153</c:v>
                </c:pt>
                <c:pt idx="325">
                  <c:v>30.9128</c:v>
                </c:pt>
                <c:pt idx="326">
                  <c:v>30.5589</c:v>
                </c:pt>
                <c:pt idx="327">
                  <c:v>31.0012</c:v>
                </c:pt>
                <c:pt idx="328">
                  <c:v>30.8355</c:v>
                </c:pt>
                <c:pt idx="329">
                  <c:v>30.6396</c:v>
                </c:pt>
                <c:pt idx="330">
                  <c:v>30.6477</c:v>
                </c:pt>
                <c:pt idx="331">
                  <c:v>30.4034</c:v>
                </c:pt>
                <c:pt idx="332">
                  <c:v>30.9202</c:v>
                </c:pt>
                <c:pt idx="333">
                  <c:v>30.6768</c:v>
                </c:pt>
                <c:pt idx="334">
                  <c:v>30.1565</c:v>
                </c:pt>
                <c:pt idx="335">
                  <c:v>30.5204</c:v>
                </c:pt>
                <c:pt idx="336">
                  <c:v>30.437</c:v>
                </c:pt>
                <c:pt idx="337">
                  <c:v>31.2971</c:v>
                </c:pt>
                <c:pt idx="338">
                  <c:v>31.2165</c:v>
                </c:pt>
                <c:pt idx="339">
                  <c:v>31.3125</c:v>
                </c:pt>
                <c:pt idx="340">
                  <c:v>31.3525</c:v>
                </c:pt>
                <c:pt idx="341">
                  <c:v>31.2497</c:v>
                </c:pt>
                <c:pt idx="342">
                  <c:v>29.826</c:v>
                </c:pt>
                <c:pt idx="343">
                  <c:v>30.1278</c:v>
                </c:pt>
                <c:pt idx="344">
                  <c:v>30.1521</c:v>
                </c:pt>
                <c:pt idx="345">
                  <c:v>30.381</c:v>
                </c:pt>
                <c:pt idx="346">
                  <c:v>30.6278</c:v>
                </c:pt>
                <c:pt idx="347">
                  <c:v>30.8206</c:v>
                </c:pt>
                <c:pt idx="348">
                  <c:v>30.3848</c:v>
                </c:pt>
                <c:pt idx="349">
                  <c:v>30.4762</c:v>
                </c:pt>
                <c:pt idx="350">
                  <c:v>30.8051</c:v>
                </c:pt>
                <c:pt idx="351">
                  <c:v>30.9221</c:v>
                </c:pt>
                <c:pt idx="352">
                  <c:v>30.1758</c:v>
                </c:pt>
                <c:pt idx="353">
                  <c:v>30.2027</c:v>
                </c:pt>
                <c:pt idx="354">
                  <c:v>30.8064</c:v>
                </c:pt>
                <c:pt idx="355">
                  <c:v>30.4638</c:v>
                </c:pt>
                <c:pt idx="356">
                  <c:v>30.9271</c:v>
                </c:pt>
                <c:pt idx="357">
                  <c:v>31.363</c:v>
                </c:pt>
                <c:pt idx="358">
                  <c:v>31.2953</c:v>
                </c:pt>
                <c:pt idx="359">
                  <c:v>31.3654</c:v>
                </c:pt>
                <c:pt idx="360">
                  <c:v>31.1844</c:v>
                </c:pt>
                <c:pt idx="361">
                  <c:v>31.6183</c:v>
                </c:pt>
                <c:pt idx="362">
                  <c:v>30.6061</c:v>
                </c:pt>
                <c:pt idx="363">
                  <c:v>30.833</c:v>
                </c:pt>
                <c:pt idx="364">
                  <c:v>31.0037</c:v>
                </c:pt>
                <c:pt idx="365">
                  <c:v>30.6173</c:v>
                </c:pt>
                <c:pt idx="366">
                  <c:v>30.6173</c:v>
                </c:pt>
                <c:pt idx="367">
                  <c:v>30.7934</c:v>
                </c:pt>
                <c:pt idx="368">
                  <c:v>30.6136</c:v>
                </c:pt>
                <c:pt idx="369">
                  <c:v>30.9808</c:v>
                </c:pt>
                <c:pt idx="370">
                  <c:v>30.8621</c:v>
                </c:pt>
                <c:pt idx="371">
                  <c:v>31.0833</c:v>
                </c:pt>
                <c:pt idx="372">
                  <c:v>30.7438</c:v>
                </c:pt>
                <c:pt idx="373">
                  <c:v>31.1993</c:v>
                </c:pt>
                <c:pt idx="374">
                  <c:v>31.166</c:v>
                </c:pt>
                <c:pt idx="375">
                  <c:v>30.8256</c:v>
                </c:pt>
                <c:pt idx="376">
                  <c:v>30.9858</c:v>
                </c:pt>
                <c:pt idx="377">
                  <c:v>31.366</c:v>
                </c:pt>
                <c:pt idx="378">
                  <c:v>31.8361</c:v>
                </c:pt>
                <c:pt idx="379">
                  <c:v>31.4919</c:v>
                </c:pt>
                <c:pt idx="380">
                  <c:v>31.4023</c:v>
                </c:pt>
                <c:pt idx="381">
                  <c:v>31.4158</c:v>
                </c:pt>
                <c:pt idx="382">
                  <c:v>29.5369</c:v>
                </c:pt>
                <c:pt idx="383">
                  <c:v>29.6828</c:v>
                </c:pt>
                <c:pt idx="384">
                  <c:v>29.7457</c:v>
                </c:pt>
                <c:pt idx="385">
                  <c:v>29.8642</c:v>
                </c:pt>
                <c:pt idx="386">
                  <c:v>29.8366</c:v>
                </c:pt>
                <c:pt idx="387">
                  <c:v>29.9896</c:v>
                </c:pt>
                <c:pt idx="388">
                  <c:v>29.8969</c:v>
                </c:pt>
                <c:pt idx="389">
                  <c:v>29.873</c:v>
                </c:pt>
                <c:pt idx="390">
                  <c:v>29.4121</c:v>
                </c:pt>
                <c:pt idx="391">
                  <c:v>29.8743</c:v>
                </c:pt>
                <c:pt idx="392">
                  <c:v>28.7851</c:v>
                </c:pt>
                <c:pt idx="393">
                  <c:v>29.4632</c:v>
                </c:pt>
                <c:pt idx="394">
                  <c:v>29.5696</c:v>
                </c:pt>
                <c:pt idx="395">
                  <c:v>29.5123</c:v>
                </c:pt>
                <c:pt idx="396">
                  <c:v>29.2346</c:v>
                </c:pt>
                <c:pt idx="397">
                  <c:v>29.7638</c:v>
                </c:pt>
                <c:pt idx="398">
                  <c:v>30.4912</c:v>
                </c:pt>
                <c:pt idx="399">
                  <c:v>31.1302</c:v>
                </c:pt>
                <c:pt idx="400">
                  <c:v>31.0599</c:v>
                </c:pt>
                <c:pt idx="401">
                  <c:v>30.6514</c:v>
                </c:pt>
                <c:pt idx="402">
                  <c:v>26.7707</c:v>
                </c:pt>
                <c:pt idx="403">
                  <c:v>27.0524</c:v>
                </c:pt>
                <c:pt idx="404">
                  <c:v>26.8719</c:v>
                </c:pt>
                <c:pt idx="405">
                  <c:v>27.9813</c:v>
                </c:pt>
                <c:pt idx="406">
                  <c:v>27.506</c:v>
                </c:pt>
                <c:pt idx="407">
                  <c:v>28.1681</c:v>
                </c:pt>
                <c:pt idx="408">
                  <c:v>27.783</c:v>
                </c:pt>
                <c:pt idx="409">
                  <c:v>28.7316</c:v>
                </c:pt>
                <c:pt idx="410">
                  <c:v>28.2553</c:v>
                </c:pt>
                <c:pt idx="411">
                  <c:v>28.1637</c:v>
                </c:pt>
                <c:pt idx="412">
                  <c:v>28.3807</c:v>
                </c:pt>
                <c:pt idx="413">
                  <c:v>28.4332</c:v>
                </c:pt>
                <c:pt idx="414">
                  <c:v>28.5679</c:v>
                </c:pt>
                <c:pt idx="415">
                  <c:v>28.4402</c:v>
                </c:pt>
                <c:pt idx="416">
                  <c:v>28.4766</c:v>
                </c:pt>
                <c:pt idx="417">
                  <c:v>28.3794</c:v>
                </c:pt>
                <c:pt idx="418">
                  <c:v>28.9039</c:v>
                </c:pt>
                <c:pt idx="419">
                  <c:v>28.7259</c:v>
                </c:pt>
                <c:pt idx="420">
                  <c:v>29.2662</c:v>
                </c:pt>
                <c:pt idx="421">
                  <c:v>26.8419</c:v>
                </c:pt>
                <c:pt idx="422">
                  <c:v>27.3246</c:v>
                </c:pt>
                <c:pt idx="423">
                  <c:v>27.0888</c:v>
                </c:pt>
                <c:pt idx="424">
                  <c:v>27.3039</c:v>
                </c:pt>
                <c:pt idx="425">
                  <c:v>27.9389</c:v>
                </c:pt>
                <c:pt idx="426">
                  <c:v>27.6333</c:v>
                </c:pt>
                <c:pt idx="427">
                  <c:v>28.3443</c:v>
                </c:pt>
                <c:pt idx="428">
                  <c:v>27.9144</c:v>
                </c:pt>
                <c:pt idx="429">
                  <c:v>27.4193</c:v>
                </c:pt>
                <c:pt idx="430">
                  <c:v>27.4833</c:v>
                </c:pt>
                <c:pt idx="431">
                  <c:v>27.6101</c:v>
                </c:pt>
                <c:pt idx="432">
                  <c:v>27.9685</c:v>
                </c:pt>
                <c:pt idx="433">
                  <c:v>27.8017</c:v>
                </c:pt>
                <c:pt idx="434">
                  <c:v>27.8049</c:v>
                </c:pt>
                <c:pt idx="435">
                  <c:v>27.9273</c:v>
                </c:pt>
                <c:pt idx="436">
                  <c:v>27.6837</c:v>
                </c:pt>
                <c:pt idx="437">
                  <c:v>28.2111</c:v>
                </c:pt>
                <c:pt idx="438">
                  <c:v>28.0192</c:v>
                </c:pt>
                <c:pt idx="439">
                  <c:v>27.9138</c:v>
                </c:pt>
                <c:pt idx="440">
                  <c:v>27.9511</c:v>
                </c:pt>
                <c:pt idx="441">
                  <c:v>27.6366</c:v>
                </c:pt>
                <c:pt idx="442">
                  <c:v>27.6482</c:v>
                </c:pt>
                <c:pt idx="443">
                  <c:v>27.5222</c:v>
                </c:pt>
                <c:pt idx="444">
                  <c:v>28.2796</c:v>
                </c:pt>
                <c:pt idx="445">
                  <c:v>28.0706</c:v>
                </c:pt>
                <c:pt idx="446">
                  <c:v>28.7227</c:v>
                </c:pt>
                <c:pt idx="447">
                  <c:v>28.8359</c:v>
                </c:pt>
                <c:pt idx="448">
                  <c:v>28.9331</c:v>
                </c:pt>
                <c:pt idx="449">
                  <c:v>28.2733</c:v>
                </c:pt>
                <c:pt idx="450">
                  <c:v>28.2733</c:v>
                </c:pt>
                <c:pt idx="451">
                  <c:v>29.0238</c:v>
                </c:pt>
                <c:pt idx="452">
                  <c:v>29.5155</c:v>
                </c:pt>
                <c:pt idx="453">
                  <c:v>29.5299</c:v>
                </c:pt>
                <c:pt idx="454">
                  <c:v>29.1208</c:v>
                </c:pt>
                <c:pt idx="455">
                  <c:v>29.1397</c:v>
                </c:pt>
                <c:pt idx="456">
                  <c:v>29.0777</c:v>
                </c:pt>
                <c:pt idx="457">
                  <c:v>29.8912</c:v>
                </c:pt>
                <c:pt idx="458">
                  <c:v>29.6765</c:v>
                </c:pt>
                <c:pt idx="459">
                  <c:v>29.9244</c:v>
                </c:pt>
                <c:pt idx="460">
                  <c:v>29.6275</c:v>
                </c:pt>
                <c:pt idx="461">
                  <c:v>27.8256</c:v>
                </c:pt>
                <c:pt idx="462">
                  <c:v>27.8095</c:v>
                </c:pt>
                <c:pt idx="463">
                  <c:v>27.8565</c:v>
                </c:pt>
                <c:pt idx="464">
                  <c:v>27.9067</c:v>
                </c:pt>
                <c:pt idx="465">
                  <c:v>28.2809</c:v>
                </c:pt>
                <c:pt idx="466">
                  <c:v>28.2809</c:v>
                </c:pt>
                <c:pt idx="467">
                  <c:v>28.3104</c:v>
                </c:pt>
                <c:pt idx="468">
                  <c:v>28.6055</c:v>
                </c:pt>
                <c:pt idx="469">
                  <c:v>27.539</c:v>
                </c:pt>
                <c:pt idx="470">
                  <c:v>28.2982</c:v>
                </c:pt>
                <c:pt idx="471">
                  <c:v>28.2002</c:v>
                </c:pt>
                <c:pt idx="472">
                  <c:v>28.0783</c:v>
                </c:pt>
                <c:pt idx="473">
                  <c:v>28.0571</c:v>
                </c:pt>
                <c:pt idx="474">
                  <c:v>27.5338</c:v>
                </c:pt>
                <c:pt idx="475">
                  <c:v>28.104</c:v>
                </c:pt>
                <c:pt idx="476">
                  <c:v>28.2585</c:v>
                </c:pt>
                <c:pt idx="477">
                  <c:v>28.3788</c:v>
                </c:pt>
                <c:pt idx="478">
                  <c:v>28.3347</c:v>
                </c:pt>
                <c:pt idx="479">
                  <c:v>28.1367</c:v>
                </c:pt>
                <c:pt idx="480">
                  <c:v>27.0108</c:v>
                </c:pt>
                <c:pt idx="481">
                  <c:v>26.8295</c:v>
                </c:pt>
                <c:pt idx="482">
                  <c:v>26.6458</c:v>
                </c:pt>
                <c:pt idx="483">
                  <c:v>26.4183</c:v>
                </c:pt>
                <c:pt idx="484">
                  <c:v>26.5193</c:v>
                </c:pt>
                <c:pt idx="485">
                  <c:v>27.3551</c:v>
                </c:pt>
                <c:pt idx="486">
                  <c:v>27.6553</c:v>
                </c:pt>
                <c:pt idx="487">
                  <c:v>27.7702</c:v>
                </c:pt>
                <c:pt idx="488">
                  <c:v>29.1214</c:v>
                </c:pt>
                <c:pt idx="489">
                  <c:v>28.2681</c:v>
                </c:pt>
                <c:pt idx="490">
                  <c:v>28.4466</c:v>
                </c:pt>
                <c:pt idx="491">
                  <c:v>28.3283</c:v>
                </c:pt>
                <c:pt idx="492">
                  <c:v>28.4785</c:v>
                </c:pt>
                <c:pt idx="493">
                  <c:v>28.0443</c:v>
                </c:pt>
                <c:pt idx="494">
                  <c:v>30.6464</c:v>
                </c:pt>
                <c:pt idx="495">
                  <c:v>28.2899</c:v>
                </c:pt>
                <c:pt idx="496">
                  <c:v>27.8777</c:v>
                </c:pt>
                <c:pt idx="497">
                  <c:v>29.2593</c:v>
                </c:pt>
                <c:pt idx="498">
                  <c:v>29.2442</c:v>
                </c:pt>
                <c:pt idx="499">
                  <c:v>29.2606</c:v>
                </c:pt>
                <c:pt idx="500">
                  <c:v>29.3528</c:v>
                </c:pt>
                <c:pt idx="501">
                  <c:v>28.0661</c:v>
                </c:pt>
                <c:pt idx="502">
                  <c:v>28.4453</c:v>
                </c:pt>
                <c:pt idx="503">
                  <c:v>28.815</c:v>
                </c:pt>
                <c:pt idx="504">
                  <c:v>28.4702</c:v>
                </c:pt>
                <c:pt idx="505">
                  <c:v>29.0967</c:v>
                </c:pt>
                <c:pt idx="506">
                  <c:v>28.7017</c:v>
                </c:pt>
                <c:pt idx="507">
                  <c:v>28.3654</c:v>
                </c:pt>
                <c:pt idx="508">
                  <c:v>28.5672</c:v>
                </c:pt>
                <c:pt idx="509">
                  <c:v>28.6877</c:v>
                </c:pt>
                <c:pt idx="510">
                  <c:v>28.4632</c:v>
                </c:pt>
                <c:pt idx="511">
                  <c:v>27.9999</c:v>
                </c:pt>
                <c:pt idx="512">
                  <c:v>28.0764</c:v>
                </c:pt>
                <c:pt idx="513">
                  <c:v>27.7785</c:v>
                </c:pt>
                <c:pt idx="514">
                  <c:v>27.6527</c:v>
                </c:pt>
                <c:pt idx="515">
                  <c:v>28.0321</c:v>
                </c:pt>
                <c:pt idx="516">
                  <c:v>28.5806</c:v>
                </c:pt>
                <c:pt idx="517">
                  <c:v>28.9578</c:v>
                </c:pt>
                <c:pt idx="518">
                  <c:v>29.039</c:v>
                </c:pt>
                <c:pt idx="519">
                  <c:v>29.0226</c:v>
                </c:pt>
                <c:pt idx="520">
                  <c:v>21.9034</c:v>
                </c:pt>
                <c:pt idx="521">
                  <c:v>21.4683</c:v>
                </c:pt>
                <c:pt idx="522">
                  <c:v>21.6473</c:v>
                </c:pt>
                <c:pt idx="523">
                  <c:v>21.5168</c:v>
                </c:pt>
                <c:pt idx="524">
                  <c:v>21.8265</c:v>
                </c:pt>
                <c:pt idx="525">
                  <c:v>21.7922</c:v>
                </c:pt>
                <c:pt idx="526">
                  <c:v>21.2657</c:v>
                </c:pt>
                <c:pt idx="527">
                  <c:v>21.0497</c:v>
                </c:pt>
                <c:pt idx="528">
                  <c:v>22.3871</c:v>
                </c:pt>
                <c:pt idx="529">
                  <c:v>22.1745</c:v>
                </c:pt>
                <c:pt idx="530">
                  <c:v>22.038</c:v>
                </c:pt>
                <c:pt idx="531">
                  <c:v>22.4807</c:v>
                </c:pt>
                <c:pt idx="532">
                  <c:v>22.6592</c:v>
                </c:pt>
                <c:pt idx="533">
                  <c:v>21.8055</c:v>
                </c:pt>
                <c:pt idx="534">
                  <c:v>22.6253</c:v>
                </c:pt>
                <c:pt idx="535">
                  <c:v>22.4918</c:v>
                </c:pt>
                <c:pt idx="536">
                  <c:v>22.4557</c:v>
                </c:pt>
                <c:pt idx="537">
                  <c:v>22.1683</c:v>
                </c:pt>
                <c:pt idx="538">
                  <c:v>21.8055</c:v>
                </c:pt>
                <c:pt idx="539">
                  <c:v>21.8376</c:v>
                </c:pt>
                <c:pt idx="540">
                  <c:v>21.9438</c:v>
                </c:pt>
                <c:pt idx="541">
                  <c:v>20.7806</c:v>
                </c:pt>
                <c:pt idx="542">
                  <c:v>20.7984</c:v>
                </c:pt>
                <c:pt idx="543">
                  <c:v>21.1373</c:v>
                </c:pt>
                <c:pt idx="544">
                  <c:v>21.2001</c:v>
                </c:pt>
                <c:pt idx="545">
                  <c:v>21.3284</c:v>
                </c:pt>
                <c:pt idx="546">
                  <c:v>21.2495</c:v>
                </c:pt>
                <c:pt idx="547">
                  <c:v>20.1851</c:v>
                </c:pt>
                <c:pt idx="548">
                  <c:v>21.1091</c:v>
                </c:pt>
                <c:pt idx="549">
                  <c:v>21.5596</c:v>
                </c:pt>
                <c:pt idx="550">
                  <c:v>21.3129</c:v>
                </c:pt>
                <c:pt idx="551">
                  <c:v>20.6408</c:v>
                </c:pt>
                <c:pt idx="552">
                  <c:v>21.042</c:v>
                </c:pt>
                <c:pt idx="553">
                  <c:v>20.9033</c:v>
                </c:pt>
                <c:pt idx="554">
                  <c:v>21.6102</c:v>
                </c:pt>
                <c:pt idx="555">
                  <c:v>21.7047</c:v>
                </c:pt>
                <c:pt idx="556">
                  <c:v>22.1397</c:v>
                </c:pt>
                <c:pt idx="557">
                  <c:v>22.2538</c:v>
                </c:pt>
                <c:pt idx="558">
                  <c:v>21.8426</c:v>
                </c:pt>
                <c:pt idx="559">
                  <c:v>22.1279</c:v>
                </c:pt>
                <c:pt idx="560">
                  <c:v>22.0757</c:v>
                </c:pt>
                <c:pt idx="561">
                  <c:v>21.9243</c:v>
                </c:pt>
                <c:pt idx="562">
                  <c:v>21.6816</c:v>
                </c:pt>
                <c:pt idx="563">
                  <c:v>21.6221</c:v>
                </c:pt>
                <c:pt idx="564">
                  <c:v>22.5146</c:v>
                </c:pt>
                <c:pt idx="565">
                  <c:v>22.4384</c:v>
                </c:pt>
                <c:pt idx="566">
                  <c:v>22.6371</c:v>
                </c:pt>
                <c:pt idx="567">
                  <c:v>22.8297</c:v>
                </c:pt>
                <c:pt idx="568">
                  <c:v>22.4911</c:v>
                </c:pt>
                <c:pt idx="569">
                  <c:v>22.0945</c:v>
                </c:pt>
                <c:pt idx="570">
                  <c:v>22.1348</c:v>
                </c:pt>
                <c:pt idx="571">
                  <c:v>22.3135</c:v>
                </c:pt>
                <c:pt idx="572">
                  <c:v>22.0589</c:v>
                </c:pt>
                <c:pt idx="573">
                  <c:v>21.7208</c:v>
                </c:pt>
                <c:pt idx="574">
                  <c:v>22.0631</c:v>
                </c:pt>
                <c:pt idx="575">
                  <c:v>22.1578</c:v>
                </c:pt>
                <c:pt idx="576">
                  <c:v>22.8807</c:v>
                </c:pt>
                <c:pt idx="577">
                  <c:v>22.7669</c:v>
                </c:pt>
                <c:pt idx="578">
                  <c:v>22.951</c:v>
                </c:pt>
                <c:pt idx="579">
                  <c:v>22.889</c:v>
                </c:pt>
                <c:pt idx="580">
                  <c:v>22.7814</c:v>
                </c:pt>
                <c:pt idx="581">
                  <c:v>21.9501</c:v>
                </c:pt>
                <c:pt idx="582">
                  <c:v>22.1989</c:v>
                </c:pt>
                <c:pt idx="583">
                  <c:v>22.4342</c:v>
                </c:pt>
                <c:pt idx="584">
                  <c:v>22.7159</c:v>
                </c:pt>
                <c:pt idx="585">
                  <c:v>22.6198</c:v>
                </c:pt>
                <c:pt idx="586">
                  <c:v>22.9124</c:v>
                </c:pt>
                <c:pt idx="587">
                  <c:v>22.6261</c:v>
                </c:pt>
                <c:pt idx="588">
                  <c:v>22.691</c:v>
                </c:pt>
                <c:pt idx="589">
                  <c:v>23.3046</c:v>
                </c:pt>
                <c:pt idx="590">
                  <c:v>22.9269</c:v>
                </c:pt>
                <c:pt idx="591">
                  <c:v>23.2148</c:v>
                </c:pt>
                <c:pt idx="592">
                  <c:v>23.1325</c:v>
                </c:pt>
                <c:pt idx="593">
                  <c:v>23.5924</c:v>
                </c:pt>
                <c:pt idx="594">
                  <c:v>22.8594</c:v>
                </c:pt>
                <c:pt idx="595">
                  <c:v>23.2847</c:v>
                </c:pt>
                <c:pt idx="596">
                  <c:v>23.1633</c:v>
                </c:pt>
                <c:pt idx="597">
                  <c:v>23.048</c:v>
                </c:pt>
                <c:pt idx="598">
                  <c:v>22.9544</c:v>
                </c:pt>
                <c:pt idx="599">
                  <c:v>22.8435</c:v>
                </c:pt>
                <c:pt idx="600">
                  <c:v>22.7732</c:v>
                </c:pt>
                <c:pt idx="601">
                  <c:v>19.1162</c:v>
                </c:pt>
                <c:pt idx="602">
                  <c:v>19.341</c:v>
                </c:pt>
                <c:pt idx="603">
                  <c:v>19.2286</c:v>
                </c:pt>
                <c:pt idx="604">
                  <c:v>20.5141</c:v>
                </c:pt>
                <c:pt idx="605">
                  <c:v>19.2083</c:v>
                </c:pt>
                <c:pt idx="606">
                  <c:v>20.5739</c:v>
                </c:pt>
                <c:pt idx="607">
                  <c:v>20.1457</c:v>
                </c:pt>
                <c:pt idx="608">
                  <c:v>20.8657</c:v>
                </c:pt>
                <c:pt idx="609">
                  <c:v>20.0526</c:v>
                </c:pt>
                <c:pt idx="610">
                  <c:v>20.4728</c:v>
                </c:pt>
                <c:pt idx="611">
                  <c:v>20.3145</c:v>
                </c:pt>
                <c:pt idx="612">
                  <c:v>20.2023</c:v>
                </c:pt>
                <c:pt idx="613">
                  <c:v>20.1636</c:v>
                </c:pt>
                <c:pt idx="614">
                  <c:v>20.5483</c:v>
                </c:pt>
                <c:pt idx="615">
                  <c:v>20.4928</c:v>
                </c:pt>
                <c:pt idx="616">
                  <c:v>20.8324</c:v>
                </c:pt>
                <c:pt idx="617">
                  <c:v>20.7594</c:v>
                </c:pt>
                <c:pt idx="618">
                  <c:v>20.6131</c:v>
                </c:pt>
                <c:pt idx="619">
                  <c:v>20.3801</c:v>
                </c:pt>
                <c:pt idx="620">
                  <c:v>20.3709</c:v>
                </c:pt>
                <c:pt idx="621">
                  <c:v>18.4184</c:v>
                </c:pt>
                <c:pt idx="622">
                  <c:v>18.3611</c:v>
                </c:pt>
                <c:pt idx="623">
                  <c:v>19.0312</c:v>
                </c:pt>
                <c:pt idx="624">
                  <c:v>18.97</c:v>
                </c:pt>
                <c:pt idx="625">
                  <c:v>19.3995</c:v>
                </c:pt>
                <c:pt idx="626">
                  <c:v>19.7891</c:v>
                </c:pt>
                <c:pt idx="627">
                  <c:v>18.7112</c:v>
                </c:pt>
                <c:pt idx="628">
                  <c:v>18.7258</c:v>
                </c:pt>
                <c:pt idx="629">
                  <c:v>18.8899</c:v>
                </c:pt>
                <c:pt idx="630">
                  <c:v>18.1973</c:v>
                </c:pt>
                <c:pt idx="631">
                  <c:v>17.761</c:v>
                </c:pt>
                <c:pt idx="632">
                  <c:v>18.0602</c:v>
                </c:pt>
                <c:pt idx="633">
                  <c:v>18.8622</c:v>
                </c:pt>
                <c:pt idx="634">
                  <c:v>19.1692</c:v>
                </c:pt>
                <c:pt idx="635">
                  <c:v>19.3685</c:v>
                </c:pt>
                <c:pt idx="636">
                  <c:v>19.4444</c:v>
                </c:pt>
                <c:pt idx="637">
                  <c:v>19.2381</c:v>
                </c:pt>
                <c:pt idx="638">
                  <c:v>19.2388</c:v>
                </c:pt>
                <c:pt idx="639">
                  <c:v>19.1677</c:v>
                </c:pt>
                <c:pt idx="640">
                  <c:v>19.5029</c:v>
                </c:pt>
                <c:pt idx="641">
                  <c:v>22.4044</c:v>
                </c:pt>
                <c:pt idx="642">
                  <c:v>22.5278</c:v>
                </c:pt>
                <c:pt idx="643">
                  <c:v>22.5098</c:v>
                </c:pt>
                <c:pt idx="644">
                  <c:v>22.9296</c:v>
                </c:pt>
                <c:pt idx="645">
                  <c:v>22.9173</c:v>
                </c:pt>
                <c:pt idx="646">
                  <c:v>23.3416</c:v>
                </c:pt>
                <c:pt idx="647">
                  <c:v>23.8696</c:v>
                </c:pt>
                <c:pt idx="648">
                  <c:v>23.2765</c:v>
                </c:pt>
                <c:pt idx="649">
                  <c:v>23.0837</c:v>
                </c:pt>
                <c:pt idx="650">
                  <c:v>23.3046</c:v>
                </c:pt>
                <c:pt idx="651">
                  <c:v>23.6163</c:v>
                </c:pt>
                <c:pt idx="652">
                  <c:v>23.5644</c:v>
                </c:pt>
                <c:pt idx="653">
                  <c:v>23.2957</c:v>
                </c:pt>
                <c:pt idx="654">
                  <c:v>23.7594</c:v>
                </c:pt>
                <c:pt idx="655">
                  <c:v>23.6599</c:v>
                </c:pt>
                <c:pt idx="656">
                  <c:v>24.4598</c:v>
                </c:pt>
                <c:pt idx="657">
                  <c:v>25.3304</c:v>
                </c:pt>
                <c:pt idx="658">
                  <c:v>24.3566</c:v>
                </c:pt>
                <c:pt idx="659">
                  <c:v>25.1437</c:v>
                </c:pt>
                <c:pt idx="660">
                  <c:v>24.262</c:v>
                </c:pt>
                <c:pt idx="661">
                  <c:v>22.7808</c:v>
                </c:pt>
                <c:pt idx="662">
                  <c:v>23.3025</c:v>
                </c:pt>
                <c:pt idx="663">
                  <c:v>23.5631</c:v>
                </c:pt>
                <c:pt idx="664">
                  <c:v>23.3676</c:v>
                </c:pt>
                <c:pt idx="665">
                  <c:v>23.7035</c:v>
                </c:pt>
                <c:pt idx="666">
                  <c:v>23.8124</c:v>
                </c:pt>
                <c:pt idx="667">
                  <c:v>23.5992</c:v>
                </c:pt>
                <c:pt idx="668">
                  <c:v>23.7668</c:v>
                </c:pt>
                <c:pt idx="669">
                  <c:v>24.5333</c:v>
                </c:pt>
                <c:pt idx="670">
                  <c:v>23.059</c:v>
                </c:pt>
                <c:pt idx="671">
                  <c:v>23.1565</c:v>
                </c:pt>
                <c:pt idx="672">
                  <c:v>23.5917</c:v>
                </c:pt>
                <c:pt idx="673">
                  <c:v>24.3755</c:v>
                </c:pt>
                <c:pt idx="674">
                  <c:v>23.5439</c:v>
                </c:pt>
                <c:pt idx="675">
                  <c:v>24.6316</c:v>
                </c:pt>
                <c:pt idx="676">
                  <c:v>24.4605</c:v>
                </c:pt>
                <c:pt idx="677">
                  <c:v>24.5124</c:v>
                </c:pt>
                <c:pt idx="678">
                  <c:v>24.2681</c:v>
                </c:pt>
                <c:pt idx="679">
                  <c:v>24.5797</c:v>
                </c:pt>
                <c:pt idx="680">
                  <c:v>24.2803</c:v>
                </c:pt>
                <c:pt idx="681">
                  <c:v>26.5364</c:v>
                </c:pt>
                <c:pt idx="682">
                  <c:v>26.7073</c:v>
                </c:pt>
                <c:pt idx="683">
                  <c:v>26.819</c:v>
                </c:pt>
                <c:pt idx="684">
                  <c:v>27.4944</c:v>
                </c:pt>
                <c:pt idx="685">
                  <c:v>27.528</c:v>
                </c:pt>
                <c:pt idx="686">
                  <c:v>27.4743</c:v>
                </c:pt>
                <c:pt idx="687">
                  <c:v>27.8752</c:v>
                </c:pt>
                <c:pt idx="688">
                  <c:v>28.2309</c:v>
                </c:pt>
                <c:pt idx="689">
                  <c:v>28.086</c:v>
                </c:pt>
                <c:pt idx="690">
                  <c:v>28.2361</c:v>
                </c:pt>
                <c:pt idx="691">
                  <c:v>27.4251</c:v>
                </c:pt>
                <c:pt idx="692">
                  <c:v>26.6942</c:v>
                </c:pt>
                <c:pt idx="693">
                  <c:v>26.3743</c:v>
                </c:pt>
                <c:pt idx="694">
                  <c:v>26.9456</c:v>
                </c:pt>
                <c:pt idx="695">
                  <c:v>27.0979</c:v>
                </c:pt>
                <c:pt idx="696">
                  <c:v>28.0462</c:v>
                </c:pt>
                <c:pt idx="697">
                  <c:v>27.8217</c:v>
                </c:pt>
                <c:pt idx="698">
                  <c:v>28.0719</c:v>
                </c:pt>
                <c:pt idx="699">
                  <c:v>27.8764</c:v>
                </c:pt>
                <c:pt idx="700">
                  <c:v>27.4549</c:v>
                </c:pt>
                <c:pt idx="701">
                  <c:v>26.0214</c:v>
                </c:pt>
                <c:pt idx="702">
                  <c:v>26.0333</c:v>
                </c:pt>
                <c:pt idx="703">
                  <c:v>26.0188</c:v>
                </c:pt>
                <c:pt idx="704">
                  <c:v>26.3343</c:v>
                </c:pt>
                <c:pt idx="705">
                  <c:v>26.6595</c:v>
                </c:pt>
                <c:pt idx="706">
                  <c:v>26.7896</c:v>
                </c:pt>
                <c:pt idx="707">
                  <c:v>26.0814</c:v>
                </c:pt>
                <c:pt idx="708">
                  <c:v>26.6432</c:v>
                </c:pt>
                <c:pt idx="709">
                  <c:v>26.986</c:v>
                </c:pt>
                <c:pt idx="710">
                  <c:v>25.0026</c:v>
                </c:pt>
                <c:pt idx="711">
                  <c:v>24.9945</c:v>
                </c:pt>
                <c:pt idx="712">
                  <c:v>26.2646</c:v>
                </c:pt>
                <c:pt idx="713">
                  <c:v>26.7059</c:v>
                </c:pt>
                <c:pt idx="714">
                  <c:v>26.5993</c:v>
                </c:pt>
                <c:pt idx="715">
                  <c:v>27.4134</c:v>
                </c:pt>
                <c:pt idx="716">
                  <c:v>27.2442</c:v>
                </c:pt>
                <c:pt idx="717">
                  <c:v>27.1383</c:v>
                </c:pt>
                <c:pt idx="718">
                  <c:v>26.9312</c:v>
                </c:pt>
                <c:pt idx="719">
                  <c:v>27.1662</c:v>
                </c:pt>
                <c:pt idx="720">
                  <c:v>27.3525</c:v>
                </c:pt>
                <c:pt idx="721">
                  <c:v>21.2128</c:v>
                </c:pt>
                <c:pt idx="722">
                  <c:v>21.2326</c:v>
                </c:pt>
                <c:pt idx="723">
                  <c:v>21.4416</c:v>
                </c:pt>
                <c:pt idx="724">
                  <c:v>22.9847</c:v>
                </c:pt>
                <c:pt idx="725">
                  <c:v>23.0301</c:v>
                </c:pt>
                <c:pt idx="726">
                  <c:v>22.7511</c:v>
                </c:pt>
                <c:pt idx="727">
                  <c:v>23.0727</c:v>
                </c:pt>
                <c:pt idx="728">
                  <c:v>23.1359</c:v>
                </c:pt>
                <c:pt idx="729">
                  <c:v>23.2388</c:v>
                </c:pt>
                <c:pt idx="730">
                  <c:v>21.4514</c:v>
                </c:pt>
                <c:pt idx="731">
                  <c:v>21.6998</c:v>
                </c:pt>
                <c:pt idx="732">
                  <c:v>21.7663</c:v>
                </c:pt>
                <c:pt idx="733">
                  <c:v>22.1495</c:v>
                </c:pt>
                <c:pt idx="734">
                  <c:v>22.4038</c:v>
                </c:pt>
                <c:pt idx="735">
                  <c:v>22.2989</c:v>
                </c:pt>
                <c:pt idx="736">
                  <c:v>22.3365</c:v>
                </c:pt>
                <c:pt idx="737">
                  <c:v>22.3024</c:v>
                </c:pt>
                <c:pt idx="738">
                  <c:v>22.0325</c:v>
                </c:pt>
                <c:pt idx="739">
                  <c:v>22.0289</c:v>
                </c:pt>
                <c:pt idx="740">
                  <c:v>22.2614</c:v>
                </c:pt>
                <c:pt idx="741">
                  <c:v>22.597</c:v>
                </c:pt>
                <c:pt idx="742">
                  <c:v>22.789</c:v>
                </c:pt>
                <c:pt idx="743">
                  <c:v>24.5905</c:v>
                </c:pt>
                <c:pt idx="744">
                  <c:v>24.3566</c:v>
                </c:pt>
                <c:pt idx="745">
                  <c:v>23.6061</c:v>
                </c:pt>
                <c:pt idx="746">
                  <c:v>24.5999</c:v>
                </c:pt>
                <c:pt idx="747">
                  <c:v>23.913</c:v>
                </c:pt>
                <c:pt idx="748">
                  <c:v>24.8337</c:v>
                </c:pt>
                <c:pt idx="749">
                  <c:v>24.7082</c:v>
                </c:pt>
                <c:pt idx="750">
                  <c:v>24.2823</c:v>
                </c:pt>
                <c:pt idx="751">
                  <c:v>24.9289</c:v>
                </c:pt>
                <c:pt idx="752">
                  <c:v>24.8619</c:v>
                </c:pt>
                <c:pt idx="753">
                  <c:v>25.147</c:v>
                </c:pt>
                <c:pt idx="754">
                  <c:v>25.1083</c:v>
                </c:pt>
                <c:pt idx="755">
                  <c:v>24.8639</c:v>
                </c:pt>
                <c:pt idx="756">
                  <c:v>24.9336</c:v>
                </c:pt>
                <c:pt idx="757">
                  <c:v>25.1109</c:v>
                </c:pt>
                <c:pt idx="758">
                  <c:v>26.1249</c:v>
                </c:pt>
                <c:pt idx="759">
                  <c:v>26.2481</c:v>
                </c:pt>
                <c:pt idx="760">
                  <c:v>26.2369</c:v>
                </c:pt>
                <c:pt idx="761">
                  <c:v>26.8556</c:v>
                </c:pt>
                <c:pt idx="762">
                  <c:v>26.9808</c:v>
                </c:pt>
                <c:pt idx="763">
                  <c:v>27.0159</c:v>
                </c:pt>
                <c:pt idx="764">
                  <c:v>27.359</c:v>
                </c:pt>
                <c:pt idx="765">
                  <c:v>27.1851</c:v>
                </c:pt>
                <c:pt idx="766">
                  <c:v>26.9971</c:v>
                </c:pt>
                <c:pt idx="767">
                  <c:v>27.0108</c:v>
                </c:pt>
                <c:pt idx="768">
                  <c:v>27.8983</c:v>
                </c:pt>
                <c:pt idx="769">
                  <c:v>27.0986</c:v>
                </c:pt>
                <c:pt idx="770">
                  <c:v>26.9469</c:v>
                </c:pt>
                <c:pt idx="771">
                  <c:v>27.5829</c:v>
                </c:pt>
                <c:pt idx="772">
                  <c:v>26.9378</c:v>
                </c:pt>
                <c:pt idx="773">
                  <c:v>27.5338</c:v>
                </c:pt>
                <c:pt idx="774">
                  <c:v>27.5855</c:v>
                </c:pt>
                <c:pt idx="775">
                  <c:v>28.1104</c:v>
                </c:pt>
                <c:pt idx="776">
                  <c:v>27.9067</c:v>
                </c:pt>
                <c:pt idx="777">
                  <c:v>27.955</c:v>
                </c:pt>
                <c:pt idx="778">
                  <c:v>26.6981</c:v>
                </c:pt>
                <c:pt idx="779">
                  <c:v>26.9762</c:v>
                </c:pt>
                <c:pt idx="780">
                  <c:v>27.3272</c:v>
                </c:pt>
                <c:pt idx="781">
                  <c:v>27.3519</c:v>
                </c:pt>
                <c:pt idx="782">
                  <c:v>27.6579</c:v>
                </c:pt>
                <c:pt idx="783">
                  <c:v>27.9626</c:v>
                </c:pt>
                <c:pt idx="784">
                  <c:v>27.7895</c:v>
                </c:pt>
                <c:pt idx="785">
                  <c:v>27.7128</c:v>
                </c:pt>
                <c:pt idx="786">
                  <c:v>28.1842</c:v>
                </c:pt>
                <c:pt idx="787">
                  <c:v>27.3681</c:v>
                </c:pt>
                <c:pt idx="788">
                  <c:v>27.8809</c:v>
                </c:pt>
                <c:pt idx="789">
                  <c:v>27.5358</c:v>
                </c:pt>
                <c:pt idx="790">
                  <c:v>28.7017</c:v>
                </c:pt>
                <c:pt idx="791">
                  <c:v>27.955</c:v>
                </c:pt>
                <c:pt idx="792">
                  <c:v>28.8188</c:v>
                </c:pt>
                <c:pt idx="793">
                  <c:v>29.7343</c:v>
                </c:pt>
                <c:pt idx="794">
                  <c:v>29.4569</c:v>
                </c:pt>
                <c:pt idx="795">
                  <c:v>29.0878</c:v>
                </c:pt>
                <c:pt idx="796">
                  <c:v>29.2871</c:v>
                </c:pt>
                <c:pt idx="797">
                  <c:v>29.3395</c:v>
                </c:pt>
                <c:pt idx="798">
                  <c:v>29.9313</c:v>
                </c:pt>
                <c:pt idx="799">
                  <c:v>29.962</c:v>
                </c:pt>
                <c:pt idx="800">
                  <c:v>29.9864</c:v>
                </c:pt>
                <c:pt idx="801">
                  <c:v>29.7544</c:v>
                </c:pt>
                <c:pt idx="802">
                  <c:v>30.7953</c:v>
                </c:pt>
                <c:pt idx="803">
                  <c:v>31.4342</c:v>
                </c:pt>
                <c:pt idx="804">
                  <c:v>30.781</c:v>
                </c:pt>
                <c:pt idx="805">
                  <c:v>30.8571</c:v>
                </c:pt>
                <c:pt idx="806">
                  <c:v>30.6086</c:v>
                </c:pt>
                <c:pt idx="807">
                  <c:v>30.7029</c:v>
                </c:pt>
                <c:pt idx="808">
                  <c:v>31.0518</c:v>
                </c:pt>
                <c:pt idx="809">
                  <c:v>30.7705</c:v>
                </c:pt>
                <c:pt idx="810">
                  <c:v>30.9011</c:v>
                </c:pt>
                <c:pt idx="811">
                  <c:v>30.8732</c:v>
                </c:pt>
                <c:pt idx="812">
                  <c:v>30.6806</c:v>
                </c:pt>
                <c:pt idx="813">
                  <c:v>31.4311</c:v>
                </c:pt>
                <c:pt idx="814">
                  <c:v>31.8214</c:v>
                </c:pt>
                <c:pt idx="815">
                  <c:v>31.8446</c:v>
                </c:pt>
                <c:pt idx="816">
                  <c:v>31.8245</c:v>
                </c:pt>
                <c:pt idx="817">
                  <c:v>31.4858</c:v>
                </c:pt>
                <c:pt idx="818">
                  <c:v>29.4386</c:v>
                </c:pt>
                <c:pt idx="819">
                  <c:v>29.4304</c:v>
                </c:pt>
                <c:pt idx="820">
                  <c:v>29.4531</c:v>
                </c:pt>
                <c:pt idx="821">
                  <c:v>29.9113</c:v>
                </c:pt>
                <c:pt idx="822">
                  <c:v>30.2751</c:v>
                </c:pt>
                <c:pt idx="823">
                  <c:v>30.8516</c:v>
                </c:pt>
                <c:pt idx="824">
                  <c:v>30.4787</c:v>
                </c:pt>
                <c:pt idx="825">
                  <c:v>30.1153</c:v>
                </c:pt>
                <c:pt idx="826">
                  <c:v>30.1971</c:v>
                </c:pt>
                <c:pt idx="827">
                  <c:v>30.5334</c:v>
                </c:pt>
                <c:pt idx="828">
                  <c:v>30.2925</c:v>
                </c:pt>
                <c:pt idx="829">
                  <c:v>30.0996</c:v>
                </c:pt>
                <c:pt idx="830">
                  <c:v>29.523</c:v>
                </c:pt>
                <c:pt idx="831">
                  <c:v>30.5763</c:v>
                </c:pt>
                <c:pt idx="832">
                  <c:v>30.7227</c:v>
                </c:pt>
                <c:pt idx="833">
                  <c:v>30.7605</c:v>
                </c:pt>
                <c:pt idx="834">
                  <c:v>30.8875</c:v>
                </c:pt>
                <c:pt idx="835">
                  <c:v>30.7116</c:v>
                </c:pt>
                <c:pt idx="836">
                  <c:v>30.2751</c:v>
                </c:pt>
                <c:pt idx="837">
                  <c:v>30.2751</c:v>
                </c:pt>
                <c:pt idx="838">
                  <c:v>31.1068</c:v>
                </c:pt>
                <c:pt idx="839">
                  <c:v>31.4778</c:v>
                </c:pt>
                <c:pt idx="840">
                  <c:v>31.5527</c:v>
                </c:pt>
                <c:pt idx="841">
                  <c:v>32.5289</c:v>
                </c:pt>
                <c:pt idx="842">
                  <c:v>32.5222</c:v>
                </c:pt>
                <c:pt idx="843">
                  <c:v>32.3409</c:v>
                </c:pt>
                <c:pt idx="844">
                  <c:v>32.5028</c:v>
                </c:pt>
                <c:pt idx="845">
                  <c:v>32.4071</c:v>
                </c:pt>
                <c:pt idx="846">
                  <c:v>31.5367</c:v>
                </c:pt>
                <c:pt idx="847">
                  <c:v>32.2061</c:v>
                </c:pt>
                <c:pt idx="848">
                  <c:v>32.7423</c:v>
                </c:pt>
                <c:pt idx="849">
                  <c:v>32.0307</c:v>
                </c:pt>
                <c:pt idx="850">
                  <c:v>31.5606</c:v>
                </c:pt>
                <c:pt idx="851">
                  <c:v>32.3391</c:v>
                </c:pt>
                <c:pt idx="852">
                  <c:v>32.0636</c:v>
                </c:pt>
                <c:pt idx="853">
                  <c:v>33.1801</c:v>
                </c:pt>
                <c:pt idx="854">
                  <c:v>32.9528</c:v>
                </c:pt>
                <c:pt idx="855">
                  <c:v>33.007</c:v>
                </c:pt>
                <c:pt idx="856">
                  <c:v>32.536</c:v>
                </c:pt>
                <c:pt idx="857">
                  <c:v>32.8274</c:v>
                </c:pt>
                <c:pt idx="858">
                  <c:v>31.4956</c:v>
                </c:pt>
                <c:pt idx="859">
                  <c:v>31.8605</c:v>
                </c:pt>
                <c:pt idx="860">
                  <c:v>31.9991</c:v>
                </c:pt>
                <c:pt idx="861">
                  <c:v>31.957</c:v>
                </c:pt>
                <c:pt idx="862">
                  <c:v>32.3694</c:v>
                </c:pt>
                <c:pt idx="863">
                  <c:v>32.5688</c:v>
                </c:pt>
                <c:pt idx="864">
                  <c:v>31.949</c:v>
                </c:pt>
                <c:pt idx="865">
                  <c:v>32.3051</c:v>
                </c:pt>
                <c:pt idx="866">
                  <c:v>32.234</c:v>
                </c:pt>
                <c:pt idx="867">
                  <c:v>32.3804</c:v>
                </c:pt>
                <c:pt idx="868">
                  <c:v>32.458</c:v>
                </c:pt>
                <c:pt idx="869">
                  <c:v>31.9069</c:v>
                </c:pt>
                <c:pt idx="870">
                  <c:v>32.1276</c:v>
                </c:pt>
                <c:pt idx="871">
                  <c:v>32.0277</c:v>
                </c:pt>
                <c:pt idx="872">
                  <c:v>31.863</c:v>
                </c:pt>
                <c:pt idx="873">
                  <c:v>32.6487</c:v>
                </c:pt>
                <c:pt idx="874">
                  <c:v>32.6511</c:v>
                </c:pt>
                <c:pt idx="875">
                  <c:v>32.5972</c:v>
                </c:pt>
                <c:pt idx="876">
                  <c:v>32.7369</c:v>
                </c:pt>
                <c:pt idx="877">
                  <c:v>32.8075</c:v>
                </c:pt>
                <c:pt idx="878">
                  <c:v>30.084</c:v>
                </c:pt>
                <c:pt idx="879">
                  <c:v>30.5272</c:v>
                </c:pt>
                <c:pt idx="880">
                  <c:v>30.7643</c:v>
                </c:pt>
                <c:pt idx="881">
                  <c:v>30.5887</c:v>
                </c:pt>
                <c:pt idx="882">
                  <c:v>31.03</c:v>
                </c:pt>
                <c:pt idx="883">
                  <c:v>31.4735</c:v>
                </c:pt>
                <c:pt idx="884">
                  <c:v>31.013</c:v>
                </c:pt>
                <c:pt idx="885">
                  <c:v>31.1086</c:v>
                </c:pt>
                <c:pt idx="886">
                  <c:v>30.2595</c:v>
                </c:pt>
                <c:pt idx="887">
                  <c:v>30.7965</c:v>
                </c:pt>
                <c:pt idx="888">
                  <c:v>31.0827</c:v>
                </c:pt>
                <c:pt idx="889">
                  <c:v>30.8417</c:v>
                </c:pt>
                <c:pt idx="890">
                  <c:v>30.9963</c:v>
                </c:pt>
                <c:pt idx="891">
                  <c:v>31.2651</c:v>
                </c:pt>
                <c:pt idx="892">
                  <c:v>31.3795</c:v>
                </c:pt>
                <c:pt idx="893">
                  <c:v>32.1872</c:v>
                </c:pt>
                <c:pt idx="894">
                  <c:v>31.7786</c:v>
                </c:pt>
                <c:pt idx="895">
                  <c:v>31.7847</c:v>
                </c:pt>
                <c:pt idx="896">
                  <c:v>31.8251</c:v>
                </c:pt>
                <c:pt idx="897">
                  <c:v>31.587</c:v>
                </c:pt>
                <c:pt idx="898">
                  <c:v>29.3888</c:v>
                </c:pt>
                <c:pt idx="899">
                  <c:v>29.6395</c:v>
                </c:pt>
                <c:pt idx="900">
                  <c:v>30.3729</c:v>
                </c:pt>
                <c:pt idx="901">
                  <c:v>30.074</c:v>
                </c:pt>
                <c:pt idx="902">
                  <c:v>30.4445</c:v>
                </c:pt>
                <c:pt idx="903">
                  <c:v>30.7103</c:v>
                </c:pt>
                <c:pt idx="904">
                  <c:v>29.9269</c:v>
                </c:pt>
                <c:pt idx="905">
                  <c:v>30.6669</c:v>
                </c:pt>
                <c:pt idx="906">
                  <c:v>30.6651</c:v>
                </c:pt>
                <c:pt idx="907">
                  <c:v>29.4922</c:v>
                </c:pt>
                <c:pt idx="908">
                  <c:v>29.438</c:v>
                </c:pt>
                <c:pt idx="909">
                  <c:v>29.6263</c:v>
                </c:pt>
                <c:pt idx="910">
                  <c:v>29.7281</c:v>
                </c:pt>
                <c:pt idx="911">
                  <c:v>29.9676</c:v>
                </c:pt>
                <c:pt idx="912">
                  <c:v>30.7953</c:v>
                </c:pt>
                <c:pt idx="913">
                  <c:v>31.0827</c:v>
                </c:pt>
                <c:pt idx="914">
                  <c:v>31.3777</c:v>
                </c:pt>
                <c:pt idx="915">
                  <c:v>31.1037</c:v>
                </c:pt>
                <c:pt idx="916">
                  <c:v>31.1068</c:v>
                </c:pt>
                <c:pt idx="917">
                  <c:v>31.0765</c:v>
                </c:pt>
                <c:pt idx="918">
                  <c:v>29.1011</c:v>
                </c:pt>
                <c:pt idx="919">
                  <c:v>29.2745</c:v>
                </c:pt>
                <c:pt idx="920">
                  <c:v>29.155</c:v>
                </c:pt>
                <c:pt idx="921">
                  <c:v>29.5243</c:v>
                </c:pt>
                <c:pt idx="922">
                  <c:v>29.5602</c:v>
                </c:pt>
                <c:pt idx="923">
                  <c:v>29.4588</c:v>
                </c:pt>
                <c:pt idx="924">
                  <c:v>29.8135</c:v>
                </c:pt>
                <c:pt idx="925">
                  <c:v>30.149</c:v>
                </c:pt>
                <c:pt idx="926">
                  <c:v>29.6715</c:v>
                </c:pt>
                <c:pt idx="927">
                  <c:v>29.7557</c:v>
                </c:pt>
                <c:pt idx="928">
                  <c:v>30.2189</c:v>
                </c:pt>
                <c:pt idx="929">
                  <c:v>29.8718</c:v>
                </c:pt>
                <c:pt idx="930">
                  <c:v>29.5583</c:v>
                </c:pt>
                <c:pt idx="931">
                  <c:v>30.1059</c:v>
                </c:pt>
                <c:pt idx="932">
                  <c:v>29.9451</c:v>
                </c:pt>
                <c:pt idx="933">
                  <c:v>30.3461</c:v>
                </c:pt>
                <c:pt idx="934">
                  <c:v>30.2089</c:v>
                </c:pt>
                <c:pt idx="935">
                  <c:v>30.0546</c:v>
                </c:pt>
                <c:pt idx="936">
                  <c:v>30.3</c:v>
                </c:pt>
                <c:pt idx="937">
                  <c:v>29.8207</c:v>
                </c:pt>
                <c:pt idx="938">
                  <c:v>29.8207</c:v>
                </c:pt>
                <c:pt idx="939">
                  <c:v>29.155</c:v>
                </c:pt>
                <c:pt idx="940">
                  <c:v>25.006</c:v>
                </c:pt>
                <c:pt idx="941">
                  <c:v>25.652</c:v>
                </c:pt>
                <c:pt idx="942">
                  <c:v>25.595</c:v>
                </c:pt>
                <c:pt idx="943">
                  <c:v>25.047</c:v>
                </c:pt>
                <c:pt idx="944">
                  <c:v>24.934</c:v>
                </c:pt>
                <c:pt idx="945">
                  <c:v>24.631</c:v>
                </c:pt>
                <c:pt idx="946">
                  <c:v>24.339</c:v>
                </c:pt>
                <c:pt idx="947">
                  <c:v>23.9121</c:v>
                </c:pt>
                <c:pt idx="948">
                  <c:v>24.1054</c:v>
                </c:pt>
                <c:pt idx="949">
                  <c:v>24.2393</c:v>
                </c:pt>
                <c:pt idx="950">
                  <c:v>24.1229</c:v>
                </c:pt>
                <c:pt idx="951">
                  <c:v>24.0545</c:v>
                </c:pt>
                <c:pt idx="952">
                  <c:v>24.8794</c:v>
                </c:pt>
                <c:pt idx="953">
                  <c:v>24.8372</c:v>
                </c:pt>
                <c:pt idx="954">
                  <c:v>25.3316</c:v>
                </c:pt>
                <c:pt idx="955">
                  <c:v>25.4833</c:v>
                </c:pt>
                <c:pt idx="956">
                  <c:v>25.329</c:v>
                </c:pt>
                <c:pt idx="957">
                  <c:v>24.8083</c:v>
                </c:pt>
                <c:pt idx="958">
                  <c:v>25.0728</c:v>
                </c:pt>
                <c:pt idx="959">
                  <c:v>25.1149</c:v>
                </c:pt>
                <c:pt idx="960">
                  <c:v>25.5252</c:v>
                </c:pt>
                <c:pt idx="961">
                  <c:v>25.6394</c:v>
                </c:pt>
                <c:pt idx="962">
                  <c:v>26.3259</c:v>
                </c:pt>
                <c:pt idx="963">
                  <c:v>25.4634</c:v>
                </c:pt>
                <c:pt idx="964">
                  <c:v>25.177</c:v>
                </c:pt>
                <c:pt idx="965">
                  <c:v>25.7547</c:v>
                </c:pt>
                <c:pt idx="966">
                  <c:v>25.4049</c:v>
                </c:pt>
                <c:pt idx="967">
                  <c:v>26.2155</c:v>
                </c:pt>
                <c:pt idx="968">
                  <c:v>24.8586</c:v>
                </c:pt>
                <c:pt idx="969">
                  <c:v>25.0742</c:v>
                </c:pt>
                <c:pt idx="970">
                  <c:v>24.8995</c:v>
                </c:pt>
                <c:pt idx="971">
                  <c:v>24.8774</c:v>
                </c:pt>
                <c:pt idx="972">
                  <c:v>24.8278</c:v>
                </c:pt>
                <c:pt idx="973">
                  <c:v>24.1927</c:v>
                </c:pt>
                <c:pt idx="974">
                  <c:v>24.2636</c:v>
                </c:pt>
                <c:pt idx="975">
                  <c:v>24.2994</c:v>
                </c:pt>
                <c:pt idx="976">
                  <c:v>24.5375</c:v>
                </c:pt>
                <c:pt idx="977">
                  <c:v>24.7533</c:v>
                </c:pt>
                <c:pt idx="978">
                  <c:v>24.6068</c:v>
                </c:pt>
                <c:pt idx="979">
                  <c:v>24.8599</c:v>
                </c:pt>
                <c:pt idx="980">
                  <c:v>23.6715</c:v>
                </c:pt>
                <c:pt idx="981">
                  <c:v>23.5167</c:v>
                </c:pt>
                <c:pt idx="982">
                  <c:v>23.4456</c:v>
                </c:pt>
                <c:pt idx="983">
                  <c:v>24.3606</c:v>
                </c:pt>
                <c:pt idx="984">
                  <c:v>24.2235</c:v>
                </c:pt>
                <c:pt idx="985">
                  <c:v>24.3431</c:v>
                </c:pt>
                <c:pt idx="986">
                  <c:v>25.0447</c:v>
                </c:pt>
                <c:pt idx="987">
                  <c:v>24.7713</c:v>
                </c:pt>
                <c:pt idx="988">
                  <c:v>24.2181</c:v>
                </c:pt>
                <c:pt idx="989">
                  <c:v>23.2717</c:v>
                </c:pt>
                <c:pt idx="990">
                  <c:v>23.9327</c:v>
                </c:pt>
                <c:pt idx="991">
                  <c:v>23.0775</c:v>
                </c:pt>
                <c:pt idx="992">
                  <c:v>22.7483</c:v>
                </c:pt>
                <c:pt idx="993">
                  <c:v>23.477</c:v>
                </c:pt>
                <c:pt idx="994">
                  <c:v>22.7669</c:v>
                </c:pt>
                <c:pt idx="995">
                  <c:v>24.0942</c:v>
                </c:pt>
                <c:pt idx="996">
                  <c:v>23.8954</c:v>
                </c:pt>
                <c:pt idx="997">
                  <c:v>24.2593</c:v>
                </c:pt>
                <c:pt idx="998">
                  <c:v>24.5138</c:v>
                </c:pt>
                <c:pt idx="999">
                  <c:v>24.4383</c:v>
                </c:pt>
                <c:pt idx="1000">
                  <c:v>23.9742</c:v>
                </c:pt>
                <c:pt idx="1001">
                  <c:v>23.5112</c:v>
                </c:pt>
                <c:pt idx="1002">
                  <c:v>23.9395</c:v>
                </c:pt>
                <c:pt idx="1003">
                  <c:v>23.8247</c:v>
                </c:pt>
                <c:pt idx="1004">
                  <c:v>24.2363</c:v>
                </c:pt>
                <c:pt idx="1005">
                  <c:v>24.2904</c:v>
                </c:pt>
                <c:pt idx="1006">
                  <c:v>24.1132</c:v>
                </c:pt>
                <c:pt idx="1007">
                  <c:v>24.3688</c:v>
                </c:pt>
                <c:pt idx="1008">
                  <c:v>24.6517</c:v>
                </c:pt>
                <c:pt idx="1009">
                  <c:v>24.0725</c:v>
                </c:pt>
                <c:pt idx="1010">
                  <c:v>24.6093</c:v>
                </c:pt>
                <c:pt idx="1011">
                  <c:v>24.5158</c:v>
                </c:pt>
                <c:pt idx="1012">
                  <c:v>25.5725</c:v>
                </c:pt>
                <c:pt idx="1013">
                  <c:v>24.2478</c:v>
                </c:pt>
                <c:pt idx="1014">
                  <c:v>25.3244</c:v>
                </c:pt>
                <c:pt idx="1015">
                  <c:v>24.5461</c:v>
                </c:pt>
                <c:pt idx="1016">
                  <c:v>24.8874</c:v>
                </c:pt>
                <c:pt idx="1017">
                  <c:v>24.4261</c:v>
                </c:pt>
                <c:pt idx="1018">
                  <c:v>24.5151</c:v>
                </c:pt>
                <c:pt idx="1019">
                  <c:v>24.5811</c:v>
                </c:pt>
                <c:pt idx="1020">
                  <c:v>20.7891</c:v>
                </c:pt>
                <c:pt idx="1021">
                  <c:v>20.8784</c:v>
                </c:pt>
                <c:pt idx="1022">
                  <c:v>20.3907</c:v>
                </c:pt>
                <c:pt idx="1023">
                  <c:v>22.2004</c:v>
                </c:pt>
                <c:pt idx="1024">
                  <c:v>21.253</c:v>
                </c:pt>
                <c:pt idx="1025">
                  <c:v>21.4257</c:v>
                </c:pt>
                <c:pt idx="1026">
                  <c:v>22.7516</c:v>
                </c:pt>
                <c:pt idx="1027">
                  <c:v>23.4051</c:v>
                </c:pt>
                <c:pt idx="1028">
                  <c:v>21.3097</c:v>
                </c:pt>
                <c:pt idx="1029">
                  <c:v>20.3481</c:v>
                </c:pt>
                <c:pt idx="1030">
                  <c:v>21.9712</c:v>
                </c:pt>
                <c:pt idx="1031">
                  <c:v>20.3397</c:v>
                </c:pt>
                <c:pt idx="1032">
                  <c:v>19.6647</c:v>
                </c:pt>
                <c:pt idx="1033">
                  <c:v>20.8265</c:v>
                </c:pt>
                <c:pt idx="1034">
                  <c:v>20.0033</c:v>
                </c:pt>
                <c:pt idx="1035">
                  <c:v>20.6751</c:v>
                </c:pt>
                <c:pt idx="1036">
                  <c:v>20.9956</c:v>
                </c:pt>
                <c:pt idx="1037">
                  <c:v>21.602</c:v>
                </c:pt>
                <c:pt idx="1038">
                  <c:v>20.8599</c:v>
                </c:pt>
                <c:pt idx="1039">
                  <c:v>20.5973</c:v>
                </c:pt>
                <c:pt idx="1040">
                  <c:v>21.0878</c:v>
                </c:pt>
                <c:pt idx="1041">
                  <c:v>21.0522</c:v>
                </c:pt>
                <c:pt idx="1042">
                  <c:v>21.6267</c:v>
                </c:pt>
                <c:pt idx="1043">
                  <c:v>21.8565</c:v>
                </c:pt>
                <c:pt idx="1044">
                  <c:v>22.522</c:v>
                </c:pt>
                <c:pt idx="1045">
                  <c:v>21.661</c:v>
                </c:pt>
                <c:pt idx="1046">
                  <c:v>21.7003</c:v>
                </c:pt>
                <c:pt idx="1047">
                  <c:v>22.4839</c:v>
                </c:pt>
                <c:pt idx="1048">
                  <c:v>22.3231</c:v>
                </c:pt>
                <c:pt idx="1049">
                  <c:v>22.1379</c:v>
                </c:pt>
                <c:pt idx="1050">
                  <c:v>22.7065</c:v>
                </c:pt>
                <c:pt idx="1051">
                  <c:v>21.1982</c:v>
                </c:pt>
                <c:pt idx="1052">
                  <c:v>22.8803</c:v>
                </c:pt>
                <c:pt idx="1053">
                  <c:v>21.678</c:v>
                </c:pt>
                <c:pt idx="1054">
                  <c:v>22.2711</c:v>
                </c:pt>
                <c:pt idx="1055">
                  <c:v>21.9602</c:v>
                </c:pt>
                <c:pt idx="1056">
                  <c:v>22.0701</c:v>
                </c:pt>
                <c:pt idx="1057">
                  <c:v>22.1982</c:v>
                </c:pt>
                <c:pt idx="1058">
                  <c:v>22.2223</c:v>
                </c:pt>
                <c:pt idx="1059">
                  <c:v>22.0184</c:v>
                </c:pt>
                <c:pt idx="1060">
                  <c:v>22.0289</c:v>
                </c:pt>
                <c:pt idx="1061">
                  <c:v>22.4133</c:v>
                </c:pt>
                <c:pt idx="1062">
                  <c:v>22.7758</c:v>
                </c:pt>
                <c:pt idx="1063">
                  <c:v>23.0856</c:v>
                </c:pt>
                <c:pt idx="1064">
                  <c:v>23.4283</c:v>
                </c:pt>
                <c:pt idx="1065">
                  <c:v>23.8599</c:v>
                </c:pt>
                <c:pt idx="1066">
                  <c:v>24.716</c:v>
                </c:pt>
                <c:pt idx="1067">
                  <c:v>22.6176</c:v>
                </c:pt>
                <c:pt idx="1068">
                  <c:v>23.7422</c:v>
                </c:pt>
                <c:pt idx="1069">
                  <c:v>23.5861</c:v>
                </c:pt>
                <c:pt idx="1070">
                  <c:v>23.8164</c:v>
                </c:pt>
                <c:pt idx="1071">
                  <c:v>23.8646</c:v>
                </c:pt>
                <c:pt idx="1072">
                  <c:v>23.8925</c:v>
                </c:pt>
                <c:pt idx="1073">
                  <c:v>23.7864</c:v>
                </c:pt>
                <c:pt idx="1074">
                  <c:v>24.3253</c:v>
                </c:pt>
                <c:pt idx="1075">
                  <c:v>24.0432</c:v>
                </c:pt>
                <c:pt idx="1076">
                  <c:v>23.9889</c:v>
                </c:pt>
                <c:pt idx="1077">
                  <c:v>23.8918</c:v>
                </c:pt>
                <c:pt idx="1078">
                  <c:v>23.6659</c:v>
                </c:pt>
                <c:pt idx="1079">
                  <c:v>22.2189</c:v>
                </c:pt>
                <c:pt idx="1080">
                  <c:v>22.3481</c:v>
                </c:pt>
                <c:pt idx="1081">
                  <c:v>22.7764</c:v>
                </c:pt>
                <c:pt idx="1082">
                  <c:v>22.7171</c:v>
                </c:pt>
                <c:pt idx="1083">
                  <c:v>23.155</c:v>
                </c:pt>
                <c:pt idx="1084">
                  <c:v>23.1234</c:v>
                </c:pt>
                <c:pt idx="1085">
                  <c:v>23.2887</c:v>
                </c:pt>
                <c:pt idx="1086">
                  <c:v>23.4173</c:v>
                </c:pt>
                <c:pt idx="1087">
                  <c:v>23.5431</c:v>
                </c:pt>
                <c:pt idx="1088">
                  <c:v>23.6229</c:v>
                </c:pt>
                <c:pt idx="1089">
                  <c:v>23.4932</c:v>
                </c:pt>
                <c:pt idx="1090">
                  <c:v>23.2606</c:v>
                </c:pt>
                <c:pt idx="1091">
                  <c:v>24.2104</c:v>
                </c:pt>
                <c:pt idx="1092">
                  <c:v>23.5909</c:v>
                </c:pt>
                <c:pt idx="1093">
                  <c:v>24.4138</c:v>
                </c:pt>
                <c:pt idx="1094">
                  <c:v>24.7422</c:v>
                </c:pt>
                <c:pt idx="1095">
                  <c:v>24.9032</c:v>
                </c:pt>
                <c:pt idx="1096">
                  <c:v>21.2453</c:v>
                </c:pt>
                <c:pt idx="1097">
                  <c:v>21.653</c:v>
                </c:pt>
                <c:pt idx="1098">
                  <c:v>21.5961</c:v>
                </c:pt>
                <c:pt idx="1099">
                  <c:v>21.081</c:v>
                </c:pt>
                <c:pt idx="1100">
                  <c:v>21.12</c:v>
                </c:pt>
                <c:pt idx="1101">
                  <c:v>21.0405</c:v>
                </c:pt>
                <c:pt idx="1102">
                  <c:v>20.6387</c:v>
                </c:pt>
                <c:pt idx="1103">
                  <c:v>21.8691</c:v>
                </c:pt>
                <c:pt idx="1104">
                  <c:v>21.5231</c:v>
                </c:pt>
                <c:pt idx="1105">
                  <c:v>22.1947</c:v>
                </c:pt>
                <c:pt idx="1106">
                  <c:v>22.118</c:v>
                </c:pt>
                <c:pt idx="1107">
                  <c:v>21.9976</c:v>
                </c:pt>
                <c:pt idx="1108">
                  <c:v>22.3031</c:v>
                </c:pt>
                <c:pt idx="1109">
                  <c:v>22.1049</c:v>
                </c:pt>
                <c:pt idx="1110">
                  <c:v>22.7172</c:v>
                </c:pt>
                <c:pt idx="1111">
                  <c:v>22.6108</c:v>
                </c:pt>
                <c:pt idx="1112">
                  <c:v>22.1383</c:v>
                </c:pt>
                <c:pt idx="1113">
                  <c:v>22.2948</c:v>
                </c:pt>
                <c:pt idx="1114">
                  <c:v>21.7894</c:v>
                </c:pt>
                <c:pt idx="1115">
                  <c:v>22.304</c:v>
                </c:pt>
                <c:pt idx="1116">
                  <c:v>19.1481</c:v>
                </c:pt>
                <c:pt idx="1117">
                  <c:v>19.543</c:v>
                </c:pt>
                <c:pt idx="1118">
                  <c:v>19.8768</c:v>
                </c:pt>
                <c:pt idx="1119">
                  <c:v>20.232</c:v>
                </c:pt>
                <c:pt idx="1120">
                  <c:v>19.6927</c:v>
                </c:pt>
                <c:pt idx="1121">
                  <c:v>19.5975</c:v>
                </c:pt>
                <c:pt idx="1122">
                  <c:v>19.962</c:v>
                </c:pt>
                <c:pt idx="1123">
                  <c:v>19.3359</c:v>
                </c:pt>
                <c:pt idx="1124">
                  <c:v>19.354</c:v>
                </c:pt>
                <c:pt idx="1125">
                  <c:v>19.144</c:v>
                </c:pt>
                <c:pt idx="1126">
                  <c:v>18.263</c:v>
                </c:pt>
                <c:pt idx="1127">
                  <c:v>19.043</c:v>
                </c:pt>
                <c:pt idx="1128">
                  <c:v>20.0254</c:v>
                </c:pt>
                <c:pt idx="1129">
                  <c:v>20.3866</c:v>
                </c:pt>
                <c:pt idx="1130">
                  <c:v>21.107</c:v>
                </c:pt>
                <c:pt idx="1131">
                  <c:v>21.6375</c:v>
                </c:pt>
                <c:pt idx="1132">
                  <c:v>20.3673</c:v>
                </c:pt>
                <c:pt idx="1133">
                  <c:v>21.278</c:v>
                </c:pt>
                <c:pt idx="1134">
                  <c:v>21.76</c:v>
                </c:pt>
                <c:pt idx="1135">
                  <c:v>21.768</c:v>
                </c:pt>
                <c:pt idx="1136">
                  <c:v>26.4141</c:v>
                </c:pt>
                <c:pt idx="1137">
                  <c:v>26.595</c:v>
                </c:pt>
                <c:pt idx="1138">
                  <c:v>26.4365</c:v>
                </c:pt>
                <c:pt idx="1139">
                  <c:v>27.017</c:v>
                </c:pt>
                <c:pt idx="1140">
                  <c:v>26.773</c:v>
                </c:pt>
                <c:pt idx="1141">
                  <c:v>28.2372</c:v>
                </c:pt>
                <c:pt idx="1142">
                  <c:v>27.8994</c:v>
                </c:pt>
                <c:pt idx="1143">
                  <c:v>27.9907</c:v>
                </c:pt>
                <c:pt idx="1144">
                  <c:v>26.9668</c:v>
                </c:pt>
                <c:pt idx="1145">
                  <c:v>27.0235</c:v>
                </c:pt>
                <c:pt idx="1146">
                  <c:v>27.4954</c:v>
                </c:pt>
                <c:pt idx="1147">
                  <c:v>27.4863</c:v>
                </c:pt>
                <c:pt idx="1148">
                  <c:v>26.8299</c:v>
                </c:pt>
                <c:pt idx="1149">
                  <c:v>27.5252</c:v>
                </c:pt>
                <c:pt idx="1150">
                  <c:v>27.4119</c:v>
                </c:pt>
                <c:pt idx="1151">
                  <c:v>28.3402</c:v>
                </c:pt>
                <c:pt idx="1152">
                  <c:v>27.8775</c:v>
                </c:pt>
                <c:pt idx="1153">
                  <c:v>28.2141</c:v>
                </c:pt>
                <c:pt idx="1154">
                  <c:v>28.1128</c:v>
                </c:pt>
                <c:pt idx="1155">
                  <c:v>28.102</c:v>
                </c:pt>
                <c:pt idx="1156">
                  <c:v>26.8847</c:v>
                </c:pt>
                <c:pt idx="1157">
                  <c:v>26.648</c:v>
                </c:pt>
                <c:pt idx="1158">
                  <c:v>27.2777</c:v>
                </c:pt>
                <c:pt idx="1159">
                  <c:v>26.936</c:v>
                </c:pt>
                <c:pt idx="1160">
                  <c:v>27.1595</c:v>
                </c:pt>
                <c:pt idx="1161">
                  <c:v>27.4753</c:v>
                </c:pt>
                <c:pt idx="1162">
                  <c:v>27.296</c:v>
                </c:pt>
                <c:pt idx="1163">
                  <c:v>27.4119</c:v>
                </c:pt>
                <c:pt idx="1164">
                  <c:v>27.9451</c:v>
                </c:pt>
                <c:pt idx="1165">
                  <c:v>27.337</c:v>
                </c:pt>
                <c:pt idx="1166">
                  <c:v>27.663</c:v>
                </c:pt>
                <c:pt idx="1167">
                  <c:v>27.59</c:v>
                </c:pt>
                <c:pt idx="1168">
                  <c:v>27.5012</c:v>
                </c:pt>
                <c:pt idx="1169">
                  <c:v>27.4223</c:v>
                </c:pt>
                <c:pt idx="1170">
                  <c:v>27.9406</c:v>
                </c:pt>
                <c:pt idx="1171">
                  <c:v>28.7804</c:v>
                </c:pt>
                <c:pt idx="1172">
                  <c:v>28.3191</c:v>
                </c:pt>
                <c:pt idx="1173">
                  <c:v>28.299</c:v>
                </c:pt>
                <c:pt idx="1174">
                  <c:v>28.47</c:v>
                </c:pt>
                <c:pt idx="1175">
                  <c:v>28.691</c:v>
                </c:pt>
                <c:pt idx="1176">
                  <c:v>30.8453</c:v>
                </c:pt>
                <c:pt idx="1177">
                  <c:v>31.136</c:v>
                </c:pt>
                <c:pt idx="1178">
                  <c:v>31.0518</c:v>
                </c:pt>
                <c:pt idx="1179">
                  <c:v>31.133</c:v>
                </c:pt>
                <c:pt idx="1180">
                  <c:v>31.813</c:v>
                </c:pt>
                <c:pt idx="1181">
                  <c:v>32.2949</c:v>
                </c:pt>
                <c:pt idx="1182">
                  <c:v>31.9094</c:v>
                </c:pt>
                <c:pt idx="1183">
                  <c:v>31.2158</c:v>
                </c:pt>
                <c:pt idx="1184">
                  <c:v>31.4753</c:v>
                </c:pt>
                <c:pt idx="1185">
                  <c:v>32.1903</c:v>
                </c:pt>
                <c:pt idx="1186">
                  <c:v>32.0771</c:v>
                </c:pt>
                <c:pt idx="1187">
                  <c:v>32.0039</c:v>
                </c:pt>
                <c:pt idx="1188">
                  <c:v>31.9771</c:v>
                </c:pt>
                <c:pt idx="1189">
                  <c:v>31.6801</c:v>
                </c:pt>
                <c:pt idx="1190">
                  <c:v>31.6458</c:v>
                </c:pt>
                <c:pt idx="1191">
                  <c:v>32.7569</c:v>
                </c:pt>
                <c:pt idx="1192">
                  <c:v>32.5979</c:v>
                </c:pt>
                <c:pt idx="1193">
                  <c:v>32.5646</c:v>
                </c:pt>
                <c:pt idx="1194">
                  <c:v>32.5096</c:v>
                </c:pt>
                <c:pt idx="1195">
                  <c:v>32.321</c:v>
                </c:pt>
                <c:pt idx="1196">
                  <c:v>30.7041</c:v>
                </c:pt>
                <c:pt idx="1197">
                  <c:v>30.78</c:v>
                </c:pt>
                <c:pt idx="1198">
                  <c:v>30.9727</c:v>
                </c:pt>
                <c:pt idx="1199">
                  <c:v>31.076</c:v>
                </c:pt>
                <c:pt idx="1200">
                  <c:v>30.9344</c:v>
                </c:pt>
                <c:pt idx="1201">
                  <c:v>31.2903</c:v>
                </c:pt>
                <c:pt idx="1202">
                  <c:v>30.902</c:v>
                </c:pt>
                <c:pt idx="1203">
                  <c:v>31.1406</c:v>
                </c:pt>
                <c:pt idx="1204">
                  <c:v>31.1289</c:v>
                </c:pt>
                <c:pt idx="1205">
                  <c:v>30.4234</c:v>
                </c:pt>
                <c:pt idx="1206">
                  <c:v>31.0258</c:v>
                </c:pt>
                <c:pt idx="1207">
                  <c:v>31.017</c:v>
                </c:pt>
                <c:pt idx="1208">
                  <c:v>31.0444</c:v>
                </c:pt>
                <c:pt idx="1209">
                  <c:v>30.8991</c:v>
                </c:pt>
                <c:pt idx="1210">
                  <c:v>30.5271</c:v>
                </c:pt>
                <c:pt idx="1211">
                  <c:v>31.4778</c:v>
                </c:pt>
                <c:pt idx="1212">
                  <c:v>31.4729</c:v>
                </c:pt>
                <c:pt idx="1213">
                  <c:v>31.813</c:v>
                </c:pt>
                <c:pt idx="1214">
                  <c:v>31.976</c:v>
                </c:pt>
                <c:pt idx="1215">
                  <c:v>31.94</c:v>
                </c:pt>
                <c:pt idx="1216">
                  <c:v>29.99</c:v>
                </c:pt>
                <c:pt idx="1217">
                  <c:v>29.8472</c:v>
                </c:pt>
                <c:pt idx="1218">
                  <c:v>29.7524</c:v>
                </c:pt>
                <c:pt idx="1219">
                  <c:v>29.8346</c:v>
                </c:pt>
                <c:pt idx="1220">
                  <c:v>29.638</c:v>
                </c:pt>
                <c:pt idx="1221">
                  <c:v>29.1895</c:v>
                </c:pt>
                <c:pt idx="1222">
                  <c:v>29.3829</c:v>
                </c:pt>
                <c:pt idx="1223">
                  <c:v>29.1978</c:v>
                </c:pt>
                <c:pt idx="1224">
                  <c:v>29.4327</c:v>
                </c:pt>
                <c:pt idx="1225">
                  <c:v>29.0116</c:v>
                </c:pt>
                <c:pt idx="1226">
                  <c:v>29.2073</c:v>
                </c:pt>
                <c:pt idx="1227">
                  <c:v>28.72</c:v>
                </c:pt>
                <c:pt idx="1228">
                  <c:v>28.5836</c:v>
                </c:pt>
                <c:pt idx="1229">
                  <c:v>29.1541</c:v>
                </c:pt>
                <c:pt idx="1230">
                  <c:v>29.0991</c:v>
                </c:pt>
                <c:pt idx="1231">
                  <c:v>28.4949</c:v>
                </c:pt>
                <c:pt idx="1232">
                  <c:v>29.5329</c:v>
                </c:pt>
                <c:pt idx="1233">
                  <c:v>28.8275</c:v>
                </c:pt>
                <c:pt idx="1234">
                  <c:v>29.4283</c:v>
                </c:pt>
                <c:pt idx="1235">
                  <c:v>29.7147</c:v>
                </c:pt>
                <c:pt idx="1236">
                  <c:v>29.5587</c:v>
                </c:pt>
                <c:pt idx="1237">
                  <c:v>29.5506</c:v>
                </c:pt>
                <c:pt idx="1238">
                  <c:v>29.2958</c:v>
                </c:pt>
                <c:pt idx="1239">
                  <c:v>29.3185</c:v>
                </c:pt>
                <c:pt idx="1240">
                  <c:v>29.1813</c:v>
                </c:pt>
                <c:pt idx="1241">
                  <c:v>29.1908</c:v>
                </c:pt>
                <c:pt idx="1242">
                  <c:v>29.1851</c:v>
                </c:pt>
                <c:pt idx="1243">
                  <c:v>29.1573</c:v>
                </c:pt>
                <c:pt idx="1244">
                  <c:v>29.1472</c:v>
                </c:pt>
                <c:pt idx="1245">
                  <c:v>29.0838</c:v>
                </c:pt>
                <c:pt idx="1246">
                  <c:v>29.1364</c:v>
                </c:pt>
                <c:pt idx="1247">
                  <c:v>29.0464</c:v>
                </c:pt>
                <c:pt idx="1248">
                  <c:v>29.0084</c:v>
                </c:pt>
                <c:pt idx="1249">
                  <c:v>28.3421</c:v>
                </c:pt>
                <c:pt idx="1250">
                  <c:v>28.7505</c:v>
                </c:pt>
                <c:pt idx="1251">
                  <c:v>28.3492</c:v>
                </c:pt>
                <c:pt idx="1252">
                  <c:v>29.6148</c:v>
                </c:pt>
                <c:pt idx="1253">
                  <c:v>29.6839</c:v>
                </c:pt>
                <c:pt idx="1254">
                  <c:v>29.4958</c:v>
                </c:pt>
                <c:pt idx="1255">
                  <c:v>31.2878</c:v>
                </c:pt>
                <c:pt idx="1256">
                  <c:v>31.3869</c:v>
                </c:pt>
                <c:pt idx="1257">
                  <c:v>31.3777</c:v>
                </c:pt>
                <c:pt idx="1258">
                  <c:v>31.7273</c:v>
                </c:pt>
                <c:pt idx="1259">
                  <c:v>31.6568</c:v>
                </c:pt>
                <c:pt idx="1260">
                  <c:v>31.7236</c:v>
                </c:pt>
                <c:pt idx="1261">
                  <c:v>31.9844</c:v>
                </c:pt>
                <c:pt idx="1262">
                  <c:v>31.8238</c:v>
                </c:pt>
                <c:pt idx="1263">
                  <c:v>31.3106</c:v>
                </c:pt>
                <c:pt idx="1264">
                  <c:v>31.7541</c:v>
                </c:pt>
                <c:pt idx="1265">
                  <c:v>31.9314</c:v>
                </c:pt>
                <c:pt idx="1266">
                  <c:v>31.7847</c:v>
                </c:pt>
                <c:pt idx="1267">
                  <c:v>31.8697</c:v>
                </c:pt>
                <c:pt idx="1268">
                  <c:v>31.9887</c:v>
                </c:pt>
                <c:pt idx="1269">
                  <c:v>32.0442</c:v>
                </c:pt>
                <c:pt idx="1270">
                  <c:v>32.3944</c:v>
                </c:pt>
                <c:pt idx="1271">
                  <c:v>32.242</c:v>
                </c:pt>
                <c:pt idx="1272">
                  <c:v>32.2888</c:v>
                </c:pt>
                <c:pt idx="1273">
                  <c:v>32.4586</c:v>
                </c:pt>
                <c:pt idx="1274">
                  <c:v>32.6058</c:v>
                </c:pt>
                <c:pt idx="1275">
                  <c:v>31.4845</c:v>
                </c:pt>
                <c:pt idx="1276">
                  <c:v>31.4465</c:v>
                </c:pt>
                <c:pt idx="1277">
                  <c:v>31.4851</c:v>
                </c:pt>
                <c:pt idx="1278">
                  <c:v>31.5931</c:v>
                </c:pt>
                <c:pt idx="1279">
                  <c:v>31.707</c:v>
                </c:pt>
                <c:pt idx="1280">
                  <c:v>31.8618</c:v>
                </c:pt>
                <c:pt idx="1281">
                  <c:v>31.5103</c:v>
                </c:pt>
                <c:pt idx="1282">
                  <c:v>31.5514</c:v>
                </c:pt>
                <c:pt idx="1283">
                  <c:v>31.7107</c:v>
                </c:pt>
                <c:pt idx="1284">
                  <c:v>31.1789</c:v>
                </c:pt>
                <c:pt idx="1285">
                  <c:v>31.2442</c:v>
                </c:pt>
                <c:pt idx="1286">
                  <c:v>31.0623</c:v>
                </c:pt>
                <c:pt idx="1287">
                  <c:v>31.4471</c:v>
                </c:pt>
                <c:pt idx="1288">
                  <c:v>30.7561</c:v>
                </c:pt>
                <c:pt idx="1289">
                  <c:v>31.4545</c:v>
                </c:pt>
                <c:pt idx="1290">
                  <c:v>32.0039</c:v>
                </c:pt>
                <c:pt idx="1291">
                  <c:v>31.6452</c:v>
                </c:pt>
                <c:pt idx="1292">
                  <c:v>32.0576</c:v>
                </c:pt>
                <c:pt idx="1293">
                  <c:v>31.9893</c:v>
                </c:pt>
                <c:pt idx="1294">
                  <c:v>32.2809</c:v>
                </c:pt>
                <c:pt idx="1295">
                  <c:v>29.1111</c:v>
                </c:pt>
                <c:pt idx="1296">
                  <c:v>29.6563</c:v>
                </c:pt>
                <c:pt idx="1297">
                  <c:v>29.0294</c:v>
                </c:pt>
                <c:pt idx="1298">
                  <c:v>29.6085</c:v>
                </c:pt>
                <c:pt idx="1299">
                  <c:v>29.5984</c:v>
                </c:pt>
                <c:pt idx="1300">
                  <c:v>29.7637</c:v>
                </c:pt>
                <c:pt idx="1301">
                  <c:v>30.047</c:v>
                </c:pt>
                <c:pt idx="1302">
                  <c:v>30.0764</c:v>
                </c:pt>
                <c:pt idx="1303">
                  <c:v>30.2699</c:v>
                </c:pt>
                <c:pt idx="1304">
                  <c:v>30.3865</c:v>
                </c:pt>
                <c:pt idx="1305">
                  <c:v>30.5923</c:v>
                </c:pt>
                <c:pt idx="1306">
                  <c:v>30.5463</c:v>
                </c:pt>
                <c:pt idx="1307">
                  <c:v>30.5153</c:v>
                </c:pt>
                <c:pt idx="1308">
                  <c:v>30.351</c:v>
                </c:pt>
                <c:pt idx="1309">
                  <c:v>30.3279</c:v>
                </c:pt>
                <c:pt idx="1310">
                  <c:v>30.56</c:v>
                </c:pt>
                <c:pt idx="1311">
                  <c:v>30.6147</c:v>
                </c:pt>
                <c:pt idx="1312">
                  <c:v>30.6774</c:v>
                </c:pt>
                <c:pt idx="1313">
                  <c:v>30.8577</c:v>
                </c:pt>
                <c:pt idx="1314">
                  <c:v>30.5923</c:v>
                </c:pt>
                <c:pt idx="1315">
                  <c:v>29.3034</c:v>
                </c:pt>
                <c:pt idx="1316">
                  <c:v>29.2838</c:v>
                </c:pt>
                <c:pt idx="1317">
                  <c:v>29.928</c:v>
                </c:pt>
                <c:pt idx="1318">
                  <c:v>29.8083</c:v>
                </c:pt>
                <c:pt idx="1319">
                  <c:v>29.8973</c:v>
                </c:pt>
                <c:pt idx="1320">
                  <c:v>29.9299</c:v>
                </c:pt>
                <c:pt idx="1321">
                  <c:v>30.0132</c:v>
                </c:pt>
                <c:pt idx="1322">
                  <c:v>30.0507</c:v>
                </c:pt>
                <c:pt idx="1323">
                  <c:v>30.1226</c:v>
                </c:pt>
                <c:pt idx="1324">
                  <c:v>30.2425</c:v>
                </c:pt>
                <c:pt idx="1325">
                  <c:v>30.1801</c:v>
                </c:pt>
                <c:pt idx="1326">
                  <c:v>30.1189</c:v>
                </c:pt>
                <c:pt idx="1327">
                  <c:v>30.3423</c:v>
                </c:pt>
                <c:pt idx="1328">
                  <c:v>30.2768</c:v>
                </c:pt>
                <c:pt idx="1329">
                  <c:v>30.3939</c:v>
                </c:pt>
                <c:pt idx="1330">
                  <c:v>30.802</c:v>
                </c:pt>
                <c:pt idx="1331">
                  <c:v>30.8577</c:v>
                </c:pt>
                <c:pt idx="1332">
                  <c:v>30.9604</c:v>
                </c:pt>
                <c:pt idx="1333">
                  <c:v>31.2245</c:v>
                </c:pt>
                <c:pt idx="1334">
                  <c:v>31.2485</c:v>
                </c:pt>
                <c:pt idx="1335">
                  <c:v>27.3024</c:v>
                </c:pt>
                <c:pt idx="1336">
                  <c:v>26.9994</c:v>
                </c:pt>
                <c:pt idx="1337">
                  <c:v>27.4229</c:v>
                </c:pt>
                <c:pt idx="1338">
                  <c:v>28.2186</c:v>
                </c:pt>
                <c:pt idx="1339">
                  <c:v>27.6454</c:v>
                </c:pt>
                <c:pt idx="1340">
                  <c:v>27.6512</c:v>
                </c:pt>
                <c:pt idx="1341">
                  <c:v>28.159</c:v>
                </c:pt>
                <c:pt idx="1342">
                  <c:v>28.7193</c:v>
                </c:pt>
                <c:pt idx="1343">
                  <c:v>28.2935</c:v>
                </c:pt>
                <c:pt idx="1344">
                  <c:v>27.7312</c:v>
                </c:pt>
                <c:pt idx="1345">
                  <c:v>28.0152</c:v>
                </c:pt>
                <c:pt idx="1346">
                  <c:v>27.9419</c:v>
                </c:pt>
                <c:pt idx="1347">
                  <c:v>27.8485</c:v>
                </c:pt>
                <c:pt idx="1348">
                  <c:v>27.938</c:v>
                </c:pt>
                <c:pt idx="1349">
                  <c:v>27.7041</c:v>
                </c:pt>
                <c:pt idx="1350">
                  <c:v>28.305</c:v>
                </c:pt>
                <c:pt idx="1351">
                  <c:v>28.1044</c:v>
                </c:pt>
                <c:pt idx="1352">
                  <c:v>28.4247</c:v>
                </c:pt>
                <c:pt idx="1353">
                  <c:v>28.2301</c:v>
                </c:pt>
                <c:pt idx="1354">
                  <c:v>28.4361</c:v>
                </c:pt>
                <c:pt idx="1355">
                  <c:v>27.2011</c:v>
                </c:pt>
                <c:pt idx="1356">
                  <c:v>27.0633</c:v>
                </c:pt>
                <c:pt idx="1357">
                  <c:v>27.0977</c:v>
                </c:pt>
                <c:pt idx="1358">
                  <c:v>27.4863</c:v>
                </c:pt>
                <c:pt idx="1359">
                  <c:v>27.6447</c:v>
                </c:pt>
                <c:pt idx="1360">
                  <c:v>27.853</c:v>
                </c:pt>
                <c:pt idx="1361">
                  <c:v>27.6125</c:v>
                </c:pt>
                <c:pt idx="1362">
                  <c:v>27.7796</c:v>
                </c:pt>
                <c:pt idx="1363">
                  <c:v>28.2666</c:v>
                </c:pt>
                <c:pt idx="1364">
                  <c:v>27.0515</c:v>
                </c:pt>
                <c:pt idx="1365">
                  <c:v>27.4449</c:v>
                </c:pt>
                <c:pt idx="1366">
                  <c:v>27.5601</c:v>
                </c:pt>
                <c:pt idx="1367">
                  <c:v>28.2762</c:v>
                </c:pt>
                <c:pt idx="1368">
                  <c:v>27.7196</c:v>
                </c:pt>
                <c:pt idx="1369">
                  <c:v>27.8202</c:v>
                </c:pt>
                <c:pt idx="1370">
                  <c:v>27.7461</c:v>
                </c:pt>
                <c:pt idx="1371">
                  <c:v>27.9991</c:v>
                </c:pt>
                <c:pt idx="1372">
                  <c:v>28.0119</c:v>
                </c:pt>
                <c:pt idx="1373">
                  <c:v>27.8208</c:v>
                </c:pt>
                <c:pt idx="1374">
                  <c:v>27.777</c:v>
                </c:pt>
                <c:pt idx="1375">
                  <c:v>23.0877</c:v>
                </c:pt>
                <c:pt idx="1376">
                  <c:v>23.2379</c:v>
                </c:pt>
                <c:pt idx="1377">
                  <c:v>23.4761</c:v>
                </c:pt>
                <c:pt idx="1378">
                  <c:v>23.6025</c:v>
                </c:pt>
                <c:pt idx="1379">
                  <c:v>23.7496</c:v>
                </c:pt>
                <c:pt idx="1380">
                  <c:v>23.8293</c:v>
                </c:pt>
                <c:pt idx="1381">
                  <c:v>23.9495</c:v>
                </c:pt>
                <c:pt idx="1382">
                  <c:v>24.1089</c:v>
                </c:pt>
                <c:pt idx="1383">
                  <c:v>24.077</c:v>
                </c:pt>
                <c:pt idx="1384">
                  <c:v>24.1319</c:v>
                </c:pt>
                <c:pt idx="1385">
                  <c:v>24.2557</c:v>
                </c:pt>
                <c:pt idx="1386">
                  <c:v>24.4239</c:v>
                </c:pt>
                <c:pt idx="1387">
                  <c:v>24.1888</c:v>
                </c:pt>
                <c:pt idx="1388">
                  <c:v>24.2767</c:v>
                </c:pt>
                <c:pt idx="1389">
                  <c:v>24.324</c:v>
                </c:pt>
                <c:pt idx="1390">
                  <c:v>24.2699</c:v>
                </c:pt>
                <c:pt idx="1391">
                  <c:v>23.9393</c:v>
                </c:pt>
                <c:pt idx="1392">
                  <c:v>24.1597</c:v>
                </c:pt>
                <c:pt idx="1393">
                  <c:v>24.1807</c:v>
                </c:pt>
                <c:pt idx="1394">
                  <c:v>24.033</c:v>
                </c:pt>
                <c:pt idx="1395">
                  <c:v>22.8656</c:v>
                </c:pt>
                <c:pt idx="1396">
                  <c:v>23.0825</c:v>
                </c:pt>
                <c:pt idx="1397">
                  <c:v>23.2449</c:v>
                </c:pt>
                <c:pt idx="1398">
                  <c:v>22.9494</c:v>
                </c:pt>
                <c:pt idx="1399">
                  <c:v>23.5332</c:v>
                </c:pt>
                <c:pt idx="1400">
                  <c:v>23.5022</c:v>
                </c:pt>
                <c:pt idx="1401">
                  <c:v>23.626</c:v>
                </c:pt>
                <c:pt idx="1402">
                  <c:v>23.9765</c:v>
                </c:pt>
                <c:pt idx="1403">
                  <c:v>23.2527</c:v>
                </c:pt>
                <c:pt idx="1404">
                  <c:v>23.5939</c:v>
                </c:pt>
                <c:pt idx="1405">
                  <c:v>24.0166</c:v>
                </c:pt>
                <c:pt idx="1406">
                  <c:v>24.0422</c:v>
                </c:pt>
                <c:pt idx="1407">
                  <c:v>23.9147</c:v>
                </c:pt>
                <c:pt idx="1408">
                  <c:v>23.8538</c:v>
                </c:pt>
                <c:pt idx="1409">
                  <c:v>23.9305</c:v>
                </c:pt>
                <c:pt idx="1410">
                  <c:v>23.0492</c:v>
                </c:pt>
                <c:pt idx="1411">
                  <c:v>23.0828</c:v>
                </c:pt>
                <c:pt idx="1412">
                  <c:v>23.3948</c:v>
                </c:pt>
                <c:pt idx="1413">
                  <c:v>22.7227</c:v>
                </c:pt>
                <c:pt idx="1414">
                  <c:v>23.1817</c:v>
                </c:pt>
                <c:pt idx="1415">
                  <c:v>23.672</c:v>
                </c:pt>
                <c:pt idx="1416">
                  <c:v>23.5758</c:v>
                </c:pt>
                <c:pt idx="1417">
                  <c:v>23.7013</c:v>
                </c:pt>
                <c:pt idx="1418">
                  <c:v>23.5082</c:v>
                </c:pt>
                <c:pt idx="1419">
                  <c:v>24.525</c:v>
                </c:pt>
                <c:pt idx="1420">
                  <c:v>24.2159</c:v>
                </c:pt>
                <c:pt idx="1421">
                  <c:v>24.6011</c:v>
                </c:pt>
                <c:pt idx="1422">
                  <c:v>24.4792</c:v>
                </c:pt>
                <c:pt idx="1423">
                  <c:v>23.9359</c:v>
                </c:pt>
                <c:pt idx="1424">
                  <c:v>24.5331</c:v>
                </c:pt>
                <c:pt idx="1425">
                  <c:v>24.3449</c:v>
                </c:pt>
                <c:pt idx="1426">
                  <c:v>24.3659</c:v>
                </c:pt>
                <c:pt idx="1427">
                  <c:v>24.3132</c:v>
                </c:pt>
                <c:pt idx="1428">
                  <c:v>24.4219</c:v>
                </c:pt>
                <c:pt idx="1429">
                  <c:v>24.4576</c:v>
                </c:pt>
                <c:pt idx="1430">
                  <c:v>23.8225</c:v>
                </c:pt>
                <c:pt idx="1431">
                  <c:v>23.2496</c:v>
                </c:pt>
                <c:pt idx="1432">
                  <c:v>23.5363</c:v>
                </c:pt>
                <c:pt idx="1433">
                  <c:v>23.9577</c:v>
                </c:pt>
                <c:pt idx="1434">
                  <c:v>23.9631</c:v>
                </c:pt>
                <c:pt idx="1435">
                  <c:v>23.7687</c:v>
                </c:pt>
                <c:pt idx="1436">
                  <c:v>24.1136</c:v>
                </c:pt>
                <c:pt idx="1437">
                  <c:v>24.1502</c:v>
                </c:pt>
                <c:pt idx="1438">
                  <c:v>24.1657</c:v>
                </c:pt>
                <c:pt idx="1439">
                  <c:v>24.2416</c:v>
                </c:pt>
                <c:pt idx="1440">
                  <c:v>24.2868</c:v>
                </c:pt>
                <c:pt idx="1441">
                  <c:v>24.1692</c:v>
                </c:pt>
                <c:pt idx="1442">
                  <c:v>24.5466</c:v>
                </c:pt>
                <c:pt idx="1443">
                  <c:v>24.6663</c:v>
                </c:pt>
                <c:pt idx="1444">
                  <c:v>24.1143</c:v>
                </c:pt>
                <c:pt idx="1445">
                  <c:v>24.6986</c:v>
                </c:pt>
                <c:pt idx="1446">
                  <c:v>24.597</c:v>
                </c:pt>
                <c:pt idx="1447">
                  <c:v>24.6092</c:v>
                </c:pt>
                <c:pt idx="1448">
                  <c:v>24.4846</c:v>
                </c:pt>
                <c:pt idx="1449">
                  <c:v>24.4778</c:v>
                </c:pt>
                <c:pt idx="1450">
                  <c:v>24.8992</c:v>
                </c:pt>
                <c:pt idx="1451">
                  <c:v>24.8409</c:v>
                </c:pt>
                <c:pt idx="1452">
                  <c:v>24.8154</c:v>
                </c:pt>
                <c:pt idx="1453">
                  <c:v>25.6699</c:v>
                </c:pt>
                <c:pt idx="1454">
                  <c:v>25.4254</c:v>
                </c:pt>
                <c:pt idx="1455">
                  <c:v>25.6387</c:v>
                </c:pt>
                <c:pt idx="1456">
                  <c:v>26.4903</c:v>
                </c:pt>
                <c:pt idx="1457">
                  <c:v>25.2515</c:v>
                </c:pt>
                <c:pt idx="1458">
                  <c:v>25.5444</c:v>
                </c:pt>
                <c:pt idx="1459">
                  <c:v>25.1701</c:v>
                </c:pt>
                <c:pt idx="1460">
                  <c:v>25.4467</c:v>
                </c:pt>
                <c:pt idx="1461">
                  <c:v>25.2389</c:v>
                </c:pt>
                <c:pt idx="1462">
                  <c:v>25.3235</c:v>
                </c:pt>
                <c:pt idx="1463">
                  <c:v>25.1494</c:v>
                </c:pt>
                <c:pt idx="1464">
                  <c:v>26.1148</c:v>
                </c:pt>
                <c:pt idx="1465">
                  <c:v>26.0779</c:v>
                </c:pt>
                <c:pt idx="1466">
                  <c:v>25.803</c:v>
                </c:pt>
                <c:pt idx="1467">
                  <c:v>25.9188</c:v>
                </c:pt>
                <c:pt idx="1468">
                  <c:v>25.9029</c:v>
                </c:pt>
                <c:pt idx="1469">
                  <c:v>24.6899</c:v>
                </c:pt>
                <c:pt idx="1470">
                  <c:v>24.6885</c:v>
                </c:pt>
                <c:pt idx="1471">
                  <c:v>24.8449</c:v>
                </c:pt>
                <c:pt idx="1472">
                  <c:v>24.8885</c:v>
                </c:pt>
                <c:pt idx="1473">
                  <c:v>24.8885</c:v>
                </c:pt>
                <c:pt idx="1474">
                  <c:v>25.0184</c:v>
                </c:pt>
                <c:pt idx="1475">
                  <c:v>25.128</c:v>
                </c:pt>
                <c:pt idx="1476">
                  <c:v>25.1574</c:v>
                </c:pt>
                <c:pt idx="1477">
                  <c:v>25.1214</c:v>
                </c:pt>
                <c:pt idx="1478">
                  <c:v>25.2589</c:v>
                </c:pt>
                <c:pt idx="1479">
                  <c:v>25.2122</c:v>
                </c:pt>
                <c:pt idx="1480">
                  <c:v>25.1147</c:v>
                </c:pt>
                <c:pt idx="1481">
                  <c:v>25.7103</c:v>
                </c:pt>
                <c:pt idx="1482">
                  <c:v>25.47</c:v>
                </c:pt>
                <c:pt idx="1483">
                  <c:v>25.5677</c:v>
                </c:pt>
                <c:pt idx="1484">
                  <c:v>25.5225</c:v>
                </c:pt>
                <c:pt idx="1485">
                  <c:v>25.7441</c:v>
                </c:pt>
                <c:pt idx="1486">
                  <c:v>25.7256</c:v>
                </c:pt>
                <c:pt idx="1487">
                  <c:v>25.8527</c:v>
                </c:pt>
                <c:pt idx="1488">
                  <c:v>25.8024</c:v>
                </c:pt>
                <c:pt idx="1489">
                  <c:v>19.7114</c:v>
                </c:pt>
                <c:pt idx="1490">
                  <c:v>19.6264</c:v>
                </c:pt>
                <c:pt idx="1491">
                  <c:v>19.7524</c:v>
                </c:pt>
                <c:pt idx="1492">
                  <c:v>20.0462</c:v>
                </c:pt>
                <c:pt idx="1493">
                  <c:v>20.2223</c:v>
                </c:pt>
                <c:pt idx="1494">
                  <c:v>20.3266</c:v>
                </c:pt>
                <c:pt idx="1495">
                  <c:v>20.6372</c:v>
                </c:pt>
                <c:pt idx="1496">
                  <c:v>21.2473</c:v>
                </c:pt>
                <c:pt idx="1497">
                  <c:v>20.0734</c:v>
                </c:pt>
                <c:pt idx="1498">
                  <c:v>20.4058</c:v>
                </c:pt>
                <c:pt idx="1499">
                  <c:v>20.5006</c:v>
                </c:pt>
                <c:pt idx="1500">
                  <c:v>20.497</c:v>
                </c:pt>
                <c:pt idx="1501">
                  <c:v>20.4307</c:v>
                </c:pt>
                <c:pt idx="1502">
                  <c:v>20.4906</c:v>
                </c:pt>
                <c:pt idx="1503">
                  <c:v>21.1005</c:v>
                </c:pt>
                <c:pt idx="1504">
                  <c:v>22.0289</c:v>
                </c:pt>
                <c:pt idx="1505">
                  <c:v>22.1654</c:v>
                </c:pt>
                <c:pt idx="1506">
                  <c:v>22.2196</c:v>
                </c:pt>
                <c:pt idx="1507">
                  <c:v>22.5685</c:v>
                </c:pt>
                <c:pt idx="1508">
                  <c:v>21.9835</c:v>
                </c:pt>
                <c:pt idx="1509">
                  <c:v>19.8049</c:v>
                </c:pt>
                <c:pt idx="1510">
                  <c:v>19.5513</c:v>
                </c:pt>
                <c:pt idx="1511">
                  <c:v>19.797</c:v>
                </c:pt>
                <c:pt idx="1512">
                  <c:v>19.8136</c:v>
                </c:pt>
                <c:pt idx="1513">
                  <c:v>20.0024</c:v>
                </c:pt>
                <c:pt idx="1514">
                  <c:v>20.2173</c:v>
                </c:pt>
                <c:pt idx="1515">
                  <c:v>19.1924</c:v>
                </c:pt>
                <c:pt idx="1516">
                  <c:v>20.1393</c:v>
                </c:pt>
                <c:pt idx="1517">
                  <c:v>20.529</c:v>
                </c:pt>
                <c:pt idx="1518">
                  <c:v>20.9564</c:v>
                </c:pt>
                <c:pt idx="1519">
                  <c:v>19.4871</c:v>
                </c:pt>
                <c:pt idx="1520">
                  <c:v>19.82</c:v>
                </c:pt>
                <c:pt idx="1521">
                  <c:v>19.8244</c:v>
                </c:pt>
                <c:pt idx="1522">
                  <c:v>19.9264</c:v>
                </c:pt>
                <c:pt idx="1523">
                  <c:v>20.2044</c:v>
                </c:pt>
                <c:pt idx="1524">
                  <c:v>20.6606</c:v>
                </c:pt>
                <c:pt idx="1525">
                  <c:v>20.3922</c:v>
                </c:pt>
                <c:pt idx="1526">
                  <c:v>20.4956</c:v>
                </c:pt>
                <c:pt idx="1527">
                  <c:v>20.6251</c:v>
                </c:pt>
                <c:pt idx="1528">
                  <c:v>20.5376</c:v>
                </c:pt>
                <c:pt idx="1529">
                  <c:v>26.95</c:v>
                </c:pt>
                <c:pt idx="1530">
                  <c:v>27.16</c:v>
                </c:pt>
                <c:pt idx="1531">
                  <c:v>27.223</c:v>
                </c:pt>
                <c:pt idx="1532">
                  <c:v>27.525</c:v>
                </c:pt>
                <c:pt idx="1533">
                  <c:v>27.605</c:v>
                </c:pt>
                <c:pt idx="1534">
                  <c:v>27.6278</c:v>
                </c:pt>
                <c:pt idx="1535">
                  <c:v>27.9962</c:v>
                </c:pt>
                <c:pt idx="1536">
                  <c:v>28.4497</c:v>
                </c:pt>
                <c:pt idx="1537">
                  <c:v>27.3419</c:v>
                </c:pt>
                <c:pt idx="1538">
                  <c:v>27.2134</c:v>
                </c:pt>
                <c:pt idx="1539">
                  <c:v>28.0842</c:v>
                </c:pt>
                <c:pt idx="1540">
                  <c:v>27.3185</c:v>
                </c:pt>
                <c:pt idx="1541">
                  <c:v>27.4086</c:v>
                </c:pt>
                <c:pt idx="1542">
                  <c:v>27.454</c:v>
                </c:pt>
                <c:pt idx="1543">
                  <c:v>27.312</c:v>
                </c:pt>
                <c:pt idx="1544">
                  <c:v>27.8946</c:v>
                </c:pt>
                <c:pt idx="1545">
                  <c:v>28.0653</c:v>
                </c:pt>
                <c:pt idx="1546">
                  <c:v>28.2752</c:v>
                </c:pt>
                <c:pt idx="1547">
                  <c:v>28.7493</c:v>
                </c:pt>
                <c:pt idx="1548">
                  <c:v>28.4571</c:v>
                </c:pt>
                <c:pt idx="1549">
                  <c:v>27.7001</c:v>
                </c:pt>
                <c:pt idx="1550">
                  <c:v>26.7862</c:v>
                </c:pt>
                <c:pt idx="1551">
                  <c:v>26.6319</c:v>
                </c:pt>
                <c:pt idx="1552">
                  <c:v>26.8789</c:v>
                </c:pt>
                <c:pt idx="1553">
                  <c:v>27.3386</c:v>
                </c:pt>
                <c:pt idx="1554">
                  <c:v>27.503</c:v>
                </c:pt>
                <c:pt idx="1555">
                  <c:v>27.3315</c:v>
                </c:pt>
                <c:pt idx="1556">
                  <c:v>27.3438</c:v>
                </c:pt>
                <c:pt idx="1557">
                  <c:v>27.6588</c:v>
                </c:pt>
                <c:pt idx="1558">
                  <c:v>27.8702</c:v>
                </c:pt>
                <c:pt idx="1559">
                  <c:v>27.9968</c:v>
                </c:pt>
                <c:pt idx="1560">
                  <c:v>28.0431</c:v>
                </c:pt>
                <c:pt idx="1561">
                  <c:v>27.9667</c:v>
                </c:pt>
                <c:pt idx="1562">
                  <c:v>28.9672</c:v>
                </c:pt>
                <c:pt idx="1563">
                  <c:v>28.5869</c:v>
                </c:pt>
                <c:pt idx="1564">
                  <c:v>29.1579</c:v>
                </c:pt>
                <c:pt idx="1565">
                  <c:v>29.1863</c:v>
                </c:pt>
                <c:pt idx="1566">
                  <c:v>29.0097</c:v>
                </c:pt>
                <c:pt idx="1567">
                  <c:v>29.2426</c:v>
                </c:pt>
                <c:pt idx="1568">
                  <c:v>28.7913</c:v>
                </c:pt>
                <c:pt idx="1569">
                  <c:v>27.2906</c:v>
                </c:pt>
                <c:pt idx="1570">
                  <c:v>27.5412</c:v>
                </c:pt>
                <c:pt idx="1571">
                  <c:v>27.5761</c:v>
                </c:pt>
                <c:pt idx="1572">
                  <c:v>27.5903</c:v>
                </c:pt>
                <c:pt idx="1573">
                  <c:v>27.8374</c:v>
                </c:pt>
                <c:pt idx="1574">
                  <c:v>28.0913</c:v>
                </c:pt>
                <c:pt idx="1575">
                  <c:v>27.8309</c:v>
                </c:pt>
                <c:pt idx="1576">
                  <c:v>28.2906</c:v>
                </c:pt>
                <c:pt idx="1577">
                  <c:v>28.8136</c:v>
                </c:pt>
                <c:pt idx="1578">
                  <c:v>28.68</c:v>
                </c:pt>
                <c:pt idx="1579">
                  <c:v>29.08</c:v>
                </c:pt>
                <c:pt idx="1580">
                  <c:v>29.27</c:v>
                </c:pt>
                <c:pt idx="1581">
                  <c:v>28.9</c:v>
                </c:pt>
                <c:pt idx="1582">
                  <c:v>28.784</c:v>
                </c:pt>
                <c:pt idx="1583">
                  <c:v>28.72</c:v>
                </c:pt>
                <c:pt idx="1584">
                  <c:v>29.146</c:v>
                </c:pt>
                <c:pt idx="1585">
                  <c:v>29.45</c:v>
                </c:pt>
                <c:pt idx="1586">
                  <c:v>29.52</c:v>
                </c:pt>
                <c:pt idx="1587">
                  <c:v>29.47</c:v>
                </c:pt>
                <c:pt idx="1588">
                  <c:v>29.29</c:v>
                </c:pt>
                <c:pt idx="1589">
                  <c:v>27.3406</c:v>
                </c:pt>
                <c:pt idx="1590">
                  <c:v>27.1686</c:v>
                </c:pt>
                <c:pt idx="1591">
                  <c:v>27.5974</c:v>
                </c:pt>
                <c:pt idx="1592">
                  <c:v>27.74</c:v>
                </c:pt>
                <c:pt idx="1593">
                  <c:v>27.6336</c:v>
                </c:pt>
                <c:pt idx="1594">
                  <c:v>27.8238</c:v>
                </c:pt>
                <c:pt idx="1595">
                  <c:v>27.9229</c:v>
                </c:pt>
                <c:pt idx="1596">
                  <c:v>27.8837</c:v>
                </c:pt>
                <c:pt idx="1597">
                  <c:v>27.993</c:v>
                </c:pt>
                <c:pt idx="1598">
                  <c:v>28.4025</c:v>
                </c:pt>
                <c:pt idx="1599">
                  <c:v>27.8631</c:v>
                </c:pt>
                <c:pt idx="1600">
                  <c:v>28.2028</c:v>
                </c:pt>
                <c:pt idx="1601">
                  <c:v>28.6143</c:v>
                </c:pt>
                <c:pt idx="1602">
                  <c:v>28.8891</c:v>
                </c:pt>
                <c:pt idx="1603">
                  <c:v>28.4453</c:v>
                </c:pt>
                <c:pt idx="1604">
                  <c:v>28.764</c:v>
                </c:pt>
                <c:pt idx="1605">
                  <c:v>28.7983</c:v>
                </c:pt>
                <c:pt idx="1606">
                  <c:v>28.9932</c:v>
                </c:pt>
                <c:pt idx="1607">
                  <c:v>28.825</c:v>
                </c:pt>
                <c:pt idx="1608">
                  <c:v>28.8853</c:v>
                </c:pt>
                <c:pt idx="1609">
                  <c:v>27.349</c:v>
                </c:pt>
                <c:pt idx="1610">
                  <c:v>27.4137</c:v>
                </c:pt>
                <c:pt idx="1611">
                  <c:v>27.4985</c:v>
                </c:pt>
                <c:pt idx="1612">
                  <c:v>28.3641</c:v>
                </c:pt>
                <c:pt idx="1613">
                  <c:v>27.6478</c:v>
                </c:pt>
                <c:pt idx="1614">
                  <c:v>27.6465</c:v>
                </c:pt>
                <c:pt idx="1615">
                  <c:v>27.8122</c:v>
                </c:pt>
                <c:pt idx="1616">
                  <c:v>29.415</c:v>
                </c:pt>
                <c:pt idx="1617">
                  <c:v>28.4804</c:v>
                </c:pt>
                <c:pt idx="1618">
                  <c:v>28.2912</c:v>
                </c:pt>
                <c:pt idx="1619">
                  <c:v>29.075</c:v>
                </c:pt>
                <c:pt idx="1620">
                  <c:v>28.5857</c:v>
                </c:pt>
                <c:pt idx="1621">
                  <c:v>28.2912</c:v>
                </c:pt>
                <c:pt idx="1622">
                  <c:v>28.46</c:v>
                </c:pt>
                <c:pt idx="1623">
                  <c:v>28.3494</c:v>
                </c:pt>
                <c:pt idx="1624">
                  <c:v>28.5672</c:v>
                </c:pt>
                <c:pt idx="1625">
                  <c:v>28.7983</c:v>
                </c:pt>
                <c:pt idx="1626">
                  <c:v>29.29</c:v>
                </c:pt>
                <c:pt idx="1627">
                  <c:v>29.0033</c:v>
                </c:pt>
                <c:pt idx="1628">
                  <c:v>28.6908</c:v>
                </c:pt>
                <c:pt idx="1629">
                  <c:v>28.263</c:v>
                </c:pt>
                <c:pt idx="1630">
                  <c:v>28.342</c:v>
                </c:pt>
                <c:pt idx="1631">
                  <c:v>28.375</c:v>
                </c:pt>
                <c:pt idx="1632">
                  <c:v>28.306</c:v>
                </c:pt>
                <c:pt idx="1633">
                  <c:v>28.564</c:v>
                </c:pt>
                <c:pt idx="1634">
                  <c:v>28.509</c:v>
                </c:pt>
                <c:pt idx="1635">
                  <c:v>28.7194</c:v>
                </c:pt>
                <c:pt idx="1636">
                  <c:v>28.485</c:v>
                </c:pt>
                <c:pt idx="1637">
                  <c:v>28.4555</c:v>
                </c:pt>
                <c:pt idx="1638">
                  <c:v>28.4696</c:v>
                </c:pt>
                <c:pt idx="1639">
                  <c:v>28.5831</c:v>
                </c:pt>
                <c:pt idx="1640">
                  <c:v>28.4543</c:v>
                </c:pt>
                <c:pt idx="1641">
                  <c:v>28.598</c:v>
                </c:pt>
                <c:pt idx="1642">
                  <c:v>28.502</c:v>
                </c:pt>
                <c:pt idx="1643">
                  <c:v>28.766</c:v>
                </c:pt>
                <c:pt idx="1644">
                  <c:v>28.345</c:v>
                </c:pt>
                <c:pt idx="1645">
                  <c:v>28.63</c:v>
                </c:pt>
                <c:pt idx="1646">
                  <c:v>28.4894</c:v>
                </c:pt>
                <c:pt idx="1647">
                  <c:v>28.7067</c:v>
                </c:pt>
                <c:pt idx="1648">
                  <c:v>28.5825</c:v>
                </c:pt>
                <c:pt idx="1649">
                  <c:v>31.9353</c:v>
                </c:pt>
                <c:pt idx="1650">
                  <c:v>32.4939</c:v>
                </c:pt>
                <c:pt idx="1651">
                  <c:v>33.3029</c:v>
                </c:pt>
                <c:pt idx="1652">
                  <c:v>32.7418</c:v>
                </c:pt>
                <c:pt idx="1653">
                  <c:v>30.498</c:v>
                </c:pt>
                <c:pt idx="1654">
                  <c:v>29.403</c:v>
                </c:pt>
                <c:pt idx="1655">
                  <c:v>31.249</c:v>
                </c:pt>
                <c:pt idx="1656">
                  <c:v>28.5028</c:v>
                </c:pt>
                <c:pt idx="1657">
                  <c:v>31.1929</c:v>
                </c:pt>
                <c:pt idx="1658">
                  <c:v>32.3866</c:v>
                </c:pt>
                <c:pt idx="1659">
                  <c:v>31.6364</c:v>
                </c:pt>
                <c:pt idx="1660">
                  <c:v>32.3757</c:v>
                </c:pt>
                <c:pt idx="1661">
                  <c:v>31.1023</c:v>
                </c:pt>
                <c:pt idx="1662">
                  <c:v>31.0684</c:v>
                </c:pt>
                <c:pt idx="1663">
                  <c:v>31.6994</c:v>
                </c:pt>
                <c:pt idx="1664">
                  <c:v>32.4297</c:v>
                </c:pt>
                <c:pt idx="1665">
                  <c:v>31.8259</c:v>
                </c:pt>
                <c:pt idx="1666">
                  <c:v>32.6433</c:v>
                </c:pt>
                <c:pt idx="1667">
                  <c:v>32.9669</c:v>
                </c:pt>
                <c:pt idx="1668">
                  <c:v>32.3101</c:v>
                </c:pt>
                <c:pt idx="1669">
                  <c:v>32.4309</c:v>
                </c:pt>
                <c:pt idx="1670">
                  <c:v>33.406</c:v>
                </c:pt>
                <c:pt idx="1671">
                  <c:v>32.6989</c:v>
                </c:pt>
                <c:pt idx="1672">
                  <c:v>32.1613</c:v>
                </c:pt>
                <c:pt idx="1673">
                  <c:v>31.8181</c:v>
                </c:pt>
                <c:pt idx="1674">
                  <c:v>32.8504</c:v>
                </c:pt>
                <c:pt idx="1675">
                  <c:v>32.4909</c:v>
                </c:pt>
                <c:pt idx="1676">
                  <c:v>33.2652</c:v>
                </c:pt>
                <c:pt idx="1677">
                  <c:v>33.2233</c:v>
                </c:pt>
                <c:pt idx="1678">
                  <c:v>33.4366</c:v>
                </c:pt>
                <c:pt idx="1679">
                  <c:v>33.6559</c:v>
                </c:pt>
                <c:pt idx="1680">
                  <c:v>33.1152</c:v>
                </c:pt>
                <c:pt idx="1681">
                  <c:v>33.114</c:v>
                </c:pt>
                <c:pt idx="1682">
                  <c:v>31.5678</c:v>
                </c:pt>
                <c:pt idx="1683">
                  <c:v>31.1066</c:v>
                </c:pt>
                <c:pt idx="1684">
                  <c:v>32.3017</c:v>
                </c:pt>
                <c:pt idx="1685">
                  <c:v>32.0621</c:v>
                </c:pt>
                <c:pt idx="1686">
                  <c:v>32.0444</c:v>
                </c:pt>
                <c:pt idx="1687">
                  <c:v>32.6699</c:v>
                </c:pt>
                <c:pt idx="1688">
                  <c:v>32.1272</c:v>
                </c:pt>
                <c:pt idx="1689">
                  <c:v>32.2555</c:v>
                </c:pt>
                <c:pt idx="1690">
                  <c:v>32.1856</c:v>
                </c:pt>
                <c:pt idx="1691">
                  <c:v>31.9414</c:v>
                </c:pt>
                <c:pt idx="1692">
                  <c:v>31.8803</c:v>
                </c:pt>
                <c:pt idx="1693">
                  <c:v>31.9768</c:v>
                </c:pt>
                <c:pt idx="1694">
                  <c:v>31.7643</c:v>
                </c:pt>
                <c:pt idx="1695">
                  <c:v>31.5923</c:v>
                </c:pt>
                <c:pt idx="1696">
                  <c:v>32.6548</c:v>
                </c:pt>
                <c:pt idx="1697">
                  <c:v>32.9209</c:v>
                </c:pt>
                <c:pt idx="1698">
                  <c:v>32.9269</c:v>
                </c:pt>
                <c:pt idx="1699">
                  <c:v>32.9016</c:v>
                </c:pt>
                <c:pt idx="1700">
                  <c:v>32.8836</c:v>
                </c:pt>
                <c:pt idx="1701">
                  <c:v>32.4448</c:v>
                </c:pt>
                <c:pt idx="1702">
                  <c:v>32.5526</c:v>
                </c:pt>
                <c:pt idx="1703">
                  <c:v>31.3308</c:v>
                </c:pt>
                <c:pt idx="1704">
                  <c:v>30.2734</c:v>
                </c:pt>
                <c:pt idx="1705">
                  <c:v>30.183</c:v>
                </c:pt>
                <c:pt idx="1706">
                  <c:v>30.36</c:v>
                </c:pt>
                <c:pt idx="1707">
                  <c:v>30.586</c:v>
                </c:pt>
                <c:pt idx="1708">
                  <c:v>30.639</c:v>
                </c:pt>
                <c:pt idx="1709">
                  <c:v>30.252</c:v>
                </c:pt>
                <c:pt idx="1710">
                  <c:v>30.678</c:v>
                </c:pt>
                <c:pt idx="1711">
                  <c:v>30.658</c:v>
                </c:pt>
                <c:pt idx="1712">
                  <c:v>30.576</c:v>
                </c:pt>
                <c:pt idx="1713">
                  <c:v>30.66</c:v>
                </c:pt>
                <c:pt idx="1714">
                  <c:v>30.834</c:v>
                </c:pt>
                <c:pt idx="1715">
                  <c:v>30.638</c:v>
                </c:pt>
                <c:pt idx="1716">
                  <c:v>30.833</c:v>
                </c:pt>
                <c:pt idx="1717">
                  <c:v>30.617</c:v>
                </c:pt>
                <c:pt idx="1718">
                  <c:v>30.795</c:v>
                </c:pt>
                <c:pt idx="1719">
                  <c:v>31.064</c:v>
                </c:pt>
                <c:pt idx="1720">
                  <c:v>30.744</c:v>
                </c:pt>
                <c:pt idx="1721">
                  <c:v>31.357</c:v>
                </c:pt>
                <c:pt idx="1722">
                  <c:v>31.275</c:v>
                </c:pt>
                <c:pt idx="1723">
                  <c:v>31.105</c:v>
                </c:pt>
                <c:pt idx="1724">
                  <c:v>30.4113</c:v>
                </c:pt>
                <c:pt idx="1725">
                  <c:v>30.4237</c:v>
                </c:pt>
                <c:pt idx="1726">
                  <c:v>30.2942</c:v>
                </c:pt>
                <c:pt idx="1727">
                  <c:v>29.287</c:v>
                </c:pt>
                <c:pt idx="1728">
                  <c:v>29.3611</c:v>
                </c:pt>
                <c:pt idx="1729">
                  <c:v>29.308</c:v>
                </c:pt>
                <c:pt idx="1730">
                  <c:v>28.898</c:v>
                </c:pt>
                <c:pt idx="1731">
                  <c:v>29.364</c:v>
                </c:pt>
                <c:pt idx="1732">
                  <c:v>29.608</c:v>
                </c:pt>
                <c:pt idx="1733">
                  <c:v>28.946</c:v>
                </c:pt>
                <c:pt idx="1734">
                  <c:v>29.616</c:v>
                </c:pt>
                <c:pt idx="1735">
                  <c:v>28.616</c:v>
                </c:pt>
                <c:pt idx="1736">
                  <c:v>30.01</c:v>
                </c:pt>
                <c:pt idx="1737">
                  <c:v>30.184</c:v>
                </c:pt>
                <c:pt idx="1738">
                  <c:v>30.245</c:v>
                </c:pt>
                <c:pt idx="1739">
                  <c:v>29.981</c:v>
                </c:pt>
                <c:pt idx="1740">
                  <c:v>30.148</c:v>
                </c:pt>
                <c:pt idx="1741">
                  <c:v>30.3415</c:v>
                </c:pt>
                <c:pt idx="1742">
                  <c:v>30.977</c:v>
                </c:pt>
                <c:pt idx="1743">
                  <c:v>30.907</c:v>
                </c:pt>
                <c:pt idx="1744">
                  <c:v>31.086</c:v>
                </c:pt>
                <c:pt idx="1745">
                  <c:v>31.217</c:v>
                </c:pt>
                <c:pt idx="1746">
                  <c:v>31.217</c:v>
                </c:pt>
                <c:pt idx="1747">
                  <c:v>30.152</c:v>
                </c:pt>
                <c:pt idx="1748">
                  <c:v>30.171</c:v>
                </c:pt>
                <c:pt idx="1749">
                  <c:v>29.95</c:v>
                </c:pt>
                <c:pt idx="1750">
                  <c:v>30.02</c:v>
                </c:pt>
                <c:pt idx="1751">
                  <c:v>30.309</c:v>
                </c:pt>
                <c:pt idx="1752">
                  <c:v>30.17</c:v>
                </c:pt>
                <c:pt idx="1753">
                  <c:v>30.12</c:v>
                </c:pt>
                <c:pt idx="1754">
                  <c:v>29.6734</c:v>
                </c:pt>
                <c:pt idx="1755">
                  <c:v>30.369</c:v>
                </c:pt>
                <c:pt idx="1756">
                  <c:v>30.097</c:v>
                </c:pt>
                <c:pt idx="1757">
                  <c:v>30.921</c:v>
                </c:pt>
                <c:pt idx="1758">
                  <c:v>30.28</c:v>
                </c:pt>
                <c:pt idx="1759">
                  <c:v>30.0813</c:v>
                </c:pt>
                <c:pt idx="1760">
                  <c:v>30.271</c:v>
                </c:pt>
                <c:pt idx="1761">
                  <c:v>29.99</c:v>
                </c:pt>
                <c:pt idx="1762">
                  <c:v>30.476</c:v>
                </c:pt>
                <c:pt idx="1763">
                  <c:v>29.6307</c:v>
                </c:pt>
                <c:pt idx="1764">
                  <c:v>30.618</c:v>
                </c:pt>
                <c:pt idx="1765">
                  <c:v>30.247</c:v>
                </c:pt>
                <c:pt idx="1766">
                  <c:v>30.293</c:v>
                </c:pt>
                <c:pt idx="1767">
                  <c:v>28.448</c:v>
                </c:pt>
                <c:pt idx="1768">
                  <c:v>28.478</c:v>
                </c:pt>
                <c:pt idx="1769">
                  <c:v>28.403</c:v>
                </c:pt>
                <c:pt idx="1770">
                  <c:v>28.077</c:v>
                </c:pt>
                <c:pt idx="1771">
                  <c:v>28.566</c:v>
                </c:pt>
                <c:pt idx="1772">
                  <c:v>28.738</c:v>
                </c:pt>
                <c:pt idx="1773">
                  <c:v>28.715</c:v>
                </c:pt>
                <c:pt idx="1774">
                  <c:v>28.635</c:v>
                </c:pt>
                <c:pt idx="1775">
                  <c:v>28.875</c:v>
                </c:pt>
                <c:pt idx="1776">
                  <c:v>29.034</c:v>
                </c:pt>
                <c:pt idx="1777">
                  <c:v>28.725</c:v>
                </c:pt>
                <c:pt idx="1778">
                  <c:v>29.17</c:v>
                </c:pt>
                <c:pt idx="1779">
                  <c:v>29.035</c:v>
                </c:pt>
                <c:pt idx="1780">
                  <c:v>28.75</c:v>
                </c:pt>
                <c:pt idx="1781">
                  <c:v>29.101</c:v>
                </c:pt>
                <c:pt idx="1782">
                  <c:v>28.886</c:v>
                </c:pt>
                <c:pt idx="1783">
                  <c:v>29.246</c:v>
                </c:pt>
                <c:pt idx="1784">
                  <c:v>29.15</c:v>
                </c:pt>
                <c:pt idx="1785">
                  <c:v>29.416</c:v>
                </c:pt>
                <c:pt idx="1786">
                  <c:v>29.399</c:v>
                </c:pt>
                <c:pt idx="1787">
                  <c:v>29.073</c:v>
                </c:pt>
                <c:pt idx="1788">
                  <c:v>27.88</c:v>
                </c:pt>
                <c:pt idx="1789">
                  <c:v>27.889</c:v>
                </c:pt>
                <c:pt idx="1790">
                  <c:v>27.874</c:v>
                </c:pt>
                <c:pt idx="1791">
                  <c:v>27.789</c:v>
                </c:pt>
                <c:pt idx="1792">
                  <c:v>27.82</c:v>
                </c:pt>
                <c:pt idx="1793">
                  <c:v>27.78</c:v>
                </c:pt>
                <c:pt idx="1794">
                  <c:v>27.527</c:v>
                </c:pt>
                <c:pt idx="1795">
                  <c:v>27.615</c:v>
                </c:pt>
                <c:pt idx="1796">
                  <c:v>27.851</c:v>
                </c:pt>
                <c:pt idx="1797">
                  <c:v>27.021</c:v>
                </c:pt>
                <c:pt idx="1798">
                  <c:v>27.408</c:v>
                </c:pt>
                <c:pt idx="1799">
                  <c:v>27.483</c:v>
                </c:pt>
                <c:pt idx="1800">
                  <c:v>27.449</c:v>
                </c:pt>
                <c:pt idx="1801">
                  <c:v>27.923</c:v>
                </c:pt>
                <c:pt idx="1802">
                  <c:v>28.063</c:v>
                </c:pt>
                <c:pt idx="1803">
                  <c:v>27.691</c:v>
                </c:pt>
                <c:pt idx="1804">
                  <c:v>28.347</c:v>
                </c:pt>
                <c:pt idx="1805">
                  <c:v>28.139</c:v>
                </c:pt>
                <c:pt idx="1806">
                  <c:v>28.415</c:v>
                </c:pt>
                <c:pt idx="1807">
                  <c:v>28.774</c:v>
                </c:pt>
                <c:pt idx="1808">
                  <c:v>28.166</c:v>
                </c:pt>
                <c:pt idx="1809">
                  <c:v>28.507</c:v>
                </c:pt>
                <c:pt idx="1810">
                  <c:v>28.3747</c:v>
                </c:pt>
                <c:pt idx="1811">
                  <c:v>28.243</c:v>
                </c:pt>
                <c:pt idx="1812">
                  <c:v>28.692</c:v>
                </c:pt>
                <c:pt idx="1813">
                  <c:v>29.118</c:v>
                </c:pt>
                <c:pt idx="1814">
                  <c:v>28.967</c:v>
                </c:pt>
                <c:pt idx="1815">
                  <c:v>29.147</c:v>
                </c:pt>
                <c:pt idx="1816">
                  <c:v>28.55</c:v>
                </c:pt>
                <c:pt idx="1817">
                  <c:v>28.2064</c:v>
                </c:pt>
                <c:pt idx="1818">
                  <c:v>28.555</c:v>
                </c:pt>
                <c:pt idx="1819">
                  <c:v>28.373</c:v>
                </c:pt>
                <c:pt idx="1820">
                  <c:v>29.2804</c:v>
                </c:pt>
                <c:pt idx="1821">
                  <c:v>28.481</c:v>
                </c:pt>
                <c:pt idx="1822">
                  <c:v>26.891</c:v>
                </c:pt>
                <c:pt idx="1823">
                  <c:v>26.6801</c:v>
                </c:pt>
                <c:pt idx="1824">
                  <c:v>26.83</c:v>
                </c:pt>
                <c:pt idx="1825">
                  <c:v>26.291</c:v>
                </c:pt>
                <c:pt idx="1826">
                  <c:v>26.651</c:v>
                </c:pt>
                <c:pt idx="1827">
                  <c:v>26.753</c:v>
                </c:pt>
                <c:pt idx="1828">
                  <c:v>26.412</c:v>
                </c:pt>
                <c:pt idx="1829">
                  <c:v>26.182</c:v>
                </c:pt>
                <c:pt idx="1830">
                  <c:v>27.557</c:v>
                </c:pt>
                <c:pt idx="1831">
                  <c:v>28.071</c:v>
                </c:pt>
                <c:pt idx="1832">
                  <c:v>28.087</c:v>
                </c:pt>
                <c:pt idx="1833">
                  <c:v>28.177</c:v>
                </c:pt>
                <c:pt idx="1834">
                  <c:v>28.042</c:v>
                </c:pt>
                <c:pt idx="1835">
                  <c:v>27.887</c:v>
                </c:pt>
                <c:pt idx="1836">
                  <c:v>28.234</c:v>
                </c:pt>
                <c:pt idx="1837">
                  <c:v>28.0981</c:v>
                </c:pt>
                <c:pt idx="1838">
                  <c:v>28.018</c:v>
                </c:pt>
                <c:pt idx="1839">
                  <c:v>28.024</c:v>
                </c:pt>
                <c:pt idx="1840">
                  <c:v>27.753</c:v>
                </c:pt>
                <c:pt idx="1841">
                  <c:v>27.806</c:v>
                </c:pt>
                <c:pt idx="1842">
                  <c:v>25.589</c:v>
                </c:pt>
                <c:pt idx="1843">
                  <c:v>25.864</c:v>
                </c:pt>
                <c:pt idx="1844">
                  <c:v>25.578</c:v>
                </c:pt>
                <c:pt idx="1845">
                  <c:v>25.965</c:v>
                </c:pt>
                <c:pt idx="1846">
                  <c:v>26.019</c:v>
                </c:pt>
                <c:pt idx="1847">
                  <c:v>25.727</c:v>
                </c:pt>
                <c:pt idx="1848">
                  <c:v>24.944</c:v>
                </c:pt>
                <c:pt idx="1849">
                  <c:v>24.859</c:v>
                </c:pt>
                <c:pt idx="1850">
                  <c:v>25.87</c:v>
                </c:pt>
                <c:pt idx="1851">
                  <c:v>25.402</c:v>
                </c:pt>
                <c:pt idx="1852">
                  <c:v>24.0405</c:v>
                </c:pt>
                <c:pt idx="1853">
                  <c:v>26.034</c:v>
                </c:pt>
                <c:pt idx="1854">
                  <c:v>25.557</c:v>
                </c:pt>
                <c:pt idx="1855">
                  <c:v>27.818</c:v>
                </c:pt>
                <c:pt idx="1856">
                  <c:v>26.388</c:v>
                </c:pt>
                <c:pt idx="1857">
                  <c:v>26.705</c:v>
                </c:pt>
                <c:pt idx="1858">
                  <c:v>26.949</c:v>
                </c:pt>
                <c:pt idx="1859">
                  <c:v>26.341</c:v>
                </c:pt>
                <c:pt idx="1860">
                  <c:v>26.6</c:v>
                </c:pt>
                <c:pt idx="1861">
                  <c:v>26.454</c:v>
                </c:pt>
                <c:pt idx="1862">
                  <c:v>27.199</c:v>
                </c:pt>
                <c:pt idx="1863">
                  <c:v>27.259</c:v>
                </c:pt>
                <c:pt idx="1864">
                  <c:v>27.285</c:v>
                </c:pt>
                <c:pt idx="1865">
                  <c:v>22.5716</c:v>
                </c:pt>
                <c:pt idx="1866">
                  <c:v>22.513</c:v>
                </c:pt>
                <c:pt idx="1867">
                  <c:v>23.0337</c:v>
                </c:pt>
                <c:pt idx="1868">
                  <c:v>21.9234</c:v>
                </c:pt>
                <c:pt idx="1869">
                  <c:v>22.948</c:v>
                </c:pt>
                <c:pt idx="1870">
                  <c:v>23.1902</c:v>
                </c:pt>
                <c:pt idx="1871">
                  <c:v>22.2841</c:v>
                </c:pt>
                <c:pt idx="1872">
                  <c:v>22.064</c:v>
                </c:pt>
                <c:pt idx="1873">
                  <c:v>24.1279</c:v>
                </c:pt>
                <c:pt idx="1874">
                  <c:v>23.735</c:v>
                </c:pt>
                <c:pt idx="1875">
                  <c:v>23.308</c:v>
                </c:pt>
                <c:pt idx="1876">
                  <c:v>24.773</c:v>
                </c:pt>
                <c:pt idx="1877">
                  <c:v>24.989</c:v>
                </c:pt>
                <c:pt idx="1878">
                  <c:v>23.925</c:v>
                </c:pt>
                <c:pt idx="1879">
                  <c:v>24.3118</c:v>
                </c:pt>
                <c:pt idx="1880">
                  <c:v>24.16</c:v>
                </c:pt>
                <c:pt idx="1881">
                  <c:v>24.087</c:v>
                </c:pt>
                <c:pt idx="1882">
                  <c:v>23.779</c:v>
                </c:pt>
                <c:pt idx="1883">
                  <c:v>24.239</c:v>
                </c:pt>
                <c:pt idx="1884">
                  <c:v>24.0906</c:v>
                </c:pt>
                <c:pt idx="1885">
                  <c:v>22.1228</c:v>
                </c:pt>
                <c:pt idx="1886">
                  <c:v>22.4997</c:v>
                </c:pt>
                <c:pt idx="1887">
                  <c:v>22.948</c:v>
                </c:pt>
                <c:pt idx="1888">
                  <c:v>22.801</c:v>
                </c:pt>
                <c:pt idx="1889">
                  <c:v>22.8947</c:v>
                </c:pt>
                <c:pt idx="1890">
                  <c:v>22.566</c:v>
                </c:pt>
                <c:pt idx="1891">
                  <c:v>22.935</c:v>
                </c:pt>
                <c:pt idx="1892">
                  <c:v>22.965</c:v>
                </c:pt>
                <c:pt idx="1893">
                  <c:v>23.437</c:v>
                </c:pt>
                <c:pt idx="1894">
                  <c:v>22.771</c:v>
                </c:pt>
                <c:pt idx="1895">
                  <c:v>23.035</c:v>
                </c:pt>
                <c:pt idx="1896">
                  <c:v>23.29</c:v>
                </c:pt>
                <c:pt idx="1897">
                  <c:v>22.88</c:v>
                </c:pt>
                <c:pt idx="1898">
                  <c:v>23.572</c:v>
                </c:pt>
                <c:pt idx="1899">
                  <c:v>23.256</c:v>
                </c:pt>
                <c:pt idx="1900">
                  <c:v>23.943</c:v>
                </c:pt>
                <c:pt idx="1901">
                  <c:v>24.346</c:v>
                </c:pt>
                <c:pt idx="1902">
                  <c:v>24.418</c:v>
                </c:pt>
                <c:pt idx="1903">
                  <c:v>24.172</c:v>
                </c:pt>
                <c:pt idx="1904">
                  <c:v>23.9801</c:v>
                </c:pt>
                <c:pt idx="1905">
                  <c:v>23.113</c:v>
                </c:pt>
                <c:pt idx="1906">
                  <c:v>22.586</c:v>
                </c:pt>
                <c:pt idx="1907">
                  <c:v>22.478</c:v>
                </c:pt>
                <c:pt idx="1908">
                  <c:v>23.405</c:v>
                </c:pt>
                <c:pt idx="1909">
                  <c:v>22.626</c:v>
                </c:pt>
                <c:pt idx="1910">
                  <c:v>22.14</c:v>
                </c:pt>
                <c:pt idx="1911">
                  <c:v>22.25</c:v>
                </c:pt>
                <c:pt idx="1912">
                  <c:v>21.777</c:v>
                </c:pt>
                <c:pt idx="1913">
                  <c:v>22.812</c:v>
                </c:pt>
                <c:pt idx="1914">
                  <c:v>22.096</c:v>
                </c:pt>
                <c:pt idx="1915">
                  <c:v>23.468</c:v>
                </c:pt>
                <c:pt idx="1916">
                  <c:v>22.307</c:v>
                </c:pt>
                <c:pt idx="1917">
                  <c:v>22.365</c:v>
                </c:pt>
                <c:pt idx="1918">
                  <c:v>22.608</c:v>
                </c:pt>
                <c:pt idx="1919">
                  <c:v>22.5537</c:v>
                </c:pt>
                <c:pt idx="1920">
                  <c:v>22.408</c:v>
                </c:pt>
                <c:pt idx="1921">
                  <c:v>23.058</c:v>
                </c:pt>
                <c:pt idx="1922">
                  <c:v>22.718</c:v>
                </c:pt>
                <c:pt idx="1923">
                  <c:v>22.824</c:v>
                </c:pt>
                <c:pt idx="1924">
                  <c:v>23.169</c:v>
                </c:pt>
                <c:pt idx="1925">
                  <c:v>23.677</c:v>
                </c:pt>
                <c:pt idx="1926">
                  <c:v>23.124</c:v>
                </c:pt>
                <c:pt idx="1927">
                  <c:v>22.648</c:v>
                </c:pt>
                <c:pt idx="1928">
                  <c:v>22.751</c:v>
                </c:pt>
                <c:pt idx="1929">
                  <c:v>22.099</c:v>
                </c:pt>
                <c:pt idx="1930">
                  <c:v>21.921</c:v>
                </c:pt>
                <c:pt idx="1931">
                  <c:v>22.244</c:v>
                </c:pt>
                <c:pt idx="1932">
                  <c:v>22.321</c:v>
                </c:pt>
                <c:pt idx="1933">
                  <c:v>23.622</c:v>
                </c:pt>
                <c:pt idx="1934">
                  <c:v>23.439</c:v>
                </c:pt>
                <c:pt idx="1935">
                  <c:v>23.382</c:v>
                </c:pt>
                <c:pt idx="1936">
                  <c:v>24.51</c:v>
                </c:pt>
                <c:pt idx="1937">
                  <c:v>23.8</c:v>
                </c:pt>
                <c:pt idx="1938">
                  <c:v>23.089</c:v>
                </c:pt>
                <c:pt idx="1939">
                  <c:v>23.313</c:v>
                </c:pt>
                <c:pt idx="1940">
                  <c:v>23.183</c:v>
                </c:pt>
                <c:pt idx="1941">
                  <c:v>23.079</c:v>
                </c:pt>
                <c:pt idx="1942">
                  <c:v>23.726</c:v>
                </c:pt>
                <c:pt idx="1943">
                  <c:v>23.808</c:v>
                </c:pt>
                <c:pt idx="1944">
                  <c:v>23.9618</c:v>
                </c:pt>
                <c:pt idx="1945">
                  <c:v>23.672</c:v>
                </c:pt>
                <c:pt idx="1946">
                  <c:v>24.363</c:v>
                </c:pt>
                <c:pt idx="1947">
                  <c:v>23.681</c:v>
                </c:pt>
                <c:pt idx="1948">
                  <c:v>23.987</c:v>
                </c:pt>
                <c:pt idx="1949">
                  <c:v>23.727</c:v>
                </c:pt>
                <c:pt idx="1950">
                  <c:v>24.86</c:v>
                </c:pt>
                <c:pt idx="1951">
                  <c:v>23.753</c:v>
                </c:pt>
                <c:pt idx="1952">
                  <c:v>25.0034</c:v>
                </c:pt>
                <c:pt idx="1953">
                  <c:v>24.719</c:v>
                </c:pt>
                <c:pt idx="1954">
                  <c:v>25.071</c:v>
                </c:pt>
                <c:pt idx="1955">
                  <c:v>24.383</c:v>
                </c:pt>
                <c:pt idx="1956">
                  <c:v>24.478</c:v>
                </c:pt>
                <c:pt idx="1957">
                  <c:v>24.755</c:v>
                </c:pt>
                <c:pt idx="1958">
                  <c:v>23.616</c:v>
                </c:pt>
                <c:pt idx="1959">
                  <c:v>20.435</c:v>
                </c:pt>
                <c:pt idx="1960">
                  <c:v>20.565</c:v>
                </c:pt>
                <c:pt idx="1961">
                  <c:v>20.257</c:v>
                </c:pt>
                <c:pt idx="1962">
                  <c:v>19.99</c:v>
                </c:pt>
                <c:pt idx="1963">
                  <c:v>21.133</c:v>
                </c:pt>
                <c:pt idx="1964">
                  <c:v>20.231</c:v>
                </c:pt>
                <c:pt idx="1965">
                  <c:v>19.779</c:v>
                </c:pt>
                <c:pt idx="1966">
                  <c:v>20.08</c:v>
                </c:pt>
                <c:pt idx="1967">
                  <c:v>20.053</c:v>
                </c:pt>
                <c:pt idx="1968">
                  <c:v>21.341</c:v>
                </c:pt>
                <c:pt idx="1969">
                  <c:v>19.91</c:v>
                </c:pt>
                <c:pt idx="1970">
                  <c:v>21.245</c:v>
                </c:pt>
                <c:pt idx="1971">
                  <c:v>20.407</c:v>
                </c:pt>
                <c:pt idx="1972">
                  <c:v>20.055</c:v>
                </c:pt>
                <c:pt idx="1973">
                  <c:v>20.007</c:v>
                </c:pt>
                <c:pt idx="1974">
                  <c:v>19.925</c:v>
                </c:pt>
                <c:pt idx="1975">
                  <c:v>19.897</c:v>
                </c:pt>
                <c:pt idx="1976">
                  <c:v>20.429</c:v>
                </c:pt>
                <c:pt idx="1977">
                  <c:v>20.357</c:v>
                </c:pt>
                <c:pt idx="1978">
                  <c:v>20.502</c:v>
                </c:pt>
                <c:pt idx="1979">
                  <c:v>20.418</c:v>
                </c:pt>
                <c:pt idx="1980">
                  <c:v>20.748</c:v>
                </c:pt>
                <c:pt idx="1981">
                  <c:v>20.368</c:v>
                </c:pt>
                <c:pt idx="1982">
                  <c:v>20.1483</c:v>
                </c:pt>
                <c:pt idx="1983">
                  <c:v>20.145</c:v>
                </c:pt>
                <c:pt idx="1984">
                  <c:v>19.493</c:v>
                </c:pt>
                <c:pt idx="1985">
                  <c:v>19.251</c:v>
                </c:pt>
                <c:pt idx="1986">
                  <c:v>19.86</c:v>
                </c:pt>
                <c:pt idx="1987">
                  <c:v>19.819</c:v>
                </c:pt>
                <c:pt idx="1988">
                  <c:v>20.921</c:v>
                </c:pt>
                <c:pt idx="1989">
                  <c:v>20.732</c:v>
                </c:pt>
                <c:pt idx="1990">
                  <c:v>20.796</c:v>
                </c:pt>
                <c:pt idx="1991">
                  <c:v>20.649</c:v>
                </c:pt>
                <c:pt idx="1992">
                  <c:v>19.835</c:v>
                </c:pt>
                <c:pt idx="1993">
                  <c:v>17.366</c:v>
                </c:pt>
                <c:pt idx="1994">
                  <c:v>17.487</c:v>
                </c:pt>
                <c:pt idx="1995">
                  <c:v>18.187</c:v>
                </c:pt>
                <c:pt idx="1996">
                  <c:v>18.218</c:v>
                </c:pt>
                <c:pt idx="1997">
                  <c:v>18.301</c:v>
                </c:pt>
                <c:pt idx="1998">
                  <c:v>18.419</c:v>
                </c:pt>
                <c:pt idx="1999">
                  <c:v>18.188</c:v>
                </c:pt>
                <c:pt idx="2000">
                  <c:v>18.444</c:v>
                </c:pt>
                <c:pt idx="2001">
                  <c:v>18.58</c:v>
                </c:pt>
                <c:pt idx="2002">
                  <c:v>15.973</c:v>
                </c:pt>
                <c:pt idx="2003">
                  <c:v>16.383</c:v>
                </c:pt>
                <c:pt idx="2004">
                  <c:v>18.131</c:v>
                </c:pt>
                <c:pt idx="2005">
                  <c:v>17.997</c:v>
                </c:pt>
                <c:pt idx="2006">
                  <c:v>18.6984</c:v>
                </c:pt>
                <c:pt idx="2007">
                  <c:v>19.001</c:v>
                </c:pt>
                <c:pt idx="2008">
                  <c:v>18.026</c:v>
                </c:pt>
                <c:pt idx="2009">
                  <c:v>18.55</c:v>
                </c:pt>
                <c:pt idx="2010">
                  <c:v>18.97</c:v>
                </c:pt>
                <c:pt idx="2011">
                  <c:v>18.808</c:v>
                </c:pt>
                <c:pt idx="2012">
                  <c:v>19.044</c:v>
                </c:pt>
                <c:pt idx="2013">
                  <c:v>18.888</c:v>
                </c:pt>
                <c:pt idx="2014">
                  <c:v>19.266</c:v>
                </c:pt>
                <c:pt idx="2015">
                  <c:v>29.39</c:v>
                </c:pt>
                <c:pt idx="2016">
                  <c:v>27.079</c:v>
                </c:pt>
                <c:pt idx="2017">
                  <c:v>28.947</c:v>
                </c:pt>
                <c:pt idx="2018">
                  <c:v>29.414</c:v>
                </c:pt>
                <c:pt idx="2019">
                  <c:v>29.599</c:v>
                </c:pt>
                <c:pt idx="2020">
                  <c:v>29.653</c:v>
                </c:pt>
                <c:pt idx="2021">
                  <c:v>28.285</c:v>
                </c:pt>
                <c:pt idx="2022">
                  <c:v>27.952</c:v>
                </c:pt>
                <c:pt idx="2023">
                  <c:v>27.351</c:v>
                </c:pt>
                <c:pt idx="2024">
                  <c:v>27.555</c:v>
                </c:pt>
                <c:pt idx="2025">
                  <c:v>28.525</c:v>
                </c:pt>
                <c:pt idx="2026">
                  <c:v>28.586</c:v>
                </c:pt>
                <c:pt idx="2027">
                  <c:v>28.271</c:v>
                </c:pt>
                <c:pt idx="2028">
                  <c:v>28.933</c:v>
                </c:pt>
                <c:pt idx="2029">
                  <c:v>29.5866</c:v>
                </c:pt>
                <c:pt idx="2030">
                  <c:v>27.539</c:v>
                </c:pt>
                <c:pt idx="2031">
                  <c:v>27.5002</c:v>
                </c:pt>
                <c:pt idx="2032">
                  <c:v>27.1963</c:v>
                </c:pt>
                <c:pt idx="2033">
                  <c:v>27.5759</c:v>
                </c:pt>
                <c:pt idx="2034">
                  <c:v>28.4782</c:v>
                </c:pt>
                <c:pt idx="2035">
                  <c:v>27.5907</c:v>
                </c:pt>
                <c:pt idx="2036">
                  <c:v>26.5295</c:v>
                </c:pt>
                <c:pt idx="2037">
                  <c:v>27.4814</c:v>
                </c:pt>
                <c:pt idx="2038">
                  <c:v>28.1718</c:v>
                </c:pt>
                <c:pt idx="2039">
                  <c:v>28.15</c:v>
                </c:pt>
                <c:pt idx="2040">
                  <c:v>28.4534</c:v>
                </c:pt>
                <c:pt idx="2041">
                  <c:v>28.0204</c:v>
                </c:pt>
                <c:pt idx="2042">
                  <c:v>28.7548</c:v>
                </c:pt>
                <c:pt idx="2043">
                  <c:v>28.3741</c:v>
                </c:pt>
                <c:pt idx="2044">
                  <c:v>28.8679</c:v>
                </c:pt>
                <c:pt idx="2045">
                  <c:v>29.9809</c:v>
                </c:pt>
                <c:pt idx="2046">
                  <c:v>29.0443</c:v>
                </c:pt>
                <c:pt idx="2047">
                  <c:v>29.392</c:v>
                </c:pt>
                <c:pt idx="2048">
                  <c:v>28.447</c:v>
                </c:pt>
                <c:pt idx="2049">
                  <c:v>27.93</c:v>
                </c:pt>
                <c:pt idx="2050">
                  <c:v>27.8042</c:v>
                </c:pt>
                <c:pt idx="2051">
                  <c:v>27.9896</c:v>
                </c:pt>
                <c:pt idx="2052">
                  <c:v>28.2724</c:v>
                </c:pt>
                <c:pt idx="2053">
                  <c:v>27.909</c:v>
                </c:pt>
                <c:pt idx="2054">
                  <c:v>28.356</c:v>
                </c:pt>
                <c:pt idx="2055">
                  <c:v>27.9876</c:v>
                </c:pt>
                <c:pt idx="2056">
                  <c:v>28.286</c:v>
                </c:pt>
                <c:pt idx="2057">
                  <c:v>28.0865</c:v>
                </c:pt>
                <c:pt idx="2058">
                  <c:v>28.4048</c:v>
                </c:pt>
                <c:pt idx="2059">
                  <c:v>27.825</c:v>
                </c:pt>
                <c:pt idx="2060">
                  <c:v>28.446</c:v>
                </c:pt>
                <c:pt idx="2061">
                  <c:v>28.7357</c:v>
                </c:pt>
                <c:pt idx="2062">
                  <c:v>28.739</c:v>
                </c:pt>
                <c:pt idx="2063">
                  <c:v>28.946</c:v>
                </c:pt>
                <c:pt idx="2064">
                  <c:v>29.119</c:v>
                </c:pt>
                <c:pt idx="2065">
                  <c:v>29.0405</c:v>
                </c:pt>
                <c:pt idx="2066">
                  <c:v>28.902</c:v>
                </c:pt>
                <c:pt idx="2067">
                  <c:v>29.363</c:v>
                </c:pt>
                <c:pt idx="2068">
                  <c:v>28.949</c:v>
                </c:pt>
                <c:pt idx="2069">
                  <c:v>29.034</c:v>
                </c:pt>
                <c:pt idx="2070">
                  <c:v>28.559</c:v>
                </c:pt>
                <c:pt idx="2071">
                  <c:v>25.523</c:v>
                </c:pt>
                <c:pt idx="2072">
                  <c:v>26.625</c:v>
                </c:pt>
                <c:pt idx="2073">
                  <c:v>26.844</c:v>
                </c:pt>
                <c:pt idx="2074">
                  <c:v>27.363</c:v>
                </c:pt>
                <c:pt idx="2075">
                  <c:v>26.868</c:v>
                </c:pt>
                <c:pt idx="2076">
                  <c:v>26.049</c:v>
                </c:pt>
                <c:pt idx="2077">
                  <c:v>26.078</c:v>
                </c:pt>
                <c:pt idx="2078">
                  <c:v>25.476</c:v>
                </c:pt>
                <c:pt idx="2079">
                  <c:v>26.169</c:v>
                </c:pt>
                <c:pt idx="2080">
                  <c:v>26.104</c:v>
                </c:pt>
                <c:pt idx="2081">
                  <c:v>26.126</c:v>
                </c:pt>
                <c:pt idx="2082">
                  <c:v>25.939</c:v>
                </c:pt>
                <c:pt idx="2083">
                  <c:v>26.641</c:v>
                </c:pt>
                <c:pt idx="2084">
                  <c:v>26.572</c:v>
                </c:pt>
                <c:pt idx="2085">
                  <c:v>26.588</c:v>
                </c:pt>
                <c:pt idx="2086">
                  <c:v>26.394</c:v>
                </c:pt>
                <c:pt idx="2087">
                  <c:v>27.833</c:v>
                </c:pt>
                <c:pt idx="2088">
                  <c:v>26.822</c:v>
                </c:pt>
                <c:pt idx="2089">
                  <c:v>26.972</c:v>
                </c:pt>
                <c:pt idx="2090">
                  <c:v>27.097</c:v>
                </c:pt>
                <c:pt idx="2091">
                  <c:v>27.761</c:v>
                </c:pt>
                <c:pt idx="2092">
                  <c:v>27.225</c:v>
                </c:pt>
                <c:pt idx="2093">
                  <c:v>27.027</c:v>
                </c:pt>
                <c:pt idx="2094">
                  <c:v>27.469</c:v>
                </c:pt>
                <c:pt idx="2095">
                  <c:v>27.066</c:v>
                </c:pt>
                <c:pt idx="2096">
                  <c:v>26.799</c:v>
                </c:pt>
                <c:pt idx="2097">
                  <c:v>27.524</c:v>
                </c:pt>
                <c:pt idx="2098">
                  <c:v>26.958</c:v>
                </c:pt>
                <c:pt idx="2099">
                  <c:v>27.484</c:v>
                </c:pt>
                <c:pt idx="2100">
                  <c:v>27.907</c:v>
                </c:pt>
                <c:pt idx="2101">
                  <c:v>28.332</c:v>
                </c:pt>
                <c:pt idx="2102">
                  <c:v>29.089</c:v>
                </c:pt>
                <c:pt idx="2103">
                  <c:v>28.433</c:v>
                </c:pt>
                <c:pt idx="2104">
                  <c:v>27.388</c:v>
                </c:pt>
                <c:pt idx="2105">
                  <c:v>27.434</c:v>
                </c:pt>
                <c:pt idx="2106">
                  <c:v>27.63</c:v>
                </c:pt>
                <c:pt idx="2107">
                  <c:v>25.82</c:v>
                </c:pt>
                <c:pt idx="2108">
                  <c:v>25.81</c:v>
                </c:pt>
                <c:pt idx="2109">
                  <c:v>25.971</c:v>
                </c:pt>
                <c:pt idx="2110">
                  <c:v>26.206</c:v>
                </c:pt>
                <c:pt idx="2111">
                  <c:v>26.649</c:v>
                </c:pt>
                <c:pt idx="2112">
                  <c:v>26.694</c:v>
                </c:pt>
                <c:pt idx="2113">
                  <c:v>26.5315</c:v>
                </c:pt>
                <c:pt idx="2114">
                  <c:v>26.579</c:v>
                </c:pt>
                <c:pt idx="2115">
                  <c:v>26.935</c:v>
                </c:pt>
                <c:pt idx="2116">
                  <c:v>26.715</c:v>
                </c:pt>
                <c:pt idx="2117">
                  <c:v>26.663</c:v>
                </c:pt>
                <c:pt idx="2118">
                  <c:v>26.719</c:v>
                </c:pt>
                <c:pt idx="2119">
                  <c:v>27.082</c:v>
                </c:pt>
                <c:pt idx="2120">
                  <c:v>27.354</c:v>
                </c:pt>
                <c:pt idx="2121">
                  <c:v>26.477</c:v>
                </c:pt>
                <c:pt idx="2122">
                  <c:v>26.958</c:v>
                </c:pt>
                <c:pt idx="2123">
                  <c:v>27.037</c:v>
                </c:pt>
                <c:pt idx="2124">
                  <c:v>27.329</c:v>
                </c:pt>
                <c:pt idx="2125">
                  <c:v>27.034</c:v>
                </c:pt>
                <c:pt idx="2126">
                  <c:v>27.19</c:v>
                </c:pt>
                <c:pt idx="2127">
                  <c:v>26.449</c:v>
                </c:pt>
                <c:pt idx="2128">
                  <c:v>26.179</c:v>
                </c:pt>
                <c:pt idx="2129">
                  <c:v>29.002</c:v>
                </c:pt>
                <c:pt idx="2130">
                  <c:v>30.361</c:v>
                </c:pt>
                <c:pt idx="2131">
                  <c:v>30.695</c:v>
                </c:pt>
                <c:pt idx="2132">
                  <c:v>31.712</c:v>
                </c:pt>
                <c:pt idx="2133">
                  <c:v>30.847</c:v>
                </c:pt>
                <c:pt idx="2134">
                  <c:v>30.431</c:v>
                </c:pt>
                <c:pt idx="2135">
                  <c:v>29.364</c:v>
                </c:pt>
                <c:pt idx="2136">
                  <c:v>29.364</c:v>
                </c:pt>
                <c:pt idx="2137">
                  <c:v>29.424</c:v>
                </c:pt>
                <c:pt idx="2138">
                  <c:v>29.411</c:v>
                </c:pt>
                <c:pt idx="2139">
                  <c:v>29.463</c:v>
                </c:pt>
                <c:pt idx="2140">
                  <c:v>30.131</c:v>
                </c:pt>
                <c:pt idx="2141">
                  <c:v>30.117</c:v>
                </c:pt>
                <c:pt idx="2142">
                  <c:v>30.483</c:v>
                </c:pt>
                <c:pt idx="2143">
                  <c:v>30.532</c:v>
                </c:pt>
                <c:pt idx="2144">
                  <c:v>30.699</c:v>
                </c:pt>
                <c:pt idx="2145">
                  <c:v>29.4386</c:v>
                </c:pt>
                <c:pt idx="2146">
                  <c:v>29.7643</c:v>
                </c:pt>
                <c:pt idx="2147">
                  <c:v>29.873</c:v>
                </c:pt>
                <c:pt idx="2148">
                  <c:v>29.9337</c:v>
                </c:pt>
                <c:pt idx="2149">
                  <c:v>30.2034</c:v>
                </c:pt>
                <c:pt idx="2150">
                  <c:v>30.1357</c:v>
                </c:pt>
                <c:pt idx="2151">
                  <c:v>30.322</c:v>
                </c:pt>
                <c:pt idx="2152">
                  <c:v>30.6499</c:v>
                </c:pt>
                <c:pt idx="2153">
                  <c:v>30.1576</c:v>
                </c:pt>
                <c:pt idx="2154">
                  <c:v>30.0482</c:v>
                </c:pt>
                <c:pt idx="2155">
                  <c:v>30.3328</c:v>
                </c:pt>
                <c:pt idx="2156">
                  <c:v>30.1419</c:v>
                </c:pt>
                <c:pt idx="2157">
                  <c:v>30.0695</c:v>
                </c:pt>
                <c:pt idx="2158">
                  <c:v>30.3079</c:v>
                </c:pt>
                <c:pt idx="2159">
                  <c:v>30.3421</c:v>
                </c:pt>
                <c:pt idx="2160">
                  <c:v>30.7385</c:v>
                </c:pt>
                <c:pt idx="2161">
                  <c:v>30.4224</c:v>
                </c:pt>
                <c:pt idx="2162">
                  <c:v>30.4307</c:v>
                </c:pt>
                <c:pt idx="2163">
                  <c:v>30.7174</c:v>
                </c:pt>
                <c:pt idx="2164">
                  <c:v>30.8172</c:v>
                </c:pt>
                <c:pt idx="2165">
                  <c:v>28.1423</c:v>
                </c:pt>
                <c:pt idx="2166">
                  <c:v>28.3408</c:v>
                </c:pt>
                <c:pt idx="2167">
                  <c:v>28.8101</c:v>
                </c:pt>
                <c:pt idx="2168">
                  <c:v>28.8247</c:v>
                </c:pt>
                <c:pt idx="2169">
                  <c:v>28.8597</c:v>
                </c:pt>
                <c:pt idx="2170">
                  <c:v>28.9206</c:v>
                </c:pt>
                <c:pt idx="2171">
                  <c:v>28.5797</c:v>
                </c:pt>
                <c:pt idx="2172">
                  <c:v>29.1235</c:v>
                </c:pt>
                <c:pt idx="2173">
                  <c:v>29.1347</c:v>
                </c:pt>
                <c:pt idx="2174">
                  <c:v>28.1443</c:v>
                </c:pt>
                <c:pt idx="2175">
                  <c:v>28.5739</c:v>
                </c:pt>
                <c:pt idx="2176">
                  <c:v>28.9206</c:v>
                </c:pt>
                <c:pt idx="2177">
                  <c:v>28.8895</c:v>
                </c:pt>
                <c:pt idx="2178">
                  <c:v>29.1842</c:v>
                </c:pt>
                <c:pt idx="2179">
                  <c:v>29.4916</c:v>
                </c:pt>
                <c:pt idx="2180">
                  <c:v>29.985</c:v>
                </c:pt>
                <c:pt idx="2181">
                  <c:v>29.6897</c:v>
                </c:pt>
                <c:pt idx="2182">
                  <c:v>29.7929</c:v>
                </c:pt>
                <c:pt idx="2183">
                  <c:v>29.7801</c:v>
                </c:pt>
                <c:pt idx="2184">
                  <c:v>29.5847</c:v>
                </c:pt>
                <c:pt idx="2185">
                  <c:v>29.269</c:v>
                </c:pt>
                <c:pt idx="2186">
                  <c:v>30.3197</c:v>
                </c:pt>
                <c:pt idx="2187">
                  <c:v>30.3502</c:v>
                </c:pt>
                <c:pt idx="2188">
                  <c:v>31.1112</c:v>
                </c:pt>
                <c:pt idx="2189">
                  <c:v>30.599</c:v>
                </c:pt>
                <c:pt idx="2190">
                  <c:v>30.3602</c:v>
                </c:pt>
                <c:pt idx="2191">
                  <c:v>29.7204</c:v>
                </c:pt>
                <c:pt idx="2192">
                  <c:v>29.595</c:v>
                </c:pt>
                <c:pt idx="2193">
                  <c:v>29.188</c:v>
                </c:pt>
                <c:pt idx="2194">
                  <c:v>28.8196</c:v>
                </c:pt>
                <c:pt idx="2195">
                  <c:v>29.8936</c:v>
                </c:pt>
                <c:pt idx="2196">
                  <c:v>29.8247</c:v>
                </c:pt>
                <c:pt idx="2197">
                  <c:v>30.0088</c:v>
                </c:pt>
                <c:pt idx="2198">
                  <c:v>30.5959</c:v>
                </c:pt>
                <c:pt idx="2199">
                  <c:v>30.599</c:v>
                </c:pt>
                <c:pt idx="2200">
                  <c:v>30.5474</c:v>
                </c:pt>
                <c:pt idx="2201">
                  <c:v>28.7803</c:v>
                </c:pt>
                <c:pt idx="2202">
                  <c:v>28.971</c:v>
                </c:pt>
                <c:pt idx="2203">
                  <c:v>29.121</c:v>
                </c:pt>
                <c:pt idx="2204">
                  <c:v>28.9327</c:v>
                </c:pt>
                <c:pt idx="2205">
                  <c:v>29.178</c:v>
                </c:pt>
                <c:pt idx="2206">
                  <c:v>29.305</c:v>
                </c:pt>
                <c:pt idx="2207">
                  <c:v>29.081</c:v>
                </c:pt>
                <c:pt idx="2208">
                  <c:v>29.285</c:v>
                </c:pt>
                <c:pt idx="2209">
                  <c:v>28.873</c:v>
                </c:pt>
                <c:pt idx="2210">
                  <c:v>28.854</c:v>
                </c:pt>
                <c:pt idx="2211">
                  <c:v>28.844</c:v>
                </c:pt>
                <c:pt idx="2212">
                  <c:v>28.858</c:v>
                </c:pt>
                <c:pt idx="2213">
                  <c:v>28.9577</c:v>
                </c:pt>
                <c:pt idx="2214">
                  <c:v>28.931</c:v>
                </c:pt>
                <c:pt idx="2215">
                  <c:v>29.292</c:v>
                </c:pt>
                <c:pt idx="2216">
                  <c:v>29.354</c:v>
                </c:pt>
                <c:pt idx="2217">
                  <c:v>29.5432</c:v>
                </c:pt>
                <c:pt idx="2218">
                  <c:v>29.5866</c:v>
                </c:pt>
                <c:pt idx="2219">
                  <c:v>30.1</c:v>
                </c:pt>
                <c:pt idx="2220">
                  <c:v>29.692</c:v>
                </c:pt>
                <c:pt idx="2221">
                  <c:v>28.899</c:v>
                </c:pt>
                <c:pt idx="2222">
                  <c:v>28.834</c:v>
                </c:pt>
                <c:pt idx="2223">
                  <c:v>28.936</c:v>
                </c:pt>
                <c:pt idx="2224">
                  <c:v>29.043</c:v>
                </c:pt>
                <c:pt idx="2225">
                  <c:v>29.011</c:v>
                </c:pt>
                <c:pt idx="2226">
                  <c:v>29.033</c:v>
                </c:pt>
                <c:pt idx="2227">
                  <c:v>29.352</c:v>
                </c:pt>
                <c:pt idx="2228">
                  <c:v>29.244</c:v>
                </c:pt>
                <c:pt idx="2229">
                  <c:v>29.2948</c:v>
                </c:pt>
                <c:pt idx="2230">
                  <c:v>29.495</c:v>
                </c:pt>
                <c:pt idx="2231">
                  <c:v>29.051</c:v>
                </c:pt>
                <c:pt idx="2232">
                  <c:v>29.203</c:v>
                </c:pt>
                <c:pt idx="2233">
                  <c:v>29.278</c:v>
                </c:pt>
                <c:pt idx="2234">
                  <c:v>29.599</c:v>
                </c:pt>
                <c:pt idx="2235">
                  <c:v>29.618</c:v>
                </c:pt>
                <c:pt idx="2236">
                  <c:v>30.119</c:v>
                </c:pt>
                <c:pt idx="2237">
                  <c:v>29.455</c:v>
                </c:pt>
                <c:pt idx="2238">
                  <c:v>30.053</c:v>
                </c:pt>
                <c:pt idx="2239">
                  <c:v>30.0244</c:v>
                </c:pt>
                <c:pt idx="2240">
                  <c:v>30.2113</c:v>
                </c:pt>
                <c:pt idx="2241">
                  <c:v>29.87</c:v>
                </c:pt>
                <c:pt idx="2242">
                  <c:v>30.3906724137931</c:v>
                </c:pt>
                <c:pt idx="2243">
                  <c:v>30.46660869565217</c:v>
                </c:pt>
                <c:pt idx="2244">
                  <c:v>30.89608717948718</c:v>
                </c:pt>
                <c:pt idx="2245">
                  <c:v>31.0554274509804</c:v>
                </c:pt>
                <c:pt idx="2246">
                  <c:v>30.48760727272726</c:v>
                </c:pt>
                <c:pt idx="2247">
                  <c:v>30.80910454545455</c:v>
                </c:pt>
                <c:pt idx="2248">
                  <c:v>30.52106086956523</c:v>
                </c:pt>
                <c:pt idx="2249">
                  <c:v>30.22983764705881</c:v>
                </c:pt>
                <c:pt idx="2250">
                  <c:v>29.58949636363635</c:v>
                </c:pt>
                <c:pt idx="2251">
                  <c:v>29.49089787234043</c:v>
                </c:pt>
                <c:pt idx="2252">
                  <c:v>28.8866525</c:v>
                </c:pt>
                <c:pt idx="2253">
                  <c:v>30.18190377358491</c:v>
                </c:pt>
                <c:pt idx="2254">
                  <c:v>29.23005192307692</c:v>
                </c:pt>
                <c:pt idx="2255">
                  <c:v>30.37756499999999</c:v>
                </c:pt>
                <c:pt idx="2256">
                  <c:v>30.0699387755102</c:v>
                </c:pt>
                <c:pt idx="2257">
                  <c:v>29.06586428571429</c:v>
                </c:pt>
                <c:pt idx="2258">
                  <c:v>29.19897391304347</c:v>
                </c:pt>
                <c:pt idx="2259">
                  <c:v>29.35483571428572</c:v>
                </c:pt>
                <c:pt idx="2260">
                  <c:v>29.05540862068965</c:v>
                </c:pt>
                <c:pt idx="2261">
                  <c:v>29.39413499999999</c:v>
                </c:pt>
                <c:pt idx="2262">
                  <c:v>29.42031805555557</c:v>
                </c:pt>
                <c:pt idx="2263">
                  <c:v>28.8279375</c:v>
                </c:pt>
                <c:pt idx="2264">
                  <c:v>28.44690425531914</c:v>
                </c:pt>
                <c:pt idx="2265">
                  <c:v>28.44657</c:v>
                </c:pt>
                <c:pt idx="2266">
                  <c:v>29.43022033898304</c:v>
                </c:pt>
                <c:pt idx="2267">
                  <c:v>28.96000888888889</c:v>
                </c:pt>
                <c:pt idx="2268">
                  <c:v>29.57299672131148</c:v>
                </c:pt>
                <c:pt idx="2269">
                  <c:v>30.03129117647058</c:v>
                </c:pt>
                <c:pt idx="2270">
                  <c:v>29.64271951219513</c:v>
                </c:pt>
                <c:pt idx="2271">
                  <c:v>29.88434782608696</c:v>
                </c:pt>
                <c:pt idx="2272">
                  <c:v>29.92283857142856</c:v>
                </c:pt>
                <c:pt idx="2273">
                  <c:v>29.45569740259742</c:v>
                </c:pt>
                <c:pt idx="2274">
                  <c:v>29.22521111111111</c:v>
                </c:pt>
                <c:pt idx="2275">
                  <c:v>29.52603035714287</c:v>
                </c:pt>
                <c:pt idx="2276">
                  <c:v>29.28710697674418</c:v>
                </c:pt>
                <c:pt idx="2277">
                  <c:v>28.25090163934426</c:v>
                </c:pt>
                <c:pt idx="2278">
                  <c:v>28.34559999999999</c:v>
                </c:pt>
                <c:pt idx="2279">
                  <c:v>28.86435689655172</c:v>
                </c:pt>
                <c:pt idx="2280">
                  <c:v>28.89965510204081</c:v>
                </c:pt>
                <c:pt idx="2281">
                  <c:v>28.99538125</c:v>
                </c:pt>
                <c:pt idx="2282">
                  <c:v>29.15394905660378</c:v>
                </c:pt>
                <c:pt idx="2283">
                  <c:v>28.95803018867925</c:v>
                </c:pt>
                <c:pt idx="2284">
                  <c:v>29.04294545454546</c:v>
                </c:pt>
                <c:pt idx="2285">
                  <c:v>29.09521363636363</c:v>
                </c:pt>
                <c:pt idx="2286">
                  <c:v>28.7361847826087</c:v>
                </c:pt>
                <c:pt idx="2287">
                  <c:v>28.74287446808511</c:v>
                </c:pt>
                <c:pt idx="2288">
                  <c:v>29.00142698412698</c:v>
                </c:pt>
                <c:pt idx="2289">
                  <c:v>29.1913</c:v>
                </c:pt>
                <c:pt idx="2290">
                  <c:v>29.39383181818182</c:v>
                </c:pt>
                <c:pt idx="2291">
                  <c:v>29.23690975609755</c:v>
                </c:pt>
                <c:pt idx="2292">
                  <c:v>29.71117254901961</c:v>
                </c:pt>
                <c:pt idx="2293">
                  <c:v>29.43244871794872</c:v>
                </c:pt>
                <c:pt idx="2294">
                  <c:v>29.7718524590164</c:v>
                </c:pt>
                <c:pt idx="2295">
                  <c:v>29.70714680851064</c:v>
                </c:pt>
                <c:pt idx="2296">
                  <c:v>29.79760731707317</c:v>
                </c:pt>
                <c:pt idx="2297">
                  <c:v>28.865</c:v>
                </c:pt>
                <c:pt idx="2298">
                  <c:v>28.774</c:v>
                </c:pt>
                <c:pt idx="2299">
                  <c:v>28.842</c:v>
                </c:pt>
                <c:pt idx="2300">
                  <c:v>28.878</c:v>
                </c:pt>
                <c:pt idx="2301">
                  <c:v>29.152</c:v>
                </c:pt>
                <c:pt idx="2302">
                  <c:v>29.101</c:v>
                </c:pt>
                <c:pt idx="2303">
                  <c:v>28.914</c:v>
                </c:pt>
                <c:pt idx="2304">
                  <c:v>28.708</c:v>
                </c:pt>
                <c:pt idx="2305">
                  <c:v>28.884</c:v>
                </c:pt>
                <c:pt idx="2306">
                  <c:v>29.275</c:v>
                </c:pt>
                <c:pt idx="2307">
                  <c:v>28.851</c:v>
                </c:pt>
                <c:pt idx="2308">
                  <c:v>29.1518</c:v>
                </c:pt>
                <c:pt idx="2309">
                  <c:v>28.974</c:v>
                </c:pt>
                <c:pt idx="2310">
                  <c:v>29.115</c:v>
                </c:pt>
                <c:pt idx="2311">
                  <c:v>29.111</c:v>
                </c:pt>
                <c:pt idx="2312">
                  <c:v>28.958</c:v>
                </c:pt>
                <c:pt idx="2313">
                  <c:v>28.264</c:v>
                </c:pt>
                <c:pt idx="2314">
                  <c:v>28.372</c:v>
                </c:pt>
                <c:pt idx="2315">
                  <c:v>28.256</c:v>
                </c:pt>
                <c:pt idx="2316">
                  <c:v>28.016</c:v>
                </c:pt>
                <c:pt idx="2317">
                  <c:v>28.311</c:v>
                </c:pt>
                <c:pt idx="2318">
                  <c:v>28.544</c:v>
                </c:pt>
                <c:pt idx="2319">
                  <c:v>28.49</c:v>
                </c:pt>
                <c:pt idx="2320">
                  <c:v>27.953</c:v>
                </c:pt>
                <c:pt idx="2321">
                  <c:v>28.379</c:v>
                </c:pt>
                <c:pt idx="2322">
                  <c:v>28.93</c:v>
                </c:pt>
                <c:pt idx="2323">
                  <c:v>29.003</c:v>
                </c:pt>
                <c:pt idx="2324">
                  <c:v>29.208</c:v>
                </c:pt>
                <c:pt idx="2325">
                  <c:v>28.91</c:v>
                </c:pt>
                <c:pt idx="2326">
                  <c:v>28.738</c:v>
                </c:pt>
                <c:pt idx="2327">
                  <c:v>29.387</c:v>
                </c:pt>
                <c:pt idx="2328">
                  <c:v>29.494</c:v>
                </c:pt>
                <c:pt idx="2329">
                  <c:v>29.588</c:v>
                </c:pt>
                <c:pt idx="2330">
                  <c:v>29.538</c:v>
                </c:pt>
                <c:pt idx="2331">
                  <c:v>29.762</c:v>
                </c:pt>
                <c:pt idx="2332">
                  <c:v>29.519</c:v>
                </c:pt>
                <c:pt idx="2333">
                  <c:v>28.415</c:v>
                </c:pt>
                <c:pt idx="2334">
                  <c:v>28.5942</c:v>
                </c:pt>
                <c:pt idx="2335">
                  <c:v>28.759</c:v>
                </c:pt>
                <c:pt idx="2336">
                  <c:v>28.893</c:v>
                </c:pt>
                <c:pt idx="2337">
                  <c:v>28.836</c:v>
                </c:pt>
                <c:pt idx="2338">
                  <c:v>28.979</c:v>
                </c:pt>
                <c:pt idx="2339">
                  <c:v>29.409</c:v>
                </c:pt>
                <c:pt idx="2340">
                  <c:v>29.111</c:v>
                </c:pt>
                <c:pt idx="2341">
                  <c:v>28.915</c:v>
                </c:pt>
                <c:pt idx="2342">
                  <c:v>29.406</c:v>
                </c:pt>
                <c:pt idx="2343">
                  <c:v>29.791</c:v>
                </c:pt>
                <c:pt idx="2344">
                  <c:v>29.278</c:v>
                </c:pt>
                <c:pt idx="2345">
                  <c:v>29.467</c:v>
                </c:pt>
                <c:pt idx="2346">
                  <c:v>29.494</c:v>
                </c:pt>
                <c:pt idx="2347">
                  <c:v>29.8001</c:v>
                </c:pt>
                <c:pt idx="2348">
                  <c:v>30.096</c:v>
                </c:pt>
                <c:pt idx="2349">
                  <c:v>30.233</c:v>
                </c:pt>
                <c:pt idx="2350">
                  <c:v>30.555</c:v>
                </c:pt>
                <c:pt idx="2351">
                  <c:v>30.582</c:v>
                </c:pt>
                <c:pt idx="2352">
                  <c:v>30.606</c:v>
                </c:pt>
                <c:pt idx="2353">
                  <c:v>27.31</c:v>
                </c:pt>
                <c:pt idx="2354">
                  <c:v>27.266</c:v>
                </c:pt>
                <c:pt idx="2355">
                  <c:v>27.6835</c:v>
                </c:pt>
                <c:pt idx="2356">
                  <c:v>27.353</c:v>
                </c:pt>
                <c:pt idx="2357">
                  <c:v>26.684</c:v>
                </c:pt>
                <c:pt idx="2358">
                  <c:v>26.275</c:v>
                </c:pt>
                <c:pt idx="2359">
                  <c:v>26.366</c:v>
                </c:pt>
                <c:pt idx="2360">
                  <c:v>26.4709</c:v>
                </c:pt>
                <c:pt idx="2361">
                  <c:v>26.44</c:v>
                </c:pt>
                <c:pt idx="2362">
                  <c:v>26.617</c:v>
                </c:pt>
                <c:pt idx="2363">
                  <c:v>27.118</c:v>
                </c:pt>
                <c:pt idx="2364">
                  <c:v>26.841</c:v>
                </c:pt>
                <c:pt idx="2365">
                  <c:v>27.025</c:v>
                </c:pt>
                <c:pt idx="2366">
                  <c:v>26.926</c:v>
                </c:pt>
                <c:pt idx="2367">
                  <c:v>27.114</c:v>
                </c:pt>
                <c:pt idx="2368">
                  <c:v>26.887</c:v>
                </c:pt>
                <c:pt idx="2369">
                  <c:v>26.905</c:v>
                </c:pt>
                <c:pt idx="2370">
                  <c:v>26.897</c:v>
                </c:pt>
                <c:pt idx="2371">
                  <c:v>26.779</c:v>
                </c:pt>
                <c:pt idx="2372">
                  <c:v>26.805</c:v>
                </c:pt>
                <c:pt idx="2373">
                  <c:v>27.027</c:v>
                </c:pt>
                <c:pt idx="2374">
                  <c:v>26.913</c:v>
                </c:pt>
                <c:pt idx="2375">
                  <c:v>26.933</c:v>
                </c:pt>
                <c:pt idx="2376">
                  <c:v>27.053</c:v>
                </c:pt>
                <c:pt idx="2377">
                  <c:v>27.06</c:v>
                </c:pt>
                <c:pt idx="2378">
                  <c:v>27.1545</c:v>
                </c:pt>
                <c:pt idx="2379">
                  <c:v>27.381</c:v>
                </c:pt>
                <c:pt idx="2380">
                  <c:v>27.275</c:v>
                </c:pt>
                <c:pt idx="2381">
                  <c:v>27.498</c:v>
                </c:pt>
                <c:pt idx="2382">
                  <c:v>27.407</c:v>
                </c:pt>
                <c:pt idx="2383">
                  <c:v>27.428</c:v>
                </c:pt>
                <c:pt idx="2384">
                  <c:v>27.505</c:v>
                </c:pt>
                <c:pt idx="2385">
                  <c:v>27.614</c:v>
                </c:pt>
                <c:pt idx="2386">
                  <c:v>27.717</c:v>
                </c:pt>
                <c:pt idx="2387">
                  <c:v>27.635</c:v>
                </c:pt>
                <c:pt idx="2388">
                  <c:v>27.12</c:v>
                </c:pt>
                <c:pt idx="2389">
                  <c:v>25.618</c:v>
                </c:pt>
                <c:pt idx="2390">
                  <c:v>25.628</c:v>
                </c:pt>
                <c:pt idx="2391">
                  <c:v>25.78</c:v>
                </c:pt>
                <c:pt idx="2392">
                  <c:v>26.0467</c:v>
                </c:pt>
                <c:pt idx="2393">
                  <c:v>25.933</c:v>
                </c:pt>
                <c:pt idx="2394">
                  <c:v>26.101</c:v>
                </c:pt>
                <c:pt idx="2395">
                  <c:v>26.666</c:v>
                </c:pt>
                <c:pt idx="2396">
                  <c:v>26.069</c:v>
                </c:pt>
                <c:pt idx="2397">
                  <c:v>26.131</c:v>
                </c:pt>
                <c:pt idx="2398">
                  <c:v>26.542</c:v>
                </c:pt>
                <c:pt idx="2399">
                  <c:v>26.182</c:v>
                </c:pt>
                <c:pt idx="2400">
                  <c:v>26.512</c:v>
                </c:pt>
                <c:pt idx="2401">
                  <c:v>26.072</c:v>
                </c:pt>
                <c:pt idx="2402">
                  <c:v>26.762</c:v>
                </c:pt>
                <c:pt idx="2403">
                  <c:v>26.747</c:v>
                </c:pt>
                <c:pt idx="2404">
                  <c:v>26.351</c:v>
                </c:pt>
                <c:pt idx="2405">
                  <c:v>26.192</c:v>
                </c:pt>
                <c:pt idx="2406">
                  <c:v>26.779</c:v>
                </c:pt>
                <c:pt idx="2407">
                  <c:v>26.739</c:v>
                </c:pt>
                <c:pt idx="2408">
                  <c:v>23.8206</c:v>
                </c:pt>
                <c:pt idx="2409">
                  <c:v>24.8</c:v>
                </c:pt>
                <c:pt idx="2410">
                  <c:v>24.7181</c:v>
                </c:pt>
                <c:pt idx="2411">
                  <c:v>26.2009</c:v>
                </c:pt>
                <c:pt idx="2412">
                  <c:v>24.9367</c:v>
                </c:pt>
                <c:pt idx="2413">
                  <c:v>24.5385</c:v>
                </c:pt>
                <c:pt idx="2414">
                  <c:v>24.0995</c:v>
                </c:pt>
                <c:pt idx="2415">
                  <c:v>24.1936</c:v>
                </c:pt>
                <c:pt idx="2416">
                  <c:v>24.1604</c:v>
                </c:pt>
                <c:pt idx="2417">
                  <c:v>24.2828</c:v>
                </c:pt>
                <c:pt idx="2418">
                  <c:v>24.3207</c:v>
                </c:pt>
                <c:pt idx="2419">
                  <c:v>25.4306</c:v>
                </c:pt>
                <c:pt idx="2420">
                  <c:v>24.5876</c:v>
                </c:pt>
                <c:pt idx="2421">
                  <c:v>25.4187</c:v>
                </c:pt>
                <c:pt idx="2422">
                  <c:v>24.4556</c:v>
                </c:pt>
                <c:pt idx="2423">
                  <c:v>24.81</c:v>
                </c:pt>
                <c:pt idx="2424">
                  <c:v>24.6233</c:v>
                </c:pt>
                <c:pt idx="2425">
                  <c:v>24.6838</c:v>
                </c:pt>
                <c:pt idx="2426">
                  <c:v>24.747</c:v>
                </c:pt>
                <c:pt idx="2427">
                  <c:v>25.019</c:v>
                </c:pt>
                <c:pt idx="2428">
                  <c:v>24.9976</c:v>
                </c:pt>
                <c:pt idx="2429">
                  <c:v>25.0241</c:v>
                </c:pt>
                <c:pt idx="2430">
                  <c:v>25.2234</c:v>
                </c:pt>
                <c:pt idx="2431">
                  <c:v>25.777</c:v>
                </c:pt>
                <c:pt idx="2432">
                  <c:v>25.338</c:v>
                </c:pt>
                <c:pt idx="2433">
                  <c:v>25.2834</c:v>
                </c:pt>
                <c:pt idx="2434">
                  <c:v>25.4905</c:v>
                </c:pt>
                <c:pt idx="2435">
                  <c:v>25.4366</c:v>
                </c:pt>
                <c:pt idx="2436">
                  <c:v>25.4639</c:v>
                </c:pt>
                <c:pt idx="2437">
                  <c:v>25.6352</c:v>
                </c:pt>
                <c:pt idx="2438">
                  <c:v>25.6617</c:v>
                </c:pt>
                <c:pt idx="2439">
                  <c:v>25.4639</c:v>
                </c:pt>
                <c:pt idx="2440">
                  <c:v>25.5576</c:v>
                </c:pt>
                <c:pt idx="2441">
                  <c:v>25.5502</c:v>
                </c:pt>
                <c:pt idx="2442">
                  <c:v>25.4884</c:v>
                </c:pt>
                <c:pt idx="2443">
                  <c:v>25.4013</c:v>
                </c:pt>
                <c:pt idx="2444">
                  <c:v>25.787</c:v>
                </c:pt>
                <c:pt idx="2445">
                  <c:v>22.7568</c:v>
                </c:pt>
                <c:pt idx="2446">
                  <c:v>23.1319</c:v>
                </c:pt>
                <c:pt idx="2447">
                  <c:v>23.5009</c:v>
                </c:pt>
                <c:pt idx="2448">
                  <c:v>23.533</c:v>
                </c:pt>
                <c:pt idx="2449">
                  <c:v>23.9028</c:v>
                </c:pt>
                <c:pt idx="2450">
                  <c:v>23.9454</c:v>
                </c:pt>
                <c:pt idx="2451">
                  <c:v>23.5665</c:v>
                </c:pt>
                <c:pt idx="2452">
                  <c:v>23.5788</c:v>
                </c:pt>
                <c:pt idx="2453">
                  <c:v>24.184</c:v>
                </c:pt>
                <c:pt idx="2454">
                  <c:v>22.1762</c:v>
                </c:pt>
                <c:pt idx="2455">
                  <c:v>22.6615</c:v>
                </c:pt>
                <c:pt idx="2456">
                  <c:v>23.5426</c:v>
                </c:pt>
                <c:pt idx="2457">
                  <c:v>23.1223</c:v>
                </c:pt>
                <c:pt idx="2458">
                  <c:v>24.97164</c:v>
                </c:pt>
                <c:pt idx="2459">
                  <c:v>23.9877</c:v>
                </c:pt>
                <c:pt idx="2460">
                  <c:v>23.4613</c:v>
                </c:pt>
                <c:pt idx="2461">
                  <c:v>23.1216</c:v>
                </c:pt>
                <c:pt idx="2462">
                  <c:v>23.9069</c:v>
                </c:pt>
                <c:pt idx="2463">
                  <c:v>23.7559</c:v>
                </c:pt>
                <c:pt idx="2464">
                  <c:v>21.382</c:v>
                </c:pt>
                <c:pt idx="2465">
                  <c:v>21.136</c:v>
                </c:pt>
                <c:pt idx="2466">
                  <c:v>20.894</c:v>
                </c:pt>
                <c:pt idx="2467">
                  <c:v>21.195</c:v>
                </c:pt>
                <c:pt idx="2468">
                  <c:v>20.849</c:v>
                </c:pt>
                <c:pt idx="2469">
                  <c:v>20.598</c:v>
                </c:pt>
                <c:pt idx="2470">
                  <c:v>20.564</c:v>
                </c:pt>
                <c:pt idx="2471">
                  <c:v>20.621</c:v>
                </c:pt>
                <c:pt idx="2472">
                  <c:v>19.991</c:v>
                </c:pt>
                <c:pt idx="2473">
                  <c:v>20.239</c:v>
                </c:pt>
                <c:pt idx="2474">
                  <c:v>20.404</c:v>
                </c:pt>
                <c:pt idx="2475">
                  <c:v>21.197</c:v>
                </c:pt>
                <c:pt idx="2476">
                  <c:v>20.756</c:v>
                </c:pt>
                <c:pt idx="2477">
                  <c:v>21.069</c:v>
                </c:pt>
                <c:pt idx="2478">
                  <c:v>20.599</c:v>
                </c:pt>
                <c:pt idx="2479">
                  <c:v>21.0134</c:v>
                </c:pt>
                <c:pt idx="2480">
                  <c:v>20.3136</c:v>
                </c:pt>
                <c:pt idx="2481">
                  <c:v>20.155</c:v>
                </c:pt>
                <c:pt idx="2482">
                  <c:v>20.1878</c:v>
                </c:pt>
                <c:pt idx="2483">
                  <c:v>20.648</c:v>
                </c:pt>
                <c:pt idx="2484">
                  <c:v>20.629</c:v>
                </c:pt>
                <c:pt idx="2485">
                  <c:v>20.609</c:v>
                </c:pt>
                <c:pt idx="2486">
                  <c:v>21.315</c:v>
                </c:pt>
                <c:pt idx="2487">
                  <c:v>21.565</c:v>
                </c:pt>
                <c:pt idx="2488">
                  <c:v>20.7904</c:v>
                </c:pt>
                <c:pt idx="2489">
                  <c:v>21.23</c:v>
                </c:pt>
                <c:pt idx="2490">
                  <c:v>21.025</c:v>
                </c:pt>
                <c:pt idx="2491">
                  <c:v>21.275</c:v>
                </c:pt>
                <c:pt idx="2492">
                  <c:v>21.077</c:v>
                </c:pt>
                <c:pt idx="2493">
                  <c:v>21.0608</c:v>
                </c:pt>
                <c:pt idx="2494">
                  <c:v>21.202</c:v>
                </c:pt>
                <c:pt idx="2495">
                  <c:v>21.511</c:v>
                </c:pt>
                <c:pt idx="2496">
                  <c:v>22.095</c:v>
                </c:pt>
                <c:pt idx="2497">
                  <c:v>21.673</c:v>
                </c:pt>
                <c:pt idx="2498">
                  <c:v>21.652</c:v>
                </c:pt>
                <c:pt idx="2499">
                  <c:v>21.531</c:v>
                </c:pt>
                <c:pt idx="2500">
                  <c:v>21.46</c:v>
                </c:pt>
                <c:pt idx="2501">
                  <c:v>21.184</c:v>
                </c:pt>
                <c:pt idx="2502">
                  <c:v>21.243</c:v>
                </c:pt>
                <c:pt idx="2503">
                  <c:v>21.526</c:v>
                </c:pt>
                <c:pt idx="2504">
                  <c:v>21.524</c:v>
                </c:pt>
                <c:pt idx="2505">
                  <c:v>21.781</c:v>
                </c:pt>
                <c:pt idx="2506">
                  <c:v>22.142</c:v>
                </c:pt>
                <c:pt idx="2507">
                  <c:v>22.176</c:v>
                </c:pt>
                <c:pt idx="2508">
                  <c:v>22.176</c:v>
                </c:pt>
                <c:pt idx="2509">
                  <c:v>22.026</c:v>
                </c:pt>
                <c:pt idx="2510">
                  <c:v>22.823</c:v>
                </c:pt>
                <c:pt idx="2511">
                  <c:v>22.825</c:v>
                </c:pt>
                <c:pt idx="2512">
                  <c:v>22.188</c:v>
                </c:pt>
                <c:pt idx="2513">
                  <c:v>22.715</c:v>
                </c:pt>
                <c:pt idx="2514">
                  <c:v>22.844</c:v>
                </c:pt>
                <c:pt idx="2515">
                  <c:v>22.861</c:v>
                </c:pt>
                <c:pt idx="2516">
                  <c:v>22.939</c:v>
                </c:pt>
                <c:pt idx="2517">
                  <c:v>22.838</c:v>
                </c:pt>
                <c:pt idx="2518">
                  <c:v>23.059</c:v>
                </c:pt>
                <c:pt idx="2519">
                  <c:v>23.273</c:v>
                </c:pt>
                <c:pt idx="2520">
                  <c:v>18.148</c:v>
                </c:pt>
                <c:pt idx="2521">
                  <c:v>18.9315</c:v>
                </c:pt>
                <c:pt idx="2522">
                  <c:v>18.973</c:v>
                </c:pt>
                <c:pt idx="2523">
                  <c:v>19.1292</c:v>
                </c:pt>
                <c:pt idx="2524">
                  <c:v>19.1568</c:v>
                </c:pt>
                <c:pt idx="2525">
                  <c:v>19.051</c:v>
                </c:pt>
                <c:pt idx="2526">
                  <c:v>18.499</c:v>
                </c:pt>
                <c:pt idx="2527">
                  <c:v>19.338</c:v>
                </c:pt>
                <c:pt idx="2528">
                  <c:v>18.446</c:v>
                </c:pt>
                <c:pt idx="2529">
                  <c:v>18.413</c:v>
                </c:pt>
                <c:pt idx="2530">
                  <c:v>18.704</c:v>
                </c:pt>
                <c:pt idx="2531">
                  <c:v>18.0103</c:v>
                </c:pt>
                <c:pt idx="2532">
                  <c:v>18.884</c:v>
                </c:pt>
                <c:pt idx="2533">
                  <c:v>18.929</c:v>
                </c:pt>
                <c:pt idx="2534">
                  <c:v>19.1285</c:v>
                </c:pt>
                <c:pt idx="2535">
                  <c:v>19.245</c:v>
                </c:pt>
                <c:pt idx="2536">
                  <c:v>17.407</c:v>
                </c:pt>
                <c:pt idx="2537">
                  <c:v>17.377</c:v>
                </c:pt>
                <c:pt idx="2538">
                  <c:v>17.256</c:v>
                </c:pt>
                <c:pt idx="2539">
                  <c:v>17.317</c:v>
                </c:pt>
                <c:pt idx="2540">
                  <c:v>17.464</c:v>
                </c:pt>
                <c:pt idx="2541">
                  <c:v>17.796</c:v>
                </c:pt>
                <c:pt idx="2542">
                  <c:v>17.705</c:v>
                </c:pt>
                <c:pt idx="2543">
                  <c:v>17.627</c:v>
                </c:pt>
                <c:pt idx="2544">
                  <c:v>18.352</c:v>
                </c:pt>
                <c:pt idx="2545">
                  <c:v>18.496</c:v>
                </c:pt>
                <c:pt idx="2546">
                  <c:v>17.87</c:v>
                </c:pt>
                <c:pt idx="2547">
                  <c:v>18.2225</c:v>
                </c:pt>
                <c:pt idx="2548">
                  <c:v>18.457</c:v>
                </c:pt>
                <c:pt idx="2549">
                  <c:v>17.878</c:v>
                </c:pt>
                <c:pt idx="2550">
                  <c:v>18.508</c:v>
                </c:pt>
                <c:pt idx="2551">
                  <c:v>18.931</c:v>
                </c:pt>
                <c:pt idx="2552">
                  <c:v>19.131</c:v>
                </c:pt>
                <c:pt idx="2553">
                  <c:v>19.206</c:v>
                </c:pt>
                <c:pt idx="2554">
                  <c:v>19.572</c:v>
                </c:pt>
                <c:pt idx="2555">
                  <c:v>19.224</c:v>
                </c:pt>
                <c:pt idx="2556">
                  <c:v>18.665</c:v>
                </c:pt>
                <c:pt idx="2557">
                  <c:v>17.619</c:v>
                </c:pt>
                <c:pt idx="2558">
                  <c:v>17.403</c:v>
                </c:pt>
                <c:pt idx="2559">
                  <c:v>17.986</c:v>
                </c:pt>
                <c:pt idx="2560">
                  <c:v>18.026</c:v>
                </c:pt>
                <c:pt idx="2561">
                  <c:v>18.024</c:v>
                </c:pt>
                <c:pt idx="2562">
                  <c:v>18.299</c:v>
                </c:pt>
                <c:pt idx="2563">
                  <c:v>18.225</c:v>
                </c:pt>
                <c:pt idx="2564">
                  <c:v>17.909</c:v>
                </c:pt>
                <c:pt idx="2565">
                  <c:v>18.665</c:v>
                </c:pt>
                <c:pt idx="2566">
                  <c:v>18.382</c:v>
                </c:pt>
                <c:pt idx="2567">
                  <c:v>18.414</c:v>
                </c:pt>
                <c:pt idx="2568">
                  <c:v>18.144</c:v>
                </c:pt>
                <c:pt idx="2569">
                  <c:v>18.333</c:v>
                </c:pt>
                <c:pt idx="2570">
                  <c:v>18.242</c:v>
                </c:pt>
                <c:pt idx="2571">
                  <c:v>18.611</c:v>
                </c:pt>
                <c:pt idx="2572">
                  <c:v>18.48</c:v>
                </c:pt>
                <c:pt idx="2573">
                  <c:v>18.712</c:v>
                </c:pt>
                <c:pt idx="2574">
                  <c:v>18.64</c:v>
                </c:pt>
                <c:pt idx="2575">
                  <c:v>18.722</c:v>
                </c:pt>
                <c:pt idx="2576">
                  <c:v>22.66636</c:v>
                </c:pt>
                <c:pt idx="2577">
                  <c:v>24.0426</c:v>
                </c:pt>
                <c:pt idx="2578">
                  <c:v>23.5392</c:v>
                </c:pt>
                <c:pt idx="2579">
                  <c:v>25.2928</c:v>
                </c:pt>
                <c:pt idx="2580">
                  <c:v>24.0941</c:v>
                </c:pt>
                <c:pt idx="2581">
                  <c:v>22.4954</c:v>
                </c:pt>
                <c:pt idx="2582">
                  <c:v>23.293</c:v>
                </c:pt>
                <c:pt idx="2583">
                  <c:v>22.474</c:v>
                </c:pt>
                <c:pt idx="2584">
                  <c:v>23.2553</c:v>
                </c:pt>
                <c:pt idx="2585">
                  <c:v>23.4989</c:v>
                </c:pt>
                <c:pt idx="2586">
                  <c:v>23.0</c:v>
                </c:pt>
                <c:pt idx="2587">
                  <c:v>24.5459</c:v>
                </c:pt>
                <c:pt idx="2588">
                  <c:v>22.807</c:v>
                </c:pt>
                <c:pt idx="2589">
                  <c:v>24.0412</c:v>
                </c:pt>
                <c:pt idx="2590">
                  <c:v>24.0012</c:v>
                </c:pt>
                <c:pt idx="2591">
                  <c:v>23.3437</c:v>
                </c:pt>
                <c:pt idx="2592">
                  <c:v>25.7876</c:v>
                </c:pt>
                <c:pt idx="2593">
                  <c:v>25.5928</c:v>
                </c:pt>
                <c:pt idx="2594">
                  <c:v>25.5543</c:v>
                </c:pt>
                <c:pt idx="2595">
                  <c:v>26.3488</c:v>
                </c:pt>
                <c:pt idx="2596">
                  <c:v>25.8584</c:v>
                </c:pt>
                <c:pt idx="2597">
                  <c:v>25.4698</c:v>
                </c:pt>
                <c:pt idx="2598">
                  <c:v>26.0414</c:v>
                </c:pt>
                <c:pt idx="2599">
                  <c:v>26.5745</c:v>
                </c:pt>
                <c:pt idx="2600">
                  <c:v>25.765</c:v>
                </c:pt>
                <c:pt idx="2601">
                  <c:v>24.3868</c:v>
                </c:pt>
                <c:pt idx="2602">
                  <c:v>25.6684</c:v>
                </c:pt>
                <c:pt idx="2603">
                  <c:v>24.0406</c:v>
                </c:pt>
                <c:pt idx="2604">
                  <c:v>23.5829</c:v>
                </c:pt>
                <c:pt idx="2605">
                  <c:v>24.295</c:v>
                </c:pt>
                <c:pt idx="2606">
                  <c:v>23.4367</c:v>
                </c:pt>
                <c:pt idx="2607">
                  <c:v>24.4401</c:v>
                </c:pt>
                <c:pt idx="2608">
                  <c:v>23.6163</c:v>
                </c:pt>
                <c:pt idx="2609">
                  <c:v>24.0623</c:v>
                </c:pt>
                <c:pt idx="2610">
                  <c:v>23.913</c:v>
                </c:pt>
                <c:pt idx="2611">
                  <c:v>23.5167</c:v>
                </c:pt>
                <c:pt idx="2612">
                  <c:v>24.267</c:v>
                </c:pt>
                <c:pt idx="2613">
                  <c:v>23.535</c:v>
                </c:pt>
                <c:pt idx="2614">
                  <c:v>23.611</c:v>
                </c:pt>
                <c:pt idx="2615">
                  <c:v>23.955</c:v>
                </c:pt>
                <c:pt idx="2616">
                  <c:v>24.061</c:v>
                </c:pt>
                <c:pt idx="2617">
                  <c:v>24.386</c:v>
                </c:pt>
                <c:pt idx="2618">
                  <c:v>24.298</c:v>
                </c:pt>
                <c:pt idx="2619">
                  <c:v>24.953</c:v>
                </c:pt>
                <c:pt idx="2620">
                  <c:v>24.281</c:v>
                </c:pt>
                <c:pt idx="2621">
                  <c:v>24.597</c:v>
                </c:pt>
                <c:pt idx="2622">
                  <c:v>23.987</c:v>
                </c:pt>
                <c:pt idx="2623">
                  <c:v>24.068</c:v>
                </c:pt>
                <c:pt idx="2624">
                  <c:v>24.319</c:v>
                </c:pt>
                <c:pt idx="2625">
                  <c:v>24.81</c:v>
                </c:pt>
                <c:pt idx="2626">
                  <c:v>24.411</c:v>
                </c:pt>
                <c:pt idx="2627">
                  <c:v>24.561</c:v>
                </c:pt>
                <c:pt idx="2628">
                  <c:v>24.691</c:v>
                </c:pt>
                <c:pt idx="2629">
                  <c:v>24.592</c:v>
                </c:pt>
                <c:pt idx="2630">
                  <c:v>24.563</c:v>
                </c:pt>
                <c:pt idx="2631">
                  <c:v>25.209</c:v>
                </c:pt>
                <c:pt idx="2632">
                  <c:v>23.2875</c:v>
                </c:pt>
                <c:pt idx="2633">
                  <c:v>23.956</c:v>
                </c:pt>
                <c:pt idx="2634">
                  <c:v>23.893</c:v>
                </c:pt>
                <c:pt idx="2635">
                  <c:v>24.246</c:v>
                </c:pt>
                <c:pt idx="2636">
                  <c:v>24.019</c:v>
                </c:pt>
                <c:pt idx="2637">
                  <c:v>23.588</c:v>
                </c:pt>
                <c:pt idx="2638">
                  <c:v>22.942</c:v>
                </c:pt>
                <c:pt idx="2639">
                  <c:v>23.282</c:v>
                </c:pt>
                <c:pt idx="2640">
                  <c:v>22.947</c:v>
                </c:pt>
                <c:pt idx="2641">
                  <c:v>23.115</c:v>
                </c:pt>
                <c:pt idx="2642">
                  <c:v>23.274</c:v>
                </c:pt>
                <c:pt idx="2643">
                  <c:v>22.925</c:v>
                </c:pt>
                <c:pt idx="2644">
                  <c:v>23.519</c:v>
                </c:pt>
                <c:pt idx="2645">
                  <c:v>23.316</c:v>
                </c:pt>
                <c:pt idx="2646">
                  <c:v>23.318</c:v>
                </c:pt>
                <c:pt idx="2647">
                  <c:v>23.799</c:v>
                </c:pt>
                <c:pt idx="2648">
                  <c:v>21.629</c:v>
                </c:pt>
                <c:pt idx="2649">
                  <c:v>21.719</c:v>
                </c:pt>
                <c:pt idx="2650">
                  <c:v>21.822</c:v>
                </c:pt>
                <c:pt idx="2651">
                  <c:v>22.6366</c:v>
                </c:pt>
                <c:pt idx="2652">
                  <c:v>23.155</c:v>
                </c:pt>
                <c:pt idx="2653">
                  <c:v>23.576</c:v>
                </c:pt>
                <c:pt idx="2654">
                  <c:v>23.853</c:v>
                </c:pt>
                <c:pt idx="2655">
                  <c:v>23.041</c:v>
                </c:pt>
                <c:pt idx="2656">
                  <c:v>23.266</c:v>
                </c:pt>
                <c:pt idx="2657">
                  <c:v>23.993</c:v>
                </c:pt>
                <c:pt idx="2658">
                  <c:v>24.017</c:v>
                </c:pt>
                <c:pt idx="2659">
                  <c:v>24.019</c:v>
                </c:pt>
                <c:pt idx="2660">
                  <c:v>23.542</c:v>
                </c:pt>
                <c:pt idx="2661">
                  <c:v>24.078</c:v>
                </c:pt>
                <c:pt idx="2662">
                  <c:v>23.698</c:v>
                </c:pt>
                <c:pt idx="2663">
                  <c:v>24.163</c:v>
                </c:pt>
                <c:pt idx="2664">
                  <c:v>24.232</c:v>
                </c:pt>
                <c:pt idx="2665">
                  <c:v>24.211</c:v>
                </c:pt>
                <c:pt idx="2666">
                  <c:v>24.289</c:v>
                </c:pt>
                <c:pt idx="2667">
                  <c:v>23.827</c:v>
                </c:pt>
                <c:pt idx="2668">
                  <c:v>23.87</c:v>
                </c:pt>
                <c:pt idx="2669">
                  <c:v>22.385</c:v>
                </c:pt>
                <c:pt idx="2670">
                  <c:v>22.494</c:v>
                </c:pt>
                <c:pt idx="2671">
                  <c:v>23.263</c:v>
                </c:pt>
                <c:pt idx="2672">
                  <c:v>23.447</c:v>
                </c:pt>
                <c:pt idx="2673">
                  <c:v>23.277</c:v>
                </c:pt>
                <c:pt idx="2674">
                  <c:v>24.223</c:v>
                </c:pt>
                <c:pt idx="2675">
                  <c:v>23.853</c:v>
                </c:pt>
                <c:pt idx="2676">
                  <c:v>23.797</c:v>
                </c:pt>
                <c:pt idx="2677">
                  <c:v>24.777</c:v>
                </c:pt>
                <c:pt idx="2678">
                  <c:v>23.383</c:v>
                </c:pt>
                <c:pt idx="2679">
                  <c:v>23.634</c:v>
                </c:pt>
                <c:pt idx="2680">
                  <c:v>23.869</c:v>
                </c:pt>
                <c:pt idx="2681">
                  <c:v>24.249</c:v>
                </c:pt>
                <c:pt idx="2682">
                  <c:v>24.849</c:v>
                </c:pt>
                <c:pt idx="2683">
                  <c:v>24.9596</c:v>
                </c:pt>
                <c:pt idx="2684">
                  <c:v>24.735</c:v>
                </c:pt>
                <c:pt idx="2685">
                  <c:v>24.135</c:v>
                </c:pt>
                <c:pt idx="2686">
                  <c:v>24.313</c:v>
                </c:pt>
                <c:pt idx="2687">
                  <c:v>24.217</c:v>
                </c:pt>
                <c:pt idx="2688">
                  <c:v>22.181</c:v>
                </c:pt>
                <c:pt idx="2689">
                  <c:v>23.025</c:v>
                </c:pt>
                <c:pt idx="2690">
                  <c:v>22.626</c:v>
                </c:pt>
                <c:pt idx="2691">
                  <c:v>22.919</c:v>
                </c:pt>
                <c:pt idx="2692">
                  <c:v>22.995</c:v>
                </c:pt>
                <c:pt idx="2693">
                  <c:v>22.261</c:v>
                </c:pt>
                <c:pt idx="2694">
                  <c:v>21.805</c:v>
                </c:pt>
                <c:pt idx="2695">
                  <c:v>22.158</c:v>
                </c:pt>
                <c:pt idx="2696">
                  <c:v>21.835</c:v>
                </c:pt>
                <c:pt idx="2697">
                  <c:v>21.976</c:v>
                </c:pt>
                <c:pt idx="2698">
                  <c:v>22.13</c:v>
                </c:pt>
                <c:pt idx="2699">
                  <c:v>22.366</c:v>
                </c:pt>
                <c:pt idx="2700">
                  <c:v>22.405</c:v>
                </c:pt>
                <c:pt idx="2701">
                  <c:v>22.579</c:v>
                </c:pt>
                <c:pt idx="2702">
                  <c:v>22.249</c:v>
                </c:pt>
                <c:pt idx="2703">
                  <c:v>22.536</c:v>
                </c:pt>
                <c:pt idx="2704">
                  <c:v>21.811</c:v>
                </c:pt>
                <c:pt idx="2705">
                  <c:v>21.836</c:v>
                </c:pt>
                <c:pt idx="2706">
                  <c:v>22.0104</c:v>
                </c:pt>
                <c:pt idx="2707">
                  <c:v>22.273</c:v>
                </c:pt>
                <c:pt idx="2708">
                  <c:v>22.4088</c:v>
                </c:pt>
                <c:pt idx="2709">
                  <c:v>22.4878</c:v>
                </c:pt>
                <c:pt idx="2710">
                  <c:v>22.3228</c:v>
                </c:pt>
                <c:pt idx="2711">
                  <c:v>22.403</c:v>
                </c:pt>
                <c:pt idx="2712">
                  <c:v>22.2095</c:v>
                </c:pt>
                <c:pt idx="2713">
                  <c:v>22.274</c:v>
                </c:pt>
                <c:pt idx="2714">
                  <c:v>23.088</c:v>
                </c:pt>
                <c:pt idx="2715">
                  <c:v>22.647</c:v>
                </c:pt>
                <c:pt idx="2716">
                  <c:v>22.21</c:v>
                </c:pt>
                <c:pt idx="2717">
                  <c:v>22.737</c:v>
                </c:pt>
                <c:pt idx="2718">
                  <c:v>22.808</c:v>
                </c:pt>
                <c:pt idx="2719">
                  <c:v>23.608</c:v>
                </c:pt>
                <c:pt idx="2720">
                  <c:v>23.6176</c:v>
                </c:pt>
                <c:pt idx="2721">
                  <c:v>23.6722</c:v>
                </c:pt>
                <c:pt idx="2722">
                  <c:v>23.913</c:v>
                </c:pt>
                <c:pt idx="2723">
                  <c:v>23.665</c:v>
                </c:pt>
                <c:pt idx="2724">
                  <c:v>22.906</c:v>
                </c:pt>
                <c:pt idx="2725">
                  <c:v>22.373</c:v>
                </c:pt>
                <c:pt idx="2726">
                  <c:v>22.539</c:v>
                </c:pt>
                <c:pt idx="2727">
                  <c:v>22.866</c:v>
                </c:pt>
                <c:pt idx="2728">
                  <c:v>22.871</c:v>
                </c:pt>
                <c:pt idx="2729">
                  <c:v>23.004</c:v>
                </c:pt>
                <c:pt idx="2730">
                  <c:v>23.432</c:v>
                </c:pt>
                <c:pt idx="2731">
                  <c:v>23.336</c:v>
                </c:pt>
                <c:pt idx="2732">
                  <c:v>23.151</c:v>
                </c:pt>
                <c:pt idx="2733">
                  <c:v>23.199</c:v>
                </c:pt>
                <c:pt idx="2734">
                  <c:v>23.221</c:v>
                </c:pt>
                <c:pt idx="2735">
                  <c:v>23.319</c:v>
                </c:pt>
                <c:pt idx="2736">
                  <c:v>23.337</c:v>
                </c:pt>
                <c:pt idx="2737">
                  <c:v>23.6783</c:v>
                </c:pt>
                <c:pt idx="2738">
                  <c:v>22.667</c:v>
                </c:pt>
                <c:pt idx="2739">
                  <c:v>23.631</c:v>
                </c:pt>
                <c:pt idx="2740">
                  <c:v>23.547</c:v>
                </c:pt>
                <c:pt idx="2741">
                  <c:v>23.789</c:v>
                </c:pt>
                <c:pt idx="2742">
                  <c:v>23.857</c:v>
                </c:pt>
                <c:pt idx="2743">
                  <c:v>24.644</c:v>
                </c:pt>
                <c:pt idx="2744">
                  <c:v>25.911</c:v>
                </c:pt>
                <c:pt idx="2745">
                  <c:v>26.735</c:v>
                </c:pt>
                <c:pt idx="2746">
                  <c:v>26.601</c:v>
                </c:pt>
                <c:pt idx="2747">
                  <c:v>27.203</c:v>
                </c:pt>
                <c:pt idx="2748">
                  <c:v>27.087</c:v>
                </c:pt>
                <c:pt idx="2749">
                  <c:v>26.448</c:v>
                </c:pt>
                <c:pt idx="2750">
                  <c:v>25.985</c:v>
                </c:pt>
                <c:pt idx="2751">
                  <c:v>25.763</c:v>
                </c:pt>
                <c:pt idx="2752">
                  <c:v>26.043</c:v>
                </c:pt>
                <c:pt idx="2753">
                  <c:v>26.109</c:v>
                </c:pt>
                <c:pt idx="2754">
                  <c:v>26.172</c:v>
                </c:pt>
                <c:pt idx="2755">
                  <c:v>26.521</c:v>
                </c:pt>
                <c:pt idx="2756">
                  <c:v>26.335</c:v>
                </c:pt>
                <c:pt idx="2757">
                  <c:v>26.753</c:v>
                </c:pt>
                <c:pt idx="2758">
                  <c:v>26.508</c:v>
                </c:pt>
                <c:pt idx="2759">
                  <c:v>26.567</c:v>
                </c:pt>
                <c:pt idx="2760">
                  <c:v>24.771</c:v>
                </c:pt>
                <c:pt idx="2761">
                  <c:v>25.126</c:v>
                </c:pt>
                <c:pt idx="2762">
                  <c:v>24.897</c:v>
                </c:pt>
                <c:pt idx="2763">
                  <c:v>25.159</c:v>
                </c:pt>
                <c:pt idx="2764">
                  <c:v>25.113</c:v>
                </c:pt>
                <c:pt idx="2765">
                  <c:v>25.571</c:v>
                </c:pt>
                <c:pt idx="2766">
                  <c:v>25.626</c:v>
                </c:pt>
                <c:pt idx="2767">
                  <c:v>26.193</c:v>
                </c:pt>
                <c:pt idx="2768">
                  <c:v>25.347</c:v>
                </c:pt>
                <c:pt idx="2769">
                  <c:v>26.539</c:v>
                </c:pt>
                <c:pt idx="2770">
                  <c:v>26.718</c:v>
                </c:pt>
                <c:pt idx="2771">
                  <c:v>26.754</c:v>
                </c:pt>
                <c:pt idx="2772">
                  <c:v>26.578</c:v>
                </c:pt>
                <c:pt idx="2773">
                  <c:v>26.309</c:v>
                </c:pt>
                <c:pt idx="2774">
                  <c:v>26.46</c:v>
                </c:pt>
                <c:pt idx="2775">
                  <c:v>26.816</c:v>
                </c:pt>
                <c:pt idx="2776">
                  <c:v>26.851</c:v>
                </c:pt>
                <c:pt idx="2777">
                  <c:v>27.096</c:v>
                </c:pt>
                <c:pt idx="2778">
                  <c:v>27.119</c:v>
                </c:pt>
                <c:pt idx="2779">
                  <c:v>26.873</c:v>
                </c:pt>
                <c:pt idx="2780">
                  <c:v>26.663</c:v>
                </c:pt>
                <c:pt idx="2781">
                  <c:v>24.943</c:v>
                </c:pt>
                <c:pt idx="2782">
                  <c:v>25.036</c:v>
                </c:pt>
                <c:pt idx="2783">
                  <c:v>25.598</c:v>
                </c:pt>
                <c:pt idx="2784">
                  <c:v>25.639</c:v>
                </c:pt>
                <c:pt idx="2785">
                  <c:v>25.79</c:v>
                </c:pt>
                <c:pt idx="2786">
                  <c:v>25.763</c:v>
                </c:pt>
                <c:pt idx="2787">
                  <c:v>25.818</c:v>
                </c:pt>
                <c:pt idx="2788">
                  <c:v>25.801</c:v>
                </c:pt>
                <c:pt idx="2789">
                  <c:v>25.862</c:v>
                </c:pt>
                <c:pt idx="2790">
                  <c:v>25.987</c:v>
                </c:pt>
                <c:pt idx="2791">
                  <c:v>25.812</c:v>
                </c:pt>
                <c:pt idx="2792">
                  <c:v>26.138</c:v>
                </c:pt>
                <c:pt idx="2793">
                  <c:v>26.242</c:v>
                </c:pt>
                <c:pt idx="2794">
                  <c:v>26.454</c:v>
                </c:pt>
                <c:pt idx="2795">
                  <c:v>26.491</c:v>
                </c:pt>
                <c:pt idx="2796">
                  <c:v>26.386</c:v>
                </c:pt>
                <c:pt idx="2797">
                  <c:v>26.549</c:v>
                </c:pt>
                <c:pt idx="2798">
                  <c:v>26.57</c:v>
                </c:pt>
                <c:pt idx="2799">
                  <c:v>26.649</c:v>
                </c:pt>
                <c:pt idx="2800">
                  <c:v>30.363</c:v>
                </c:pt>
                <c:pt idx="2801">
                  <c:v>30.768</c:v>
                </c:pt>
                <c:pt idx="2802">
                  <c:v>31.087</c:v>
                </c:pt>
                <c:pt idx="2803">
                  <c:v>31.265</c:v>
                </c:pt>
                <c:pt idx="2804">
                  <c:v>31.481</c:v>
                </c:pt>
                <c:pt idx="2805">
                  <c:v>30.749</c:v>
                </c:pt>
                <c:pt idx="2806">
                  <c:v>30.556</c:v>
                </c:pt>
                <c:pt idx="2807">
                  <c:v>30.48</c:v>
                </c:pt>
                <c:pt idx="2808">
                  <c:v>30.865</c:v>
                </c:pt>
                <c:pt idx="2809">
                  <c:v>30.7056</c:v>
                </c:pt>
                <c:pt idx="2810">
                  <c:v>30.421</c:v>
                </c:pt>
                <c:pt idx="2811">
                  <c:v>31.228</c:v>
                </c:pt>
                <c:pt idx="2812">
                  <c:v>30.607</c:v>
                </c:pt>
                <c:pt idx="2813">
                  <c:v>30.813</c:v>
                </c:pt>
                <c:pt idx="2814">
                  <c:v>30.957</c:v>
                </c:pt>
                <c:pt idx="2815">
                  <c:v>30.9203</c:v>
                </c:pt>
                <c:pt idx="2816">
                  <c:v>29.342</c:v>
                </c:pt>
                <c:pt idx="2817">
                  <c:v>29.636</c:v>
                </c:pt>
                <c:pt idx="2818">
                  <c:v>29.544</c:v>
                </c:pt>
                <c:pt idx="2819">
                  <c:v>29.649</c:v>
                </c:pt>
                <c:pt idx="2820">
                  <c:v>29.829</c:v>
                </c:pt>
                <c:pt idx="2821">
                  <c:v>30.048</c:v>
                </c:pt>
                <c:pt idx="2822">
                  <c:v>29.794</c:v>
                </c:pt>
                <c:pt idx="2823">
                  <c:v>30.111</c:v>
                </c:pt>
                <c:pt idx="2824">
                  <c:v>29.747</c:v>
                </c:pt>
                <c:pt idx="2825">
                  <c:v>30.572</c:v>
                </c:pt>
                <c:pt idx="2826">
                  <c:v>30.984</c:v>
                </c:pt>
                <c:pt idx="2827">
                  <c:v>31.098</c:v>
                </c:pt>
                <c:pt idx="2828">
                  <c:v>30.435</c:v>
                </c:pt>
                <c:pt idx="2829">
                  <c:v>30.61</c:v>
                </c:pt>
                <c:pt idx="2830">
                  <c:v>30.752</c:v>
                </c:pt>
                <c:pt idx="2831">
                  <c:v>31.566</c:v>
                </c:pt>
                <c:pt idx="2832">
                  <c:v>31.075</c:v>
                </c:pt>
                <c:pt idx="2833">
                  <c:v>31.309</c:v>
                </c:pt>
                <c:pt idx="2834">
                  <c:v>31.498</c:v>
                </c:pt>
                <c:pt idx="2835">
                  <c:v>31.391</c:v>
                </c:pt>
                <c:pt idx="2836">
                  <c:v>30.748</c:v>
                </c:pt>
                <c:pt idx="2837">
                  <c:v>29.356</c:v>
                </c:pt>
                <c:pt idx="2838">
                  <c:v>29.379</c:v>
                </c:pt>
                <c:pt idx="2839">
                  <c:v>29.83</c:v>
                </c:pt>
                <c:pt idx="2840">
                  <c:v>29.814</c:v>
                </c:pt>
                <c:pt idx="2841">
                  <c:v>29.978</c:v>
                </c:pt>
                <c:pt idx="2842">
                  <c:v>30.0931</c:v>
                </c:pt>
                <c:pt idx="2843">
                  <c:v>30.061</c:v>
                </c:pt>
                <c:pt idx="2844">
                  <c:v>30.111</c:v>
                </c:pt>
                <c:pt idx="2845">
                  <c:v>30.38</c:v>
                </c:pt>
                <c:pt idx="2846">
                  <c:v>30.478</c:v>
                </c:pt>
                <c:pt idx="2847">
                  <c:v>30.251</c:v>
                </c:pt>
                <c:pt idx="2848">
                  <c:v>30.242</c:v>
                </c:pt>
                <c:pt idx="2849">
                  <c:v>30.302</c:v>
                </c:pt>
                <c:pt idx="2850">
                  <c:v>29.721</c:v>
                </c:pt>
                <c:pt idx="2851">
                  <c:v>30.654</c:v>
                </c:pt>
                <c:pt idx="2852">
                  <c:v>30.399</c:v>
                </c:pt>
                <c:pt idx="2853">
                  <c:v>30.867</c:v>
                </c:pt>
                <c:pt idx="2854">
                  <c:v>30.595</c:v>
                </c:pt>
                <c:pt idx="2855">
                  <c:v>30.234</c:v>
                </c:pt>
                <c:pt idx="2856">
                  <c:v>29.279</c:v>
                </c:pt>
                <c:pt idx="2857">
                  <c:v>30.166</c:v>
                </c:pt>
                <c:pt idx="2858">
                  <c:v>30.583</c:v>
                </c:pt>
                <c:pt idx="2859">
                  <c:v>30.646</c:v>
                </c:pt>
                <c:pt idx="2860">
                  <c:v>30.483</c:v>
                </c:pt>
                <c:pt idx="2861">
                  <c:v>29.417</c:v>
                </c:pt>
                <c:pt idx="2862">
                  <c:v>28.509</c:v>
                </c:pt>
                <c:pt idx="2863">
                  <c:v>29.121</c:v>
                </c:pt>
                <c:pt idx="2864">
                  <c:v>29.574</c:v>
                </c:pt>
                <c:pt idx="2865">
                  <c:v>29.159</c:v>
                </c:pt>
                <c:pt idx="2866">
                  <c:v>28.807</c:v>
                </c:pt>
                <c:pt idx="2867">
                  <c:v>28.442</c:v>
                </c:pt>
                <c:pt idx="2868">
                  <c:v>29.559</c:v>
                </c:pt>
                <c:pt idx="2869">
                  <c:v>29.416</c:v>
                </c:pt>
                <c:pt idx="2870">
                  <c:v>29.604</c:v>
                </c:pt>
                <c:pt idx="2871">
                  <c:v>30.202</c:v>
                </c:pt>
                <c:pt idx="2872">
                  <c:v>29.207</c:v>
                </c:pt>
                <c:pt idx="2873">
                  <c:v>29.469</c:v>
                </c:pt>
                <c:pt idx="2874">
                  <c:v>29.693</c:v>
                </c:pt>
                <c:pt idx="2875">
                  <c:v>29.076</c:v>
                </c:pt>
                <c:pt idx="2876">
                  <c:v>29.094</c:v>
                </c:pt>
                <c:pt idx="2877">
                  <c:v>30.624</c:v>
                </c:pt>
                <c:pt idx="2878">
                  <c:v>29.746</c:v>
                </c:pt>
                <c:pt idx="2879">
                  <c:v>29.805</c:v>
                </c:pt>
                <c:pt idx="2880">
                  <c:v>29.784</c:v>
                </c:pt>
                <c:pt idx="2881">
                  <c:v>30.192</c:v>
                </c:pt>
                <c:pt idx="2882">
                  <c:v>30.683</c:v>
                </c:pt>
                <c:pt idx="2883">
                  <c:v>30.128</c:v>
                </c:pt>
                <c:pt idx="2884">
                  <c:v>30.48</c:v>
                </c:pt>
                <c:pt idx="2885">
                  <c:v>31.51</c:v>
                </c:pt>
                <c:pt idx="2886">
                  <c:v>31.107</c:v>
                </c:pt>
                <c:pt idx="2887">
                  <c:v>31.103</c:v>
                </c:pt>
                <c:pt idx="2888">
                  <c:v>31.391</c:v>
                </c:pt>
                <c:pt idx="2889">
                  <c:v>31.255</c:v>
                </c:pt>
                <c:pt idx="2890">
                  <c:v>31.303</c:v>
                </c:pt>
                <c:pt idx="2891">
                  <c:v>31.235</c:v>
                </c:pt>
                <c:pt idx="2892">
                  <c:v>30.7458</c:v>
                </c:pt>
                <c:pt idx="2893">
                  <c:v>29.688</c:v>
                </c:pt>
                <c:pt idx="2894">
                  <c:v>30.007</c:v>
                </c:pt>
                <c:pt idx="2895">
                  <c:v>30.391</c:v>
                </c:pt>
                <c:pt idx="2896">
                  <c:v>30.212</c:v>
                </c:pt>
                <c:pt idx="2897">
                  <c:v>30.178</c:v>
                </c:pt>
                <c:pt idx="2898">
                  <c:v>30.46</c:v>
                </c:pt>
                <c:pt idx="2899">
                  <c:v>30.219</c:v>
                </c:pt>
                <c:pt idx="2900">
                  <c:v>30.432</c:v>
                </c:pt>
                <c:pt idx="2901">
                  <c:v>30.919</c:v>
                </c:pt>
                <c:pt idx="2902">
                  <c:v>30.541</c:v>
                </c:pt>
                <c:pt idx="2903">
                  <c:v>30.801</c:v>
                </c:pt>
                <c:pt idx="2904">
                  <c:v>30.691</c:v>
                </c:pt>
                <c:pt idx="2905">
                  <c:v>30.678</c:v>
                </c:pt>
                <c:pt idx="2906">
                  <c:v>30.938</c:v>
                </c:pt>
                <c:pt idx="2907">
                  <c:v>31.438</c:v>
                </c:pt>
                <c:pt idx="2908">
                  <c:v>31.461</c:v>
                </c:pt>
                <c:pt idx="2909">
                  <c:v>31.258</c:v>
                </c:pt>
                <c:pt idx="2910">
                  <c:v>31.395</c:v>
                </c:pt>
                <c:pt idx="2911">
                  <c:v>31.982</c:v>
                </c:pt>
                <c:pt idx="2912">
                  <c:v>30.661</c:v>
                </c:pt>
                <c:pt idx="2913">
                  <c:v>31.515</c:v>
                </c:pt>
                <c:pt idx="2914">
                  <c:v>31.805</c:v>
                </c:pt>
                <c:pt idx="2915">
                  <c:v>32.98</c:v>
                </c:pt>
                <c:pt idx="2916">
                  <c:v>31.841</c:v>
                </c:pt>
                <c:pt idx="2917">
                  <c:v>31.652</c:v>
                </c:pt>
                <c:pt idx="2918">
                  <c:v>30.477</c:v>
                </c:pt>
                <c:pt idx="2919">
                  <c:v>30.504</c:v>
                </c:pt>
                <c:pt idx="2920">
                  <c:v>31.624</c:v>
                </c:pt>
                <c:pt idx="2921">
                  <c:v>30.966</c:v>
                </c:pt>
                <c:pt idx="2922">
                  <c:v>30.691</c:v>
                </c:pt>
                <c:pt idx="2923">
                  <c:v>30.026</c:v>
                </c:pt>
                <c:pt idx="2924">
                  <c:v>31.131</c:v>
                </c:pt>
                <c:pt idx="2925">
                  <c:v>31.767</c:v>
                </c:pt>
                <c:pt idx="2926">
                  <c:v>31.395</c:v>
                </c:pt>
                <c:pt idx="2927">
                  <c:v>32.338</c:v>
                </c:pt>
                <c:pt idx="2928">
                  <c:v>31.149</c:v>
                </c:pt>
                <c:pt idx="2929">
                  <c:v>31.603</c:v>
                </c:pt>
                <c:pt idx="2930">
                  <c:v>31.529</c:v>
                </c:pt>
                <c:pt idx="2931">
                  <c:v>31.66</c:v>
                </c:pt>
                <c:pt idx="2932">
                  <c:v>32.17</c:v>
                </c:pt>
                <c:pt idx="2933">
                  <c:v>32.245</c:v>
                </c:pt>
                <c:pt idx="2934">
                  <c:v>32.356</c:v>
                </c:pt>
                <c:pt idx="2935">
                  <c:v>32.496</c:v>
                </c:pt>
                <c:pt idx="2936">
                  <c:v>31.498</c:v>
                </c:pt>
                <c:pt idx="2937">
                  <c:v>32.172</c:v>
                </c:pt>
                <c:pt idx="2938">
                  <c:v>32.164</c:v>
                </c:pt>
                <c:pt idx="2939">
                  <c:v>32.127</c:v>
                </c:pt>
                <c:pt idx="2940">
                  <c:v>31.974</c:v>
                </c:pt>
                <c:pt idx="2941">
                  <c:v>31.937</c:v>
                </c:pt>
                <c:pt idx="2942">
                  <c:v>32.302</c:v>
                </c:pt>
                <c:pt idx="2943">
                  <c:v>32.951</c:v>
                </c:pt>
                <c:pt idx="2944">
                  <c:v>32.426</c:v>
                </c:pt>
                <c:pt idx="2945">
                  <c:v>32.941</c:v>
                </c:pt>
                <c:pt idx="2946">
                  <c:v>32.807</c:v>
                </c:pt>
                <c:pt idx="2947">
                  <c:v>32.823</c:v>
                </c:pt>
                <c:pt idx="2948">
                  <c:v>32.235</c:v>
                </c:pt>
                <c:pt idx="2949">
                  <c:v>30.736</c:v>
                </c:pt>
                <c:pt idx="2950">
                  <c:v>30.906</c:v>
                </c:pt>
                <c:pt idx="2951">
                  <c:v>31.411</c:v>
                </c:pt>
                <c:pt idx="2952">
                  <c:v>31.488</c:v>
                </c:pt>
                <c:pt idx="2953">
                  <c:v>31.635</c:v>
                </c:pt>
                <c:pt idx="2954">
                  <c:v>31.701</c:v>
                </c:pt>
                <c:pt idx="2955">
                  <c:v>31.121</c:v>
                </c:pt>
                <c:pt idx="2956">
                  <c:v>31.43</c:v>
                </c:pt>
                <c:pt idx="2957">
                  <c:v>31.641</c:v>
                </c:pt>
                <c:pt idx="2958">
                  <c:v>30.527</c:v>
                </c:pt>
                <c:pt idx="2959">
                  <c:v>30.219</c:v>
                </c:pt>
                <c:pt idx="2960">
                  <c:v>30.902</c:v>
                </c:pt>
                <c:pt idx="2961">
                  <c:v>31.323</c:v>
                </c:pt>
                <c:pt idx="2962">
                  <c:v>31.737</c:v>
                </c:pt>
                <c:pt idx="2963">
                  <c:v>31.893</c:v>
                </c:pt>
                <c:pt idx="2964">
                  <c:v>31.878</c:v>
                </c:pt>
                <c:pt idx="2965">
                  <c:v>31.889</c:v>
                </c:pt>
                <c:pt idx="2966">
                  <c:v>31.864</c:v>
                </c:pt>
                <c:pt idx="2967">
                  <c:v>32.005</c:v>
                </c:pt>
                <c:pt idx="2968">
                  <c:v>28.462</c:v>
                </c:pt>
                <c:pt idx="2969">
                  <c:v>28.415</c:v>
                </c:pt>
                <c:pt idx="2970">
                  <c:v>28.377</c:v>
                </c:pt>
                <c:pt idx="2971">
                  <c:v>28.418</c:v>
                </c:pt>
                <c:pt idx="2972">
                  <c:v>28.427</c:v>
                </c:pt>
                <c:pt idx="2973">
                  <c:v>28.416</c:v>
                </c:pt>
                <c:pt idx="2974">
                  <c:v>27.973</c:v>
                </c:pt>
                <c:pt idx="2975">
                  <c:v>28.002</c:v>
                </c:pt>
                <c:pt idx="2976">
                  <c:v>28.438</c:v>
                </c:pt>
                <c:pt idx="2977">
                  <c:v>28.121</c:v>
                </c:pt>
                <c:pt idx="2978">
                  <c:v>28.223</c:v>
                </c:pt>
                <c:pt idx="2979">
                  <c:v>27.467</c:v>
                </c:pt>
                <c:pt idx="2980">
                  <c:v>28.424</c:v>
                </c:pt>
                <c:pt idx="2981">
                  <c:v>28.121</c:v>
                </c:pt>
                <c:pt idx="2982">
                  <c:v>28.345</c:v>
                </c:pt>
                <c:pt idx="2983">
                  <c:v>28.493</c:v>
                </c:pt>
                <c:pt idx="2984">
                  <c:v>27.237</c:v>
                </c:pt>
                <c:pt idx="2985">
                  <c:v>27.265</c:v>
                </c:pt>
                <c:pt idx="2986">
                  <c:v>27.448</c:v>
                </c:pt>
                <c:pt idx="2987">
                  <c:v>27.454</c:v>
                </c:pt>
                <c:pt idx="2988">
                  <c:v>27.509</c:v>
                </c:pt>
                <c:pt idx="2989">
                  <c:v>27.741</c:v>
                </c:pt>
                <c:pt idx="2990">
                  <c:v>28.1345</c:v>
                </c:pt>
                <c:pt idx="2991">
                  <c:v>28.343</c:v>
                </c:pt>
                <c:pt idx="2992">
                  <c:v>28.077</c:v>
                </c:pt>
                <c:pt idx="2993">
                  <c:v>28.366</c:v>
                </c:pt>
                <c:pt idx="2994">
                  <c:v>28.1928</c:v>
                </c:pt>
                <c:pt idx="2995">
                  <c:v>28.261</c:v>
                </c:pt>
                <c:pt idx="2996">
                  <c:v>28.535</c:v>
                </c:pt>
                <c:pt idx="2997">
                  <c:v>28.909</c:v>
                </c:pt>
                <c:pt idx="2998">
                  <c:v>28.394</c:v>
                </c:pt>
                <c:pt idx="2999">
                  <c:v>29.019</c:v>
                </c:pt>
                <c:pt idx="3000">
                  <c:v>29.049</c:v>
                </c:pt>
                <c:pt idx="3001">
                  <c:v>29.104</c:v>
                </c:pt>
                <c:pt idx="3002">
                  <c:v>28.898</c:v>
                </c:pt>
                <c:pt idx="3003">
                  <c:v>29.056</c:v>
                </c:pt>
                <c:pt idx="3004">
                  <c:v>28.174</c:v>
                </c:pt>
                <c:pt idx="3005">
                  <c:v>28.045</c:v>
                </c:pt>
                <c:pt idx="3006">
                  <c:v>28.34</c:v>
                </c:pt>
                <c:pt idx="3007">
                  <c:v>28.566</c:v>
                </c:pt>
                <c:pt idx="3008">
                  <c:v>28.461</c:v>
                </c:pt>
                <c:pt idx="3009">
                  <c:v>28.509</c:v>
                </c:pt>
                <c:pt idx="3010">
                  <c:v>28.598</c:v>
                </c:pt>
                <c:pt idx="3011">
                  <c:v>28.529</c:v>
                </c:pt>
                <c:pt idx="3012">
                  <c:v>28.694</c:v>
                </c:pt>
                <c:pt idx="3013">
                  <c:v>28.55</c:v>
                </c:pt>
                <c:pt idx="3014">
                  <c:v>28.525</c:v>
                </c:pt>
                <c:pt idx="3015">
                  <c:v>28.727</c:v>
                </c:pt>
                <c:pt idx="3016">
                  <c:v>29.039</c:v>
                </c:pt>
                <c:pt idx="3017">
                  <c:v>28.525</c:v>
                </c:pt>
                <c:pt idx="3018">
                  <c:v>29.068</c:v>
                </c:pt>
                <c:pt idx="3019">
                  <c:v>28.95</c:v>
                </c:pt>
                <c:pt idx="3020">
                  <c:v>29.221</c:v>
                </c:pt>
                <c:pt idx="3021">
                  <c:v>29.021</c:v>
                </c:pt>
                <c:pt idx="3022">
                  <c:v>29.224</c:v>
                </c:pt>
                <c:pt idx="3023">
                  <c:v>29.398</c:v>
                </c:pt>
                <c:pt idx="3024">
                  <c:v>26.853</c:v>
                </c:pt>
                <c:pt idx="3025">
                  <c:v>28.399</c:v>
                </c:pt>
                <c:pt idx="3026">
                  <c:v>28.908</c:v>
                </c:pt>
                <c:pt idx="3027">
                  <c:v>29.921</c:v>
                </c:pt>
                <c:pt idx="3028">
                  <c:v>28.794</c:v>
                </c:pt>
                <c:pt idx="3029">
                  <c:v>27.637</c:v>
                </c:pt>
                <c:pt idx="3030">
                  <c:v>26.905</c:v>
                </c:pt>
                <c:pt idx="3031">
                  <c:v>26.953</c:v>
                </c:pt>
                <c:pt idx="3032">
                  <c:v>27.346</c:v>
                </c:pt>
                <c:pt idx="3033">
                  <c:v>27.467</c:v>
                </c:pt>
                <c:pt idx="3034">
                  <c:v>27.25</c:v>
                </c:pt>
                <c:pt idx="3035">
                  <c:v>27.431</c:v>
                </c:pt>
                <c:pt idx="3036">
                  <c:v>27.928</c:v>
                </c:pt>
                <c:pt idx="3037">
                  <c:v>28.003</c:v>
                </c:pt>
                <c:pt idx="3038">
                  <c:v>27.545</c:v>
                </c:pt>
                <c:pt idx="3039">
                  <c:v>27.664</c:v>
                </c:pt>
                <c:pt idx="3040">
                  <c:v>26.388</c:v>
                </c:pt>
                <c:pt idx="3041">
                  <c:v>26.381</c:v>
                </c:pt>
                <c:pt idx="3042">
                  <c:v>27.495</c:v>
                </c:pt>
                <c:pt idx="3043">
                  <c:v>26.867</c:v>
                </c:pt>
                <c:pt idx="3044">
                  <c:v>27.785</c:v>
                </c:pt>
                <c:pt idx="3045">
                  <c:v>27.607</c:v>
                </c:pt>
                <c:pt idx="3046">
                  <c:v>27.339</c:v>
                </c:pt>
                <c:pt idx="3047">
                  <c:v>27.652</c:v>
                </c:pt>
                <c:pt idx="3048">
                  <c:v>28.282</c:v>
                </c:pt>
                <c:pt idx="3049">
                  <c:v>27.813</c:v>
                </c:pt>
                <c:pt idx="3050">
                  <c:v>27.981</c:v>
                </c:pt>
                <c:pt idx="3051">
                  <c:v>28.161</c:v>
                </c:pt>
                <c:pt idx="3052">
                  <c:v>28.163</c:v>
                </c:pt>
                <c:pt idx="3053">
                  <c:v>28.297</c:v>
                </c:pt>
                <c:pt idx="3054">
                  <c:v>28.135</c:v>
                </c:pt>
                <c:pt idx="3055">
                  <c:v>28.775</c:v>
                </c:pt>
                <c:pt idx="3056">
                  <c:v>28.78</c:v>
                </c:pt>
                <c:pt idx="3057">
                  <c:v>28.884</c:v>
                </c:pt>
                <c:pt idx="3058">
                  <c:v>29.101</c:v>
                </c:pt>
                <c:pt idx="3059">
                  <c:v>29.419</c:v>
                </c:pt>
                <c:pt idx="3060">
                  <c:v>27.264</c:v>
                </c:pt>
                <c:pt idx="3061">
                  <c:v>27.942</c:v>
                </c:pt>
                <c:pt idx="3062">
                  <c:v>27.783</c:v>
                </c:pt>
                <c:pt idx="3063">
                  <c:v>27.505</c:v>
                </c:pt>
                <c:pt idx="3064">
                  <c:v>27.872</c:v>
                </c:pt>
                <c:pt idx="3065">
                  <c:v>27.989</c:v>
                </c:pt>
                <c:pt idx="3066">
                  <c:v>27.481</c:v>
                </c:pt>
                <c:pt idx="3067">
                  <c:v>27.73</c:v>
                </c:pt>
                <c:pt idx="3068">
                  <c:v>27.353</c:v>
                </c:pt>
                <c:pt idx="3069">
                  <c:v>27.554</c:v>
                </c:pt>
                <c:pt idx="3070">
                  <c:v>28.014</c:v>
                </c:pt>
                <c:pt idx="3071">
                  <c:v>27.736</c:v>
                </c:pt>
                <c:pt idx="3072">
                  <c:v>27.631</c:v>
                </c:pt>
                <c:pt idx="3073">
                  <c:v>28.68</c:v>
                </c:pt>
                <c:pt idx="3074">
                  <c:v>27.19</c:v>
                </c:pt>
                <c:pt idx="3075">
                  <c:v>27.87</c:v>
                </c:pt>
                <c:pt idx="3076">
                  <c:v>27.671</c:v>
                </c:pt>
                <c:pt idx="3077">
                  <c:v>28.009</c:v>
                </c:pt>
                <c:pt idx="3078">
                  <c:v>27.896</c:v>
                </c:pt>
                <c:pt idx="3079">
                  <c:v>27.656</c:v>
                </c:pt>
                <c:pt idx="3080">
                  <c:v>22.746</c:v>
                </c:pt>
                <c:pt idx="3081">
                  <c:v>22.751</c:v>
                </c:pt>
                <c:pt idx="3082">
                  <c:v>23.031</c:v>
                </c:pt>
                <c:pt idx="3083">
                  <c:v>22.809</c:v>
                </c:pt>
                <c:pt idx="3084">
                  <c:v>22.988</c:v>
                </c:pt>
                <c:pt idx="3085">
                  <c:v>22.366</c:v>
                </c:pt>
                <c:pt idx="3086">
                  <c:v>21.903</c:v>
                </c:pt>
                <c:pt idx="3087">
                  <c:v>22.373</c:v>
                </c:pt>
                <c:pt idx="3088">
                  <c:v>22.2116</c:v>
                </c:pt>
                <c:pt idx="3089">
                  <c:v>21.585</c:v>
                </c:pt>
                <c:pt idx="3090">
                  <c:v>22.098</c:v>
                </c:pt>
                <c:pt idx="3091">
                  <c:v>21.478</c:v>
                </c:pt>
                <c:pt idx="3092">
                  <c:v>22.381</c:v>
                </c:pt>
                <c:pt idx="3093">
                  <c:v>21.714</c:v>
                </c:pt>
                <c:pt idx="3094">
                  <c:v>21.806</c:v>
                </c:pt>
                <c:pt idx="3095">
                  <c:v>22.855</c:v>
                </c:pt>
                <c:pt idx="3096">
                  <c:v>21.213</c:v>
                </c:pt>
                <c:pt idx="3097">
                  <c:v>20.985</c:v>
                </c:pt>
                <c:pt idx="3098">
                  <c:v>21.239</c:v>
                </c:pt>
                <c:pt idx="3099">
                  <c:v>21.192</c:v>
                </c:pt>
                <c:pt idx="3100">
                  <c:v>21.568</c:v>
                </c:pt>
                <c:pt idx="3101">
                  <c:v>21.728</c:v>
                </c:pt>
                <c:pt idx="3102">
                  <c:v>21.261</c:v>
                </c:pt>
                <c:pt idx="3103">
                  <c:v>21.886</c:v>
                </c:pt>
                <c:pt idx="3104">
                  <c:v>22.239</c:v>
                </c:pt>
                <c:pt idx="3105">
                  <c:v>22.441</c:v>
                </c:pt>
                <c:pt idx="3106">
                  <c:v>21.514</c:v>
                </c:pt>
                <c:pt idx="3107">
                  <c:v>22.394</c:v>
                </c:pt>
                <c:pt idx="3108">
                  <c:v>22.695</c:v>
                </c:pt>
                <c:pt idx="3109">
                  <c:v>21.605</c:v>
                </c:pt>
                <c:pt idx="3110">
                  <c:v>22.935</c:v>
                </c:pt>
                <c:pt idx="3111">
                  <c:v>22.774</c:v>
                </c:pt>
                <c:pt idx="3112">
                  <c:v>22.786</c:v>
                </c:pt>
                <c:pt idx="3113">
                  <c:v>22.624</c:v>
                </c:pt>
                <c:pt idx="3114">
                  <c:v>22.615</c:v>
                </c:pt>
                <c:pt idx="3115">
                  <c:v>22.502</c:v>
                </c:pt>
                <c:pt idx="3116">
                  <c:v>21.389</c:v>
                </c:pt>
                <c:pt idx="3117">
                  <c:v>21.6</c:v>
                </c:pt>
                <c:pt idx="3118">
                  <c:v>21.671</c:v>
                </c:pt>
                <c:pt idx="3119">
                  <c:v>24.573</c:v>
                </c:pt>
                <c:pt idx="3120">
                  <c:v>21.798</c:v>
                </c:pt>
                <c:pt idx="3121">
                  <c:v>21.64</c:v>
                </c:pt>
                <c:pt idx="3122">
                  <c:v>21.875</c:v>
                </c:pt>
                <c:pt idx="3123">
                  <c:v>21.929</c:v>
                </c:pt>
                <c:pt idx="3124">
                  <c:v>22.022</c:v>
                </c:pt>
                <c:pt idx="3125">
                  <c:v>22.09</c:v>
                </c:pt>
                <c:pt idx="3126">
                  <c:v>21.68</c:v>
                </c:pt>
                <c:pt idx="3127">
                  <c:v>21.947</c:v>
                </c:pt>
                <c:pt idx="3128">
                  <c:v>21.528</c:v>
                </c:pt>
                <c:pt idx="3129">
                  <c:v>22.895</c:v>
                </c:pt>
                <c:pt idx="3130">
                  <c:v>22.013</c:v>
                </c:pt>
                <c:pt idx="3131">
                  <c:v>22.448</c:v>
                </c:pt>
                <c:pt idx="3132">
                  <c:v>22.225</c:v>
                </c:pt>
                <c:pt idx="3133">
                  <c:v>22.713</c:v>
                </c:pt>
                <c:pt idx="3134">
                  <c:v>22.685</c:v>
                </c:pt>
                <c:pt idx="3135">
                  <c:v>22.419</c:v>
                </c:pt>
                <c:pt idx="3136">
                  <c:v>21.594</c:v>
                </c:pt>
                <c:pt idx="3137">
                  <c:v>21.538</c:v>
                </c:pt>
                <c:pt idx="3138">
                  <c:v>22.061</c:v>
                </c:pt>
                <c:pt idx="3139">
                  <c:v>22.584</c:v>
                </c:pt>
                <c:pt idx="3140">
                  <c:v>21.413</c:v>
                </c:pt>
                <c:pt idx="3141">
                  <c:v>21.012</c:v>
                </c:pt>
                <c:pt idx="3142">
                  <c:v>20.605</c:v>
                </c:pt>
                <c:pt idx="3143">
                  <c:v>21.367</c:v>
                </c:pt>
                <c:pt idx="3144">
                  <c:v>21.122</c:v>
                </c:pt>
                <c:pt idx="3145">
                  <c:v>20.643</c:v>
                </c:pt>
                <c:pt idx="3146">
                  <c:v>20.528</c:v>
                </c:pt>
                <c:pt idx="3147">
                  <c:v>20.666</c:v>
                </c:pt>
                <c:pt idx="3148">
                  <c:v>20.918</c:v>
                </c:pt>
                <c:pt idx="3149">
                  <c:v>20.819</c:v>
                </c:pt>
                <c:pt idx="3150">
                  <c:v>21.072</c:v>
                </c:pt>
                <c:pt idx="3151">
                  <c:v>22.141</c:v>
                </c:pt>
                <c:pt idx="3152">
                  <c:v>16.374</c:v>
                </c:pt>
                <c:pt idx="3153">
                  <c:v>16.34</c:v>
                </c:pt>
                <c:pt idx="3154">
                  <c:v>16.478</c:v>
                </c:pt>
                <c:pt idx="3155">
                  <c:v>16.5</c:v>
                </c:pt>
                <c:pt idx="3156">
                  <c:v>16.677</c:v>
                </c:pt>
                <c:pt idx="3157">
                  <c:v>17.013</c:v>
                </c:pt>
                <c:pt idx="3158">
                  <c:v>16.555</c:v>
                </c:pt>
                <c:pt idx="3159">
                  <c:v>16.799</c:v>
                </c:pt>
                <c:pt idx="3160">
                  <c:v>17.211</c:v>
                </c:pt>
                <c:pt idx="3161">
                  <c:v>17.361</c:v>
                </c:pt>
                <c:pt idx="3162">
                  <c:v>16.4</c:v>
                </c:pt>
                <c:pt idx="3163">
                  <c:v>17.453</c:v>
                </c:pt>
                <c:pt idx="3164">
                  <c:v>17.962</c:v>
                </c:pt>
                <c:pt idx="3165">
                  <c:v>16.307</c:v>
                </c:pt>
                <c:pt idx="3166">
                  <c:v>17.55</c:v>
                </c:pt>
                <c:pt idx="3167">
                  <c:v>17.825</c:v>
                </c:pt>
                <c:pt idx="3168">
                  <c:v>17.954</c:v>
                </c:pt>
                <c:pt idx="3169">
                  <c:v>17.695</c:v>
                </c:pt>
                <c:pt idx="3170">
                  <c:v>17.991</c:v>
                </c:pt>
                <c:pt idx="3171">
                  <c:v>17.67</c:v>
                </c:pt>
                <c:pt idx="3172">
                  <c:v>17.485</c:v>
                </c:pt>
                <c:pt idx="3173">
                  <c:v>17.065</c:v>
                </c:pt>
                <c:pt idx="3174">
                  <c:v>17.215</c:v>
                </c:pt>
                <c:pt idx="3175">
                  <c:v>17.583</c:v>
                </c:pt>
                <c:pt idx="3176">
                  <c:v>17.664</c:v>
                </c:pt>
                <c:pt idx="3177">
                  <c:v>17.442</c:v>
                </c:pt>
                <c:pt idx="3178">
                  <c:v>17.612</c:v>
                </c:pt>
                <c:pt idx="3179">
                  <c:v>17.467</c:v>
                </c:pt>
                <c:pt idx="3180">
                  <c:v>17.126</c:v>
                </c:pt>
                <c:pt idx="3181">
                  <c:v>17.383</c:v>
                </c:pt>
                <c:pt idx="3182">
                  <c:v>17.436</c:v>
                </c:pt>
                <c:pt idx="3183">
                  <c:v>17.272</c:v>
                </c:pt>
                <c:pt idx="3184">
                  <c:v>17.179</c:v>
                </c:pt>
                <c:pt idx="3185">
                  <c:v>17.897</c:v>
                </c:pt>
                <c:pt idx="3186">
                  <c:v>17.872</c:v>
                </c:pt>
                <c:pt idx="3187">
                  <c:v>17.727</c:v>
                </c:pt>
                <c:pt idx="3188">
                  <c:v>18.113</c:v>
                </c:pt>
                <c:pt idx="3189">
                  <c:v>17.854</c:v>
                </c:pt>
                <c:pt idx="3190">
                  <c:v>18.027</c:v>
                </c:pt>
                <c:pt idx="3191">
                  <c:v>18.32</c:v>
                </c:pt>
                <c:pt idx="3192">
                  <c:v>20.001</c:v>
                </c:pt>
                <c:pt idx="3193">
                  <c:v>18.753</c:v>
                </c:pt>
                <c:pt idx="3194">
                  <c:v>18.036</c:v>
                </c:pt>
                <c:pt idx="3195">
                  <c:v>18.382</c:v>
                </c:pt>
                <c:pt idx="3196">
                  <c:v>18.192</c:v>
                </c:pt>
                <c:pt idx="3197">
                  <c:v>17.951</c:v>
                </c:pt>
                <c:pt idx="3198">
                  <c:v>17.815</c:v>
                </c:pt>
                <c:pt idx="3199">
                  <c:v>18.903</c:v>
                </c:pt>
                <c:pt idx="3200">
                  <c:v>18.506</c:v>
                </c:pt>
                <c:pt idx="3201">
                  <c:v>18.044</c:v>
                </c:pt>
                <c:pt idx="3202">
                  <c:v>18.248</c:v>
                </c:pt>
                <c:pt idx="3203">
                  <c:v>17.295</c:v>
                </c:pt>
                <c:pt idx="3204">
                  <c:v>18.144</c:v>
                </c:pt>
                <c:pt idx="3205">
                  <c:v>17.701</c:v>
                </c:pt>
                <c:pt idx="3206">
                  <c:v>17.853</c:v>
                </c:pt>
                <c:pt idx="3207">
                  <c:v>18.738</c:v>
                </c:pt>
                <c:pt idx="3208">
                  <c:v>15.189</c:v>
                </c:pt>
                <c:pt idx="3209">
                  <c:v>15.025</c:v>
                </c:pt>
                <c:pt idx="3210">
                  <c:v>15.423</c:v>
                </c:pt>
                <c:pt idx="3211">
                  <c:v>15.298</c:v>
                </c:pt>
                <c:pt idx="3212">
                  <c:v>15.442</c:v>
                </c:pt>
                <c:pt idx="3213">
                  <c:v>15.335</c:v>
                </c:pt>
                <c:pt idx="3214">
                  <c:v>15.33</c:v>
                </c:pt>
                <c:pt idx="3215">
                  <c:v>14.951</c:v>
                </c:pt>
                <c:pt idx="3216">
                  <c:v>15.037</c:v>
                </c:pt>
                <c:pt idx="3217">
                  <c:v>17.07</c:v>
                </c:pt>
                <c:pt idx="3218">
                  <c:v>16.772</c:v>
                </c:pt>
                <c:pt idx="3219">
                  <c:v>17.103</c:v>
                </c:pt>
                <c:pt idx="3220">
                  <c:v>16.801</c:v>
                </c:pt>
                <c:pt idx="3221">
                  <c:v>16.994</c:v>
                </c:pt>
                <c:pt idx="3222">
                  <c:v>16.948</c:v>
                </c:pt>
                <c:pt idx="3223">
                  <c:v>17.12</c:v>
                </c:pt>
                <c:pt idx="3224">
                  <c:v>17.182</c:v>
                </c:pt>
                <c:pt idx="3225">
                  <c:v>17.073</c:v>
                </c:pt>
                <c:pt idx="3226">
                  <c:v>17.2848</c:v>
                </c:pt>
                <c:pt idx="3227">
                  <c:v>17.01</c:v>
                </c:pt>
                <c:pt idx="3228">
                  <c:v>15.878</c:v>
                </c:pt>
                <c:pt idx="3229">
                  <c:v>16.595</c:v>
                </c:pt>
                <c:pt idx="3230">
                  <c:v>16.451</c:v>
                </c:pt>
                <c:pt idx="3231">
                  <c:v>16.105</c:v>
                </c:pt>
                <c:pt idx="3232">
                  <c:v>16.815</c:v>
                </c:pt>
                <c:pt idx="3233">
                  <c:v>16.581</c:v>
                </c:pt>
                <c:pt idx="3234">
                  <c:v>17.336</c:v>
                </c:pt>
                <c:pt idx="3235">
                  <c:v>16.896</c:v>
                </c:pt>
                <c:pt idx="3236">
                  <c:v>17.132</c:v>
                </c:pt>
                <c:pt idx="3237">
                  <c:v>16.803</c:v>
                </c:pt>
                <c:pt idx="3238">
                  <c:v>17.237</c:v>
                </c:pt>
                <c:pt idx="3239">
                  <c:v>16.764</c:v>
                </c:pt>
                <c:pt idx="3240">
                  <c:v>16.431</c:v>
                </c:pt>
                <c:pt idx="3241">
                  <c:v>17.427</c:v>
                </c:pt>
                <c:pt idx="3242">
                  <c:v>16.948</c:v>
                </c:pt>
                <c:pt idx="3243">
                  <c:v>17.663</c:v>
                </c:pt>
                <c:pt idx="3244">
                  <c:v>17.276</c:v>
                </c:pt>
                <c:pt idx="3245">
                  <c:v>17.348</c:v>
                </c:pt>
                <c:pt idx="3246">
                  <c:v>17.14</c:v>
                </c:pt>
                <c:pt idx="3247">
                  <c:v>17.288</c:v>
                </c:pt>
                <c:pt idx="3248">
                  <c:v>20.531</c:v>
                </c:pt>
                <c:pt idx="3249">
                  <c:v>20.158</c:v>
                </c:pt>
                <c:pt idx="3250">
                  <c:v>19.732</c:v>
                </c:pt>
                <c:pt idx="3251">
                  <c:v>20.752</c:v>
                </c:pt>
                <c:pt idx="3252">
                  <c:v>20.353</c:v>
                </c:pt>
                <c:pt idx="3253">
                  <c:v>19.752</c:v>
                </c:pt>
                <c:pt idx="3254">
                  <c:v>19.878</c:v>
                </c:pt>
                <c:pt idx="3255">
                  <c:v>20.075</c:v>
                </c:pt>
                <c:pt idx="3256">
                  <c:v>19.702</c:v>
                </c:pt>
                <c:pt idx="3257">
                  <c:v>19.748</c:v>
                </c:pt>
                <c:pt idx="3258">
                  <c:v>19.476</c:v>
                </c:pt>
                <c:pt idx="3259">
                  <c:v>20.275</c:v>
                </c:pt>
                <c:pt idx="3260">
                  <c:v>19.919</c:v>
                </c:pt>
                <c:pt idx="3261">
                  <c:v>20.558</c:v>
                </c:pt>
                <c:pt idx="3262">
                  <c:v>19.908</c:v>
                </c:pt>
                <c:pt idx="3263">
                  <c:v>20.06</c:v>
                </c:pt>
                <c:pt idx="3264">
                  <c:v>19.721</c:v>
                </c:pt>
                <c:pt idx="3265">
                  <c:v>19.544</c:v>
                </c:pt>
                <c:pt idx="3266">
                  <c:v>19.569</c:v>
                </c:pt>
                <c:pt idx="3267">
                  <c:v>19.431</c:v>
                </c:pt>
                <c:pt idx="3268">
                  <c:v>19.501</c:v>
                </c:pt>
                <c:pt idx="3269">
                  <c:v>19.782</c:v>
                </c:pt>
                <c:pt idx="3270">
                  <c:v>19.444</c:v>
                </c:pt>
                <c:pt idx="3271">
                  <c:v>20.245</c:v>
                </c:pt>
                <c:pt idx="3272">
                  <c:v>20.808</c:v>
                </c:pt>
                <c:pt idx="3273">
                  <c:v>20.098</c:v>
                </c:pt>
                <c:pt idx="3274">
                  <c:v>19.843</c:v>
                </c:pt>
                <c:pt idx="3275">
                  <c:v>20.0382</c:v>
                </c:pt>
                <c:pt idx="3276">
                  <c:v>19.91</c:v>
                </c:pt>
                <c:pt idx="3277">
                  <c:v>20.151</c:v>
                </c:pt>
                <c:pt idx="3278">
                  <c:v>20.354</c:v>
                </c:pt>
                <c:pt idx="3279">
                  <c:v>20.075</c:v>
                </c:pt>
                <c:pt idx="3280">
                  <c:v>20.864</c:v>
                </c:pt>
                <c:pt idx="3281">
                  <c:v>21.066</c:v>
                </c:pt>
                <c:pt idx="3282">
                  <c:v>20.889</c:v>
                </c:pt>
                <c:pt idx="3283">
                  <c:v>20.924</c:v>
                </c:pt>
                <c:pt idx="3284">
                  <c:v>20.471</c:v>
                </c:pt>
                <c:pt idx="3285">
                  <c:v>20.469</c:v>
                </c:pt>
                <c:pt idx="3286">
                  <c:v>20.199</c:v>
                </c:pt>
                <c:pt idx="3287">
                  <c:v>20.505</c:v>
                </c:pt>
                <c:pt idx="3288">
                  <c:v>20.374</c:v>
                </c:pt>
                <c:pt idx="3289">
                  <c:v>20.895</c:v>
                </c:pt>
                <c:pt idx="3290">
                  <c:v>21.121</c:v>
                </c:pt>
                <c:pt idx="3291">
                  <c:v>20.547</c:v>
                </c:pt>
                <c:pt idx="3292">
                  <c:v>20.668</c:v>
                </c:pt>
                <c:pt idx="3293">
                  <c:v>20.484</c:v>
                </c:pt>
                <c:pt idx="3294">
                  <c:v>20.917</c:v>
                </c:pt>
                <c:pt idx="3295">
                  <c:v>20.946</c:v>
                </c:pt>
                <c:pt idx="3296">
                  <c:v>21.349</c:v>
                </c:pt>
                <c:pt idx="3297">
                  <c:v>22.219</c:v>
                </c:pt>
                <c:pt idx="3298">
                  <c:v>21.486</c:v>
                </c:pt>
                <c:pt idx="3299">
                  <c:v>21.552</c:v>
                </c:pt>
                <c:pt idx="3300">
                  <c:v>21.814</c:v>
                </c:pt>
                <c:pt idx="3301">
                  <c:v>21.279</c:v>
                </c:pt>
                <c:pt idx="3302">
                  <c:v>21.372</c:v>
                </c:pt>
                <c:pt idx="3303">
                  <c:v>21.683</c:v>
                </c:pt>
                <c:pt idx="3304">
                  <c:v>21.189</c:v>
                </c:pt>
                <c:pt idx="3305">
                  <c:v>21.189</c:v>
                </c:pt>
                <c:pt idx="3306">
                  <c:v>21.004</c:v>
                </c:pt>
                <c:pt idx="3307">
                  <c:v>21.763</c:v>
                </c:pt>
                <c:pt idx="3308">
                  <c:v>21.189</c:v>
                </c:pt>
                <c:pt idx="3309">
                  <c:v>20.79</c:v>
                </c:pt>
                <c:pt idx="3310">
                  <c:v>20.981</c:v>
                </c:pt>
                <c:pt idx="3311">
                  <c:v>20.828</c:v>
                </c:pt>
                <c:pt idx="3312">
                  <c:v>21.422</c:v>
                </c:pt>
                <c:pt idx="3313">
                  <c:v>21.079</c:v>
                </c:pt>
                <c:pt idx="3314">
                  <c:v>20.899</c:v>
                </c:pt>
                <c:pt idx="3315">
                  <c:v>21.967</c:v>
                </c:pt>
                <c:pt idx="3316">
                  <c:v>20.762</c:v>
                </c:pt>
                <c:pt idx="3317">
                  <c:v>21.236</c:v>
                </c:pt>
                <c:pt idx="3318">
                  <c:v>21.291</c:v>
                </c:pt>
                <c:pt idx="3319">
                  <c:v>21.046</c:v>
                </c:pt>
                <c:pt idx="3320">
                  <c:v>19.934</c:v>
                </c:pt>
                <c:pt idx="3321">
                  <c:v>19.904</c:v>
                </c:pt>
                <c:pt idx="3322">
                  <c:v>19.85</c:v>
                </c:pt>
                <c:pt idx="3323">
                  <c:v>20.074</c:v>
                </c:pt>
                <c:pt idx="3324">
                  <c:v>19.95</c:v>
                </c:pt>
                <c:pt idx="3325">
                  <c:v>20.176</c:v>
                </c:pt>
                <c:pt idx="3326">
                  <c:v>19.69</c:v>
                </c:pt>
                <c:pt idx="3327">
                  <c:v>17.929</c:v>
                </c:pt>
                <c:pt idx="3328">
                  <c:v>19.013</c:v>
                </c:pt>
                <c:pt idx="3329">
                  <c:v>19.385</c:v>
                </c:pt>
                <c:pt idx="3330">
                  <c:v>19.227</c:v>
                </c:pt>
                <c:pt idx="3331">
                  <c:v>19.488</c:v>
                </c:pt>
                <c:pt idx="3332">
                  <c:v>19.376</c:v>
                </c:pt>
                <c:pt idx="3333">
                  <c:v>19.405</c:v>
                </c:pt>
                <c:pt idx="3334">
                  <c:v>19.726</c:v>
                </c:pt>
                <c:pt idx="3335">
                  <c:v>19.742</c:v>
                </c:pt>
                <c:pt idx="3336">
                  <c:v>20.082</c:v>
                </c:pt>
                <c:pt idx="3337">
                  <c:v>19.655</c:v>
                </c:pt>
                <c:pt idx="3338">
                  <c:v>19.257</c:v>
                </c:pt>
                <c:pt idx="3339">
                  <c:v>19.55</c:v>
                </c:pt>
                <c:pt idx="3340">
                  <c:v>19.369</c:v>
                </c:pt>
                <c:pt idx="3341">
                  <c:v>17.413</c:v>
                </c:pt>
                <c:pt idx="3342">
                  <c:v>17.758</c:v>
                </c:pt>
                <c:pt idx="3343">
                  <c:v>18.406</c:v>
                </c:pt>
                <c:pt idx="3344">
                  <c:v>18.391</c:v>
                </c:pt>
                <c:pt idx="3345">
                  <c:v>18.485</c:v>
                </c:pt>
                <c:pt idx="3346">
                  <c:v>18.677</c:v>
                </c:pt>
                <c:pt idx="3347">
                  <c:v>18.325</c:v>
                </c:pt>
                <c:pt idx="3348">
                  <c:v>18.256</c:v>
                </c:pt>
                <c:pt idx="3349">
                  <c:v>18.1768</c:v>
                </c:pt>
                <c:pt idx="3350">
                  <c:v>18.318</c:v>
                </c:pt>
                <c:pt idx="3351">
                  <c:v>17.029</c:v>
                </c:pt>
                <c:pt idx="3352">
                  <c:v>18.039</c:v>
                </c:pt>
                <c:pt idx="3353">
                  <c:v>17.555</c:v>
                </c:pt>
                <c:pt idx="3354">
                  <c:v>19.163</c:v>
                </c:pt>
                <c:pt idx="3355">
                  <c:v>19.475</c:v>
                </c:pt>
                <c:pt idx="3356">
                  <c:v>18.844</c:v>
                </c:pt>
                <c:pt idx="3357">
                  <c:v>19.361</c:v>
                </c:pt>
                <c:pt idx="3358">
                  <c:v>19.279</c:v>
                </c:pt>
                <c:pt idx="3359">
                  <c:v>19.271</c:v>
                </c:pt>
                <c:pt idx="3360">
                  <c:v>23.539</c:v>
                </c:pt>
                <c:pt idx="3361">
                  <c:v>23.402</c:v>
                </c:pt>
                <c:pt idx="3362">
                  <c:v>23.878</c:v>
                </c:pt>
                <c:pt idx="3363">
                  <c:v>24.174</c:v>
                </c:pt>
                <c:pt idx="3364">
                  <c:v>23.965</c:v>
                </c:pt>
                <c:pt idx="3365">
                  <c:v>23.377</c:v>
                </c:pt>
                <c:pt idx="3366">
                  <c:v>23.23</c:v>
                </c:pt>
                <c:pt idx="3367">
                  <c:v>23.528</c:v>
                </c:pt>
                <c:pt idx="3368">
                  <c:v>23.373</c:v>
                </c:pt>
                <c:pt idx="3369">
                  <c:v>23.893</c:v>
                </c:pt>
                <c:pt idx="3370">
                  <c:v>23.444</c:v>
                </c:pt>
                <c:pt idx="3371">
                  <c:v>23.246</c:v>
                </c:pt>
                <c:pt idx="3372">
                  <c:v>23.387</c:v>
                </c:pt>
                <c:pt idx="3373">
                  <c:v>23.474</c:v>
                </c:pt>
                <c:pt idx="3374">
                  <c:v>23.166</c:v>
                </c:pt>
                <c:pt idx="3375">
                  <c:v>23.442</c:v>
                </c:pt>
                <c:pt idx="3376">
                  <c:v>23.925</c:v>
                </c:pt>
                <c:pt idx="3377">
                  <c:v>22.022</c:v>
                </c:pt>
                <c:pt idx="3378">
                  <c:v>21.993</c:v>
                </c:pt>
                <c:pt idx="3379">
                  <c:v>22.0</c:v>
                </c:pt>
                <c:pt idx="3380">
                  <c:v>22.217</c:v>
                </c:pt>
                <c:pt idx="3381">
                  <c:v>22.79</c:v>
                </c:pt>
                <c:pt idx="3382">
                  <c:v>22.544</c:v>
                </c:pt>
                <c:pt idx="3383">
                  <c:v>22.382</c:v>
                </c:pt>
                <c:pt idx="3384">
                  <c:v>23.288</c:v>
                </c:pt>
                <c:pt idx="3385">
                  <c:v>21.809</c:v>
                </c:pt>
                <c:pt idx="3386">
                  <c:v>22.854</c:v>
                </c:pt>
                <c:pt idx="3387">
                  <c:v>22.917</c:v>
                </c:pt>
                <c:pt idx="3388">
                  <c:v>23.198</c:v>
                </c:pt>
                <c:pt idx="3389">
                  <c:v>23.053</c:v>
                </c:pt>
                <c:pt idx="3390">
                  <c:v>23.192</c:v>
                </c:pt>
                <c:pt idx="3391">
                  <c:v>23.444</c:v>
                </c:pt>
                <c:pt idx="3392">
                  <c:v>23.951</c:v>
                </c:pt>
                <c:pt idx="3393">
                  <c:v>23.876</c:v>
                </c:pt>
                <c:pt idx="3394">
                  <c:v>24.254</c:v>
                </c:pt>
                <c:pt idx="3395">
                  <c:v>23.938</c:v>
                </c:pt>
                <c:pt idx="3396">
                  <c:v>23.773</c:v>
                </c:pt>
                <c:pt idx="3397">
                  <c:v>23.272</c:v>
                </c:pt>
                <c:pt idx="3398">
                  <c:v>23.021</c:v>
                </c:pt>
                <c:pt idx="3399">
                  <c:v>23.025</c:v>
                </c:pt>
                <c:pt idx="3400">
                  <c:v>23.239</c:v>
                </c:pt>
                <c:pt idx="3401">
                  <c:v>23.385</c:v>
                </c:pt>
                <c:pt idx="3402">
                  <c:v>23.633</c:v>
                </c:pt>
                <c:pt idx="3403">
                  <c:v>23.734</c:v>
                </c:pt>
                <c:pt idx="3404">
                  <c:v>23.534</c:v>
                </c:pt>
                <c:pt idx="3405">
                  <c:v>23.902</c:v>
                </c:pt>
                <c:pt idx="3406">
                  <c:v>23.971</c:v>
                </c:pt>
                <c:pt idx="3407">
                  <c:v>24.42</c:v>
                </c:pt>
                <c:pt idx="3408">
                  <c:v>23.872</c:v>
                </c:pt>
                <c:pt idx="3409">
                  <c:v>24.147</c:v>
                </c:pt>
                <c:pt idx="3410">
                  <c:v>24.553</c:v>
                </c:pt>
                <c:pt idx="3411">
                  <c:v>25.257</c:v>
                </c:pt>
                <c:pt idx="3412">
                  <c:v>24.44</c:v>
                </c:pt>
                <c:pt idx="3413">
                  <c:v>24.869</c:v>
                </c:pt>
                <c:pt idx="3414">
                  <c:v>24.4</c:v>
                </c:pt>
                <c:pt idx="3415">
                  <c:v>24.662</c:v>
                </c:pt>
                <c:pt idx="3416">
                  <c:v>24.76</c:v>
                </c:pt>
                <c:pt idx="3417">
                  <c:v>25.057</c:v>
                </c:pt>
                <c:pt idx="3418">
                  <c:v>26.161</c:v>
                </c:pt>
                <c:pt idx="3419">
                  <c:v>26.244</c:v>
                </c:pt>
                <c:pt idx="3420">
                  <c:v>26.889</c:v>
                </c:pt>
                <c:pt idx="3421">
                  <c:v>26.665</c:v>
                </c:pt>
                <c:pt idx="3422">
                  <c:v>25.93</c:v>
                </c:pt>
                <c:pt idx="3423">
                  <c:v>24.149</c:v>
                </c:pt>
                <c:pt idx="3424">
                  <c:v>24.842</c:v>
                </c:pt>
                <c:pt idx="3425">
                  <c:v>24.685</c:v>
                </c:pt>
                <c:pt idx="3426">
                  <c:v>24.871</c:v>
                </c:pt>
                <c:pt idx="3427">
                  <c:v>24.947</c:v>
                </c:pt>
                <c:pt idx="3428">
                  <c:v>25.294</c:v>
                </c:pt>
                <c:pt idx="3429">
                  <c:v>25.976</c:v>
                </c:pt>
                <c:pt idx="3430">
                  <c:v>25.947</c:v>
                </c:pt>
                <c:pt idx="3431">
                  <c:v>25.673</c:v>
                </c:pt>
                <c:pt idx="3432">
                  <c:v>25.915</c:v>
                </c:pt>
                <c:pt idx="3433">
                  <c:v>26.045</c:v>
                </c:pt>
                <c:pt idx="3434">
                  <c:v>24.317</c:v>
                </c:pt>
                <c:pt idx="3435">
                  <c:v>24.511</c:v>
                </c:pt>
                <c:pt idx="3436">
                  <c:v>24.506</c:v>
                </c:pt>
                <c:pt idx="3437">
                  <c:v>24.76</c:v>
                </c:pt>
                <c:pt idx="3438">
                  <c:v>24.96</c:v>
                </c:pt>
                <c:pt idx="3439">
                  <c:v>25.061</c:v>
                </c:pt>
                <c:pt idx="3440">
                  <c:v>24.98</c:v>
                </c:pt>
                <c:pt idx="3441">
                  <c:v>25.821</c:v>
                </c:pt>
                <c:pt idx="3442">
                  <c:v>24.727</c:v>
                </c:pt>
                <c:pt idx="3443">
                  <c:v>25.671</c:v>
                </c:pt>
                <c:pt idx="3444">
                  <c:v>25.667</c:v>
                </c:pt>
                <c:pt idx="3445">
                  <c:v>25.751</c:v>
                </c:pt>
                <c:pt idx="3446">
                  <c:v>25.664</c:v>
                </c:pt>
                <c:pt idx="3447">
                  <c:v>25.651</c:v>
                </c:pt>
                <c:pt idx="3448">
                  <c:v>25.798</c:v>
                </c:pt>
                <c:pt idx="3449">
                  <c:v>26.29</c:v>
                </c:pt>
                <c:pt idx="3450">
                  <c:v>26.134</c:v>
                </c:pt>
                <c:pt idx="3451">
                  <c:v>26.519</c:v>
                </c:pt>
                <c:pt idx="3452">
                  <c:v>26.665</c:v>
                </c:pt>
                <c:pt idx="3453">
                  <c:v>26.67</c:v>
                </c:pt>
                <c:pt idx="3454">
                  <c:v>25.641</c:v>
                </c:pt>
                <c:pt idx="3455">
                  <c:v>24.717</c:v>
                </c:pt>
                <c:pt idx="3456">
                  <c:v>24.659</c:v>
                </c:pt>
                <c:pt idx="3457">
                  <c:v>24.809</c:v>
                </c:pt>
                <c:pt idx="3458">
                  <c:v>24.928</c:v>
                </c:pt>
                <c:pt idx="3459">
                  <c:v>25.251</c:v>
                </c:pt>
                <c:pt idx="3460">
                  <c:v>25.22</c:v>
                </c:pt>
                <c:pt idx="3461">
                  <c:v>25.184</c:v>
                </c:pt>
                <c:pt idx="3462">
                  <c:v>25.291</c:v>
                </c:pt>
                <c:pt idx="3463">
                  <c:v>25.618</c:v>
                </c:pt>
                <c:pt idx="3464">
                  <c:v>24.606</c:v>
                </c:pt>
                <c:pt idx="3465">
                  <c:v>24.305</c:v>
                </c:pt>
                <c:pt idx="3466">
                  <c:v>25.051</c:v>
                </c:pt>
                <c:pt idx="3467">
                  <c:v>25.346</c:v>
                </c:pt>
                <c:pt idx="3468">
                  <c:v>25.76</c:v>
                </c:pt>
                <c:pt idx="3469">
                  <c:v>26.083</c:v>
                </c:pt>
                <c:pt idx="3470">
                  <c:v>25.89</c:v>
                </c:pt>
                <c:pt idx="3471">
                  <c:v>26.107</c:v>
                </c:pt>
                <c:pt idx="3472">
                  <c:v>26.027</c:v>
                </c:pt>
                <c:pt idx="3473">
                  <c:v>26.196</c:v>
                </c:pt>
                <c:pt idx="3474">
                  <c:v>28.465</c:v>
                </c:pt>
                <c:pt idx="3475">
                  <c:v>29.936</c:v>
                </c:pt>
                <c:pt idx="3476">
                  <c:v>29.837</c:v>
                </c:pt>
                <c:pt idx="3477">
                  <c:v>31.969</c:v>
                </c:pt>
                <c:pt idx="3478">
                  <c:v>30.111</c:v>
                </c:pt>
                <c:pt idx="3479">
                  <c:v>29.44</c:v>
                </c:pt>
                <c:pt idx="3480">
                  <c:v>28.827</c:v>
                </c:pt>
                <c:pt idx="3481">
                  <c:v>28.773</c:v>
                </c:pt>
                <c:pt idx="3482">
                  <c:v>29.09</c:v>
                </c:pt>
                <c:pt idx="3483">
                  <c:v>28.854</c:v>
                </c:pt>
                <c:pt idx="3484">
                  <c:v>28.516</c:v>
                </c:pt>
                <c:pt idx="3485">
                  <c:v>29.158</c:v>
                </c:pt>
                <c:pt idx="3486">
                  <c:v>28.947</c:v>
                </c:pt>
                <c:pt idx="3487">
                  <c:v>29.3</c:v>
                </c:pt>
                <c:pt idx="3488">
                  <c:v>30.013</c:v>
                </c:pt>
                <c:pt idx="3489">
                  <c:v>29.032</c:v>
                </c:pt>
                <c:pt idx="3490">
                  <c:v>29.405</c:v>
                </c:pt>
                <c:pt idx="3491">
                  <c:v>29.397</c:v>
                </c:pt>
                <c:pt idx="3492">
                  <c:v>29.417</c:v>
                </c:pt>
                <c:pt idx="3493">
                  <c:v>29.228</c:v>
                </c:pt>
                <c:pt idx="3494">
                  <c:v>29.7618</c:v>
                </c:pt>
                <c:pt idx="3495">
                  <c:v>29.582</c:v>
                </c:pt>
                <c:pt idx="3496">
                  <c:v>29.75</c:v>
                </c:pt>
                <c:pt idx="3497">
                  <c:v>30.046</c:v>
                </c:pt>
                <c:pt idx="3498">
                  <c:v>29.864</c:v>
                </c:pt>
                <c:pt idx="3499">
                  <c:v>29.683</c:v>
                </c:pt>
                <c:pt idx="3500">
                  <c:v>29.7016</c:v>
                </c:pt>
                <c:pt idx="3501">
                  <c:v>29.866</c:v>
                </c:pt>
                <c:pt idx="3502">
                  <c:v>29.665</c:v>
                </c:pt>
                <c:pt idx="3503">
                  <c:v>29.622</c:v>
                </c:pt>
                <c:pt idx="3504">
                  <c:v>29.84</c:v>
                </c:pt>
                <c:pt idx="3505">
                  <c:v>29.7399</c:v>
                </c:pt>
                <c:pt idx="3506">
                  <c:v>30.241</c:v>
                </c:pt>
                <c:pt idx="3507">
                  <c:v>30.463</c:v>
                </c:pt>
                <c:pt idx="3508">
                  <c:v>30.789</c:v>
                </c:pt>
                <c:pt idx="3509">
                  <c:v>30.989</c:v>
                </c:pt>
                <c:pt idx="3510">
                  <c:v>30.825</c:v>
                </c:pt>
                <c:pt idx="3511">
                  <c:v>30.194</c:v>
                </c:pt>
                <c:pt idx="3512">
                  <c:v>30.279</c:v>
                </c:pt>
                <c:pt idx="3513">
                  <c:v>30.426</c:v>
                </c:pt>
                <c:pt idx="3514">
                  <c:v>30.803</c:v>
                </c:pt>
                <c:pt idx="3515">
                  <c:v>30.5765</c:v>
                </c:pt>
                <c:pt idx="3516">
                  <c:v>31.022</c:v>
                </c:pt>
                <c:pt idx="3517">
                  <c:v>30.685</c:v>
                </c:pt>
                <c:pt idx="3518">
                  <c:v>31.34</c:v>
                </c:pt>
                <c:pt idx="3519">
                  <c:v>31.261</c:v>
                </c:pt>
                <c:pt idx="3520">
                  <c:v>31.445</c:v>
                </c:pt>
                <c:pt idx="3521">
                  <c:v>31.2</c:v>
                </c:pt>
                <c:pt idx="3522">
                  <c:v>31.727</c:v>
                </c:pt>
                <c:pt idx="3523">
                  <c:v>31.047</c:v>
                </c:pt>
                <c:pt idx="3524">
                  <c:v>31.723</c:v>
                </c:pt>
                <c:pt idx="3525">
                  <c:v>31.788</c:v>
                </c:pt>
                <c:pt idx="3526">
                  <c:v>32.443</c:v>
                </c:pt>
                <c:pt idx="3527">
                  <c:v>32.18</c:v>
                </c:pt>
                <c:pt idx="3528">
                  <c:v>31.335</c:v>
                </c:pt>
                <c:pt idx="3529">
                  <c:v>32.107</c:v>
                </c:pt>
                <c:pt idx="3530">
                  <c:v>32.183</c:v>
                </c:pt>
                <c:pt idx="3531">
                  <c:v>28.054</c:v>
                </c:pt>
                <c:pt idx="3532">
                  <c:v>29.114</c:v>
                </c:pt>
                <c:pt idx="3533">
                  <c:v>29.27</c:v>
                </c:pt>
                <c:pt idx="3534">
                  <c:v>30.734</c:v>
                </c:pt>
                <c:pt idx="3535">
                  <c:v>29.285</c:v>
                </c:pt>
                <c:pt idx="3536">
                  <c:v>28.978</c:v>
                </c:pt>
                <c:pt idx="3537">
                  <c:v>28.62</c:v>
                </c:pt>
                <c:pt idx="3538">
                  <c:v>28.661</c:v>
                </c:pt>
                <c:pt idx="3539">
                  <c:v>28.618</c:v>
                </c:pt>
                <c:pt idx="3540">
                  <c:v>27.752</c:v>
                </c:pt>
                <c:pt idx="3541">
                  <c:v>27.711</c:v>
                </c:pt>
                <c:pt idx="3542">
                  <c:v>28.528</c:v>
                </c:pt>
                <c:pt idx="3543">
                  <c:v>28.054</c:v>
                </c:pt>
                <c:pt idx="3544">
                  <c:v>29.3</c:v>
                </c:pt>
                <c:pt idx="3545">
                  <c:v>28.71</c:v>
                </c:pt>
                <c:pt idx="3546">
                  <c:v>29.089</c:v>
                </c:pt>
                <c:pt idx="3547">
                  <c:v>29.089</c:v>
                </c:pt>
                <c:pt idx="3548">
                  <c:v>28.542</c:v>
                </c:pt>
                <c:pt idx="3549">
                  <c:v>28.806</c:v>
                </c:pt>
                <c:pt idx="3550">
                  <c:v>29.049</c:v>
                </c:pt>
                <c:pt idx="3551">
                  <c:v>29.582</c:v>
                </c:pt>
                <c:pt idx="3552">
                  <c:v>29.228</c:v>
                </c:pt>
                <c:pt idx="3553">
                  <c:v>29.452</c:v>
                </c:pt>
                <c:pt idx="3554">
                  <c:v>30.183</c:v>
                </c:pt>
                <c:pt idx="3555">
                  <c:v>30.814</c:v>
                </c:pt>
                <c:pt idx="3556">
                  <c:v>30.355</c:v>
                </c:pt>
                <c:pt idx="3557">
                  <c:v>29.04</c:v>
                </c:pt>
                <c:pt idx="3558">
                  <c:v>30.542</c:v>
                </c:pt>
                <c:pt idx="3559">
                  <c:v>29.299</c:v>
                </c:pt>
                <c:pt idx="3560">
                  <c:v>30.317</c:v>
                </c:pt>
                <c:pt idx="3561">
                  <c:v>29.393</c:v>
                </c:pt>
                <c:pt idx="3562">
                  <c:v>29.442</c:v>
                </c:pt>
                <c:pt idx="3563">
                  <c:v>29.981</c:v>
                </c:pt>
                <c:pt idx="3564">
                  <c:v>30.071</c:v>
                </c:pt>
                <c:pt idx="3565">
                  <c:v>30.557</c:v>
                </c:pt>
                <c:pt idx="3566">
                  <c:v>30.724</c:v>
                </c:pt>
                <c:pt idx="3567">
                  <c:v>30.201</c:v>
                </c:pt>
                <c:pt idx="3568">
                  <c:v>30.0</c:v>
                </c:pt>
                <c:pt idx="3569">
                  <c:v>29.41</c:v>
                </c:pt>
                <c:pt idx="3570">
                  <c:v>29.256</c:v>
                </c:pt>
                <c:pt idx="3571">
                  <c:v>29.655</c:v>
                </c:pt>
                <c:pt idx="3572">
                  <c:v>29.401</c:v>
                </c:pt>
                <c:pt idx="3573">
                  <c:v>29.99</c:v>
                </c:pt>
                <c:pt idx="3574">
                  <c:v>29.991</c:v>
                </c:pt>
                <c:pt idx="3575">
                  <c:v>29.803</c:v>
                </c:pt>
                <c:pt idx="3576">
                  <c:v>29.658</c:v>
                </c:pt>
                <c:pt idx="3577">
                  <c:v>29.637</c:v>
                </c:pt>
                <c:pt idx="3578">
                  <c:v>30.358</c:v>
                </c:pt>
                <c:pt idx="3579">
                  <c:v>30.284</c:v>
                </c:pt>
                <c:pt idx="3580">
                  <c:v>29.983</c:v>
                </c:pt>
                <c:pt idx="3581">
                  <c:v>30.412</c:v>
                </c:pt>
                <c:pt idx="3582">
                  <c:v>30.419</c:v>
                </c:pt>
                <c:pt idx="3583">
                  <c:v>30.43</c:v>
                </c:pt>
                <c:pt idx="3584">
                  <c:v>30.391</c:v>
                </c:pt>
                <c:pt idx="3585">
                  <c:v>30.51</c:v>
                </c:pt>
                <c:pt idx="3586">
                  <c:v>30.395</c:v>
                </c:pt>
                <c:pt idx="3587">
                  <c:v>30.507</c:v>
                </c:pt>
                <c:pt idx="3588">
                  <c:v>31.394</c:v>
                </c:pt>
                <c:pt idx="3589">
                  <c:v>32.278</c:v>
                </c:pt>
                <c:pt idx="3590">
                  <c:v>32.504</c:v>
                </c:pt>
                <c:pt idx="3591">
                  <c:v>33.141</c:v>
                </c:pt>
                <c:pt idx="3592">
                  <c:v>33.401</c:v>
                </c:pt>
                <c:pt idx="3593">
                  <c:v>32.341</c:v>
                </c:pt>
                <c:pt idx="3594">
                  <c:v>32.222</c:v>
                </c:pt>
                <c:pt idx="3595">
                  <c:v>31.789</c:v>
                </c:pt>
                <c:pt idx="3596">
                  <c:v>31.311</c:v>
                </c:pt>
                <c:pt idx="3597">
                  <c:v>30.773</c:v>
                </c:pt>
                <c:pt idx="3598">
                  <c:v>31.814</c:v>
                </c:pt>
                <c:pt idx="3599">
                  <c:v>31.254</c:v>
                </c:pt>
                <c:pt idx="3600">
                  <c:v>32.244</c:v>
                </c:pt>
                <c:pt idx="3601">
                  <c:v>32.234</c:v>
                </c:pt>
                <c:pt idx="3602">
                  <c:v>32.519</c:v>
                </c:pt>
                <c:pt idx="3603">
                  <c:v>32.241</c:v>
                </c:pt>
                <c:pt idx="3604">
                  <c:v>31.297</c:v>
                </c:pt>
                <c:pt idx="3605">
                  <c:v>30.797</c:v>
                </c:pt>
                <c:pt idx="3606">
                  <c:v>31.189</c:v>
                </c:pt>
                <c:pt idx="3607">
                  <c:v>31.217</c:v>
                </c:pt>
                <c:pt idx="3608">
                  <c:v>31.373</c:v>
                </c:pt>
                <c:pt idx="3609">
                  <c:v>31.858</c:v>
                </c:pt>
                <c:pt idx="3610">
                  <c:v>31.575</c:v>
                </c:pt>
                <c:pt idx="3611">
                  <c:v>31.561</c:v>
                </c:pt>
                <c:pt idx="3612">
                  <c:v>31.267</c:v>
                </c:pt>
                <c:pt idx="3613">
                  <c:v>31.875</c:v>
                </c:pt>
                <c:pt idx="3614">
                  <c:v>32.191</c:v>
                </c:pt>
                <c:pt idx="3615">
                  <c:v>32.134</c:v>
                </c:pt>
                <c:pt idx="3616">
                  <c:v>32.118</c:v>
                </c:pt>
                <c:pt idx="3617">
                  <c:v>31.987</c:v>
                </c:pt>
                <c:pt idx="3618">
                  <c:v>31.971</c:v>
                </c:pt>
                <c:pt idx="3619">
                  <c:v>32.198</c:v>
                </c:pt>
                <c:pt idx="3620">
                  <c:v>32.577</c:v>
                </c:pt>
                <c:pt idx="3621">
                  <c:v>32.614</c:v>
                </c:pt>
                <c:pt idx="3622">
                  <c:v>32.732</c:v>
                </c:pt>
                <c:pt idx="3623">
                  <c:v>32.672</c:v>
                </c:pt>
                <c:pt idx="3624">
                  <c:v>31.038</c:v>
                </c:pt>
                <c:pt idx="3625">
                  <c:v>31.077</c:v>
                </c:pt>
                <c:pt idx="3626">
                  <c:v>31.425</c:v>
                </c:pt>
                <c:pt idx="3627">
                  <c:v>30.938</c:v>
                </c:pt>
                <c:pt idx="3628">
                  <c:v>31.516</c:v>
                </c:pt>
                <c:pt idx="3629">
                  <c:v>31.44</c:v>
                </c:pt>
                <c:pt idx="3630">
                  <c:v>31.496</c:v>
                </c:pt>
                <c:pt idx="3631">
                  <c:v>31.368</c:v>
                </c:pt>
                <c:pt idx="3632">
                  <c:v>31.103</c:v>
                </c:pt>
                <c:pt idx="3633">
                  <c:v>31.268</c:v>
                </c:pt>
                <c:pt idx="3634">
                  <c:v>31.771</c:v>
                </c:pt>
                <c:pt idx="3635">
                  <c:v>31.389</c:v>
                </c:pt>
                <c:pt idx="3636">
                  <c:v>30.776</c:v>
                </c:pt>
                <c:pt idx="3637">
                  <c:v>32.088</c:v>
                </c:pt>
                <c:pt idx="3638">
                  <c:v>31.686</c:v>
                </c:pt>
                <c:pt idx="3639">
                  <c:v>31.728</c:v>
                </c:pt>
                <c:pt idx="3640">
                  <c:v>34.3561</c:v>
                </c:pt>
                <c:pt idx="3641">
                  <c:v>31.743</c:v>
                </c:pt>
                <c:pt idx="3642">
                  <c:v>31.658</c:v>
                </c:pt>
                <c:pt idx="3643">
                  <c:v>31.95</c:v>
                </c:pt>
                <c:pt idx="3644">
                  <c:v>30.026</c:v>
                </c:pt>
                <c:pt idx="3645">
                  <c:v>31.678</c:v>
                </c:pt>
                <c:pt idx="3646">
                  <c:v>32.115</c:v>
                </c:pt>
                <c:pt idx="3647">
                  <c:v>29.007</c:v>
                </c:pt>
                <c:pt idx="3648">
                  <c:v>32.836</c:v>
                </c:pt>
                <c:pt idx="3649">
                  <c:v>31.612</c:v>
                </c:pt>
                <c:pt idx="3650">
                  <c:v>30.831</c:v>
                </c:pt>
                <c:pt idx="3651">
                  <c:v>30.391</c:v>
                </c:pt>
                <c:pt idx="3652">
                  <c:v>31.551</c:v>
                </c:pt>
                <c:pt idx="3653">
                  <c:v>31.211</c:v>
                </c:pt>
                <c:pt idx="3654">
                  <c:v>29.618</c:v>
                </c:pt>
                <c:pt idx="3655">
                  <c:v>30.86</c:v>
                </c:pt>
                <c:pt idx="3656">
                  <c:v>28.561</c:v>
                </c:pt>
                <c:pt idx="3657">
                  <c:v>31.188</c:v>
                </c:pt>
                <c:pt idx="3658">
                  <c:v>31.28</c:v>
                </c:pt>
                <c:pt idx="3659">
                  <c:v>32.501</c:v>
                </c:pt>
                <c:pt idx="3660">
                  <c:v>32.604</c:v>
                </c:pt>
                <c:pt idx="3661">
                  <c:v>30.87</c:v>
                </c:pt>
                <c:pt idx="3662">
                  <c:v>30.737</c:v>
                </c:pt>
                <c:pt idx="3663">
                  <c:v>31.007</c:v>
                </c:pt>
                <c:pt idx="3664">
                  <c:v>32.33</c:v>
                </c:pt>
                <c:pt idx="3665">
                  <c:v>31.94</c:v>
                </c:pt>
                <c:pt idx="3666">
                  <c:v>31.465</c:v>
                </c:pt>
                <c:pt idx="3667">
                  <c:v>32.085</c:v>
                </c:pt>
                <c:pt idx="3668">
                  <c:v>31.887</c:v>
                </c:pt>
                <c:pt idx="3669">
                  <c:v>31.677</c:v>
                </c:pt>
                <c:pt idx="3670">
                  <c:v>31.397</c:v>
                </c:pt>
                <c:pt idx="3671">
                  <c:v>32.065</c:v>
                </c:pt>
                <c:pt idx="3672">
                  <c:v>31.491</c:v>
                </c:pt>
                <c:pt idx="3673">
                  <c:v>31.033</c:v>
                </c:pt>
                <c:pt idx="3674">
                  <c:v>31.47</c:v>
                </c:pt>
                <c:pt idx="3675">
                  <c:v>31.298</c:v>
                </c:pt>
                <c:pt idx="3676">
                  <c:v>32.659</c:v>
                </c:pt>
                <c:pt idx="3677">
                  <c:v>33.277</c:v>
                </c:pt>
                <c:pt idx="3678">
                  <c:v>33.497</c:v>
                </c:pt>
                <c:pt idx="3679">
                  <c:v>32.4557</c:v>
                </c:pt>
                <c:pt idx="3680">
                  <c:v>33.105</c:v>
                </c:pt>
                <c:pt idx="3681">
                  <c:v>31.957</c:v>
                </c:pt>
                <c:pt idx="3682">
                  <c:v>30.913</c:v>
                </c:pt>
                <c:pt idx="3683">
                  <c:v>31.253</c:v>
                </c:pt>
                <c:pt idx="3684">
                  <c:v>31.593</c:v>
                </c:pt>
                <c:pt idx="3685">
                  <c:v>30.838</c:v>
                </c:pt>
                <c:pt idx="3686">
                  <c:v>31.828</c:v>
                </c:pt>
                <c:pt idx="3687">
                  <c:v>32.121</c:v>
                </c:pt>
                <c:pt idx="3688">
                  <c:v>31.925</c:v>
                </c:pt>
                <c:pt idx="3689">
                  <c:v>31.686</c:v>
                </c:pt>
                <c:pt idx="3690">
                  <c:v>32.456</c:v>
                </c:pt>
                <c:pt idx="3691">
                  <c:v>31.17</c:v>
                </c:pt>
                <c:pt idx="3692">
                  <c:v>31.843</c:v>
                </c:pt>
                <c:pt idx="3693">
                  <c:v>31.401</c:v>
                </c:pt>
                <c:pt idx="3694">
                  <c:v>31.318</c:v>
                </c:pt>
                <c:pt idx="3695">
                  <c:v>31.556</c:v>
                </c:pt>
                <c:pt idx="3696">
                  <c:v>31.982</c:v>
                </c:pt>
                <c:pt idx="3697">
                  <c:v>32.818</c:v>
                </c:pt>
                <c:pt idx="3698">
                  <c:v>32.282</c:v>
                </c:pt>
                <c:pt idx="3699">
                  <c:v>32.345</c:v>
                </c:pt>
                <c:pt idx="3700">
                  <c:v>31.888</c:v>
                </c:pt>
                <c:pt idx="3701">
                  <c:v>25.1854</c:v>
                </c:pt>
                <c:pt idx="3702">
                  <c:v>26.05</c:v>
                </c:pt>
                <c:pt idx="3703">
                  <c:v>25.666</c:v>
                </c:pt>
                <c:pt idx="3704">
                  <c:v>25.283</c:v>
                </c:pt>
                <c:pt idx="3705">
                  <c:v>25.165</c:v>
                </c:pt>
                <c:pt idx="3706">
                  <c:v>25.817</c:v>
                </c:pt>
                <c:pt idx="3707">
                  <c:v>25.324</c:v>
                </c:pt>
                <c:pt idx="3708">
                  <c:v>25.552</c:v>
                </c:pt>
                <c:pt idx="3709">
                  <c:v>25.565</c:v>
                </c:pt>
                <c:pt idx="3710">
                  <c:v>26.235</c:v>
                </c:pt>
                <c:pt idx="3711">
                  <c:v>25.853</c:v>
                </c:pt>
                <c:pt idx="3712">
                  <c:v>26.415</c:v>
                </c:pt>
                <c:pt idx="3713">
                  <c:v>25.885</c:v>
                </c:pt>
                <c:pt idx="3714">
                  <c:v>25.759</c:v>
                </c:pt>
                <c:pt idx="3715">
                  <c:v>24.587</c:v>
                </c:pt>
                <c:pt idx="3716">
                  <c:v>24.392</c:v>
                </c:pt>
                <c:pt idx="3717">
                  <c:v>24.525</c:v>
                </c:pt>
                <c:pt idx="3718">
                  <c:v>24.623</c:v>
                </c:pt>
                <c:pt idx="3719">
                  <c:v>24.627</c:v>
                </c:pt>
                <c:pt idx="3720">
                  <c:v>24.92</c:v>
                </c:pt>
                <c:pt idx="3721">
                  <c:v>25.2534</c:v>
                </c:pt>
                <c:pt idx="3722">
                  <c:v>25.393</c:v>
                </c:pt>
                <c:pt idx="3723">
                  <c:v>25.787</c:v>
                </c:pt>
                <c:pt idx="3724">
                  <c:v>25.451</c:v>
                </c:pt>
                <c:pt idx="3725">
                  <c:v>25.73</c:v>
                </c:pt>
                <c:pt idx="3726">
                  <c:v>25.681</c:v>
                </c:pt>
                <c:pt idx="3727">
                  <c:v>25.693</c:v>
                </c:pt>
                <c:pt idx="3728">
                  <c:v>25.7532</c:v>
                </c:pt>
                <c:pt idx="3729">
                  <c:v>25.845</c:v>
                </c:pt>
                <c:pt idx="3730">
                  <c:v>25.627</c:v>
                </c:pt>
                <c:pt idx="3731">
                  <c:v>25.838</c:v>
                </c:pt>
                <c:pt idx="3732">
                  <c:v>25.885</c:v>
                </c:pt>
                <c:pt idx="3733">
                  <c:v>25.854</c:v>
                </c:pt>
                <c:pt idx="3734">
                  <c:v>25.531</c:v>
                </c:pt>
                <c:pt idx="3735">
                  <c:v>26.006</c:v>
                </c:pt>
                <c:pt idx="3736">
                  <c:v>24.317</c:v>
                </c:pt>
                <c:pt idx="3737">
                  <c:v>24.488</c:v>
                </c:pt>
                <c:pt idx="3738">
                  <c:v>24.745</c:v>
                </c:pt>
                <c:pt idx="3739">
                  <c:v>24.936</c:v>
                </c:pt>
                <c:pt idx="3740">
                  <c:v>24.928</c:v>
                </c:pt>
                <c:pt idx="3741">
                  <c:v>25.245</c:v>
                </c:pt>
                <c:pt idx="3742">
                  <c:v>25.3388</c:v>
                </c:pt>
                <c:pt idx="3743">
                  <c:v>25.466</c:v>
                </c:pt>
                <c:pt idx="3744">
                  <c:v>25.245</c:v>
                </c:pt>
                <c:pt idx="3745">
                  <c:v>25.245</c:v>
                </c:pt>
                <c:pt idx="3746">
                  <c:v>25.101</c:v>
                </c:pt>
                <c:pt idx="3747">
                  <c:v>25.337</c:v>
                </c:pt>
                <c:pt idx="3748">
                  <c:v>24.91</c:v>
                </c:pt>
                <c:pt idx="3749">
                  <c:v>25.089</c:v>
                </c:pt>
                <c:pt idx="3750">
                  <c:v>25.669</c:v>
                </c:pt>
                <c:pt idx="3751">
                  <c:v>25.717</c:v>
                </c:pt>
                <c:pt idx="3752">
                  <c:v>25.863</c:v>
                </c:pt>
                <c:pt idx="3753">
                  <c:v>25.565</c:v>
                </c:pt>
                <c:pt idx="3754">
                  <c:v>25.5489</c:v>
                </c:pt>
                <c:pt idx="3755">
                  <c:v>21.508</c:v>
                </c:pt>
                <c:pt idx="3756">
                  <c:v>23.25</c:v>
                </c:pt>
                <c:pt idx="3757">
                  <c:v>23.154</c:v>
                </c:pt>
                <c:pt idx="3758">
                  <c:v>24.603</c:v>
                </c:pt>
                <c:pt idx="3759">
                  <c:v>23.561</c:v>
                </c:pt>
                <c:pt idx="3760">
                  <c:v>22.271</c:v>
                </c:pt>
                <c:pt idx="3761">
                  <c:v>21.863</c:v>
                </c:pt>
                <c:pt idx="3762">
                  <c:v>21.439</c:v>
                </c:pt>
                <c:pt idx="3763">
                  <c:v>23.203</c:v>
                </c:pt>
                <c:pt idx="3764">
                  <c:v>22.214</c:v>
                </c:pt>
                <c:pt idx="3765">
                  <c:v>22.229</c:v>
                </c:pt>
                <c:pt idx="3766">
                  <c:v>22.225</c:v>
                </c:pt>
                <c:pt idx="3767">
                  <c:v>23.67</c:v>
                </c:pt>
                <c:pt idx="3768">
                  <c:v>22.235</c:v>
                </c:pt>
                <c:pt idx="3769">
                  <c:v>23.851</c:v>
                </c:pt>
                <c:pt idx="3770">
                  <c:v>23.144</c:v>
                </c:pt>
                <c:pt idx="3771">
                  <c:v>22.667</c:v>
                </c:pt>
                <c:pt idx="3772">
                  <c:v>22.88</c:v>
                </c:pt>
                <c:pt idx="3773">
                  <c:v>21.801</c:v>
                </c:pt>
                <c:pt idx="3774">
                  <c:v>23.007</c:v>
                </c:pt>
                <c:pt idx="3775">
                  <c:v>23.339</c:v>
                </c:pt>
                <c:pt idx="3776">
                  <c:v>23.885</c:v>
                </c:pt>
                <c:pt idx="3777">
                  <c:v>24.066</c:v>
                </c:pt>
                <c:pt idx="3778">
                  <c:v>24.07</c:v>
                </c:pt>
                <c:pt idx="3779">
                  <c:v>23.513</c:v>
                </c:pt>
                <c:pt idx="3780">
                  <c:v>23.256</c:v>
                </c:pt>
                <c:pt idx="3781">
                  <c:v>23.702</c:v>
                </c:pt>
                <c:pt idx="3782">
                  <c:v>23.109</c:v>
                </c:pt>
                <c:pt idx="3783">
                  <c:v>23.808</c:v>
                </c:pt>
                <c:pt idx="3784">
                  <c:v>24.001</c:v>
                </c:pt>
                <c:pt idx="3785">
                  <c:v>23.835</c:v>
                </c:pt>
                <c:pt idx="3786">
                  <c:v>24.393</c:v>
                </c:pt>
                <c:pt idx="3787">
                  <c:v>24.29</c:v>
                </c:pt>
                <c:pt idx="3788">
                  <c:v>24.458</c:v>
                </c:pt>
                <c:pt idx="3789">
                  <c:v>24.604</c:v>
                </c:pt>
                <c:pt idx="3790">
                  <c:v>24.035</c:v>
                </c:pt>
                <c:pt idx="3791">
                  <c:v>24.24</c:v>
                </c:pt>
                <c:pt idx="3792">
                  <c:v>23.896</c:v>
                </c:pt>
                <c:pt idx="3793">
                  <c:v>23.228</c:v>
                </c:pt>
                <c:pt idx="3794">
                  <c:v>23.356</c:v>
                </c:pt>
                <c:pt idx="3795">
                  <c:v>23.321</c:v>
                </c:pt>
                <c:pt idx="3796">
                  <c:v>23.61</c:v>
                </c:pt>
                <c:pt idx="3797">
                  <c:v>24.031</c:v>
                </c:pt>
                <c:pt idx="3798">
                  <c:v>23.842</c:v>
                </c:pt>
                <c:pt idx="3799">
                  <c:v>23.99</c:v>
                </c:pt>
                <c:pt idx="3800">
                  <c:v>23.831</c:v>
                </c:pt>
                <c:pt idx="3801">
                  <c:v>23.914</c:v>
                </c:pt>
                <c:pt idx="3802">
                  <c:v>23.536</c:v>
                </c:pt>
                <c:pt idx="3803">
                  <c:v>23.738</c:v>
                </c:pt>
                <c:pt idx="3804">
                  <c:v>24.1368</c:v>
                </c:pt>
                <c:pt idx="3805">
                  <c:v>24.316</c:v>
                </c:pt>
                <c:pt idx="3806">
                  <c:v>24.218</c:v>
                </c:pt>
                <c:pt idx="3807">
                  <c:v>23.751</c:v>
                </c:pt>
                <c:pt idx="3808">
                  <c:v>23.661</c:v>
                </c:pt>
                <c:pt idx="3809">
                  <c:v>24.131</c:v>
                </c:pt>
                <c:pt idx="3810">
                  <c:v>24.401</c:v>
                </c:pt>
                <c:pt idx="3811">
                  <c:v>24.9782</c:v>
                </c:pt>
                <c:pt idx="3812">
                  <c:v>25.7121</c:v>
                </c:pt>
                <c:pt idx="3813">
                  <c:v>25.5562</c:v>
                </c:pt>
                <c:pt idx="3814">
                  <c:v>26.3968</c:v>
                </c:pt>
                <c:pt idx="3815">
                  <c:v>23.8591</c:v>
                </c:pt>
                <c:pt idx="3816">
                  <c:v>24.8918</c:v>
                </c:pt>
                <c:pt idx="3817">
                  <c:v>24.5554</c:v>
                </c:pt>
                <c:pt idx="3818">
                  <c:v>24.9025</c:v>
                </c:pt>
                <c:pt idx="3819">
                  <c:v>25.3188</c:v>
                </c:pt>
                <c:pt idx="3820">
                  <c:v>25.3434</c:v>
                </c:pt>
                <c:pt idx="3821">
                  <c:v>25.2048</c:v>
                </c:pt>
                <c:pt idx="3822">
                  <c:v>25.0959</c:v>
                </c:pt>
                <c:pt idx="3823">
                  <c:v>25.6776</c:v>
                </c:pt>
                <c:pt idx="3824">
                  <c:v>25.0197</c:v>
                </c:pt>
                <c:pt idx="3825">
                  <c:v>25.91463</c:v>
                </c:pt>
                <c:pt idx="3826">
                  <c:v>25.4566</c:v>
                </c:pt>
                <c:pt idx="3827">
                  <c:v>23.2401</c:v>
                </c:pt>
                <c:pt idx="3828">
                  <c:v>26.391</c:v>
                </c:pt>
                <c:pt idx="3829">
                  <c:v>24.462</c:v>
                </c:pt>
                <c:pt idx="3830">
                  <c:v>24.209</c:v>
                </c:pt>
                <c:pt idx="3831">
                  <c:v>24.413</c:v>
                </c:pt>
                <c:pt idx="3832">
                  <c:v>24.604</c:v>
                </c:pt>
                <c:pt idx="3833">
                  <c:v>25.22</c:v>
                </c:pt>
                <c:pt idx="3834">
                  <c:v>25.229</c:v>
                </c:pt>
                <c:pt idx="3835">
                  <c:v>25.2087</c:v>
                </c:pt>
                <c:pt idx="3836">
                  <c:v>25.264</c:v>
                </c:pt>
                <c:pt idx="3837">
                  <c:v>25.616</c:v>
                </c:pt>
                <c:pt idx="3838">
                  <c:v>26.0506</c:v>
                </c:pt>
                <c:pt idx="3839">
                  <c:v>26.043</c:v>
                </c:pt>
                <c:pt idx="3840">
                  <c:v>25.8941</c:v>
                </c:pt>
                <c:pt idx="3841">
                  <c:v>25.8683</c:v>
                </c:pt>
                <c:pt idx="3842">
                  <c:v>25.6087</c:v>
                </c:pt>
                <c:pt idx="3843">
                  <c:v>26.3383</c:v>
                </c:pt>
                <c:pt idx="3844">
                  <c:v>26.3573</c:v>
                </c:pt>
                <c:pt idx="3845">
                  <c:v>26.2943</c:v>
                </c:pt>
                <c:pt idx="3846">
                  <c:v>26.3895</c:v>
                </c:pt>
                <c:pt idx="3847">
                  <c:v>26.2759</c:v>
                </c:pt>
                <c:pt idx="3848">
                  <c:v>26.0203</c:v>
                </c:pt>
                <c:pt idx="3849">
                  <c:v>25.1787</c:v>
                </c:pt>
                <c:pt idx="3850">
                  <c:v>25.1627</c:v>
                </c:pt>
                <c:pt idx="3851">
                  <c:v>25.8617</c:v>
                </c:pt>
                <c:pt idx="3852">
                  <c:v>25.7644</c:v>
                </c:pt>
                <c:pt idx="3853">
                  <c:v>25.8981</c:v>
                </c:pt>
                <c:pt idx="3854">
                  <c:v>26.4932</c:v>
                </c:pt>
                <c:pt idx="3855">
                  <c:v>26.1145</c:v>
                </c:pt>
                <c:pt idx="3856">
                  <c:v>26.4394</c:v>
                </c:pt>
                <c:pt idx="3857">
                  <c:v>27.009</c:v>
                </c:pt>
                <c:pt idx="3858">
                  <c:v>26.0856</c:v>
                </c:pt>
                <c:pt idx="3859">
                  <c:v>26.5365</c:v>
                </c:pt>
                <c:pt idx="3860">
                  <c:v>26.8406</c:v>
                </c:pt>
                <c:pt idx="3861">
                  <c:v>27.4806</c:v>
                </c:pt>
                <c:pt idx="3862">
                  <c:v>27.9251</c:v>
                </c:pt>
                <c:pt idx="3863">
                  <c:v>28.5336</c:v>
                </c:pt>
                <c:pt idx="3864">
                  <c:v>28.1248</c:v>
                </c:pt>
                <c:pt idx="3865">
                  <c:v>27.5253</c:v>
                </c:pt>
                <c:pt idx="3866">
                  <c:v>27.9135</c:v>
                </c:pt>
                <c:pt idx="3867">
                  <c:v>28.1889</c:v>
                </c:pt>
                <c:pt idx="3868">
                  <c:v>28.792</c:v>
                </c:pt>
                <c:pt idx="3869">
                  <c:v>30.1962</c:v>
                </c:pt>
                <c:pt idx="3870">
                  <c:v>30.333</c:v>
                </c:pt>
                <c:pt idx="3871">
                  <c:v>31.1752</c:v>
                </c:pt>
                <c:pt idx="3872">
                  <c:v>31.169</c:v>
                </c:pt>
                <c:pt idx="3873">
                  <c:v>29.8873</c:v>
                </c:pt>
                <c:pt idx="3874">
                  <c:v>29.2884</c:v>
                </c:pt>
                <c:pt idx="3875">
                  <c:v>28.8304</c:v>
                </c:pt>
                <c:pt idx="3876">
                  <c:v>29.854</c:v>
                </c:pt>
                <c:pt idx="3877">
                  <c:v>29.222</c:v>
                </c:pt>
                <c:pt idx="3878">
                  <c:v>29.2902</c:v>
                </c:pt>
                <c:pt idx="3879">
                  <c:v>29.4159</c:v>
                </c:pt>
                <c:pt idx="3880">
                  <c:v>30.1456</c:v>
                </c:pt>
                <c:pt idx="3881">
                  <c:v>29.435</c:v>
                </c:pt>
                <c:pt idx="3882">
                  <c:v>30.1288</c:v>
                </c:pt>
                <c:pt idx="3883">
                  <c:v>29.9386</c:v>
                </c:pt>
                <c:pt idx="3884">
                  <c:v>29.9655</c:v>
                </c:pt>
                <c:pt idx="3885">
                  <c:v>29.858</c:v>
                </c:pt>
                <c:pt idx="3886">
                  <c:v>29.971</c:v>
                </c:pt>
                <c:pt idx="3887">
                  <c:v>29.949</c:v>
                </c:pt>
                <c:pt idx="3888">
                  <c:v>30.637</c:v>
                </c:pt>
                <c:pt idx="3889">
                  <c:v>30.55</c:v>
                </c:pt>
                <c:pt idx="3890">
                  <c:v>30.462</c:v>
                </c:pt>
                <c:pt idx="3891">
                  <c:v>30.928</c:v>
                </c:pt>
                <c:pt idx="3892">
                  <c:v>31.755</c:v>
                </c:pt>
                <c:pt idx="3893">
                  <c:v>30.956</c:v>
                </c:pt>
                <c:pt idx="3894">
                  <c:v>30.18</c:v>
                </c:pt>
                <c:pt idx="3895">
                  <c:v>31.16</c:v>
                </c:pt>
                <c:pt idx="3896">
                  <c:v>30.39</c:v>
                </c:pt>
                <c:pt idx="3897">
                  <c:v>29.91</c:v>
                </c:pt>
                <c:pt idx="3898">
                  <c:v>30.87</c:v>
                </c:pt>
                <c:pt idx="3899">
                  <c:v>30.55</c:v>
                </c:pt>
                <c:pt idx="3900">
                  <c:v>31.18</c:v>
                </c:pt>
                <c:pt idx="3901">
                  <c:v>31.27</c:v>
                </c:pt>
                <c:pt idx="3902">
                  <c:v>31.71</c:v>
                </c:pt>
                <c:pt idx="3903">
                  <c:v>31.72</c:v>
                </c:pt>
                <c:pt idx="3904">
                  <c:v>31.87</c:v>
                </c:pt>
                <c:pt idx="3905">
                  <c:v>30.78</c:v>
                </c:pt>
                <c:pt idx="3906">
                  <c:v>30.74</c:v>
                </c:pt>
                <c:pt idx="3907">
                  <c:v>30.52</c:v>
                </c:pt>
                <c:pt idx="3908">
                  <c:v>30.85</c:v>
                </c:pt>
                <c:pt idx="3909">
                  <c:v>30.66</c:v>
                </c:pt>
                <c:pt idx="3910">
                  <c:v>31.22</c:v>
                </c:pt>
                <c:pt idx="3911">
                  <c:v>31.18</c:v>
                </c:pt>
                <c:pt idx="3912">
                  <c:v>30.97</c:v>
                </c:pt>
                <c:pt idx="3913">
                  <c:v>31.0272</c:v>
                </c:pt>
                <c:pt idx="3914">
                  <c:v>31.83</c:v>
                </c:pt>
                <c:pt idx="3915">
                  <c:v>30.6342</c:v>
                </c:pt>
                <c:pt idx="3916">
                  <c:v>31.7827</c:v>
                </c:pt>
                <c:pt idx="3917">
                  <c:v>31.45</c:v>
                </c:pt>
                <c:pt idx="3918">
                  <c:v>33.33</c:v>
                </c:pt>
                <c:pt idx="3919">
                  <c:v>31.92</c:v>
                </c:pt>
                <c:pt idx="3920">
                  <c:v>31.64</c:v>
                </c:pt>
                <c:pt idx="3921">
                  <c:v>32.2</c:v>
                </c:pt>
                <c:pt idx="3922">
                  <c:v>31.5</c:v>
                </c:pt>
                <c:pt idx="3923">
                  <c:v>31.67</c:v>
                </c:pt>
                <c:pt idx="3924">
                  <c:v>31.81</c:v>
                </c:pt>
                <c:pt idx="3925">
                  <c:v>29.115</c:v>
                </c:pt>
                <c:pt idx="3926">
                  <c:v>29.727</c:v>
                </c:pt>
                <c:pt idx="3927">
                  <c:v>30.217</c:v>
                </c:pt>
                <c:pt idx="3928">
                  <c:v>30.637</c:v>
                </c:pt>
                <c:pt idx="3929">
                  <c:v>30.31</c:v>
                </c:pt>
                <c:pt idx="3930">
                  <c:v>29.596</c:v>
                </c:pt>
                <c:pt idx="3931">
                  <c:v>28.877</c:v>
                </c:pt>
                <c:pt idx="3932">
                  <c:v>29.245</c:v>
                </c:pt>
                <c:pt idx="3933">
                  <c:v>28.859</c:v>
                </c:pt>
                <c:pt idx="3934">
                  <c:v>28.886</c:v>
                </c:pt>
                <c:pt idx="3935">
                  <c:v>28.829</c:v>
                </c:pt>
                <c:pt idx="3936">
                  <c:v>29.231</c:v>
                </c:pt>
                <c:pt idx="3937">
                  <c:v>29.515</c:v>
                </c:pt>
                <c:pt idx="3938">
                  <c:v>29.469</c:v>
                </c:pt>
                <c:pt idx="3939">
                  <c:v>29.737</c:v>
                </c:pt>
                <c:pt idx="3940">
                  <c:v>29.168</c:v>
                </c:pt>
                <c:pt idx="3941">
                  <c:v>29.725</c:v>
                </c:pt>
                <c:pt idx="3942">
                  <c:v>29.218</c:v>
                </c:pt>
                <c:pt idx="3943">
                  <c:v>29.059</c:v>
                </c:pt>
                <c:pt idx="3944">
                  <c:v>29.209</c:v>
                </c:pt>
                <c:pt idx="3945">
                  <c:v>30.084</c:v>
                </c:pt>
                <c:pt idx="3946">
                  <c:v>29.658</c:v>
                </c:pt>
                <c:pt idx="3947">
                  <c:v>29.763</c:v>
                </c:pt>
                <c:pt idx="3948">
                  <c:v>30.393</c:v>
                </c:pt>
                <c:pt idx="3949">
                  <c:v>30.909</c:v>
                </c:pt>
                <c:pt idx="3950">
                  <c:v>29.869</c:v>
                </c:pt>
                <c:pt idx="3951">
                  <c:v>30.133</c:v>
                </c:pt>
                <c:pt idx="3952">
                  <c:v>30.16</c:v>
                </c:pt>
                <c:pt idx="3953">
                  <c:v>30.271</c:v>
                </c:pt>
                <c:pt idx="3954">
                  <c:v>30.03</c:v>
                </c:pt>
                <c:pt idx="3955">
                  <c:v>29.885</c:v>
                </c:pt>
                <c:pt idx="3956">
                  <c:v>29.924</c:v>
                </c:pt>
                <c:pt idx="3957">
                  <c:v>30.373</c:v>
                </c:pt>
                <c:pt idx="3958">
                  <c:v>30.393</c:v>
                </c:pt>
                <c:pt idx="3959">
                  <c:v>30.496</c:v>
                </c:pt>
                <c:pt idx="3960">
                  <c:v>30.709</c:v>
                </c:pt>
                <c:pt idx="3961">
                  <c:v>30.856</c:v>
                </c:pt>
                <c:pt idx="3962">
                  <c:v>30.083</c:v>
                </c:pt>
                <c:pt idx="3963">
                  <c:v>29.656</c:v>
                </c:pt>
                <c:pt idx="3964">
                  <c:v>28.823</c:v>
                </c:pt>
                <c:pt idx="3965">
                  <c:v>29.656</c:v>
                </c:pt>
                <c:pt idx="3966">
                  <c:v>29.502</c:v>
                </c:pt>
                <c:pt idx="3967">
                  <c:v>30.183</c:v>
                </c:pt>
                <c:pt idx="3968">
                  <c:v>30.664</c:v>
                </c:pt>
                <c:pt idx="3969">
                  <c:v>29.734</c:v>
                </c:pt>
                <c:pt idx="3970">
                  <c:v>30.327</c:v>
                </c:pt>
                <c:pt idx="3971">
                  <c:v>31.014</c:v>
                </c:pt>
                <c:pt idx="3972">
                  <c:v>30.043</c:v>
                </c:pt>
                <c:pt idx="3973">
                  <c:v>30.336</c:v>
                </c:pt>
                <c:pt idx="3974">
                  <c:v>30.49</c:v>
                </c:pt>
                <c:pt idx="3975">
                  <c:v>31.176</c:v>
                </c:pt>
                <c:pt idx="3976">
                  <c:v>31.258</c:v>
                </c:pt>
                <c:pt idx="3977">
                  <c:v>31.256</c:v>
                </c:pt>
                <c:pt idx="3978">
                  <c:v>31.265</c:v>
                </c:pt>
                <c:pt idx="3979">
                  <c:v>31.553</c:v>
                </c:pt>
                <c:pt idx="3980">
                  <c:v>31.957</c:v>
                </c:pt>
                <c:pt idx="3981">
                  <c:v>32.318</c:v>
                </c:pt>
                <c:pt idx="3982">
                  <c:v>29.279</c:v>
                </c:pt>
                <c:pt idx="3983">
                  <c:v>30.518</c:v>
                </c:pt>
                <c:pt idx="3984">
                  <c:v>30.82</c:v>
                </c:pt>
                <c:pt idx="3985">
                  <c:v>31.435</c:v>
                </c:pt>
                <c:pt idx="3986">
                  <c:v>30.846</c:v>
                </c:pt>
                <c:pt idx="3987">
                  <c:v>30.138</c:v>
                </c:pt>
                <c:pt idx="3988">
                  <c:v>29.439</c:v>
                </c:pt>
                <c:pt idx="3989">
                  <c:v>29.326</c:v>
                </c:pt>
                <c:pt idx="3990">
                  <c:v>30.055</c:v>
                </c:pt>
                <c:pt idx="3991">
                  <c:v>29.347</c:v>
                </c:pt>
                <c:pt idx="3992">
                  <c:v>29.063</c:v>
                </c:pt>
                <c:pt idx="3993">
                  <c:v>29.605</c:v>
                </c:pt>
                <c:pt idx="3994">
                  <c:v>29.998</c:v>
                </c:pt>
                <c:pt idx="3995">
                  <c:v>29.968</c:v>
                </c:pt>
                <c:pt idx="3996">
                  <c:v>30.602</c:v>
                </c:pt>
                <c:pt idx="3997">
                  <c:v>30.238</c:v>
                </c:pt>
                <c:pt idx="3998">
                  <c:v>30.775</c:v>
                </c:pt>
                <c:pt idx="3999">
                  <c:v>29.246</c:v>
                </c:pt>
                <c:pt idx="4000">
                  <c:v>29.903</c:v>
                </c:pt>
                <c:pt idx="4001">
                  <c:v>29.036</c:v>
                </c:pt>
                <c:pt idx="4002">
                  <c:v>30.091</c:v>
                </c:pt>
                <c:pt idx="4003">
                  <c:v>30.037</c:v>
                </c:pt>
                <c:pt idx="4004">
                  <c:v>29.886</c:v>
                </c:pt>
                <c:pt idx="4005">
                  <c:v>30.572</c:v>
                </c:pt>
                <c:pt idx="4006">
                  <c:v>30.439</c:v>
                </c:pt>
                <c:pt idx="4007">
                  <c:v>30.435</c:v>
                </c:pt>
                <c:pt idx="4008">
                  <c:v>30.084</c:v>
                </c:pt>
                <c:pt idx="4009">
                  <c:v>29.916</c:v>
                </c:pt>
                <c:pt idx="4010">
                  <c:v>30.443</c:v>
                </c:pt>
                <c:pt idx="4011">
                  <c:v>30.402</c:v>
                </c:pt>
                <c:pt idx="4012">
                  <c:v>30.357</c:v>
                </c:pt>
                <c:pt idx="4013">
                  <c:v>30.856</c:v>
                </c:pt>
                <c:pt idx="4014">
                  <c:v>30.418</c:v>
                </c:pt>
                <c:pt idx="4015">
                  <c:v>30.458</c:v>
                </c:pt>
                <c:pt idx="4016">
                  <c:v>30.534</c:v>
                </c:pt>
                <c:pt idx="4017">
                  <c:v>30.779</c:v>
                </c:pt>
                <c:pt idx="4018">
                  <c:v>30.634</c:v>
                </c:pt>
                <c:pt idx="4019">
                  <c:v>29.155</c:v>
                </c:pt>
                <c:pt idx="4020">
                  <c:v>29.522</c:v>
                </c:pt>
                <c:pt idx="4021">
                  <c:v>30.342</c:v>
                </c:pt>
                <c:pt idx="4022">
                  <c:v>29.763</c:v>
                </c:pt>
                <c:pt idx="4023">
                  <c:v>30.146</c:v>
                </c:pt>
                <c:pt idx="4024">
                  <c:v>30.62</c:v>
                </c:pt>
                <c:pt idx="4025">
                  <c:v>30.514</c:v>
                </c:pt>
                <c:pt idx="4026">
                  <c:v>30.777</c:v>
                </c:pt>
                <c:pt idx="4027">
                  <c:v>30.389</c:v>
                </c:pt>
                <c:pt idx="4028">
                  <c:v>30.914</c:v>
                </c:pt>
                <c:pt idx="4029">
                  <c:v>30.813</c:v>
                </c:pt>
                <c:pt idx="4030">
                  <c:v>31.287</c:v>
                </c:pt>
                <c:pt idx="4031">
                  <c:v>30.888</c:v>
                </c:pt>
                <c:pt idx="4032">
                  <c:v>31.268</c:v>
                </c:pt>
                <c:pt idx="4033">
                  <c:v>31.657</c:v>
                </c:pt>
                <c:pt idx="4034">
                  <c:v>32.428</c:v>
                </c:pt>
                <c:pt idx="4035">
                  <c:v>33.052</c:v>
                </c:pt>
                <c:pt idx="4036">
                  <c:v>32.677</c:v>
                </c:pt>
                <c:pt idx="4037">
                  <c:v>32.144</c:v>
                </c:pt>
                <c:pt idx="4038">
                  <c:v>31.883</c:v>
                </c:pt>
                <c:pt idx="4039">
                  <c:v>25.383</c:v>
                </c:pt>
                <c:pt idx="4040">
                  <c:v>26.499</c:v>
                </c:pt>
                <c:pt idx="4041">
                  <c:v>26.803</c:v>
                </c:pt>
                <c:pt idx="4042">
                  <c:v>28.174</c:v>
                </c:pt>
                <c:pt idx="4043">
                  <c:v>27.247</c:v>
                </c:pt>
                <c:pt idx="4044">
                  <c:v>25.886</c:v>
                </c:pt>
                <c:pt idx="4045">
                  <c:v>25.642</c:v>
                </c:pt>
                <c:pt idx="4046">
                  <c:v>25.259</c:v>
                </c:pt>
                <c:pt idx="4047">
                  <c:v>26.561</c:v>
                </c:pt>
                <c:pt idx="4048">
                  <c:v>25.774</c:v>
                </c:pt>
                <c:pt idx="4049">
                  <c:v>25.996</c:v>
                </c:pt>
                <c:pt idx="4050">
                  <c:v>25.997</c:v>
                </c:pt>
                <c:pt idx="4051">
                  <c:v>27.486</c:v>
                </c:pt>
                <c:pt idx="4052">
                  <c:v>26.2867</c:v>
                </c:pt>
                <c:pt idx="4053">
                  <c:v>28.428</c:v>
                </c:pt>
                <c:pt idx="4054">
                  <c:v>26.664</c:v>
                </c:pt>
                <c:pt idx="4055">
                  <c:v>26.784</c:v>
                </c:pt>
                <c:pt idx="4056">
                  <c:v>26.552</c:v>
                </c:pt>
                <c:pt idx="4057">
                  <c:v>26.615</c:v>
                </c:pt>
                <c:pt idx="4058">
                  <c:v>26.506</c:v>
                </c:pt>
                <c:pt idx="4059">
                  <c:v>27.074</c:v>
                </c:pt>
                <c:pt idx="4060">
                  <c:v>26.776</c:v>
                </c:pt>
                <c:pt idx="4061">
                  <c:v>26.586</c:v>
                </c:pt>
                <c:pt idx="4062">
                  <c:v>26.499</c:v>
                </c:pt>
                <c:pt idx="4063">
                  <c:v>26.709</c:v>
                </c:pt>
                <c:pt idx="4064">
                  <c:v>25.884</c:v>
                </c:pt>
                <c:pt idx="4065">
                  <c:v>25.645</c:v>
                </c:pt>
                <c:pt idx="4066">
                  <c:v>25.963</c:v>
                </c:pt>
                <c:pt idx="4067">
                  <c:v>25.597</c:v>
                </c:pt>
                <c:pt idx="4068">
                  <c:v>25.296</c:v>
                </c:pt>
                <c:pt idx="4069">
                  <c:v>25.491</c:v>
                </c:pt>
                <c:pt idx="4070">
                  <c:v>25.54</c:v>
                </c:pt>
                <c:pt idx="4071">
                  <c:v>25.823</c:v>
                </c:pt>
                <c:pt idx="4072">
                  <c:v>26.015</c:v>
                </c:pt>
                <c:pt idx="4073">
                  <c:v>25.869</c:v>
                </c:pt>
                <c:pt idx="4074">
                  <c:v>25.993</c:v>
                </c:pt>
                <c:pt idx="4075">
                  <c:v>25.882</c:v>
                </c:pt>
                <c:pt idx="4076">
                  <c:v>25.157</c:v>
                </c:pt>
                <c:pt idx="4077">
                  <c:v>25.151</c:v>
                </c:pt>
                <c:pt idx="4078">
                  <c:v>24.98</c:v>
                </c:pt>
                <c:pt idx="4079">
                  <c:v>25.375</c:v>
                </c:pt>
                <c:pt idx="4080">
                  <c:v>25.4851</c:v>
                </c:pt>
                <c:pt idx="4081">
                  <c:v>25.54</c:v>
                </c:pt>
                <c:pt idx="4082">
                  <c:v>26.122</c:v>
                </c:pt>
                <c:pt idx="4083">
                  <c:v>25.28</c:v>
                </c:pt>
                <c:pt idx="4084">
                  <c:v>25.88</c:v>
                </c:pt>
                <c:pt idx="4085">
                  <c:v>25.389</c:v>
                </c:pt>
                <c:pt idx="4086">
                  <c:v>24.858</c:v>
                </c:pt>
                <c:pt idx="4087">
                  <c:v>25.4592</c:v>
                </c:pt>
                <c:pt idx="4088">
                  <c:v>25.458</c:v>
                </c:pt>
                <c:pt idx="4089">
                  <c:v>25.415</c:v>
                </c:pt>
                <c:pt idx="4090">
                  <c:v>25.891</c:v>
                </c:pt>
                <c:pt idx="4091">
                  <c:v>25.893</c:v>
                </c:pt>
                <c:pt idx="4092">
                  <c:v>25.776</c:v>
                </c:pt>
                <c:pt idx="4093">
                  <c:v>25.612</c:v>
                </c:pt>
                <c:pt idx="4094">
                  <c:v>25.7313</c:v>
                </c:pt>
                <c:pt idx="4095">
                  <c:v>25.712</c:v>
                </c:pt>
                <c:pt idx="4096">
                  <c:v>21.382</c:v>
                </c:pt>
                <c:pt idx="4097">
                  <c:v>20.806</c:v>
                </c:pt>
                <c:pt idx="4098">
                  <c:v>20.72</c:v>
                </c:pt>
                <c:pt idx="4099">
                  <c:v>20.805</c:v>
                </c:pt>
                <c:pt idx="4100">
                  <c:v>20.709</c:v>
                </c:pt>
                <c:pt idx="4101">
                  <c:v>20.889</c:v>
                </c:pt>
                <c:pt idx="4102">
                  <c:v>20.827</c:v>
                </c:pt>
                <c:pt idx="4103">
                  <c:v>20.955</c:v>
                </c:pt>
                <c:pt idx="4104">
                  <c:v>21.04</c:v>
                </c:pt>
                <c:pt idx="4105">
                  <c:v>21.393</c:v>
                </c:pt>
                <c:pt idx="4106">
                  <c:v>21.275</c:v>
                </c:pt>
                <c:pt idx="4107">
                  <c:v>20.985</c:v>
                </c:pt>
                <c:pt idx="4108">
                  <c:v>21.048</c:v>
                </c:pt>
                <c:pt idx="4109">
                  <c:v>20.972</c:v>
                </c:pt>
                <c:pt idx="4110">
                  <c:v>21.295</c:v>
                </c:pt>
                <c:pt idx="4111">
                  <c:v>20.777</c:v>
                </c:pt>
                <c:pt idx="4112">
                  <c:v>20.974</c:v>
                </c:pt>
                <c:pt idx="4113">
                  <c:v>20.139</c:v>
                </c:pt>
                <c:pt idx="4114">
                  <c:v>20.024</c:v>
                </c:pt>
                <c:pt idx="4115">
                  <c:v>19.982</c:v>
                </c:pt>
                <c:pt idx="4116">
                  <c:v>19.959</c:v>
                </c:pt>
                <c:pt idx="4117">
                  <c:v>19.946</c:v>
                </c:pt>
                <c:pt idx="4118">
                  <c:v>19.709</c:v>
                </c:pt>
                <c:pt idx="4119">
                  <c:v>19.707</c:v>
                </c:pt>
                <c:pt idx="4120">
                  <c:v>19.801</c:v>
                </c:pt>
                <c:pt idx="4121">
                  <c:v>20.092</c:v>
                </c:pt>
                <c:pt idx="4122">
                  <c:v>20.297</c:v>
                </c:pt>
                <c:pt idx="4123">
                  <c:v>20.478</c:v>
                </c:pt>
                <c:pt idx="4124">
                  <c:v>20.392</c:v>
                </c:pt>
                <c:pt idx="4125">
                  <c:v>21.224</c:v>
                </c:pt>
                <c:pt idx="4126">
                  <c:v>20.536</c:v>
                </c:pt>
                <c:pt idx="4127">
                  <c:v>20.951</c:v>
                </c:pt>
                <c:pt idx="4128">
                  <c:v>21.203</c:v>
                </c:pt>
                <c:pt idx="4129">
                  <c:v>21.2619</c:v>
                </c:pt>
                <c:pt idx="4130">
                  <c:v>21.5291</c:v>
                </c:pt>
                <c:pt idx="4131">
                  <c:v>21.311</c:v>
                </c:pt>
                <c:pt idx="4132">
                  <c:v>21.339</c:v>
                </c:pt>
                <c:pt idx="4133">
                  <c:v>21.865</c:v>
                </c:pt>
                <c:pt idx="4134">
                  <c:v>21.244</c:v>
                </c:pt>
                <c:pt idx="4135">
                  <c:v>21.141</c:v>
                </c:pt>
                <c:pt idx="4136">
                  <c:v>21.196</c:v>
                </c:pt>
                <c:pt idx="4137">
                  <c:v>21.324</c:v>
                </c:pt>
                <c:pt idx="4138">
                  <c:v>21.688</c:v>
                </c:pt>
                <c:pt idx="4139">
                  <c:v>22.215</c:v>
                </c:pt>
                <c:pt idx="4140">
                  <c:v>22.297</c:v>
                </c:pt>
                <c:pt idx="4141">
                  <c:v>22.199</c:v>
                </c:pt>
                <c:pt idx="4142">
                  <c:v>22.612</c:v>
                </c:pt>
                <c:pt idx="4143">
                  <c:v>22.906</c:v>
                </c:pt>
                <c:pt idx="4144">
                  <c:v>22.886</c:v>
                </c:pt>
                <c:pt idx="4145">
                  <c:v>22.112</c:v>
                </c:pt>
                <c:pt idx="4146">
                  <c:v>22.741</c:v>
                </c:pt>
                <c:pt idx="4147">
                  <c:v>21.907</c:v>
                </c:pt>
                <c:pt idx="4148">
                  <c:v>23.148</c:v>
                </c:pt>
                <c:pt idx="4149">
                  <c:v>23.409</c:v>
                </c:pt>
                <c:pt idx="4150">
                  <c:v>22.722</c:v>
                </c:pt>
                <c:pt idx="4151">
                  <c:v>23.03</c:v>
                </c:pt>
                <c:pt idx="4152">
                  <c:v>23.065</c:v>
                </c:pt>
                <c:pt idx="4153">
                  <c:v>25.713</c:v>
                </c:pt>
                <c:pt idx="4154">
                  <c:v>26.863</c:v>
                </c:pt>
                <c:pt idx="4155">
                  <c:v>26.756</c:v>
                </c:pt>
                <c:pt idx="4156">
                  <c:v>27.33</c:v>
                </c:pt>
                <c:pt idx="4157">
                  <c:v>27.097</c:v>
                </c:pt>
                <c:pt idx="4158">
                  <c:v>26.246</c:v>
                </c:pt>
                <c:pt idx="4159">
                  <c:v>25.623</c:v>
                </c:pt>
                <c:pt idx="4160">
                  <c:v>25.481</c:v>
                </c:pt>
                <c:pt idx="4161">
                  <c:v>26.463</c:v>
                </c:pt>
                <c:pt idx="4162">
                  <c:v>26.054</c:v>
                </c:pt>
                <c:pt idx="4163">
                  <c:v>25.916</c:v>
                </c:pt>
                <c:pt idx="4164">
                  <c:v>26.242</c:v>
                </c:pt>
                <c:pt idx="4165">
                  <c:v>26.634</c:v>
                </c:pt>
                <c:pt idx="4166">
                  <c:v>26.424</c:v>
                </c:pt>
                <c:pt idx="4167">
                  <c:v>26.782</c:v>
                </c:pt>
                <c:pt idx="4168">
                  <c:v>26.265</c:v>
                </c:pt>
                <c:pt idx="4169">
                  <c:v>26.713</c:v>
                </c:pt>
                <c:pt idx="4170">
                  <c:v>25.648</c:v>
                </c:pt>
                <c:pt idx="4171">
                  <c:v>25.851</c:v>
                </c:pt>
                <c:pt idx="4172">
                  <c:v>26.122</c:v>
                </c:pt>
                <c:pt idx="4173">
                  <c:v>26.458</c:v>
                </c:pt>
                <c:pt idx="4174">
                  <c:v>26.656</c:v>
                </c:pt>
                <c:pt idx="4175">
                  <c:v>26.633</c:v>
                </c:pt>
                <c:pt idx="4176">
                  <c:v>26.783</c:v>
                </c:pt>
                <c:pt idx="4177">
                  <c:v>27.962</c:v>
                </c:pt>
                <c:pt idx="4178">
                  <c:v>26.413</c:v>
                </c:pt>
                <c:pt idx="4179">
                  <c:v>27.285</c:v>
                </c:pt>
                <c:pt idx="4180">
                  <c:v>27.417</c:v>
                </c:pt>
                <c:pt idx="4181">
                  <c:v>27.38</c:v>
                </c:pt>
                <c:pt idx="4182">
                  <c:v>26.972</c:v>
                </c:pt>
                <c:pt idx="4183">
                  <c:v>27.178</c:v>
                </c:pt>
                <c:pt idx="4184">
                  <c:v>27.618</c:v>
                </c:pt>
                <c:pt idx="4185">
                  <c:v>28.562</c:v>
                </c:pt>
                <c:pt idx="4186">
                  <c:v>28.52</c:v>
                </c:pt>
                <c:pt idx="4187">
                  <c:v>28.364</c:v>
                </c:pt>
                <c:pt idx="4188">
                  <c:v>28.345</c:v>
                </c:pt>
                <c:pt idx="4189">
                  <c:v>28.096</c:v>
                </c:pt>
                <c:pt idx="4190">
                  <c:v>27.342</c:v>
                </c:pt>
                <c:pt idx="4191">
                  <c:v>28.185</c:v>
                </c:pt>
                <c:pt idx="4192">
                  <c:v>27.51</c:v>
                </c:pt>
                <c:pt idx="4193">
                  <c:v>27.834</c:v>
                </c:pt>
                <c:pt idx="4194">
                  <c:v>27.389</c:v>
                </c:pt>
                <c:pt idx="4195">
                  <c:v>28.945</c:v>
                </c:pt>
                <c:pt idx="4196">
                  <c:v>27.892</c:v>
                </c:pt>
                <c:pt idx="4197">
                  <c:v>27.828</c:v>
                </c:pt>
                <c:pt idx="4198">
                  <c:v>28.801</c:v>
                </c:pt>
                <c:pt idx="4199">
                  <c:v>28.855</c:v>
                </c:pt>
                <c:pt idx="4200">
                  <c:v>27.841</c:v>
                </c:pt>
                <c:pt idx="4201">
                  <c:v>28.261</c:v>
                </c:pt>
                <c:pt idx="4202">
                  <c:v>28.307</c:v>
                </c:pt>
                <c:pt idx="4203">
                  <c:v>28.595</c:v>
                </c:pt>
                <c:pt idx="4204">
                  <c:v>29.85</c:v>
                </c:pt>
                <c:pt idx="4205">
                  <c:v>28.823</c:v>
                </c:pt>
                <c:pt idx="4206">
                  <c:v>32.167</c:v>
                </c:pt>
                <c:pt idx="4207">
                  <c:v>30.589</c:v>
                </c:pt>
                <c:pt idx="4208">
                  <c:v>30.096</c:v>
                </c:pt>
                <c:pt idx="4209">
                  <c:v>30.616</c:v>
                </c:pt>
                <c:pt idx="4210">
                  <c:v>30.2411</c:v>
                </c:pt>
                <c:pt idx="4211">
                  <c:v>30.338</c:v>
                </c:pt>
                <c:pt idx="4212">
                  <c:v>31.3364</c:v>
                </c:pt>
                <c:pt idx="4213">
                  <c:v>31.5237</c:v>
                </c:pt>
                <c:pt idx="4214">
                  <c:v>32.3969</c:v>
                </c:pt>
                <c:pt idx="4215">
                  <c:v>31.9286</c:v>
                </c:pt>
                <c:pt idx="4216">
                  <c:v>31.034</c:v>
                </c:pt>
                <c:pt idx="4217">
                  <c:v>30.5548</c:v>
                </c:pt>
                <c:pt idx="4218">
                  <c:v>30.3308</c:v>
                </c:pt>
                <c:pt idx="4219">
                  <c:v>30.5492</c:v>
                </c:pt>
                <c:pt idx="4220">
                  <c:v>29.9455</c:v>
                </c:pt>
                <c:pt idx="4221">
                  <c:v>30.274</c:v>
                </c:pt>
                <c:pt idx="4222">
                  <c:v>30.2916</c:v>
                </c:pt>
                <c:pt idx="4223">
                  <c:v>29.5865</c:v>
                </c:pt>
                <c:pt idx="4224">
                  <c:v>30.83</c:v>
                </c:pt>
                <c:pt idx="4225">
                  <c:v>31.3868</c:v>
                </c:pt>
                <c:pt idx="4226">
                  <c:v>31.4335</c:v>
                </c:pt>
                <c:pt idx="4227">
                  <c:v>31.4808</c:v>
                </c:pt>
                <c:pt idx="4228">
                  <c:v>30.4242</c:v>
                </c:pt>
                <c:pt idx="4229">
                  <c:v>30.5262</c:v>
                </c:pt>
                <c:pt idx="4230">
                  <c:v>30.9889</c:v>
                </c:pt>
                <c:pt idx="4231">
                  <c:v>30.8065</c:v>
                </c:pt>
                <c:pt idx="4232">
                  <c:v>30.8808</c:v>
                </c:pt>
                <c:pt idx="4233">
                  <c:v>31.1869</c:v>
                </c:pt>
                <c:pt idx="4234">
                  <c:v>31.5145</c:v>
                </c:pt>
                <c:pt idx="4235">
                  <c:v>31.436</c:v>
                </c:pt>
                <c:pt idx="4236">
                  <c:v>31.599</c:v>
                </c:pt>
                <c:pt idx="4237">
                  <c:v>32.1959</c:v>
                </c:pt>
                <c:pt idx="4238">
                  <c:v>31.8126</c:v>
                </c:pt>
                <c:pt idx="4239">
                  <c:v>32.1917</c:v>
                </c:pt>
                <c:pt idx="4240">
                  <c:v>32.0931</c:v>
                </c:pt>
                <c:pt idx="4241">
                  <c:v>32.165</c:v>
                </c:pt>
                <c:pt idx="4242">
                  <c:v>32.168</c:v>
                </c:pt>
                <c:pt idx="4243">
                  <c:v>32.389</c:v>
                </c:pt>
                <c:pt idx="4244">
                  <c:v>32.484</c:v>
                </c:pt>
                <c:pt idx="4245">
                  <c:v>32.7103</c:v>
                </c:pt>
                <c:pt idx="4246">
                  <c:v>32.613</c:v>
                </c:pt>
                <c:pt idx="4247">
                  <c:v>32.834</c:v>
                </c:pt>
                <c:pt idx="4248">
                  <c:v>31.2288</c:v>
                </c:pt>
                <c:pt idx="4249">
                  <c:v>31.19</c:v>
                </c:pt>
                <c:pt idx="4250">
                  <c:v>31.4887</c:v>
                </c:pt>
                <c:pt idx="4251">
                  <c:v>32.1351</c:v>
                </c:pt>
                <c:pt idx="4252">
                  <c:v>32.0243</c:v>
                </c:pt>
                <c:pt idx="4253">
                  <c:v>31.8694</c:v>
                </c:pt>
                <c:pt idx="4254">
                  <c:v>32.7055</c:v>
                </c:pt>
                <c:pt idx="4255">
                  <c:v>32.6354</c:v>
                </c:pt>
                <c:pt idx="4256">
                  <c:v>32.9587</c:v>
                </c:pt>
                <c:pt idx="4257">
                  <c:v>33.3274</c:v>
                </c:pt>
                <c:pt idx="4258">
                  <c:v>31.5274</c:v>
                </c:pt>
                <c:pt idx="4259">
                  <c:v>28.8265</c:v>
                </c:pt>
                <c:pt idx="4260">
                  <c:v>28.5923</c:v>
                </c:pt>
                <c:pt idx="4261">
                  <c:v>28.8811</c:v>
                </c:pt>
                <c:pt idx="4262">
                  <c:v>29.4473</c:v>
                </c:pt>
                <c:pt idx="4263">
                  <c:v>26.972</c:v>
                </c:pt>
                <c:pt idx="4264">
                  <c:v>29.456</c:v>
                </c:pt>
                <c:pt idx="4265">
                  <c:v>29.456</c:v>
                </c:pt>
                <c:pt idx="4266">
                  <c:v>29.776</c:v>
                </c:pt>
                <c:pt idx="4267">
                  <c:v>29.498</c:v>
                </c:pt>
                <c:pt idx="4268">
                  <c:v>28.443</c:v>
                </c:pt>
                <c:pt idx="4269">
                  <c:v>27.3719</c:v>
                </c:pt>
                <c:pt idx="4270">
                  <c:v>26.911</c:v>
                </c:pt>
                <c:pt idx="4271">
                  <c:v>28.0023</c:v>
                </c:pt>
                <c:pt idx="4272">
                  <c:v>27.541</c:v>
                </c:pt>
                <c:pt idx="4273">
                  <c:v>27.581</c:v>
                </c:pt>
                <c:pt idx="4274">
                  <c:v>27.716</c:v>
                </c:pt>
                <c:pt idx="4275">
                  <c:v>29.047</c:v>
                </c:pt>
                <c:pt idx="4276">
                  <c:v>28.482</c:v>
                </c:pt>
                <c:pt idx="4277">
                  <c:v>28.927</c:v>
                </c:pt>
                <c:pt idx="4278">
                  <c:v>28.244</c:v>
                </c:pt>
                <c:pt idx="4279">
                  <c:v>28.615</c:v>
                </c:pt>
                <c:pt idx="4280">
                  <c:v>23.3094</c:v>
                </c:pt>
                <c:pt idx="4281">
                  <c:v>23.223</c:v>
                </c:pt>
                <c:pt idx="4282">
                  <c:v>23.168</c:v>
                </c:pt>
                <c:pt idx="4283">
                  <c:v>23.255</c:v>
                </c:pt>
                <c:pt idx="4284">
                  <c:v>23.23</c:v>
                </c:pt>
                <c:pt idx="4285">
                  <c:v>23.463</c:v>
                </c:pt>
                <c:pt idx="4286">
                  <c:v>23.647</c:v>
                </c:pt>
                <c:pt idx="4287">
                  <c:v>24.32</c:v>
                </c:pt>
                <c:pt idx="4288">
                  <c:v>23.8899</c:v>
                </c:pt>
                <c:pt idx="4289">
                  <c:v>23.7723</c:v>
                </c:pt>
                <c:pt idx="4290">
                  <c:v>24.503</c:v>
                </c:pt>
                <c:pt idx="4291">
                  <c:v>24.165</c:v>
                </c:pt>
                <c:pt idx="4292">
                  <c:v>23.625</c:v>
                </c:pt>
                <c:pt idx="4293">
                  <c:v>23.84</c:v>
                </c:pt>
                <c:pt idx="4294">
                  <c:v>24.0426</c:v>
                </c:pt>
                <c:pt idx="4295">
                  <c:v>24.284</c:v>
                </c:pt>
                <c:pt idx="4296">
                  <c:v>23.58</c:v>
                </c:pt>
                <c:pt idx="4297">
                  <c:v>24.4705</c:v>
                </c:pt>
                <c:pt idx="4298">
                  <c:v>23.9802</c:v>
                </c:pt>
                <c:pt idx="4299">
                  <c:v>24.7181</c:v>
                </c:pt>
                <c:pt idx="4300">
                  <c:v>24.2085</c:v>
                </c:pt>
                <c:pt idx="4301">
                  <c:v>23.6797</c:v>
                </c:pt>
                <c:pt idx="4302">
                  <c:v>23.9724</c:v>
                </c:pt>
                <c:pt idx="4303">
                  <c:v>23.0962</c:v>
                </c:pt>
                <c:pt idx="4304">
                  <c:v>23.7995</c:v>
                </c:pt>
                <c:pt idx="4305">
                  <c:v>23.388</c:v>
                </c:pt>
                <c:pt idx="4306">
                  <c:v>23.7232</c:v>
                </c:pt>
                <c:pt idx="4307">
                  <c:v>23.6347</c:v>
                </c:pt>
                <c:pt idx="4308">
                  <c:v>24.1916</c:v>
                </c:pt>
                <c:pt idx="4309">
                  <c:v>23.6279</c:v>
                </c:pt>
                <c:pt idx="4310">
                  <c:v>24.3261</c:v>
                </c:pt>
                <c:pt idx="4311">
                  <c:v>23.939</c:v>
                </c:pt>
                <c:pt idx="4312">
                  <c:v>23.9734</c:v>
                </c:pt>
                <c:pt idx="4313">
                  <c:v>22.7513</c:v>
                </c:pt>
                <c:pt idx="4314">
                  <c:v>23.915</c:v>
                </c:pt>
                <c:pt idx="4315">
                  <c:v>23.8695</c:v>
                </c:pt>
                <c:pt idx="4316">
                  <c:v>25.0699</c:v>
                </c:pt>
                <c:pt idx="4317">
                  <c:v>24.2517</c:v>
                </c:pt>
                <c:pt idx="4318">
                  <c:v>23.1099</c:v>
                </c:pt>
                <c:pt idx="4319">
                  <c:v>23.1161</c:v>
                </c:pt>
                <c:pt idx="4320">
                  <c:v>22.6732</c:v>
                </c:pt>
                <c:pt idx="4321">
                  <c:v>24.2653</c:v>
                </c:pt>
                <c:pt idx="4322">
                  <c:v>23.7206</c:v>
                </c:pt>
                <c:pt idx="4323">
                  <c:v>23.9931</c:v>
                </c:pt>
                <c:pt idx="4324">
                  <c:v>23.6974</c:v>
                </c:pt>
                <c:pt idx="4325">
                  <c:v>25.0986</c:v>
                </c:pt>
                <c:pt idx="4326">
                  <c:v>23.3348</c:v>
                </c:pt>
                <c:pt idx="4327">
                  <c:v>25.017</c:v>
                </c:pt>
                <c:pt idx="4328">
                  <c:v>23.9944</c:v>
                </c:pt>
                <c:pt idx="4329">
                  <c:v>23.436</c:v>
                </c:pt>
                <c:pt idx="4330">
                  <c:v>23.307</c:v>
                </c:pt>
                <c:pt idx="4331">
                  <c:v>23.519</c:v>
                </c:pt>
                <c:pt idx="4332">
                  <c:v>23.599</c:v>
                </c:pt>
                <c:pt idx="4333">
                  <c:v>24.045</c:v>
                </c:pt>
                <c:pt idx="4334">
                  <c:v>23.988</c:v>
                </c:pt>
                <c:pt idx="4335">
                  <c:v>23.951</c:v>
                </c:pt>
                <c:pt idx="4336">
                  <c:v>24.309</c:v>
                </c:pt>
                <c:pt idx="4337">
                  <c:v>24.621</c:v>
                </c:pt>
                <c:pt idx="4338">
                  <c:v>23.63</c:v>
                </c:pt>
                <c:pt idx="4339">
                  <c:v>23.8199</c:v>
                </c:pt>
                <c:pt idx="4340">
                  <c:v>23.824</c:v>
                </c:pt>
                <c:pt idx="4341">
                  <c:v>23.517</c:v>
                </c:pt>
                <c:pt idx="4342">
                  <c:v>23.401</c:v>
                </c:pt>
                <c:pt idx="4343">
                  <c:v>23.068</c:v>
                </c:pt>
                <c:pt idx="4344">
                  <c:v>23.981</c:v>
                </c:pt>
                <c:pt idx="4345">
                  <c:v>24.47</c:v>
                </c:pt>
                <c:pt idx="4346">
                  <c:v>24.485</c:v>
                </c:pt>
                <c:pt idx="4347">
                  <c:v>24.773</c:v>
                </c:pt>
                <c:pt idx="4348">
                  <c:v>24.755</c:v>
                </c:pt>
                <c:pt idx="4349">
                  <c:v>24.604</c:v>
                </c:pt>
                <c:pt idx="4350">
                  <c:v>24.423</c:v>
                </c:pt>
                <c:pt idx="4351">
                  <c:v>24.679</c:v>
                </c:pt>
                <c:pt idx="4352">
                  <c:v>23.478</c:v>
                </c:pt>
                <c:pt idx="4353">
                  <c:v>23.424</c:v>
                </c:pt>
                <c:pt idx="4354">
                  <c:v>23.554</c:v>
                </c:pt>
                <c:pt idx="4355">
                  <c:v>23.851</c:v>
                </c:pt>
                <c:pt idx="4356">
                  <c:v>24.017</c:v>
                </c:pt>
                <c:pt idx="4357">
                  <c:v>24.167</c:v>
                </c:pt>
                <c:pt idx="4358">
                  <c:v>24.184</c:v>
                </c:pt>
                <c:pt idx="4359">
                  <c:v>24.102</c:v>
                </c:pt>
                <c:pt idx="4360">
                  <c:v>24.273</c:v>
                </c:pt>
                <c:pt idx="4361">
                  <c:v>24.3</c:v>
                </c:pt>
                <c:pt idx="4362">
                  <c:v>24.251</c:v>
                </c:pt>
                <c:pt idx="4363">
                  <c:v>24.175</c:v>
                </c:pt>
                <c:pt idx="4364">
                  <c:v>24.737</c:v>
                </c:pt>
                <c:pt idx="4365">
                  <c:v>25.319</c:v>
                </c:pt>
                <c:pt idx="4366">
                  <c:v>24.75</c:v>
                </c:pt>
                <c:pt idx="4367">
                  <c:v>24.598</c:v>
                </c:pt>
                <c:pt idx="4368">
                  <c:v>24.566</c:v>
                </c:pt>
                <c:pt idx="4369">
                  <c:v>24.645</c:v>
                </c:pt>
                <c:pt idx="4370">
                  <c:v>27.22179</c:v>
                </c:pt>
                <c:pt idx="4371">
                  <c:v>28.911</c:v>
                </c:pt>
                <c:pt idx="4372">
                  <c:v>28.708</c:v>
                </c:pt>
                <c:pt idx="4373">
                  <c:v>29.719</c:v>
                </c:pt>
                <c:pt idx="4374">
                  <c:v>29.118</c:v>
                </c:pt>
                <c:pt idx="4375">
                  <c:v>28.104</c:v>
                </c:pt>
                <c:pt idx="4376">
                  <c:v>27.3187</c:v>
                </c:pt>
                <c:pt idx="4377">
                  <c:v>27.1226</c:v>
                </c:pt>
                <c:pt idx="4378">
                  <c:v>27.2259</c:v>
                </c:pt>
                <c:pt idx="4379">
                  <c:v>27.8865</c:v>
                </c:pt>
                <c:pt idx="4380">
                  <c:v>27.7918</c:v>
                </c:pt>
                <c:pt idx="4381">
                  <c:v>27.265</c:v>
                </c:pt>
                <c:pt idx="4382">
                  <c:v>27.509</c:v>
                </c:pt>
                <c:pt idx="4383">
                  <c:v>27.843</c:v>
                </c:pt>
                <c:pt idx="4384">
                  <c:v>28.1537</c:v>
                </c:pt>
                <c:pt idx="4385">
                  <c:v>28.453</c:v>
                </c:pt>
                <c:pt idx="4386">
                  <c:v>28.662</c:v>
                </c:pt>
                <c:pt idx="4387">
                  <c:v>26.197</c:v>
                </c:pt>
                <c:pt idx="4388">
                  <c:v>26.438</c:v>
                </c:pt>
                <c:pt idx="4389">
                  <c:v>26.578</c:v>
                </c:pt>
                <c:pt idx="4390">
                  <c:v>26.955</c:v>
                </c:pt>
                <c:pt idx="4391">
                  <c:v>26.624</c:v>
                </c:pt>
                <c:pt idx="4392">
                  <c:v>27.084</c:v>
                </c:pt>
                <c:pt idx="4393">
                  <c:v>27.164</c:v>
                </c:pt>
                <c:pt idx="4394">
                  <c:v>27.034</c:v>
                </c:pt>
                <c:pt idx="4395">
                  <c:v>27.3122</c:v>
                </c:pt>
                <c:pt idx="4396">
                  <c:v>27.938</c:v>
                </c:pt>
                <c:pt idx="4397">
                  <c:v>27.765</c:v>
                </c:pt>
                <c:pt idx="4398">
                  <c:v>28.126</c:v>
                </c:pt>
                <c:pt idx="4399">
                  <c:v>28.079</c:v>
                </c:pt>
                <c:pt idx="4400">
                  <c:v>28.085</c:v>
                </c:pt>
                <c:pt idx="4401">
                  <c:v>28.223</c:v>
                </c:pt>
                <c:pt idx="4402">
                  <c:v>28.386</c:v>
                </c:pt>
                <c:pt idx="4403">
                  <c:v>28.234</c:v>
                </c:pt>
                <c:pt idx="4404">
                  <c:v>28.233</c:v>
                </c:pt>
                <c:pt idx="4405">
                  <c:v>28.251</c:v>
                </c:pt>
                <c:pt idx="4406">
                  <c:v>27.919</c:v>
                </c:pt>
                <c:pt idx="4407">
                  <c:v>28.03</c:v>
                </c:pt>
                <c:pt idx="4408">
                  <c:v>26.436</c:v>
                </c:pt>
                <c:pt idx="4409">
                  <c:v>25.491</c:v>
                </c:pt>
                <c:pt idx="4410">
                  <c:v>25.7674</c:v>
                </c:pt>
                <c:pt idx="4411">
                  <c:v>25.481</c:v>
                </c:pt>
                <c:pt idx="4412">
                  <c:v>26.1488</c:v>
                </c:pt>
                <c:pt idx="4413">
                  <c:v>26.2765</c:v>
                </c:pt>
                <c:pt idx="4414">
                  <c:v>25.8206</c:v>
                </c:pt>
                <c:pt idx="4415">
                  <c:v>26.354</c:v>
                </c:pt>
                <c:pt idx="4416">
                  <c:v>26.4119</c:v>
                </c:pt>
                <c:pt idx="4417">
                  <c:v>25.2141</c:v>
                </c:pt>
                <c:pt idx="4418">
                  <c:v>26.0895</c:v>
                </c:pt>
                <c:pt idx="4419">
                  <c:v>26.2601</c:v>
                </c:pt>
                <c:pt idx="4420">
                  <c:v>26.3252</c:v>
                </c:pt>
                <c:pt idx="4421">
                  <c:v>25.867</c:v>
                </c:pt>
                <c:pt idx="4422">
                  <c:v>27.2981</c:v>
                </c:pt>
                <c:pt idx="4423">
                  <c:v>26.8556</c:v>
                </c:pt>
                <c:pt idx="4424">
                  <c:v>27.276</c:v>
                </c:pt>
                <c:pt idx="4425">
                  <c:v>27.1135</c:v>
                </c:pt>
                <c:pt idx="4426">
                  <c:v>26.5129</c:v>
                </c:pt>
                <c:pt idx="4427">
                  <c:v>30.271</c:v>
                </c:pt>
                <c:pt idx="4428">
                  <c:v>29.2328</c:v>
                </c:pt>
                <c:pt idx="4429">
                  <c:v>29.7436</c:v>
                </c:pt>
                <c:pt idx="4430">
                  <c:v>30.551</c:v>
                </c:pt>
                <c:pt idx="4431">
                  <c:v>31.6512</c:v>
                </c:pt>
                <c:pt idx="4432">
                  <c:v>31.3469</c:v>
                </c:pt>
                <c:pt idx="4433">
                  <c:v>30.155</c:v>
                </c:pt>
                <c:pt idx="4434">
                  <c:v>29.2852</c:v>
                </c:pt>
                <c:pt idx="4435">
                  <c:v>29.0068</c:v>
                </c:pt>
                <c:pt idx="4436">
                  <c:v>29.7744</c:v>
                </c:pt>
                <c:pt idx="4437">
                  <c:v>29.2865</c:v>
                </c:pt>
                <c:pt idx="4438">
                  <c:v>29.306</c:v>
                </c:pt>
                <c:pt idx="4439">
                  <c:v>29.7367</c:v>
                </c:pt>
                <c:pt idx="4440">
                  <c:v>29.9499</c:v>
                </c:pt>
                <c:pt idx="4441">
                  <c:v>30.0937</c:v>
                </c:pt>
                <c:pt idx="4442">
                  <c:v>30.4964</c:v>
                </c:pt>
                <c:pt idx="4443">
                  <c:v>30.4522</c:v>
                </c:pt>
                <c:pt idx="4444">
                  <c:v>30.1013</c:v>
                </c:pt>
                <c:pt idx="4445">
                  <c:v>29.667</c:v>
                </c:pt>
                <c:pt idx="4446">
                  <c:v>29.2416</c:v>
                </c:pt>
                <c:pt idx="4447">
                  <c:v>29.8177</c:v>
                </c:pt>
                <c:pt idx="4448">
                  <c:v>29.9918</c:v>
                </c:pt>
                <c:pt idx="4449">
                  <c:v>29.8258</c:v>
                </c:pt>
                <c:pt idx="4450">
                  <c:v>30.1025</c:v>
                </c:pt>
                <c:pt idx="4451">
                  <c:v>30.9073</c:v>
                </c:pt>
                <c:pt idx="4452">
                  <c:v>30.7248</c:v>
                </c:pt>
                <c:pt idx="4453">
                  <c:v>30.3968</c:v>
                </c:pt>
                <c:pt idx="4454">
                  <c:v>30.4441</c:v>
                </c:pt>
                <c:pt idx="4455">
                  <c:v>30.6379</c:v>
                </c:pt>
                <c:pt idx="4456">
                  <c:v>29.9136</c:v>
                </c:pt>
                <c:pt idx="4457">
                  <c:v>30.0519</c:v>
                </c:pt>
                <c:pt idx="4458">
                  <c:v>30.3726</c:v>
                </c:pt>
                <c:pt idx="4459">
                  <c:v>30.9683</c:v>
                </c:pt>
                <c:pt idx="4460">
                  <c:v>30.7725</c:v>
                </c:pt>
                <c:pt idx="4461">
                  <c:v>31.1801</c:v>
                </c:pt>
                <c:pt idx="4462">
                  <c:v>31.2645</c:v>
                </c:pt>
                <c:pt idx="4463">
                  <c:v>30.8894</c:v>
                </c:pt>
                <c:pt idx="4464">
                  <c:v>30.4311</c:v>
                </c:pt>
                <c:pt idx="4465">
                  <c:v>29.635</c:v>
                </c:pt>
                <c:pt idx="4466">
                  <c:v>29.6745</c:v>
                </c:pt>
                <c:pt idx="4467">
                  <c:v>29.9731</c:v>
                </c:pt>
                <c:pt idx="4468">
                  <c:v>29.8451</c:v>
                </c:pt>
                <c:pt idx="4469">
                  <c:v>30.3601</c:v>
                </c:pt>
                <c:pt idx="4470">
                  <c:v>30.6026</c:v>
                </c:pt>
                <c:pt idx="4471">
                  <c:v>30.1949</c:v>
                </c:pt>
                <c:pt idx="4472">
                  <c:v>30.9284</c:v>
                </c:pt>
                <c:pt idx="4473">
                  <c:v>31.2676</c:v>
                </c:pt>
                <c:pt idx="4474">
                  <c:v>30.4721</c:v>
                </c:pt>
                <c:pt idx="4475">
                  <c:v>30.6355</c:v>
                </c:pt>
                <c:pt idx="4476">
                  <c:v>30.6193</c:v>
                </c:pt>
                <c:pt idx="4477">
                  <c:v>31.7307</c:v>
                </c:pt>
                <c:pt idx="4478">
                  <c:v>31.5219</c:v>
                </c:pt>
                <c:pt idx="4479">
                  <c:v>30.9655</c:v>
                </c:pt>
                <c:pt idx="4480">
                  <c:v>31.1727</c:v>
                </c:pt>
                <c:pt idx="4481">
                  <c:v>31.1345</c:v>
                </c:pt>
                <c:pt idx="4482">
                  <c:v>30.9173</c:v>
                </c:pt>
                <c:pt idx="4483">
                  <c:v>31.1555</c:v>
                </c:pt>
                <c:pt idx="4484">
                  <c:v>21.7633</c:v>
                </c:pt>
                <c:pt idx="4485">
                  <c:v>21.8563</c:v>
                </c:pt>
                <c:pt idx="4486">
                  <c:v>21.85</c:v>
                </c:pt>
                <c:pt idx="4487">
                  <c:v>21.9051</c:v>
                </c:pt>
                <c:pt idx="4488">
                  <c:v>21.6896</c:v>
                </c:pt>
                <c:pt idx="4489">
                  <c:v>21.6985</c:v>
                </c:pt>
                <c:pt idx="4490">
                  <c:v>21.2645</c:v>
                </c:pt>
                <c:pt idx="4491">
                  <c:v>21.5239</c:v>
                </c:pt>
                <c:pt idx="4492">
                  <c:v>21.3552</c:v>
                </c:pt>
                <c:pt idx="4493">
                  <c:v>21.6173</c:v>
                </c:pt>
                <c:pt idx="4494">
                  <c:v>21.4176</c:v>
                </c:pt>
                <c:pt idx="4495">
                  <c:v>20.7636</c:v>
                </c:pt>
                <c:pt idx="4496">
                  <c:v>21.4322</c:v>
                </c:pt>
                <c:pt idx="4497">
                  <c:v>20.5942</c:v>
                </c:pt>
                <c:pt idx="4498">
                  <c:v>22.1236</c:v>
                </c:pt>
                <c:pt idx="4499">
                  <c:v>18.887</c:v>
                </c:pt>
                <c:pt idx="4500">
                  <c:v>18.8102</c:v>
                </c:pt>
                <c:pt idx="4501">
                  <c:v>19.1416</c:v>
                </c:pt>
                <c:pt idx="4502">
                  <c:v>17.9983</c:v>
                </c:pt>
                <c:pt idx="4503">
                  <c:v>18.8453</c:v>
                </c:pt>
                <c:pt idx="4504">
                  <c:v>18.8932</c:v>
                </c:pt>
                <c:pt idx="4505">
                  <c:v>18.5112</c:v>
                </c:pt>
                <c:pt idx="4506">
                  <c:v>17.9909</c:v>
                </c:pt>
                <c:pt idx="4507">
                  <c:v>17.536</c:v>
                </c:pt>
                <c:pt idx="4508">
                  <c:v>19.9082</c:v>
                </c:pt>
                <c:pt idx="4509">
                  <c:v>17.7145</c:v>
                </c:pt>
                <c:pt idx="4510">
                  <c:v>19.4345</c:v>
                </c:pt>
                <c:pt idx="4511">
                  <c:v>20.429</c:v>
                </c:pt>
                <c:pt idx="4512">
                  <c:v>19.2974</c:v>
                </c:pt>
                <c:pt idx="4513">
                  <c:v>19.9961</c:v>
                </c:pt>
                <c:pt idx="4514">
                  <c:v>19.8802</c:v>
                </c:pt>
                <c:pt idx="4515">
                  <c:v>19.7479</c:v>
                </c:pt>
                <c:pt idx="4516">
                  <c:v>19.1942</c:v>
                </c:pt>
                <c:pt idx="4517">
                  <c:v>19.228</c:v>
                </c:pt>
                <c:pt idx="4518">
                  <c:v>19.5878</c:v>
                </c:pt>
                <c:pt idx="4519">
                  <c:v>19.4228</c:v>
                </c:pt>
                <c:pt idx="4520">
                  <c:v>19.9811</c:v>
                </c:pt>
                <c:pt idx="4521">
                  <c:v>17.9521</c:v>
                </c:pt>
                <c:pt idx="4522">
                  <c:v>18.2833</c:v>
                </c:pt>
                <c:pt idx="4523">
                  <c:v>18.1468</c:v>
                </c:pt>
                <c:pt idx="4524">
                  <c:v>17.775</c:v>
                </c:pt>
                <c:pt idx="4525">
                  <c:v>18.5099</c:v>
                </c:pt>
                <c:pt idx="4526">
                  <c:v>17.9548</c:v>
                </c:pt>
                <c:pt idx="4527">
                  <c:v>18.1909</c:v>
                </c:pt>
                <c:pt idx="4528">
                  <c:v>17.5893</c:v>
                </c:pt>
                <c:pt idx="4529">
                  <c:v>17.4159</c:v>
                </c:pt>
                <c:pt idx="4530">
                  <c:v>16.9361</c:v>
                </c:pt>
                <c:pt idx="4531">
                  <c:v>16.1527</c:v>
                </c:pt>
                <c:pt idx="4532">
                  <c:v>16.0928</c:v>
                </c:pt>
                <c:pt idx="4533">
                  <c:v>16.9367</c:v>
                </c:pt>
                <c:pt idx="4534">
                  <c:v>16.057</c:v>
                </c:pt>
                <c:pt idx="4535">
                  <c:v>17.701</c:v>
                </c:pt>
                <c:pt idx="4536">
                  <c:v>17.7017</c:v>
                </c:pt>
                <c:pt idx="4537">
                  <c:v>18.019</c:v>
                </c:pt>
                <c:pt idx="4538">
                  <c:v>17.6445</c:v>
                </c:pt>
                <c:pt idx="4539">
                  <c:v>26.3076</c:v>
                </c:pt>
                <c:pt idx="4540">
                  <c:v>27.3051</c:v>
                </c:pt>
                <c:pt idx="4541">
                  <c:v>27.6012</c:v>
                </c:pt>
                <c:pt idx="4542">
                  <c:v>28.6369</c:v>
                </c:pt>
                <c:pt idx="4543">
                  <c:v>28.0081</c:v>
                </c:pt>
                <c:pt idx="4544">
                  <c:v>27.1303</c:v>
                </c:pt>
                <c:pt idx="4545">
                  <c:v>26.5533</c:v>
                </c:pt>
                <c:pt idx="4546">
                  <c:v>26.4211</c:v>
                </c:pt>
                <c:pt idx="4547">
                  <c:v>27.1855</c:v>
                </c:pt>
                <c:pt idx="4548">
                  <c:v>26.8995</c:v>
                </c:pt>
                <c:pt idx="4549">
                  <c:v>27.1144</c:v>
                </c:pt>
                <c:pt idx="4550">
                  <c:v>26.7703</c:v>
                </c:pt>
                <c:pt idx="4551">
                  <c:v>27.4486</c:v>
                </c:pt>
                <c:pt idx="4552">
                  <c:v>27.0479</c:v>
                </c:pt>
                <c:pt idx="4553">
                  <c:v>27.681</c:v>
                </c:pt>
                <c:pt idx="4554">
                  <c:v>27.6163</c:v>
                </c:pt>
                <c:pt idx="4555">
                  <c:v>27.3397</c:v>
                </c:pt>
                <c:pt idx="4556">
                  <c:v>26.6048</c:v>
                </c:pt>
                <c:pt idx="4557">
                  <c:v>26.8182</c:v>
                </c:pt>
                <c:pt idx="4558">
                  <c:v>26.6403</c:v>
                </c:pt>
                <c:pt idx="4559">
                  <c:v>27.0197</c:v>
                </c:pt>
                <c:pt idx="4560">
                  <c:v>27.3778</c:v>
                </c:pt>
                <c:pt idx="4561">
                  <c:v>27.6513</c:v>
                </c:pt>
                <c:pt idx="4562">
                  <c:v>27.822</c:v>
                </c:pt>
                <c:pt idx="4563">
                  <c:v>29.0799</c:v>
                </c:pt>
                <c:pt idx="4564">
                  <c:v>27.886</c:v>
                </c:pt>
                <c:pt idx="4565">
                  <c:v>27.359</c:v>
                </c:pt>
                <c:pt idx="4566">
                  <c:v>28.2821</c:v>
                </c:pt>
                <c:pt idx="4567">
                  <c:v>27.6852</c:v>
                </c:pt>
                <c:pt idx="4568">
                  <c:v>27.8139</c:v>
                </c:pt>
                <c:pt idx="4569">
                  <c:v>27.4961</c:v>
                </c:pt>
                <c:pt idx="4570">
                  <c:v>27.6735</c:v>
                </c:pt>
                <c:pt idx="4571">
                  <c:v>28.4531</c:v>
                </c:pt>
                <c:pt idx="4572">
                  <c:v>28.3394</c:v>
                </c:pt>
                <c:pt idx="4573">
                  <c:v>28.501</c:v>
                </c:pt>
                <c:pt idx="4574">
                  <c:v>28.7445</c:v>
                </c:pt>
                <c:pt idx="4575">
                  <c:v>28.7904</c:v>
                </c:pt>
                <c:pt idx="4576">
                  <c:v>28.0458</c:v>
                </c:pt>
                <c:pt idx="4577">
                  <c:v>28.6709</c:v>
                </c:pt>
                <c:pt idx="4578">
                  <c:v>27.3983</c:v>
                </c:pt>
                <c:pt idx="4579">
                  <c:v>27.3672</c:v>
                </c:pt>
                <c:pt idx="4580">
                  <c:v>27.7044</c:v>
                </c:pt>
                <c:pt idx="4581">
                  <c:v>27.7061</c:v>
                </c:pt>
                <c:pt idx="4582">
                  <c:v>28.2029</c:v>
                </c:pt>
                <c:pt idx="4583">
                  <c:v>28.6151</c:v>
                </c:pt>
                <c:pt idx="4584">
                  <c:v>28.1084</c:v>
                </c:pt>
                <c:pt idx="4585">
                  <c:v>28.0464</c:v>
                </c:pt>
                <c:pt idx="4586">
                  <c:v>28.7694</c:v>
                </c:pt>
                <c:pt idx="4587">
                  <c:v>28.4266</c:v>
                </c:pt>
                <c:pt idx="4588">
                  <c:v>28.5027</c:v>
                </c:pt>
                <c:pt idx="4589">
                  <c:v>28.7766</c:v>
                </c:pt>
                <c:pt idx="4590">
                  <c:v>29.2829</c:v>
                </c:pt>
                <c:pt idx="4591">
                  <c:v>28.8323</c:v>
                </c:pt>
                <c:pt idx="4592">
                  <c:v>28.5675</c:v>
                </c:pt>
                <c:pt idx="4593">
                  <c:v>28.8852</c:v>
                </c:pt>
                <c:pt idx="4594">
                  <c:v>28.9597</c:v>
                </c:pt>
                <c:pt idx="4595">
                  <c:v>29.6656</c:v>
                </c:pt>
                <c:pt idx="4596">
                  <c:v>32.7257</c:v>
                </c:pt>
                <c:pt idx="4597">
                  <c:v>31.357</c:v>
                </c:pt>
                <c:pt idx="4598">
                  <c:v>31.508</c:v>
                </c:pt>
                <c:pt idx="4599">
                  <c:v>32.051</c:v>
                </c:pt>
                <c:pt idx="4600">
                  <c:v>32.031</c:v>
                </c:pt>
                <c:pt idx="4601">
                  <c:v>32.889</c:v>
                </c:pt>
                <c:pt idx="4602">
                  <c:v>32.816</c:v>
                </c:pt>
                <c:pt idx="4603">
                  <c:v>32.611</c:v>
                </c:pt>
                <c:pt idx="4604">
                  <c:v>33.13</c:v>
                </c:pt>
                <c:pt idx="4605">
                  <c:v>33.486</c:v>
                </c:pt>
                <c:pt idx="4606">
                  <c:v>32.511</c:v>
                </c:pt>
                <c:pt idx="4607">
                  <c:v>32.824</c:v>
                </c:pt>
                <c:pt idx="4608">
                  <c:v>33.079</c:v>
                </c:pt>
                <c:pt idx="4609">
                  <c:v>32.863</c:v>
                </c:pt>
                <c:pt idx="4610">
                  <c:v>32.855</c:v>
                </c:pt>
                <c:pt idx="4611">
                  <c:v>33.12</c:v>
                </c:pt>
                <c:pt idx="4612">
                  <c:v>33.192</c:v>
                </c:pt>
                <c:pt idx="4613">
                  <c:v>32.868</c:v>
                </c:pt>
                <c:pt idx="4614">
                  <c:v>33.161</c:v>
                </c:pt>
                <c:pt idx="4615">
                  <c:v>30.1372</c:v>
                </c:pt>
                <c:pt idx="4616">
                  <c:v>31.4136</c:v>
                </c:pt>
                <c:pt idx="4617">
                  <c:v>31.2221</c:v>
                </c:pt>
                <c:pt idx="4618">
                  <c:v>31.5548</c:v>
                </c:pt>
                <c:pt idx="4619">
                  <c:v>31.1933</c:v>
                </c:pt>
                <c:pt idx="4620">
                  <c:v>30.737</c:v>
                </c:pt>
                <c:pt idx="4621">
                  <c:v>31.0368</c:v>
                </c:pt>
                <c:pt idx="4622">
                  <c:v>29.9498</c:v>
                </c:pt>
                <c:pt idx="4623">
                  <c:v>31.0162</c:v>
                </c:pt>
                <c:pt idx="4624">
                  <c:v>31.3021</c:v>
                </c:pt>
                <c:pt idx="4625">
                  <c:v>28.6923</c:v>
                </c:pt>
                <c:pt idx="4626">
                  <c:v>30.8036</c:v>
                </c:pt>
                <c:pt idx="4627">
                  <c:v>29.9356</c:v>
                </c:pt>
                <c:pt idx="4628">
                  <c:v>30.9214</c:v>
                </c:pt>
                <c:pt idx="4629">
                  <c:v>31.3127</c:v>
                </c:pt>
                <c:pt idx="4630">
                  <c:v>30.9638</c:v>
                </c:pt>
                <c:pt idx="4631">
                  <c:v>30.9688</c:v>
                </c:pt>
                <c:pt idx="4632">
                  <c:v>30.9766</c:v>
                </c:pt>
                <c:pt idx="4633">
                  <c:v>31.0919</c:v>
                </c:pt>
                <c:pt idx="4634">
                  <c:v>31.1137</c:v>
                </c:pt>
                <c:pt idx="4635">
                  <c:v>31.1292</c:v>
                </c:pt>
                <c:pt idx="4636">
                  <c:v>31.7973</c:v>
                </c:pt>
                <c:pt idx="4637">
                  <c:v>32.0412</c:v>
                </c:pt>
                <c:pt idx="4638">
                  <c:v>31.7029</c:v>
                </c:pt>
                <c:pt idx="4639">
                  <c:v>30.7667</c:v>
                </c:pt>
                <c:pt idx="4640">
                  <c:v>31.4474</c:v>
                </c:pt>
                <c:pt idx="4641">
                  <c:v>31.7874</c:v>
                </c:pt>
                <c:pt idx="4642">
                  <c:v>32.0862</c:v>
                </c:pt>
                <c:pt idx="4643">
                  <c:v>31.6123</c:v>
                </c:pt>
                <c:pt idx="4644">
                  <c:v>31.3548</c:v>
                </c:pt>
                <c:pt idx="4645">
                  <c:v>31.656</c:v>
                </c:pt>
                <c:pt idx="4646">
                  <c:v>31.62</c:v>
                </c:pt>
                <c:pt idx="4647">
                  <c:v>32.58</c:v>
                </c:pt>
                <c:pt idx="4648">
                  <c:v>33.1645</c:v>
                </c:pt>
                <c:pt idx="4649">
                  <c:v>32.985</c:v>
                </c:pt>
                <c:pt idx="4650">
                  <c:v>32.9693</c:v>
                </c:pt>
                <c:pt idx="4651">
                  <c:v>31.6283</c:v>
                </c:pt>
                <c:pt idx="4652">
                  <c:v>33.2689</c:v>
                </c:pt>
                <c:pt idx="4653">
                  <c:v>30.683</c:v>
                </c:pt>
                <c:pt idx="4654">
                  <c:v>30.665</c:v>
                </c:pt>
                <c:pt idx="4655">
                  <c:v>30.748</c:v>
                </c:pt>
                <c:pt idx="4656">
                  <c:v>31.833</c:v>
                </c:pt>
                <c:pt idx="4657">
                  <c:v>33.056</c:v>
                </c:pt>
                <c:pt idx="4658">
                  <c:v>32.331</c:v>
                </c:pt>
                <c:pt idx="4659">
                  <c:v>31.203</c:v>
                </c:pt>
                <c:pt idx="4660">
                  <c:v>31.511</c:v>
                </c:pt>
                <c:pt idx="4661">
                  <c:v>31.101</c:v>
                </c:pt>
                <c:pt idx="4662">
                  <c:v>32.822</c:v>
                </c:pt>
                <c:pt idx="4663">
                  <c:v>31.404</c:v>
                </c:pt>
                <c:pt idx="4664">
                  <c:v>32.045</c:v>
                </c:pt>
                <c:pt idx="4665">
                  <c:v>32.271</c:v>
                </c:pt>
                <c:pt idx="4666">
                  <c:v>31.567</c:v>
                </c:pt>
                <c:pt idx="4667">
                  <c:v>31.636</c:v>
                </c:pt>
                <c:pt idx="4668">
                  <c:v>32.5861</c:v>
                </c:pt>
                <c:pt idx="4669">
                  <c:v>32.24</c:v>
                </c:pt>
                <c:pt idx="4670">
                  <c:v>31.432</c:v>
                </c:pt>
                <c:pt idx="4671">
                  <c:v>32.031</c:v>
                </c:pt>
                <c:pt idx="4672">
                  <c:v>31.841</c:v>
                </c:pt>
                <c:pt idx="4673">
                  <c:v>31.927</c:v>
                </c:pt>
                <c:pt idx="4674">
                  <c:v>32.3</c:v>
                </c:pt>
                <c:pt idx="4675">
                  <c:v>31.497</c:v>
                </c:pt>
                <c:pt idx="4676">
                  <c:v>30.564</c:v>
                </c:pt>
                <c:pt idx="4677">
                  <c:v>31.102</c:v>
                </c:pt>
                <c:pt idx="4678">
                  <c:v>31.524</c:v>
                </c:pt>
                <c:pt idx="4679">
                  <c:v>31.365</c:v>
                </c:pt>
                <c:pt idx="4680">
                  <c:v>30.386</c:v>
                </c:pt>
                <c:pt idx="4681">
                  <c:v>30.464</c:v>
                </c:pt>
                <c:pt idx="4682">
                  <c:v>31.0418</c:v>
                </c:pt>
                <c:pt idx="4683">
                  <c:v>31.943</c:v>
                </c:pt>
                <c:pt idx="4684">
                  <c:v>31.72</c:v>
                </c:pt>
                <c:pt idx="4685">
                  <c:v>31.5465</c:v>
                </c:pt>
                <c:pt idx="4686">
                  <c:v>31.766</c:v>
                </c:pt>
                <c:pt idx="4687">
                  <c:v>32.355</c:v>
                </c:pt>
                <c:pt idx="4688">
                  <c:v>32.479</c:v>
                </c:pt>
                <c:pt idx="4689">
                  <c:v>32.936</c:v>
                </c:pt>
                <c:pt idx="4690">
                  <c:v>31.881</c:v>
                </c:pt>
                <c:pt idx="4691">
                  <c:v>32.1296</c:v>
                </c:pt>
                <c:pt idx="4692">
                  <c:v>32.179</c:v>
                </c:pt>
                <c:pt idx="4693">
                  <c:v>30.784</c:v>
                </c:pt>
                <c:pt idx="4694">
                  <c:v>30.718</c:v>
                </c:pt>
                <c:pt idx="4695">
                  <c:v>31.789</c:v>
                </c:pt>
                <c:pt idx="4696">
                  <c:v>31.706</c:v>
                </c:pt>
                <c:pt idx="4697">
                  <c:v>32.217</c:v>
                </c:pt>
                <c:pt idx="4698">
                  <c:v>32.212</c:v>
                </c:pt>
                <c:pt idx="4699">
                  <c:v>31.825</c:v>
                </c:pt>
                <c:pt idx="4700">
                  <c:v>31.818</c:v>
                </c:pt>
                <c:pt idx="4701">
                  <c:v>32.2097</c:v>
                </c:pt>
                <c:pt idx="4702">
                  <c:v>31.732</c:v>
                </c:pt>
                <c:pt idx="4703">
                  <c:v>32.225</c:v>
                </c:pt>
                <c:pt idx="4704">
                  <c:v>31.913</c:v>
                </c:pt>
                <c:pt idx="4705">
                  <c:v>31.4196</c:v>
                </c:pt>
                <c:pt idx="4706">
                  <c:v>31.488</c:v>
                </c:pt>
                <c:pt idx="4707">
                  <c:v>32.346</c:v>
                </c:pt>
                <c:pt idx="4708">
                  <c:v>32.154</c:v>
                </c:pt>
                <c:pt idx="4709">
                  <c:v>32.462</c:v>
                </c:pt>
                <c:pt idx="4710">
                  <c:v>28.506</c:v>
                </c:pt>
                <c:pt idx="4711">
                  <c:v>29.126</c:v>
                </c:pt>
                <c:pt idx="4712">
                  <c:v>30.172</c:v>
                </c:pt>
                <c:pt idx="4713">
                  <c:v>30.267</c:v>
                </c:pt>
                <c:pt idx="4714">
                  <c:v>29.503</c:v>
                </c:pt>
                <c:pt idx="4715">
                  <c:v>28.984</c:v>
                </c:pt>
                <c:pt idx="4716">
                  <c:v>28.518</c:v>
                </c:pt>
                <c:pt idx="4717">
                  <c:v>28.405</c:v>
                </c:pt>
                <c:pt idx="4718">
                  <c:v>29.221</c:v>
                </c:pt>
                <c:pt idx="4719">
                  <c:v>28.727</c:v>
                </c:pt>
                <c:pt idx="4720">
                  <c:v>28.919</c:v>
                </c:pt>
                <c:pt idx="4721">
                  <c:v>28.619</c:v>
                </c:pt>
                <c:pt idx="4722">
                  <c:v>28.967</c:v>
                </c:pt>
                <c:pt idx="4723">
                  <c:v>29.147</c:v>
                </c:pt>
                <c:pt idx="4724">
                  <c:v>29.792</c:v>
                </c:pt>
                <c:pt idx="4725">
                  <c:v>28.993</c:v>
                </c:pt>
                <c:pt idx="4726">
                  <c:v>29.27</c:v>
                </c:pt>
                <c:pt idx="4727">
                  <c:v>28.159</c:v>
                </c:pt>
                <c:pt idx="4728">
                  <c:v>28.351</c:v>
                </c:pt>
                <c:pt idx="4729">
                  <c:v>28.058</c:v>
                </c:pt>
                <c:pt idx="4730">
                  <c:v>28.287</c:v>
                </c:pt>
                <c:pt idx="4731">
                  <c:v>28.382</c:v>
                </c:pt>
                <c:pt idx="4732">
                  <c:v>28.603</c:v>
                </c:pt>
                <c:pt idx="4733">
                  <c:v>28.733</c:v>
                </c:pt>
                <c:pt idx="4734">
                  <c:v>28.389</c:v>
                </c:pt>
                <c:pt idx="4735">
                  <c:v>27.878</c:v>
                </c:pt>
                <c:pt idx="4736">
                  <c:v>28.849</c:v>
                </c:pt>
                <c:pt idx="4737">
                  <c:v>28.418</c:v>
                </c:pt>
                <c:pt idx="4738">
                  <c:v>28.692</c:v>
                </c:pt>
                <c:pt idx="4739">
                  <c:v>28.625</c:v>
                </c:pt>
                <c:pt idx="4740">
                  <c:v>28.841</c:v>
                </c:pt>
                <c:pt idx="4741">
                  <c:v>28.992</c:v>
                </c:pt>
                <c:pt idx="4742">
                  <c:v>29.119</c:v>
                </c:pt>
                <c:pt idx="4743">
                  <c:v>28.724</c:v>
                </c:pt>
                <c:pt idx="4744">
                  <c:v>28.853</c:v>
                </c:pt>
                <c:pt idx="4745">
                  <c:v>28.86</c:v>
                </c:pt>
                <c:pt idx="4746">
                  <c:v>28.935</c:v>
                </c:pt>
                <c:pt idx="4747">
                  <c:v>27.756</c:v>
                </c:pt>
                <c:pt idx="4748">
                  <c:v>29.268</c:v>
                </c:pt>
                <c:pt idx="4749">
                  <c:v>29.129</c:v>
                </c:pt>
                <c:pt idx="4750">
                  <c:v>29.19</c:v>
                </c:pt>
                <c:pt idx="4751">
                  <c:v>27.614</c:v>
                </c:pt>
                <c:pt idx="4752">
                  <c:v>27.694</c:v>
                </c:pt>
                <c:pt idx="4753">
                  <c:v>27.949</c:v>
                </c:pt>
                <c:pt idx="4754">
                  <c:v>28.136</c:v>
                </c:pt>
                <c:pt idx="4755">
                  <c:v>28.171</c:v>
                </c:pt>
                <c:pt idx="4756">
                  <c:v>28.02</c:v>
                </c:pt>
                <c:pt idx="4757">
                  <c:v>28.037</c:v>
                </c:pt>
                <c:pt idx="4758">
                  <c:v>28.419</c:v>
                </c:pt>
                <c:pt idx="4759">
                  <c:v>27.803</c:v>
                </c:pt>
                <c:pt idx="4760">
                  <c:v>27.423</c:v>
                </c:pt>
                <c:pt idx="4761">
                  <c:v>27.819</c:v>
                </c:pt>
                <c:pt idx="4762">
                  <c:v>28.218</c:v>
                </c:pt>
                <c:pt idx="4763">
                  <c:v>28.817</c:v>
                </c:pt>
                <c:pt idx="4764">
                  <c:v>27.951</c:v>
                </c:pt>
                <c:pt idx="4765">
                  <c:v>28.308</c:v>
                </c:pt>
                <c:pt idx="4766">
                  <c:v>28.308</c:v>
                </c:pt>
                <c:pt idx="4767">
                  <c:v>24.345</c:v>
                </c:pt>
                <c:pt idx="4768">
                  <c:v>25.167</c:v>
                </c:pt>
                <c:pt idx="4769">
                  <c:v>25.161</c:v>
                </c:pt>
                <c:pt idx="4770">
                  <c:v>26.522</c:v>
                </c:pt>
                <c:pt idx="4771">
                  <c:v>25.378</c:v>
                </c:pt>
                <c:pt idx="4772">
                  <c:v>24.92</c:v>
                </c:pt>
                <c:pt idx="4773">
                  <c:v>24.363</c:v>
                </c:pt>
                <c:pt idx="4774">
                  <c:v>24.263</c:v>
                </c:pt>
                <c:pt idx="4775">
                  <c:v>25.412</c:v>
                </c:pt>
                <c:pt idx="4776">
                  <c:v>24.684</c:v>
                </c:pt>
                <c:pt idx="4777">
                  <c:v>25.074</c:v>
                </c:pt>
                <c:pt idx="4778">
                  <c:v>24.751</c:v>
                </c:pt>
                <c:pt idx="4779">
                  <c:v>25.996</c:v>
                </c:pt>
                <c:pt idx="4780">
                  <c:v>24.853</c:v>
                </c:pt>
                <c:pt idx="4781">
                  <c:v>25.748</c:v>
                </c:pt>
                <c:pt idx="4782">
                  <c:v>25.518</c:v>
                </c:pt>
                <c:pt idx="4783">
                  <c:v>24.959</c:v>
                </c:pt>
                <c:pt idx="4784">
                  <c:v>25.221</c:v>
                </c:pt>
                <c:pt idx="4785">
                  <c:v>24.953</c:v>
                </c:pt>
                <c:pt idx="4786">
                  <c:v>24.95</c:v>
                </c:pt>
                <c:pt idx="4787">
                  <c:v>26.032</c:v>
                </c:pt>
                <c:pt idx="4788">
                  <c:v>25.425</c:v>
                </c:pt>
                <c:pt idx="4789">
                  <c:v>25.458</c:v>
                </c:pt>
                <c:pt idx="4790">
                  <c:v>25.947</c:v>
                </c:pt>
                <c:pt idx="4791">
                  <c:v>26.385</c:v>
                </c:pt>
                <c:pt idx="4792">
                  <c:v>25.357</c:v>
                </c:pt>
                <c:pt idx="4793">
                  <c:v>25.292</c:v>
                </c:pt>
                <c:pt idx="4794">
                  <c:v>25.304</c:v>
                </c:pt>
                <c:pt idx="4795">
                  <c:v>25.013</c:v>
                </c:pt>
                <c:pt idx="4796">
                  <c:v>24.716</c:v>
                </c:pt>
                <c:pt idx="4797">
                  <c:v>25.458</c:v>
                </c:pt>
                <c:pt idx="4798">
                  <c:v>25.701</c:v>
                </c:pt>
                <c:pt idx="4799">
                  <c:v>26.207</c:v>
                </c:pt>
                <c:pt idx="4800">
                  <c:v>26.793</c:v>
                </c:pt>
                <c:pt idx="4801">
                  <c:v>26.963</c:v>
                </c:pt>
                <c:pt idx="4802">
                  <c:v>27.095</c:v>
                </c:pt>
                <c:pt idx="4803">
                  <c:v>26.658</c:v>
                </c:pt>
                <c:pt idx="4804">
                  <c:v>25.752</c:v>
                </c:pt>
                <c:pt idx="4805">
                  <c:v>26.406</c:v>
                </c:pt>
                <c:pt idx="4806">
                  <c:v>27.394</c:v>
                </c:pt>
                <c:pt idx="4807">
                  <c:v>25.48</c:v>
                </c:pt>
                <c:pt idx="4808">
                  <c:v>25.363</c:v>
                </c:pt>
                <c:pt idx="4809">
                  <c:v>25.466</c:v>
                </c:pt>
                <c:pt idx="4810">
                  <c:v>25.524</c:v>
                </c:pt>
                <c:pt idx="4811">
                  <c:v>25.521</c:v>
                </c:pt>
                <c:pt idx="4812">
                  <c:v>25.724</c:v>
                </c:pt>
                <c:pt idx="4813">
                  <c:v>25.993</c:v>
                </c:pt>
                <c:pt idx="4814">
                  <c:v>25.843</c:v>
                </c:pt>
                <c:pt idx="4815">
                  <c:v>25.805</c:v>
                </c:pt>
                <c:pt idx="4816">
                  <c:v>25.496</c:v>
                </c:pt>
                <c:pt idx="4817">
                  <c:v>25.545</c:v>
                </c:pt>
                <c:pt idx="4818">
                  <c:v>25.949</c:v>
                </c:pt>
                <c:pt idx="4819">
                  <c:v>25.402</c:v>
                </c:pt>
                <c:pt idx="4820">
                  <c:v>25.879</c:v>
                </c:pt>
                <c:pt idx="4821">
                  <c:v>25.26</c:v>
                </c:pt>
                <c:pt idx="4822">
                  <c:v>25.693</c:v>
                </c:pt>
                <c:pt idx="4823">
                  <c:v>25.766</c:v>
                </c:pt>
                <c:pt idx="4824">
                  <c:v>20.37</c:v>
                </c:pt>
                <c:pt idx="4825">
                  <c:v>20.87</c:v>
                </c:pt>
                <c:pt idx="4826">
                  <c:v>20.81</c:v>
                </c:pt>
                <c:pt idx="4827">
                  <c:v>21.99</c:v>
                </c:pt>
                <c:pt idx="4828">
                  <c:v>20.76</c:v>
                </c:pt>
                <c:pt idx="4829">
                  <c:v>20.53</c:v>
                </c:pt>
                <c:pt idx="4830">
                  <c:v>19.77</c:v>
                </c:pt>
                <c:pt idx="4831">
                  <c:v>20.04</c:v>
                </c:pt>
                <c:pt idx="4832">
                  <c:v>20.33</c:v>
                </c:pt>
                <c:pt idx="4833">
                  <c:v>20.2</c:v>
                </c:pt>
                <c:pt idx="4834">
                  <c:v>20.7</c:v>
                </c:pt>
                <c:pt idx="4835">
                  <c:v>19.87</c:v>
                </c:pt>
                <c:pt idx="4836">
                  <c:v>21.08</c:v>
                </c:pt>
                <c:pt idx="4837">
                  <c:v>20.33</c:v>
                </c:pt>
                <c:pt idx="4838">
                  <c:v>21.04</c:v>
                </c:pt>
                <c:pt idx="4839">
                  <c:v>21.24</c:v>
                </c:pt>
                <c:pt idx="4840">
                  <c:v>20.74</c:v>
                </c:pt>
                <c:pt idx="4841">
                  <c:v>19.464</c:v>
                </c:pt>
                <c:pt idx="4842">
                  <c:v>19.311</c:v>
                </c:pt>
                <c:pt idx="4843">
                  <c:v>19.705</c:v>
                </c:pt>
                <c:pt idx="4844">
                  <c:v>19.996</c:v>
                </c:pt>
                <c:pt idx="4845">
                  <c:v>19.982</c:v>
                </c:pt>
                <c:pt idx="4846">
                  <c:v>19.0171</c:v>
                </c:pt>
                <c:pt idx="4847">
                  <c:v>19.808</c:v>
                </c:pt>
                <c:pt idx="4848">
                  <c:v>19.575</c:v>
                </c:pt>
                <c:pt idx="4849">
                  <c:v>19.973</c:v>
                </c:pt>
                <c:pt idx="4850">
                  <c:v>20.114</c:v>
                </c:pt>
                <c:pt idx="4851">
                  <c:v>19.703</c:v>
                </c:pt>
                <c:pt idx="4852">
                  <c:v>19.977</c:v>
                </c:pt>
                <c:pt idx="4853">
                  <c:v>19.929</c:v>
                </c:pt>
                <c:pt idx="4854">
                  <c:v>18.528</c:v>
                </c:pt>
                <c:pt idx="4855">
                  <c:v>16.273</c:v>
                </c:pt>
                <c:pt idx="4856">
                  <c:v>15.99</c:v>
                </c:pt>
                <c:pt idx="4857">
                  <c:v>16.048</c:v>
                </c:pt>
                <c:pt idx="4858">
                  <c:v>17.538</c:v>
                </c:pt>
                <c:pt idx="4859">
                  <c:v>20.241</c:v>
                </c:pt>
                <c:pt idx="4860">
                  <c:v>19.971</c:v>
                </c:pt>
                <c:pt idx="4861">
                  <c:v>15.882</c:v>
                </c:pt>
                <c:pt idx="4862">
                  <c:v>16.999</c:v>
                </c:pt>
                <c:pt idx="4863">
                  <c:v>17.39</c:v>
                </c:pt>
                <c:pt idx="4864">
                  <c:v>18.11</c:v>
                </c:pt>
                <c:pt idx="4865">
                  <c:v>17.952</c:v>
                </c:pt>
                <c:pt idx="4866">
                  <c:v>17.426</c:v>
                </c:pt>
                <c:pt idx="4867">
                  <c:v>17.627</c:v>
                </c:pt>
                <c:pt idx="4868">
                  <c:v>17.214</c:v>
                </c:pt>
                <c:pt idx="4869">
                  <c:v>17.067</c:v>
                </c:pt>
                <c:pt idx="4870">
                  <c:v>17.422</c:v>
                </c:pt>
                <c:pt idx="4871">
                  <c:v>15.89</c:v>
                </c:pt>
                <c:pt idx="4872">
                  <c:v>14.87</c:v>
                </c:pt>
                <c:pt idx="4873">
                  <c:v>15.775</c:v>
                </c:pt>
                <c:pt idx="4874">
                  <c:v>15.304</c:v>
                </c:pt>
                <c:pt idx="4875">
                  <c:v>17.067</c:v>
                </c:pt>
                <c:pt idx="4876">
                  <c:v>17.88</c:v>
                </c:pt>
                <c:pt idx="4877">
                  <c:v>15.058</c:v>
                </c:pt>
                <c:pt idx="4878">
                  <c:v>17.393</c:v>
                </c:pt>
                <c:pt idx="4879">
                  <c:v>17.194</c:v>
                </c:pt>
                <c:pt idx="4880">
                  <c:v>17.344</c:v>
                </c:pt>
                <c:pt idx="4881">
                  <c:v>26.811</c:v>
                </c:pt>
                <c:pt idx="4882">
                  <c:v>28.052</c:v>
                </c:pt>
                <c:pt idx="4883">
                  <c:v>28.04</c:v>
                </c:pt>
                <c:pt idx="4884">
                  <c:v>29.152</c:v>
                </c:pt>
                <c:pt idx="4885">
                  <c:v>28.257</c:v>
                </c:pt>
                <c:pt idx="4886">
                  <c:v>27.882</c:v>
                </c:pt>
                <c:pt idx="4887">
                  <c:v>27.803</c:v>
                </c:pt>
                <c:pt idx="4888">
                  <c:v>26.728</c:v>
                </c:pt>
                <c:pt idx="4889">
                  <c:v>28.097</c:v>
                </c:pt>
                <c:pt idx="4890">
                  <c:v>26.929</c:v>
                </c:pt>
                <c:pt idx="4891">
                  <c:v>27.847</c:v>
                </c:pt>
                <c:pt idx="4892">
                  <c:v>27.858</c:v>
                </c:pt>
                <c:pt idx="4893">
                  <c:v>29.115</c:v>
                </c:pt>
                <c:pt idx="4894">
                  <c:v>27.679</c:v>
                </c:pt>
                <c:pt idx="4895">
                  <c:v>28.636</c:v>
                </c:pt>
                <c:pt idx="4896">
                  <c:v>28.686</c:v>
                </c:pt>
                <c:pt idx="4897">
                  <c:v>27.79</c:v>
                </c:pt>
                <c:pt idx="4898">
                  <c:v>27.55</c:v>
                </c:pt>
                <c:pt idx="4899">
                  <c:v>27.494</c:v>
                </c:pt>
                <c:pt idx="4900">
                  <c:v>27.479</c:v>
                </c:pt>
                <c:pt idx="4901">
                  <c:v>27.837</c:v>
                </c:pt>
                <c:pt idx="4902">
                  <c:v>28.187</c:v>
                </c:pt>
                <c:pt idx="4903">
                  <c:v>28.34</c:v>
                </c:pt>
                <c:pt idx="4904">
                  <c:v>28.37</c:v>
                </c:pt>
                <c:pt idx="4905">
                  <c:v>29.68</c:v>
                </c:pt>
                <c:pt idx="4906">
                  <c:v>28.79</c:v>
                </c:pt>
                <c:pt idx="4907">
                  <c:v>28.204</c:v>
                </c:pt>
                <c:pt idx="4908">
                  <c:v>29.101</c:v>
                </c:pt>
                <c:pt idx="4909">
                  <c:v>28.795</c:v>
                </c:pt>
                <c:pt idx="4910">
                  <c:v>28.225</c:v>
                </c:pt>
                <c:pt idx="4911">
                  <c:v>28.782</c:v>
                </c:pt>
                <c:pt idx="4912">
                  <c:v>28.504</c:v>
                </c:pt>
                <c:pt idx="4913">
                  <c:v>28.88</c:v>
                </c:pt>
                <c:pt idx="4914">
                  <c:v>29.131</c:v>
                </c:pt>
                <c:pt idx="4915">
                  <c:v>29.116</c:v>
                </c:pt>
                <c:pt idx="4916">
                  <c:v>29.594</c:v>
                </c:pt>
                <c:pt idx="4917">
                  <c:v>29.159</c:v>
                </c:pt>
                <c:pt idx="4918">
                  <c:v>29.368</c:v>
                </c:pt>
                <c:pt idx="4919">
                  <c:v>27.716</c:v>
                </c:pt>
                <c:pt idx="4920">
                  <c:v>27.714</c:v>
                </c:pt>
                <c:pt idx="4921">
                  <c:v>28.24</c:v>
                </c:pt>
                <c:pt idx="4922">
                  <c:v>28.368</c:v>
                </c:pt>
                <c:pt idx="4923">
                  <c:v>28.476</c:v>
                </c:pt>
                <c:pt idx="4924">
                  <c:v>28.566</c:v>
                </c:pt>
                <c:pt idx="4925">
                  <c:v>28.898</c:v>
                </c:pt>
                <c:pt idx="4926">
                  <c:v>28.591</c:v>
                </c:pt>
                <c:pt idx="4927">
                  <c:v>28.917</c:v>
                </c:pt>
                <c:pt idx="4928">
                  <c:v>28.387</c:v>
                </c:pt>
                <c:pt idx="4929">
                  <c:v>28.791</c:v>
                </c:pt>
                <c:pt idx="4930">
                  <c:v>28.906</c:v>
                </c:pt>
                <c:pt idx="4931">
                  <c:v>29.408</c:v>
                </c:pt>
                <c:pt idx="4932">
                  <c:v>30.139</c:v>
                </c:pt>
                <c:pt idx="4933">
                  <c:v>29.782</c:v>
                </c:pt>
                <c:pt idx="4934">
                  <c:v>29.728</c:v>
                </c:pt>
                <c:pt idx="4935">
                  <c:v>29.572</c:v>
                </c:pt>
                <c:pt idx="4936">
                  <c:v>29.719</c:v>
                </c:pt>
                <c:pt idx="4937">
                  <c:v>29.997</c:v>
                </c:pt>
                <c:pt idx="4938">
                  <c:v>29.615</c:v>
                </c:pt>
                <c:pt idx="4939">
                  <c:v>29.684</c:v>
                </c:pt>
                <c:pt idx="4940">
                  <c:v>29.715</c:v>
                </c:pt>
                <c:pt idx="4941">
                  <c:v>29.105</c:v>
                </c:pt>
                <c:pt idx="4942">
                  <c:v>30.544</c:v>
                </c:pt>
                <c:pt idx="4943">
                  <c:v>33.238</c:v>
                </c:pt>
                <c:pt idx="4944">
                  <c:v>32.13</c:v>
                </c:pt>
                <c:pt idx="4945">
                  <c:v>31.124</c:v>
                </c:pt>
                <c:pt idx="4946">
                  <c:v>30.084</c:v>
                </c:pt>
                <c:pt idx="4947">
                  <c:v>29.664</c:v>
                </c:pt>
                <c:pt idx="4948">
                  <c:v>29.672</c:v>
                </c:pt>
                <c:pt idx="4949">
                  <c:v>30.134</c:v>
                </c:pt>
                <c:pt idx="4950">
                  <c:v>29.69</c:v>
                </c:pt>
                <c:pt idx="4951">
                  <c:v>29.568</c:v>
                </c:pt>
                <c:pt idx="4952">
                  <c:v>29.596</c:v>
                </c:pt>
                <c:pt idx="4953">
                  <c:v>30.512</c:v>
                </c:pt>
                <c:pt idx="4954">
                  <c:v>29.954</c:v>
                </c:pt>
                <c:pt idx="4955">
                  <c:v>31.025</c:v>
                </c:pt>
                <c:pt idx="4956">
                  <c:v>30.309</c:v>
                </c:pt>
                <c:pt idx="4957">
                  <c:v>30.773</c:v>
                </c:pt>
                <c:pt idx="4958">
                  <c:v>30.062</c:v>
                </c:pt>
                <c:pt idx="4959">
                  <c:v>29.877</c:v>
                </c:pt>
                <c:pt idx="4960">
                  <c:v>29.902</c:v>
                </c:pt>
                <c:pt idx="4961">
                  <c:v>30.245</c:v>
                </c:pt>
                <c:pt idx="4962">
                  <c:v>29.964</c:v>
                </c:pt>
                <c:pt idx="4963">
                  <c:v>30.483</c:v>
                </c:pt>
                <c:pt idx="4964">
                  <c:v>30.107</c:v>
                </c:pt>
                <c:pt idx="4965">
                  <c:v>30.444</c:v>
                </c:pt>
                <c:pt idx="4966">
                  <c:v>29.748</c:v>
                </c:pt>
                <c:pt idx="4967">
                  <c:v>29.646</c:v>
                </c:pt>
                <c:pt idx="4968">
                  <c:v>30.062</c:v>
                </c:pt>
                <c:pt idx="4969">
                  <c:v>30.809</c:v>
                </c:pt>
                <c:pt idx="4970">
                  <c:v>31.066</c:v>
                </c:pt>
                <c:pt idx="4971">
                  <c:v>31.831</c:v>
                </c:pt>
                <c:pt idx="4972">
                  <c:v>31.596</c:v>
                </c:pt>
                <c:pt idx="4973">
                  <c:v>32.056</c:v>
                </c:pt>
                <c:pt idx="4974">
                  <c:v>31.808</c:v>
                </c:pt>
                <c:pt idx="4975">
                  <c:v>31.116</c:v>
                </c:pt>
                <c:pt idx="4976">
                  <c:v>32.763</c:v>
                </c:pt>
                <c:pt idx="4977">
                  <c:v>34.305</c:v>
                </c:pt>
                <c:pt idx="4978">
                  <c:v>30.509</c:v>
                </c:pt>
                <c:pt idx="4979">
                  <c:v>30.749</c:v>
                </c:pt>
                <c:pt idx="4980">
                  <c:v>31.09</c:v>
                </c:pt>
                <c:pt idx="4981">
                  <c:v>30.987</c:v>
                </c:pt>
                <c:pt idx="4982">
                  <c:v>31.305</c:v>
                </c:pt>
                <c:pt idx="4983">
                  <c:v>31.133</c:v>
                </c:pt>
                <c:pt idx="4984">
                  <c:v>30.993</c:v>
                </c:pt>
                <c:pt idx="4985">
                  <c:v>31.23</c:v>
                </c:pt>
                <c:pt idx="4986">
                  <c:v>31.381</c:v>
                </c:pt>
                <c:pt idx="4987">
                  <c:v>31.265</c:v>
                </c:pt>
                <c:pt idx="4988">
                  <c:v>31.508</c:v>
                </c:pt>
                <c:pt idx="4989">
                  <c:v>31.116</c:v>
                </c:pt>
                <c:pt idx="4990">
                  <c:v>31.65</c:v>
                </c:pt>
                <c:pt idx="4991">
                  <c:v>31.384</c:v>
                </c:pt>
                <c:pt idx="4992">
                  <c:v>31.771</c:v>
                </c:pt>
                <c:pt idx="4993">
                  <c:v>32.057</c:v>
                </c:pt>
                <c:pt idx="4994">
                  <c:v>32.723</c:v>
                </c:pt>
                <c:pt idx="4995">
                  <c:v>30.908</c:v>
                </c:pt>
                <c:pt idx="4996">
                  <c:v>31.23</c:v>
                </c:pt>
                <c:pt idx="4997">
                  <c:v>31.528</c:v>
                </c:pt>
                <c:pt idx="4998">
                  <c:v>31.964</c:v>
                </c:pt>
                <c:pt idx="4999">
                  <c:v>31.313</c:v>
                </c:pt>
                <c:pt idx="5000">
                  <c:v>31.094</c:v>
                </c:pt>
                <c:pt idx="5001">
                  <c:v>30.467</c:v>
                </c:pt>
                <c:pt idx="5002">
                  <c:v>30.78</c:v>
                </c:pt>
                <c:pt idx="5003">
                  <c:v>30.714</c:v>
                </c:pt>
                <c:pt idx="5004">
                  <c:v>31.257</c:v>
                </c:pt>
                <c:pt idx="5005">
                  <c:v>30.032</c:v>
                </c:pt>
                <c:pt idx="5006">
                  <c:v>30.852</c:v>
                </c:pt>
                <c:pt idx="5007">
                  <c:v>30.771</c:v>
                </c:pt>
                <c:pt idx="5008">
                  <c:v>31.061</c:v>
                </c:pt>
                <c:pt idx="5009">
                  <c:v>30.838</c:v>
                </c:pt>
                <c:pt idx="5010">
                  <c:v>30.866</c:v>
                </c:pt>
                <c:pt idx="5011">
                  <c:v>31.556</c:v>
                </c:pt>
                <c:pt idx="5012">
                  <c:v>30.211</c:v>
                </c:pt>
                <c:pt idx="5013">
                  <c:v>30.235</c:v>
                </c:pt>
                <c:pt idx="5014">
                  <c:v>30.215</c:v>
                </c:pt>
                <c:pt idx="5015">
                  <c:v>30.121</c:v>
                </c:pt>
                <c:pt idx="5016">
                  <c:v>30.1</c:v>
                </c:pt>
                <c:pt idx="5017">
                  <c:v>30.419</c:v>
                </c:pt>
                <c:pt idx="5018">
                  <c:v>30.162</c:v>
                </c:pt>
                <c:pt idx="5019">
                  <c:v>30.116</c:v>
                </c:pt>
                <c:pt idx="5020">
                  <c:v>29.906</c:v>
                </c:pt>
                <c:pt idx="5021">
                  <c:v>30.35</c:v>
                </c:pt>
                <c:pt idx="5022">
                  <c:v>30.45</c:v>
                </c:pt>
                <c:pt idx="5023">
                  <c:v>30.437</c:v>
                </c:pt>
                <c:pt idx="5024">
                  <c:v>30.455</c:v>
                </c:pt>
                <c:pt idx="5025">
                  <c:v>30.521</c:v>
                </c:pt>
                <c:pt idx="5026">
                  <c:v>31.204</c:v>
                </c:pt>
                <c:pt idx="5027">
                  <c:v>31.368</c:v>
                </c:pt>
                <c:pt idx="5028">
                  <c:v>31.799</c:v>
                </c:pt>
                <c:pt idx="5029">
                  <c:v>32.068</c:v>
                </c:pt>
                <c:pt idx="5030">
                  <c:v>31.995</c:v>
                </c:pt>
                <c:pt idx="5031">
                  <c:v>31.79</c:v>
                </c:pt>
                <c:pt idx="5032">
                  <c:v>30.829</c:v>
                </c:pt>
                <c:pt idx="5033">
                  <c:v>31.437</c:v>
                </c:pt>
                <c:pt idx="5034">
                  <c:v>31.936</c:v>
                </c:pt>
                <c:pt idx="5035">
                  <c:v>30.167</c:v>
                </c:pt>
                <c:pt idx="5036">
                  <c:v>30.133</c:v>
                </c:pt>
                <c:pt idx="5037">
                  <c:v>30.529</c:v>
                </c:pt>
                <c:pt idx="5038">
                  <c:v>30.438</c:v>
                </c:pt>
                <c:pt idx="5039">
                  <c:v>30.477</c:v>
                </c:pt>
                <c:pt idx="5040">
                  <c:v>30.531</c:v>
                </c:pt>
                <c:pt idx="5041">
                  <c:v>30.161</c:v>
                </c:pt>
                <c:pt idx="5042">
                  <c:v>30.591</c:v>
                </c:pt>
                <c:pt idx="5043">
                  <c:v>30.56</c:v>
                </c:pt>
                <c:pt idx="5044">
                  <c:v>29.939</c:v>
                </c:pt>
                <c:pt idx="5045">
                  <c:v>29.692</c:v>
                </c:pt>
                <c:pt idx="5046">
                  <c:v>29.973</c:v>
                </c:pt>
                <c:pt idx="5047">
                  <c:v>30.246</c:v>
                </c:pt>
                <c:pt idx="5048">
                  <c:v>30.404</c:v>
                </c:pt>
                <c:pt idx="5049">
                  <c:v>30.758</c:v>
                </c:pt>
                <c:pt idx="5050">
                  <c:v>30.727</c:v>
                </c:pt>
                <c:pt idx="5051">
                  <c:v>30.921</c:v>
                </c:pt>
                <c:pt idx="5052">
                  <c:v>26.479</c:v>
                </c:pt>
                <c:pt idx="5053">
                  <c:v>26.713</c:v>
                </c:pt>
                <c:pt idx="5054">
                  <c:v>26.71</c:v>
                </c:pt>
                <c:pt idx="5055">
                  <c:v>28.05</c:v>
                </c:pt>
                <c:pt idx="5056">
                  <c:v>26.672</c:v>
                </c:pt>
                <c:pt idx="5057">
                  <c:v>25.96</c:v>
                </c:pt>
                <c:pt idx="5058">
                  <c:v>26.001</c:v>
                </c:pt>
                <c:pt idx="5059">
                  <c:v>26.197</c:v>
                </c:pt>
                <c:pt idx="5060">
                  <c:v>26.728</c:v>
                </c:pt>
                <c:pt idx="5061">
                  <c:v>26.297</c:v>
                </c:pt>
                <c:pt idx="5062">
                  <c:v>25.876</c:v>
                </c:pt>
                <c:pt idx="5063">
                  <c:v>27.126</c:v>
                </c:pt>
                <c:pt idx="5064">
                  <c:v>26.668</c:v>
                </c:pt>
                <c:pt idx="5065">
                  <c:v>27.529</c:v>
                </c:pt>
                <c:pt idx="5066">
                  <c:v>26.656</c:v>
                </c:pt>
                <c:pt idx="5067">
                  <c:v>26.555</c:v>
                </c:pt>
                <c:pt idx="5068">
                  <c:v>26.161</c:v>
                </c:pt>
                <c:pt idx="5069">
                  <c:v>26.11</c:v>
                </c:pt>
                <c:pt idx="5070">
                  <c:v>26.313</c:v>
                </c:pt>
                <c:pt idx="5071">
                  <c:v>26.395</c:v>
                </c:pt>
                <c:pt idx="5072">
                  <c:v>26.451</c:v>
                </c:pt>
                <c:pt idx="5073">
                  <c:v>26.845</c:v>
                </c:pt>
                <c:pt idx="5074">
                  <c:v>26.903</c:v>
                </c:pt>
                <c:pt idx="5075">
                  <c:v>26.083</c:v>
                </c:pt>
                <c:pt idx="5076">
                  <c:v>26.506</c:v>
                </c:pt>
                <c:pt idx="5077">
                  <c:v>26.62</c:v>
                </c:pt>
                <c:pt idx="5078">
                  <c:v>26.62</c:v>
                </c:pt>
                <c:pt idx="5079">
                  <c:v>26.448</c:v>
                </c:pt>
                <c:pt idx="5080">
                  <c:v>26.466</c:v>
                </c:pt>
                <c:pt idx="5081">
                  <c:v>26.811</c:v>
                </c:pt>
                <c:pt idx="5082">
                  <c:v>27.47</c:v>
                </c:pt>
                <c:pt idx="5083">
                  <c:v>27.642</c:v>
                </c:pt>
                <c:pt idx="5084">
                  <c:v>27.873</c:v>
                </c:pt>
                <c:pt idx="5085">
                  <c:v>27.667</c:v>
                </c:pt>
                <c:pt idx="5086">
                  <c:v>27.67</c:v>
                </c:pt>
                <c:pt idx="5087">
                  <c:v>26.903</c:v>
                </c:pt>
                <c:pt idx="5088">
                  <c:v>27.928</c:v>
                </c:pt>
                <c:pt idx="5089">
                  <c:v>29.301</c:v>
                </c:pt>
                <c:pt idx="5090">
                  <c:v>27.272</c:v>
                </c:pt>
                <c:pt idx="5091">
                  <c:v>26.635</c:v>
                </c:pt>
                <c:pt idx="5092">
                  <c:v>26.598</c:v>
                </c:pt>
                <c:pt idx="5093">
                  <c:v>26.844</c:v>
                </c:pt>
                <c:pt idx="5094">
                  <c:v>26.948</c:v>
                </c:pt>
                <c:pt idx="5095">
                  <c:v>27.128</c:v>
                </c:pt>
                <c:pt idx="5096">
                  <c:v>27.721</c:v>
                </c:pt>
                <c:pt idx="5097">
                  <c:v>27.584</c:v>
                </c:pt>
                <c:pt idx="5098">
                  <c:v>27.393</c:v>
                </c:pt>
                <c:pt idx="5099">
                  <c:v>27.339</c:v>
                </c:pt>
                <c:pt idx="5100">
                  <c:v>28.245</c:v>
                </c:pt>
                <c:pt idx="5101">
                  <c:v>27.812</c:v>
                </c:pt>
                <c:pt idx="5102">
                  <c:v>28.687</c:v>
                </c:pt>
                <c:pt idx="5103">
                  <c:v>27.425</c:v>
                </c:pt>
                <c:pt idx="5104">
                  <c:v>27.637</c:v>
                </c:pt>
                <c:pt idx="5105">
                  <c:v>24.831</c:v>
                </c:pt>
                <c:pt idx="5106">
                  <c:v>26.077</c:v>
                </c:pt>
                <c:pt idx="5107">
                  <c:v>25.668</c:v>
                </c:pt>
                <c:pt idx="5108">
                  <c:v>27.243</c:v>
                </c:pt>
                <c:pt idx="5109">
                  <c:v>25.885</c:v>
                </c:pt>
                <c:pt idx="5110">
                  <c:v>25.482</c:v>
                </c:pt>
                <c:pt idx="5111">
                  <c:v>25.264</c:v>
                </c:pt>
                <c:pt idx="5112">
                  <c:v>24.697</c:v>
                </c:pt>
                <c:pt idx="5113">
                  <c:v>25.676</c:v>
                </c:pt>
                <c:pt idx="5114">
                  <c:v>25.366</c:v>
                </c:pt>
                <c:pt idx="5115">
                  <c:v>25.231</c:v>
                </c:pt>
                <c:pt idx="5116">
                  <c:v>25.163</c:v>
                </c:pt>
                <c:pt idx="5117">
                  <c:v>26.401</c:v>
                </c:pt>
                <c:pt idx="5118">
                  <c:v>25.382</c:v>
                </c:pt>
                <c:pt idx="5119">
                  <c:v>26.048</c:v>
                </c:pt>
                <c:pt idx="5120">
                  <c:v>25.87</c:v>
                </c:pt>
                <c:pt idx="5121">
                  <c:v>25.513</c:v>
                </c:pt>
                <c:pt idx="5122">
                  <c:v>24.536</c:v>
                </c:pt>
                <c:pt idx="5123">
                  <c:v>24.393</c:v>
                </c:pt>
                <c:pt idx="5124">
                  <c:v>24.56</c:v>
                </c:pt>
                <c:pt idx="5125">
                  <c:v>24.792</c:v>
                </c:pt>
                <c:pt idx="5126">
                  <c:v>24.947</c:v>
                </c:pt>
                <c:pt idx="5127">
                  <c:v>25.032</c:v>
                </c:pt>
                <c:pt idx="5128">
                  <c:v>25.106</c:v>
                </c:pt>
                <c:pt idx="5129">
                  <c:v>25.434</c:v>
                </c:pt>
                <c:pt idx="5130">
                  <c:v>24.691</c:v>
                </c:pt>
                <c:pt idx="5131">
                  <c:v>25.047</c:v>
                </c:pt>
                <c:pt idx="5132">
                  <c:v>24.894</c:v>
                </c:pt>
                <c:pt idx="5133">
                  <c:v>25.115</c:v>
                </c:pt>
                <c:pt idx="5134">
                  <c:v>25.026</c:v>
                </c:pt>
                <c:pt idx="5135">
                  <c:v>24.949</c:v>
                </c:pt>
                <c:pt idx="5136">
                  <c:v>25.281</c:v>
                </c:pt>
                <c:pt idx="5137">
                  <c:v>25.773</c:v>
                </c:pt>
                <c:pt idx="5138">
                  <c:v>25.583</c:v>
                </c:pt>
                <c:pt idx="5139">
                  <c:v>25.37</c:v>
                </c:pt>
                <c:pt idx="5140">
                  <c:v>25.628</c:v>
                </c:pt>
                <c:pt idx="5141">
                  <c:v>25.084</c:v>
                </c:pt>
                <c:pt idx="5142">
                  <c:v>25.186</c:v>
                </c:pt>
                <c:pt idx="5143">
                  <c:v>25.803</c:v>
                </c:pt>
                <c:pt idx="5144">
                  <c:v>22.577</c:v>
                </c:pt>
                <c:pt idx="5145">
                  <c:v>22.572</c:v>
                </c:pt>
                <c:pt idx="5146">
                  <c:v>23.4115</c:v>
                </c:pt>
                <c:pt idx="5147">
                  <c:v>23.42</c:v>
                </c:pt>
                <c:pt idx="5148">
                  <c:v>23.571</c:v>
                </c:pt>
                <c:pt idx="5149">
                  <c:v>25.144</c:v>
                </c:pt>
                <c:pt idx="5150">
                  <c:v>23.658</c:v>
                </c:pt>
                <c:pt idx="5151">
                  <c:v>23.592</c:v>
                </c:pt>
                <c:pt idx="5152">
                  <c:v>23.772</c:v>
                </c:pt>
                <c:pt idx="5153">
                  <c:v>23.871</c:v>
                </c:pt>
                <c:pt idx="5154">
                  <c:v>22.147</c:v>
                </c:pt>
                <c:pt idx="5155">
                  <c:v>23.634</c:v>
                </c:pt>
                <c:pt idx="5156">
                  <c:v>23.338</c:v>
                </c:pt>
                <c:pt idx="5157">
                  <c:v>24.257</c:v>
                </c:pt>
                <c:pt idx="5158">
                  <c:v>23.961</c:v>
                </c:pt>
                <c:pt idx="5159">
                  <c:v>23.954</c:v>
                </c:pt>
                <c:pt idx="5160">
                  <c:v>23.916</c:v>
                </c:pt>
                <c:pt idx="5161">
                  <c:v>23.866</c:v>
                </c:pt>
                <c:pt idx="5162">
                  <c:v>26.574</c:v>
                </c:pt>
                <c:pt idx="5163">
                  <c:v>26.782</c:v>
                </c:pt>
                <c:pt idx="5164">
                  <c:v>26.654</c:v>
                </c:pt>
                <c:pt idx="5165">
                  <c:v>26.508</c:v>
                </c:pt>
                <c:pt idx="5166">
                  <c:v>27.667</c:v>
                </c:pt>
                <c:pt idx="5167">
                  <c:v>27.58</c:v>
                </c:pt>
                <c:pt idx="5168">
                  <c:v>28.033</c:v>
                </c:pt>
                <c:pt idx="5169">
                  <c:v>27.686</c:v>
                </c:pt>
                <c:pt idx="5170">
                  <c:v>27.248</c:v>
                </c:pt>
                <c:pt idx="5171">
                  <c:v>26.161</c:v>
                </c:pt>
                <c:pt idx="5172">
                  <c:v>26.245</c:v>
                </c:pt>
                <c:pt idx="5173">
                  <c:v>26.941</c:v>
                </c:pt>
                <c:pt idx="5174">
                  <c:v>26.712</c:v>
                </c:pt>
                <c:pt idx="5175">
                  <c:v>26.709</c:v>
                </c:pt>
                <c:pt idx="5176">
                  <c:v>26.839</c:v>
                </c:pt>
                <c:pt idx="5177">
                  <c:v>26.663</c:v>
                </c:pt>
                <c:pt idx="5178">
                  <c:v>27.113</c:v>
                </c:pt>
                <c:pt idx="5179">
                  <c:v>26.968</c:v>
                </c:pt>
                <c:pt idx="5180">
                  <c:v>27.335</c:v>
                </c:pt>
                <c:pt idx="5181">
                  <c:v>27.365</c:v>
                </c:pt>
                <c:pt idx="5182">
                  <c:v>26.244</c:v>
                </c:pt>
                <c:pt idx="5183">
                  <c:v>26.259</c:v>
                </c:pt>
                <c:pt idx="5184">
                  <c:v>26.677</c:v>
                </c:pt>
                <c:pt idx="5185">
                  <c:v>26.235</c:v>
                </c:pt>
                <c:pt idx="5186">
                  <c:v>27.075</c:v>
                </c:pt>
                <c:pt idx="5187">
                  <c:v>27.179</c:v>
                </c:pt>
                <c:pt idx="5188">
                  <c:v>27.336</c:v>
                </c:pt>
                <c:pt idx="5189">
                  <c:v>28.228</c:v>
                </c:pt>
                <c:pt idx="5190">
                  <c:v>27.219</c:v>
                </c:pt>
                <c:pt idx="5191">
                  <c:v>27.454</c:v>
                </c:pt>
                <c:pt idx="5192">
                  <c:v>27.473</c:v>
                </c:pt>
                <c:pt idx="5193">
                  <c:v>27.1804</c:v>
                </c:pt>
                <c:pt idx="5194">
                  <c:v>27.165</c:v>
                </c:pt>
                <c:pt idx="5195">
                  <c:v>27.0476</c:v>
                </c:pt>
                <c:pt idx="5196">
                  <c:v>27.273</c:v>
                </c:pt>
                <c:pt idx="5197">
                  <c:v>27.726</c:v>
                </c:pt>
                <c:pt idx="5198">
                  <c:v>27.748</c:v>
                </c:pt>
                <c:pt idx="5199">
                  <c:v>27.399</c:v>
                </c:pt>
                <c:pt idx="5200">
                  <c:v>27.65</c:v>
                </c:pt>
                <c:pt idx="5201">
                  <c:v>27.773</c:v>
                </c:pt>
                <c:pt idx="5202">
                  <c:v>25.447</c:v>
                </c:pt>
                <c:pt idx="5203">
                  <c:v>25.215</c:v>
                </c:pt>
                <c:pt idx="5204">
                  <c:v>25.597</c:v>
                </c:pt>
                <c:pt idx="5205">
                  <c:v>25.85</c:v>
                </c:pt>
                <c:pt idx="5206">
                  <c:v>26.072</c:v>
                </c:pt>
                <c:pt idx="5207">
                  <c:v>26.2</c:v>
                </c:pt>
                <c:pt idx="5208">
                  <c:v>26.018</c:v>
                </c:pt>
                <c:pt idx="5209">
                  <c:v>26.402</c:v>
                </c:pt>
                <c:pt idx="5210">
                  <c:v>26.565</c:v>
                </c:pt>
                <c:pt idx="5211">
                  <c:v>25.476</c:v>
                </c:pt>
                <c:pt idx="5212">
                  <c:v>25.086</c:v>
                </c:pt>
                <c:pt idx="5213">
                  <c:v>26.203</c:v>
                </c:pt>
                <c:pt idx="5214">
                  <c:v>25.605</c:v>
                </c:pt>
                <c:pt idx="5215">
                  <c:v>26.511</c:v>
                </c:pt>
                <c:pt idx="5216">
                  <c:v>27.048</c:v>
                </c:pt>
                <c:pt idx="5217">
                  <c:v>26.797</c:v>
                </c:pt>
                <c:pt idx="5218">
                  <c:v>25.924</c:v>
                </c:pt>
                <c:pt idx="5219">
                  <c:v>26.867</c:v>
                </c:pt>
                <c:pt idx="5220">
                  <c:v>28.422</c:v>
                </c:pt>
                <c:pt idx="5221">
                  <c:v>27.336</c:v>
                </c:pt>
                <c:pt idx="5222">
                  <c:v>27.406</c:v>
                </c:pt>
                <c:pt idx="5223">
                  <c:v>27.812</c:v>
                </c:pt>
                <c:pt idx="5224">
                  <c:v>27.678</c:v>
                </c:pt>
                <c:pt idx="5225">
                  <c:v>27.783</c:v>
                </c:pt>
                <c:pt idx="5226">
                  <c:v>27.988</c:v>
                </c:pt>
                <c:pt idx="5227">
                  <c:v>28.041</c:v>
                </c:pt>
                <c:pt idx="5228">
                  <c:v>27.995</c:v>
                </c:pt>
                <c:pt idx="5229">
                  <c:v>28.028</c:v>
                </c:pt>
                <c:pt idx="5230">
                  <c:v>28.026</c:v>
                </c:pt>
                <c:pt idx="5231">
                  <c:v>27.629</c:v>
                </c:pt>
                <c:pt idx="5232">
                  <c:v>28.278</c:v>
                </c:pt>
                <c:pt idx="5233">
                  <c:v>28.521</c:v>
                </c:pt>
                <c:pt idx="5234">
                  <c:v>28.046</c:v>
                </c:pt>
                <c:pt idx="5235">
                  <c:v>28.599</c:v>
                </c:pt>
                <c:pt idx="5236">
                  <c:v>28.803</c:v>
                </c:pt>
                <c:pt idx="5237">
                  <c:v>28.988</c:v>
                </c:pt>
                <c:pt idx="5238">
                  <c:v>28.646</c:v>
                </c:pt>
                <c:pt idx="5239">
                  <c:v>28.595</c:v>
                </c:pt>
                <c:pt idx="5240">
                  <c:v>26.668</c:v>
                </c:pt>
                <c:pt idx="5241">
                  <c:v>26.937</c:v>
                </c:pt>
                <c:pt idx="5242">
                  <c:v>27.044</c:v>
                </c:pt>
                <c:pt idx="5243">
                  <c:v>27.233</c:v>
                </c:pt>
                <c:pt idx="5244">
                  <c:v>27.332</c:v>
                </c:pt>
                <c:pt idx="5245">
                  <c:v>27.939</c:v>
                </c:pt>
                <c:pt idx="5246">
                  <c:v>27.435</c:v>
                </c:pt>
                <c:pt idx="5247">
                  <c:v>27.824</c:v>
                </c:pt>
                <c:pt idx="5248">
                  <c:v>27.778</c:v>
                </c:pt>
                <c:pt idx="5249">
                  <c:v>28.211</c:v>
                </c:pt>
                <c:pt idx="5250">
                  <c:v>28.052</c:v>
                </c:pt>
                <c:pt idx="5251">
                  <c:v>27.999</c:v>
                </c:pt>
                <c:pt idx="5252">
                  <c:v>28.266</c:v>
                </c:pt>
                <c:pt idx="5253">
                  <c:v>28.382</c:v>
                </c:pt>
                <c:pt idx="5254">
                  <c:v>28.286</c:v>
                </c:pt>
                <c:pt idx="5255">
                  <c:v>28.248</c:v>
                </c:pt>
                <c:pt idx="5256">
                  <c:v>26.949</c:v>
                </c:pt>
                <c:pt idx="5257">
                  <c:v>26.778</c:v>
                </c:pt>
                <c:pt idx="5258">
                  <c:v>27.858</c:v>
                </c:pt>
                <c:pt idx="5259">
                  <c:v>28.283</c:v>
                </c:pt>
                <c:pt idx="5260">
                  <c:v>27.202</c:v>
                </c:pt>
                <c:pt idx="5261">
                  <c:v>27.04</c:v>
                </c:pt>
                <c:pt idx="5262">
                  <c:v>27.147</c:v>
                </c:pt>
                <c:pt idx="5263">
                  <c:v>27.25</c:v>
                </c:pt>
                <c:pt idx="5264">
                  <c:v>27.433</c:v>
                </c:pt>
                <c:pt idx="5265">
                  <c:v>27.816</c:v>
                </c:pt>
                <c:pt idx="5266">
                  <c:v>28.134</c:v>
                </c:pt>
                <c:pt idx="5267">
                  <c:v>27.435</c:v>
                </c:pt>
                <c:pt idx="5268">
                  <c:v>28.683</c:v>
                </c:pt>
                <c:pt idx="5269">
                  <c:v>27.893</c:v>
                </c:pt>
                <c:pt idx="5270">
                  <c:v>27.639</c:v>
                </c:pt>
                <c:pt idx="5271">
                  <c:v>27.098</c:v>
                </c:pt>
                <c:pt idx="5272">
                  <c:v>27.382</c:v>
                </c:pt>
                <c:pt idx="5273">
                  <c:v>27.024</c:v>
                </c:pt>
                <c:pt idx="5274">
                  <c:v>27.219</c:v>
                </c:pt>
                <c:pt idx="5275">
                  <c:v>27.317</c:v>
                </c:pt>
                <c:pt idx="5276">
                  <c:v>29.033</c:v>
                </c:pt>
                <c:pt idx="5277">
                  <c:v>29.981</c:v>
                </c:pt>
                <c:pt idx="5278">
                  <c:v>30.456</c:v>
                </c:pt>
                <c:pt idx="5279">
                  <c:v>31.381</c:v>
                </c:pt>
                <c:pt idx="5280">
                  <c:v>29.853</c:v>
                </c:pt>
                <c:pt idx="5281">
                  <c:v>30.028</c:v>
                </c:pt>
                <c:pt idx="5282">
                  <c:v>28.877</c:v>
                </c:pt>
                <c:pt idx="5283">
                  <c:v>29.123</c:v>
                </c:pt>
                <c:pt idx="5284">
                  <c:v>29.272</c:v>
                </c:pt>
                <c:pt idx="5285">
                  <c:v>29.119</c:v>
                </c:pt>
                <c:pt idx="5286">
                  <c:v>29.734</c:v>
                </c:pt>
                <c:pt idx="5287">
                  <c:v>29.316</c:v>
                </c:pt>
                <c:pt idx="5288">
                  <c:v>29.638</c:v>
                </c:pt>
                <c:pt idx="5289">
                  <c:v>29.769</c:v>
                </c:pt>
                <c:pt idx="5290">
                  <c:v>30.37</c:v>
                </c:pt>
                <c:pt idx="5291">
                  <c:v>29.99</c:v>
                </c:pt>
                <c:pt idx="5292">
                  <c:v>30.413</c:v>
                </c:pt>
                <c:pt idx="5293">
                  <c:v>29.384</c:v>
                </c:pt>
                <c:pt idx="5294">
                  <c:v>29.784</c:v>
                </c:pt>
                <c:pt idx="5295">
                  <c:v>30.018</c:v>
                </c:pt>
                <c:pt idx="5296">
                  <c:v>30.02</c:v>
                </c:pt>
                <c:pt idx="5297">
                  <c:v>29.958</c:v>
                </c:pt>
                <c:pt idx="5298">
                  <c:v>29.85</c:v>
                </c:pt>
                <c:pt idx="5299">
                  <c:v>30.368</c:v>
                </c:pt>
                <c:pt idx="5300">
                  <c:v>30.716</c:v>
                </c:pt>
                <c:pt idx="5301">
                  <c:v>30.762</c:v>
                </c:pt>
                <c:pt idx="5302">
                  <c:v>29.822</c:v>
                </c:pt>
                <c:pt idx="5303">
                  <c:v>30.237</c:v>
                </c:pt>
                <c:pt idx="5304">
                  <c:v>29.705</c:v>
                </c:pt>
                <c:pt idx="5305">
                  <c:v>29.44</c:v>
                </c:pt>
                <c:pt idx="5306">
                  <c:v>29.368</c:v>
                </c:pt>
                <c:pt idx="5307">
                  <c:v>30.089</c:v>
                </c:pt>
                <c:pt idx="5308">
                  <c:v>29.868</c:v>
                </c:pt>
                <c:pt idx="5309">
                  <c:v>29.872</c:v>
                </c:pt>
                <c:pt idx="5310">
                  <c:v>30.232</c:v>
                </c:pt>
                <c:pt idx="5311">
                  <c:v>29.557</c:v>
                </c:pt>
                <c:pt idx="5312">
                  <c:v>29.349</c:v>
                </c:pt>
                <c:pt idx="5313">
                  <c:v>30.202</c:v>
                </c:pt>
                <c:pt idx="5314">
                  <c:v>29.877</c:v>
                </c:pt>
                <c:pt idx="5315">
                  <c:v>29.957</c:v>
                </c:pt>
                <c:pt idx="5316">
                  <c:v>29.172</c:v>
                </c:pt>
                <c:pt idx="5317">
                  <c:v>29.266</c:v>
                </c:pt>
                <c:pt idx="5318">
                  <c:v>29.41</c:v>
                </c:pt>
                <c:pt idx="5319">
                  <c:v>29.345</c:v>
                </c:pt>
                <c:pt idx="5320">
                  <c:v>29.242</c:v>
                </c:pt>
                <c:pt idx="5321">
                  <c:v>29.339</c:v>
                </c:pt>
                <c:pt idx="5322">
                  <c:v>29.538</c:v>
                </c:pt>
                <c:pt idx="5323">
                  <c:v>29.248</c:v>
                </c:pt>
                <c:pt idx="5324">
                  <c:v>29.091</c:v>
                </c:pt>
                <c:pt idx="5325">
                  <c:v>29.381</c:v>
                </c:pt>
                <c:pt idx="5326">
                  <c:v>29.486</c:v>
                </c:pt>
                <c:pt idx="5327">
                  <c:v>29.509</c:v>
                </c:pt>
                <c:pt idx="5328">
                  <c:v>29.513</c:v>
                </c:pt>
                <c:pt idx="5329">
                  <c:v>29.862</c:v>
                </c:pt>
                <c:pt idx="5330">
                  <c:v>29.862</c:v>
                </c:pt>
                <c:pt idx="5331">
                  <c:v>30.548</c:v>
                </c:pt>
                <c:pt idx="5332">
                  <c:v>31.121</c:v>
                </c:pt>
                <c:pt idx="5333">
                  <c:v>24.837</c:v>
                </c:pt>
                <c:pt idx="5334">
                  <c:v>25.152</c:v>
                </c:pt>
                <c:pt idx="5335">
                  <c:v>23.985</c:v>
                </c:pt>
                <c:pt idx="5336">
                  <c:v>25.387</c:v>
                </c:pt>
                <c:pt idx="5337">
                  <c:v>25.53</c:v>
                </c:pt>
                <c:pt idx="5338">
                  <c:v>25.571</c:v>
                </c:pt>
                <c:pt idx="5339">
                  <c:v>24.307</c:v>
                </c:pt>
                <c:pt idx="5340">
                  <c:v>24.517</c:v>
                </c:pt>
                <c:pt idx="5341">
                  <c:v>24.565</c:v>
                </c:pt>
                <c:pt idx="5342">
                  <c:v>25.024</c:v>
                </c:pt>
                <c:pt idx="5343">
                  <c:v>24.753</c:v>
                </c:pt>
                <c:pt idx="5344">
                  <c:v>24.903</c:v>
                </c:pt>
                <c:pt idx="5345">
                  <c:v>25.41</c:v>
                </c:pt>
                <c:pt idx="5346">
                  <c:v>25.468</c:v>
                </c:pt>
                <c:pt idx="5347">
                  <c:v>25.288</c:v>
                </c:pt>
                <c:pt idx="5348">
                  <c:v>24.763</c:v>
                </c:pt>
                <c:pt idx="5349">
                  <c:v>24.7</c:v>
                </c:pt>
                <c:pt idx="5350">
                  <c:v>24.856</c:v>
                </c:pt>
                <c:pt idx="5351">
                  <c:v>24.666</c:v>
                </c:pt>
                <c:pt idx="5352">
                  <c:v>24.528</c:v>
                </c:pt>
                <c:pt idx="5353">
                  <c:v>24.774</c:v>
                </c:pt>
                <c:pt idx="5354">
                  <c:v>24.862</c:v>
                </c:pt>
                <c:pt idx="5355">
                  <c:v>24.929</c:v>
                </c:pt>
                <c:pt idx="5356">
                  <c:v>25.262</c:v>
                </c:pt>
                <c:pt idx="5357">
                  <c:v>24.365</c:v>
                </c:pt>
                <c:pt idx="5358">
                  <c:v>24.196</c:v>
                </c:pt>
                <c:pt idx="5359">
                  <c:v>24.926</c:v>
                </c:pt>
                <c:pt idx="5360">
                  <c:v>24.989</c:v>
                </c:pt>
                <c:pt idx="5361">
                  <c:v>25.154</c:v>
                </c:pt>
                <c:pt idx="5362">
                  <c:v>24.943</c:v>
                </c:pt>
                <c:pt idx="5363">
                  <c:v>24.907</c:v>
                </c:pt>
                <c:pt idx="5364">
                  <c:v>25.061</c:v>
                </c:pt>
                <c:pt idx="5365">
                  <c:v>25.009</c:v>
                </c:pt>
                <c:pt idx="5366">
                  <c:v>25.247</c:v>
                </c:pt>
                <c:pt idx="5367">
                  <c:v>25.115</c:v>
                </c:pt>
                <c:pt idx="5368">
                  <c:v>25.041</c:v>
                </c:pt>
                <c:pt idx="5369">
                  <c:v>25.008</c:v>
                </c:pt>
                <c:pt idx="5370">
                  <c:v>25.853</c:v>
                </c:pt>
                <c:pt idx="5371">
                  <c:v>25.135</c:v>
                </c:pt>
                <c:pt idx="5372">
                  <c:v>25.506</c:v>
                </c:pt>
                <c:pt idx="5373">
                  <c:v>25.496</c:v>
                </c:pt>
                <c:pt idx="5374">
                  <c:v>26.339</c:v>
                </c:pt>
                <c:pt idx="5375">
                  <c:v>26.213</c:v>
                </c:pt>
                <c:pt idx="5376">
                  <c:v>25.548</c:v>
                </c:pt>
                <c:pt idx="5377">
                  <c:v>25.752</c:v>
                </c:pt>
                <c:pt idx="5378">
                  <c:v>26.178</c:v>
                </c:pt>
                <c:pt idx="5379">
                  <c:v>21.655</c:v>
                </c:pt>
                <c:pt idx="5380">
                  <c:v>21.887</c:v>
                </c:pt>
                <c:pt idx="5381">
                  <c:v>22.089</c:v>
                </c:pt>
                <c:pt idx="5382">
                  <c:v>22.26</c:v>
                </c:pt>
                <c:pt idx="5383">
                  <c:v>22.104</c:v>
                </c:pt>
                <c:pt idx="5384">
                  <c:v>21.482</c:v>
                </c:pt>
                <c:pt idx="5385">
                  <c:v>21.212</c:v>
                </c:pt>
                <c:pt idx="5386">
                  <c:v>21.399</c:v>
                </c:pt>
                <c:pt idx="5387">
                  <c:v>21.038</c:v>
                </c:pt>
                <c:pt idx="5388">
                  <c:v>21.136</c:v>
                </c:pt>
                <c:pt idx="5389">
                  <c:v>21.36</c:v>
                </c:pt>
                <c:pt idx="5390">
                  <c:v>21.24</c:v>
                </c:pt>
                <c:pt idx="5391">
                  <c:v>21.046</c:v>
                </c:pt>
                <c:pt idx="5392">
                  <c:v>21.726</c:v>
                </c:pt>
                <c:pt idx="5393">
                  <c:v>21.491</c:v>
                </c:pt>
                <c:pt idx="5394">
                  <c:v>21.472</c:v>
                </c:pt>
                <c:pt idx="5395">
                  <c:v>22.015</c:v>
                </c:pt>
                <c:pt idx="5396">
                  <c:v>21.77</c:v>
                </c:pt>
                <c:pt idx="5397">
                  <c:v>21.168</c:v>
                </c:pt>
                <c:pt idx="5398">
                  <c:v>21.392</c:v>
                </c:pt>
                <c:pt idx="5399">
                  <c:v>21.492</c:v>
                </c:pt>
                <c:pt idx="5400">
                  <c:v>21.58</c:v>
                </c:pt>
                <c:pt idx="5401">
                  <c:v>22.084</c:v>
                </c:pt>
                <c:pt idx="5402">
                  <c:v>22.012</c:v>
                </c:pt>
                <c:pt idx="5403">
                  <c:v>22.333</c:v>
                </c:pt>
                <c:pt idx="5404">
                  <c:v>21.927</c:v>
                </c:pt>
                <c:pt idx="5405">
                  <c:v>22.477</c:v>
                </c:pt>
                <c:pt idx="5406">
                  <c:v>22.421</c:v>
                </c:pt>
                <c:pt idx="5407">
                  <c:v>22.701</c:v>
                </c:pt>
                <c:pt idx="5408">
                  <c:v>22.518</c:v>
                </c:pt>
                <c:pt idx="5409">
                  <c:v>22.307</c:v>
                </c:pt>
                <c:pt idx="5410">
                  <c:v>22.726</c:v>
                </c:pt>
                <c:pt idx="5411">
                  <c:v>22.595</c:v>
                </c:pt>
                <c:pt idx="5412">
                  <c:v>22.516</c:v>
                </c:pt>
                <c:pt idx="5413">
                  <c:v>22.146</c:v>
                </c:pt>
                <c:pt idx="5414">
                  <c:v>21.299</c:v>
                </c:pt>
                <c:pt idx="5415">
                  <c:v>21.034</c:v>
                </c:pt>
                <c:pt idx="5416">
                  <c:v>22.887</c:v>
                </c:pt>
                <c:pt idx="5417">
                  <c:v>22.716</c:v>
                </c:pt>
                <c:pt idx="5418">
                  <c:v>22.664</c:v>
                </c:pt>
                <c:pt idx="5419">
                  <c:v>21.635</c:v>
                </c:pt>
                <c:pt idx="5420">
                  <c:v>21.738</c:v>
                </c:pt>
                <c:pt idx="5421">
                  <c:v>22.005</c:v>
                </c:pt>
                <c:pt idx="5422">
                  <c:v>22.094</c:v>
                </c:pt>
                <c:pt idx="5423">
                  <c:v>22.137</c:v>
                </c:pt>
                <c:pt idx="5424">
                  <c:v>22.27</c:v>
                </c:pt>
                <c:pt idx="5425">
                  <c:v>22.196</c:v>
                </c:pt>
                <c:pt idx="5426">
                  <c:v>22.481</c:v>
                </c:pt>
                <c:pt idx="5427">
                  <c:v>22.59</c:v>
                </c:pt>
                <c:pt idx="5428">
                  <c:v>23.081</c:v>
                </c:pt>
                <c:pt idx="5429">
                  <c:v>22.372</c:v>
                </c:pt>
                <c:pt idx="5430">
                  <c:v>22.769</c:v>
                </c:pt>
                <c:pt idx="5431">
                  <c:v>22.967</c:v>
                </c:pt>
                <c:pt idx="5432">
                  <c:v>23.118</c:v>
                </c:pt>
                <c:pt idx="5433">
                  <c:v>22.703</c:v>
                </c:pt>
                <c:pt idx="5434">
                  <c:v>22.75</c:v>
                </c:pt>
                <c:pt idx="5435">
                  <c:v>22.892</c:v>
                </c:pt>
                <c:pt idx="5436">
                  <c:v>23.391</c:v>
                </c:pt>
                <c:pt idx="5437">
                  <c:v>24.076</c:v>
                </c:pt>
                <c:pt idx="5438">
                  <c:v>24.507</c:v>
                </c:pt>
                <c:pt idx="5439">
                  <c:v>24.62</c:v>
                </c:pt>
                <c:pt idx="5440">
                  <c:v>24.101</c:v>
                </c:pt>
                <c:pt idx="5441">
                  <c:v>23.399</c:v>
                </c:pt>
                <c:pt idx="5442">
                  <c:v>23.448</c:v>
                </c:pt>
                <c:pt idx="5443">
                  <c:v>23.315</c:v>
                </c:pt>
                <c:pt idx="5444">
                  <c:v>23.544</c:v>
                </c:pt>
                <c:pt idx="5445">
                  <c:v>23.258</c:v>
                </c:pt>
                <c:pt idx="5446">
                  <c:v>23.611</c:v>
                </c:pt>
                <c:pt idx="5447">
                  <c:v>23.597</c:v>
                </c:pt>
                <c:pt idx="5448">
                  <c:v>24.147</c:v>
                </c:pt>
                <c:pt idx="5449">
                  <c:v>23.548</c:v>
                </c:pt>
                <c:pt idx="5450">
                  <c:v>23.777</c:v>
                </c:pt>
                <c:pt idx="5451">
                  <c:v>23.761</c:v>
                </c:pt>
                <c:pt idx="5452">
                  <c:v>23.955</c:v>
                </c:pt>
                <c:pt idx="5453">
                  <c:v>23.0</c:v>
                </c:pt>
                <c:pt idx="5454">
                  <c:v>23.143</c:v>
                </c:pt>
                <c:pt idx="5455">
                  <c:v>23.364</c:v>
                </c:pt>
                <c:pt idx="5456">
                  <c:v>24.019</c:v>
                </c:pt>
                <c:pt idx="5457">
                  <c:v>23.502</c:v>
                </c:pt>
                <c:pt idx="5458">
                  <c:v>24.284</c:v>
                </c:pt>
                <c:pt idx="5459">
                  <c:v>24.298</c:v>
                </c:pt>
                <c:pt idx="5460">
                  <c:v>24.647</c:v>
                </c:pt>
                <c:pt idx="5461">
                  <c:v>24.825</c:v>
                </c:pt>
                <c:pt idx="5462">
                  <c:v>24.274</c:v>
                </c:pt>
                <c:pt idx="5463">
                  <c:v>24.083</c:v>
                </c:pt>
                <c:pt idx="5464">
                  <c:v>23.946</c:v>
                </c:pt>
                <c:pt idx="5465">
                  <c:v>23.884</c:v>
                </c:pt>
                <c:pt idx="5466">
                  <c:v>23.956</c:v>
                </c:pt>
                <c:pt idx="5467">
                  <c:v>24.561</c:v>
                </c:pt>
                <c:pt idx="5468">
                  <c:v>25.089</c:v>
                </c:pt>
                <c:pt idx="5469">
                  <c:v>24.808</c:v>
                </c:pt>
                <c:pt idx="5470">
                  <c:v>24.721</c:v>
                </c:pt>
                <c:pt idx="5471">
                  <c:v>23.397</c:v>
                </c:pt>
                <c:pt idx="5472">
                  <c:v>27.849</c:v>
                </c:pt>
                <c:pt idx="5473">
                  <c:v>24.671</c:v>
                </c:pt>
                <c:pt idx="5474">
                  <c:v>25.035</c:v>
                </c:pt>
                <c:pt idx="5475">
                  <c:v>25.352</c:v>
                </c:pt>
                <c:pt idx="5476">
                  <c:v>24.176</c:v>
                </c:pt>
                <c:pt idx="5477">
                  <c:v>23.902</c:v>
                </c:pt>
                <c:pt idx="5478">
                  <c:v>24.586</c:v>
                </c:pt>
                <c:pt idx="5479">
                  <c:v>24.533</c:v>
                </c:pt>
                <c:pt idx="5480">
                  <c:v>24.773</c:v>
                </c:pt>
                <c:pt idx="5481">
                  <c:v>24.918</c:v>
                </c:pt>
                <c:pt idx="5482">
                  <c:v>24.987</c:v>
                </c:pt>
                <c:pt idx="5483">
                  <c:v>25.112</c:v>
                </c:pt>
                <c:pt idx="5484">
                  <c:v>25.208</c:v>
                </c:pt>
                <c:pt idx="5485">
                  <c:v>25.428</c:v>
                </c:pt>
                <c:pt idx="5486">
                  <c:v>25.401</c:v>
                </c:pt>
                <c:pt idx="5487">
                  <c:v>25.29</c:v>
                </c:pt>
                <c:pt idx="5488">
                  <c:v>26.406</c:v>
                </c:pt>
                <c:pt idx="5489">
                  <c:v>26.141</c:v>
                </c:pt>
                <c:pt idx="5490">
                  <c:v>25.256</c:v>
                </c:pt>
                <c:pt idx="5491">
                  <c:v>25.489</c:v>
                </c:pt>
                <c:pt idx="5492">
                  <c:v>26.1</c:v>
                </c:pt>
                <c:pt idx="5493">
                  <c:v>23.292</c:v>
                </c:pt>
                <c:pt idx="5494">
                  <c:v>24.508</c:v>
                </c:pt>
                <c:pt idx="5495">
                  <c:v>24.392</c:v>
                </c:pt>
                <c:pt idx="5496">
                  <c:v>24.478</c:v>
                </c:pt>
                <c:pt idx="5497">
                  <c:v>25.3</c:v>
                </c:pt>
                <c:pt idx="5498">
                  <c:v>24.549</c:v>
                </c:pt>
                <c:pt idx="5499">
                  <c:v>25.387</c:v>
                </c:pt>
                <c:pt idx="5500">
                  <c:v>24.966</c:v>
                </c:pt>
                <c:pt idx="5501">
                  <c:v>25.063</c:v>
                </c:pt>
                <c:pt idx="5502">
                  <c:v>24.622</c:v>
                </c:pt>
                <c:pt idx="5503">
                  <c:v>25.19</c:v>
                </c:pt>
                <c:pt idx="5504">
                  <c:v>26.402</c:v>
                </c:pt>
                <c:pt idx="5505">
                  <c:v>25.474</c:v>
                </c:pt>
                <c:pt idx="5506">
                  <c:v>24.77</c:v>
                </c:pt>
                <c:pt idx="5507">
                  <c:v>24.3</c:v>
                </c:pt>
                <c:pt idx="5508">
                  <c:v>24.289</c:v>
                </c:pt>
                <c:pt idx="5509">
                  <c:v>24.609</c:v>
                </c:pt>
                <c:pt idx="5510">
                  <c:v>24.691</c:v>
                </c:pt>
                <c:pt idx="5511">
                  <c:v>24.915</c:v>
                </c:pt>
                <c:pt idx="5512">
                  <c:v>24.843</c:v>
                </c:pt>
                <c:pt idx="5513">
                  <c:v>25.119</c:v>
                </c:pt>
                <c:pt idx="5514">
                  <c:v>25.028</c:v>
                </c:pt>
                <c:pt idx="5515">
                  <c:v>26.006</c:v>
                </c:pt>
                <c:pt idx="5516">
                  <c:v>26.011</c:v>
                </c:pt>
                <c:pt idx="5517">
                  <c:v>27.097</c:v>
                </c:pt>
                <c:pt idx="5518">
                  <c:v>25.465</c:v>
                </c:pt>
                <c:pt idx="5519">
                  <c:v>25.417</c:v>
                </c:pt>
                <c:pt idx="5520">
                  <c:v>26.145</c:v>
                </c:pt>
                <c:pt idx="5521">
                  <c:v>25.667</c:v>
                </c:pt>
                <c:pt idx="5522">
                  <c:v>25.483</c:v>
                </c:pt>
                <c:pt idx="5523">
                  <c:v>25.775</c:v>
                </c:pt>
                <c:pt idx="5524">
                  <c:v>25.734</c:v>
                </c:pt>
                <c:pt idx="5525">
                  <c:v>26.472</c:v>
                </c:pt>
                <c:pt idx="5526">
                  <c:v>25.962</c:v>
                </c:pt>
                <c:pt idx="5527">
                  <c:v>26.287</c:v>
                </c:pt>
                <c:pt idx="5528">
                  <c:v>25.02</c:v>
                </c:pt>
                <c:pt idx="5529">
                  <c:v>24.479</c:v>
                </c:pt>
                <c:pt idx="5530">
                  <c:v>24.931</c:v>
                </c:pt>
                <c:pt idx="5531">
                  <c:v>25.27</c:v>
                </c:pt>
                <c:pt idx="5532">
                  <c:v>25.609</c:v>
                </c:pt>
                <c:pt idx="5533">
                  <c:v>25.421</c:v>
                </c:pt>
                <c:pt idx="5534">
                  <c:v>25.859</c:v>
                </c:pt>
                <c:pt idx="5535">
                  <c:v>26.009</c:v>
                </c:pt>
                <c:pt idx="5536">
                  <c:v>26.012</c:v>
                </c:pt>
                <c:pt idx="5537">
                  <c:v>26.092</c:v>
                </c:pt>
                <c:pt idx="5538">
                  <c:v>26.363</c:v>
                </c:pt>
                <c:pt idx="5539">
                  <c:v>26.151</c:v>
                </c:pt>
                <c:pt idx="5540">
                  <c:v>26.299</c:v>
                </c:pt>
                <c:pt idx="5541">
                  <c:v>26.729</c:v>
                </c:pt>
                <c:pt idx="5542">
                  <c:v>27.33</c:v>
                </c:pt>
                <c:pt idx="5543">
                  <c:v>25.786</c:v>
                </c:pt>
                <c:pt idx="5544">
                  <c:v>27.396</c:v>
                </c:pt>
                <c:pt idx="5545">
                  <c:v>26.342</c:v>
                </c:pt>
                <c:pt idx="5546">
                  <c:v>26.813</c:v>
                </c:pt>
                <c:pt idx="5547">
                  <c:v>26.673</c:v>
                </c:pt>
                <c:pt idx="5548">
                  <c:v>27.223</c:v>
                </c:pt>
                <c:pt idx="5549">
                  <c:v>26.955</c:v>
                </c:pt>
                <c:pt idx="5550">
                  <c:v>28.753</c:v>
                </c:pt>
                <c:pt idx="5551">
                  <c:v>29.161</c:v>
                </c:pt>
                <c:pt idx="5552">
                  <c:v>29.083</c:v>
                </c:pt>
                <c:pt idx="5553">
                  <c:v>28.408</c:v>
                </c:pt>
                <c:pt idx="5554">
                  <c:v>29.144</c:v>
                </c:pt>
                <c:pt idx="5555">
                  <c:v>28.836</c:v>
                </c:pt>
                <c:pt idx="5556">
                  <c:v>29.165</c:v>
                </c:pt>
                <c:pt idx="5557">
                  <c:v>28.812</c:v>
                </c:pt>
                <c:pt idx="5558">
                  <c:v>28.963</c:v>
                </c:pt>
                <c:pt idx="5559">
                  <c:v>29.547</c:v>
                </c:pt>
                <c:pt idx="5560">
                  <c:v>29.644</c:v>
                </c:pt>
                <c:pt idx="5561">
                  <c:v>29.864</c:v>
                </c:pt>
                <c:pt idx="5562">
                  <c:v>29.96</c:v>
                </c:pt>
                <c:pt idx="5563">
                  <c:v>30.047</c:v>
                </c:pt>
                <c:pt idx="5564">
                  <c:v>29.972</c:v>
                </c:pt>
                <c:pt idx="5565">
                  <c:v>30.832</c:v>
                </c:pt>
                <c:pt idx="5566">
                  <c:v>29.951</c:v>
                </c:pt>
                <c:pt idx="5567">
                  <c:v>28.823</c:v>
                </c:pt>
                <c:pt idx="5568">
                  <c:v>28.698</c:v>
                </c:pt>
                <c:pt idx="5569">
                  <c:v>27.846</c:v>
                </c:pt>
                <c:pt idx="5570">
                  <c:v>27.988</c:v>
                </c:pt>
                <c:pt idx="5571">
                  <c:v>28.329</c:v>
                </c:pt>
                <c:pt idx="5572">
                  <c:v>28.405</c:v>
                </c:pt>
                <c:pt idx="5573">
                  <c:v>28.778</c:v>
                </c:pt>
                <c:pt idx="5574">
                  <c:v>29.2</c:v>
                </c:pt>
                <c:pt idx="5575">
                  <c:v>29.207</c:v>
                </c:pt>
                <c:pt idx="5576">
                  <c:v>29.483</c:v>
                </c:pt>
                <c:pt idx="5577">
                  <c:v>29.6</c:v>
                </c:pt>
                <c:pt idx="5578">
                  <c:v>30.021</c:v>
                </c:pt>
                <c:pt idx="5579">
                  <c:v>30.024</c:v>
                </c:pt>
                <c:pt idx="5580">
                  <c:v>30.639</c:v>
                </c:pt>
                <c:pt idx="5581">
                  <c:v>30.662</c:v>
                </c:pt>
                <c:pt idx="5582">
                  <c:v>29.937</c:v>
                </c:pt>
                <c:pt idx="5583">
                  <c:v>30.583</c:v>
                </c:pt>
                <c:pt idx="5584">
                  <c:v>30.234</c:v>
                </c:pt>
                <c:pt idx="5585">
                  <c:v>30.373</c:v>
                </c:pt>
                <c:pt idx="5586">
                  <c:v>31.436</c:v>
                </c:pt>
                <c:pt idx="5587">
                  <c:v>32.359</c:v>
                </c:pt>
                <c:pt idx="5588">
                  <c:v>31.911</c:v>
                </c:pt>
                <c:pt idx="5589">
                  <c:v>31.065</c:v>
                </c:pt>
                <c:pt idx="5590">
                  <c:v>29.405</c:v>
                </c:pt>
                <c:pt idx="5591">
                  <c:v>29.026</c:v>
                </c:pt>
                <c:pt idx="5592">
                  <c:v>30.0</c:v>
                </c:pt>
                <c:pt idx="5593">
                  <c:v>29.895</c:v>
                </c:pt>
                <c:pt idx="5594">
                  <c:v>30.042</c:v>
                </c:pt>
                <c:pt idx="5595">
                  <c:v>30.027</c:v>
                </c:pt>
                <c:pt idx="5596">
                  <c:v>30.044</c:v>
                </c:pt>
                <c:pt idx="5597">
                  <c:v>29.945</c:v>
                </c:pt>
                <c:pt idx="5598">
                  <c:v>29.869</c:v>
                </c:pt>
                <c:pt idx="5599">
                  <c:v>30.106</c:v>
                </c:pt>
                <c:pt idx="5600">
                  <c:v>30.35</c:v>
                </c:pt>
                <c:pt idx="5601">
                  <c:v>30.475</c:v>
                </c:pt>
                <c:pt idx="5602">
                  <c:v>30.15</c:v>
                </c:pt>
                <c:pt idx="5603">
                  <c:v>30.04</c:v>
                </c:pt>
                <c:pt idx="5604">
                  <c:v>31.369</c:v>
                </c:pt>
                <c:pt idx="5605">
                  <c:v>31.173</c:v>
                </c:pt>
                <c:pt idx="5606">
                  <c:v>31.557</c:v>
                </c:pt>
                <c:pt idx="5607">
                  <c:v>31.451</c:v>
                </c:pt>
                <c:pt idx="5608">
                  <c:v>32.152</c:v>
                </c:pt>
                <c:pt idx="5609">
                  <c:v>31.077</c:v>
                </c:pt>
                <c:pt idx="5610">
                  <c:v>31.901</c:v>
                </c:pt>
                <c:pt idx="5611">
                  <c:v>31.341</c:v>
                </c:pt>
                <c:pt idx="5612">
                  <c:v>32.475</c:v>
                </c:pt>
                <c:pt idx="5613">
                  <c:v>32.191</c:v>
                </c:pt>
                <c:pt idx="5614">
                  <c:v>32.362</c:v>
                </c:pt>
                <c:pt idx="5615">
                  <c:v>32.577</c:v>
                </c:pt>
                <c:pt idx="5616">
                  <c:v>32.801</c:v>
                </c:pt>
                <c:pt idx="5617">
                  <c:v>32.491</c:v>
                </c:pt>
                <c:pt idx="5618">
                  <c:v>32.371</c:v>
                </c:pt>
                <c:pt idx="5619">
                  <c:v>32.301</c:v>
                </c:pt>
                <c:pt idx="5620">
                  <c:v>33.342</c:v>
                </c:pt>
                <c:pt idx="5621">
                  <c:v>32.034</c:v>
                </c:pt>
                <c:pt idx="5622">
                  <c:v>33.087</c:v>
                </c:pt>
                <c:pt idx="5623">
                  <c:v>32.13</c:v>
                </c:pt>
                <c:pt idx="5624">
                  <c:v>32.084</c:v>
                </c:pt>
                <c:pt idx="5625">
                  <c:v>32.047</c:v>
                </c:pt>
                <c:pt idx="5626">
                  <c:v>31.679</c:v>
                </c:pt>
                <c:pt idx="5627">
                  <c:v>31.445</c:v>
                </c:pt>
                <c:pt idx="5628">
                  <c:v>31.693</c:v>
                </c:pt>
                <c:pt idx="5629">
                  <c:v>32.33</c:v>
                </c:pt>
                <c:pt idx="5630">
                  <c:v>32.927</c:v>
                </c:pt>
                <c:pt idx="5631">
                  <c:v>33.26</c:v>
                </c:pt>
                <c:pt idx="5632">
                  <c:v>33.998</c:v>
                </c:pt>
                <c:pt idx="5633">
                  <c:v>32.963</c:v>
                </c:pt>
                <c:pt idx="5634">
                  <c:v>32.141</c:v>
                </c:pt>
                <c:pt idx="5635">
                  <c:v>32.653</c:v>
                </c:pt>
                <c:pt idx="5636">
                  <c:v>33.551</c:v>
                </c:pt>
                <c:pt idx="5637">
                  <c:v>32.716</c:v>
                </c:pt>
                <c:pt idx="5638">
                  <c:v>32.373</c:v>
                </c:pt>
                <c:pt idx="5639">
                  <c:v>32.941</c:v>
                </c:pt>
                <c:pt idx="5640">
                  <c:v>32.9</c:v>
                </c:pt>
                <c:pt idx="5641">
                  <c:v>32.775</c:v>
                </c:pt>
                <c:pt idx="5642">
                  <c:v>33.831</c:v>
                </c:pt>
                <c:pt idx="5643">
                  <c:v>33.719</c:v>
                </c:pt>
                <c:pt idx="5644">
                  <c:v>33.253</c:v>
                </c:pt>
                <c:pt idx="5645">
                  <c:v>31.725</c:v>
                </c:pt>
                <c:pt idx="5646">
                  <c:v>31.919</c:v>
                </c:pt>
                <c:pt idx="5647">
                  <c:v>32.235</c:v>
                </c:pt>
                <c:pt idx="5648">
                  <c:v>32.136</c:v>
                </c:pt>
                <c:pt idx="5649">
                  <c:v>32.556</c:v>
                </c:pt>
                <c:pt idx="5650">
                  <c:v>32.747</c:v>
                </c:pt>
                <c:pt idx="5651">
                  <c:v>32.664</c:v>
                </c:pt>
                <c:pt idx="5652">
                  <c:v>33.409</c:v>
                </c:pt>
                <c:pt idx="5653">
                  <c:v>33.135</c:v>
                </c:pt>
                <c:pt idx="5654">
                  <c:v>32.593</c:v>
                </c:pt>
                <c:pt idx="5655">
                  <c:v>32.289</c:v>
                </c:pt>
                <c:pt idx="5656">
                  <c:v>32.842</c:v>
                </c:pt>
                <c:pt idx="5657">
                  <c:v>33.091</c:v>
                </c:pt>
                <c:pt idx="5658">
                  <c:v>33.038</c:v>
                </c:pt>
                <c:pt idx="5659">
                  <c:v>33.849</c:v>
                </c:pt>
                <c:pt idx="5660">
                  <c:v>33.616</c:v>
                </c:pt>
                <c:pt idx="5661">
                  <c:v>33.913</c:v>
                </c:pt>
                <c:pt idx="5662">
                  <c:v>33.61</c:v>
                </c:pt>
                <c:pt idx="5663">
                  <c:v>33.434</c:v>
                </c:pt>
                <c:pt idx="5664">
                  <c:v>29.8451</c:v>
                </c:pt>
                <c:pt idx="5665">
                  <c:v>29.2322</c:v>
                </c:pt>
                <c:pt idx="5666">
                  <c:v>29.7953</c:v>
                </c:pt>
                <c:pt idx="5667">
                  <c:v>29.3913</c:v>
                </c:pt>
                <c:pt idx="5668">
                  <c:v>29.6137</c:v>
                </c:pt>
                <c:pt idx="5669">
                  <c:v>29.7363</c:v>
                </c:pt>
                <c:pt idx="5670">
                  <c:v>29.6983</c:v>
                </c:pt>
                <c:pt idx="5671">
                  <c:v>28.933</c:v>
                </c:pt>
                <c:pt idx="5672">
                  <c:v>29.1117</c:v>
                </c:pt>
                <c:pt idx="5673">
                  <c:v>29.4585</c:v>
                </c:pt>
                <c:pt idx="5674">
                  <c:v>29.5131</c:v>
                </c:pt>
                <c:pt idx="5675">
                  <c:v>29.6387</c:v>
                </c:pt>
                <c:pt idx="5676">
                  <c:v>29.5382</c:v>
                </c:pt>
                <c:pt idx="5677">
                  <c:v>29.4659</c:v>
                </c:pt>
                <c:pt idx="5678">
                  <c:v>29.6438</c:v>
                </c:pt>
                <c:pt idx="5679">
                  <c:v>29.442</c:v>
                </c:pt>
                <c:pt idx="5680">
                  <c:v>29.5404</c:v>
                </c:pt>
                <c:pt idx="5681">
                  <c:v>28.9892</c:v>
                </c:pt>
                <c:pt idx="5682">
                  <c:v>28.8837</c:v>
                </c:pt>
                <c:pt idx="5683">
                  <c:v>29.307</c:v>
                </c:pt>
                <c:pt idx="5684">
                  <c:v>29.4631</c:v>
                </c:pt>
                <c:pt idx="5685">
                  <c:v>29.2328</c:v>
                </c:pt>
                <c:pt idx="5686">
                  <c:v>29.364</c:v>
                </c:pt>
                <c:pt idx="5687">
                  <c:v>29.7335</c:v>
                </c:pt>
                <c:pt idx="5688">
                  <c:v>28.2766</c:v>
                </c:pt>
                <c:pt idx="5689">
                  <c:v>28.5313</c:v>
                </c:pt>
                <c:pt idx="5690">
                  <c:v>28.6039</c:v>
                </c:pt>
                <c:pt idx="5691">
                  <c:v>28.6924</c:v>
                </c:pt>
                <c:pt idx="5692">
                  <c:v>28.0582</c:v>
                </c:pt>
                <c:pt idx="5693">
                  <c:v>28.3656</c:v>
                </c:pt>
                <c:pt idx="5694">
                  <c:v>28.7729</c:v>
                </c:pt>
                <c:pt idx="5695">
                  <c:v>28.8252</c:v>
                </c:pt>
                <c:pt idx="5696">
                  <c:v>28.7068</c:v>
                </c:pt>
                <c:pt idx="5697">
                  <c:v>28.905</c:v>
                </c:pt>
                <c:pt idx="5698">
                  <c:v>29.2545</c:v>
                </c:pt>
                <c:pt idx="5699">
                  <c:v>28.9061</c:v>
                </c:pt>
                <c:pt idx="5700">
                  <c:v>28.7528</c:v>
                </c:pt>
                <c:pt idx="5701">
                  <c:v>29.2362</c:v>
                </c:pt>
                <c:pt idx="5702">
                  <c:v>29.6194</c:v>
                </c:pt>
                <c:pt idx="5703">
                  <c:v>29.8219</c:v>
                </c:pt>
                <c:pt idx="5704">
                  <c:v>30.1699</c:v>
                </c:pt>
                <c:pt idx="5705">
                  <c:v>30.7812</c:v>
                </c:pt>
                <c:pt idx="5706">
                  <c:v>30.1896</c:v>
                </c:pt>
                <c:pt idx="5707">
                  <c:v>30.1282</c:v>
                </c:pt>
                <c:pt idx="5708">
                  <c:v>30.2882</c:v>
                </c:pt>
                <c:pt idx="5709">
                  <c:v>30.4113</c:v>
                </c:pt>
                <c:pt idx="5710">
                  <c:v>30.1575</c:v>
                </c:pt>
                <c:pt idx="5711">
                  <c:v>30.269</c:v>
                </c:pt>
                <c:pt idx="5712">
                  <c:v>30.0091</c:v>
                </c:pt>
                <c:pt idx="5713">
                  <c:v>30.0046</c:v>
                </c:pt>
                <c:pt idx="5714">
                  <c:v>29.3725</c:v>
                </c:pt>
                <c:pt idx="5715">
                  <c:v>29.2853</c:v>
                </c:pt>
                <c:pt idx="5716">
                  <c:v>29.2693</c:v>
                </c:pt>
                <c:pt idx="5717">
                  <c:v>29.3526</c:v>
                </c:pt>
                <c:pt idx="5718">
                  <c:v>29.454</c:v>
                </c:pt>
                <c:pt idx="5719">
                  <c:v>29.7465</c:v>
                </c:pt>
                <c:pt idx="5720">
                  <c:v>29.8739</c:v>
                </c:pt>
                <c:pt idx="5721">
                  <c:v>29.9068</c:v>
                </c:pt>
                <c:pt idx="5722">
                  <c:v>29.8604</c:v>
                </c:pt>
                <c:pt idx="5723">
                  <c:v>29.8473</c:v>
                </c:pt>
                <c:pt idx="5724">
                  <c:v>29.9311</c:v>
                </c:pt>
                <c:pt idx="5725">
                  <c:v>30.0441</c:v>
                </c:pt>
                <c:pt idx="5726">
                  <c:v>30.0893</c:v>
                </c:pt>
                <c:pt idx="5727">
                  <c:v>30.1552</c:v>
                </c:pt>
                <c:pt idx="5728">
                  <c:v>30.4012</c:v>
                </c:pt>
                <c:pt idx="5729">
                  <c:v>30.087</c:v>
                </c:pt>
                <c:pt idx="5730">
                  <c:v>30.017</c:v>
                </c:pt>
                <c:pt idx="5731">
                  <c:v>30.1344</c:v>
                </c:pt>
                <c:pt idx="5732">
                  <c:v>30.2752</c:v>
                </c:pt>
                <c:pt idx="5733">
                  <c:v>30.3883</c:v>
                </c:pt>
                <c:pt idx="5734">
                  <c:v>30.2949</c:v>
                </c:pt>
                <c:pt idx="5735">
                  <c:v>28.6775</c:v>
                </c:pt>
                <c:pt idx="5736">
                  <c:v>28.8568</c:v>
                </c:pt>
                <c:pt idx="5737">
                  <c:v>28.522</c:v>
                </c:pt>
                <c:pt idx="5738">
                  <c:v>29.1814</c:v>
                </c:pt>
                <c:pt idx="5739">
                  <c:v>28.7862</c:v>
                </c:pt>
                <c:pt idx="5740">
                  <c:v>28.9588</c:v>
                </c:pt>
                <c:pt idx="5741">
                  <c:v>28.8418</c:v>
                </c:pt>
                <c:pt idx="5742">
                  <c:v>28.7948</c:v>
                </c:pt>
                <c:pt idx="5743">
                  <c:v>29.1511</c:v>
                </c:pt>
                <c:pt idx="5744">
                  <c:v>28.976</c:v>
                </c:pt>
                <c:pt idx="5745">
                  <c:v>29.1002</c:v>
                </c:pt>
                <c:pt idx="5746">
                  <c:v>29.3007</c:v>
                </c:pt>
                <c:pt idx="5747">
                  <c:v>29.4272</c:v>
                </c:pt>
                <c:pt idx="5748">
                  <c:v>29.8977</c:v>
                </c:pt>
                <c:pt idx="5749">
                  <c:v>30.0198</c:v>
                </c:pt>
                <c:pt idx="5750">
                  <c:v>30.4035</c:v>
                </c:pt>
                <c:pt idx="5751">
                  <c:v>30.1564</c:v>
                </c:pt>
                <c:pt idx="5752">
                  <c:v>30.0317</c:v>
                </c:pt>
                <c:pt idx="5753">
                  <c:v>30.0441</c:v>
                </c:pt>
                <c:pt idx="5754">
                  <c:v>30.3304</c:v>
                </c:pt>
                <c:pt idx="5755">
                  <c:v>30.0288</c:v>
                </c:pt>
                <c:pt idx="5756">
                  <c:v>30.193</c:v>
                </c:pt>
                <c:pt idx="5757">
                  <c:v>30.1806</c:v>
                </c:pt>
                <c:pt idx="5758">
                  <c:v>30.3911</c:v>
                </c:pt>
                <c:pt idx="5759">
                  <c:v>28.6389</c:v>
                </c:pt>
                <c:pt idx="5760">
                  <c:v>28.6079</c:v>
                </c:pt>
                <c:pt idx="5761">
                  <c:v>28.428</c:v>
                </c:pt>
                <c:pt idx="5762">
                  <c:v>28.5457</c:v>
                </c:pt>
                <c:pt idx="5763">
                  <c:v>28.1186</c:v>
                </c:pt>
                <c:pt idx="5764">
                  <c:v>28.224</c:v>
                </c:pt>
                <c:pt idx="5765">
                  <c:v>28.2546</c:v>
                </c:pt>
                <c:pt idx="5766">
                  <c:v>28.2685</c:v>
                </c:pt>
                <c:pt idx="5767">
                  <c:v>27.902</c:v>
                </c:pt>
                <c:pt idx="5768">
                  <c:v>28.1614</c:v>
                </c:pt>
                <c:pt idx="5769">
                  <c:v>28.3708</c:v>
                </c:pt>
                <c:pt idx="5770">
                  <c:v>27.4816</c:v>
                </c:pt>
                <c:pt idx="5771">
                  <c:v>28.2048</c:v>
                </c:pt>
                <c:pt idx="5772">
                  <c:v>28.5958</c:v>
                </c:pt>
                <c:pt idx="5773">
                  <c:v>27.371</c:v>
                </c:pt>
                <c:pt idx="5774">
                  <c:v>29.0035</c:v>
                </c:pt>
                <c:pt idx="5775">
                  <c:v>27.8386</c:v>
                </c:pt>
                <c:pt idx="5776">
                  <c:v>28.4603</c:v>
                </c:pt>
                <c:pt idx="5777">
                  <c:v>28.5739</c:v>
                </c:pt>
                <c:pt idx="5778">
                  <c:v>28.8413</c:v>
                </c:pt>
                <c:pt idx="5779">
                  <c:v>28.7764</c:v>
                </c:pt>
                <c:pt idx="5780">
                  <c:v>28.7528</c:v>
                </c:pt>
                <c:pt idx="5781">
                  <c:v>28.0524</c:v>
                </c:pt>
                <c:pt idx="5782">
                  <c:v>28.2864</c:v>
                </c:pt>
                <c:pt idx="5783">
                  <c:v>28.5151</c:v>
                </c:pt>
                <c:pt idx="5784">
                  <c:v>28.6142</c:v>
                </c:pt>
                <c:pt idx="5785">
                  <c:v>26.9357</c:v>
                </c:pt>
                <c:pt idx="5786">
                  <c:v>26.9717</c:v>
                </c:pt>
                <c:pt idx="5787">
                  <c:v>27.1992</c:v>
                </c:pt>
                <c:pt idx="5788">
                  <c:v>26.4652</c:v>
                </c:pt>
                <c:pt idx="5789">
                  <c:v>26.6228</c:v>
                </c:pt>
                <c:pt idx="5790">
                  <c:v>26.8561</c:v>
                </c:pt>
                <c:pt idx="5791">
                  <c:v>27.3815</c:v>
                </c:pt>
                <c:pt idx="5792">
                  <c:v>26.6825</c:v>
                </c:pt>
                <c:pt idx="5793">
                  <c:v>27.0029</c:v>
                </c:pt>
                <c:pt idx="5794">
                  <c:v>27.0234</c:v>
                </c:pt>
                <c:pt idx="5795">
                  <c:v>26.8549</c:v>
                </c:pt>
                <c:pt idx="5796">
                  <c:v>26.3209</c:v>
                </c:pt>
                <c:pt idx="5797">
                  <c:v>26.5736</c:v>
                </c:pt>
                <c:pt idx="5798">
                  <c:v>26.8054</c:v>
                </c:pt>
                <c:pt idx="5799">
                  <c:v>25.8368</c:v>
                </c:pt>
                <c:pt idx="5800">
                  <c:v>26.2407</c:v>
                </c:pt>
                <c:pt idx="5801">
                  <c:v>26.4545</c:v>
                </c:pt>
                <c:pt idx="5802">
                  <c:v>17.9444</c:v>
                </c:pt>
                <c:pt idx="5803">
                  <c:v>18.1091</c:v>
                </c:pt>
                <c:pt idx="5804">
                  <c:v>18.1238</c:v>
                </c:pt>
                <c:pt idx="5805">
                  <c:v>19.0505</c:v>
                </c:pt>
                <c:pt idx="5806">
                  <c:v>17.5365</c:v>
                </c:pt>
                <c:pt idx="5807">
                  <c:v>17.8673</c:v>
                </c:pt>
                <c:pt idx="5808">
                  <c:v>17.5021</c:v>
                </c:pt>
                <c:pt idx="5809">
                  <c:v>17.6092</c:v>
                </c:pt>
                <c:pt idx="5810">
                  <c:v>18.6279</c:v>
                </c:pt>
                <c:pt idx="5811">
                  <c:v>17.9143</c:v>
                </c:pt>
                <c:pt idx="5812">
                  <c:v>19.0682</c:v>
                </c:pt>
                <c:pt idx="5813">
                  <c:v>18.7611</c:v>
                </c:pt>
                <c:pt idx="5814">
                  <c:v>19.2263</c:v>
                </c:pt>
                <c:pt idx="5815">
                  <c:v>18.6975</c:v>
                </c:pt>
                <c:pt idx="5816">
                  <c:v>19.0333</c:v>
                </c:pt>
                <c:pt idx="5817">
                  <c:v>19.2427</c:v>
                </c:pt>
                <c:pt idx="5818">
                  <c:v>18.6557</c:v>
                </c:pt>
                <c:pt idx="5819">
                  <c:v>18.604</c:v>
                </c:pt>
                <c:pt idx="5820">
                  <c:v>18.3207</c:v>
                </c:pt>
                <c:pt idx="5821">
                  <c:v>18.2507</c:v>
                </c:pt>
                <c:pt idx="5822">
                  <c:v>18.5382</c:v>
                </c:pt>
                <c:pt idx="5823">
                  <c:v>17.6611</c:v>
                </c:pt>
                <c:pt idx="5824">
                  <c:v>18.2987</c:v>
                </c:pt>
                <c:pt idx="5825">
                  <c:v>19.034</c:v>
                </c:pt>
                <c:pt idx="5826">
                  <c:v>17.7229</c:v>
                </c:pt>
                <c:pt idx="5827">
                  <c:v>17.727</c:v>
                </c:pt>
                <c:pt idx="5828">
                  <c:v>18.2567</c:v>
                </c:pt>
                <c:pt idx="5829">
                  <c:v>17.9612</c:v>
                </c:pt>
                <c:pt idx="5830">
                  <c:v>17.8633</c:v>
                </c:pt>
                <c:pt idx="5831">
                  <c:v>17.8915</c:v>
                </c:pt>
                <c:pt idx="5832">
                  <c:v>17.9391</c:v>
                </c:pt>
                <c:pt idx="5833">
                  <c:v>18.1278</c:v>
                </c:pt>
                <c:pt idx="5834">
                  <c:v>18.513</c:v>
                </c:pt>
                <c:pt idx="5835">
                  <c:v>18.6424</c:v>
                </c:pt>
                <c:pt idx="5836">
                  <c:v>18.7332</c:v>
                </c:pt>
                <c:pt idx="5837">
                  <c:v>17.7841</c:v>
                </c:pt>
                <c:pt idx="5838">
                  <c:v>19.5785</c:v>
                </c:pt>
                <c:pt idx="5839">
                  <c:v>18.0576</c:v>
                </c:pt>
                <c:pt idx="5840">
                  <c:v>18.5933</c:v>
                </c:pt>
                <c:pt idx="5841">
                  <c:v>19.3681</c:v>
                </c:pt>
                <c:pt idx="5842">
                  <c:v>18.6723</c:v>
                </c:pt>
                <c:pt idx="5843">
                  <c:v>18.4472</c:v>
                </c:pt>
                <c:pt idx="5844">
                  <c:v>18.3926</c:v>
                </c:pt>
                <c:pt idx="5845">
                  <c:v>18.5933</c:v>
                </c:pt>
                <c:pt idx="5846">
                  <c:v>18.214</c:v>
                </c:pt>
                <c:pt idx="5847">
                  <c:v>18.0482</c:v>
                </c:pt>
                <c:pt idx="5848">
                  <c:v>18.505</c:v>
                </c:pt>
                <c:pt idx="5849">
                  <c:v>18.8511</c:v>
                </c:pt>
                <c:pt idx="5850">
                  <c:v>18.5276</c:v>
                </c:pt>
                <c:pt idx="5851">
                  <c:v>18.6</c:v>
                </c:pt>
                <c:pt idx="5852">
                  <c:v>18.252</c:v>
                </c:pt>
                <c:pt idx="5853">
                  <c:v>18.4977</c:v>
                </c:pt>
                <c:pt idx="5854">
                  <c:v>18.1566</c:v>
                </c:pt>
                <c:pt idx="5855">
                  <c:v>17.8855</c:v>
                </c:pt>
                <c:pt idx="5856">
                  <c:v>17.8083</c:v>
                </c:pt>
                <c:pt idx="5857">
                  <c:v>17.8432</c:v>
                </c:pt>
                <c:pt idx="5858">
                  <c:v>17.9605</c:v>
                </c:pt>
                <c:pt idx="5859">
                  <c:v>17.8969</c:v>
                </c:pt>
                <c:pt idx="5860">
                  <c:v>17.9264</c:v>
                </c:pt>
                <c:pt idx="5861">
                  <c:v>18.0128</c:v>
                </c:pt>
                <c:pt idx="5862">
                  <c:v>17.9411</c:v>
                </c:pt>
                <c:pt idx="5863">
                  <c:v>17.6745</c:v>
                </c:pt>
                <c:pt idx="5864">
                  <c:v>17.9042</c:v>
                </c:pt>
                <c:pt idx="5865">
                  <c:v>17.6826</c:v>
                </c:pt>
                <c:pt idx="5866">
                  <c:v>17.9291</c:v>
                </c:pt>
                <c:pt idx="5867">
                  <c:v>18.0268</c:v>
                </c:pt>
                <c:pt idx="5868">
                  <c:v>24.316</c:v>
                </c:pt>
                <c:pt idx="5869">
                  <c:v>24.4418</c:v>
                </c:pt>
                <c:pt idx="5870">
                  <c:v>24.3166</c:v>
                </c:pt>
                <c:pt idx="5871">
                  <c:v>24.6824</c:v>
                </c:pt>
                <c:pt idx="5872">
                  <c:v>24.4161</c:v>
                </c:pt>
                <c:pt idx="5873">
                  <c:v>24.652</c:v>
                </c:pt>
                <c:pt idx="5874">
                  <c:v>24.7808</c:v>
                </c:pt>
                <c:pt idx="5875">
                  <c:v>24.5747</c:v>
                </c:pt>
                <c:pt idx="5876">
                  <c:v>24.3686</c:v>
                </c:pt>
                <c:pt idx="5877">
                  <c:v>24.8233</c:v>
                </c:pt>
                <c:pt idx="5878">
                  <c:v>24.5552</c:v>
                </c:pt>
                <c:pt idx="5879">
                  <c:v>24.8779</c:v>
                </c:pt>
                <c:pt idx="5880">
                  <c:v>25.5034</c:v>
                </c:pt>
                <c:pt idx="5881">
                  <c:v>24.8688</c:v>
                </c:pt>
                <c:pt idx="5882">
                  <c:v>24.9924</c:v>
                </c:pt>
                <c:pt idx="5883">
                  <c:v>25.2317</c:v>
                </c:pt>
                <c:pt idx="5884">
                  <c:v>25.4077</c:v>
                </c:pt>
                <c:pt idx="5885">
                  <c:v>25.0354</c:v>
                </c:pt>
                <c:pt idx="5886">
                  <c:v>24.8451</c:v>
                </c:pt>
                <c:pt idx="5887">
                  <c:v>25.4023</c:v>
                </c:pt>
                <c:pt idx="5888">
                  <c:v>25.3975</c:v>
                </c:pt>
                <c:pt idx="5889">
                  <c:v>24.3099</c:v>
                </c:pt>
                <c:pt idx="5890">
                  <c:v>24.2096</c:v>
                </c:pt>
                <c:pt idx="5891">
                  <c:v>24.1569</c:v>
                </c:pt>
                <c:pt idx="5892">
                  <c:v>24.4082</c:v>
                </c:pt>
                <c:pt idx="5893">
                  <c:v>24.234</c:v>
                </c:pt>
                <c:pt idx="5894">
                  <c:v>24.095</c:v>
                </c:pt>
                <c:pt idx="5895">
                  <c:v>24.3105</c:v>
                </c:pt>
                <c:pt idx="5896">
                  <c:v>24.2518</c:v>
                </c:pt>
                <c:pt idx="5897">
                  <c:v>24.2194</c:v>
                </c:pt>
                <c:pt idx="5898">
                  <c:v>23.5355</c:v>
                </c:pt>
                <c:pt idx="5899">
                  <c:v>23.749</c:v>
                </c:pt>
                <c:pt idx="5900">
                  <c:v>23.9919</c:v>
                </c:pt>
                <c:pt idx="5901">
                  <c:v>23.8352</c:v>
                </c:pt>
                <c:pt idx="5902">
                  <c:v>24.3814</c:v>
                </c:pt>
                <c:pt idx="5903">
                  <c:v>23.7089</c:v>
                </c:pt>
                <c:pt idx="5904">
                  <c:v>24.5753</c:v>
                </c:pt>
                <c:pt idx="5905">
                  <c:v>24.2267</c:v>
                </c:pt>
                <c:pt idx="5906">
                  <c:v>24.6739</c:v>
                </c:pt>
                <c:pt idx="5907">
                  <c:v>25.1007</c:v>
                </c:pt>
                <c:pt idx="5908">
                  <c:v>25.01</c:v>
                </c:pt>
                <c:pt idx="5909">
                  <c:v>25.371</c:v>
                </c:pt>
                <c:pt idx="5910">
                  <c:v>25.5207</c:v>
                </c:pt>
                <c:pt idx="5911">
                  <c:v>25.609</c:v>
                </c:pt>
                <c:pt idx="5912">
                  <c:v>25.4751</c:v>
                </c:pt>
                <c:pt idx="5913">
                  <c:v>25.3415</c:v>
                </c:pt>
                <c:pt idx="5914">
                  <c:v>25.3993</c:v>
                </c:pt>
                <c:pt idx="5915">
                  <c:v>25.0523</c:v>
                </c:pt>
                <c:pt idx="5916">
                  <c:v>25.0426</c:v>
                </c:pt>
                <c:pt idx="5917">
                  <c:v>24.5326</c:v>
                </c:pt>
                <c:pt idx="5918">
                  <c:v>24.476</c:v>
                </c:pt>
                <c:pt idx="5919">
                  <c:v>24.3349</c:v>
                </c:pt>
                <c:pt idx="5920">
                  <c:v>24.3129</c:v>
                </c:pt>
                <c:pt idx="5921">
                  <c:v>24.3637</c:v>
                </c:pt>
                <c:pt idx="5922">
                  <c:v>24.1808</c:v>
                </c:pt>
                <c:pt idx="5923">
                  <c:v>24.0349</c:v>
                </c:pt>
                <c:pt idx="5924">
                  <c:v>24.011</c:v>
                </c:pt>
                <c:pt idx="5925">
                  <c:v>23.9668</c:v>
                </c:pt>
                <c:pt idx="5926">
                  <c:v>23.976</c:v>
                </c:pt>
                <c:pt idx="5927">
                  <c:v>23.9582</c:v>
                </c:pt>
                <c:pt idx="5928">
                  <c:v>23.9944</c:v>
                </c:pt>
                <c:pt idx="5929">
                  <c:v>23.8573</c:v>
                </c:pt>
                <c:pt idx="5930">
                  <c:v>23.9065</c:v>
                </c:pt>
                <c:pt idx="5931">
                  <c:v>23.9133</c:v>
                </c:pt>
                <c:pt idx="5932">
                  <c:v>23.7656</c:v>
                </c:pt>
                <c:pt idx="5933">
                  <c:v>23.9717</c:v>
                </c:pt>
                <c:pt idx="5934">
                  <c:v>23.9293</c:v>
                </c:pt>
                <c:pt idx="5935">
                  <c:v>23.8512</c:v>
                </c:pt>
                <c:pt idx="5936">
                  <c:v>27.4834</c:v>
                </c:pt>
                <c:pt idx="5937">
                  <c:v>28.0837</c:v>
                </c:pt>
                <c:pt idx="5938">
                  <c:v>28.0007</c:v>
                </c:pt>
                <c:pt idx="5939">
                  <c:v>28.4176</c:v>
                </c:pt>
                <c:pt idx="5940">
                  <c:v>28.1411</c:v>
                </c:pt>
                <c:pt idx="5941">
                  <c:v>27.8886</c:v>
                </c:pt>
                <c:pt idx="5942">
                  <c:v>28.0652</c:v>
                </c:pt>
                <c:pt idx="5943">
                  <c:v>27.6376</c:v>
                </c:pt>
                <c:pt idx="5944">
                  <c:v>27.606</c:v>
                </c:pt>
                <c:pt idx="5945">
                  <c:v>27.6131</c:v>
                </c:pt>
                <c:pt idx="5946">
                  <c:v>28.1075</c:v>
                </c:pt>
                <c:pt idx="5947">
                  <c:v>28.1718</c:v>
                </c:pt>
                <c:pt idx="5948">
                  <c:v>27.6498</c:v>
                </c:pt>
                <c:pt idx="5949">
                  <c:v>28.4078</c:v>
                </c:pt>
                <c:pt idx="5950">
                  <c:v>28.2621</c:v>
                </c:pt>
                <c:pt idx="5951">
                  <c:v>28.5618</c:v>
                </c:pt>
                <c:pt idx="5952">
                  <c:v>28.4574</c:v>
                </c:pt>
                <c:pt idx="5953">
                  <c:v>27.0588</c:v>
                </c:pt>
                <c:pt idx="5954">
                  <c:v>26.8384</c:v>
                </c:pt>
                <c:pt idx="5955">
                  <c:v>26.79</c:v>
                </c:pt>
                <c:pt idx="5956">
                  <c:v>26.9239</c:v>
                </c:pt>
                <c:pt idx="5957">
                  <c:v>26.5079</c:v>
                </c:pt>
                <c:pt idx="5958">
                  <c:v>26.5505</c:v>
                </c:pt>
                <c:pt idx="5959">
                  <c:v>26.8443</c:v>
                </c:pt>
                <c:pt idx="5960">
                  <c:v>26.6464</c:v>
                </c:pt>
                <c:pt idx="5961">
                  <c:v>26.0769</c:v>
                </c:pt>
                <c:pt idx="5962">
                  <c:v>26.7097</c:v>
                </c:pt>
                <c:pt idx="5963">
                  <c:v>26.7983</c:v>
                </c:pt>
                <c:pt idx="5964">
                  <c:v>26.8945</c:v>
                </c:pt>
                <c:pt idx="5965">
                  <c:v>26.9952</c:v>
                </c:pt>
                <c:pt idx="5966">
                  <c:v>27.2491</c:v>
                </c:pt>
                <c:pt idx="5967">
                  <c:v>27.4588</c:v>
                </c:pt>
                <c:pt idx="5968">
                  <c:v>27.6813</c:v>
                </c:pt>
                <c:pt idx="5969">
                  <c:v>26.8555</c:v>
                </c:pt>
                <c:pt idx="5970">
                  <c:v>27.6329</c:v>
                </c:pt>
                <c:pt idx="5971">
                  <c:v>27.6364</c:v>
                </c:pt>
                <c:pt idx="5972">
                  <c:v>27.7577</c:v>
                </c:pt>
                <c:pt idx="5973">
                  <c:v>27.9119</c:v>
                </c:pt>
                <c:pt idx="5974">
                  <c:v>27.8811</c:v>
                </c:pt>
                <c:pt idx="5975">
                  <c:v>28.035</c:v>
                </c:pt>
                <c:pt idx="5976">
                  <c:v>27.945</c:v>
                </c:pt>
                <c:pt idx="5977">
                  <c:v>28.0466</c:v>
                </c:pt>
                <c:pt idx="5978">
                  <c:v>28.2361</c:v>
                </c:pt>
                <c:pt idx="5979">
                  <c:v>26.7186</c:v>
                </c:pt>
                <c:pt idx="5980">
                  <c:v>26.5179</c:v>
                </c:pt>
                <c:pt idx="5981">
                  <c:v>26.1865</c:v>
                </c:pt>
                <c:pt idx="5982">
                  <c:v>26.4367</c:v>
                </c:pt>
                <c:pt idx="5983">
                  <c:v>26.293</c:v>
                </c:pt>
                <c:pt idx="5984">
                  <c:v>26.315</c:v>
                </c:pt>
                <c:pt idx="5985">
                  <c:v>26.2638</c:v>
                </c:pt>
                <c:pt idx="5986">
                  <c:v>26.8756</c:v>
                </c:pt>
                <c:pt idx="5987">
                  <c:v>26.6263</c:v>
                </c:pt>
                <c:pt idx="5988">
                  <c:v>27.1728</c:v>
                </c:pt>
                <c:pt idx="5989">
                  <c:v>27.1458</c:v>
                </c:pt>
                <c:pt idx="5990">
                  <c:v>27.2561</c:v>
                </c:pt>
                <c:pt idx="5991">
                  <c:v>27.1757</c:v>
                </c:pt>
                <c:pt idx="5992">
                  <c:v>27.4108</c:v>
                </c:pt>
                <c:pt idx="5993">
                  <c:v>27.3089</c:v>
                </c:pt>
                <c:pt idx="5994">
                  <c:v>27.45</c:v>
                </c:pt>
                <c:pt idx="5995">
                  <c:v>27.6679</c:v>
                </c:pt>
                <c:pt idx="5996">
                  <c:v>27.519</c:v>
                </c:pt>
                <c:pt idx="5997">
                  <c:v>27.7571</c:v>
                </c:pt>
                <c:pt idx="5998">
                  <c:v>27.6376</c:v>
                </c:pt>
                <c:pt idx="5999">
                  <c:v>28.0582</c:v>
                </c:pt>
                <c:pt idx="6000">
                  <c:v>28.1</c:v>
                </c:pt>
                <c:pt idx="6001">
                  <c:v>28.1811</c:v>
                </c:pt>
                <c:pt idx="6002">
                  <c:v>28.0257</c:v>
                </c:pt>
                <c:pt idx="6003">
                  <c:v>30.3343</c:v>
                </c:pt>
                <c:pt idx="6004">
                  <c:v>30.413</c:v>
                </c:pt>
                <c:pt idx="6005">
                  <c:v>30.5214</c:v>
                </c:pt>
                <c:pt idx="6006">
                  <c:v>31.1843</c:v>
                </c:pt>
                <c:pt idx="6007">
                  <c:v>30.4781</c:v>
                </c:pt>
                <c:pt idx="6008">
                  <c:v>31.0017</c:v>
                </c:pt>
                <c:pt idx="6009">
                  <c:v>31.0268</c:v>
                </c:pt>
                <c:pt idx="6010">
                  <c:v>31.4723</c:v>
                </c:pt>
                <c:pt idx="6011">
                  <c:v>31.0697</c:v>
                </c:pt>
                <c:pt idx="6012">
                  <c:v>31.1331</c:v>
                </c:pt>
                <c:pt idx="6013">
                  <c:v>31.7062</c:v>
                </c:pt>
                <c:pt idx="6014">
                  <c:v>31.3182</c:v>
                </c:pt>
                <c:pt idx="6015">
                  <c:v>31.1254</c:v>
                </c:pt>
                <c:pt idx="6016">
                  <c:v>30.9644</c:v>
                </c:pt>
                <c:pt idx="6017">
                  <c:v>31.0346</c:v>
                </c:pt>
                <c:pt idx="6018">
                  <c:v>31.4878</c:v>
                </c:pt>
                <c:pt idx="6019">
                  <c:v>31.9003</c:v>
                </c:pt>
                <c:pt idx="6020">
                  <c:v>29.9774</c:v>
                </c:pt>
                <c:pt idx="6021">
                  <c:v>29.7261</c:v>
                </c:pt>
                <c:pt idx="6022">
                  <c:v>29.7028</c:v>
                </c:pt>
                <c:pt idx="6023">
                  <c:v>29.4716</c:v>
                </c:pt>
                <c:pt idx="6024">
                  <c:v>29.8921</c:v>
                </c:pt>
                <c:pt idx="6025">
                  <c:v>30.4366</c:v>
                </c:pt>
                <c:pt idx="6026">
                  <c:v>30.1564</c:v>
                </c:pt>
                <c:pt idx="6027">
                  <c:v>30.3945</c:v>
                </c:pt>
                <c:pt idx="6028">
                  <c:v>29.5495</c:v>
                </c:pt>
                <c:pt idx="6029">
                  <c:v>29.6206</c:v>
                </c:pt>
                <c:pt idx="6030">
                  <c:v>30.2893</c:v>
                </c:pt>
                <c:pt idx="6031">
                  <c:v>29.9927</c:v>
                </c:pt>
                <c:pt idx="6032">
                  <c:v>29.3765</c:v>
                </c:pt>
                <c:pt idx="6033">
                  <c:v>29.793</c:v>
                </c:pt>
                <c:pt idx="6034">
                  <c:v>30.0656</c:v>
                </c:pt>
                <c:pt idx="6035">
                  <c:v>30.0356</c:v>
                </c:pt>
                <c:pt idx="6036">
                  <c:v>29.6353</c:v>
                </c:pt>
                <c:pt idx="6037">
                  <c:v>30.4372</c:v>
                </c:pt>
                <c:pt idx="6038">
                  <c:v>30.5197</c:v>
                </c:pt>
                <c:pt idx="6039">
                  <c:v>30.9197</c:v>
                </c:pt>
                <c:pt idx="6040">
                  <c:v>30.9922</c:v>
                </c:pt>
                <c:pt idx="6041">
                  <c:v>31.0045</c:v>
                </c:pt>
                <c:pt idx="6042">
                  <c:v>30.8784</c:v>
                </c:pt>
                <c:pt idx="6043">
                  <c:v>31.1009</c:v>
                </c:pt>
                <c:pt idx="6044">
                  <c:v>31.1899</c:v>
                </c:pt>
                <c:pt idx="6045">
                  <c:v>31.7923</c:v>
                </c:pt>
                <c:pt idx="6046">
                  <c:v>31.3975</c:v>
                </c:pt>
                <c:pt idx="6047">
                  <c:v>31.4274</c:v>
                </c:pt>
                <c:pt idx="6048">
                  <c:v>31.2449</c:v>
                </c:pt>
                <c:pt idx="6049">
                  <c:v>31.4324</c:v>
                </c:pt>
                <c:pt idx="6050">
                  <c:v>30.1378</c:v>
                </c:pt>
                <c:pt idx="6051">
                  <c:v>30.2989</c:v>
                </c:pt>
                <c:pt idx="6052">
                  <c:v>30.1169</c:v>
                </c:pt>
                <c:pt idx="6053">
                  <c:v>30.2904</c:v>
                </c:pt>
                <c:pt idx="6054">
                  <c:v>29.6433</c:v>
                </c:pt>
                <c:pt idx="6055">
                  <c:v>29.8304</c:v>
                </c:pt>
                <c:pt idx="6056">
                  <c:v>29.9684</c:v>
                </c:pt>
                <c:pt idx="6057">
                  <c:v>29.9119</c:v>
                </c:pt>
                <c:pt idx="6058">
                  <c:v>29.8717</c:v>
                </c:pt>
                <c:pt idx="6059">
                  <c:v>30.1671</c:v>
                </c:pt>
                <c:pt idx="6060">
                  <c:v>30.408</c:v>
                </c:pt>
                <c:pt idx="6061">
                  <c:v>30.0582</c:v>
                </c:pt>
                <c:pt idx="6062">
                  <c:v>30.0068</c:v>
                </c:pt>
                <c:pt idx="6063">
                  <c:v>30.2443</c:v>
                </c:pt>
                <c:pt idx="6064">
                  <c:v>30.5657</c:v>
                </c:pt>
                <c:pt idx="6065">
                  <c:v>29.8768</c:v>
                </c:pt>
                <c:pt idx="6066">
                  <c:v>30.2015</c:v>
                </c:pt>
                <c:pt idx="6067">
                  <c:v>29.6348</c:v>
                </c:pt>
                <c:pt idx="6068">
                  <c:v>29.0413</c:v>
                </c:pt>
                <c:pt idx="6069">
                  <c:v>29.158</c:v>
                </c:pt>
                <c:pt idx="6070">
                  <c:v>29.5302</c:v>
                </c:pt>
                <c:pt idx="6071">
                  <c:v>29.2339</c:v>
                </c:pt>
                <c:pt idx="6072">
                  <c:v>29.5057</c:v>
                </c:pt>
                <c:pt idx="6073">
                  <c:v>29.5967</c:v>
                </c:pt>
                <c:pt idx="6074">
                  <c:v>29.5535</c:v>
                </c:pt>
                <c:pt idx="6075">
                  <c:v>29.5467</c:v>
                </c:pt>
                <c:pt idx="6076">
                  <c:v>29.8779</c:v>
                </c:pt>
                <c:pt idx="6077">
                  <c:v>30.0627</c:v>
                </c:pt>
                <c:pt idx="6078">
                  <c:v>30.0458</c:v>
                </c:pt>
                <c:pt idx="6079">
                  <c:v>30.4422</c:v>
                </c:pt>
                <c:pt idx="6080">
                  <c:v>30.1079</c:v>
                </c:pt>
                <c:pt idx="6081">
                  <c:v>30.2313</c:v>
                </c:pt>
                <c:pt idx="6082">
                  <c:v>30.6839</c:v>
                </c:pt>
                <c:pt idx="6083">
                  <c:v>30.0825</c:v>
                </c:pt>
                <c:pt idx="6084">
                  <c:v>30.215</c:v>
                </c:pt>
                <c:pt idx="6085">
                  <c:v>30.5107</c:v>
                </c:pt>
                <c:pt idx="6086">
                  <c:v>30.4978</c:v>
                </c:pt>
                <c:pt idx="6087">
                  <c:v>30.3838</c:v>
                </c:pt>
                <c:pt idx="6088">
                  <c:v>30.4125</c:v>
                </c:pt>
                <c:pt idx="6089">
                  <c:v>30.5169</c:v>
                </c:pt>
                <c:pt idx="6090">
                  <c:v>30.3889</c:v>
                </c:pt>
                <c:pt idx="6091">
                  <c:v>29.0499</c:v>
                </c:pt>
                <c:pt idx="6092">
                  <c:v>29.0956</c:v>
                </c:pt>
                <c:pt idx="6093">
                  <c:v>28.9875</c:v>
                </c:pt>
                <c:pt idx="6094">
                  <c:v>28.9898</c:v>
                </c:pt>
                <c:pt idx="6095">
                  <c:v>28.5739</c:v>
                </c:pt>
                <c:pt idx="6096">
                  <c:v>28.9754</c:v>
                </c:pt>
                <c:pt idx="6097">
                  <c:v>29.1317</c:v>
                </c:pt>
                <c:pt idx="6098">
                  <c:v>28.9221</c:v>
                </c:pt>
                <c:pt idx="6099">
                  <c:v>28.7275</c:v>
                </c:pt>
                <c:pt idx="6100">
                  <c:v>28.0513</c:v>
                </c:pt>
                <c:pt idx="6101">
                  <c:v>28.8051</c:v>
                </c:pt>
                <c:pt idx="6102">
                  <c:v>28.3136</c:v>
                </c:pt>
                <c:pt idx="6103">
                  <c:v>28.8315</c:v>
                </c:pt>
                <c:pt idx="6104">
                  <c:v>28.6061</c:v>
                </c:pt>
                <c:pt idx="6105">
                  <c:v>28.3529</c:v>
                </c:pt>
                <c:pt idx="6106">
                  <c:v>28.5457</c:v>
                </c:pt>
                <c:pt idx="6107">
                  <c:v>28.6562</c:v>
                </c:pt>
                <c:pt idx="6108">
                  <c:v>28.8665</c:v>
                </c:pt>
                <c:pt idx="6109">
                  <c:v>28.9319</c:v>
                </c:pt>
                <c:pt idx="6110">
                  <c:v>28.7729</c:v>
                </c:pt>
                <c:pt idx="6111">
                  <c:v>28.921</c:v>
                </c:pt>
                <c:pt idx="6112">
                  <c:v>28.8906</c:v>
                </c:pt>
                <c:pt idx="6113">
                  <c:v>28.7206</c:v>
                </c:pt>
                <c:pt idx="6114">
                  <c:v>28.964</c:v>
                </c:pt>
                <c:pt idx="6115">
                  <c:v>28.4972</c:v>
                </c:pt>
                <c:pt idx="6116">
                  <c:v>28.5837</c:v>
                </c:pt>
                <c:pt idx="6117">
                  <c:v>28.1034</c:v>
                </c:pt>
                <c:pt idx="6118">
                  <c:v>28.1701</c:v>
                </c:pt>
                <c:pt idx="6119">
                  <c:v>28.6775</c:v>
                </c:pt>
                <c:pt idx="6120">
                  <c:v>28.2645</c:v>
                </c:pt>
                <c:pt idx="6121">
                  <c:v>28.3055</c:v>
                </c:pt>
                <c:pt idx="6122">
                  <c:v>28.5653</c:v>
                </c:pt>
                <c:pt idx="6123">
                  <c:v>28.7551</c:v>
                </c:pt>
                <c:pt idx="6124">
                  <c:v>29.0756</c:v>
                </c:pt>
                <c:pt idx="6125">
                  <c:v>29.154</c:v>
                </c:pt>
                <c:pt idx="6126">
                  <c:v>29.2242</c:v>
                </c:pt>
                <c:pt idx="6127">
                  <c:v>29.3697</c:v>
                </c:pt>
                <c:pt idx="6128">
                  <c:v>29.3474</c:v>
                </c:pt>
                <c:pt idx="6129">
                  <c:v>29.0716</c:v>
                </c:pt>
                <c:pt idx="6130">
                  <c:v>29.2613</c:v>
                </c:pt>
                <c:pt idx="6131">
                  <c:v>29.2048</c:v>
                </c:pt>
                <c:pt idx="6132">
                  <c:v>29.4022</c:v>
                </c:pt>
                <c:pt idx="6133">
                  <c:v>29.6728</c:v>
                </c:pt>
                <c:pt idx="6134">
                  <c:v>30.1</c:v>
                </c:pt>
                <c:pt idx="6135">
                  <c:v>30.4</c:v>
                </c:pt>
                <c:pt idx="6136">
                  <c:v>30.0</c:v>
                </c:pt>
                <c:pt idx="6137">
                  <c:v>30.3</c:v>
                </c:pt>
                <c:pt idx="6138">
                  <c:v>30.2</c:v>
                </c:pt>
                <c:pt idx="6139">
                  <c:v>29.5</c:v>
                </c:pt>
                <c:pt idx="6140">
                  <c:v>29.0</c:v>
                </c:pt>
                <c:pt idx="6141">
                  <c:v>28.6</c:v>
                </c:pt>
                <c:pt idx="6142">
                  <c:v>28.7</c:v>
                </c:pt>
                <c:pt idx="6143">
                  <c:v>27.8</c:v>
                </c:pt>
                <c:pt idx="6144">
                  <c:v>27.4</c:v>
                </c:pt>
                <c:pt idx="6145">
                  <c:v>30.4</c:v>
                </c:pt>
                <c:pt idx="6146">
                  <c:v>30.6</c:v>
                </c:pt>
                <c:pt idx="6147">
                  <c:v>28.7</c:v>
                </c:pt>
                <c:pt idx="6148">
                  <c:v>28.2</c:v>
                </c:pt>
                <c:pt idx="6149">
                  <c:v>28.1</c:v>
                </c:pt>
                <c:pt idx="6150">
                  <c:v>30.4</c:v>
                </c:pt>
                <c:pt idx="6151">
                  <c:v>31.5</c:v>
                </c:pt>
                <c:pt idx="6152">
                  <c:v>30.4</c:v>
                </c:pt>
                <c:pt idx="6153">
                  <c:v>30.7</c:v>
                </c:pt>
                <c:pt idx="6154">
                  <c:v>31.4</c:v>
                </c:pt>
                <c:pt idx="6155">
                  <c:v>30.9</c:v>
                </c:pt>
                <c:pt idx="6156">
                  <c:v>30.0</c:v>
                </c:pt>
                <c:pt idx="6157">
                  <c:v>28.3</c:v>
                </c:pt>
                <c:pt idx="6158">
                  <c:v>30.9</c:v>
                </c:pt>
                <c:pt idx="6159">
                  <c:v>31.3</c:v>
                </c:pt>
                <c:pt idx="6160">
                  <c:v>31.0</c:v>
                </c:pt>
                <c:pt idx="6161">
                  <c:v>28.1</c:v>
                </c:pt>
                <c:pt idx="6162">
                  <c:v>28.5</c:v>
                </c:pt>
                <c:pt idx="6163">
                  <c:v>29.8</c:v>
                </c:pt>
                <c:pt idx="6164">
                  <c:v>30.3</c:v>
                </c:pt>
                <c:pt idx="6165">
                  <c:v>30.8</c:v>
                </c:pt>
                <c:pt idx="6166">
                  <c:v>29.7</c:v>
                </c:pt>
                <c:pt idx="6167">
                  <c:v>29.9</c:v>
                </c:pt>
                <c:pt idx="6168">
                  <c:v>29.9</c:v>
                </c:pt>
                <c:pt idx="6169">
                  <c:v>29.9</c:v>
                </c:pt>
                <c:pt idx="6170">
                  <c:v>31.2</c:v>
                </c:pt>
                <c:pt idx="6171">
                  <c:v>31.0</c:v>
                </c:pt>
                <c:pt idx="6172">
                  <c:v>31.0</c:v>
                </c:pt>
                <c:pt idx="6173">
                  <c:v>30.8</c:v>
                </c:pt>
                <c:pt idx="6174">
                  <c:v>31.2</c:v>
                </c:pt>
                <c:pt idx="6175">
                  <c:v>31.3</c:v>
                </c:pt>
                <c:pt idx="6176">
                  <c:v>31.5</c:v>
                </c:pt>
                <c:pt idx="6177">
                  <c:v>31.7</c:v>
                </c:pt>
                <c:pt idx="6178">
                  <c:v>32.5</c:v>
                </c:pt>
                <c:pt idx="6179">
                  <c:v>32.1</c:v>
                </c:pt>
                <c:pt idx="6180">
                  <c:v>31.5</c:v>
                </c:pt>
                <c:pt idx="6181">
                  <c:v>31.5</c:v>
                </c:pt>
                <c:pt idx="6182">
                  <c:v>31.8</c:v>
                </c:pt>
                <c:pt idx="6183">
                  <c:v>31.6</c:v>
                </c:pt>
                <c:pt idx="6184">
                  <c:v>31.9</c:v>
                </c:pt>
                <c:pt idx="6185">
                  <c:v>33.0</c:v>
                </c:pt>
                <c:pt idx="6186">
                  <c:v>33.3</c:v>
                </c:pt>
                <c:pt idx="6187">
                  <c:v>32.0</c:v>
                </c:pt>
                <c:pt idx="6188">
                  <c:v>31.3</c:v>
                </c:pt>
                <c:pt idx="6189">
                  <c:v>31.3</c:v>
                </c:pt>
                <c:pt idx="6190">
                  <c:v>24.6</c:v>
                </c:pt>
                <c:pt idx="6191">
                  <c:v>24.1</c:v>
                </c:pt>
                <c:pt idx="6192">
                  <c:v>24.1</c:v>
                </c:pt>
                <c:pt idx="6193">
                  <c:v>25.4</c:v>
                </c:pt>
                <c:pt idx="6194">
                  <c:v>25.9</c:v>
                </c:pt>
                <c:pt idx="6195">
                  <c:v>26.5</c:v>
                </c:pt>
                <c:pt idx="6196">
                  <c:v>25.8</c:v>
                </c:pt>
                <c:pt idx="6197">
                  <c:v>24.8</c:v>
                </c:pt>
                <c:pt idx="6198">
                  <c:v>25.5</c:v>
                </c:pt>
                <c:pt idx="6199">
                  <c:v>25.5</c:v>
                </c:pt>
                <c:pt idx="6200">
                  <c:v>24.5</c:v>
                </c:pt>
                <c:pt idx="6201">
                  <c:v>23.8</c:v>
                </c:pt>
                <c:pt idx="6202">
                  <c:v>25.0</c:v>
                </c:pt>
                <c:pt idx="6203">
                  <c:v>25.3</c:v>
                </c:pt>
                <c:pt idx="6204">
                  <c:v>25.3</c:v>
                </c:pt>
                <c:pt idx="6205">
                  <c:v>25.9</c:v>
                </c:pt>
                <c:pt idx="6206">
                  <c:v>26.1</c:v>
                </c:pt>
                <c:pt idx="6207">
                  <c:v>25.8</c:v>
                </c:pt>
                <c:pt idx="6208">
                  <c:v>24.9</c:v>
                </c:pt>
                <c:pt idx="6209">
                  <c:v>24.8</c:v>
                </c:pt>
                <c:pt idx="6210">
                  <c:v>24.5</c:v>
                </c:pt>
                <c:pt idx="6211">
                  <c:v>24.7</c:v>
                </c:pt>
                <c:pt idx="6212">
                  <c:v>24.7</c:v>
                </c:pt>
                <c:pt idx="6213">
                  <c:v>23.6</c:v>
                </c:pt>
                <c:pt idx="6214">
                  <c:v>23.8</c:v>
                </c:pt>
                <c:pt idx="6215">
                  <c:v>23.8</c:v>
                </c:pt>
                <c:pt idx="6216">
                  <c:v>23.7</c:v>
                </c:pt>
                <c:pt idx="6217">
                  <c:v>24.2</c:v>
                </c:pt>
                <c:pt idx="6218">
                  <c:v>24.2</c:v>
                </c:pt>
                <c:pt idx="6219">
                  <c:v>24.3</c:v>
                </c:pt>
                <c:pt idx="6220">
                  <c:v>24.1</c:v>
                </c:pt>
                <c:pt idx="6221">
                  <c:v>24.2</c:v>
                </c:pt>
                <c:pt idx="6222">
                  <c:v>23.9</c:v>
                </c:pt>
                <c:pt idx="6223">
                  <c:v>25.1</c:v>
                </c:pt>
                <c:pt idx="6224">
                  <c:v>25.2</c:v>
                </c:pt>
                <c:pt idx="6225">
                  <c:v>21.8</c:v>
                </c:pt>
                <c:pt idx="6226">
                  <c:v>21.9</c:v>
                </c:pt>
                <c:pt idx="6227">
                  <c:v>22.5</c:v>
                </c:pt>
                <c:pt idx="6228">
                  <c:v>22.8</c:v>
                </c:pt>
                <c:pt idx="6229">
                  <c:v>23.3</c:v>
                </c:pt>
                <c:pt idx="6230">
                  <c:v>23.3</c:v>
                </c:pt>
                <c:pt idx="6231">
                  <c:v>22.3</c:v>
                </c:pt>
                <c:pt idx="6232">
                  <c:v>23.5</c:v>
                </c:pt>
                <c:pt idx="6233">
                  <c:v>23.8</c:v>
                </c:pt>
                <c:pt idx="6234">
                  <c:v>22.2</c:v>
                </c:pt>
                <c:pt idx="6235">
                  <c:v>22.9</c:v>
                </c:pt>
                <c:pt idx="6236">
                  <c:v>23.1</c:v>
                </c:pt>
                <c:pt idx="6237">
                  <c:v>22.6</c:v>
                </c:pt>
                <c:pt idx="6238">
                  <c:v>22.5</c:v>
                </c:pt>
                <c:pt idx="6239">
                  <c:v>24.0</c:v>
                </c:pt>
                <c:pt idx="6240">
                  <c:v>23.8</c:v>
                </c:pt>
                <c:pt idx="6241">
                  <c:v>24.5</c:v>
                </c:pt>
                <c:pt idx="6242">
                  <c:v>24.4</c:v>
                </c:pt>
                <c:pt idx="6243">
                  <c:v>24.0</c:v>
                </c:pt>
                <c:pt idx="6244">
                  <c:v>22.7</c:v>
                </c:pt>
                <c:pt idx="6245">
                  <c:v>22.5</c:v>
                </c:pt>
                <c:pt idx="6246">
                  <c:v>23.7</c:v>
                </c:pt>
                <c:pt idx="6247">
                  <c:v>23.7</c:v>
                </c:pt>
                <c:pt idx="6248">
                  <c:v>22.9</c:v>
                </c:pt>
                <c:pt idx="6249">
                  <c:v>23.2</c:v>
                </c:pt>
                <c:pt idx="6250">
                  <c:v>22.5</c:v>
                </c:pt>
                <c:pt idx="6251">
                  <c:v>22.6</c:v>
                </c:pt>
                <c:pt idx="6252">
                  <c:v>22.7</c:v>
                </c:pt>
                <c:pt idx="6253">
                  <c:v>23.2</c:v>
                </c:pt>
                <c:pt idx="6254">
                  <c:v>23.7</c:v>
                </c:pt>
                <c:pt idx="6255">
                  <c:v>22.9</c:v>
                </c:pt>
                <c:pt idx="6256">
                  <c:v>23.0</c:v>
                </c:pt>
                <c:pt idx="6257">
                  <c:v>22.9</c:v>
                </c:pt>
                <c:pt idx="6258">
                  <c:v>25.5</c:v>
                </c:pt>
                <c:pt idx="6259">
                  <c:v>23.9</c:v>
                </c:pt>
                <c:pt idx="6260">
                  <c:v>30.1</c:v>
                </c:pt>
                <c:pt idx="6261">
                  <c:v>29.7</c:v>
                </c:pt>
                <c:pt idx="6262">
                  <c:v>29.6</c:v>
                </c:pt>
                <c:pt idx="6263">
                  <c:v>29.4</c:v>
                </c:pt>
                <c:pt idx="6264">
                  <c:v>30.1</c:v>
                </c:pt>
                <c:pt idx="6265">
                  <c:v>29.1</c:v>
                </c:pt>
                <c:pt idx="6266">
                  <c:v>29.3</c:v>
                </c:pt>
                <c:pt idx="6267">
                  <c:v>31.2</c:v>
                </c:pt>
                <c:pt idx="6268">
                  <c:v>29.9</c:v>
                </c:pt>
                <c:pt idx="6269">
                  <c:v>29.8</c:v>
                </c:pt>
                <c:pt idx="6270">
                  <c:v>31.7</c:v>
                </c:pt>
                <c:pt idx="6271">
                  <c:v>30.8</c:v>
                </c:pt>
                <c:pt idx="6272">
                  <c:v>31.9</c:v>
                </c:pt>
                <c:pt idx="6273">
                  <c:v>31.3</c:v>
                </c:pt>
                <c:pt idx="6274">
                  <c:v>31.2</c:v>
                </c:pt>
                <c:pt idx="6275">
                  <c:v>31.3</c:v>
                </c:pt>
                <c:pt idx="6276">
                  <c:v>30.0</c:v>
                </c:pt>
                <c:pt idx="6277">
                  <c:v>31.4</c:v>
                </c:pt>
                <c:pt idx="6278">
                  <c:v>31.4</c:v>
                </c:pt>
                <c:pt idx="6279">
                  <c:v>28.6</c:v>
                </c:pt>
                <c:pt idx="6280">
                  <c:v>30.9</c:v>
                </c:pt>
                <c:pt idx="6281">
                  <c:v>31.7</c:v>
                </c:pt>
                <c:pt idx="6282">
                  <c:v>31.8</c:v>
                </c:pt>
                <c:pt idx="6283">
                  <c:v>30.0</c:v>
                </c:pt>
                <c:pt idx="6284">
                  <c:v>30.0</c:v>
                </c:pt>
                <c:pt idx="6285">
                  <c:v>30.6</c:v>
                </c:pt>
                <c:pt idx="6286">
                  <c:v>30.9</c:v>
                </c:pt>
                <c:pt idx="6287">
                  <c:v>30.7</c:v>
                </c:pt>
                <c:pt idx="6288">
                  <c:v>30.6</c:v>
                </c:pt>
                <c:pt idx="6289">
                  <c:v>30.8</c:v>
                </c:pt>
                <c:pt idx="6290">
                  <c:v>29.9</c:v>
                </c:pt>
                <c:pt idx="6291">
                  <c:v>29.2</c:v>
                </c:pt>
                <c:pt idx="6292">
                  <c:v>31.2</c:v>
                </c:pt>
                <c:pt idx="6293">
                  <c:v>31.2</c:v>
                </c:pt>
                <c:pt idx="6294">
                  <c:v>31.1</c:v>
                </c:pt>
                <c:pt idx="6295">
                  <c:v>31.4</c:v>
                </c:pt>
                <c:pt idx="6296">
                  <c:v>29.5506</c:v>
                </c:pt>
                <c:pt idx="6297">
                  <c:v>29.5159</c:v>
                </c:pt>
                <c:pt idx="6298">
                  <c:v>29.6193</c:v>
                </c:pt>
                <c:pt idx="6299">
                  <c:v>29.13</c:v>
                </c:pt>
                <c:pt idx="6300">
                  <c:v>29.5449</c:v>
                </c:pt>
                <c:pt idx="6301">
                  <c:v>29.1791</c:v>
                </c:pt>
                <c:pt idx="6302">
                  <c:v>29.4567</c:v>
                </c:pt>
                <c:pt idx="6303">
                  <c:v>29.1391</c:v>
                </c:pt>
                <c:pt idx="6304">
                  <c:v>30.1641</c:v>
                </c:pt>
                <c:pt idx="6305">
                  <c:v>29.3468</c:v>
                </c:pt>
                <c:pt idx="6306">
                  <c:v>29.97</c:v>
                </c:pt>
                <c:pt idx="6307">
                  <c:v>30.1641</c:v>
                </c:pt>
                <c:pt idx="6308">
                  <c:v>29.7963</c:v>
                </c:pt>
                <c:pt idx="6309">
                  <c:v>30.0547</c:v>
                </c:pt>
                <c:pt idx="6310">
                  <c:v>30.2221</c:v>
                </c:pt>
                <c:pt idx="6311">
                  <c:v>30.525</c:v>
                </c:pt>
                <c:pt idx="6312">
                  <c:v>30.3543</c:v>
                </c:pt>
                <c:pt idx="6313">
                  <c:v>30.3088</c:v>
                </c:pt>
                <c:pt idx="6314">
                  <c:v>30.8402</c:v>
                </c:pt>
                <c:pt idx="6315">
                  <c:v>30.4482</c:v>
                </c:pt>
                <c:pt idx="6316">
                  <c:v>30.6467</c:v>
                </c:pt>
                <c:pt idx="6317">
                  <c:v>29.667</c:v>
                </c:pt>
                <c:pt idx="6318">
                  <c:v>29.3639</c:v>
                </c:pt>
                <c:pt idx="6319">
                  <c:v>29.7946</c:v>
                </c:pt>
                <c:pt idx="6320">
                  <c:v>29.1397</c:v>
                </c:pt>
                <c:pt idx="6321">
                  <c:v>29.5716</c:v>
                </c:pt>
                <c:pt idx="6322">
                  <c:v>29.8161</c:v>
                </c:pt>
                <c:pt idx="6323">
                  <c:v>29.5404</c:v>
                </c:pt>
                <c:pt idx="6324">
                  <c:v>30.7037</c:v>
                </c:pt>
                <c:pt idx="6325">
                  <c:v>30.1376</c:v>
                </c:pt>
                <c:pt idx="6326">
                  <c:v>30.3307</c:v>
                </c:pt>
                <c:pt idx="6327">
                  <c:v>31.3278</c:v>
                </c:pt>
                <c:pt idx="6328">
                  <c:v>31.2956</c:v>
                </c:pt>
                <c:pt idx="6329">
                  <c:v>30.7938</c:v>
                </c:pt>
                <c:pt idx="6330">
                  <c:v>31.042</c:v>
                </c:pt>
                <c:pt idx="6331">
                  <c:v>30.7999</c:v>
                </c:pt>
                <c:pt idx="6332">
                  <c:v>30.9997</c:v>
                </c:pt>
                <c:pt idx="6333">
                  <c:v>31.7951</c:v>
                </c:pt>
                <c:pt idx="6334">
                  <c:v>31.381</c:v>
                </c:pt>
                <c:pt idx="6335">
                  <c:v>30.4364</c:v>
                </c:pt>
                <c:pt idx="6336" formatCode="General">
                  <c:v>25.0135</c:v>
                </c:pt>
                <c:pt idx="6337" formatCode="General">
                  <c:v>24.7413</c:v>
                </c:pt>
                <c:pt idx="6338" formatCode="General">
                  <c:v>24.7413</c:v>
                </c:pt>
                <c:pt idx="6339" formatCode="General">
                  <c:v>24.6312</c:v>
                </c:pt>
                <c:pt idx="6340" formatCode="General">
                  <c:v>24.7796</c:v>
                </c:pt>
                <c:pt idx="6341" formatCode="General">
                  <c:v>24.9723</c:v>
                </c:pt>
                <c:pt idx="6342" formatCode="General">
                  <c:v>25.2196</c:v>
                </c:pt>
                <c:pt idx="6343" formatCode="General">
                  <c:v>24.9687</c:v>
                </c:pt>
                <c:pt idx="6344" formatCode="General">
                  <c:v>24.7303</c:v>
                </c:pt>
                <c:pt idx="6345" formatCode="General">
                  <c:v>25.3269</c:v>
                </c:pt>
                <c:pt idx="6346" formatCode="General">
                  <c:v>25.5399</c:v>
                </c:pt>
                <c:pt idx="6347" formatCode="General">
                  <c:v>26.0182</c:v>
                </c:pt>
                <c:pt idx="6348" formatCode="General">
                  <c:v>25.1882</c:v>
                </c:pt>
                <c:pt idx="6349" formatCode="General">
                  <c:v>25.3245</c:v>
                </c:pt>
                <c:pt idx="6350" formatCode="General">
                  <c:v>26.1946</c:v>
                </c:pt>
                <c:pt idx="6351" formatCode="General">
                  <c:v>27.2182</c:v>
                </c:pt>
                <c:pt idx="6352" formatCode="General">
                  <c:v>26.0624</c:v>
                </c:pt>
                <c:pt idx="6353" formatCode="General">
                  <c:v>26.4507</c:v>
                </c:pt>
                <c:pt idx="6354" formatCode="General">
                  <c:v>27.0326</c:v>
                </c:pt>
                <c:pt idx="6355" formatCode="General">
                  <c:v>26.4276</c:v>
                </c:pt>
                <c:pt idx="6356" formatCode="0.0">
                  <c:v>24.8</c:v>
                </c:pt>
                <c:pt idx="6357" formatCode="0.0">
                  <c:v>25.4</c:v>
                </c:pt>
                <c:pt idx="6358" formatCode="0.0">
                  <c:v>25.4</c:v>
                </c:pt>
                <c:pt idx="6359" formatCode="0.0">
                  <c:v>25.6</c:v>
                </c:pt>
                <c:pt idx="6360" formatCode="0.0">
                  <c:v>25.8</c:v>
                </c:pt>
                <c:pt idx="6361" formatCode="0.0">
                  <c:v>24.8</c:v>
                </c:pt>
                <c:pt idx="6362" formatCode="0.0">
                  <c:v>25.7</c:v>
                </c:pt>
                <c:pt idx="6363" formatCode="0.0">
                  <c:v>25.9</c:v>
                </c:pt>
                <c:pt idx="6364" formatCode="0.0">
                  <c:v>25.9</c:v>
                </c:pt>
                <c:pt idx="6365" formatCode="0.0">
                  <c:v>25.7</c:v>
                </c:pt>
                <c:pt idx="6366" formatCode="0.0">
                  <c:v>25.7</c:v>
                </c:pt>
                <c:pt idx="6367" formatCode="0.0">
                  <c:v>25.4</c:v>
                </c:pt>
                <c:pt idx="6368" formatCode="0.0">
                  <c:v>25.4</c:v>
                </c:pt>
                <c:pt idx="6369" formatCode="0.0">
                  <c:v>25.8</c:v>
                </c:pt>
                <c:pt idx="6370" formatCode="0.0">
                  <c:v>26.0</c:v>
                </c:pt>
                <c:pt idx="6371" formatCode="0.0">
                  <c:v>25.5</c:v>
                </c:pt>
                <c:pt idx="6372" formatCode="0.0">
                  <c:v>25.5</c:v>
                </c:pt>
                <c:pt idx="6373" formatCode="0.0">
                  <c:v>26.8</c:v>
                </c:pt>
                <c:pt idx="6374" formatCode="0.0">
                  <c:v>25.9</c:v>
                </c:pt>
                <c:pt idx="6375" formatCode="0.0">
                  <c:v>26.6</c:v>
                </c:pt>
                <c:pt idx="6376" formatCode="0.0">
                  <c:v>26.9</c:v>
                </c:pt>
                <c:pt idx="6377" formatCode="0.0">
                  <c:v>26.7</c:v>
                </c:pt>
                <c:pt idx="6378" formatCode="0.0">
                  <c:v>26.7</c:v>
                </c:pt>
                <c:pt idx="6379" formatCode="0.0">
                  <c:v>27.4</c:v>
                </c:pt>
                <c:pt idx="6380" formatCode="0.0">
                  <c:v>26.1</c:v>
                </c:pt>
                <c:pt idx="6381" formatCode="0.0">
                  <c:v>26.2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637920"/>
        <c:axId val="1548495072"/>
      </c:scatterChart>
      <c:valAx>
        <c:axId val="1592637920"/>
        <c:scaling>
          <c:orientation val="minMax"/>
        </c:scaling>
        <c:delete val="0"/>
        <c:axPos val="b"/>
        <c:majorTickMark val="out"/>
        <c:minorTickMark val="none"/>
        <c:tickLblPos val="nextTo"/>
        <c:crossAx val="1548495072"/>
        <c:crosses val="autoZero"/>
        <c:crossBetween val="midCat"/>
      </c:valAx>
      <c:valAx>
        <c:axId val="154849507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crossAx val="15926379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</xdr:colOff>
      <xdr:row>1660</xdr:row>
      <xdr:rowOff>57150</xdr:rowOff>
    </xdr:from>
    <xdr:to>
      <xdr:col>12</xdr:col>
      <xdr:colOff>762000</xdr:colOff>
      <xdr:row>1754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AS6400"/>
  <sheetViews>
    <sheetView tabSelected="1" workbookViewId="0">
      <pane xSplit="5" ySplit="1" topLeftCell="F6355" activePane="bottomRight" state="frozen"/>
      <selection pane="topRight" activeCell="F1" sqref="F1"/>
      <selection pane="bottomLeft" activeCell="A2" sqref="A2"/>
      <selection pane="bottomRight" activeCell="M6366" sqref="M6366"/>
    </sheetView>
  </sheetViews>
  <sheetFormatPr baseColWidth="10" defaultColWidth="10.1640625" defaultRowHeight="15" customHeight="1" x14ac:dyDescent="0.2"/>
  <cols>
    <col min="1" max="2" width="10.1640625" style="25"/>
    <col min="3" max="3" width="12.5" style="139" customWidth="1"/>
    <col min="4" max="6" width="10.1640625" style="25"/>
    <col min="7" max="7" width="10.1640625" style="82"/>
    <col min="8" max="8" width="10.1640625" style="27"/>
    <col min="9" max="9" width="10.1640625" style="25"/>
    <col min="10" max="10" width="10.1640625" style="82"/>
    <col min="11" max="11" width="10.1640625" style="27"/>
    <col min="12" max="13" width="10.1640625" style="29"/>
    <col min="14" max="15" width="10.1640625" style="28"/>
    <col min="16" max="16" width="10.1640625" style="26"/>
    <col min="17" max="17" width="14" style="26" customWidth="1"/>
    <col min="18" max="19" width="14.83203125" style="26" customWidth="1"/>
    <col min="20" max="30" width="10.1640625" style="26"/>
    <col min="31" max="31" width="10.1640625" style="29"/>
    <col min="32" max="32" width="12.6640625" style="26" customWidth="1"/>
    <col min="33" max="33" width="12.5" style="26" customWidth="1"/>
    <col min="34" max="34" width="9.5" style="29" customWidth="1"/>
    <col min="35" max="35" width="10.83203125" style="29" customWidth="1"/>
    <col min="36" max="39" width="10.1640625" style="124"/>
    <col min="40" max="16384" width="10.1640625" style="2"/>
  </cols>
  <sheetData>
    <row r="1" spans="1:39" s="61" customFormat="1" ht="20.25" customHeight="1" thickBot="1" x14ac:dyDescent="0.25">
      <c r="A1" s="56" t="s">
        <v>146</v>
      </c>
      <c r="B1" s="56" t="s">
        <v>147</v>
      </c>
      <c r="C1" s="138" t="s">
        <v>1</v>
      </c>
      <c r="D1" s="56" t="s">
        <v>2</v>
      </c>
      <c r="E1" s="56" t="s">
        <v>45</v>
      </c>
      <c r="F1" s="56" t="s">
        <v>41</v>
      </c>
      <c r="G1" s="75" t="s">
        <v>42</v>
      </c>
      <c r="H1" s="58" t="s">
        <v>3</v>
      </c>
      <c r="I1" s="56" t="s">
        <v>43</v>
      </c>
      <c r="J1" s="75" t="s">
        <v>44</v>
      </c>
      <c r="K1" s="58" t="s">
        <v>4</v>
      </c>
      <c r="L1" s="60" t="s">
        <v>5</v>
      </c>
      <c r="M1" s="60" t="s">
        <v>6</v>
      </c>
      <c r="N1" s="59" t="s">
        <v>7</v>
      </c>
      <c r="O1" s="59" t="s">
        <v>8</v>
      </c>
      <c r="P1" s="57" t="s">
        <v>9</v>
      </c>
      <c r="Q1" s="57" t="s">
        <v>10</v>
      </c>
      <c r="R1" s="57" t="s">
        <v>159</v>
      </c>
      <c r="S1" s="57" t="s">
        <v>13</v>
      </c>
      <c r="T1" s="57" t="s">
        <v>46</v>
      </c>
      <c r="U1" s="57" t="s">
        <v>137</v>
      </c>
      <c r="V1" s="57" t="s">
        <v>11</v>
      </c>
      <c r="W1" s="57" t="s">
        <v>138</v>
      </c>
      <c r="X1" s="57" t="s">
        <v>12</v>
      </c>
      <c r="Y1" s="57" t="s">
        <v>32</v>
      </c>
      <c r="Z1" s="57" t="s">
        <v>33</v>
      </c>
      <c r="AA1" s="57" t="s">
        <v>34</v>
      </c>
      <c r="AB1" s="57" t="s">
        <v>35</v>
      </c>
      <c r="AC1" s="57" t="s">
        <v>36</v>
      </c>
      <c r="AD1" s="57" t="s">
        <v>140</v>
      </c>
      <c r="AE1" s="60" t="s">
        <v>139</v>
      </c>
      <c r="AF1" s="57" t="s">
        <v>195</v>
      </c>
      <c r="AG1" s="57" t="s">
        <v>196</v>
      </c>
      <c r="AH1" s="60" t="s">
        <v>182</v>
      </c>
      <c r="AI1" s="60" t="s">
        <v>165</v>
      </c>
      <c r="AJ1" s="123"/>
      <c r="AK1" s="57"/>
      <c r="AL1" s="57"/>
      <c r="AM1" s="123"/>
    </row>
    <row r="2" spans="1:39" ht="15" customHeight="1" x14ac:dyDescent="0.2">
      <c r="A2" s="25">
        <v>118</v>
      </c>
      <c r="B2" s="25">
        <v>980120</v>
      </c>
      <c r="C2" s="139">
        <v>35814</v>
      </c>
      <c r="D2" s="25">
        <v>1</v>
      </c>
      <c r="E2" s="25" t="s">
        <v>47</v>
      </c>
      <c r="F2" s="25">
        <v>-80</v>
      </c>
      <c r="G2" s="82">
        <v>29.599800000000016</v>
      </c>
      <c r="H2" s="27">
        <v>-80.49333</v>
      </c>
      <c r="I2" s="25">
        <v>25</v>
      </c>
      <c r="J2" s="82">
        <v>10.639800000000079</v>
      </c>
      <c r="K2" s="27">
        <v>25.177330000000001</v>
      </c>
      <c r="L2" s="29">
        <v>20.9</v>
      </c>
      <c r="M2" s="29">
        <v>20.45</v>
      </c>
    </row>
    <row r="3" spans="1:39" ht="15" customHeight="1" x14ac:dyDescent="0.2">
      <c r="A3" s="25">
        <v>119</v>
      </c>
      <c r="B3" s="25">
        <v>980120</v>
      </c>
      <c r="C3" s="139">
        <v>35814</v>
      </c>
      <c r="D3" s="25">
        <v>7</v>
      </c>
      <c r="E3" s="25" t="s">
        <v>48</v>
      </c>
      <c r="F3" s="25">
        <v>-80</v>
      </c>
      <c r="G3" s="82">
        <v>47.659800000000132</v>
      </c>
      <c r="H3" s="27">
        <v>-80.794330000000002</v>
      </c>
      <c r="I3" s="25">
        <v>25</v>
      </c>
      <c r="J3" s="82">
        <v>6.9935999999999865</v>
      </c>
      <c r="K3" s="27">
        <v>25.11656</v>
      </c>
      <c r="L3" s="29">
        <v>20.5</v>
      </c>
      <c r="M3" s="29">
        <v>28.65</v>
      </c>
    </row>
    <row r="4" spans="1:39" ht="15" customHeight="1" x14ac:dyDescent="0.2">
      <c r="A4" s="25">
        <v>120</v>
      </c>
      <c r="B4" s="25">
        <v>980120</v>
      </c>
      <c r="C4" s="139">
        <v>35815</v>
      </c>
      <c r="D4" s="25">
        <v>1</v>
      </c>
      <c r="E4" s="25" t="s">
        <v>47</v>
      </c>
      <c r="F4" s="25">
        <v>-80</v>
      </c>
      <c r="G4" s="82">
        <v>29.470199999999807</v>
      </c>
      <c r="H4" s="27">
        <v>-80.491169999999997</v>
      </c>
      <c r="I4" s="25">
        <v>25</v>
      </c>
      <c r="J4" s="82">
        <v>10.300199999999933</v>
      </c>
      <c r="K4" s="27">
        <v>25.171669999999999</v>
      </c>
      <c r="L4" s="29">
        <v>20.6</v>
      </c>
      <c r="M4" s="29">
        <v>18.8</v>
      </c>
      <c r="T4" s="26">
        <v>8.1000000000000003E-2</v>
      </c>
      <c r="U4" s="26">
        <v>2.31</v>
      </c>
      <c r="V4" s="26">
        <v>0.26</v>
      </c>
      <c r="W4" s="26">
        <v>2.0499999999999998</v>
      </c>
      <c r="X4" s="26">
        <v>9.35</v>
      </c>
      <c r="Y4" s="85"/>
      <c r="AF4" s="26">
        <v>0.24167999999999995</v>
      </c>
    </row>
    <row r="5" spans="1:39" ht="15" customHeight="1" x14ac:dyDescent="0.2">
      <c r="A5" s="25">
        <v>121</v>
      </c>
      <c r="B5" s="25">
        <v>980120</v>
      </c>
      <c r="C5" s="139">
        <v>35815</v>
      </c>
      <c r="D5" s="25">
        <v>1</v>
      </c>
      <c r="E5" s="25" t="s">
        <v>47</v>
      </c>
      <c r="F5" s="25">
        <v>-80</v>
      </c>
      <c r="G5" s="82">
        <v>29.78999999999985</v>
      </c>
      <c r="H5" s="27">
        <v>-80.496499999999997</v>
      </c>
      <c r="I5" s="25">
        <v>25</v>
      </c>
      <c r="J5" s="82">
        <v>10.609799999999936</v>
      </c>
      <c r="K5" s="27">
        <v>25.176829999999999</v>
      </c>
      <c r="L5" s="29">
        <v>20.2</v>
      </c>
      <c r="M5" s="29">
        <v>18.43</v>
      </c>
      <c r="Y5" s="85"/>
    </row>
    <row r="6" spans="1:39" ht="15" customHeight="1" x14ac:dyDescent="0.2">
      <c r="A6" s="25">
        <v>122</v>
      </c>
      <c r="B6" s="25">
        <v>980120</v>
      </c>
      <c r="C6" s="139">
        <v>35815</v>
      </c>
      <c r="D6" s="25">
        <v>3</v>
      </c>
      <c r="E6" s="25" t="s">
        <v>47</v>
      </c>
      <c r="F6" s="25">
        <v>-80</v>
      </c>
      <c r="G6" s="82">
        <v>37.26</v>
      </c>
      <c r="H6" s="27">
        <v>-80.620999999999995</v>
      </c>
      <c r="I6" s="25">
        <v>25</v>
      </c>
      <c r="J6" s="82">
        <v>8.0201999999999174</v>
      </c>
      <c r="K6" s="27">
        <v>25.133669999999999</v>
      </c>
      <c r="L6" s="29">
        <v>20.8</v>
      </c>
      <c r="M6" s="29">
        <v>16.829999999999998</v>
      </c>
      <c r="T6" s="26">
        <v>7.4999999999999997E-2</v>
      </c>
      <c r="U6" s="26">
        <v>1.68</v>
      </c>
      <c r="V6" s="26">
        <v>0.38</v>
      </c>
      <c r="W6" s="26">
        <v>1.2999999999999998</v>
      </c>
      <c r="X6" s="26">
        <v>7.93</v>
      </c>
      <c r="Y6" s="85"/>
      <c r="AF6" s="26">
        <v>0.21623999999999999</v>
      </c>
    </row>
    <row r="7" spans="1:39" ht="15" customHeight="1" x14ac:dyDescent="0.2">
      <c r="A7" s="25">
        <v>123</v>
      </c>
      <c r="B7" s="25">
        <v>980120</v>
      </c>
      <c r="C7" s="139">
        <v>35815</v>
      </c>
      <c r="D7" s="25">
        <v>6</v>
      </c>
      <c r="E7" s="25" t="s">
        <v>48</v>
      </c>
      <c r="F7" s="25">
        <v>-80</v>
      </c>
      <c r="G7" s="82">
        <v>45.190199999999834</v>
      </c>
      <c r="H7" s="27">
        <v>-80.753169999999997</v>
      </c>
      <c r="I7" s="25">
        <v>25</v>
      </c>
      <c r="J7" s="82">
        <v>4.4700000000000273</v>
      </c>
      <c r="K7" s="27">
        <v>25.0745</v>
      </c>
      <c r="L7" s="29">
        <v>22.01</v>
      </c>
      <c r="M7" s="29">
        <v>30.72</v>
      </c>
      <c r="T7" s="26">
        <v>0.13300000000000001</v>
      </c>
      <c r="U7" s="26">
        <v>2.4</v>
      </c>
      <c r="V7" s="26">
        <v>0.94</v>
      </c>
      <c r="W7" s="26">
        <v>1.46</v>
      </c>
      <c r="X7" s="26">
        <v>4.5199999999999996</v>
      </c>
      <c r="Y7" s="85"/>
      <c r="AF7" s="26">
        <v>1.4907839999999999</v>
      </c>
    </row>
    <row r="8" spans="1:39" ht="15" customHeight="1" x14ac:dyDescent="0.2">
      <c r="A8" s="25">
        <v>124</v>
      </c>
      <c r="B8" s="25">
        <v>980120</v>
      </c>
      <c r="C8" s="139">
        <v>35815</v>
      </c>
      <c r="D8" s="25">
        <v>7</v>
      </c>
      <c r="E8" s="25" t="s">
        <v>48</v>
      </c>
      <c r="F8" s="25">
        <v>-80</v>
      </c>
      <c r="G8" s="82">
        <v>47.689800000000275</v>
      </c>
      <c r="H8" s="27">
        <v>-80.794830000000005</v>
      </c>
      <c r="I8" s="25">
        <v>25</v>
      </c>
      <c r="J8" s="82">
        <v>7.0397999999999428</v>
      </c>
      <c r="K8" s="27">
        <v>25.117329999999999</v>
      </c>
      <c r="L8" s="29">
        <v>21.4</v>
      </c>
      <c r="M8" s="29">
        <v>28.89</v>
      </c>
      <c r="T8" s="26">
        <v>0.11799999999999999</v>
      </c>
      <c r="U8" s="26">
        <v>1.68</v>
      </c>
      <c r="V8" s="26">
        <v>0.57999999999999996</v>
      </c>
      <c r="W8" s="26">
        <v>1.1000000000000001</v>
      </c>
      <c r="X8" s="26">
        <v>20.43</v>
      </c>
      <c r="Y8" s="85"/>
      <c r="AF8" s="26">
        <v>0.79881599999999997</v>
      </c>
    </row>
    <row r="9" spans="1:39" ht="15" customHeight="1" x14ac:dyDescent="0.2">
      <c r="A9" s="25">
        <v>125</v>
      </c>
      <c r="B9" s="25">
        <v>980120</v>
      </c>
      <c r="C9" s="139">
        <v>35815</v>
      </c>
      <c r="D9" s="25">
        <v>7</v>
      </c>
      <c r="E9" s="25" t="s">
        <v>48</v>
      </c>
      <c r="F9" s="25">
        <v>-80</v>
      </c>
      <c r="G9" s="82">
        <v>47.680199999999786</v>
      </c>
      <c r="H9" s="27">
        <v>-80.794669999999996</v>
      </c>
      <c r="I9" s="25">
        <v>25</v>
      </c>
      <c r="J9" s="82">
        <v>7.0098000000000127</v>
      </c>
      <c r="K9" s="27">
        <v>25.11683</v>
      </c>
      <c r="L9" s="29">
        <v>20.2</v>
      </c>
      <c r="M9" s="29">
        <v>28.84</v>
      </c>
      <c r="Y9" s="85"/>
    </row>
    <row r="10" spans="1:39" ht="15" customHeight="1" x14ac:dyDescent="0.2">
      <c r="A10" s="25">
        <v>126</v>
      </c>
      <c r="B10" s="25">
        <v>980120</v>
      </c>
      <c r="C10" s="139">
        <v>35815</v>
      </c>
      <c r="D10" s="25">
        <v>9</v>
      </c>
      <c r="E10" s="25" t="s">
        <v>49</v>
      </c>
      <c r="F10" s="25">
        <v>-80</v>
      </c>
      <c r="G10" s="82">
        <v>54.3</v>
      </c>
      <c r="H10" s="27">
        <v>-80.905000000000001</v>
      </c>
      <c r="I10" s="25">
        <v>25</v>
      </c>
      <c r="J10" s="82">
        <v>7.0998000000000161</v>
      </c>
      <c r="K10" s="27">
        <v>25.11833</v>
      </c>
      <c r="L10" s="29">
        <v>23.04</v>
      </c>
      <c r="M10" s="29">
        <v>32.04</v>
      </c>
      <c r="T10" s="26">
        <v>0.10100000000000001</v>
      </c>
      <c r="U10" s="26">
        <v>0.44</v>
      </c>
      <c r="V10" s="26">
        <v>0.04</v>
      </c>
      <c r="W10" s="26">
        <v>0.4</v>
      </c>
      <c r="X10" s="26">
        <v>16.21</v>
      </c>
      <c r="Y10" s="85"/>
      <c r="AF10" s="26">
        <v>1.1778719999999998</v>
      </c>
    </row>
    <row r="11" spans="1:39" ht="15" customHeight="1" x14ac:dyDescent="0.2">
      <c r="A11" s="25">
        <v>127</v>
      </c>
      <c r="B11" s="25">
        <v>980120</v>
      </c>
      <c r="C11" s="139">
        <v>35815</v>
      </c>
      <c r="D11" s="25">
        <v>14</v>
      </c>
      <c r="E11" s="25" t="s">
        <v>49</v>
      </c>
      <c r="F11" s="25">
        <v>-81</v>
      </c>
      <c r="G11" s="82">
        <v>1.5402000000003113</v>
      </c>
      <c r="H11" s="27">
        <v>-81.025670000000005</v>
      </c>
      <c r="I11" s="25">
        <v>25</v>
      </c>
      <c r="J11" s="82">
        <v>1.6001999999999583</v>
      </c>
      <c r="K11" s="27">
        <v>25.026669999999999</v>
      </c>
      <c r="L11" s="29">
        <v>21.8</v>
      </c>
      <c r="M11" s="29">
        <v>32.549999999999997</v>
      </c>
      <c r="T11" s="26">
        <v>0.05</v>
      </c>
      <c r="U11" s="26">
        <v>0.37</v>
      </c>
      <c r="V11" s="26">
        <v>0.03</v>
      </c>
      <c r="W11" s="26">
        <v>0.33999999999999997</v>
      </c>
      <c r="X11" s="26">
        <v>3.33</v>
      </c>
      <c r="Y11" s="85"/>
      <c r="AF11" s="26">
        <v>1.8876479999999995</v>
      </c>
    </row>
    <row r="12" spans="1:39" ht="15" customHeight="1" x14ac:dyDescent="0.2">
      <c r="A12" s="25">
        <v>128</v>
      </c>
      <c r="B12" s="25">
        <v>980120</v>
      </c>
      <c r="C12" s="139">
        <v>35815</v>
      </c>
      <c r="D12" s="25">
        <v>33</v>
      </c>
      <c r="E12" s="25" t="s">
        <v>49</v>
      </c>
      <c r="F12" s="25">
        <v>-80</v>
      </c>
      <c r="G12" s="82">
        <v>55.030199999999923</v>
      </c>
      <c r="H12" s="27">
        <v>-80.917169999999999</v>
      </c>
      <c r="I12" s="25">
        <v>25</v>
      </c>
      <c r="J12" s="82">
        <v>3.3</v>
      </c>
      <c r="K12" s="27">
        <v>25.055</v>
      </c>
      <c r="L12" s="29">
        <v>22.2</v>
      </c>
      <c r="M12" s="29">
        <v>31.9</v>
      </c>
      <c r="T12" s="26">
        <v>7.0999999999999994E-2</v>
      </c>
      <c r="U12" s="26">
        <v>0.37</v>
      </c>
      <c r="V12" s="26">
        <v>0.02</v>
      </c>
      <c r="W12" s="26">
        <v>0.35</v>
      </c>
      <c r="X12" s="26">
        <v>1.06</v>
      </c>
      <c r="Y12" s="85"/>
      <c r="AF12" s="26">
        <v>0.70723199999999997</v>
      </c>
    </row>
    <row r="13" spans="1:39" ht="15" customHeight="1" x14ac:dyDescent="0.2">
      <c r="A13" s="25">
        <v>129</v>
      </c>
      <c r="B13" s="25">
        <v>980120</v>
      </c>
      <c r="C13" s="139">
        <v>35815</v>
      </c>
      <c r="D13" s="25">
        <v>50</v>
      </c>
      <c r="E13" s="25" t="s">
        <v>49</v>
      </c>
      <c r="F13" s="25">
        <v>-80</v>
      </c>
      <c r="G13" s="82">
        <v>55.33019999999965</v>
      </c>
      <c r="H13" s="27">
        <v>-80.922169999999994</v>
      </c>
      <c r="I13" s="25">
        <v>25</v>
      </c>
      <c r="J13" s="82">
        <v>8.5199999999999676</v>
      </c>
      <c r="K13" s="27">
        <v>25.141999999999999</v>
      </c>
      <c r="L13" s="29">
        <v>23.04</v>
      </c>
      <c r="M13" s="29">
        <v>32.04</v>
      </c>
      <c r="Y13" s="85"/>
    </row>
    <row r="14" spans="1:39" ht="15" customHeight="1" x14ac:dyDescent="0.2">
      <c r="A14" s="25">
        <v>130</v>
      </c>
      <c r="B14" s="25">
        <v>980120</v>
      </c>
      <c r="C14" s="139">
        <v>35816</v>
      </c>
      <c r="D14" s="25">
        <v>14</v>
      </c>
      <c r="E14" s="25" t="s">
        <v>49</v>
      </c>
      <c r="F14" s="25">
        <v>-81</v>
      </c>
      <c r="G14" s="82">
        <v>1.5102000000001681</v>
      </c>
      <c r="H14" s="27">
        <v>-81.025170000000003</v>
      </c>
      <c r="I14" s="25">
        <v>25</v>
      </c>
      <c r="J14" s="82">
        <v>1.4999999999999147</v>
      </c>
      <c r="K14" s="27">
        <v>25.024999999999999</v>
      </c>
      <c r="L14" s="29">
        <v>21.5</v>
      </c>
      <c r="M14" s="29">
        <v>32.619999999999997</v>
      </c>
      <c r="Y14" s="85"/>
    </row>
    <row r="15" spans="1:39" ht="15" customHeight="1" x14ac:dyDescent="0.2">
      <c r="A15" s="25">
        <v>131</v>
      </c>
      <c r="B15" s="25">
        <v>980120</v>
      </c>
      <c r="C15" s="139">
        <v>35816</v>
      </c>
      <c r="D15" s="25">
        <v>14</v>
      </c>
      <c r="E15" s="25" t="s">
        <v>49</v>
      </c>
      <c r="F15" s="25">
        <v>-81</v>
      </c>
      <c r="G15" s="82">
        <v>1.6908000000003653</v>
      </c>
      <c r="H15" s="27">
        <v>-81.028180000000006</v>
      </c>
      <c r="I15" s="25">
        <v>25</v>
      </c>
      <c r="J15" s="82">
        <v>1.6596000000000544</v>
      </c>
      <c r="K15" s="27">
        <v>25.027660000000001</v>
      </c>
      <c r="L15" s="29">
        <v>22.7</v>
      </c>
      <c r="M15" s="29">
        <v>21.75</v>
      </c>
      <c r="Y15" s="85"/>
    </row>
    <row r="16" spans="1:39" ht="15" customHeight="1" x14ac:dyDescent="0.2">
      <c r="A16" s="25">
        <v>132</v>
      </c>
      <c r="B16" s="25">
        <v>980120</v>
      </c>
      <c r="C16" s="139">
        <v>35816</v>
      </c>
      <c r="D16" s="25">
        <v>17</v>
      </c>
      <c r="E16" s="25" t="s">
        <v>50</v>
      </c>
      <c r="F16" s="25">
        <v>-80</v>
      </c>
      <c r="G16" s="82">
        <v>42.48</v>
      </c>
      <c r="H16" s="27">
        <v>-80.707999999999998</v>
      </c>
      <c r="I16" s="25">
        <v>24</v>
      </c>
      <c r="J16" s="82">
        <v>54.679799999999972</v>
      </c>
      <c r="K16" s="27">
        <v>24.91133</v>
      </c>
      <c r="L16" s="29">
        <v>21.8</v>
      </c>
      <c r="M16" s="29">
        <v>32.28</v>
      </c>
      <c r="T16" s="26">
        <v>7.6999999999999999E-2</v>
      </c>
      <c r="U16" s="26">
        <v>0.99</v>
      </c>
      <c r="V16" s="26">
        <v>0.16</v>
      </c>
      <c r="W16" s="26">
        <v>0.83</v>
      </c>
      <c r="X16" s="26">
        <v>2.23</v>
      </c>
      <c r="Y16" s="85"/>
      <c r="AF16" s="26">
        <v>0.30273600000000001</v>
      </c>
    </row>
    <row r="17" spans="1:39" ht="15" customHeight="1" x14ac:dyDescent="0.2">
      <c r="A17" s="25">
        <v>133</v>
      </c>
      <c r="B17" s="25">
        <v>980120</v>
      </c>
      <c r="C17" s="139">
        <v>35816</v>
      </c>
      <c r="D17" s="25">
        <v>19</v>
      </c>
      <c r="E17" s="25" t="s">
        <v>47</v>
      </c>
      <c r="F17" s="25">
        <v>-80</v>
      </c>
      <c r="G17" s="82">
        <v>33.3299999999997</v>
      </c>
      <c r="H17" s="27">
        <v>-80.555499999999995</v>
      </c>
      <c r="I17" s="25">
        <v>25</v>
      </c>
      <c r="J17" s="82">
        <v>1.2498000000000076</v>
      </c>
      <c r="K17" s="27">
        <v>25.02083</v>
      </c>
      <c r="L17" s="29">
        <v>21.9</v>
      </c>
      <c r="M17" s="29">
        <v>26</v>
      </c>
      <c r="T17" s="26">
        <v>4.1000000000000002E-2</v>
      </c>
      <c r="U17" s="26">
        <v>0.94</v>
      </c>
      <c r="V17" s="26">
        <v>0.16</v>
      </c>
      <c r="W17" s="26">
        <v>0.77999999999999992</v>
      </c>
      <c r="X17" s="26">
        <v>4.75</v>
      </c>
      <c r="Y17" s="85"/>
      <c r="AF17" s="26">
        <v>0.25694400000000001</v>
      </c>
    </row>
    <row r="18" spans="1:39" ht="15" customHeight="1" x14ac:dyDescent="0.2">
      <c r="A18" s="25">
        <v>134</v>
      </c>
      <c r="B18" s="25">
        <v>980120</v>
      </c>
      <c r="C18" s="139">
        <v>35816</v>
      </c>
      <c r="D18" s="25">
        <v>36</v>
      </c>
      <c r="E18" s="25" t="s">
        <v>50</v>
      </c>
      <c r="F18" s="25">
        <v>-80</v>
      </c>
      <c r="G18" s="82">
        <v>47.700000000000102</v>
      </c>
      <c r="H18" s="27">
        <v>-80.795000000000002</v>
      </c>
      <c r="I18" s="25">
        <v>24</v>
      </c>
      <c r="J18" s="82">
        <v>57.00960000000002</v>
      </c>
      <c r="K18" s="27">
        <v>24.95016</v>
      </c>
      <c r="L18" s="29">
        <v>23.2</v>
      </c>
      <c r="M18" s="29">
        <v>31.68</v>
      </c>
      <c r="T18" s="26">
        <v>4.2999999999999997E-2</v>
      </c>
      <c r="U18" s="26">
        <v>0.51</v>
      </c>
      <c r="V18" s="26">
        <v>0.08</v>
      </c>
      <c r="W18" s="26">
        <v>0.43</v>
      </c>
      <c r="X18" s="26">
        <v>6.05</v>
      </c>
      <c r="Y18" s="85"/>
      <c r="AF18" s="26">
        <v>0.39431999999999995</v>
      </c>
    </row>
    <row r="19" spans="1:39" ht="15" customHeight="1" x14ac:dyDescent="0.2">
      <c r="A19" s="25">
        <v>135</v>
      </c>
      <c r="B19" s="25">
        <v>980120</v>
      </c>
      <c r="C19" s="139">
        <v>35816</v>
      </c>
      <c r="D19" s="25">
        <v>36</v>
      </c>
      <c r="E19" s="25" t="s">
        <v>50</v>
      </c>
      <c r="F19" s="25">
        <v>-80</v>
      </c>
      <c r="G19" s="82">
        <v>47.429999999999666</v>
      </c>
      <c r="H19" s="27">
        <v>-80.790499999999994</v>
      </c>
      <c r="I19" s="25">
        <v>24</v>
      </c>
      <c r="J19" s="82">
        <v>57.010199999999998</v>
      </c>
      <c r="K19" s="27">
        <v>24.95017</v>
      </c>
      <c r="L19" s="29">
        <v>21.7</v>
      </c>
      <c r="M19" s="29">
        <v>31.78</v>
      </c>
      <c r="Y19" s="85"/>
    </row>
    <row r="20" spans="1:39" ht="15" customHeight="1" x14ac:dyDescent="0.2">
      <c r="A20" s="25">
        <v>136</v>
      </c>
      <c r="B20" s="25">
        <v>980309</v>
      </c>
      <c r="C20" s="139">
        <v>35863</v>
      </c>
      <c r="D20" s="25">
        <v>1</v>
      </c>
      <c r="E20" s="25" t="s">
        <v>47</v>
      </c>
      <c r="F20" s="25">
        <v>-80</v>
      </c>
      <c r="G20" s="82">
        <v>29.850000000000136</v>
      </c>
      <c r="H20" s="27">
        <v>-80.497500000000002</v>
      </c>
      <c r="I20" s="25">
        <v>25</v>
      </c>
      <c r="J20" s="82">
        <v>10.559999999999903</v>
      </c>
      <c r="K20" s="27">
        <v>25.175999999999998</v>
      </c>
      <c r="L20" s="29">
        <v>24.1</v>
      </c>
      <c r="M20" s="29">
        <v>17.54</v>
      </c>
      <c r="Y20" s="85"/>
    </row>
    <row r="21" spans="1:39" ht="15" customHeight="1" x14ac:dyDescent="0.2">
      <c r="A21" s="25">
        <v>137</v>
      </c>
      <c r="B21" s="25">
        <v>980309</v>
      </c>
      <c r="C21" s="139">
        <v>35863</v>
      </c>
      <c r="D21" s="25">
        <v>7</v>
      </c>
      <c r="E21" s="25" t="s">
        <v>48</v>
      </c>
      <c r="F21" s="25">
        <v>-80</v>
      </c>
      <c r="G21" s="82">
        <v>47.470199999999636</v>
      </c>
      <c r="H21" s="27">
        <v>-80.791169999999994</v>
      </c>
      <c r="I21" s="25">
        <v>25</v>
      </c>
      <c r="J21" s="82">
        <v>6.9798000000000826</v>
      </c>
      <c r="K21" s="27">
        <v>25.116330000000001</v>
      </c>
      <c r="L21" s="29">
        <v>25</v>
      </c>
      <c r="M21" s="29">
        <v>30.12</v>
      </c>
      <c r="Y21" s="85"/>
    </row>
    <row r="22" spans="1:39" ht="15" customHeight="1" x14ac:dyDescent="0.2">
      <c r="A22" s="25">
        <v>138</v>
      </c>
      <c r="B22" s="25">
        <v>980309</v>
      </c>
      <c r="C22" s="139">
        <v>35864</v>
      </c>
      <c r="D22" s="25">
        <v>1</v>
      </c>
      <c r="E22" s="25" t="s">
        <v>47</v>
      </c>
      <c r="F22" s="25">
        <v>-80</v>
      </c>
      <c r="G22" s="82">
        <v>29.67000000000013</v>
      </c>
      <c r="H22" s="27">
        <v>-80.494500000000002</v>
      </c>
      <c r="I22" s="25">
        <v>25</v>
      </c>
      <c r="J22" s="82">
        <v>10.579800000000006</v>
      </c>
      <c r="K22" s="27">
        <v>25.17633</v>
      </c>
      <c r="L22" s="29">
        <v>21.6</v>
      </c>
      <c r="M22" s="29">
        <v>17.649999999999999</v>
      </c>
      <c r="S22" s="26">
        <v>11.16</v>
      </c>
      <c r="T22" s="26">
        <v>4.2000000000000003E-2</v>
      </c>
      <c r="U22" s="26">
        <v>6.52</v>
      </c>
      <c r="V22" s="26">
        <v>0.74</v>
      </c>
      <c r="W22" s="26">
        <v>5.7799999999999994</v>
      </c>
      <c r="X22" s="26">
        <v>16.07</v>
      </c>
      <c r="Y22" s="85"/>
      <c r="AD22" s="26">
        <v>17.68</v>
      </c>
      <c r="AF22" s="26">
        <v>0.83499999999999996</v>
      </c>
    </row>
    <row r="23" spans="1:39" s="3" customFormat="1" ht="15" customHeight="1" x14ac:dyDescent="0.2">
      <c r="A23" s="25">
        <v>139</v>
      </c>
      <c r="B23" s="25">
        <v>980309</v>
      </c>
      <c r="C23" s="139">
        <v>35864</v>
      </c>
      <c r="D23" s="25">
        <v>1</v>
      </c>
      <c r="E23" s="25" t="s">
        <v>47</v>
      </c>
      <c r="F23" s="25">
        <v>-80</v>
      </c>
      <c r="G23" s="82">
        <v>29.839800000000309</v>
      </c>
      <c r="H23" s="27">
        <v>-80.497330000000005</v>
      </c>
      <c r="I23" s="25">
        <v>25</v>
      </c>
      <c r="J23" s="82">
        <v>10.669800000000009</v>
      </c>
      <c r="K23" s="27">
        <v>25.17783</v>
      </c>
      <c r="L23" s="29">
        <v>21.4</v>
      </c>
      <c r="M23" s="29">
        <v>17.77</v>
      </c>
      <c r="N23" s="28"/>
      <c r="O23" s="28"/>
      <c r="P23" s="26"/>
      <c r="Q23" s="26"/>
      <c r="R23" s="26"/>
      <c r="S23" s="26"/>
      <c r="T23" s="26"/>
      <c r="U23" s="26"/>
      <c r="V23" s="26"/>
      <c r="W23" s="26"/>
      <c r="X23" s="26"/>
      <c r="Y23" s="86"/>
      <c r="Z23" s="26"/>
      <c r="AA23" s="26"/>
      <c r="AB23" s="26"/>
      <c r="AC23" s="26"/>
      <c r="AD23" s="26"/>
      <c r="AE23" s="29"/>
      <c r="AF23" s="26"/>
      <c r="AG23" s="26"/>
      <c r="AH23" s="29"/>
      <c r="AI23" s="29"/>
      <c r="AJ23" s="125"/>
      <c r="AK23" s="125"/>
      <c r="AL23" s="125"/>
      <c r="AM23" s="125"/>
    </row>
    <row r="24" spans="1:39" s="3" customFormat="1" ht="15" customHeight="1" x14ac:dyDescent="0.2">
      <c r="A24" s="25">
        <v>140</v>
      </c>
      <c r="B24" s="25">
        <v>980309</v>
      </c>
      <c r="C24" s="139">
        <v>35864</v>
      </c>
      <c r="D24" s="25">
        <v>3</v>
      </c>
      <c r="E24" s="25" t="s">
        <v>47</v>
      </c>
      <c r="F24" s="25">
        <v>-80</v>
      </c>
      <c r="G24" s="82">
        <v>37.26</v>
      </c>
      <c r="H24" s="27">
        <v>-80.620999999999995</v>
      </c>
      <c r="I24" s="25">
        <v>25</v>
      </c>
      <c r="J24" s="82">
        <v>8.0502000000000606</v>
      </c>
      <c r="K24" s="27">
        <v>25.134170000000001</v>
      </c>
      <c r="L24" s="29">
        <v>21.9</v>
      </c>
      <c r="M24" s="29">
        <v>16.649999999999999</v>
      </c>
      <c r="N24" s="28"/>
      <c r="O24" s="28"/>
      <c r="P24" s="26"/>
      <c r="Q24" s="26"/>
      <c r="R24" s="26"/>
      <c r="S24" s="26">
        <v>18.399999999999999</v>
      </c>
      <c r="T24" s="26">
        <v>5.8000000000000003E-2</v>
      </c>
      <c r="U24" s="26">
        <v>3.42</v>
      </c>
      <c r="V24" s="26">
        <v>0.47</v>
      </c>
      <c r="W24" s="26">
        <v>2.95</v>
      </c>
      <c r="X24" s="26">
        <v>29.27</v>
      </c>
      <c r="Y24" s="86"/>
      <c r="Z24" s="26"/>
      <c r="AA24" s="26"/>
      <c r="AB24" s="26"/>
      <c r="AC24" s="26"/>
      <c r="AD24" s="26">
        <v>21.82</v>
      </c>
      <c r="AE24" s="29"/>
      <c r="AF24" s="26">
        <v>0.62</v>
      </c>
      <c r="AG24" s="26"/>
      <c r="AH24" s="29"/>
      <c r="AI24" s="29"/>
      <c r="AJ24" s="125"/>
      <c r="AK24" s="125"/>
      <c r="AL24" s="125"/>
      <c r="AM24" s="125"/>
    </row>
    <row r="25" spans="1:39" ht="15" customHeight="1" x14ac:dyDescent="0.2">
      <c r="A25" s="25">
        <v>141</v>
      </c>
      <c r="B25" s="25">
        <v>980309</v>
      </c>
      <c r="C25" s="139">
        <v>35864</v>
      </c>
      <c r="D25" s="25">
        <v>6</v>
      </c>
      <c r="E25" s="25" t="s">
        <v>48</v>
      </c>
      <c r="F25" s="25">
        <v>-80</v>
      </c>
      <c r="G25" s="82">
        <v>45.049799999999607</v>
      </c>
      <c r="H25" s="27">
        <v>-80.750829999999993</v>
      </c>
      <c r="I25" s="25">
        <v>25</v>
      </c>
      <c r="J25" s="82">
        <v>4.5300000000001006</v>
      </c>
      <c r="K25" s="27">
        <v>25.075500000000002</v>
      </c>
      <c r="L25" s="29">
        <v>22.4</v>
      </c>
      <c r="M25" s="29">
        <v>32.130000000000003</v>
      </c>
      <c r="S25" s="26">
        <v>15.93</v>
      </c>
      <c r="T25" s="26">
        <v>4.2999999999999997E-2</v>
      </c>
      <c r="U25" s="26">
        <v>2.65</v>
      </c>
      <c r="V25" s="26">
        <v>1.03</v>
      </c>
      <c r="W25" s="26">
        <v>1.6199999999999999</v>
      </c>
      <c r="X25" s="26">
        <v>3.95</v>
      </c>
      <c r="Y25" s="85"/>
      <c r="AD25" s="26">
        <v>18.579999999999998</v>
      </c>
      <c r="AF25" s="26">
        <v>4.2530000000000001</v>
      </c>
    </row>
    <row r="26" spans="1:39" ht="15" customHeight="1" x14ac:dyDescent="0.2">
      <c r="A26" s="25">
        <v>142</v>
      </c>
      <c r="B26" s="25">
        <v>980309</v>
      </c>
      <c r="C26" s="139">
        <v>35864</v>
      </c>
      <c r="D26" s="25">
        <v>7</v>
      </c>
      <c r="E26" s="25" t="s">
        <v>48</v>
      </c>
      <c r="F26" s="25">
        <v>-80</v>
      </c>
      <c r="G26" s="82">
        <v>47.620200000000352</v>
      </c>
      <c r="H26" s="27">
        <v>-80.793670000000006</v>
      </c>
      <c r="I26" s="25">
        <v>25</v>
      </c>
      <c r="J26" s="82">
        <v>6.9402000000000896</v>
      </c>
      <c r="K26" s="27">
        <v>25.115670000000001</v>
      </c>
      <c r="L26" s="29">
        <v>22.3</v>
      </c>
      <c r="M26" s="29">
        <v>30.9</v>
      </c>
      <c r="S26" s="26">
        <v>20.29</v>
      </c>
      <c r="T26" s="26">
        <v>2.3E-2</v>
      </c>
      <c r="U26" s="26">
        <v>2.5</v>
      </c>
      <c r="V26" s="26">
        <v>1.1299999999999999</v>
      </c>
      <c r="W26" s="26">
        <v>1.37</v>
      </c>
      <c r="X26" s="26">
        <v>25.04</v>
      </c>
      <c r="Y26" s="85"/>
      <c r="AD26" s="26">
        <v>22.79</v>
      </c>
      <c r="AF26" s="26">
        <v>8.66</v>
      </c>
    </row>
    <row r="27" spans="1:39" ht="15" customHeight="1" x14ac:dyDescent="0.2">
      <c r="A27" s="25">
        <v>143</v>
      </c>
      <c r="B27" s="25">
        <v>980309</v>
      </c>
      <c r="C27" s="139">
        <v>35864</v>
      </c>
      <c r="D27" s="25">
        <v>7</v>
      </c>
      <c r="E27" s="25" t="s">
        <v>48</v>
      </c>
      <c r="F27" s="25">
        <v>-80</v>
      </c>
      <c r="G27" s="82">
        <v>47.359800000000405</v>
      </c>
      <c r="H27" s="27">
        <v>-80.789330000000007</v>
      </c>
      <c r="I27" s="25">
        <v>25</v>
      </c>
      <c r="J27" s="82">
        <v>6.9702000000000197</v>
      </c>
      <c r="K27" s="27">
        <v>25.11617</v>
      </c>
      <c r="L27" s="29">
        <v>21.5</v>
      </c>
      <c r="M27" s="29">
        <v>31.17</v>
      </c>
      <c r="Y27" s="85"/>
    </row>
    <row r="28" spans="1:39" ht="15" customHeight="1" x14ac:dyDescent="0.2">
      <c r="A28" s="25">
        <v>144</v>
      </c>
      <c r="B28" s="25">
        <v>980309</v>
      </c>
      <c r="C28" s="139">
        <v>35864</v>
      </c>
      <c r="D28" s="25">
        <v>9</v>
      </c>
      <c r="E28" s="25" t="s">
        <v>49</v>
      </c>
      <c r="F28" s="25">
        <v>-80</v>
      </c>
      <c r="G28" s="82">
        <v>54.3</v>
      </c>
      <c r="H28" s="27">
        <v>-80.905000000000001</v>
      </c>
      <c r="I28" s="25">
        <v>25</v>
      </c>
      <c r="J28" s="82">
        <v>7.1202000000000965</v>
      </c>
      <c r="K28" s="27">
        <v>25.118670000000002</v>
      </c>
      <c r="L28" s="29">
        <v>22.7</v>
      </c>
      <c r="M28" s="29">
        <v>31.37</v>
      </c>
      <c r="S28" s="26">
        <v>1.56</v>
      </c>
      <c r="T28" s="26">
        <v>4.1000000000000002E-2</v>
      </c>
      <c r="U28" s="26">
        <v>1.84</v>
      </c>
      <c r="V28" s="26">
        <v>0.22</v>
      </c>
      <c r="W28" s="26">
        <v>1.62</v>
      </c>
      <c r="X28" s="26">
        <v>12.04</v>
      </c>
      <c r="Y28" s="85"/>
      <c r="AD28" s="26">
        <v>3.4000000000000004</v>
      </c>
      <c r="AF28" s="26">
        <v>4.72</v>
      </c>
    </row>
    <row r="29" spans="1:39" ht="15" customHeight="1" x14ac:dyDescent="0.2">
      <c r="A29" s="25">
        <v>145</v>
      </c>
      <c r="B29" s="25">
        <v>980309</v>
      </c>
      <c r="C29" s="139">
        <v>35864</v>
      </c>
      <c r="D29" s="25">
        <v>14</v>
      </c>
      <c r="E29" s="25" t="s">
        <v>49</v>
      </c>
      <c r="F29" s="25">
        <v>-81</v>
      </c>
      <c r="G29" s="82">
        <v>1.279800000000364</v>
      </c>
      <c r="H29" s="27">
        <v>-81.021330000000006</v>
      </c>
      <c r="I29" s="25">
        <v>25</v>
      </c>
      <c r="J29" s="82">
        <v>1.1802000000000845</v>
      </c>
      <c r="K29" s="27">
        <v>25.019670000000001</v>
      </c>
      <c r="L29" s="29">
        <v>22.1</v>
      </c>
      <c r="M29" s="29">
        <v>32.4</v>
      </c>
      <c r="S29" s="26">
        <v>1.31</v>
      </c>
      <c r="T29" s="26">
        <v>1.4999999999999999E-2</v>
      </c>
      <c r="U29" s="26">
        <v>0.87</v>
      </c>
      <c r="V29" s="26">
        <v>0.1</v>
      </c>
      <c r="W29" s="26">
        <v>0.77</v>
      </c>
      <c r="X29" s="26">
        <v>9.2899999999999991</v>
      </c>
      <c r="Y29" s="85"/>
      <c r="AD29" s="26">
        <v>2.1800000000000002</v>
      </c>
      <c r="AF29" s="26">
        <v>5.49</v>
      </c>
    </row>
    <row r="30" spans="1:39" ht="15" customHeight="1" x14ac:dyDescent="0.2">
      <c r="A30" s="25">
        <v>146</v>
      </c>
      <c r="B30" s="25">
        <v>980309</v>
      </c>
      <c r="C30" s="139">
        <v>35864</v>
      </c>
      <c r="D30" s="25">
        <v>33</v>
      </c>
      <c r="E30" s="25" t="s">
        <v>49</v>
      </c>
      <c r="F30" s="25">
        <v>-80</v>
      </c>
      <c r="G30" s="82">
        <v>55.099799999999846</v>
      </c>
      <c r="H30" s="27">
        <v>-80.918329999999997</v>
      </c>
      <c r="I30" s="25">
        <v>25</v>
      </c>
      <c r="J30" s="82">
        <v>3.2099999999999795</v>
      </c>
      <c r="K30" s="27">
        <v>25.0535</v>
      </c>
      <c r="L30" s="29">
        <v>21.5</v>
      </c>
      <c r="M30" s="29">
        <v>31.89</v>
      </c>
      <c r="S30" s="26">
        <v>1.4</v>
      </c>
      <c r="T30" s="26">
        <v>1.7000000000000001E-2</v>
      </c>
      <c r="U30" s="26">
        <v>0.48</v>
      </c>
      <c r="V30" s="26">
        <v>0.04</v>
      </c>
      <c r="W30" s="26">
        <v>0.44</v>
      </c>
      <c r="X30" s="26">
        <v>8.1</v>
      </c>
      <c r="Y30" s="85"/>
      <c r="AD30" s="26">
        <v>1.88</v>
      </c>
      <c r="AF30" s="26">
        <v>1.2450000000000001</v>
      </c>
    </row>
    <row r="31" spans="1:39" ht="15" customHeight="1" x14ac:dyDescent="0.2">
      <c r="A31" s="25">
        <v>147</v>
      </c>
      <c r="B31" s="25">
        <v>980309</v>
      </c>
      <c r="C31" s="139">
        <v>35865</v>
      </c>
      <c r="D31" s="25">
        <v>14</v>
      </c>
      <c r="E31" s="25" t="s">
        <v>49</v>
      </c>
      <c r="F31" s="25">
        <v>-81</v>
      </c>
      <c r="G31" s="82">
        <v>1.5402000000003113</v>
      </c>
      <c r="H31" s="27">
        <v>-81.025670000000005</v>
      </c>
      <c r="I31" s="25">
        <v>25</v>
      </c>
      <c r="J31" s="82">
        <v>1.6901999999999617</v>
      </c>
      <c r="K31" s="27">
        <v>25.028169999999999</v>
      </c>
      <c r="L31" s="29">
        <v>17.600000000000001</v>
      </c>
      <c r="M31" s="29">
        <v>32.380000000000003</v>
      </c>
      <c r="Y31" s="85"/>
    </row>
    <row r="32" spans="1:39" ht="15" customHeight="1" x14ac:dyDescent="0.2">
      <c r="A32" s="25">
        <v>148</v>
      </c>
      <c r="B32" s="25">
        <v>980309</v>
      </c>
      <c r="C32" s="139">
        <v>35865</v>
      </c>
      <c r="D32" s="25">
        <v>17</v>
      </c>
      <c r="E32" s="25" t="s">
        <v>50</v>
      </c>
      <c r="F32" s="25">
        <v>-80</v>
      </c>
      <c r="G32" s="82">
        <v>42.48</v>
      </c>
      <c r="H32" s="27">
        <v>-80.707999999999998</v>
      </c>
      <c r="I32" s="25">
        <v>24</v>
      </c>
      <c r="J32" s="82">
        <v>54.611999999999981</v>
      </c>
      <c r="K32" s="27">
        <v>24.9102</v>
      </c>
      <c r="L32" s="29">
        <v>19.399999999999999</v>
      </c>
      <c r="M32" s="29">
        <v>30.93</v>
      </c>
      <c r="S32" s="26">
        <v>1.93</v>
      </c>
      <c r="T32" s="26">
        <v>8.9999999999999993E-3</v>
      </c>
      <c r="U32" s="26">
        <v>1.22</v>
      </c>
      <c r="V32" s="26">
        <v>0.17</v>
      </c>
      <c r="W32" s="26">
        <v>1.05</v>
      </c>
      <c r="X32" s="26">
        <v>1.7</v>
      </c>
      <c r="Y32" s="85"/>
      <c r="AD32" s="26">
        <v>3.15</v>
      </c>
      <c r="AF32" s="26">
        <v>0.3</v>
      </c>
    </row>
    <row r="33" spans="1:32" ht="15" customHeight="1" x14ac:dyDescent="0.2">
      <c r="A33" s="25">
        <v>149</v>
      </c>
      <c r="B33" s="25">
        <v>980309</v>
      </c>
      <c r="C33" s="139">
        <v>35865</v>
      </c>
      <c r="D33" s="25">
        <v>19</v>
      </c>
      <c r="E33" s="25" t="s">
        <v>47</v>
      </c>
      <c r="F33" s="25">
        <v>-80</v>
      </c>
      <c r="G33" s="82">
        <v>33.469799999999736</v>
      </c>
      <c r="H33" s="27">
        <v>-80.557829999999996</v>
      </c>
      <c r="I33" s="25">
        <v>25</v>
      </c>
      <c r="J33" s="82">
        <v>1.1598000000000042</v>
      </c>
      <c r="K33" s="27">
        <v>25.01933</v>
      </c>
      <c r="L33" s="29">
        <v>19.899999999999999</v>
      </c>
      <c r="M33" s="29">
        <v>23.88</v>
      </c>
      <c r="S33" s="26">
        <v>11.44</v>
      </c>
      <c r="T33" s="26">
        <v>2.3E-2</v>
      </c>
      <c r="U33" s="26">
        <v>2.15</v>
      </c>
      <c r="V33" s="26">
        <v>0.28999999999999998</v>
      </c>
      <c r="W33" s="26">
        <v>1.8599999999999999</v>
      </c>
      <c r="X33" s="26">
        <v>8.24</v>
      </c>
      <c r="Y33" s="85"/>
      <c r="AD33" s="26">
        <v>13.59</v>
      </c>
      <c r="AF33" s="26">
        <v>0.53500000000000003</v>
      </c>
    </row>
    <row r="34" spans="1:32" ht="15" customHeight="1" x14ac:dyDescent="0.2">
      <c r="A34" s="25">
        <v>150</v>
      </c>
      <c r="B34" s="25">
        <v>980309</v>
      </c>
      <c r="C34" s="139">
        <v>35865</v>
      </c>
      <c r="D34" s="25">
        <v>36</v>
      </c>
      <c r="E34" s="25" t="s">
        <v>50</v>
      </c>
      <c r="F34" s="25">
        <v>-80</v>
      </c>
      <c r="G34" s="82">
        <v>47.410200000000202</v>
      </c>
      <c r="H34" s="27">
        <v>-80.790170000000003</v>
      </c>
      <c r="I34" s="25">
        <v>24</v>
      </c>
      <c r="J34" s="82">
        <v>57.049799999999991</v>
      </c>
      <c r="K34" s="27">
        <v>24.95083</v>
      </c>
      <c r="L34" s="29">
        <v>20.100000000000001</v>
      </c>
      <c r="M34" s="29">
        <v>31.88</v>
      </c>
      <c r="S34" s="26">
        <v>1.85</v>
      </c>
      <c r="T34" s="26">
        <v>1.2E-2</v>
      </c>
      <c r="U34" s="26">
        <v>0.51</v>
      </c>
      <c r="V34" s="26">
        <v>0.08</v>
      </c>
      <c r="W34" s="26">
        <v>0.43</v>
      </c>
      <c r="X34" s="26">
        <v>6.29</v>
      </c>
      <c r="Y34" s="85"/>
      <c r="AD34" s="26">
        <v>2.3600000000000003</v>
      </c>
      <c r="AF34" s="26">
        <v>0.24676799999999999</v>
      </c>
    </row>
    <row r="35" spans="1:32" ht="15" customHeight="1" x14ac:dyDescent="0.2">
      <c r="A35" s="25">
        <v>151</v>
      </c>
      <c r="B35" s="25">
        <v>980309</v>
      </c>
      <c r="C35" s="139">
        <v>35865</v>
      </c>
      <c r="D35" s="25">
        <v>36</v>
      </c>
      <c r="E35" s="25" t="s">
        <v>50</v>
      </c>
      <c r="F35" s="25">
        <v>-80</v>
      </c>
      <c r="G35" s="82">
        <v>47.359800000000405</v>
      </c>
      <c r="H35" s="27">
        <v>-80.789330000000007</v>
      </c>
      <c r="I35" s="25">
        <v>24</v>
      </c>
      <c r="J35" s="82">
        <v>57.01980000000006</v>
      </c>
      <c r="K35" s="27">
        <v>24.950330000000001</v>
      </c>
      <c r="L35" s="29">
        <v>20.8</v>
      </c>
      <c r="M35" s="29">
        <v>32.24</v>
      </c>
      <c r="Y35" s="85"/>
    </row>
    <row r="36" spans="1:32" ht="15" customHeight="1" x14ac:dyDescent="0.2">
      <c r="A36" s="25">
        <v>152</v>
      </c>
      <c r="B36" s="25">
        <v>980527</v>
      </c>
      <c r="C36" s="139">
        <v>35942</v>
      </c>
      <c r="D36" s="25">
        <v>1</v>
      </c>
      <c r="E36" s="25" t="s">
        <v>47</v>
      </c>
      <c r="F36" s="25">
        <v>-80</v>
      </c>
      <c r="G36" s="82">
        <v>29.720399999999927</v>
      </c>
      <c r="H36" s="27">
        <v>-80.495339999999999</v>
      </c>
      <c r="I36" s="25">
        <v>25</v>
      </c>
      <c r="J36" s="82">
        <v>10.479599999999962</v>
      </c>
      <c r="K36" s="27">
        <v>25.174659999999999</v>
      </c>
      <c r="L36" s="29">
        <v>27.71</v>
      </c>
      <c r="M36" s="29">
        <v>24.0745</v>
      </c>
      <c r="T36" s="26">
        <v>4.3938579999999998E-2</v>
      </c>
      <c r="U36" s="26">
        <v>0.52639055000000001</v>
      </c>
      <c r="V36" s="26">
        <v>1.3110429999999999E-2</v>
      </c>
      <c r="W36" s="26">
        <v>0.51328012000000001</v>
      </c>
      <c r="X36" s="26">
        <v>1.3628900100000001</v>
      </c>
      <c r="Y36" s="85"/>
      <c r="AF36" s="26">
        <v>0.18443999999999999</v>
      </c>
    </row>
    <row r="37" spans="1:32" ht="15" customHeight="1" x14ac:dyDescent="0.2">
      <c r="A37" s="25">
        <v>153</v>
      </c>
      <c r="B37" s="25">
        <v>980527</v>
      </c>
      <c r="C37" s="139">
        <v>35942</v>
      </c>
      <c r="D37" s="25">
        <v>3</v>
      </c>
      <c r="E37" s="25" t="s">
        <v>47</v>
      </c>
      <c r="F37" s="25">
        <v>-80</v>
      </c>
      <c r="G37" s="82">
        <v>37.26</v>
      </c>
      <c r="H37" s="27">
        <v>-80.620999999999995</v>
      </c>
      <c r="I37" s="25">
        <v>25</v>
      </c>
      <c r="J37" s="82">
        <v>7.9691999999999297</v>
      </c>
      <c r="K37" s="27">
        <v>25.132819999999999</v>
      </c>
      <c r="L37" s="29">
        <v>27.768999999999998</v>
      </c>
      <c r="M37" s="29">
        <v>25.086200000000002</v>
      </c>
      <c r="T37" s="26">
        <v>4.554544E-2</v>
      </c>
      <c r="U37" s="26">
        <v>1.31739652</v>
      </c>
      <c r="V37" s="26">
        <v>7.1183460000000004E-2</v>
      </c>
      <c r="W37" s="26">
        <v>1.2462130599999999</v>
      </c>
      <c r="X37" s="26">
        <v>17.28407288</v>
      </c>
      <c r="Y37" s="85"/>
      <c r="AF37" s="26">
        <v>0.29347999999999996</v>
      </c>
    </row>
    <row r="38" spans="1:32" ht="15" customHeight="1" x14ac:dyDescent="0.2">
      <c r="A38" s="25">
        <v>154</v>
      </c>
      <c r="B38" s="25">
        <v>980527</v>
      </c>
      <c r="C38" s="139">
        <v>35942</v>
      </c>
      <c r="D38" s="25">
        <v>6</v>
      </c>
      <c r="E38" s="25" t="s">
        <v>48</v>
      </c>
      <c r="F38" s="25">
        <v>-80</v>
      </c>
      <c r="G38" s="82">
        <v>45</v>
      </c>
      <c r="H38" s="27">
        <v>-80.75</v>
      </c>
      <c r="I38" s="25">
        <v>25</v>
      </c>
      <c r="J38" s="82">
        <v>4.409999999999954</v>
      </c>
      <c r="K38" s="27">
        <v>25.073499999999999</v>
      </c>
      <c r="L38" s="29">
        <v>28.0185</v>
      </c>
      <c r="M38" s="29">
        <v>39.115699999999997</v>
      </c>
      <c r="T38" s="26">
        <v>5.71148E-2</v>
      </c>
      <c r="U38" s="26">
        <v>0.63289945999999997</v>
      </c>
      <c r="V38" s="26">
        <v>0.12714474000000001</v>
      </c>
      <c r="W38" s="26">
        <v>0.50575471999999999</v>
      </c>
      <c r="X38" s="26">
        <v>50.131999999999998</v>
      </c>
      <c r="Y38" s="85"/>
      <c r="AF38" s="26">
        <v>1.3989599999999998</v>
      </c>
    </row>
    <row r="39" spans="1:32" ht="15" customHeight="1" x14ac:dyDescent="0.2">
      <c r="A39" s="25">
        <v>155</v>
      </c>
      <c r="B39" s="25">
        <v>980527</v>
      </c>
      <c r="C39" s="139">
        <v>35942</v>
      </c>
      <c r="D39" s="25">
        <v>7</v>
      </c>
      <c r="E39" s="25" t="s">
        <v>48</v>
      </c>
      <c r="F39" s="25">
        <v>-80</v>
      </c>
      <c r="G39" s="82">
        <v>47.780400000000043</v>
      </c>
      <c r="H39" s="27">
        <v>-80.796340000000001</v>
      </c>
      <c r="I39" s="25">
        <v>25</v>
      </c>
      <c r="J39" s="82">
        <v>7.0391999999999655</v>
      </c>
      <c r="K39" s="27">
        <v>25.117319999999999</v>
      </c>
      <c r="L39" s="29">
        <v>28.1571</v>
      </c>
      <c r="M39" s="29">
        <v>39.115699999999997</v>
      </c>
      <c r="T39" s="26">
        <v>6.2310300000000002E-3</v>
      </c>
      <c r="U39" s="26">
        <v>0.40142014999999998</v>
      </c>
      <c r="V39" s="26">
        <v>1.3110429999999999E-2</v>
      </c>
      <c r="W39" s="26">
        <v>0.38830971999999997</v>
      </c>
      <c r="X39" s="26">
        <v>30.693000000000001</v>
      </c>
      <c r="Y39" s="85"/>
      <c r="AF39" s="26">
        <v>0.99179999999999979</v>
      </c>
    </row>
    <row r="40" spans="1:32" ht="15" customHeight="1" x14ac:dyDescent="0.2">
      <c r="A40" s="25">
        <v>156</v>
      </c>
      <c r="B40" s="25">
        <v>980527</v>
      </c>
      <c r="C40" s="139">
        <v>35942</v>
      </c>
      <c r="D40" s="25">
        <v>9</v>
      </c>
      <c r="E40" s="25" t="s">
        <v>49</v>
      </c>
      <c r="F40" s="25">
        <v>-80</v>
      </c>
      <c r="G40" s="82">
        <v>54.3</v>
      </c>
      <c r="H40" s="27">
        <v>-80.905000000000001</v>
      </c>
      <c r="I40" s="25">
        <v>25</v>
      </c>
      <c r="J40" s="82">
        <v>7.119599999999906</v>
      </c>
      <c r="K40" s="27">
        <v>25.118659999999998</v>
      </c>
      <c r="L40" s="29">
        <v>28.491099999999999</v>
      </c>
      <c r="M40" s="29">
        <v>34.793500000000002</v>
      </c>
      <c r="T40" s="26">
        <v>3.7082660000000003E-2</v>
      </c>
      <c r="U40" s="26">
        <v>0.49656808000000002</v>
      </c>
      <c r="V40" s="26">
        <v>6.7751900000000004E-3</v>
      </c>
      <c r="W40" s="26">
        <v>0.48979289000000004</v>
      </c>
      <c r="X40" s="26">
        <v>51.781999999999996</v>
      </c>
      <c r="Y40" s="85"/>
      <c r="AF40" s="26">
        <v>1.4581200000000001</v>
      </c>
    </row>
    <row r="41" spans="1:32" ht="15" customHeight="1" x14ac:dyDescent="0.2">
      <c r="A41" s="25">
        <v>157</v>
      </c>
      <c r="B41" s="25">
        <v>980527</v>
      </c>
      <c r="C41" s="139">
        <v>35942</v>
      </c>
      <c r="D41" s="25">
        <v>14</v>
      </c>
      <c r="E41" s="25" t="s">
        <v>49</v>
      </c>
      <c r="F41" s="25">
        <v>-81</v>
      </c>
      <c r="G41" s="82">
        <v>1.5804000000002816</v>
      </c>
      <c r="H41" s="27">
        <v>-81.026340000000005</v>
      </c>
      <c r="I41" s="25">
        <v>25</v>
      </c>
      <c r="J41" s="82">
        <v>1.5395999999999077</v>
      </c>
      <c r="K41" s="27">
        <v>25.025659999999998</v>
      </c>
      <c r="L41" s="29">
        <v>28.724299999999999</v>
      </c>
      <c r="M41" s="29">
        <v>33.092799999999997</v>
      </c>
      <c r="T41" s="26">
        <v>9.4447400000000001E-3</v>
      </c>
      <c r="U41" s="26">
        <v>0.43550297999999998</v>
      </c>
      <c r="V41" s="26">
        <v>6.7751900000000004E-3</v>
      </c>
      <c r="W41" s="26">
        <v>0.42872779</v>
      </c>
      <c r="X41" s="26">
        <v>24.3</v>
      </c>
      <c r="Y41" s="85"/>
      <c r="AF41" s="26">
        <v>2.2736000000000001</v>
      </c>
    </row>
    <row r="42" spans="1:32" ht="15" customHeight="1" x14ac:dyDescent="0.2">
      <c r="A42" s="25">
        <v>158</v>
      </c>
      <c r="B42" s="25">
        <v>980527</v>
      </c>
      <c r="C42" s="139">
        <v>35942</v>
      </c>
      <c r="D42" s="25">
        <v>33</v>
      </c>
      <c r="E42" s="25" t="s">
        <v>49</v>
      </c>
      <c r="F42" s="25">
        <v>-80</v>
      </c>
      <c r="G42" s="82">
        <v>54.959999999999809</v>
      </c>
      <c r="H42" s="27">
        <v>-80.915999999999997</v>
      </c>
      <c r="I42" s="25">
        <v>25</v>
      </c>
      <c r="J42" s="82">
        <v>2.8895999999999589</v>
      </c>
      <c r="K42" s="27">
        <v>25.048159999999999</v>
      </c>
      <c r="L42" s="29">
        <v>28.796199999999999</v>
      </c>
      <c r="M42" s="29">
        <v>34.995600000000003</v>
      </c>
      <c r="T42" s="26">
        <v>6.9219779999999995E-2</v>
      </c>
      <c r="U42" s="26">
        <v>0.45112427999999999</v>
      </c>
      <c r="V42" s="26">
        <v>6.7751900000000004E-3</v>
      </c>
      <c r="W42" s="26">
        <v>0.44434909</v>
      </c>
      <c r="X42" s="26">
        <v>44.917000000000002</v>
      </c>
      <c r="Y42" s="85"/>
      <c r="AF42" s="26">
        <v>1.01152</v>
      </c>
    </row>
    <row r="43" spans="1:32" ht="15" customHeight="1" x14ac:dyDescent="0.2">
      <c r="A43" s="25">
        <v>159</v>
      </c>
      <c r="B43" s="25">
        <v>980527</v>
      </c>
      <c r="C43" s="139">
        <v>35943</v>
      </c>
      <c r="D43" s="25">
        <v>17</v>
      </c>
      <c r="E43" s="25" t="s">
        <v>50</v>
      </c>
      <c r="F43" s="25">
        <v>-80</v>
      </c>
      <c r="G43" s="82">
        <v>42.48</v>
      </c>
      <c r="H43" s="27">
        <v>-80.707999999999998</v>
      </c>
      <c r="I43" s="25">
        <v>24</v>
      </c>
      <c r="J43" s="82">
        <v>54.769199999999998</v>
      </c>
      <c r="K43" s="27">
        <v>24.91282</v>
      </c>
      <c r="L43" s="29">
        <v>28.7026</v>
      </c>
      <c r="M43" s="29">
        <v>37.311100000000003</v>
      </c>
      <c r="T43" s="26">
        <v>3.1833599999999997E-2</v>
      </c>
      <c r="U43" s="26">
        <v>0.61869823999999995</v>
      </c>
      <c r="V43" s="26">
        <v>4.0563130000000003E-2</v>
      </c>
      <c r="W43" s="26">
        <v>0.57813510999999995</v>
      </c>
      <c r="X43" s="26">
        <v>3.1231527300000002</v>
      </c>
      <c r="Y43" s="85"/>
      <c r="AF43" s="26">
        <v>0.32943999999999996</v>
      </c>
    </row>
    <row r="44" spans="1:32" ht="15" customHeight="1" x14ac:dyDescent="0.2">
      <c r="A44" s="25">
        <v>160</v>
      </c>
      <c r="B44" s="25">
        <v>980527</v>
      </c>
      <c r="C44" s="139">
        <v>35943</v>
      </c>
      <c r="D44" s="25">
        <v>19</v>
      </c>
      <c r="E44" s="25" t="s">
        <v>47</v>
      </c>
      <c r="F44" s="25">
        <v>-80</v>
      </c>
      <c r="G44" s="82">
        <v>33.46080000000029</v>
      </c>
      <c r="H44" s="27">
        <v>-80.557680000000005</v>
      </c>
      <c r="I44" s="25">
        <v>25</v>
      </c>
      <c r="J44" s="82">
        <v>1.0800000000000409</v>
      </c>
      <c r="K44" s="27">
        <v>25.018000000000001</v>
      </c>
      <c r="L44" s="29">
        <v>28.813300000000002</v>
      </c>
      <c r="M44" s="29">
        <v>35.435299999999998</v>
      </c>
      <c r="T44" s="26">
        <v>1.94608E-3</v>
      </c>
      <c r="U44" s="26">
        <v>0.44828405999999998</v>
      </c>
      <c r="V44" s="26">
        <v>6.7751900000000004E-3</v>
      </c>
      <c r="W44" s="26">
        <v>0.44150887</v>
      </c>
      <c r="X44" s="26">
        <v>24.95</v>
      </c>
      <c r="Y44" s="85"/>
      <c r="AF44" s="26">
        <v>0.36192000000000002</v>
      </c>
    </row>
    <row r="45" spans="1:32" ht="15" customHeight="1" x14ac:dyDescent="0.2">
      <c r="A45" s="25">
        <v>161</v>
      </c>
      <c r="B45" s="25">
        <v>980527</v>
      </c>
      <c r="C45" s="139">
        <v>35943</v>
      </c>
      <c r="D45" s="25">
        <v>36</v>
      </c>
      <c r="E45" s="25" t="s">
        <v>50</v>
      </c>
      <c r="F45" s="25">
        <v>-80</v>
      </c>
      <c r="G45" s="82">
        <v>47.580000000000382</v>
      </c>
      <c r="H45" s="27">
        <v>-80.793000000000006</v>
      </c>
      <c r="I45" s="25">
        <v>24</v>
      </c>
      <c r="J45" s="82">
        <v>56.97</v>
      </c>
      <c r="K45" s="27">
        <v>24.9495</v>
      </c>
      <c r="L45" s="29">
        <v>28.875</v>
      </c>
      <c r="M45" s="29">
        <v>36.496000000000002</v>
      </c>
      <c r="T45" s="26">
        <v>2.9155509999999999E-2</v>
      </c>
      <c r="U45" s="26">
        <v>0.68686396000000005</v>
      </c>
      <c r="V45" s="26">
        <v>7.2767269999999995E-2</v>
      </c>
      <c r="W45" s="26">
        <v>0.61409669</v>
      </c>
      <c r="X45" s="26">
        <v>15.43842411</v>
      </c>
      <c r="Y45" s="85"/>
      <c r="AF45" s="26">
        <v>0.31784000000000001</v>
      </c>
    </row>
    <row r="46" spans="1:32" ht="15" customHeight="1" x14ac:dyDescent="0.2">
      <c r="A46" s="25">
        <v>162</v>
      </c>
      <c r="B46" s="25">
        <v>980629</v>
      </c>
      <c r="C46" s="139">
        <v>35975</v>
      </c>
      <c r="D46" s="25">
        <v>1</v>
      </c>
      <c r="E46" s="25" t="s">
        <v>47</v>
      </c>
      <c r="F46" s="25">
        <v>-80</v>
      </c>
      <c r="G46" s="82">
        <v>29.730000000000416</v>
      </c>
      <c r="H46" s="27">
        <v>-80.495500000000007</v>
      </c>
      <c r="I46" s="25">
        <v>25</v>
      </c>
      <c r="J46" s="82">
        <v>10.649999999999906</v>
      </c>
      <c r="K46" s="27">
        <v>25.177499999999998</v>
      </c>
      <c r="L46" s="29">
        <v>31.924700000000001</v>
      </c>
      <c r="M46" s="29">
        <v>29.471399999999999</v>
      </c>
      <c r="Y46" s="85"/>
    </row>
    <row r="47" spans="1:32" ht="15" customHeight="1" x14ac:dyDescent="0.2">
      <c r="A47" s="25">
        <v>163</v>
      </c>
      <c r="B47" s="25">
        <v>980629</v>
      </c>
      <c r="C47" s="139">
        <v>35975</v>
      </c>
      <c r="D47" s="25">
        <v>7</v>
      </c>
      <c r="E47" s="25" t="s">
        <v>48</v>
      </c>
      <c r="F47" s="25">
        <v>-80</v>
      </c>
      <c r="G47" s="82">
        <v>47.652000000000214</v>
      </c>
      <c r="H47" s="27">
        <v>-80.794200000000004</v>
      </c>
      <c r="I47" s="25">
        <v>25</v>
      </c>
      <c r="J47" s="82">
        <v>7.061999999999955</v>
      </c>
      <c r="K47" s="27">
        <v>25.117699999999999</v>
      </c>
      <c r="L47" s="29">
        <v>32.914400000000001</v>
      </c>
      <c r="M47" s="29">
        <v>40.703000000000003</v>
      </c>
      <c r="Y47" s="85"/>
    </row>
    <row r="48" spans="1:32" ht="15" customHeight="1" x14ac:dyDescent="0.2">
      <c r="A48" s="25">
        <v>164</v>
      </c>
      <c r="B48" s="25">
        <v>980629</v>
      </c>
      <c r="C48" s="139">
        <v>35976</v>
      </c>
      <c r="D48" s="25">
        <v>1</v>
      </c>
      <c r="E48" s="25" t="s">
        <v>47</v>
      </c>
      <c r="F48" s="25">
        <v>-80</v>
      </c>
      <c r="G48" s="82">
        <v>29.748000000000161</v>
      </c>
      <c r="H48" s="27">
        <v>-80.495800000000003</v>
      </c>
      <c r="I48" s="25">
        <v>25</v>
      </c>
      <c r="J48" s="82">
        <v>10.692000000000021</v>
      </c>
      <c r="K48" s="27">
        <v>25.1782</v>
      </c>
      <c r="L48" s="29">
        <v>30.6769</v>
      </c>
      <c r="M48" s="29">
        <v>29.395199999999999</v>
      </c>
      <c r="T48" s="26">
        <v>4.9908470000000003E-2</v>
      </c>
      <c r="U48" s="26">
        <v>2.0057144199999999</v>
      </c>
      <c r="V48" s="26">
        <v>0.32718572000000001</v>
      </c>
      <c r="W48" s="26">
        <v>1.6785286999999998</v>
      </c>
      <c r="X48" s="26">
        <v>20.100000000000001</v>
      </c>
      <c r="Y48" s="85"/>
      <c r="AF48" s="26">
        <v>0.2661577464788733</v>
      </c>
    </row>
    <row r="49" spans="1:32" ht="15" customHeight="1" x14ac:dyDescent="0.2">
      <c r="A49" s="25">
        <v>165</v>
      </c>
      <c r="B49" s="25">
        <v>980629</v>
      </c>
      <c r="C49" s="139">
        <v>35976</v>
      </c>
      <c r="D49" s="25">
        <v>1</v>
      </c>
      <c r="E49" s="25" t="s">
        <v>47</v>
      </c>
      <c r="F49" s="25">
        <v>-80</v>
      </c>
      <c r="G49" s="82">
        <v>29.67000000000013</v>
      </c>
      <c r="H49" s="27">
        <v>-80.494500000000002</v>
      </c>
      <c r="I49" s="25">
        <v>25</v>
      </c>
      <c r="J49" s="82">
        <v>10.649999999999906</v>
      </c>
      <c r="K49" s="27">
        <v>25.177499999999998</v>
      </c>
      <c r="L49" s="29">
        <v>30.418600000000001</v>
      </c>
      <c r="M49" s="29">
        <v>29.5518</v>
      </c>
      <c r="Y49" s="85"/>
    </row>
    <row r="50" spans="1:32" ht="15" customHeight="1" x14ac:dyDescent="0.2">
      <c r="A50" s="25">
        <v>166</v>
      </c>
      <c r="B50" s="25">
        <v>980629</v>
      </c>
      <c r="C50" s="139">
        <v>35976</v>
      </c>
      <c r="D50" s="25">
        <v>3</v>
      </c>
      <c r="E50" s="25" t="s">
        <v>47</v>
      </c>
      <c r="F50" s="25">
        <v>-80</v>
      </c>
      <c r="G50" s="82">
        <v>36.228000000000407</v>
      </c>
      <c r="H50" s="27">
        <v>-80.603800000000007</v>
      </c>
      <c r="I50" s="25">
        <v>25</v>
      </c>
      <c r="J50" s="82">
        <v>8.1180000000000518</v>
      </c>
      <c r="K50" s="27">
        <v>25.135300000000001</v>
      </c>
      <c r="L50" s="29">
        <v>31.014700000000001</v>
      </c>
      <c r="M50" s="29">
        <v>28.6098</v>
      </c>
      <c r="T50" s="26">
        <v>6.2889E-2</v>
      </c>
      <c r="U50" s="26">
        <v>0.75626373000000002</v>
      </c>
      <c r="V50" s="26">
        <v>0.13994894999999999</v>
      </c>
      <c r="W50" s="26">
        <v>0.61631478000000006</v>
      </c>
      <c r="X50" s="26">
        <v>22.244</v>
      </c>
      <c r="Y50" s="85"/>
      <c r="AF50" s="26">
        <v>0.34618399999999994</v>
      </c>
    </row>
    <row r="51" spans="1:32" ht="15" customHeight="1" x14ac:dyDescent="0.2">
      <c r="A51" s="25">
        <v>167</v>
      </c>
      <c r="B51" s="25">
        <v>980629</v>
      </c>
      <c r="C51" s="139">
        <v>35976</v>
      </c>
      <c r="D51" s="25">
        <v>6</v>
      </c>
      <c r="E51" s="25" t="s">
        <v>48</v>
      </c>
      <c r="F51" s="25">
        <v>-80</v>
      </c>
      <c r="G51" s="82">
        <v>45.318000000000325</v>
      </c>
      <c r="H51" s="27">
        <v>-80.755300000000005</v>
      </c>
      <c r="I51" s="25">
        <v>25</v>
      </c>
      <c r="J51" s="82">
        <v>4.4400000000000972</v>
      </c>
      <c r="K51" s="27">
        <v>25.074000000000002</v>
      </c>
      <c r="L51" s="29">
        <v>32.664700000000003</v>
      </c>
      <c r="M51" s="29">
        <v>41.6554</v>
      </c>
      <c r="T51" s="26">
        <v>6.6283900000000007E-2</v>
      </c>
      <c r="U51" s="26">
        <v>3.3626370000000003E-2</v>
      </c>
      <c r="V51" s="26">
        <v>9.1895350000000001E-2</v>
      </c>
      <c r="W51" s="26">
        <v>0</v>
      </c>
      <c r="X51" s="26">
        <v>53.134999999999998</v>
      </c>
      <c r="Y51" s="85"/>
      <c r="AF51" s="26">
        <v>0.6876040000000001</v>
      </c>
    </row>
    <row r="52" spans="1:32" ht="15" customHeight="1" x14ac:dyDescent="0.2">
      <c r="A52" s="25">
        <v>168</v>
      </c>
      <c r="B52" s="25">
        <v>980629</v>
      </c>
      <c r="C52" s="139">
        <v>35976</v>
      </c>
      <c r="D52" s="25">
        <v>7</v>
      </c>
      <c r="E52" s="25" t="s">
        <v>48</v>
      </c>
      <c r="F52" s="25">
        <v>-80</v>
      </c>
      <c r="G52" s="82">
        <v>47.682000000000357</v>
      </c>
      <c r="H52" s="27">
        <v>-80.794700000000006</v>
      </c>
      <c r="I52" s="25">
        <v>25</v>
      </c>
      <c r="J52" s="82">
        <v>6.9719999999999516</v>
      </c>
      <c r="K52" s="27">
        <v>25.116199999999999</v>
      </c>
      <c r="L52" s="29">
        <v>32.097099999999998</v>
      </c>
      <c r="M52" s="29">
        <v>40.720100000000002</v>
      </c>
      <c r="T52" s="26">
        <v>5.8196039999999997E-2</v>
      </c>
      <c r="U52" s="26">
        <v>5.2747250000000002E-2</v>
      </c>
      <c r="V52" s="26">
        <v>0.53</v>
      </c>
      <c r="W52" s="26">
        <v>0</v>
      </c>
      <c r="X52" s="26">
        <v>63.860999999999997</v>
      </c>
      <c r="Y52" s="85"/>
      <c r="AF52" s="26">
        <v>0.59708799999999995</v>
      </c>
    </row>
    <row r="53" spans="1:32" ht="15" customHeight="1" x14ac:dyDescent="0.2">
      <c r="A53" s="25">
        <v>169</v>
      </c>
      <c r="B53" s="25">
        <v>980629</v>
      </c>
      <c r="C53" s="139">
        <v>35976</v>
      </c>
      <c r="D53" s="25">
        <v>7</v>
      </c>
      <c r="E53" s="25" t="s">
        <v>48</v>
      </c>
      <c r="F53" s="25">
        <v>-80</v>
      </c>
      <c r="G53" s="82">
        <v>47.472000000000207</v>
      </c>
      <c r="H53" s="27">
        <v>-80.791200000000003</v>
      </c>
      <c r="I53" s="25">
        <v>25</v>
      </c>
      <c r="J53" s="82">
        <v>6.9599999999999795</v>
      </c>
      <c r="K53" s="27">
        <v>25.116</v>
      </c>
      <c r="L53" s="29">
        <v>30.502500000000001</v>
      </c>
      <c r="M53" s="29">
        <v>40.644100000000002</v>
      </c>
      <c r="Y53" s="85"/>
    </row>
    <row r="54" spans="1:32" ht="15" customHeight="1" x14ac:dyDescent="0.2">
      <c r="A54" s="25">
        <v>170</v>
      </c>
      <c r="B54" s="25">
        <v>980629</v>
      </c>
      <c r="C54" s="139">
        <v>35976</v>
      </c>
      <c r="D54" s="25">
        <v>9</v>
      </c>
      <c r="E54" s="25" t="s">
        <v>49</v>
      </c>
      <c r="F54" s="25">
        <v>-80</v>
      </c>
      <c r="G54" s="82">
        <v>54.3</v>
      </c>
      <c r="H54" s="27">
        <v>-80.905000000000001</v>
      </c>
      <c r="I54" s="25">
        <v>25</v>
      </c>
      <c r="J54" s="82">
        <v>7.061999999999955</v>
      </c>
      <c r="K54" s="27">
        <v>25.117699999999999</v>
      </c>
      <c r="L54" s="29">
        <v>32.581200000000003</v>
      </c>
      <c r="M54" s="29">
        <v>35.380800000000001</v>
      </c>
      <c r="T54" s="26">
        <v>9.6039269999999996E-2</v>
      </c>
      <c r="U54" s="26">
        <v>0.49516483999999999</v>
      </c>
      <c r="V54" s="26">
        <v>0.16579452</v>
      </c>
      <c r="W54" s="26">
        <v>0.32937031999999999</v>
      </c>
      <c r="X54" s="26">
        <v>38.944000000000003</v>
      </c>
      <c r="Y54" s="85"/>
      <c r="AF54" s="26">
        <v>2.9997319999999998</v>
      </c>
    </row>
    <row r="55" spans="1:32" ht="15" customHeight="1" x14ac:dyDescent="0.2">
      <c r="A55" s="25">
        <v>171</v>
      </c>
      <c r="B55" s="25">
        <v>980629</v>
      </c>
      <c r="C55" s="139">
        <v>35976</v>
      </c>
      <c r="D55" s="25">
        <v>14</v>
      </c>
      <c r="E55" s="25" t="s">
        <v>49</v>
      </c>
      <c r="F55" s="25">
        <v>-81</v>
      </c>
      <c r="G55" s="82">
        <v>1.7220000000000368</v>
      </c>
      <c r="H55" s="27">
        <v>-81.028700000000001</v>
      </c>
      <c r="I55" s="25">
        <v>25</v>
      </c>
      <c r="J55" s="82">
        <v>1.7519999999999669</v>
      </c>
      <c r="K55" s="27">
        <v>25.029199999999999</v>
      </c>
      <c r="L55" s="29">
        <v>31.905200000000001</v>
      </c>
      <c r="M55" s="29">
        <v>34.972999999999999</v>
      </c>
      <c r="T55" s="26">
        <v>7.6568479999999994E-2</v>
      </c>
      <c r="U55" s="26">
        <v>0.1</v>
      </c>
      <c r="V55" s="26">
        <v>0.1</v>
      </c>
      <c r="W55" s="26">
        <v>0</v>
      </c>
      <c r="X55" s="26">
        <v>2.5739999999999998</v>
      </c>
      <c r="Y55" s="85"/>
      <c r="AF55" s="26">
        <v>4.219316000000001</v>
      </c>
    </row>
    <row r="56" spans="1:32" ht="15" customHeight="1" x14ac:dyDescent="0.2">
      <c r="A56" s="25">
        <v>172</v>
      </c>
      <c r="B56" s="25">
        <v>980629</v>
      </c>
      <c r="C56" s="139">
        <v>35976</v>
      </c>
      <c r="D56" s="25">
        <v>33</v>
      </c>
      <c r="E56" s="25" t="s">
        <v>49</v>
      </c>
      <c r="F56" s="25">
        <v>-80</v>
      </c>
      <c r="G56" s="82">
        <v>55.002000000000351</v>
      </c>
      <c r="H56" s="27">
        <v>-80.916700000000006</v>
      </c>
      <c r="I56" s="25">
        <v>25</v>
      </c>
      <c r="J56" s="82">
        <v>2.7779999999999205</v>
      </c>
      <c r="K56" s="27">
        <v>25.046299999999999</v>
      </c>
      <c r="L56" s="29">
        <v>32.9619</v>
      </c>
      <c r="M56" s="29">
        <v>36.915399999999998</v>
      </c>
      <c r="T56" s="26">
        <v>6.6184060000000003E-2</v>
      </c>
      <c r="U56" s="26">
        <v>0.04</v>
      </c>
      <c r="V56" s="26">
        <v>0.04</v>
      </c>
      <c r="W56" s="26">
        <v>0</v>
      </c>
      <c r="X56" s="26">
        <v>46.534999999999997</v>
      </c>
      <c r="Y56" s="85"/>
      <c r="AF56" s="26">
        <v>4.0763959999999999</v>
      </c>
    </row>
    <row r="57" spans="1:32" ht="15" customHeight="1" x14ac:dyDescent="0.2">
      <c r="A57" s="25">
        <v>173</v>
      </c>
      <c r="B57" s="25">
        <v>980629</v>
      </c>
      <c r="C57" s="139">
        <v>35976</v>
      </c>
      <c r="D57" s="25">
        <v>36</v>
      </c>
      <c r="E57" s="25" t="s">
        <v>50</v>
      </c>
      <c r="F57" s="25">
        <v>-80</v>
      </c>
      <c r="G57" s="82">
        <v>47.459999999999809</v>
      </c>
      <c r="H57" s="27">
        <v>-80.790999999999997</v>
      </c>
      <c r="I57" s="25">
        <v>24</v>
      </c>
      <c r="J57" s="82">
        <v>57.030000000000101</v>
      </c>
      <c r="K57" s="27">
        <v>24.950500000000002</v>
      </c>
      <c r="L57" s="29">
        <v>32.399000000000001</v>
      </c>
      <c r="M57" s="29">
        <v>37.2973</v>
      </c>
      <c r="Y57" s="85"/>
    </row>
    <row r="58" spans="1:32" ht="15" customHeight="1" x14ac:dyDescent="0.2">
      <c r="A58" s="25">
        <v>174</v>
      </c>
      <c r="B58" s="25">
        <v>980701</v>
      </c>
      <c r="C58" s="139">
        <v>35977</v>
      </c>
      <c r="D58" s="25">
        <v>17</v>
      </c>
      <c r="E58" s="25" t="s">
        <v>50</v>
      </c>
      <c r="F58" s="25">
        <v>-80</v>
      </c>
      <c r="G58" s="82">
        <v>42.48</v>
      </c>
      <c r="H58" s="27">
        <v>-80.707999999999998</v>
      </c>
      <c r="I58" s="25">
        <v>24</v>
      </c>
      <c r="J58" s="82">
        <v>54.791999999999987</v>
      </c>
      <c r="K58" s="27">
        <v>24.9132</v>
      </c>
      <c r="L58" s="29">
        <v>32.130000000000003</v>
      </c>
      <c r="M58" s="29">
        <v>39.019100000000002</v>
      </c>
      <c r="T58" s="26">
        <v>5.0906970000000003E-2</v>
      </c>
      <c r="U58" s="26">
        <v>0.79120880000000005</v>
      </c>
      <c r="V58" s="26">
        <v>0.64269310000000002</v>
      </c>
      <c r="W58" s="26">
        <v>0.14851570000000003</v>
      </c>
      <c r="X58" s="26">
        <v>3.605</v>
      </c>
      <c r="Y58" s="85"/>
      <c r="AF58" s="26">
        <v>0.95597600000000005</v>
      </c>
    </row>
    <row r="59" spans="1:32" ht="15" customHeight="1" x14ac:dyDescent="0.2">
      <c r="A59" s="25">
        <v>175</v>
      </c>
      <c r="B59" s="25">
        <v>980701</v>
      </c>
      <c r="C59" s="139">
        <v>35977</v>
      </c>
      <c r="D59" s="25">
        <v>19</v>
      </c>
      <c r="E59" s="25" t="s">
        <v>47</v>
      </c>
      <c r="F59" s="25">
        <v>-80</v>
      </c>
      <c r="G59" s="82">
        <v>33.461999999999819</v>
      </c>
      <c r="H59" s="27">
        <v>-80.557699999999997</v>
      </c>
      <c r="I59" s="25">
        <v>25</v>
      </c>
      <c r="J59" s="82">
        <v>1.1880000000000024</v>
      </c>
      <c r="K59" s="27">
        <v>25.0198</v>
      </c>
      <c r="L59" s="29">
        <v>32.236699999999999</v>
      </c>
      <c r="M59" s="29">
        <v>40.938000000000002</v>
      </c>
      <c r="T59" s="26">
        <v>4.7911469999999998E-2</v>
      </c>
      <c r="U59" s="26">
        <v>1.05692315</v>
      </c>
      <c r="V59" s="26">
        <v>0.58334397999999998</v>
      </c>
      <c r="W59" s="26">
        <v>0.47357917000000005</v>
      </c>
      <c r="X59" s="26">
        <v>32.97</v>
      </c>
      <c r="Y59" s="85"/>
      <c r="AF59" s="26">
        <v>0.81781999999999999</v>
      </c>
    </row>
    <row r="60" spans="1:32" ht="15" customHeight="1" x14ac:dyDescent="0.2">
      <c r="A60" s="25">
        <v>176</v>
      </c>
      <c r="B60" s="25">
        <v>980701</v>
      </c>
      <c r="C60" s="139">
        <v>35977</v>
      </c>
      <c r="D60" s="25">
        <v>36</v>
      </c>
      <c r="E60" s="25" t="s">
        <v>50</v>
      </c>
      <c r="F60" s="25">
        <v>-80</v>
      </c>
      <c r="G60" s="82">
        <v>47.507999999999697</v>
      </c>
      <c r="H60" s="27">
        <v>-80.791799999999995</v>
      </c>
      <c r="I60" s="25">
        <v>24</v>
      </c>
      <c r="J60" s="82">
        <v>57.120000000000104</v>
      </c>
      <c r="K60" s="27">
        <v>24.952000000000002</v>
      </c>
      <c r="L60" s="29">
        <v>31.696200000000001</v>
      </c>
      <c r="M60" s="29">
        <v>37.366900000000001</v>
      </c>
      <c r="T60" s="26">
        <v>8.69529E-2</v>
      </c>
      <c r="U60" s="26">
        <v>0.10219780000000001</v>
      </c>
      <c r="V60" s="26">
        <v>0.11506063</v>
      </c>
      <c r="W60" s="26">
        <v>0</v>
      </c>
      <c r="Y60" s="85"/>
      <c r="AF60" s="26">
        <v>0.36047600000000002</v>
      </c>
    </row>
    <row r="61" spans="1:32" ht="15" customHeight="1" x14ac:dyDescent="0.2">
      <c r="A61" s="25">
        <v>177</v>
      </c>
      <c r="B61" s="25">
        <v>980701</v>
      </c>
      <c r="C61" s="139">
        <v>35977</v>
      </c>
      <c r="D61" s="25">
        <v>49</v>
      </c>
      <c r="E61" s="25" t="s">
        <v>49</v>
      </c>
      <c r="F61" s="25">
        <v>-80</v>
      </c>
      <c r="G61" s="82">
        <v>54.779999999999802</v>
      </c>
      <c r="H61" s="27">
        <v>-80.912999999999997</v>
      </c>
      <c r="I61" s="25">
        <v>24</v>
      </c>
      <c r="J61" s="82">
        <v>55.302000000000078</v>
      </c>
      <c r="K61" s="27">
        <v>24.921700000000001</v>
      </c>
      <c r="L61" s="29">
        <v>32.042900000000003</v>
      </c>
      <c r="M61" s="29">
        <v>36.132399999999997</v>
      </c>
      <c r="Y61" s="85"/>
      <c r="AF61" s="26">
        <v>2.2581359999999999</v>
      </c>
    </row>
    <row r="62" spans="1:32" ht="15" customHeight="1" x14ac:dyDescent="0.2">
      <c r="A62" s="25">
        <v>178</v>
      </c>
      <c r="B62" s="25">
        <v>980909</v>
      </c>
      <c r="C62" s="139">
        <v>36047</v>
      </c>
      <c r="D62" s="25">
        <v>1</v>
      </c>
      <c r="E62" s="25" t="s">
        <v>47</v>
      </c>
      <c r="F62" s="25">
        <v>-80</v>
      </c>
      <c r="G62" s="82">
        <v>29.490000000000123</v>
      </c>
      <c r="H62" s="27">
        <v>-80.491500000000002</v>
      </c>
      <c r="I62" s="25">
        <v>25</v>
      </c>
      <c r="J62" s="82">
        <v>10.489200000000025</v>
      </c>
      <c r="K62" s="27">
        <v>25.17482</v>
      </c>
      <c r="L62" s="29">
        <v>29.767099999999999</v>
      </c>
      <c r="M62" s="29">
        <v>34.880899999999997</v>
      </c>
      <c r="T62" s="26">
        <v>0.04</v>
      </c>
      <c r="U62" s="26">
        <v>1.143</v>
      </c>
      <c r="V62" s="26">
        <v>0.16600000000000001</v>
      </c>
      <c r="W62" s="26">
        <v>0.97699999999999998</v>
      </c>
      <c r="X62" s="26">
        <v>17.277999999999999</v>
      </c>
      <c r="Y62" s="85"/>
      <c r="AF62" s="26">
        <v>0.26</v>
      </c>
    </row>
    <row r="63" spans="1:32" ht="15" customHeight="1" x14ac:dyDescent="0.2">
      <c r="A63" s="25">
        <v>179</v>
      </c>
      <c r="B63" s="25">
        <v>980909</v>
      </c>
      <c r="C63" s="139">
        <v>36047</v>
      </c>
      <c r="D63" s="25">
        <v>3</v>
      </c>
      <c r="E63" s="25" t="s">
        <v>47</v>
      </c>
      <c r="F63" s="25">
        <v>-80</v>
      </c>
      <c r="G63" s="82">
        <v>36.150000000000375</v>
      </c>
      <c r="H63" s="27">
        <v>-80.602500000000006</v>
      </c>
      <c r="I63" s="25">
        <v>25</v>
      </c>
      <c r="J63" s="82">
        <v>8.1491999999999365</v>
      </c>
      <c r="K63" s="27">
        <v>25.135819999999999</v>
      </c>
      <c r="L63" s="29">
        <v>29.703700000000001</v>
      </c>
      <c r="M63" s="29">
        <v>31.669899999999998</v>
      </c>
      <c r="T63" s="26">
        <v>0.04</v>
      </c>
      <c r="U63" s="26">
        <v>0.21199999999999999</v>
      </c>
      <c r="V63" s="26">
        <v>4.2000000000000003E-2</v>
      </c>
      <c r="W63" s="26">
        <v>0.16999999999999998</v>
      </c>
      <c r="X63" s="26">
        <v>22.193999999999999</v>
      </c>
      <c r="Y63" s="85"/>
      <c r="AF63" s="26">
        <v>0.41699999999999998</v>
      </c>
    </row>
    <row r="64" spans="1:32" ht="15" customHeight="1" x14ac:dyDescent="0.2">
      <c r="A64" s="25">
        <v>180</v>
      </c>
      <c r="B64" s="25">
        <v>980909</v>
      </c>
      <c r="C64" s="139">
        <v>36047</v>
      </c>
      <c r="D64" s="25">
        <v>5</v>
      </c>
      <c r="E64" s="25" t="s">
        <v>48</v>
      </c>
      <c r="F64" s="25">
        <v>-80</v>
      </c>
      <c r="G64" s="82">
        <v>42.839999999999918</v>
      </c>
      <c r="H64" s="27">
        <v>-80.713999999999999</v>
      </c>
      <c r="I64" s="25">
        <v>25</v>
      </c>
      <c r="J64" s="82">
        <v>7.0499999999999829</v>
      </c>
      <c r="K64" s="27">
        <v>25.1175</v>
      </c>
      <c r="L64" s="29">
        <v>30.049700000000001</v>
      </c>
      <c r="M64" s="29">
        <v>38.441200000000002</v>
      </c>
      <c r="Y64" s="85"/>
      <c r="AF64" s="26">
        <v>2.5720000000000001</v>
      </c>
    </row>
    <row r="65" spans="1:39" ht="15" customHeight="1" x14ac:dyDescent="0.2">
      <c r="A65" s="25">
        <v>181</v>
      </c>
      <c r="B65" s="25">
        <v>980909</v>
      </c>
      <c r="C65" s="139">
        <v>36047</v>
      </c>
      <c r="D65" s="25">
        <v>6</v>
      </c>
      <c r="E65" s="25" t="s">
        <v>48</v>
      </c>
      <c r="F65" s="25">
        <v>-80</v>
      </c>
      <c r="G65" s="82">
        <v>45.121200000000101</v>
      </c>
      <c r="H65" s="27">
        <v>-80.752020000000002</v>
      </c>
      <c r="I65" s="25">
        <v>25</v>
      </c>
      <c r="J65" s="82">
        <v>4.3500000000000938</v>
      </c>
      <c r="K65" s="27">
        <v>25.072500000000002</v>
      </c>
      <c r="L65" s="29">
        <v>30.313800000000001</v>
      </c>
      <c r="M65" s="29">
        <v>38.416699999999999</v>
      </c>
      <c r="T65" s="26">
        <v>4.9000000000000002E-2</v>
      </c>
      <c r="U65" s="26">
        <v>0.22800000000000001</v>
      </c>
      <c r="V65" s="26">
        <v>0.06</v>
      </c>
      <c r="W65" s="26">
        <v>0.16800000000000001</v>
      </c>
      <c r="X65" s="26">
        <v>40.006</v>
      </c>
      <c r="Y65" s="85"/>
      <c r="AF65" s="26">
        <v>0.999</v>
      </c>
    </row>
    <row r="66" spans="1:39" ht="15" customHeight="1" x14ac:dyDescent="0.2">
      <c r="A66" s="25">
        <v>182</v>
      </c>
      <c r="B66" s="25">
        <v>980909</v>
      </c>
      <c r="C66" s="139">
        <v>36047</v>
      </c>
      <c r="D66" s="25">
        <v>7</v>
      </c>
      <c r="E66" s="25" t="s">
        <v>48</v>
      </c>
      <c r="F66" s="25">
        <v>-80</v>
      </c>
      <c r="G66" s="82">
        <v>47.765999999999735</v>
      </c>
      <c r="H66" s="27">
        <v>-80.796099999999996</v>
      </c>
      <c r="I66" s="25">
        <v>25</v>
      </c>
      <c r="J66" s="82">
        <v>7.079999999999913</v>
      </c>
      <c r="K66" s="27">
        <v>25.117999999999999</v>
      </c>
      <c r="L66" s="29">
        <v>30.698599999999999</v>
      </c>
      <c r="M66" s="29">
        <v>38.1907</v>
      </c>
      <c r="T66" s="26">
        <v>0.16200000000000001</v>
      </c>
      <c r="U66" s="26">
        <v>9.8000000000000004E-2</v>
      </c>
      <c r="V66" s="26">
        <v>5.5E-2</v>
      </c>
      <c r="W66" s="26">
        <v>4.3000000000000003E-2</v>
      </c>
      <c r="X66" s="26">
        <v>70.006</v>
      </c>
      <c r="Y66" s="85"/>
      <c r="AF66" s="26">
        <v>1.889</v>
      </c>
    </row>
    <row r="67" spans="1:39" ht="15" customHeight="1" x14ac:dyDescent="0.2">
      <c r="A67" s="25">
        <v>183</v>
      </c>
      <c r="B67" s="25">
        <v>980909</v>
      </c>
      <c r="C67" s="139">
        <v>36047</v>
      </c>
      <c r="D67" s="25">
        <v>9</v>
      </c>
      <c r="E67" s="25" t="s">
        <v>49</v>
      </c>
      <c r="F67" s="25">
        <v>-80</v>
      </c>
      <c r="G67" s="82">
        <v>54.3</v>
      </c>
      <c r="H67" s="27">
        <v>-80.905000000000001</v>
      </c>
      <c r="I67" s="25">
        <v>25</v>
      </c>
      <c r="J67" s="82">
        <v>7.1496000000000492</v>
      </c>
      <c r="K67" s="27">
        <v>25.119160000000001</v>
      </c>
      <c r="L67" s="29">
        <v>30.638999999999999</v>
      </c>
      <c r="M67" s="29">
        <v>36.183700000000002</v>
      </c>
      <c r="T67" s="26">
        <v>0.13120000000000001</v>
      </c>
      <c r="U67" s="26">
        <v>0.41</v>
      </c>
      <c r="V67" s="26">
        <v>7.1999999999999995E-2</v>
      </c>
      <c r="W67" s="26">
        <v>0.33799999999999997</v>
      </c>
      <c r="X67" s="26">
        <v>13.81</v>
      </c>
      <c r="Y67" s="85"/>
      <c r="AF67" s="26">
        <v>2.0550000000000002</v>
      </c>
    </row>
    <row r="68" spans="1:39" ht="15" customHeight="1" x14ac:dyDescent="0.2">
      <c r="A68" s="25">
        <v>184</v>
      </c>
      <c r="B68" s="25">
        <v>980909</v>
      </c>
      <c r="C68" s="139">
        <v>36047</v>
      </c>
      <c r="D68" s="25">
        <v>14</v>
      </c>
      <c r="E68" s="25" t="s">
        <v>49</v>
      </c>
      <c r="F68" s="25">
        <v>-81</v>
      </c>
      <c r="G68" s="82">
        <v>1.7004000000000019</v>
      </c>
      <c r="H68" s="27">
        <v>-81.02834</v>
      </c>
      <c r="I68" s="25">
        <v>25</v>
      </c>
      <c r="J68" s="82">
        <v>1.639199999999974</v>
      </c>
      <c r="K68" s="27">
        <v>25.02732</v>
      </c>
      <c r="L68" s="29">
        <v>30.9208</v>
      </c>
      <c r="M68" s="29">
        <v>36.053699999999999</v>
      </c>
      <c r="T68" s="26">
        <v>0.03</v>
      </c>
      <c r="U68" s="26">
        <v>0.122</v>
      </c>
      <c r="V68" s="26">
        <v>5.7000000000000002E-2</v>
      </c>
      <c r="W68" s="26">
        <v>6.5000000000000002E-2</v>
      </c>
      <c r="X68" s="26">
        <v>8.9280000000000008</v>
      </c>
      <c r="Y68" s="85"/>
      <c r="AF68" s="26">
        <v>0.87</v>
      </c>
    </row>
    <row r="69" spans="1:39" ht="15" customHeight="1" x14ac:dyDescent="0.2">
      <c r="A69" s="25">
        <v>185</v>
      </c>
      <c r="B69" s="25">
        <v>980909</v>
      </c>
      <c r="C69" s="139">
        <v>36047</v>
      </c>
      <c r="D69" s="25">
        <v>19</v>
      </c>
      <c r="E69" s="25" t="s">
        <v>47</v>
      </c>
      <c r="F69" s="25">
        <v>-80</v>
      </c>
      <c r="G69" s="82">
        <v>33.370799999999861</v>
      </c>
      <c r="H69" s="27">
        <v>-80.556179999999998</v>
      </c>
      <c r="I69" s="25">
        <v>25</v>
      </c>
      <c r="J69" s="82">
        <v>1.2395999999999674</v>
      </c>
      <c r="K69" s="27">
        <v>25.020659999999999</v>
      </c>
      <c r="L69" s="29">
        <v>31.595400000000001</v>
      </c>
      <c r="M69" s="29">
        <v>38.089599999999997</v>
      </c>
      <c r="T69" s="26">
        <v>0.03</v>
      </c>
      <c r="U69" s="26">
        <v>0.97699999999999998</v>
      </c>
      <c r="V69" s="26">
        <v>0.108</v>
      </c>
      <c r="W69" s="26">
        <v>0.86899999999999999</v>
      </c>
      <c r="X69" s="26">
        <v>14.012</v>
      </c>
      <c r="Y69" s="85"/>
      <c r="AF69" s="26">
        <v>0.35599999999999998</v>
      </c>
    </row>
    <row r="70" spans="1:39" ht="15" customHeight="1" x14ac:dyDescent="0.2">
      <c r="A70" s="25">
        <v>186</v>
      </c>
      <c r="B70" s="25">
        <v>980909</v>
      </c>
      <c r="C70" s="139">
        <v>36047</v>
      </c>
      <c r="D70" s="25">
        <v>33</v>
      </c>
      <c r="E70" s="25" t="s">
        <v>49</v>
      </c>
      <c r="F70" s="25">
        <v>-80</v>
      </c>
      <c r="G70" s="82">
        <v>55.04039999999975</v>
      </c>
      <c r="H70" s="27">
        <v>-80.917339999999996</v>
      </c>
      <c r="I70" s="25">
        <v>25</v>
      </c>
      <c r="J70" s="82">
        <v>2.9291999999999518</v>
      </c>
      <c r="K70" s="27">
        <v>25.048819999999999</v>
      </c>
      <c r="L70" s="29">
        <v>31.281700000000001</v>
      </c>
      <c r="M70" s="29">
        <v>37.286000000000001</v>
      </c>
      <c r="T70" s="26">
        <v>0.03</v>
      </c>
      <c r="U70" s="26">
        <v>0.247</v>
      </c>
      <c r="V70" s="26">
        <v>6.7000000000000004E-2</v>
      </c>
      <c r="W70" s="26">
        <v>0.18</v>
      </c>
      <c r="X70" s="26">
        <v>2.16</v>
      </c>
      <c r="Y70" s="85"/>
      <c r="AF70" s="26">
        <v>1.0209999999999999</v>
      </c>
    </row>
    <row r="71" spans="1:39" s="3" customFormat="1" ht="15" customHeight="1" x14ac:dyDescent="0.2">
      <c r="A71" s="25">
        <v>187</v>
      </c>
      <c r="B71" s="25">
        <v>980909</v>
      </c>
      <c r="C71" s="139">
        <v>36047</v>
      </c>
      <c r="D71" s="25">
        <v>35</v>
      </c>
      <c r="E71" s="25" t="s">
        <v>49</v>
      </c>
      <c r="F71" s="25">
        <v>-80</v>
      </c>
      <c r="G71" s="82">
        <v>52.74</v>
      </c>
      <c r="H71" s="27">
        <v>-80.879000000000005</v>
      </c>
      <c r="I71" s="25">
        <v>24</v>
      </c>
      <c r="J71" s="82">
        <v>58.32</v>
      </c>
      <c r="K71" s="27">
        <v>24.972000000000001</v>
      </c>
      <c r="L71" s="29">
        <v>31.735700000000001</v>
      </c>
      <c r="M71" s="29">
        <v>37.051299999999998</v>
      </c>
      <c r="N71" s="28"/>
      <c r="O71" s="28"/>
      <c r="P71" s="26"/>
      <c r="Q71" s="26"/>
      <c r="R71" s="26"/>
      <c r="S71" s="26"/>
      <c r="T71" s="26"/>
      <c r="U71" s="26"/>
      <c r="V71" s="26"/>
      <c r="W71" s="26"/>
      <c r="X71" s="26"/>
      <c r="Y71" s="86"/>
      <c r="Z71" s="26"/>
      <c r="AA71" s="26"/>
      <c r="AB71" s="26"/>
      <c r="AC71" s="26"/>
      <c r="AD71" s="26"/>
      <c r="AE71" s="29"/>
      <c r="AF71" s="26">
        <v>0.41699999999999998</v>
      </c>
      <c r="AG71" s="26"/>
      <c r="AH71" s="29"/>
      <c r="AI71" s="29"/>
      <c r="AJ71" s="125"/>
      <c r="AK71" s="125"/>
      <c r="AL71" s="125"/>
      <c r="AM71" s="125"/>
    </row>
    <row r="72" spans="1:39" ht="15" customHeight="1" x14ac:dyDescent="0.2">
      <c r="A72" s="25">
        <v>188</v>
      </c>
      <c r="B72" s="25">
        <v>980909</v>
      </c>
      <c r="C72" s="139">
        <v>36047</v>
      </c>
      <c r="D72" s="25">
        <v>36</v>
      </c>
      <c r="E72" s="25" t="s">
        <v>50</v>
      </c>
      <c r="F72" s="25">
        <v>-80</v>
      </c>
      <c r="G72" s="82">
        <v>47.050800000000379</v>
      </c>
      <c r="H72" s="27">
        <v>-80.784180000000006</v>
      </c>
      <c r="I72" s="25">
        <v>24</v>
      </c>
      <c r="J72" s="82">
        <v>57</v>
      </c>
      <c r="K72" s="27">
        <v>24.95</v>
      </c>
      <c r="L72" s="29">
        <v>31.5764</v>
      </c>
      <c r="M72" s="29">
        <v>38.956699999999998</v>
      </c>
      <c r="Y72" s="85"/>
      <c r="AF72" s="26">
        <v>0.79300000000000004</v>
      </c>
    </row>
    <row r="73" spans="1:39" ht="15" customHeight="1" x14ac:dyDescent="0.2">
      <c r="A73" s="25">
        <v>189</v>
      </c>
      <c r="B73" s="25">
        <v>980909</v>
      </c>
      <c r="C73" s="139">
        <v>36048</v>
      </c>
      <c r="D73" s="25">
        <v>17</v>
      </c>
      <c r="E73" s="25" t="s">
        <v>50</v>
      </c>
      <c r="F73" s="25">
        <v>-80</v>
      </c>
      <c r="G73" s="82">
        <v>42.48</v>
      </c>
      <c r="H73" s="27">
        <v>-80.707999999999998</v>
      </c>
      <c r="I73" s="25">
        <v>24</v>
      </c>
      <c r="J73" s="82">
        <v>54.709199999999925</v>
      </c>
      <c r="K73" s="27">
        <v>24.911819999999999</v>
      </c>
      <c r="L73" s="29">
        <v>30.782900000000001</v>
      </c>
      <c r="M73" s="29">
        <v>36.585900000000002</v>
      </c>
      <c r="T73" s="26">
        <v>2.7E-2</v>
      </c>
      <c r="U73" s="26">
        <v>1.1719999999999999</v>
      </c>
      <c r="V73" s="26">
        <v>0.17599999999999999</v>
      </c>
      <c r="W73" s="26">
        <v>0.996</v>
      </c>
      <c r="X73" s="26">
        <v>5.5270000000000001</v>
      </c>
      <c r="Y73" s="85"/>
      <c r="AF73" s="26">
        <v>0.32300000000000001</v>
      </c>
    </row>
    <row r="74" spans="1:39" ht="15" customHeight="1" x14ac:dyDescent="0.2">
      <c r="A74" s="25">
        <v>190</v>
      </c>
      <c r="B74" s="25">
        <v>980909</v>
      </c>
      <c r="C74" s="139">
        <v>36048</v>
      </c>
      <c r="D74" s="25">
        <v>36</v>
      </c>
      <c r="E74" s="25" t="s">
        <v>50</v>
      </c>
      <c r="F74" s="25">
        <v>-80</v>
      </c>
      <c r="G74" s="82">
        <v>47.600400000000036</v>
      </c>
      <c r="H74" s="27">
        <v>-80.793340000000001</v>
      </c>
      <c r="I74" s="25">
        <v>24</v>
      </c>
      <c r="J74" s="82">
        <v>57.06</v>
      </c>
      <c r="K74" s="27">
        <v>24.951000000000001</v>
      </c>
      <c r="L74" s="29">
        <v>31.239699999999999</v>
      </c>
      <c r="M74" s="29">
        <v>38.645800000000001</v>
      </c>
      <c r="T74" s="26">
        <v>3.9E-2</v>
      </c>
      <c r="U74" s="26">
        <v>0.52</v>
      </c>
      <c r="V74" s="26">
        <v>5.7000000000000002E-2</v>
      </c>
      <c r="W74" s="26">
        <v>0.46300000000000002</v>
      </c>
      <c r="X74" s="26">
        <v>20.713000000000001</v>
      </c>
      <c r="Y74" s="85"/>
      <c r="AF74" s="26">
        <v>0.39</v>
      </c>
    </row>
    <row r="75" spans="1:39" ht="15" customHeight="1" x14ac:dyDescent="0.2">
      <c r="A75" s="25">
        <v>191</v>
      </c>
      <c r="B75" s="25">
        <v>981014</v>
      </c>
      <c r="C75" s="139">
        <v>36082</v>
      </c>
      <c r="D75" s="25">
        <v>19</v>
      </c>
      <c r="E75" s="25" t="s">
        <v>47</v>
      </c>
      <c r="F75" s="25">
        <v>-80</v>
      </c>
      <c r="G75" s="82">
        <v>33.118800000000022</v>
      </c>
      <c r="H75" s="27">
        <v>-80.55198</v>
      </c>
      <c r="I75" s="25">
        <v>25</v>
      </c>
      <c r="J75" s="82">
        <v>1.3799999999999812</v>
      </c>
      <c r="K75" s="27">
        <v>25.023</v>
      </c>
      <c r="L75" s="29">
        <v>29.512</v>
      </c>
      <c r="M75" s="29">
        <v>29.651199999999999</v>
      </c>
      <c r="S75" s="26">
        <v>8.1579999999999995</v>
      </c>
      <c r="T75" s="26">
        <v>0.13200000000000001</v>
      </c>
      <c r="U75" s="26">
        <v>0.36799999999999999</v>
      </c>
      <c r="V75" s="26">
        <v>8.5000000000000006E-2</v>
      </c>
      <c r="W75" s="26">
        <v>0.28299999999999997</v>
      </c>
      <c r="X75" s="26">
        <v>9.4809999999999999</v>
      </c>
      <c r="Y75" s="85"/>
      <c r="AD75" s="26">
        <v>8.5259999999999998</v>
      </c>
      <c r="AF75" s="26">
        <v>0.61899999999999999</v>
      </c>
    </row>
    <row r="76" spans="1:39" ht="15" customHeight="1" x14ac:dyDescent="0.2">
      <c r="A76" s="25">
        <v>192</v>
      </c>
      <c r="B76" s="25">
        <v>981014</v>
      </c>
      <c r="C76" s="139">
        <v>36082</v>
      </c>
      <c r="D76" s="25">
        <v>21</v>
      </c>
      <c r="E76" s="25" t="s">
        <v>47</v>
      </c>
      <c r="F76" s="25">
        <v>-80</v>
      </c>
      <c r="G76" s="82">
        <v>30.9</v>
      </c>
      <c r="H76" s="27">
        <v>-80.515000000000001</v>
      </c>
      <c r="I76" s="25">
        <v>25</v>
      </c>
      <c r="J76" s="82">
        <v>6.78</v>
      </c>
      <c r="K76" s="27">
        <v>25.113</v>
      </c>
      <c r="L76" s="29">
        <v>29.474</v>
      </c>
      <c r="M76" s="29">
        <v>32.837000000000003</v>
      </c>
      <c r="S76" s="26">
        <v>11.75</v>
      </c>
      <c r="T76" s="26">
        <v>0.72199999999999998</v>
      </c>
      <c r="U76" s="26">
        <v>1.29</v>
      </c>
      <c r="V76" s="26">
        <v>0.16600000000000001</v>
      </c>
      <c r="W76" s="26">
        <v>1.1240000000000001</v>
      </c>
      <c r="X76" s="26">
        <v>22.561</v>
      </c>
      <c r="Y76" s="85"/>
      <c r="AD76" s="26">
        <v>13.04</v>
      </c>
      <c r="AF76" s="26">
        <v>0.27200000000000002</v>
      </c>
    </row>
    <row r="77" spans="1:39" ht="15" customHeight="1" x14ac:dyDescent="0.2">
      <c r="A77" s="25">
        <v>193</v>
      </c>
      <c r="B77" s="25">
        <v>981014</v>
      </c>
      <c r="C77" s="139">
        <v>36082</v>
      </c>
      <c r="D77" s="25">
        <v>31</v>
      </c>
      <c r="E77" s="25" t="s">
        <v>49</v>
      </c>
      <c r="F77" s="25">
        <v>-80</v>
      </c>
      <c r="G77" s="82">
        <v>52.302000000000248</v>
      </c>
      <c r="H77" s="27">
        <v>-80.871700000000004</v>
      </c>
      <c r="I77" s="25">
        <v>25</v>
      </c>
      <c r="J77" s="82">
        <v>0.66</v>
      </c>
      <c r="K77" s="27">
        <v>25.010999999999999</v>
      </c>
      <c r="L77" s="29">
        <v>29.7636</v>
      </c>
      <c r="M77" s="29">
        <v>29.7636</v>
      </c>
      <c r="S77" s="26">
        <v>1.2669999999999999</v>
      </c>
      <c r="T77" s="26">
        <v>0.223</v>
      </c>
      <c r="U77" s="26">
        <v>0.26800000000000002</v>
      </c>
      <c r="V77" s="26">
        <v>6.0999999999999999E-2</v>
      </c>
      <c r="W77" s="26">
        <v>0.20700000000000002</v>
      </c>
      <c r="X77" s="26">
        <v>4.9450000000000003</v>
      </c>
      <c r="Y77" s="85"/>
      <c r="AD77" s="26">
        <v>1.5349999999999999</v>
      </c>
      <c r="AF77" s="26">
        <v>0.83599999999999997</v>
      </c>
    </row>
    <row r="78" spans="1:39" ht="15" customHeight="1" x14ac:dyDescent="0.2">
      <c r="A78" s="25">
        <v>194</v>
      </c>
      <c r="B78" s="25">
        <v>981014</v>
      </c>
      <c r="C78" s="139">
        <v>36082</v>
      </c>
      <c r="D78" s="25">
        <v>36</v>
      </c>
      <c r="E78" s="25" t="s">
        <v>50</v>
      </c>
      <c r="F78" s="25">
        <v>-80</v>
      </c>
      <c r="G78" s="82">
        <v>47.150399999999593</v>
      </c>
      <c r="H78" s="27">
        <v>-80.785839999999993</v>
      </c>
      <c r="I78" s="25">
        <v>24</v>
      </c>
      <c r="J78" s="82">
        <v>57.560400000000058</v>
      </c>
      <c r="K78" s="27">
        <v>24.959340000000001</v>
      </c>
      <c r="L78" s="29">
        <v>30.009899999999998</v>
      </c>
      <c r="M78" s="29">
        <v>30.009899999999998</v>
      </c>
      <c r="S78" s="26">
        <v>7.8170000000000002</v>
      </c>
      <c r="T78" s="26">
        <v>0.191</v>
      </c>
      <c r="U78" s="26">
        <v>0.32</v>
      </c>
      <c r="V78" s="26">
        <v>0.106</v>
      </c>
      <c r="W78" s="26">
        <v>0.21400000000000002</v>
      </c>
      <c r="X78" s="26">
        <v>15.773</v>
      </c>
      <c r="Y78" s="85"/>
      <c r="AD78" s="26">
        <v>8.1370000000000005</v>
      </c>
      <c r="AF78" s="26">
        <v>1.554</v>
      </c>
    </row>
    <row r="79" spans="1:39" ht="15" customHeight="1" x14ac:dyDescent="0.2">
      <c r="A79" s="25">
        <v>195</v>
      </c>
      <c r="B79" s="25">
        <v>981014</v>
      </c>
      <c r="C79" s="139">
        <v>36083</v>
      </c>
      <c r="D79" s="25">
        <v>1</v>
      </c>
      <c r="E79" s="25" t="s">
        <v>47</v>
      </c>
      <c r="F79" s="25">
        <v>-80</v>
      </c>
      <c r="G79" s="82">
        <v>29.983199999999783</v>
      </c>
      <c r="H79" s="27">
        <v>-80.499719999999996</v>
      </c>
      <c r="I79" s="25">
        <v>25</v>
      </c>
      <c r="J79" s="82">
        <v>11.081999999999965</v>
      </c>
      <c r="K79" s="27">
        <v>25.184699999999999</v>
      </c>
      <c r="L79" s="29">
        <v>26.997699999999998</v>
      </c>
      <c r="M79" s="29">
        <v>26.997699999999998</v>
      </c>
      <c r="S79" s="26">
        <v>9.0559999999999992</v>
      </c>
      <c r="T79" s="26">
        <v>0.21299999999999999</v>
      </c>
      <c r="U79" s="26">
        <v>1.8089999999999999</v>
      </c>
      <c r="V79" s="26">
        <v>0.38900000000000001</v>
      </c>
      <c r="W79" s="26">
        <v>1.42</v>
      </c>
      <c r="X79" s="26">
        <v>23.687000000000001</v>
      </c>
      <c r="Y79" s="85"/>
      <c r="AD79" s="26">
        <v>10.864999999999998</v>
      </c>
      <c r="AF79" s="26">
        <v>2.996</v>
      </c>
    </row>
    <row r="80" spans="1:39" ht="15" customHeight="1" x14ac:dyDescent="0.2">
      <c r="A80" s="25">
        <v>196</v>
      </c>
      <c r="B80" s="25">
        <v>981014</v>
      </c>
      <c r="C80" s="139">
        <v>36083</v>
      </c>
      <c r="D80" s="25">
        <v>2</v>
      </c>
      <c r="E80" s="25" t="s">
        <v>47</v>
      </c>
      <c r="F80" s="25">
        <v>-80</v>
      </c>
      <c r="G80" s="82">
        <v>33.72</v>
      </c>
      <c r="H80" s="27">
        <v>-80.561999999999998</v>
      </c>
      <c r="I80" s="25">
        <v>25</v>
      </c>
      <c r="J80" s="82">
        <v>9.7800000000000153</v>
      </c>
      <c r="K80" s="27">
        <v>25.163</v>
      </c>
      <c r="L80" s="29">
        <v>26.3916</v>
      </c>
      <c r="M80" s="29">
        <v>18.233899999999998</v>
      </c>
      <c r="S80" s="26">
        <v>15.04</v>
      </c>
      <c r="T80" s="26">
        <v>0.38800000000000001</v>
      </c>
      <c r="U80" s="26">
        <v>0.32100000000000001</v>
      </c>
      <c r="V80" s="26">
        <v>0.126</v>
      </c>
      <c r="W80" s="26">
        <v>0.19500000000000001</v>
      </c>
      <c r="X80" s="26">
        <v>24.844999999999999</v>
      </c>
      <c r="Y80" s="85"/>
      <c r="AD80" s="26">
        <v>15.360999999999999</v>
      </c>
      <c r="AF80" s="26">
        <v>0.52600000000000002</v>
      </c>
    </row>
    <row r="81" spans="1:32" ht="15" customHeight="1" x14ac:dyDescent="0.2">
      <c r="A81" s="25">
        <v>197</v>
      </c>
      <c r="B81" s="25">
        <v>981014</v>
      </c>
      <c r="C81" s="139">
        <v>36083</v>
      </c>
      <c r="D81" s="25">
        <v>5</v>
      </c>
      <c r="E81" s="25" t="s">
        <v>48</v>
      </c>
      <c r="F81" s="25">
        <v>-80</v>
      </c>
      <c r="G81" s="82">
        <v>43.14</v>
      </c>
      <c r="H81" s="27">
        <v>-80.718999999999994</v>
      </c>
      <c r="I81" s="25">
        <v>25</v>
      </c>
      <c r="J81" s="82">
        <v>6.9</v>
      </c>
      <c r="K81" s="27">
        <v>25.114999999999998</v>
      </c>
      <c r="L81" s="29">
        <v>27.713799999999999</v>
      </c>
      <c r="M81" s="29">
        <v>28.334800000000001</v>
      </c>
      <c r="S81" s="26">
        <v>8.1059999999999999</v>
      </c>
      <c r="T81" s="26">
        <v>0.21099999999999999</v>
      </c>
      <c r="U81" s="26">
        <v>0.21299999999999999</v>
      </c>
      <c r="V81" s="26">
        <v>9.9000000000000005E-2</v>
      </c>
      <c r="W81" s="26">
        <v>0.11399999999999999</v>
      </c>
      <c r="X81" s="26">
        <v>35.970999999999997</v>
      </c>
      <c r="Y81" s="85"/>
      <c r="AD81" s="26">
        <v>8.3189999999999991</v>
      </c>
      <c r="AF81" s="26">
        <v>0.51927599999999985</v>
      </c>
    </row>
    <row r="82" spans="1:32" ht="15" customHeight="1" x14ac:dyDescent="0.2">
      <c r="A82" s="25">
        <v>198</v>
      </c>
      <c r="B82" s="25">
        <v>981014</v>
      </c>
      <c r="C82" s="139">
        <v>36083</v>
      </c>
      <c r="D82" s="25">
        <v>7</v>
      </c>
      <c r="E82" s="25" t="s">
        <v>48</v>
      </c>
      <c r="F82" s="25">
        <v>-80</v>
      </c>
      <c r="G82" s="82">
        <v>47.361600000000124</v>
      </c>
      <c r="H82" s="27">
        <v>-80.789360000000002</v>
      </c>
      <c r="I82" s="25">
        <v>25</v>
      </c>
      <c r="J82" s="82">
        <v>6.9792000000001053</v>
      </c>
      <c r="K82" s="27">
        <v>25.116320000000002</v>
      </c>
      <c r="L82" s="29">
        <v>26.765499999999999</v>
      </c>
      <c r="M82" s="29">
        <v>29.320799999999998</v>
      </c>
      <c r="S82" s="26">
        <v>0.60299999999999998</v>
      </c>
      <c r="T82" s="26">
        <v>0.19400000000000001</v>
      </c>
      <c r="U82" s="26">
        <v>0.21199999999999999</v>
      </c>
      <c r="V82" s="26">
        <v>3.7999999999999999E-2</v>
      </c>
      <c r="W82" s="26">
        <v>0.17399999999999999</v>
      </c>
      <c r="X82" s="26">
        <v>58.554000000000002</v>
      </c>
      <c r="Y82" s="85"/>
      <c r="AD82" s="26">
        <v>0.81499999999999995</v>
      </c>
      <c r="AF82" s="26">
        <v>4.7359999999999998</v>
      </c>
    </row>
    <row r="83" spans="1:32" ht="15" customHeight="1" x14ac:dyDescent="0.2">
      <c r="A83" s="25">
        <v>199</v>
      </c>
      <c r="B83" s="25">
        <v>981014</v>
      </c>
      <c r="C83" s="139">
        <v>36083</v>
      </c>
      <c r="D83" s="25">
        <v>9</v>
      </c>
      <c r="E83" s="25" t="s">
        <v>49</v>
      </c>
      <c r="F83" s="25">
        <v>-80</v>
      </c>
      <c r="G83" s="82">
        <v>54.3</v>
      </c>
      <c r="H83" s="27">
        <v>-80.905000000000001</v>
      </c>
      <c r="I83" s="25">
        <v>25</v>
      </c>
      <c r="J83" s="82">
        <v>7.62</v>
      </c>
      <c r="K83" s="27">
        <v>25.126999999999999</v>
      </c>
      <c r="L83" s="29">
        <v>26.765499999999999</v>
      </c>
      <c r="M83" s="29">
        <v>34.594999999999999</v>
      </c>
      <c r="S83" s="26">
        <v>10.618</v>
      </c>
      <c r="T83" s="26">
        <v>0.109</v>
      </c>
      <c r="U83" s="26">
        <v>2.1280000000000001</v>
      </c>
      <c r="V83" s="26">
        <v>0.433</v>
      </c>
      <c r="W83" s="26">
        <v>1.6950000000000001</v>
      </c>
      <c r="X83" s="26">
        <v>30.177</v>
      </c>
      <c r="Y83" s="85"/>
      <c r="AD83" s="26">
        <v>12.746</v>
      </c>
      <c r="AF83" s="26">
        <v>12.255000000000001</v>
      </c>
    </row>
    <row r="84" spans="1:32" ht="15" customHeight="1" x14ac:dyDescent="0.2">
      <c r="A84" s="25">
        <v>200</v>
      </c>
      <c r="B84" s="25">
        <v>981014</v>
      </c>
      <c r="C84" s="139">
        <v>36083</v>
      </c>
      <c r="D84" s="25">
        <v>20</v>
      </c>
      <c r="E84" s="25" t="s">
        <v>47</v>
      </c>
      <c r="F84" s="25">
        <v>-80</v>
      </c>
      <c r="G84" s="82">
        <v>29.58</v>
      </c>
      <c r="H84" s="27">
        <v>-80.492999999999995</v>
      </c>
      <c r="I84" s="25">
        <v>25</v>
      </c>
      <c r="J84" s="82">
        <v>4.0199999999999996</v>
      </c>
      <c r="K84" s="27">
        <v>25.067</v>
      </c>
      <c r="L84" s="29">
        <v>28.6158</v>
      </c>
      <c r="M84" s="29">
        <v>35.022599999999997</v>
      </c>
      <c r="S84" s="26">
        <v>8.9</v>
      </c>
      <c r="T84" s="26">
        <v>7.0000000000000007E-2</v>
      </c>
      <c r="U84" s="26">
        <v>0.86</v>
      </c>
      <c r="V84" s="26">
        <v>0.16200000000000001</v>
      </c>
      <c r="W84" s="26">
        <v>0.69799999999999995</v>
      </c>
      <c r="X84" s="26">
        <v>16.567</v>
      </c>
      <c r="Y84" s="85"/>
      <c r="AD84" s="26">
        <v>9.76</v>
      </c>
      <c r="AF84" s="26">
        <v>0.40100000000000002</v>
      </c>
    </row>
    <row r="85" spans="1:32" ht="15" customHeight="1" x14ac:dyDescent="0.2">
      <c r="A85" s="25">
        <v>201</v>
      </c>
      <c r="B85" s="25">
        <v>981030</v>
      </c>
      <c r="C85" s="139">
        <v>36098</v>
      </c>
      <c r="D85" s="25">
        <v>19</v>
      </c>
      <c r="E85" s="25" t="s">
        <v>47</v>
      </c>
      <c r="F85" s="25">
        <v>-80</v>
      </c>
      <c r="G85" s="82">
        <v>33.577199999999721</v>
      </c>
      <c r="H85" s="27">
        <v>-80.559619999999995</v>
      </c>
      <c r="I85" s="25">
        <v>25</v>
      </c>
      <c r="J85" s="82">
        <v>1.2455999999999534</v>
      </c>
      <c r="K85" s="27">
        <v>25.020759999999999</v>
      </c>
      <c r="L85" s="29">
        <v>25.2791</v>
      </c>
      <c r="M85" s="29">
        <v>35.574300000000001</v>
      </c>
      <c r="S85" s="26">
        <v>2.2599999999999998</v>
      </c>
      <c r="T85" s="26">
        <v>1.2E-2</v>
      </c>
      <c r="U85" s="26">
        <v>1.2130000000000001</v>
      </c>
      <c r="X85" s="26">
        <v>5.16</v>
      </c>
      <c r="Y85" s="85"/>
      <c r="AD85" s="26">
        <v>3.4729999999999999</v>
      </c>
      <c r="AF85" s="26">
        <v>0.3417066666666666</v>
      </c>
    </row>
    <row r="86" spans="1:32" ht="15" customHeight="1" x14ac:dyDescent="0.2">
      <c r="A86" s="25">
        <v>202</v>
      </c>
      <c r="B86" s="25">
        <v>981030</v>
      </c>
      <c r="C86" s="139">
        <v>36098</v>
      </c>
      <c r="D86" s="25">
        <v>20</v>
      </c>
      <c r="E86" s="25" t="s">
        <v>47</v>
      </c>
      <c r="F86" s="25">
        <v>-80</v>
      </c>
      <c r="G86" s="82">
        <v>29.66039999999964</v>
      </c>
      <c r="H86" s="27">
        <v>-80.494339999999994</v>
      </c>
      <c r="I86" s="25">
        <v>25</v>
      </c>
      <c r="J86" s="82">
        <v>4.0704000000000207</v>
      </c>
      <c r="K86" s="27">
        <v>25.06784</v>
      </c>
      <c r="L86" s="29">
        <v>25.192399999999999</v>
      </c>
      <c r="M86" s="29">
        <v>33.045400000000001</v>
      </c>
      <c r="S86" s="26">
        <v>6.67</v>
      </c>
      <c r="T86" s="26">
        <v>5.6000000000000001E-2</v>
      </c>
      <c r="U86" s="26">
        <v>1.1060000000000001</v>
      </c>
      <c r="X86" s="26">
        <v>13.84</v>
      </c>
      <c r="Y86" s="85"/>
      <c r="AD86" s="26">
        <v>7.7759999999999998</v>
      </c>
      <c r="AF86" s="26">
        <v>0.54831999999999992</v>
      </c>
    </row>
    <row r="87" spans="1:32" ht="15" customHeight="1" x14ac:dyDescent="0.2">
      <c r="A87" s="25">
        <v>203</v>
      </c>
      <c r="B87" s="25">
        <v>981030</v>
      </c>
      <c r="C87" s="139">
        <v>36098</v>
      </c>
      <c r="D87" s="25">
        <v>24</v>
      </c>
      <c r="E87" s="25" t="s">
        <v>48</v>
      </c>
      <c r="F87" s="25">
        <v>-80</v>
      </c>
      <c r="G87" s="82">
        <v>40.150799999999833</v>
      </c>
      <c r="H87" s="27">
        <v>-80.669179999999997</v>
      </c>
      <c r="I87" s="25">
        <v>25</v>
      </c>
      <c r="J87" s="82">
        <v>3.8195999999999231</v>
      </c>
      <c r="K87" s="27">
        <v>25.063659999999999</v>
      </c>
      <c r="L87" s="29">
        <v>24.659099999999999</v>
      </c>
      <c r="M87" s="29">
        <v>27.6434</v>
      </c>
      <c r="S87" s="26">
        <v>11.887</v>
      </c>
      <c r="T87" s="26">
        <v>0.108</v>
      </c>
      <c r="U87" s="26">
        <v>1.595</v>
      </c>
      <c r="X87" s="26">
        <v>22.84</v>
      </c>
      <c r="Y87" s="85"/>
      <c r="AD87" s="26">
        <v>13.482000000000001</v>
      </c>
      <c r="AF87" s="26">
        <v>0.44898666666666665</v>
      </c>
    </row>
    <row r="88" spans="1:32" ht="15" customHeight="1" x14ac:dyDescent="0.2">
      <c r="A88" s="25">
        <v>204</v>
      </c>
      <c r="B88" s="25">
        <v>981030</v>
      </c>
      <c r="C88" s="139">
        <v>36098</v>
      </c>
      <c r="D88" s="25">
        <v>25</v>
      </c>
      <c r="E88" s="25" t="s">
        <v>48</v>
      </c>
      <c r="F88" s="25">
        <v>-80</v>
      </c>
      <c r="G88" s="82">
        <v>42.972000000000037</v>
      </c>
      <c r="H88" s="27">
        <v>-80.716200000000001</v>
      </c>
      <c r="I88" s="25">
        <v>25</v>
      </c>
      <c r="J88" s="82">
        <v>3.6095999999999862</v>
      </c>
      <c r="K88" s="27">
        <v>25.06016</v>
      </c>
      <c r="L88" s="29">
        <v>24.645700000000001</v>
      </c>
      <c r="M88" s="29">
        <v>31.075800000000001</v>
      </c>
      <c r="S88" s="26">
        <v>7.75</v>
      </c>
      <c r="T88" s="26">
        <v>4.9000000000000002E-2</v>
      </c>
      <c r="U88" s="26">
        <v>0.59099999999999997</v>
      </c>
      <c r="X88" s="26">
        <v>5.12</v>
      </c>
      <c r="Y88" s="85"/>
      <c r="AD88" s="26">
        <v>8.3409999999999993</v>
      </c>
      <c r="AF88" s="26">
        <v>0.63175999999999988</v>
      </c>
    </row>
    <row r="89" spans="1:32" ht="15" customHeight="1" x14ac:dyDescent="0.2">
      <c r="A89" s="25">
        <v>205</v>
      </c>
      <c r="B89" s="25">
        <v>981030</v>
      </c>
      <c r="C89" s="139">
        <v>36098</v>
      </c>
      <c r="D89" s="25">
        <v>26</v>
      </c>
      <c r="E89" s="25" t="s">
        <v>50</v>
      </c>
      <c r="F89" s="25">
        <v>-80</v>
      </c>
      <c r="G89" s="82">
        <v>43.451999999999771</v>
      </c>
      <c r="H89" s="27">
        <v>-80.724199999999996</v>
      </c>
      <c r="I89" s="25">
        <v>25</v>
      </c>
      <c r="J89" s="82">
        <v>1.5659999999999741</v>
      </c>
      <c r="K89" s="27">
        <v>25.0261</v>
      </c>
      <c r="L89" s="29">
        <v>24.8156</v>
      </c>
      <c r="M89" s="29">
        <v>34.613</v>
      </c>
      <c r="S89" s="26">
        <v>3.47</v>
      </c>
      <c r="T89" s="26">
        <v>2.7E-2</v>
      </c>
      <c r="U89" s="26">
        <v>0.44600000000000001</v>
      </c>
      <c r="X89" s="26">
        <v>0</v>
      </c>
      <c r="Y89" s="85"/>
      <c r="AD89" s="26">
        <v>3.9160000000000004</v>
      </c>
      <c r="AF89" s="26">
        <v>0.59599999999999997</v>
      </c>
    </row>
    <row r="90" spans="1:32" ht="15" customHeight="1" x14ac:dyDescent="0.2">
      <c r="A90" s="25">
        <v>206</v>
      </c>
      <c r="B90" s="25">
        <v>981030</v>
      </c>
      <c r="C90" s="139">
        <v>36098</v>
      </c>
      <c r="D90" s="25">
        <v>28</v>
      </c>
      <c r="E90" s="25" t="s">
        <v>50</v>
      </c>
      <c r="F90" s="25">
        <v>-80</v>
      </c>
      <c r="G90" s="82">
        <v>47.1</v>
      </c>
      <c r="H90" s="27">
        <v>-80.784999999999997</v>
      </c>
      <c r="I90" s="25">
        <v>24</v>
      </c>
      <c r="J90" s="82">
        <v>59.939999999999927</v>
      </c>
      <c r="K90" s="27">
        <v>24.998999999999999</v>
      </c>
      <c r="L90" s="29">
        <v>24.8887</v>
      </c>
      <c r="M90" s="29">
        <v>35.164700000000003</v>
      </c>
      <c r="S90" s="26">
        <v>5.26</v>
      </c>
      <c r="T90" s="26">
        <v>0.03</v>
      </c>
      <c r="U90" s="26">
        <v>0.51400000000000001</v>
      </c>
      <c r="X90" s="26">
        <v>1.42</v>
      </c>
      <c r="Y90" s="85"/>
      <c r="AD90" s="26">
        <v>5.774</v>
      </c>
      <c r="AF90" s="26">
        <v>0.88605333333333325</v>
      </c>
    </row>
    <row r="91" spans="1:32" ht="15" customHeight="1" x14ac:dyDescent="0.2">
      <c r="A91" s="25">
        <v>207</v>
      </c>
      <c r="B91" s="25">
        <v>981030</v>
      </c>
      <c r="C91" s="139">
        <v>36098</v>
      </c>
      <c r="D91" s="25">
        <v>30</v>
      </c>
      <c r="E91" s="25" t="s">
        <v>49</v>
      </c>
      <c r="F91" s="25">
        <v>-80</v>
      </c>
      <c r="G91" s="82">
        <v>50.1</v>
      </c>
      <c r="H91" s="27">
        <v>-80.834999999999994</v>
      </c>
      <c r="I91" s="25">
        <v>24</v>
      </c>
      <c r="J91" s="82">
        <v>58.809600000000088</v>
      </c>
      <c r="K91" s="27">
        <v>24.980160000000001</v>
      </c>
      <c r="L91" s="29">
        <v>25.329799999999999</v>
      </c>
      <c r="M91" s="29">
        <v>37.406399999999998</v>
      </c>
      <c r="S91" s="26">
        <v>0.39</v>
      </c>
      <c r="T91" s="26">
        <v>2.8000000000000001E-2</v>
      </c>
      <c r="U91" s="26">
        <v>0.44500000000000001</v>
      </c>
      <c r="X91" s="26">
        <v>3.21</v>
      </c>
      <c r="Y91" s="85"/>
      <c r="AD91" s="26">
        <v>0.83499999999999996</v>
      </c>
      <c r="AF91" s="26">
        <v>1.2118666666666664</v>
      </c>
    </row>
    <row r="92" spans="1:32" ht="15" customHeight="1" x14ac:dyDescent="0.2">
      <c r="A92" s="25">
        <v>208</v>
      </c>
      <c r="B92" s="25">
        <v>981030</v>
      </c>
      <c r="C92" s="139">
        <v>36098</v>
      </c>
      <c r="D92" s="25">
        <v>31</v>
      </c>
      <c r="E92" s="25" t="s">
        <v>49</v>
      </c>
      <c r="F92" s="25">
        <v>-80</v>
      </c>
      <c r="G92" s="82">
        <v>51.66719999999998</v>
      </c>
      <c r="H92" s="27">
        <v>-80.86112</v>
      </c>
      <c r="I92" s="25">
        <v>25</v>
      </c>
      <c r="J92" s="82">
        <v>0.5676000000000414</v>
      </c>
      <c r="K92" s="27">
        <v>25.009460000000001</v>
      </c>
      <c r="L92" s="29">
        <v>25.673400000000001</v>
      </c>
      <c r="M92" s="29">
        <v>34.839100000000002</v>
      </c>
      <c r="S92" s="26">
        <v>0.68</v>
      </c>
      <c r="T92" s="26">
        <v>3.9E-2</v>
      </c>
      <c r="U92" s="26">
        <v>0.434</v>
      </c>
      <c r="X92" s="26">
        <v>2.4500000000000002</v>
      </c>
      <c r="Y92" s="85"/>
      <c r="AD92" s="26">
        <v>1.1140000000000001</v>
      </c>
      <c r="AF92" s="26">
        <v>2.1336799999999996</v>
      </c>
    </row>
    <row r="93" spans="1:32" ht="15" customHeight="1" x14ac:dyDescent="0.2">
      <c r="A93" s="25">
        <v>209</v>
      </c>
      <c r="B93" s="25">
        <v>981030</v>
      </c>
      <c r="C93" s="139">
        <v>36098</v>
      </c>
      <c r="D93" s="25">
        <v>36</v>
      </c>
      <c r="E93" s="25" t="s">
        <v>50</v>
      </c>
      <c r="F93" s="25">
        <v>-80</v>
      </c>
      <c r="G93" s="82">
        <v>46.917599999999879</v>
      </c>
      <c r="H93" s="27">
        <v>-80.781959999999998</v>
      </c>
      <c r="I93" s="25">
        <v>24</v>
      </c>
      <c r="J93" s="82">
        <v>57.27</v>
      </c>
      <c r="K93" s="27">
        <v>24.954499999999999</v>
      </c>
      <c r="L93" s="29">
        <v>25.144300000000001</v>
      </c>
      <c r="M93" s="29">
        <v>36.248699999999999</v>
      </c>
      <c r="S93" s="26">
        <v>2.52</v>
      </c>
      <c r="T93" s="26">
        <v>1.4E-2</v>
      </c>
      <c r="U93" s="26">
        <v>0.50600000000000001</v>
      </c>
      <c r="X93" s="26">
        <v>7.0000000000000007E-2</v>
      </c>
      <c r="Y93" s="85"/>
      <c r="AD93" s="26">
        <v>3.0259999999999998</v>
      </c>
      <c r="AF93" s="26">
        <v>0.45295999999999997</v>
      </c>
    </row>
    <row r="94" spans="1:32" ht="15" customHeight="1" x14ac:dyDescent="0.2">
      <c r="A94" s="25">
        <v>210</v>
      </c>
      <c r="B94" s="25">
        <v>981030</v>
      </c>
      <c r="C94" s="139">
        <v>36098</v>
      </c>
      <c r="D94" s="25">
        <v>39</v>
      </c>
      <c r="E94" s="25" t="s">
        <v>50</v>
      </c>
      <c r="F94" s="25">
        <v>-80</v>
      </c>
      <c r="G94" s="82">
        <v>38.497200000000191</v>
      </c>
      <c r="H94" s="27">
        <v>-80.641620000000003</v>
      </c>
      <c r="I94" s="25">
        <v>25</v>
      </c>
      <c r="J94" s="82">
        <v>0.47399999999996112</v>
      </c>
      <c r="K94" s="27">
        <v>25.007899999999999</v>
      </c>
      <c r="L94" s="29">
        <v>25.436299999999999</v>
      </c>
      <c r="M94" s="29">
        <v>35.342799999999997</v>
      </c>
      <c r="S94" s="26">
        <v>3.52</v>
      </c>
      <c r="T94" s="26">
        <v>2.3E-2</v>
      </c>
      <c r="U94" s="26">
        <v>0.48599999999999999</v>
      </c>
      <c r="X94" s="26">
        <v>4.4800000000000004</v>
      </c>
      <c r="Y94" s="85"/>
      <c r="AD94" s="26">
        <v>4.0060000000000002</v>
      </c>
      <c r="AF94" s="26">
        <v>0.44501333333333326</v>
      </c>
    </row>
    <row r="95" spans="1:32" ht="15" customHeight="1" x14ac:dyDescent="0.2">
      <c r="A95" s="25">
        <v>211</v>
      </c>
      <c r="B95" s="25">
        <v>981030</v>
      </c>
      <c r="C95" s="139">
        <v>36098</v>
      </c>
      <c r="D95" s="25">
        <v>42</v>
      </c>
      <c r="E95" s="25" t="s">
        <v>49</v>
      </c>
      <c r="F95" s="25">
        <v>-80</v>
      </c>
      <c r="G95" s="82">
        <v>53.361599999999783</v>
      </c>
      <c r="H95" s="27">
        <v>-80.889359999999996</v>
      </c>
      <c r="I95" s="25">
        <v>25</v>
      </c>
      <c r="J95" s="82">
        <v>0.39960000000000662</v>
      </c>
      <c r="K95" s="27">
        <v>25.00666</v>
      </c>
      <c r="L95" s="29">
        <v>25.2591</v>
      </c>
      <c r="M95" s="29">
        <v>31.977</v>
      </c>
      <c r="S95" s="26">
        <v>0.28000000000000003</v>
      </c>
      <c r="T95" s="26">
        <v>8.2000000000000003E-2</v>
      </c>
      <c r="U95" s="26">
        <v>0.36599999999999999</v>
      </c>
      <c r="X95" s="26">
        <v>13.84</v>
      </c>
      <c r="Y95" s="85"/>
      <c r="AD95" s="26">
        <v>0.64600000000000002</v>
      </c>
      <c r="AF95" s="26">
        <v>17.581999999999997</v>
      </c>
    </row>
    <row r="96" spans="1:32" ht="15" customHeight="1" x14ac:dyDescent="0.2">
      <c r="A96" s="25">
        <v>212</v>
      </c>
      <c r="B96" s="25">
        <v>981030</v>
      </c>
      <c r="C96" s="139">
        <v>36098</v>
      </c>
      <c r="D96" s="25">
        <v>46</v>
      </c>
      <c r="E96" s="25" t="s">
        <v>50</v>
      </c>
      <c r="F96" s="25">
        <v>-80</v>
      </c>
      <c r="G96" s="82">
        <v>42.666000000000111</v>
      </c>
      <c r="H96" s="27">
        <v>-80.711100000000002</v>
      </c>
      <c r="I96" s="25">
        <v>24</v>
      </c>
      <c r="J96" s="82">
        <v>57.590399999999988</v>
      </c>
      <c r="K96" s="27">
        <v>24.95984</v>
      </c>
      <c r="L96" s="29">
        <v>25.413</v>
      </c>
      <c r="M96" s="29">
        <v>36.0441</v>
      </c>
      <c r="S96" s="26">
        <v>2.39</v>
      </c>
      <c r="T96" s="26">
        <v>1.2999999999999999E-2</v>
      </c>
      <c r="U96" s="26">
        <v>0.75700000000000001</v>
      </c>
      <c r="X96" s="26">
        <v>0.3</v>
      </c>
      <c r="Y96" s="85"/>
      <c r="AD96" s="26">
        <v>3.1470000000000002</v>
      </c>
      <c r="AF96" s="26">
        <v>0.35362666666666659</v>
      </c>
    </row>
    <row r="97" spans="1:32" ht="15" customHeight="1" x14ac:dyDescent="0.2">
      <c r="A97" s="25">
        <v>213</v>
      </c>
      <c r="B97" s="25">
        <v>981030</v>
      </c>
      <c r="C97" s="139">
        <v>36098</v>
      </c>
      <c r="D97" s="25">
        <v>47</v>
      </c>
      <c r="E97" s="25" t="s">
        <v>47</v>
      </c>
      <c r="F97" s="25">
        <v>-80</v>
      </c>
      <c r="G97" s="82">
        <v>35.320799999999792</v>
      </c>
      <c r="H97" s="27">
        <v>-80.588679999999997</v>
      </c>
      <c r="I97" s="25">
        <v>25</v>
      </c>
      <c r="J97" s="82">
        <v>5.0880000000000791</v>
      </c>
      <c r="K97" s="27">
        <v>25.084800000000001</v>
      </c>
      <c r="L97" s="29">
        <v>24.2012</v>
      </c>
      <c r="M97" s="29">
        <v>25.723800000000001</v>
      </c>
      <c r="S97" s="26">
        <v>14.84</v>
      </c>
      <c r="T97" s="26">
        <v>0.13800000000000001</v>
      </c>
      <c r="U97" s="26">
        <v>1.968</v>
      </c>
      <c r="X97" s="26">
        <v>79.28</v>
      </c>
      <c r="Y97" s="85"/>
      <c r="AD97" s="26">
        <v>16.808</v>
      </c>
      <c r="AF97" s="26">
        <v>0.78671999999999986</v>
      </c>
    </row>
    <row r="98" spans="1:32" ht="15" customHeight="1" x14ac:dyDescent="0.2">
      <c r="A98" s="25">
        <v>214</v>
      </c>
      <c r="B98" s="25">
        <v>981030</v>
      </c>
      <c r="C98" s="139">
        <v>36099</v>
      </c>
      <c r="D98" s="25">
        <v>1</v>
      </c>
      <c r="E98" s="25" t="s">
        <v>47</v>
      </c>
      <c r="F98" s="25">
        <v>-80</v>
      </c>
      <c r="G98" s="82">
        <v>29.511600000000158</v>
      </c>
      <c r="H98" s="27">
        <v>-80.491860000000003</v>
      </c>
      <c r="I98" s="25">
        <v>25</v>
      </c>
      <c r="J98" s="82">
        <v>11.110799999999941</v>
      </c>
      <c r="K98" s="27">
        <v>25.185179999999999</v>
      </c>
      <c r="L98" s="29">
        <v>23.957799999999999</v>
      </c>
      <c r="M98" s="29">
        <v>29.267800000000001</v>
      </c>
      <c r="S98" s="26">
        <v>4.7300000000000004</v>
      </c>
      <c r="T98" s="26">
        <v>4.2000000000000003E-2</v>
      </c>
      <c r="U98" s="26">
        <v>2.5859999999999999</v>
      </c>
      <c r="X98" s="26">
        <v>9.58</v>
      </c>
      <c r="Y98" s="85"/>
      <c r="AD98" s="26">
        <v>7.3160000000000007</v>
      </c>
      <c r="AF98" s="26">
        <v>0.37349333333333323</v>
      </c>
    </row>
    <row r="99" spans="1:32" ht="15" customHeight="1" x14ac:dyDescent="0.2">
      <c r="A99" s="25">
        <v>215</v>
      </c>
      <c r="B99" s="25">
        <v>981030</v>
      </c>
      <c r="C99" s="139">
        <v>36099</v>
      </c>
      <c r="D99" s="25">
        <v>3</v>
      </c>
      <c r="E99" s="25" t="s">
        <v>47</v>
      </c>
      <c r="F99" s="25">
        <v>-80</v>
      </c>
      <c r="G99" s="82">
        <v>36.276000000000295</v>
      </c>
      <c r="H99" s="27">
        <v>-80.604600000000005</v>
      </c>
      <c r="I99" s="25">
        <v>25</v>
      </c>
      <c r="J99" s="82">
        <v>9.1283999999999565</v>
      </c>
      <c r="K99" s="27">
        <v>25.152139999999999</v>
      </c>
      <c r="L99" s="29">
        <v>23.963999999999999</v>
      </c>
      <c r="M99" s="29">
        <v>21.648900000000001</v>
      </c>
      <c r="S99" s="26">
        <v>13.715</v>
      </c>
      <c r="T99" s="26">
        <v>0.104</v>
      </c>
      <c r="U99" s="26">
        <v>1.831</v>
      </c>
      <c r="X99" s="26">
        <v>28.45</v>
      </c>
      <c r="Y99" s="85"/>
      <c r="AD99" s="26">
        <v>15.545999999999999</v>
      </c>
      <c r="AF99" s="26">
        <v>0.59599999999999986</v>
      </c>
    </row>
    <row r="100" spans="1:32" ht="15" customHeight="1" x14ac:dyDescent="0.2">
      <c r="A100" s="25">
        <v>216</v>
      </c>
      <c r="B100" s="25">
        <v>981030</v>
      </c>
      <c r="C100" s="139">
        <v>36099</v>
      </c>
      <c r="D100" s="25">
        <v>4</v>
      </c>
      <c r="E100" s="25" t="s">
        <v>48</v>
      </c>
      <c r="F100" s="25">
        <v>-80</v>
      </c>
      <c r="G100" s="82">
        <v>40.638000000000147</v>
      </c>
      <c r="H100" s="27">
        <v>-80.677300000000002</v>
      </c>
      <c r="I100" s="25">
        <v>25</v>
      </c>
      <c r="J100" s="82">
        <v>8.0736000000000274</v>
      </c>
      <c r="K100" s="27">
        <v>25.13456</v>
      </c>
      <c r="L100" s="29">
        <v>24.1755</v>
      </c>
      <c r="M100" s="29">
        <v>23.010300000000001</v>
      </c>
      <c r="S100" s="26">
        <v>11.348000000000001</v>
      </c>
      <c r="T100" s="26">
        <v>7.2999999999999995E-2</v>
      </c>
      <c r="U100" s="26">
        <v>0.93500000000000005</v>
      </c>
      <c r="X100" s="26">
        <v>14.44</v>
      </c>
      <c r="Y100" s="85"/>
      <c r="AD100" s="26">
        <v>12.283000000000001</v>
      </c>
      <c r="AF100" s="26">
        <v>0.89002666666666652</v>
      </c>
    </row>
    <row r="101" spans="1:32" ht="15" customHeight="1" x14ac:dyDescent="0.2">
      <c r="A101" s="25">
        <v>217</v>
      </c>
      <c r="B101" s="25">
        <v>981030</v>
      </c>
      <c r="C101" s="139">
        <v>36099</v>
      </c>
      <c r="D101" s="25">
        <v>5</v>
      </c>
      <c r="E101" s="25" t="s">
        <v>48</v>
      </c>
      <c r="F101" s="25">
        <v>-80</v>
      </c>
      <c r="G101" s="82">
        <v>42.802800000000047</v>
      </c>
      <c r="H101" s="27">
        <v>-80.713380000000001</v>
      </c>
      <c r="I101" s="25">
        <v>25</v>
      </c>
      <c r="J101" s="82">
        <v>7.061999999999955</v>
      </c>
      <c r="K101" s="27">
        <v>25.117699999999999</v>
      </c>
      <c r="L101" s="29">
        <v>24.590499999999999</v>
      </c>
      <c r="M101" s="29">
        <v>28.009599999999999</v>
      </c>
      <c r="S101" s="26">
        <v>11.391999999999999</v>
      </c>
      <c r="T101" s="26">
        <v>4.9000000000000002E-2</v>
      </c>
      <c r="U101" s="26">
        <v>0.90500000000000003</v>
      </c>
      <c r="X101" s="26">
        <v>9.26</v>
      </c>
      <c r="Y101" s="85"/>
      <c r="AD101" s="26">
        <v>12.296999999999999</v>
      </c>
      <c r="AF101" s="26">
        <v>0.59997333333333325</v>
      </c>
    </row>
    <row r="102" spans="1:32" ht="15" customHeight="1" x14ac:dyDescent="0.2">
      <c r="A102" s="25">
        <v>218</v>
      </c>
      <c r="B102" s="25">
        <v>981030</v>
      </c>
      <c r="C102" s="139">
        <v>36099</v>
      </c>
      <c r="D102" s="25">
        <v>6</v>
      </c>
      <c r="E102" s="25" t="s">
        <v>48</v>
      </c>
      <c r="F102" s="25">
        <v>-80</v>
      </c>
      <c r="G102" s="82">
        <v>45.487200000000314</v>
      </c>
      <c r="H102" s="27">
        <v>-80.758120000000005</v>
      </c>
      <c r="I102" s="25">
        <v>25</v>
      </c>
      <c r="J102" s="82">
        <v>4.1808000000001044</v>
      </c>
      <c r="K102" s="27">
        <v>25.069680000000002</v>
      </c>
      <c r="L102" s="29">
        <v>24.682700000000001</v>
      </c>
      <c r="M102" s="29">
        <v>32.1145</v>
      </c>
      <c r="S102" s="26">
        <v>10.79</v>
      </c>
      <c r="T102" s="26">
        <v>1.6E-2</v>
      </c>
      <c r="U102" s="26">
        <v>0.38800000000000001</v>
      </c>
      <c r="X102" s="26">
        <v>0.5</v>
      </c>
      <c r="Y102" s="85"/>
      <c r="AD102" s="26">
        <v>11.177999999999999</v>
      </c>
      <c r="AF102" s="26">
        <v>0.62381333333333322</v>
      </c>
    </row>
    <row r="103" spans="1:32" ht="15" customHeight="1" x14ac:dyDescent="0.2">
      <c r="A103" s="25">
        <v>219</v>
      </c>
      <c r="B103" s="25">
        <v>981030</v>
      </c>
      <c r="C103" s="139">
        <v>36099</v>
      </c>
      <c r="D103" s="25">
        <v>7</v>
      </c>
      <c r="E103" s="25" t="s">
        <v>48</v>
      </c>
      <c r="F103" s="25">
        <v>-80</v>
      </c>
      <c r="G103" s="82">
        <v>47.511599999999987</v>
      </c>
      <c r="H103" s="27">
        <v>-80.79186</v>
      </c>
      <c r="I103" s="25">
        <v>25</v>
      </c>
      <c r="J103" s="82">
        <v>6.988799999999955</v>
      </c>
      <c r="K103" s="27">
        <v>25.116479999999999</v>
      </c>
      <c r="L103" s="29">
        <v>24.603999999999999</v>
      </c>
      <c r="M103" s="29">
        <v>28.803000000000001</v>
      </c>
      <c r="S103" s="26">
        <v>18.196000000000002</v>
      </c>
      <c r="T103" s="26">
        <v>7.5999999999999998E-2</v>
      </c>
      <c r="U103" s="26">
        <v>0.75700000000000001</v>
      </c>
      <c r="X103" s="26">
        <v>15.07</v>
      </c>
      <c r="Y103" s="85"/>
      <c r="AD103" s="26">
        <v>18.953000000000003</v>
      </c>
      <c r="AF103" s="26">
        <v>1.5654933333333332</v>
      </c>
    </row>
    <row r="104" spans="1:32" ht="15" customHeight="1" x14ac:dyDescent="0.2">
      <c r="A104" s="25">
        <v>220</v>
      </c>
      <c r="B104" s="25">
        <v>981030</v>
      </c>
      <c r="C104" s="139">
        <v>36099</v>
      </c>
      <c r="D104" s="25">
        <v>8</v>
      </c>
      <c r="E104" s="25" t="s">
        <v>48</v>
      </c>
      <c r="F104" s="25">
        <v>-80</v>
      </c>
      <c r="G104" s="82">
        <v>51.770400000000336</v>
      </c>
      <c r="H104" s="27">
        <v>-80.862840000000006</v>
      </c>
      <c r="I104" s="25">
        <v>25</v>
      </c>
      <c r="J104" s="82">
        <v>7.6500000000000767</v>
      </c>
      <c r="K104" s="27">
        <v>25.127500000000001</v>
      </c>
      <c r="L104" s="29">
        <v>24.1416</v>
      </c>
      <c r="M104" s="29">
        <v>30.649000000000001</v>
      </c>
      <c r="S104" s="26">
        <v>1.365</v>
      </c>
      <c r="T104" s="26">
        <v>5.8000000000000003E-2</v>
      </c>
      <c r="U104" s="26">
        <v>0.313</v>
      </c>
      <c r="X104" s="26">
        <v>21.98</v>
      </c>
      <c r="Y104" s="85"/>
      <c r="AD104" s="26">
        <v>1.6779999999999999</v>
      </c>
      <c r="AF104" s="26">
        <v>16.131733333333333</v>
      </c>
    </row>
    <row r="105" spans="1:32" ht="15" customHeight="1" x14ac:dyDescent="0.2">
      <c r="A105" s="25">
        <v>221</v>
      </c>
      <c r="B105" s="25">
        <v>981030</v>
      </c>
      <c r="C105" s="139">
        <v>36099</v>
      </c>
      <c r="D105" s="25">
        <v>9</v>
      </c>
      <c r="E105" s="25" t="s">
        <v>49</v>
      </c>
      <c r="F105" s="25">
        <v>-80</v>
      </c>
      <c r="G105" s="82">
        <v>54.3</v>
      </c>
      <c r="H105" s="27">
        <v>-80.905000000000001</v>
      </c>
      <c r="I105" s="25">
        <v>25</v>
      </c>
      <c r="J105" s="82">
        <v>7.2527999999999793</v>
      </c>
      <c r="K105" s="27">
        <v>25.12088</v>
      </c>
      <c r="L105" s="29">
        <v>24.6995</v>
      </c>
      <c r="M105" s="29">
        <v>34.807000000000002</v>
      </c>
      <c r="S105" s="26">
        <v>0.95099999999999996</v>
      </c>
      <c r="T105" s="26">
        <v>2.8000000000000001E-2</v>
      </c>
      <c r="U105" s="26">
        <v>0.376</v>
      </c>
      <c r="X105" s="26">
        <v>2.9</v>
      </c>
      <c r="Y105" s="85"/>
      <c r="AD105" s="26">
        <v>1.327</v>
      </c>
      <c r="AF105" s="26">
        <v>14.105333333333334</v>
      </c>
    </row>
    <row r="106" spans="1:32" ht="15" customHeight="1" x14ac:dyDescent="0.2">
      <c r="A106" s="25">
        <v>222</v>
      </c>
      <c r="B106" s="25">
        <v>981030</v>
      </c>
      <c r="C106" s="139">
        <v>36099</v>
      </c>
      <c r="D106" s="25">
        <v>11</v>
      </c>
      <c r="E106" s="25" t="s">
        <v>49</v>
      </c>
      <c r="F106" s="25">
        <v>-81</v>
      </c>
      <c r="G106" s="82">
        <v>0</v>
      </c>
      <c r="H106" s="27">
        <v>-81</v>
      </c>
      <c r="I106" s="25">
        <v>25</v>
      </c>
      <c r="J106" s="82">
        <v>4.5</v>
      </c>
      <c r="K106" s="27">
        <v>25.074999999999999</v>
      </c>
      <c r="L106" s="29">
        <v>25.069500000000001</v>
      </c>
      <c r="M106" s="29">
        <v>34.622900000000001</v>
      </c>
      <c r="S106" s="26">
        <v>0.74099999999999999</v>
      </c>
      <c r="T106" s="26">
        <v>3.4000000000000002E-2</v>
      </c>
      <c r="U106" s="26">
        <v>0.19600000000000001</v>
      </c>
      <c r="X106" s="26">
        <v>4.2</v>
      </c>
      <c r="Y106" s="85"/>
      <c r="AD106" s="26">
        <v>0.93700000000000006</v>
      </c>
      <c r="AF106" s="26">
        <v>3.6157333333333335</v>
      </c>
    </row>
    <row r="107" spans="1:32" ht="15" customHeight="1" x14ac:dyDescent="0.2">
      <c r="A107" s="25">
        <v>223</v>
      </c>
      <c r="B107" s="25">
        <v>981030</v>
      </c>
      <c r="C107" s="139">
        <v>36099</v>
      </c>
      <c r="D107" s="25">
        <v>13</v>
      </c>
      <c r="E107" s="25" t="s">
        <v>49</v>
      </c>
      <c r="F107" s="25">
        <v>-81</v>
      </c>
      <c r="G107" s="82">
        <v>5.7252000000002568</v>
      </c>
      <c r="H107" s="27">
        <v>-81.095420000000004</v>
      </c>
      <c r="I107" s="25">
        <v>25</v>
      </c>
      <c r="J107" s="82">
        <v>7.551599999999965</v>
      </c>
      <c r="K107" s="27">
        <v>25.125859999999999</v>
      </c>
      <c r="L107" s="29">
        <v>25.726500000000001</v>
      </c>
      <c r="M107" s="29">
        <v>30.787500000000001</v>
      </c>
      <c r="S107" s="26">
        <v>1.19</v>
      </c>
      <c r="T107" s="26">
        <v>8.5999999999999993E-2</v>
      </c>
      <c r="U107" s="26">
        <v>0.501</v>
      </c>
      <c r="X107" s="26">
        <v>22.3</v>
      </c>
      <c r="Y107" s="85"/>
      <c r="AD107" s="26">
        <v>1.6909999999999998</v>
      </c>
      <c r="AF107" s="26">
        <v>7.8870666666666658</v>
      </c>
    </row>
    <row r="108" spans="1:32" ht="15" customHeight="1" x14ac:dyDescent="0.2">
      <c r="A108" s="25">
        <v>224</v>
      </c>
      <c r="B108" s="25">
        <v>981030</v>
      </c>
      <c r="C108" s="139">
        <v>36099</v>
      </c>
      <c r="D108" s="25">
        <v>14</v>
      </c>
      <c r="E108" s="25" t="s">
        <v>49</v>
      </c>
      <c r="F108" s="25">
        <v>-81</v>
      </c>
      <c r="G108" s="82">
        <v>1.9739999999998759</v>
      </c>
      <c r="H108" s="27">
        <v>-81.032899999999998</v>
      </c>
      <c r="I108" s="25">
        <v>25</v>
      </c>
      <c r="J108" s="82">
        <v>1.5659999999999741</v>
      </c>
      <c r="K108" s="27">
        <v>25.0261</v>
      </c>
      <c r="L108" s="29">
        <v>25.730399999999999</v>
      </c>
      <c r="M108" s="29">
        <v>33.726300000000002</v>
      </c>
      <c r="S108" s="26">
        <v>0.93799999999999994</v>
      </c>
      <c r="T108" s="26">
        <v>7.0999999999999994E-2</v>
      </c>
      <c r="U108" s="26">
        <v>0.318</v>
      </c>
      <c r="X108" s="26">
        <v>12.8</v>
      </c>
      <c r="Y108" s="85"/>
      <c r="AD108" s="26">
        <v>1.256</v>
      </c>
      <c r="AF108" s="26">
        <v>3.8938666666666664</v>
      </c>
    </row>
    <row r="109" spans="1:32" ht="15" customHeight="1" x14ac:dyDescent="0.2">
      <c r="A109" s="25">
        <v>225</v>
      </c>
      <c r="B109" s="25">
        <v>981030</v>
      </c>
      <c r="C109" s="139">
        <v>36099</v>
      </c>
      <c r="D109" s="25">
        <v>33</v>
      </c>
      <c r="E109" s="25" t="s">
        <v>49</v>
      </c>
      <c r="F109" s="25">
        <v>-80</v>
      </c>
      <c r="G109" s="82">
        <v>55.030800000000113</v>
      </c>
      <c r="H109" s="27">
        <v>-80.917180000000002</v>
      </c>
      <c r="I109" s="25">
        <v>25</v>
      </c>
      <c r="J109" s="82">
        <v>2.840399999999903</v>
      </c>
      <c r="K109" s="27">
        <v>25.047339999999998</v>
      </c>
      <c r="L109" s="29">
        <v>25.330400000000001</v>
      </c>
      <c r="M109" s="29">
        <v>32.488700000000001</v>
      </c>
      <c r="S109" s="26">
        <v>1.0620000000000001</v>
      </c>
      <c r="T109" s="26">
        <v>6.4000000000000001E-2</v>
      </c>
      <c r="U109" s="26">
        <v>9.4E-2</v>
      </c>
      <c r="X109" s="26">
        <v>12.57</v>
      </c>
      <c r="Y109" s="85"/>
      <c r="AD109" s="26">
        <v>1.1560000000000001</v>
      </c>
      <c r="AF109" s="26">
        <v>9.4565333333333328</v>
      </c>
    </row>
    <row r="110" spans="1:32" ht="15" customHeight="1" x14ac:dyDescent="0.2">
      <c r="A110" s="25">
        <v>226</v>
      </c>
      <c r="B110" s="25">
        <v>981030</v>
      </c>
      <c r="C110" s="139">
        <v>36099</v>
      </c>
      <c r="D110" s="25">
        <v>34</v>
      </c>
      <c r="E110" s="25" t="s">
        <v>49</v>
      </c>
      <c r="F110" s="25">
        <v>-80</v>
      </c>
      <c r="G110" s="82">
        <v>57.415999999999997</v>
      </c>
      <c r="H110" s="27">
        <v>-80.956933333333339</v>
      </c>
      <c r="I110" s="25">
        <v>24</v>
      </c>
      <c r="J110" s="82">
        <v>59.28</v>
      </c>
      <c r="K110" s="27">
        <v>24.988</v>
      </c>
      <c r="L110" s="29">
        <v>25.718499999999999</v>
      </c>
      <c r="M110" s="29">
        <v>34.61</v>
      </c>
      <c r="S110" s="26">
        <v>0.66200000000000003</v>
      </c>
      <c r="T110" s="26">
        <v>8.6999999999999994E-2</v>
      </c>
      <c r="U110" s="26">
        <v>0.23599999999999999</v>
      </c>
      <c r="X110" s="26">
        <v>18.600000000000001</v>
      </c>
      <c r="Y110" s="85"/>
      <c r="AD110" s="26">
        <v>0.89800000000000002</v>
      </c>
      <c r="AF110" s="26">
        <v>7.5493333333333323</v>
      </c>
    </row>
    <row r="111" spans="1:32" ht="15" customHeight="1" x14ac:dyDescent="0.2">
      <c r="A111" s="25">
        <v>227</v>
      </c>
      <c r="B111" s="25">
        <v>981030</v>
      </c>
      <c r="C111" s="139">
        <v>36099</v>
      </c>
      <c r="D111" s="25">
        <v>43</v>
      </c>
      <c r="E111" s="25" t="s">
        <v>48</v>
      </c>
      <c r="F111" s="25">
        <v>-80</v>
      </c>
      <c r="G111" s="82">
        <v>46.00200000000001</v>
      </c>
      <c r="H111" s="27">
        <v>-80.7667</v>
      </c>
      <c r="I111" s="25">
        <v>25</v>
      </c>
      <c r="J111" s="82">
        <v>5.9423999999999211</v>
      </c>
      <c r="K111" s="27">
        <v>25.099039999999999</v>
      </c>
      <c r="L111" s="29">
        <v>24.685400000000001</v>
      </c>
      <c r="M111" s="29">
        <v>31.612400000000001</v>
      </c>
      <c r="S111" s="26">
        <v>16.945</v>
      </c>
      <c r="T111" s="26">
        <v>0.05</v>
      </c>
      <c r="U111" s="26">
        <v>0.36399999999999999</v>
      </c>
      <c r="X111" s="26">
        <v>6.95</v>
      </c>
      <c r="Y111" s="85"/>
      <c r="AD111" s="26">
        <v>17.309000000000001</v>
      </c>
      <c r="AF111" s="26">
        <v>1.6091999999999997</v>
      </c>
    </row>
    <row r="112" spans="1:32" ht="15" customHeight="1" x14ac:dyDescent="0.2">
      <c r="A112" s="25">
        <v>228</v>
      </c>
      <c r="B112" s="25">
        <v>981030</v>
      </c>
      <c r="C112" s="139">
        <v>36099</v>
      </c>
      <c r="D112" s="25">
        <v>48</v>
      </c>
      <c r="E112" s="25" t="s">
        <v>48</v>
      </c>
      <c r="F112" s="25">
        <v>-80</v>
      </c>
      <c r="G112" s="82">
        <v>48.951600000000042</v>
      </c>
      <c r="H112" s="27">
        <v>-80.815860000000001</v>
      </c>
      <c r="I112" s="25">
        <v>25</v>
      </c>
      <c r="J112" s="82">
        <v>7.3704000000000036</v>
      </c>
      <c r="K112" s="27">
        <v>25.12284</v>
      </c>
      <c r="L112" s="29">
        <v>24.4389</v>
      </c>
      <c r="M112" s="29">
        <v>27.421399999999998</v>
      </c>
      <c r="S112" s="26">
        <v>23.686</v>
      </c>
      <c r="T112" s="26">
        <v>0.107</v>
      </c>
      <c r="U112" s="26">
        <v>0.85</v>
      </c>
      <c r="X112" s="26">
        <v>34.46</v>
      </c>
      <c r="Y112" s="85"/>
      <c r="AD112" s="26">
        <v>24.536000000000001</v>
      </c>
      <c r="AF112" s="26">
        <v>9.9531999999999989</v>
      </c>
    </row>
    <row r="113" spans="1:32" ht="15" customHeight="1" x14ac:dyDescent="0.2">
      <c r="A113" s="25">
        <v>229</v>
      </c>
      <c r="B113" s="25">
        <v>981030</v>
      </c>
      <c r="C113" s="139">
        <v>36099</v>
      </c>
      <c r="D113" s="25">
        <v>49</v>
      </c>
      <c r="E113" s="25" t="s">
        <v>49</v>
      </c>
      <c r="F113" s="25">
        <v>-80</v>
      </c>
      <c r="G113" s="82">
        <v>53.821199999999862</v>
      </c>
      <c r="H113" s="27">
        <v>-80.897019999999998</v>
      </c>
      <c r="I113" s="25">
        <v>24</v>
      </c>
      <c r="J113" s="82">
        <v>54.18</v>
      </c>
      <c r="K113" s="27">
        <v>24.902999999999999</v>
      </c>
      <c r="L113" s="29">
        <v>25.567900000000002</v>
      </c>
      <c r="M113" s="29">
        <v>36.207799999999999</v>
      </c>
      <c r="S113" s="26">
        <v>0.77</v>
      </c>
      <c r="T113" s="26">
        <v>0.01</v>
      </c>
      <c r="U113" s="26">
        <v>0.58699999999999997</v>
      </c>
      <c r="X113" s="26">
        <v>0.2</v>
      </c>
      <c r="Y113" s="85"/>
      <c r="AD113" s="26">
        <v>1.357</v>
      </c>
      <c r="AF113" s="26">
        <v>0.20661333333333332</v>
      </c>
    </row>
    <row r="114" spans="1:32" ht="15" customHeight="1" x14ac:dyDescent="0.2">
      <c r="A114" s="25">
        <v>230</v>
      </c>
      <c r="B114" s="25">
        <v>981111</v>
      </c>
      <c r="C114" s="139">
        <v>36110</v>
      </c>
      <c r="D114" s="25">
        <v>1</v>
      </c>
      <c r="E114" s="25" t="s">
        <v>47</v>
      </c>
      <c r="F114" s="25">
        <v>-80</v>
      </c>
      <c r="G114" s="82">
        <v>29.842800000000409</v>
      </c>
      <c r="H114" s="27">
        <v>-80.497380000000007</v>
      </c>
      <c r="I114" s="25">
        <v>25</v>
      </c>
      <c r="J114" s="82">
        <v>10.435199999999938</v>
      </c>
      <c r="K114" s="27">
        <v>25.173919999999999</v>
      </c>
      <c r="L114" s="29">
        <v>23.563099999999999</v>
      </c>
      <c r="M114" s="29">
        <v>28.7348</v>
      </c>
      <c r="S114" s="26">
        <v>11.529</v>
      </c>
      <c r="T114" s="26">
        <v>0.11</v>
      </c>
      <c r="U114" s="26">
        <v>2.9020000000000001</v>
      </c>
      <c r="X114" s="26">
        <v>23.472999999999999</v>
      </c>
      <c r="Y114" s="85"/>
      <c r="AD114" s="26">
        <v>14.431000000000001</v>
      </c>
      <c r="AF114" s="26">
        <v>0.75493333333333323</v>
      </c>
    </row>
    <row r="115" spans="1:32" ht="15" customHeight="1" x14ac:dyDescent="0.2">
      <c r="A115" s="25">
        <v>231</v>
      </c>
      <c r="B115" s="25">
        <v>981111</v>
      </c>
      <c r="C115" s="139">
        <v>36110</v>
      </c>
      <c r="D115" s="25">
        <v>3</v>
      </c>
      <c r="E115" s="25" t="s">
        <v>47</v>
      </c>
      <c r="F115" s="25">
        <v>-80</v>
      </c>
      <c r="G115" s="82">
        <v>37.26</v>
      </c>
      <c r="H115" s="27">
        <v>-80.620999999999995</v>
      </c>
      <c r="I115" s="25">
        <v>25</v>
      </c>
      <c r="J115" s="82">
        <v>7.9608000000000345</v>
      </c>
      <c r="K115" s="27">
        <v>25.132680000000001</v>
      </c>
      <c r="L115" s="29">
        <v>23.8811</v>
      </c>
      <c r="M115" s="29">
        <v>23.247199999999999</v>
      </c>
      <c r="S115" s="26">
        <v>15.147</v>
      </c>
      <c r="T115" s="26">
        <v>0.14000000000000001</v>
      </c>
      <c r="U115" s="26">
        <v>1.605</v>
      </c>
      <c r="X115" s="26">
        <v>39.19</v>
      </c>
      <c r="Y115" s="85"/>
      <c r="AD115" s="26">
        <v>16.751999999999999</v>
      </c>
      <c r="AF115" s="26">
        <v>0.94962666666666662</v>
      </c>
    </row>
    <row r="116" spans="1:32" ht="15" customHeight="1" x14ac:dyDescent="0.2">
      <c r="A116" s="25">
        <v>232</v>
      </c>
      <c r="B116" s="25">
        <v>981111</v>
      </c>
      <c r="C116" s="139">
        <v>36110</v>
      </c>
      <c r="D116" s="25">
        <v>6</v>
      </c>
      <c r="E116" s="25" t="s">
        <v>48</v>
      </c>
      <c r="F116" s="25">
        <v>-80</v>
      </c>
      <c r="G116" s="82">
        <v>45.221999999999696</v>
      </c>
      <c r="H116" s="27">
        <v>-80.753699999999995</v>
      </c>
      <c r="I116" s="25">
        <v>25</v>
      </c>
      <c r="J116" s="82">
        <v>4.409999999999954</v>
      </c>
      <c r="K116" s="27">
        <v>25.073499999999999</v>
      </c>
      <c r="L116" s="29">
        <v>24.337</v>
      </c>
      <c r="M116" s="29">
        <v>30.046399999999998</v>
      </c>
      <c r="S116" s="26">
        <v>0.92</v>
      </c>
      <c r="T116" s="26">
        <v>0.17299999999999999</v>
      </c>
      <c r="U116" s="26">
        <v>0.436</v>
      </c>
      <c r="X116" s="26">
        <v>31.370999999999999</v>
      </c>
      <c r="Y116" s="85"/>
      <c r="AD116" s="26">
        <v>1.3560000000000001</v>
      </c>
      <c r="AF116" s="26">
        <v>14.9</v>
      </c>
    </row>
    <row r="117" spans="1:32" ht="15" customHeight="1" x14ac:dyDescent="0.2">
      <c r="A117" s="25">
        <v>233</v>
      </c>
      <c r="B117" s="25">
        <v>981111</v>
      </c>
      <c r="C117" s="139">
        <v>36110</v>
      </c>
      <c r="D117" s="25">
        <v>7</v>
      </c>
      <c r="E117" s="25" t="s">
        <v>48</v>
      </c>
      <c r="F117" s="25">
        <v>-80</v>
      </c>
      <c r="G117" s="82">
        <v>47.655599999999652</v>
      </c>
      <c r="H117" s="27">
        <v>-80.794259999999994</v>
      </c>
      <c r="I117" s="25">
        <v>25</v>
      </c>
      <c r="J117" s="82">
        <v>7.0248000000000843</v>
      </c>
      <c r="K117" s="27">
        <v>25.117080000000001</v>
      </c>
      <c r="L117" s="29">
        <v>24.741099999999999</v>
      </c>
      <c r="M117" s="29">
        <v>28.275200000000002</v>
      </c>
      <c r="S117" s="26">
        <v>11.972</v>
      </c>
      <c r="T117" s="26">
        <v>0.14099999999999999</v>
      </c>
      <c r="U117" s="26">
        <v>0.68</v>
      </c>
      <c r="X117" s="26">
        <v>17.966999999999999</v>
      </c>
      <c r="Y117" s="85"/>
      <c r="AD117" s="26">
        <v>12.651999999999999</v>
      </c>
      <c r="AF117" s="26">
        <v>15.893333333333333</v>
      </c>
    </row>
    <row r="118" spans="1:32" ht="15" customHeight="1" x14ac:dyDescent="0.2">
      <c r="A118" s="25">
        <v>234</v>
      </c>
      <c r="B118" s="25">
        <v>981111</v>
      </c>
      <c r="C118" s="139">
        <v>36110</v>
      </c>
      <c r="D118" s="25">
        <v>9</v>
      </c>
      <c r="E118" s="25" t="s">
        <v>49</v>
      </c>
      <c r="F118" s="25">
        <v>-80</v>
      </c>
      <c r="G118" s="82">
        <v>54.3</v>
      </c>
      <c r="H118" s="27">
        <v>-80.905000000000001</v>
      </c>
      <c r="I118" s="25">
        <v>25</v>
      </c>
      <c r="J118" s="82">
        <v>7.0992000000000388</v>
      </c>
      <c r="K118" s="27">
        <v>25.118320000000001</v>
      </c>
      <c r="L118" s="29">
        <v>25.0153</v>
      </c>
      <c r="M118" s="29">
        <v>33.544899999999998</v>
      </c>
      <c r="S118" s="26">
        <v>3.8769999999999998</v>
      </c>
      <c r="T118" s="26">
        <v>9.6000000000000002E-2</v>
      </c>
      <c r="U118" s="26">
        <v>1.845</v>
      </c>
      <c r="X118" s="26">
        <v>25.036000000000001</v>
      </c>
      <c r="Y118" s="85"/>
      <c r="AD118" s="26">
        <v>5.7219999999999995</v>
      </c>
      <c r="AF118" s="26">
        <v>9.8538666666666668</v>
      </c>
    </row>
    <row r="119" spans="1:32" ht="15" customHeight="1" x14ac:dyDescent="0.2">
      <c r="A119" s="25">
        <v>235</v>
      </c>
      <c r="B119" s="25">
        <v>981111</v>
      </c>
      <c r="C119" s="139">
        <v>36110</v>
      </c>
      <c r="D119" s="25">
        <v>13</v>
      </c>
      <c r="E119" s="25" t="s">
        <v>49</v>
      </c>
      <c r="F119" s="25">
        <v>-81</v>
      </c>
      <c r="G119" s="82">
        <v>5.7900000000003615</v>
      </c>
      <c r="H119" s="27">
        <v>-81.096500000000006</v>
      </c>
      <c r="I119" s="25">
        <v>25</v>
      </c>
      <c r="J119" s="82">
        <v>7.6199999999999335</v>
      </c>
      <c r="K119" s="27">
        <v>25.126999999999999</v>
      </c>
      <c r="L119" s="29">
        <v>25.377700000000001</v>
      </c>
      <c r="M119" s="29">
        <v>32.336199999999998</v>
      </c>
      <c r="Y119" s="85"/>
      <c r="AF119" s="26">
        <v>8.2883733333333325</v>
      </c>
    </row>
    <row r="120" spans="1:32" ht="15" customHeight="1" x14ac:dyDescent="0.2">
      <c r="A120" s="25">
        <v>236</v>
      </c>
      <c r="B120" s="25">
        <v>981111</v>
      </c>
      <c r="C120" s="139">
        <v>36110</v>
      </c>
      <c r="D120" s="25">
        <v>14</v>
      </c>
      <c r="E120" s="25" t="s">
        <v>49</v>
      </c>
      <c r="F120" s="25">
        <v>-81</v>
      </c>
      <c r="G120" s="82">
        <v>1.5203999999999951</v>
      </c>
      <c r="H120" s="27">
        <v>-81.02534</v>
      </c>
      <c r="I120" s="25">
        <v>25</v>
      </c>
      <c r="J120" s="82">
        <v>1.7195999999999145</v>
      </c>
      <c r="K120" s="27">
        <v>25.028659999999999</v>
      </c>
      <c r="L120" s="29">
        <v>25.766200000000001</v>
      </c>
      <c r="M120" s="29">
        <v>33.614800000000002</v>
      </c>
      <c r="S120" s="26">
        <v>0.67600000000000005</v>
      </c>
      <c r="T120" s="26">
        <v>4.2999999999999997E-2</v>
      </c>
      <c r="U120" s="26">
        <v>0.57099999999999995</v>
      </c>
      <c r="X120" s="26">
        <v>9.8030000000000008</v>
      </c>
      <c r="Y120" s="85"/>
      <c r="AD120" s="26">
        <v>1.2469999999999999</v>
      </c>
      <c r="AF120" s="26">
        <v>3.9415466666666661</v>
      </c>
    </row>
    <row r="121" spans="1:32" ht="15" customHeight="1" x14ac:dyDescent="0.2">
      <c r="A121" s="25">
        <v>237</v>
      </c>
      <c r="B121" s="25">
        <v>981111</v>
      </c>
      <c r="C121" s="139">
        <v>36110</v>
      </c>
      <c r="D121" s="25">
        <v>15</v>
      </c>
      <c r="E121" s="25" t="s">
        <v>49</v>
      </c>
      <c r="F121" s="25">
        <v>-80</v>
      </c>
      <c r="G121" s="82">
        <v>57.230399999999975</v>
      </c>
      <c r="H121" s="27">
        <v>-80.95384</v>
      </c>
      <c r="I121" s="25">
        <v>24</v>
      </c>
      <c r="J121" s="82">
        <v>55.829999999999913</v>
      </c>
      <c r="K121" s="27">
        <v>24.930499999999999</v>
      </c>
      <c r="L121" s="29">
        <v>24.672599999999999</v>
      </c>
      <c r="M121" s="29">
        <v>34.442900000000002</v>
      </c>
      <c r="Y121" s="85"/>
      <c r="AF121" s="26">
        <v>4.688533333333333</v>
      </c>
    </row>
    <row r="122" spans="1:32" ht="15" customHeight="1" x14ac:dyDescent="0.2">
      <c r="A122" s="25">
        <v>238</v>
      </c>
      <c r="B122" s="25">
        <v>981111</v>
      </c>
      <c r="C122" s="139">
        <v>36110</v>
      </c>
      <c r="D122" s="25">
        <v>17</v>
      </c>
      <c r="E122" s="25" t="s">
        <v>50</v>
      </c>
      <c r="F122" s="25">
        <v>-80</v>
      </c>
      <c r="G122" s="82">
        <v>42.48</v>
      </c>
      <c r="H122" s="27">
        <v>-80.707999999999998</v>
      </c>
      <c r="I122" s="25">
        <v>24</v>
      </c>
      <c r="J122" s="82">
        <v>54.813600000000022</v>
      </c>
      <c r="K122" s="27">
        <v>24.91356</v>
      </c>
      <c r="L122" s="29">
        <v>24.863900000000001</v>
      </c>
      <c r="M122" s="29">
        <v>35.318600000000004</v>
      </c>
      <c r="S122" s="26">
        <v>2.5819999999999999</v>
      </c>
      <c r="T122" s="26">
        <v>0.13800000000000001</v>
      </c>
      <c r="U122" s="26">
        <v>0.94599999999999995</v>
      </c>
      <c r="X122" s="26">
        <v>2.1560000000000001</v>
      </c>
      <c r="Y122" s="85"/>
      <c r="AD122" s="26">
        <v>3.5279999999999996</v>
      </c>
      <c r="AF122" s="26">
        <v>0.80658666666666656</v>
      </c>
    </row>
    <row r="123" spans="1:32" ht="15" customHeight="1" x14ac:dyDescent="0.2">
      <c r="A123" s="25">
        <v>239</v>
      </c>
      <c r="B123" s="25">
        <v>981111</v>
      </c>
      <c r="C123" s="139">
        <v>36111</v>
      </c>
      <c r="D123" s="25">
        <v>19</v>
      </c>
      <c r="E123" s="25" t="s">
        <v>47</v>
      </c>
      <c r="F123" s="25">
        <v>-80</v>
      </c>
      <c r="G123" s="82">
        <v>33.324000000000353</v>
      </c>
      <c r="H123" s="27">
        <v>-80.555400000000006</v>
      </c>
      <c r="I123" s="25">
        <v>25</v>
      </c>
      <c r="J123" s="82">
        <v>1.2084000000000827</v>
      </c>
      <c r="K123" s="27">
        <v>25.020140000000001</v>
      </c>
      <c r="L123" s="29">
        <v>25.084800000000001</v>
      </c>
      <c r="M123" s="29">
        <v>32.795299999999997</v>
      </c>
      <c r="S123" s="26">
        <v>7.7880000000000003</v>
      </c>
      <c r="T123" s="26">
        <v>0.106</v>
      </c>
      <c r="U123" s="26">
        <v>1.2629999999999999</v>
      </c>
      <c r="X123" s="26">
        <v>9.2720000000000002</v>
      </c>
      <c r="Y123" s="85"/>
      <c r="AD123" s="26">
        <v>9.0510000000000002</v>
      </c>
      <c r="AF123" s="26">
        <v>0.33376</v>
      </c>
    </row>
    <row r="124" spans="1:32" ht="15" customHeight="1" x14ac:dyDescent="0.2">
      <c r="A124" s="25">
        <v>240</v>
      </c>
      <c r="B124" s="25">
        <v>981111</v>
      </c>
      <c r="C124" s="139">
        <v>36111</v>
      </c>
      <c r="D124" s="25">
        <v>20</v>
      </c>
      <c r="E124" s="25" t="s">
        <v>47</v>
      </c>
      <c r="F124" s="25">
        <v>-80</v>
      </c>
      <c r="G124" s="82">
        <v>29.58</v>
      </c>
      <c r="H124" s="27">
        <v>-80.492999999999995</v>
      </c>
      <c r="I124" s="25">
        <v>25</v>
      </c>
      <c r="J124" s="82">
        <v>4.0199999999999996</v>
      </c>
      <c r="K124" s="27">
        <v>25.067</v>
      </c>
      <c r="L124" s="29">
        <v>25.299099999999999</v>
      </c>
      <c r="M124" s="29">
        <v>31.592600000000001</v>
      </c>
      <c r="Y124" s="85"/>
      <c r="AF124" s="26">
        <v>0.51256000000000002</v>
      </c>
    </row>
    <row r="125" spans="1:32" ht="15" customHeight="1" x14ac:dyDescent="0.2">
      <c r="A125" s="25">
        <v>241</v>
      </c>
      <c r="B125" s="25">
        <v>981111</v>
      </c>
      <c r="C125" s="139">
        <v>36111</v>
      </c>
      <c r="D125" s="25">
        <v>23</v>
      </c>
      <c r="E125" s="25" t="s">
        <v>47</v>
      </c>
      <c r="F125" s="25">
        <v>-80</v>
      </c>
      <c r="G125" s="82">
        <v>37.37039999999979</v>
      </c>
      <c r="H125" s="27">
        <v>-80.622839999999997</v>
      </c>
      <c r="I125" s="25">
        <v>25</v>
      </c>
      <c r="J125" s="82">
        <v>3.5400000000000631</v>
      </c>
      <c r="K125" s="27">
        <v>25.059000000000001</v>
      </c>
      <c r="L125" s="29">
        <v>24.558199999999999</v>
      </c>
      <c r="M125" s="29">
        <v>27.893999999999998</v>
      </c>
      <c r="Y125" s="85"/>
      <c r="AF125" s="26">
        <v>0.53242666666666649</v>
      </c>
    </row>
    <row r="126" spans="1:32" ht="15" customHeight="1" x14ac:dyDescent="0.2">
      <c r="A126" s="25">
        <v>242</v>
      </c>
      <c r="B126" s="25">
        <v>981111</v>
      </c>
      <c r="C126" s="139">
        <v>36111</v>
      </c>
      <c r="D126" s="25">
        <v>24</v>
      </c>
      <c r="E126" s="25" t="s">
        <v>48</v>
      </c>
      <c r="F126" s="25">
        <v>-80</v>
      </c>
      <c r="G126" s="82">
        <v>40.144799999999634</v>
      </c>
      <c r="H126" s="27">
        <v>-80.669079999999994</v>
      </c>
      <c r="I126" s="25">
        <v>25</v>
      </c>
      <c r="J126" s="82">
        <v>3.8052000000000419</v>
      </c>
      <c r="K126" s="27">
        <v>25.063420000000001</v>
      </c>
      <c r="L126" s="29">
        <v>24.645</v>
      </c>
      <c r="M126" s="29">
        <v>27.432700000000001</v>
      </c>
      <c r="Y126" s="85"/>
      <c r="AF126" s="26">
        <v>0.52845333333333333</v>
      </c>
    </row>
    <row r="127" spans="1:32" ht="15" customHeight="1" x14ac:dyDescent="0.2">
      <c r="A127" s="25">
        <v>243</v>
      </c>
      <c r="B127" s="25">
        <v>981111</v>
      </c>
      <c r="C127" s="139">
        <v>36111</v>
      </c>
      <c r="D127" s="25">
        <v>25</v>
      </c>
      <c r="E127" s="25" t="s">
        <v>48</v>
      </c>
      <c r="F127" s="25">
        <v>-80</v>
      </c>
      <c r="G127" s="82">
        <v>42.91199999999975</v>
      </c>
      <c r="H127" s="27">
        <v>-80.715199999999996</v>
      </c>
      <c r="I127" s="25">
        <v>25</v>
      </c>
      <c r="J127" s="82">
        <v>3.6036000000000001</v>
      </c>
      <c r="K127" s="27">
        <v>25.06006</v>
      </c>
      <c r="L127" s="29">
        <v>24.532</v>
      </c>
      <c r="M127" s="29">
        <v>29.773199999999999</v>
      </c>
      <c r="Y127" s="85"/>
      <c r="AF127" s="26">
        <v>1.6052266666666666</v>
      </c>
    </row>
    <row r="128" spans="1:32" ht="15" customHeight="1" x14ac:dyDescent="0.2">
      <c r="A128" s="25">
        <v>244</v>
      </c>
      <c r="B128" s="25">
        <v>981111</v>
      </c>
      <c r="C128" s="139">
        <v>36111</v>
      </c>
      <c r="D128" s="25">
        <v>26</v>
      </c>
      <c r="E128" s="25" t="s">
        <v>50</v>
      </c>
      <c r="F128" s="25">
        <v>-80</v>
      </c>
      <c r="G128" s="82">
        <v>43.46160000000026</v>
      </c>
      <c r="H128" s="27">
        <v>-80.724360000000004</v>
      </c>
      <c r="I128" s="25">
        <v>25</v>
      </c>
      <c r="J128" s="82">
        <v>1.5899999999999181</v>
      </c>
      <c r="K128" s="27">
        <v>25.026499999999999</v>
      </c>
      <c r="L128" s="29">
        <v>24.7559</v>
      </c>
      <c r="M128" s="29">
        <v>32.2866</v>
      </c>
      <c r="Y128" s="85"/>
      <c r="AF128" s="26">
        <v>0.56421333333333323</v>
      </c>
    </row>
    <row r="129" spans="1:39" ht="15" customHeight="1" x14ac:dyDescent="0.2">
      <c r="A129" s="25">
        <v>245</v>
      </c>
      <c r="B129" s="25">
        <v>981111</v>
      </c>
      <c r="C129" s="139">
        <v>36111</v>
      </c>
      <c r="D129" s="25">
        <v>28</v>
      </c>
      <c r="E129" s="25" t="s">
        <v>50</v>
      </c>
      <c r="F129" s="25">
        <v>-80</v>
      </c>
      <c r="G129" s="82">
        <v>47.1</v>
      </c>
      <c r="H129" s="27">
        <v>-80.784999999999997</v>
      </c>
      <c r="I129" s="25">
        <v>24</v>
      </c>
      <c r="J129" s="82">
        <v>59.991600000000105</v>
      </c>
      <c r="K129" s="27">
        <v>24.999860000000002</v>
      </c>
      <c r="L129" s="29">
        <v>24.720300000000002</v>
      </c>
      <c r="M129" s="29">
        <v>33.657299999999999</v>
      </c>
      <c r="Y129" s="85"/>
      <c r="AF129" s="26">
        <v>16.052266666666664</v>
      </c>
    </row>
    <row r="130" spans="1:39" ht="15" customHeight="1" x14ac:dyDescent="0.2">
      <c r="A130" s="25">
        <v>246</v>
      </c>
      <c r="B130" s="25">
        <v>981111</v>
      </c>
      <c r="C130" s="139">
        <v>36111</v>
      </c>
      <c r="D130" s="25">
        <v>31</v>
      </c>
      <c r="E130" s="25" t="s">
        <v>49</v>
      </c>
      <c r="F130" s="25">
        <v>-80</v>
      </c>
      <c r="G130" s="82">
        <v>51.773999999999774</v>
      </c>
      <c r="H130" s="27">
        <v>-80.862899999999996</v>
      </c>
      <c r="I130" s="25">
        <v>25</v>
      </c>
      <c r="J130" s="82">
        <v>0.58079999999996801</v>
      </c>
      <c r="K130" s="27">
        <v>25.009679999999999</v>
      </c>
      <c r="L130" s="29">
        <v>25.701899999999998</v>
      </c>
      <c r="M130" s="29">
        <v>34.204900000000002</v>
      </c>
      <c r="Y130" s="85"/>
      <c r="AF130" s="26">
        <v>4.7838933333333324</v>
      </c>
    </row>
    <row r="131" spans="1:39" ht="15" customHeight="1" x14ac:dyDescent="0.2">
      <c r="A131" s="25">
        <v>247</v>
      </c>
      <c r="B131" s="25">
        <v>981111</v>
      </c>
      <c r="C131" s="139">
        <v>36111</v>
      </c>
      <c r="D131" s="25">
        <v>32</v>
      </c>
      <c r="E131" s="25" t="s">
        <v>49</v>
      </c>
      <c r="F131" s="25">
        <v>-80</v>
      </c>
      <c r="G131" s="82">
        <v>55.35</v>
      </c>
      <c r="H131" s="27">
        <v>-80.922499999999999</v>
      </c>
      <c r="I131" s="25">
        <v>25</v>
      </c>
      <c r="J131" s="82">
        <v>0.76560000000000628</v>
      </c>
      <c r="K131" s="27">
        <v>25.01276</v>
      </c>
      <c r="L131" s="29">
        <v>25.257100000000001</v>
      </c>
      <c r="M131" s="29">
        <v>34.915599999999998</v>
      </c>
      <c r="Y131" s="85"/>
      <c r="AF131" s="26">
        <v>2.4237333333333333</v>
      </c>
    </row>
    <row r="132" spans="1:39" ht="15" customHeight="1" x14ac:dyDescent="0.2">
      <c r="A132" s="25">
        <v>248</v>
      </c>
      <c r="B132" s="25">
        <v>981111</v>
      </c>
      <c r="C132" s="139">
        <v>36111</v>
      </c>
      <c r="D132" s="25">
        <v>33</v>
      </c>
      <c r="E132" s="25" t="s">
        <v>49</v>
      </c>
      <c r="F132" s="25">
        <v>-80</v>
      </c>
      <c r="G132" s="82">
        <v>54.988800000000424</v>
      </c>
      <c r="H132" s="27">
        <v>-80.916480000000007</v>
      </c>
      <c r="I132" s="25">
        <v>25</v>
      </c>
      <c r="J132" s="82">
        <v>3.1139999999999901</v>
      </c>
      <c r="K132" s="27">
        <v>25.0519</v>
      </c>
      <c r="L132" s="29">
        <v>25.2484</v>
      </c>
      <c r="M132" s="29">
        <v>34.352800000000002</v>
      </c>
      <c r="S132" s="26">
        <v>0.88600000000000001</v>
      </c>
      <c r="T132" s="26">
        <v>9.5000000000000001E-2</v>
      </c>
      <c r="U132" s="26">
        <v>0.41599999999999998</v>
      </c>
      <c r="X132" s="26">
        <v>1.655</v>
      </c>
      <c r="Y132" s="85"/>
      <c r="AD132" s="26">
        <v>1.302</v>
      </c>
      <c r="AF132" s="26">
        <v>1.33504</v>
      </c>
    </row>
    <row r="133" spans="1:39" ht="15" customHeight="1" x14ac:dyDescent="0.2">
      <c r="A133" s="25">
        <v>249</v>
      </c>
      <c r="B133" s="25">
        <v>981111</v>
      </c>
      <c r="C133" s="139">
        <v>36111</v>
      </c>
      <c r="D133" s="25">
        <v>35</v>
      </c>
      <c r="E133" s="25" t="s">
        <v>49</v>
      </c>
      <c r="F133" s="25">
        <v>-80</v>
      </c>
      <c r="G133" s="82">
        <v>52.74</v>
      </c>
      <c r="H133" s="27">
        <v>-80.879000000000005</v>
      </c>
      <c r="I133" s="25">
        <v>24</v>
      </c>
      <c r="J133" s="82">
        <v>58.32</v>
      </c>
      <c r="K133" s="27">
        <v>24.972000000000001</v>
      </c>
      <c r="L133" s="29">
        <v>25.1783</v>
      </c>
      <c r="M133" s="29">
        <v>36.080500000000001</v>
      </c>
      <c r="Y133" s="85"/>
      <c r="AF133" s="26">
        <v>1.2992799999999998</v>
      </c>
    </row>
    <row r="134" spans="1:39" s="3" customFormat="1" ht="15" customHeight="1" x14ac:dyDescent="0.2">
      <c r="A134" s="25">
        <v>250</v>
      </c>
      <c r="B134" s="25">
        <v>981111</v>
      </c>
      <c r="C134" s="139">
        <v>36111</v>
      </c>
      <c r="D134" s="25">
        <v>36</v>
      </c>
      <c r="E134" s="25" t="s">
        <v>50</v>
      </c>
      <c r="F134" s="25">
        <v>-80</v>
      </c>
      <c r="G134" s="82">
        <v>47.49</v>
      </c>
      <c r="H134" s="27">
        <v>-80.791499999999999</v>
      </c>
      <c r="I134" s="25">
        <v>24</v>
      </c>
      <c r="J134" s="82">
        <v>57.319200000000023</v>
      </c>
      <c r="K134" s="27">
        <v>24.95532</v>
      </c>
      <c r="L134" s="29">
        <v>25.188400000000001</v>
      </c>
      <c r="M134" s="29">
        <v>33.948799999999999</v>
      </c>
      <c r="N134" s="28"/>
      <c r="O134" s="28"/>
      <c r="P134" s="26"/>
      <c r="Q134" s="26"/>
      <c r="R134" s="26"/>
      <c r="S134" s="26">
        <v>0.61699999999999999</v>
      </c>
      <c r="T134" s="26">
        <v>0.105</v>
      </c>
      <c r="U134" s="26">
        <v>0.34899999999999998</v>
      </c>
      <c r="V134" s="26"/>
      <c r="W134" s="26"/>
      <c r="X134" s="26">
        <v>38.064</v>
      </c>
      <c r="Y134" s="86"/>
      <c r="Z134" s="26"/>
      <c r="AA134" s="26"/>
      <c r="AB134" s="26"/>
      <c r="AC134" s="26"/>
      <c r="AD134" s="26">
        <v>0.96599999999999997</v>
      </c>
      <c r="AE134" s="29"/>
      <c r="AF134" s="26">
        <v>13.668266666666666</v>
      </c>
      <c r="AG134" s="26"/>
      <c r="AH134" s="29"/>
      <c r="AI134" s="29"/>
      <c r="AJ134" s="125"/>
      <c r="AK134" s="125"/>
      <c r="AL134" s="125"/>
      <c r="AM134" s="125"/>
    </row>
    <row r="135" spans="1:39" s="3" customFormat="1" ht="15" customHeight="1" x14ac:dyDescent="0.2">
      <c r="A135" s="25">
        <v>251</v>
      </c>
      <c r="B135" s="25">
        <v>981111</v>
      </c>
      <c r="C135" s="139">
        <v>36111</v>
      </c>
      <c r="D135" s="25">
        <v>38</v>
      </c>
      <c r="E135" s="25" t="s">
        <v>50</v>
      </c>
      <c r="F135" s="25">
        <v>-80</v>
      </c>
      <c r="G135" s="82">
        <v>41.88</v>
      </c>
      <c r="H135" s="27">
        <v>-80.697999999999993</v>
      </c>
      <c r="I135" s="25">
        <v>24</v>
      </c>
      <c r="J135" s="82">
        <v>59.16</v>
      </c>
      <c r="K135" s="27">
        <v>24.986000000000001</v>
      </c>
      <c r="L135" s="29">
        <v>25.433599999999998</v>
      </c>
      <c r="M135" s="29">
        <v>32.403399999999998</v>
      </c>
      <c r="N135" s="28"/>
      <c r="O135" s="28"/>
      <c r="P135" s="26"/>
      <c r="Q135" s="26"/>
      <c r="R135" s="26"/>
      <c r="S135" s="26"/>
      <c r="T135" s="26"/>
      <c r="U135" s="26"/>
      <c r="V135" s="26"/>
      <c r="W135" s="26"/>
      <c r="X135" s="26"/>
      <c r="Y135" s="86"/>
      <c r="Z135" s="26"/>
      <c r="AA135" s="26"/>
      <c r="AB135" s="26"/>
      <c r="AC135" s="26"/>
      <c r="AD135" s="26"/>
      <c r="AE135" s="29"/>
      <c r="AF135" s="26">
        <v>0.80261333333333329</v>
      </c>
      <c r="AG135" s="26"/>
      <c r="AH135" s="29"/>
      <c r="AI135" s="29"/>
      <c r="AJ135" s="125"/>
      <c r="AK135" s="125"/>
      <c r="AL135" s="125"/>
      <c r="AM135" s="125"/>
    </row>
    <row r="136" spans="1:39" ht="15" customHeight="1" x14ac:dyDescent="0.2">
      <c r="A136" s="25">
        <v>252</v>
      </c>
      <c r="B136" s="25">
        <v>981111</v>
      </c>
      <c r="C136" s="139">
        <v>36111</v>
      </c>
      <c r="D136" s="25">
        <v>39</v>
      </c>
      <c r="E136" s="25" t="s">
        <v>50</v>
      </c>
      <c r="F136" s="25">
        <v>-80</v>
      </c>
      <c r="G136" s="82">
        <v>38.491199999999992</v>
      </c>
      <c r="H136" s="27">
        <v>-80.64152</v>
      </c>
      <c r="I136" s="25">
        <v>25</v>
      </c>
      <c r="J136" s="82">
        <v>0.51959999999994011</v>
      </c>
      <c r="K136" s="27">
        <v>25.008659999999999</v>
      </c>
      <c r="L136" s="29">
        <v>25.122900000000001</v>
      </c>
      <c r="M136" s="29">
        <v>31.061800000000002</v>
      </c>
      <c r="Y136" s="85"/>
      <c r="AF136" s="26">
        <v>0.42713333333333331</v>
      </c>
    </row>
    <row r="137" spans="1:39" s="3" customFormat="1" ht="15" customHeight="1" x14ac:dyDescent="0.2">
      <c r="A137" s="25">
        <v>253</v>
      </c>
      <c r="B137" s="25">
        <v>981111</v>
      </c>
      <c r="C137" s="139">
        <v>36111</v>
      </c>
      <c r="D137" s="25">
        <v>46</v>
      </c>
      <c r="E137" s="25" t="s">
        <v>50</v>
      </c>
      <c r="F137" s="25">
        <v>-80</v>
      </c>
      <c r="G137" s="82">
        <v>43.390799999999956</v>
      </c>
      <c r="H137" s="27">
        <v>-80.723179999999999</v>
      </c>
      <c r="I137" s="25">
        <v>24</v>
      </c>
      <c r="J137" s="82">
        <v>58.26</v>
      </c>
      <c r="K137" s="27">
        <v>24.971</v>
      </c>
      <c r="L137" s="29">
        <v>25.343800000000002</v>
      </c>
      <c r="M137" s="29">
        <v>33.830300000000001</v>
      </c>
      <c r="N137" s="28"/>
      <c r="O137" s="28"/>
      <c r="P137" s="26"/>
      <c r="Q137" s="26"/>
      <c r="R137" s="26"/>
      <c r="S137" s="26"/>
      <c r="T137" s="26"/>
      <c r="U137" s="26"/>
      <c r="V137" s="26"/>
      <c r="W137" s="26"/>
      <c r="X137" s="26"/>
      <c r="Y137" s="86"/>
      <c r="Z137" s="26"/>
      <c r="AA137" s="26"/>
      <c r="AB137" s="26"/>
      <c r="AC137" s="26"/>
      <c r="AD137" s="26"/>
      <c r="AE137" s="29"/>
      <c r="AF137" s="26">
        <v>0.91386666666666649</v>
      </c>
      <c r="AG137" s="26"/>
      <c r="AH137" s="29"/>
      <c r="AI137" s="29"/>
      <c r="AJ137" s="125"/>
      <c r="AK137" s="125"/>
      <c r="AL137" s="125"/>
      <c r="AM137" s="125"/>
    </row>
    <row r="138" spans="1:39" s="3" customFormat="1" ht="15" customHeight="1" x14ac:dyDescent="0.2">
      <c r="A138" s="25">
        <v>254</v>
      </c>
      <c r="B138" s="25">
        <v>981111</v>
      </c>
      <c r="C138" s="139">
        <v>36111</v>
      </c>
      <c r="D138" s="25">
        <v>47</v>
      </c>
      <c r="E138" s="25" t="s">
        <v>47</v>
      </c>
      <c r="F138" s="25">
        <v>-80</v>
      </c>
      <c r="G138" s="82">
        <v>34.08600000000007</v>
      </c>
      <c r="H138" s="27">
        <v>-80.568100000000001</v>
      </c>
      <c r="I138" s="25">
        <v>25</v>
      </c>
      <c r="J138" s="82">
        <v>5.5079999999999529</v>
      </c>
      <c r="K138" s="27">
        <v>25.091799999999999</v>
      </c>
      <c r="L138" s="29">
        <v>24.381599999999999</v>
      </c>
      <c r="M138" s="29">
        <v>26.028300000000002</v>
      </c>
      <c r="N138" s="28"/>
      <c r="O138" s="28"/>
      <c r="P138" s="26"/>
      <c r="Q138" s="26"/>
      <c r="R138" s="26"/>
      <c r="S138" s="26"/>
      <c r="T138" s="26"/>
      <c r="U138" s="26"/>
      <c r="V138" s="26"/>
      <c r="W138" s="26"/>
      <c r="X138" s="26"/>
      <c r="Y138" s="86"/>
      <c r="Z138" s="26"/>
      <c r="AA138" s="26"/>
      <c r="AB138" s="26"/>
      <c r="AC138" s="26"/>
      <c r="AD138" s="26"/>
      <c r="AE138" s="29"/>
      <c r="AF138" s="26">
        <v>0.44898666666666659</v>
      </c>
      <c r="AG138" s="26"/>
      <c r="AH138" s="29"/>
      <c r="AI138" s="29"/>
      <c r="AJ138" s="125"/>
      <c r="AK138" s="125"/>
      <c r="AL138" s="125"/>
      <c r="AM138" s="125"/>
    </row>
    <row r="139" spans="1:39" ht="15" customHeight="1" x14ac:dyDescent="0.2">
      <c r="A139" s="25">
        <v>255</v>
      </c>
      <c r="B139" s="25">
        <v>981123</v>
      </c>
      <c r="C139" s="139">
        <v>36122</v>
      </c>
      <c r="D139" s="25">
        <v>1</v>
      </c>
      <c r="E139" s="25" t="s">
        <v>47</v>
      </c>
      <c r="F139" s="25">
        <v>-80</v>
      </c>
      <c r="G139" s="82">
        <v>29.936400000000276</v>
      </c>
      <c r="H139" s="27">
        <v>-80.498940000000005</v>
      </c>
      <c r="I139" s="25">
        <v>25</v>
      </c>
      <c r="J139" s="82">
        <v>10.978800000000035</v>
      </c>
      <c r="K139" s="27">
        <v>25.182980000000001</v>
      </c>
      <c r="L139" s="29">
        <v>25.199100000000001</v>
      </c>
      <c r="M139" s="29">
        <v>28.574999999999999</v>
      </c>
      <c r="S139" s="26">
        <v>7.0220000000000002</v>
      </c>
      <c r="T139" s="26">
        <v>0.19900000000000001</v>
      </c>
      <c r="U139" s="26">
        <v>4.5010000000000003</v>
      </c>
      <c r="X139" s="26">
        <v>10.919</v>
      </c>
      <c r="Y139" s="85"/>
      <c r="AD139" s="26">
        <v>11.523</v>
      </c>
      <c r="AF139" s="26">
        <v>0.38859199999999988</v>
      </c>
    </row>
    <row r="140" spans="1:39" ht="15" customHeight="1" x14ac:dyDescent="0.2">
      <c r="A140" s="25">
        <v>256</v>
      </c>
      <c r="B140" s="25">
        <v>981123</v>
      </c>
      <c r="C140" s="139">
        <v>36122</v>
      </c>
      <c r="D140" s="25">
        <v>2</v>
      </c>
      <c r="E140" s="25" t="s">
        <v>47</v>
      </c>
      <c r="F140" s="25">
        <v>-80</v>
      </c>
      <c r="G140" s="82">
        <v>33.92040000000037</v>
      </c>
      <c r="H140" s="27">
        <v>-80.565340000000006</v>
      </c>
      <c r="I140" s="25">
        <v>25</v>
      </c>
      <c r="J140" s="82">
        <v>10.060800000000043</v>
      </c>
      <c r="K140" s="27">
        <v>25.167680000000001</v>
      </c>
      <c r="L140" s="29">
        <v>25.252400000000002</v>
      </c>
      <c r="M140" s="29">
        <v>23.573499999999999</v>
      </c>
      <c r="Y140" s="85"/>
      <c r="AF140" s="26">
        <v>0.53560533333333327</v>
      </c>
    </row>
    <row r="141" spans="1:39" ht="15" customHeight="1" x14ac:dyDescent="0.2">
      <c r="A141" s="25">
        <v>257</v>
      </c>
      <c r="B141" s="25">
        <v>981123</v>
      </c>
      <c r="C141" s="139">
        <v>36122</v>
      </c>
      <c r="D141" s="25">
        <v>3</v>
      </c>
      <c r="E141" s="25" t="s">
        <v>47</v>
      </c>
      <c r="F141" s="25">
        <v>-80</v>
      </c>
      <c r="G141" s="82">
        <v>37.326000000000192</v>
      </c>
      <c r="H141" s="27">
        <v>-80.622100000000003</v>
      </c>
      <c r="I141" s="25">
        <v>25</v>
      </c>
      <c r="J141" s="82">
        <v>8.9603999999999218</v>
      </c>
      <c r="K141" s="27">
        <v>25.149339999999999</v>
      </c>
      <c r="L141" s="29">
        <v>25.072800000000001</v>
      </c>
      <c r="M141" s="29">
        <v>19.914300000000001</v>
      </c>
      <c r="S141" s="26">
        <v>3.649</v>
      </c>
      <c r="T141" s="26">
        <v>0.26200000000000001</v>
      </c>
      <c r="U141" s="26">
        <v>1.01</v>
      </c>
      <c r="X141" s="26">
        <v>13.840999999999999</v>
      </c>
      <c r="Y141" s="85"/>
      <c r="AD141" s="26">
        <v>4.6589999999999998</v>
      </c>
      <c r="AF141" s="26">
        <v>0.36872533333333329</v>
      </c>
    </row>
    <row r="142" spans="1:39" s="3" customFormat="1" ht="15" customHeight="1" x14ac:dyDescent="0.2">
      <c r="A142" s="25">
        <v>258</v>
      </c>
      <c r="B142" s="25">
        <v>981123</v>
      </c>
      <c r="C142" s="139">
        <v>36122</v>
      </c>
      <c r="D142" s="25">
        <v>4</v>
      </c>
      <c r="E142" s="25" t="s">
        <v>48</v>
      </c>
      <c r="F142" s="25">
        <v>-80</v>
      </c>
      <c r="G142" s="82">
        <v>40.810799999999574</v>
      </c>
      <c r="H142" s="27">
        <v>-80.680179999999993</v>
      </c>
      <c r="I142" s="25">
        <v>25</v>
      </c>
      <c r="J142" s="82">
        <v>7.8395999999999333</v>
      </c>
      <c r="K142" s="27">
        <v>25.130659999999999</v>
      </c>
      <c r="L142" s="29">
        <v>25.3584</v>
      </c>
      <c r="M142" s="29">
        <v>23.421700000000001</v>
      </c>
      <c r="N142" s="28"/>
      <c r="O142" s="28"/>
      <c r="P142" s="26"/>
      <c r="Q142" s="26"/>
      <c r="R142" s="26"/>
      <c r="S142" s="26">
        <v>4.4189999999999996</v>
      </c>
      <c r="T142" s="26">
        <v>0.16700000000000001</v>
      </c>
      <c r="U142" s="26">
        <v>0.41399999999999998</v>
      </c>
      <c r="V142" s="26"/>
      <c r="W142" s="26"/>
      <c r="X142" s="26">
        <v>12.47</v>
      </c>
      <c r="Y142" s="86"/>
      <c r="Z142" s="26"/>
      <c r="AA142" s="26"/>
      <c r="AB142" s="26"/>
      <c r="AC142" s="26"/>
      <c r="AD142" s="26">
        <v>4.8329999999999993</v>
      </c>
      <c r="AE142" s="29"/>
      <c r="AF142" s="26">
        <v>0.57811999999999997</v>
      </c>
      <c r="AG142" s="26"/>
      <c r="AH142" s="29"/>
      <c r="AI142" s="29"/>
      <c r="AJ142" s="125"/>
      <c r="AK142" s="125"/>
      <c r="AL142" s="125"/>
      <c r="AM142" s="125"/>
    </row>
    <row r="143" spans="1:39" ht="15" customHeight="1" x14ac:dyDescent="0.2">
      <c r="A143" s="25">
        <v>259</v>
      </c>
      <c r="B143" s="25">
        <v>981123</v>
      </c>
      <c r="C143" s="139">
        <v>36122</v>
      </c>
      <c r="D143" s="25">
        <v>5</v>
      </c>
      <c r="E143" s="25" t="s">
        <v>48</v>
      </c>
      <c r="F143" s="25">
        <v>-80</v>
      </c>
      <c r="G143" s="82">
        <v>43.14</v>
      </c>
      <c r="H143" s="27">
        <v>-80.718999999999994</v>
      </c>
      <c r="I143" s="25">
        <v>25</v>
      </c>
      <c r="J143" s="82">
        <v>6.9</v>
      </c>
      <c r="K143" s="27">
        <v>25.114999999999998</v>
      </c>
      <c r="L143" s="29">
        <v>25.729700000000001</v>
      </c>
      <c r="M143" s="29">
        <v>29.823599999999999</v>
      </c>
      <c r="S143" s="26">
        <v>6.0620000000000003</v>
      </c>
      <c r="T143" s="26">
        <v>0.151</v>
      </c>
      <c r="U143" s="26">
        <v>0.61399999999999999</v>
      </c>
      <c r="X143" s="26">
        <v>24.193999999999999</v>
      </c>
      <c r="Y143" s="85"/>
      <c r="AD143" s="26">
        <v>6.6760000000000002</v>
      </c>
      <c r="AF143" s="26">
        <v>11.21672</v>
      </c>
    </row>
    <row r="144" spans="1:39" ht="15" customHeight="1" x14ac:dyDescent="0.2">
      <c r="A144" s="25">
        <v>260</v>
      </c>
      <c r="B144" s="25">
        <v>981123</v>
      </c>
      <c r="C144" s="139">
        <v>36122</v>
      </c>
      <c r="D144" s="25">
        <v>6</v>
      </c>
      <c r="E144" s="25" t="s">
        <v>48</v>
      </c>
      <c r="F144" s="25">
        <v>-80</v>
      </c>
      <c r="G144" s="82">
        <v>45.553199999999947</v>
      </c>
      <c r="H144" s="27">
        <v>-80.759219999999999</v>
      </c>
      <c r="I144" s="25">
        <v>25</v>
      </c>
      <c r="J144" s="82">
        <v>4.1723999999999961</v>
      </c>
      <c r="K144" s="27">
        <v>25.06954</v>
      </c>
      <c r="L144" s="29">
        <v>26.004300000000001</v>
      </c>
      <c r="M144" s="29">
        <v>29.581600000000002</v>
      </c>
      <c r="S144" s="26">
        <v>0.72499999999999998</v>
      </c>
      <c r="T144" s="26">
        <v>7.8E-2</v>
      </c>
      <c r="U144" s="26">
        <v>6.8000000000000005E-2</v>
      </c>
      <c r="X144" s="26">
        <v>16.978999999999999</v>
      </c>
      <c r="Y144" s="85"/>
      <c r="AD144" s="26">
        <v>0.79299999999999993</v>
      </c>
      <c r="AF144" s="26">
        <v>17.085333333333331</v>
      </c>
    </row>
    <row r="145" spans="1:32" ht="15" customHeight="1" x14ac:dyDescent="0.2">
      <c r="A145" s="25">
        <v>261</v>
      </c>
      <c r="B145" s="25">
        <v>981123</v>
      </c>
      <c r="C145" s="139">
        <v>36122</v>
      </c>
      <c r="D145" s="25">
        <v>7</v>
      </c>
      <c r="E145" s="25" t="s">
        <v>48</v>
      </c>
      <c r="F145" s="25">
        <v>-80</v>
      </c>
      <c r="G145" s="82">
        <v>47.781600000000424</v>
      </c>
      <c r="H145" s="27">
        <v>-80.796360000000007</v>
      </c>
      <c r="I145" s="25">
        <v>25</v>
      </c>
      <c r="J145" s="82">
        <v>6.9984000000000179</v>
      </c>
      <c r="K145" s="27">
        <v>25.11664</v>
      </c>
      <c r="L145" s="29">
        <v>26.203399999999998</v>
      </c>
      <c r="M145" s="29">
        <v>28.9864</v>
      </c>
      <c r="S145" s="26">
        <v>1.2709999999999999</v>
      </c>
      <c r="T145" s="26">
        <v>5.0999999999999997E-2</v>
      </c>
      <c r="U145" s="26">
        <v>0.46200000000000002</v>
      </c>
      <c r="X145" s="26">
        <v>30.074999999999999</v>
      </c>
      <c r="Y145" s="85"/>
      <c r="AD145" s="26">
        <v>1.7329999999999999</v>
      </c>
      <c r="AF145" s="26">
        <v>16.242986666666663</v>
      </c>
    </row>
    <row r="146" spans="1:32" ht="15" customHeight="1" x14ac:dyDescent="0.2">
      <c r="A146" s="25">
        <v>262</v>
      </c>
      <c r="B146" s="25">
        <v>981123</v>
      </c>
      <c r="C146" s="139">
        <v>36122</v>
      </c>
      <c r="D146" s="25">
        <v>8</v>
      </c>
      <c r="E146" s="25" t="s">
        <v>48</v>
      </c>
      <c r="F146" s="25">
        <v>-80</v>
      </c>
      <c r="G146" s="82">
        <v>51.897599999999784</v>
      </c>
      <c r="H146" s="27">
        <v>-80.864959999999996</v>
      </c>
      <c r="I146" s="25">
        <v>25</v>
      </c>
      <c r="J146" s="82">
        <v>7.7292000000000627</v>
      </c>
      <c r="K146" s="27">
        <v>25.128820000000001</v>
      </c>
      <c r="L146" s="29">
        <v>26.259899999999998</v>
      </c>
      <c r="M146" s="29">
        <v>33.866300000000003</v>
      </c>
      <c r="Y146" s="85"/>
      <c r="AF146" s="26">
        <v>2.5429333333333326</v>
      </c>
    </row>
    <row r="147" spans="1:32" ht="15" customHeight="1" x14ac:dyDescent="0.2">
      <c r="A147" s="25">
        <v>263</v>
      </c>
      <c r="B147" s="25">
        <v>981123</v>
      </c>
      <c r="C147" s="139">
        <v>36122</v>
      </c>
      <c r="D147" s="25">
        <v>9</v>
      </c>
      <c r="E147" s="25" t="s">
        <v>49</v>
      </c>
      <c r="F147" s="25">
        <v>-80</v>
      </c>
      <c r="G147" s="82">
        <v>54.3</v>
      </c>
      <c r="H147" s="27">
        <v>-80.905000000000001</v>
      </c>
      <c r="I147" s="25">
        <v>25</v>
      </c>
      <c r="J147" s="82">
        <v>7.2323999999998989</v>
      </c>
      <c r="K147" s="27">
        <v>25.120539999999998</v>
      </c>
      <c r="L147" s="29">
        <v>25.738399999999999</v>
      </c>
      <c r="M147" s="29">
        <v>34.046700000000001</v>
      </c>
      <c r="S147" s="26">
        <v>1.4790000000000001</v>
      </c>
      <c r="T147" s="26">
        <v>6.9000000000000006E-2</v>
      </c>
      <c r="U147" s="26">
        <v>0.65700000000000003</v>
      </c>
      <c r="X147" s="26">
        <v>7.6719999999999997</v>
      </c>
      <c r="Y147" s="85"/>
      <c r="AD147" s="26">
        <v>2.1360000000000001</v>
      </c>
      <c r="AF147" s="26">
        <v>3.5044799999999996</v>
      </c>
    </row>
    <row r="148" spans="1:32" ht="15" customHeight="1" x14ac:dyDescent="0.2">
      <c r="A148" s="25">
        <v>264</v>
      </c>
      <c r="B148" s="25">
        <v>981123</v>
      </c>
      <c r="C148" s="139">
        <v>36122</v>
      </c>
      <c r="D148" s="25">
        <v>10</v>
      </c>
      <c r="E148" s="25" t="s">
        <v>49</v>
      </c>
      <c r="F148" s="25">
        <v>-80</v>
      </c>
      <c r="G148" s="82">
        <v>59.7</v>
      </c>
      <c r="H148" s="27">
        <v>-80.995000000000005</v>
      </c>
      <c r="I148" s="25">
        <v>25</v>
      </c>
      <c r="J148" s="82">
        <v>6.8699999999999761</v>
      </c>
      <c r="K148" s="27">
        <v>25.1145</v>
      </c>
      <c r="L148" s="29">
        <v>26.620200000000001</v>
      </c>
      <c r="M148" s="29">
        <v>33.639099999999999</v>
      </c>
      <c r="S148" s="26">
        <v>4.2270000000000003</v>
      </c>
      <c r="T148" s="26">
        <v>6.0999999999999999E-2</v>
      </c>
      <c r="U148" s="26">
        <v>0.77800000000000002</v>
      </c>
      <c r="X148" s="26">
        <v>9.0790000000000006</v>
      </c>
      <c r="Y148" s="85"/>
      <c r="AD148" s="26">
        <v>5.0050000000000008</v>
      </c>
      <c r="AF148" s="26">
        <v>8.24864</v>
      </c>
    </row>
    <row r="149" spans="1:32" ht="15" customHeight="1" x14ac:dyDescent="0.2">
      <c r="A149" s="25">
        <v>265</v>
      </c>
      <c r="B149" s="25">
        <v>981123</v>
      </c>
      <c r="C149" s="139">
        <v>36122</v>
      </c>
      <c r="D149" s="25">
        <v>11</v>
      </c>
      <c r="E149" s="25" t="s">
        <v>49</v>
      </c>
      <c r="F149" s="25">
        <v>-81</v>
      </c>
      <c r="G149" s="82">
        <v>0.14880000000033533</v>
      </c>
      <c r="H149" s="27">
        <v>-81.002480000000006</v>
      </c>
      <c r="I149" s="25">
        <v>25</v>
      </c>
      <c r="J149" s="82">
        <v>4.5660000000000167</v>
      </c>
      <c r="K149" s="27">
        <v>25.0761</v>
      </c>
      <c r="L149" s="29">
        <v>26.528500000000001</v>
      </c>
      <c r="M149" s="29">
        <v>34.113</v>
      </c>
      <c r="Y149" s="85"/>
      <c r="AF149" s="26">
        <v>1.1165066666666668</v>
      </c>
    </row>
    <row r="150" spans="1:32" ht="15" customHeight="1" x14ac:dyDescent="0.2">
      <c r="A150" s="25">
        <v>266</v>
      </c>
      <c r="B150" s="25">
        <v>981123</v>
      </c>
      <c r="C150" s="139">
        <v>36122</v>
      </c>
      <c r="D150" s="25">
        <v>13</v>
      </c>
      <c r="E150" s="25" t="s">
        <v>49</v>
      </c>
      <c r="F150" s="25">
        <v>-81</v>
      </c>
      <c r="G150" s="82">
        <v>5.7479999999998199</v>
      </c>
      <c r="H150" s="27">
        <v>-81.095799999999997</v>
      </c>
      <c r="I150" s="25">
        <v>25</v>
      </c>
      <c r="J150" s="82">
        <v>7.5708000000000908</v>
      </c>
      <c r="K150" s="27">
        <v>25.126180000000002</v>
      </c>
      <c r="L150" s="29">
        <v>26.690300000000001</v>
      </c>
      <c r="M150" s="29">
        <v>32.259399999999999</v>
      </c>
      <c r="S150" s="26">
        <v>4.3310000000000004</v>
      </c>
      <c r="T150" s="26">
        <v>0.13100000000000001</v>
      </c>
      <c r="U150" s="26">
        <v>1.413</v>
      </c>
      <c r="X150" s="26">
        <v>31.59</v>
      </c>
      <c r="Y150" s="85"/>
      <c r="AD150" s="26">
        <v>5.7440000000000007</v>
      </c>
      <c r="AF150" s="26">
        <v>9.3611733333333316</v>
      </c>
    </row>
    <row r="151" spans="1:32" ht="15" customHeight="1" x14ac:dyDescent="0.2">
      <c r="A151" s="25">
        <v>267</v>
      </c>
      <c r="B151" s="25">
        <v>981123</v>
      </c>
      <c r="C151" s="139">
        <v>36122</v>
      </c>
      <c r="D151" s="25">
        <v>14</v>
      </c>
      <c r="E151" s="25" t="s">
        <v>49</v>
      </c>
      <c r="F151" s="25">
        <v>-81</v>
      </c>
      <c r="G151" s="82">
        <v>1.6200000000000614</v>
      </c>
      <c r="H151" s="27">
        <v>-81.027000000000001</v>
      </c>
      <c r="I151" s="25">
        <v>25</v>
      </c>
      <c r="J151" s="82">
        <v>1.980000000000075</v>
      </c>
      <c r="K151" s="27">
        <v>25.033000000000001</v>
      </c>
      <c r="L151" s="29">
        <v>26.416399999999999</v>
      </c>
      <c r="M151" s="29">
        <v>32.938800000000001</v>
      </c>
      <c r="S151" s="26">
        <v>1.768</v>
      </c>
      <c r="T151" s="26">
        <v>3.4000000000000002E-2</v>
      </c>
      <c r="U151" s="26">
        <v>0.46400000000000002</v>
      </c>
      <c r="X151" s="26">
        <v>8.9710000000000001</v>
      </c>
      <c r="Y151" s="85"/>
      <c r="AD151" s="26">
        <v>2.2320000000000002</v>
      </c>
      <c r="AF151" s="26">
        <v>3.9892266666666667</v>
      </c>
    </row>
    <row r="152" spans="1:32" ht="15" customHeight="1" x14ac:dyDescent="0.2">
      <c r="A152" s="25">
        <v>268</v>
      </c>
      <c r="B152" s="25">
        <v>981123</v>
      </c>
      <c r="C152" s="139">
        <v>36122</v>
      </c>
      <c r="D152" s="25">
        <v>15</v>
      </c>
      <c r="E152" s="25" t="s">
        <v>49</v>
      </c>
      <c r="F152" s="25">
        <v>-80</v>
      </c>
      <c r="G152" s="82">
        <v>56.88</v>
      </c>
      <c r="H152" s="27">
        <v>-80.947999999999993</v>
      </c>
      <c r="I152" s="25">
        <v>24</v>
      </c>
      <c r="J152" s="82">
        <v>55.783600000000099</v>
      </c>
      <c r="K152" s="27">
        <v>24.929726666666667</v>
      </c>
      <c r="L152" s="29">
        <v>26.7864</v>
      </c>
      <c r="M152" s="29">
        <v>34.747900000000001</v>
      </c>
      <c r="Y152" s="85"/>
      <c r="AF152" s="26">
        <v>3.5640799999999992</v>
      </c>
    </row>
    <row r="153" spans="1:32" ht="15" customHeight="1" x14ac:dyDescent="0.2">
      <c r="A153" s="25">
        <v>269</v>
      </c>
      <c r="B153" s="25">
        <v>981123</v>
      </c>
      <c r="C153" s="139">
        <v>36122</v>
      </c>
      <c r="D153" s="25">
        <v>16</v>
      </c>
      <c r="E153" s="25" t="s">
        <v>50</v>
      </c>
      <c r="F153" s="25">
        <v>-80</v>
      </c>
      <c r="G153" s="82">
        <v>49.8</v>
      </c>
      <c r="H153" s="27">
        <v>-80.83</v>
      </c>
      <c r="I153" s="25">
        <v>24</v>
      </c>
      <c r="J153" s="82">
        <v>52.647599999999954</v>
      </c>
      <c r="K153" s="27">
        <v>24.877459999999999</v>
      </c>
      <c r="L153" s="29">
        <v>26.8797</v>
      </c>
      <c r="M153" s="29">
        <v>36.132399999999997</v>
      </c>
      <c r="S153" s="26">
        <v>0.27700000000000002</v>
      </c>
      <c r="T153" s="26">
        <v>0.01</v>
      </c>
      <c r="U153" s="26">
        <v>4.7E-2</v>
      </c>
      <c r="X153" s="26">
        <v>11.603999999999999</v>
      </c>
      <c r="Y153" s="85"/>
      <c r="AD153" s="26">
        <v>0.32400000000000001</v>
      </c>
      <c r="AF153" s="26">
        <v>4.2037866666666659</v>
      </c>
    </row>
    <row r="154" spans="1:32" ht="15" customHeight="1" x14ac:dyDescent="0.2">
      <c r="A154" s="25">
        <v>270</v>
      </c>
      <c r="B154" s="25">
        <v>981123</v>
      </c>
      <c r="C154" s="139">
        <v>36122</v>
      </c>
      <c r="D154" s="25">
        <v>17</v>
      </c>
      <c r="E154" s="25" t="s">
        <v>50</v>
      </c>
      <c r="F154" s="25">
        <v>-80</v>
      </c>
      <c r="G154" s="82">
        <v>42.073200000000384</v>
      </c>
      <c r="H154" s="27">
        <v>-80.701220000000006</v>
      </c>
      <c r="I154" s="25">
        <v>24</v>
      </c>
      <c r="J154" s="82">
        <v>55.549200000000098</v>
      </c>
      <c r="K154" s="27">
        <v>24.925820000000002</v>
      </c>
      <c r="L154" s="29">
        <v>26.8203</v>
      </c>
      <c r="M154" s="29">
        <v>34.56</v>
      </c>
      <c r="Y154" s="85"/>
      <c r="AF154" s="26">
        <v>0.42554399999999992</v>
      </c>
    </row>
    <row r="155" spans="1:32" ht="15" customHeight="1" x14ac:dyDescent="0.2">
      <c r="A155" s="25">
        <v>271</v>
      </c>
      <c r="B155" s="25">
        <v>981123</v>
      </c>
      <c r="C155" s="139">
        <v>36122</v>
      </c>
      <c r="D155" s="25">
        <v>19</v>
      </c>
      <c r="E155" s="25" t="s">
        <v>47</v>
      </c>
      <c r="F155" s="25">
        <v>-80</v>
      </c>
      <c r="G155" s="82">
        <v>33.29039999999992</v>
      </c>
      <c r="H155" s="27">
        <v>-80.554839999999999</v>
      </c>
      <c r="I155" s="25">
        <v>25</v>
      </c>
      <c r="J155" s="82">
        <v>1.1399999999999999</v>
      </c>
      <c r="K155" s="27">
        <v>25.018999999999998</v>
      </c>
      <c r="L155" s="29">
        <v>26.689599999999999</v>
      </c>
      <c r="M155" s="29">
        <v>30.898299999999999</v>
      </c>
      <c r="Y155" s="85"/>
      <c r="AF155" s="26">
        <v>0.34051466666666658</v>
      </c>
    </row>
    <row r="156" spans="1:32" ht="15" customHeight="1" x14ac:dyDescent="0.2">
      <c r="A156" s="25">
        <v>272</v>
      </c>
      <c r="B156" s="25">
        <v>981123</v>
      </c>
      <c r="C156" s="139">
        <v>36122</v>
      </c>
      <c r="D156" s="25">
        <v>45</v>
      </c>
      <c r="E156" s="25" t="s">
        <v>49</v>
      </c>
      <c r="F156" s="25">
        <v>-81</v>
      </c>
      <c r="G156" s="82">
        <v>2.2799999999999998</v>
      </c>
      <c r="H156" s="27">
        <v>-81.037999999999997</v>
      </c>
      <c r="I156" s="25">
        <v>24</v>
      </c>
      <c r="J156" s="82">
        <v>59.078399999999931</v>
      </c>
      <c r="K156" s="27">
        <v>24.984639999999999</v>
      </c>
      <c r="L156" s="29">
        <v>26.6098</v>
      </c>
      <c r="M156" s="29">
        <v>34.1828</v>
      </c>
      <c r="Y156" s="85"/>
      <c r="AF156" s="26">
        <v>3.0594666666666659</v>
      </c>
    </row>
    <row r="157" spans="1:32" ht="15" customHeight="1" x14ac:dyDescent="0.2">
      <c r="A157" s="25">
        <v>273</v>
      </c>
      <c r="B157" s="25">
        <v>981123</v>
      </c>
      <c r="C157" s="139">
        <v>36123</v>
      </c>
      <c r="D157" s="25">
        <v>20</v>
      </c>
      <c r="E157" s="25" t="s">
        <v>47</v>
      </c>
      <c r="F157" s="25">
        <v>-80</v>
      </c>
      <c r="G157" s="82">
        <v>29.58</v>
      </c>
      <c r="H157" s="27">
        <v>-80.492999999999995</v>
      </c>
      <c r="I157" s="25">
        <v>25</v>
      </c>
      <c r="J157" s="82">
        <v>4.0199999999999996</v>
      </c>
      <c r="K157" s="27">
        <v>25.067</v>
      </c>
      <c r="L157" s="29">
        <v>27.0869</v>
      </c>
      <c r="M157" s="29">
        <v>28.956900000000001</v>
      </c>
      <c r="Y157" s="85"/>
      <c r="AF157" s="26">
        <v>0.3913733333333333</v>
      </c>
    </row>
    <row r="158" spans="1:32" ht="15" customHeight="1" x14ac:dyDescent="0.2">
      <c r="A158" s="25">
        <v>274</v>
      </c>
      <c r="B158" s="25">
        <v>981123</v>
      </c>
      <c r="C158" s="139">
        <v>36123</v>
      </c>
      <c r="D158" s="25">
        <v>21</v>
      </c>
      <c r="E158" s="25" t="s">
        <v>47</v>
      </c>
      <c r="F158" s="25">
        <v>-80</v>
      </c>
      <c r="G158" s="82">
        <v>31.220400000000268</v>
      </c>
      <c r="H158" s="27">
        <v>-80.520340000000004</v>
      </c>
      <c r="I158" s="25">
        <v>25</v>
      </c>
      <c r="J158" s="82">
        <v>6.5603999999999729</v>
      </c>
      <c r="K158" s="27">
        <v>25.10934</v>
      </c>
      <c r="L158" s="29">
        <v>25.406300000000002</v>
      </c>
      <c r="M158" s="29">
        <v>26.132899999999999</v>
      </c>
      <c r="Y158" s="85"/>
      <c r="AF158" s="26">
        <v>0.42792799999999992</v>
      </c>
    </row>
    <row r="159" spans="1:32" ht="15" customHeight="1" x14ac:dyDescent="0.2">
      <c r="A159" s="25">
        <v>275</v>
      </c>
      <c r="B159" s="25">
        <v>981123</v>
      </c>
      <c r="C159" s="139">
        <v>36123</v>
      </c>
      <c r="D159" s="25">
        <v>22</v>
      </c>
      <c r="E159" s="25" t="s">
        <v>47</v>
      </c>
      <c r="F159" s="25">
        <v>-80</v>
      </c>
      <c r="G159" s="82">
        <v>36.04079999999982</v>
      </c>
      <c r="H159" s="27">
        <v>-80.600679999999997</v>
      </c>
      <c r="I159" s="25">
        <v>25</v>
      </c>
      <c r="J159" s="82">
        <v>5.969999999999942</v>
      </c>
      <c r="K159" s="27">
        <v>25.099499999999999</v>
      </c>
      <c r="L159" s="29">
        <v>25.478200000000001</v>
      </c>
      <c r="M159" s="29">
        <v>24.3111</v>
      </c>
      <c r="Y159" s="85"/>
      <c r="AF159" s="26">
        <v>0.42991466666666661</v>
      </c>
    </row>
    <row r="160" spans="1:32" ht="15" customHeight="1" x14ac:dyDescent="0.2">
      <c r="A160" s="25">
        <v>276</v>
      </c>
      <c r="B160" s="25">
        <v>981123</v>
      </c>
      <c r="C160" s="139">
        <v>36123</v>
      </c>
      <c r="D160" s="25">
        <v>23</v>
      </c>
      <c r="E160" s="25" t="s">
        <v>47</v>
      </c>
      <c r="F160" s="25">
        <v>-80</v>
      </c>
      <c r="G160" s="82">
        <v>37.339200000000119</v>
      </c>
      <c r="H160" s="27">
        <v>-80.622320000000002</v>
      </c>
      <c r="I160" s="25">
        <v>25</v>
      </c>
      <c r="J160" s="82">
        <v>3.4079999999999444</v>
      </c>
      <c r="K160" s="27">
        <v>25.056799999999999</v>
      </c>
      <c r="L160" s="29">
        <v>25.642199999999999</v>
      </c>
      <c r="M160" s="29">
        <v>26.5686</v>
      </c>
      <c r="Y160" s="85"/>
      <c r="AF160" s="26">
        <v>0.46329066666666657</v>
      </c>
    </row>
    <row r="161" spans="1:32" ht="15" customHeight="1" x14ac:dyDescent="0.2">
      <c r="A161" s="25">
        <v>277</v>
      </c>
      <c r="B161" s="25">
        <v>981123</v>
      </c>
      <c r="C161" s="139">
        <v>36123</v>
      </c>
      <c r="D161" s="25">
        <v>24</v>
      </c>
      <c r="E161" s="25" t="s">
        <v>48</v>
      </c>
      <c r="F161" s="25">
        <v>-80</v>
      </c>
      <c r="G161" s="82">
        <v>39.970799999999826</v>
      </c>
      <c r="H161" s="27">
        <v>-80.666179999999997</v>
      </c>
      <c r="I161" s="25">
        <v>25</v>
      </c>
      <c r="J161" s="82">
        <v>3.75</v>
      </c>
      <c r="K161" s="27">
        <v>25.0625</v>
      </c>
      <c r="L161" s="29">
        <v>25.728400000000001</v>
      </c>
      <c r="M161" s="29">
        <v>26.5745</v>
      </c>
      <c r="Y161" s="85"/>
      <c r="AF161" s="26">
        <v>0.45891999999999994</v>
      </c>
    </row>
    <row r="162" spans="1:32" ht="15" customHeight="1" x14ac:dyDescent="0.2">
      <c r="A162" s="25">
        <v>278</v>
      </c>
      <c r="B162" s="25">
        <v>981123</v>
      </c>
      <c r="C162" s="139">
        <v>36123</v>
      </c>
      <c r="D162" s="25">
        <v>25</v>
      </c>
      <c r="E162" s="25" t="s">
        <v>48</v>
      </c>
      <c r="F162" s="25">
        <v>-80</v>
      </c>
      <c r="G162" s="82">
        <v>42.981599999999673</v>
      </c>
      <c r="H162" s="27">
        <v>-80.716359999999995</v>
      </c>
      <c r="I162" s="25">
        <v>25</v>
      </c>
      <c r="J162" s="82">
        <v>3.5039999999999338</v>
      </c>
      <c r="K162" s="27">
        <v>25.058399999999999</v>
      </c>
      <c r="L162" s="29">
        <v>25.8033</v>
      </c>
      <c r="M162" s="29">
        <v>29.338699999999999</v>
      </c>
      <c r="Y162" s="85"/>
      <c r="AF162" s="26">
        <v>0.65559999999999985</v>
      </c>
    </row>
    <row r="163" spans="1:32" ht="15" customHeight="1" x14ac:dyDescent="0.2">
      <c r="A163" s="25">
        <v>279</v>
      </c>
      <c r="B163" s="25">
        <v>981123</v>
      </c>
      <c r="C163" s="139">
        <v>36123</v>
      </c>
      <c r="D163" s="25">
        <v>26</v>
      </c>
      <c r="E163" s="25" t="s">
        <v>50</v>
      </c>
      <c r="F163" s="25">
        <v>-80</v>
      </c>
      <c r="G163" s="82">
        <v>43.538399999999911</v>
      </c>
      <c r="H163" s="27">
        <v>-80.725639999999999</v>
      </c>
      <c r="I163" s="25">
        <v>25</v>
      </c>
      <c r="J163" s="82">
        <v>1.5095999999999776</v>
      </c>
      <c r="K163" s="27">
        <v>25.02516</v>
      </c>
      <c r="L163" s="29">
        <v>26.079499999999999</v>
      </c>
      <c r="M163" s="29">
        <v>31.4422</v>
      </c>
      <c r="Y163" s="85"/>
      <c r="AF163" s="26">
        <v>1.5495999999999999</v>
      </c>
    </row>
    <row r="164" spans="1:32" ht="15" customHeight="1" x14ac:dyDescent="0.2">
      <c r="A164" s="25">
        <v>280</v>
      </c>
      <c r="B164" s="25">
        <v>981123</v>
      </c>
      <c r="C164" s="139">
        <v>36123</v>
      </c>
      <c r="D164" s="25">
        <v>27</v>
      </c>
      <c r="E164" s="25" t="s">
        <v>50</v>
      </c>
      <c r="F164" s="25">
        <v>-80</v>
      </c>
      <c r="G164" s="82">
        <v>44.758800000000178</v>
      </c>
      <c r="H164" s="27">
        <v>-80.745980000000003</v>
      </c>
      <c r="I164" s="25">
        <v>25</v>
      </c>
      <c r="J164" s="82">
        <v>0.29519999999990887</v>
      </c>
      <c r="K164" s="27">
        <v>25.004919999999998</v>
      </c>
      <c r="L164" s="29">
        <v>26.153300000000002</v>
      </c>
      <c r="M164" s="29">
        <v>34.145000000000003</v>
      </c>
      <c r="Y164" s="85"/>
      <c r="AF164" s="26">
        <v>6.4963999999999986</v>
      </c>
    </row>
    <row r="165" spans="1:32" ht="15" customHeight="1" x14ac:dyDescent="0.2">
      <c r="A165" s="25">
        <v>281</v>
      </c>
      <c r="B165" s="25">
        <v>981123</v>
      </c>
      <c r="C165" s="139">
        <v>36123</v>
      </c>
      <c r="D165" s="25">
        <v>28</v>
      </c>
      <c r="E165" s="25" t="s">
        <v>50</v>
      </c>
      <c r="F165" s="25">
        <v>-80</v>
      </c>
      <c r="G165" s="82">
        <v>47.043599999999799</v>
      </c>
      <c r="H165" s="27">
        <v>-80.784059999999997</v>
      </c>
      <c r="I165" s="25">
        <v>24</v>
      </c>
      <c r="J165" s="82">
        <v>59.973599999999934</v>
      </c>
      <c r="K165" s="27">
        <v>24.999559999999999</v>
      </c>
      <c r="L165" s="29">
        <v>26.2896</v>
      </c>
      <c r="M165" s="29">
        <v>34.088900000000002</v>
      </c>
      <c r="S165" s="26">
        <v>1.3839999999999999</v>
      </c>
      <c r="T165" s="26">
        <v>6.4000000000000001E-2</v>
      </c>
      <c r="U165" s="26">
        <v>0.377</v>
      </c>
      <c r="X165" s="26">
        <v>45.01</v>
      </c>
      <c r="Y165" s="85"/>
      <c r="AD165" s="26">
        <v>1.7609999999999999</v>
      </c>
      <c r="AF165" s="26">
        <v>14.760933333333332</v>
      </c>
    </row>
    <row r="166" spans="1:32" ht="15" customHeight="1" x14ac:dyDescent="0.2">
      <c r="A166" s="25">
        <v>282</v>
      </c>
      <c r="B166" s="25">
        <v>981123</v>
      </c>
      <c r="C166" s="139">
        <v>36123</v>
      </c>
      <c r="D166" s="25">
        <v>29</v>
      </c>
      <c r="E166" s="25" t="s">
        <v>50</v>
      </c>
      <c r="F166" s="25">
        <v>-80</v>
      </c>
      <c r="G166" s="82">
        <v>49.031999999999982</v>
      </c>
      <c r="H166" s="27">
        <v>-80.8172</v>
      </c>
      <c r="I166" s="25">
        <v>24</v>
      </c>
      <c r="J166" s="82">
        <v>59.88</v>
      </c>
      <c r="K166" s="27">
        <v>24.998000000000001</v>
      </c>
      <c r="L166" s="29">
        <v>26.224399999999999</v>
      </c>
      <c r="M166" s="29">
        <v>33.780500000000004</v>
      </c>
      <c r="Y166" s="85"/>
      <c r="AF166" s="26">
        <v>14.184799999999997</v>
      </c>
    </row>
    <row r="167" spans="1:32" ht="15" customHeight="1" x14ac:dyDescent="0.2">
      <c r="A167" s="25">
        <v>283</v>
      </c>
      <c r="B167" s="25">
        <v>981123</v>
      </c>
      <c r="C167" s="139">
        <v>36123</v>
      </c>
      <c r="D167" s="25">
        <v>31</v>
      </c>
      <c r="E167" s="25" t="s">
        <v>49</v>
      </c>
      <c r="F167" s="25">
        <v>-80</v>
      </c>
      <c r="G167" s="82">
        <v>51.936000000000035</v>
      </c>
      <c r="H167" s="27">
        <v>-80.865600000000001</v>
      </c>
      <c r="I167" s="25">
        <v>25</v>
      </c>
      <c r="J167" s="82">
        <v>0.63600000000000989</v>
      </c>
      <c r="K167" s="27">
        <v>25.0106</v>
      </c>
      <c r="L167" s="29">
        <v>26.2316</v>
      </c>
      <c r="M167" s="29">
        <v>35.402299999999997</v>
      </c>
      <c r="Y167" s="85"/>
      <c r="AF167" s="26">
        <v>0.59917866666666664</v>
      </c>
    </row>
    <row r="168" spans="1:32" ht="15" customHeight="1" x14ac:dyDescent="0.2">
      <c r="A168" s="25">
        <v>284</v>
      </c>
      <c r="B168" s="25">
        <v>981123</v>
      </c>
      <c r="C168" s="139">
        <v>36123</v>
      </c>
      <c r="D168" s="25">
        <v>32</v>
      </c>
      <c r="E168" s="25" t="s">
        <v>49</v>
      </c>
      <c r="F168" s="25">
        <v>-80</v>
      </c>
      <c r="G168" s="82">
        <v>55.748400000000231</v>
      </c>
      <c r="H168" s="27">
        <v>-80.929140000000004</v>
      </c>
      <c r="I168" s="25">
        <v>25</v>
      </c>
      <c r="J168" s="82">
        <v>0.58679999999995403</v>
      </c>
      <c r="K168" s="27">
        <v>25.009779999999999</v>
      </c>
      <c r="L168" s="29">
        <v>26.162500000000001</v>
      </c>
      <c r="M168" s="29">
        <v>35.2346</v>
      </c>
      <c r="Y168" s="85"/>
      <c r="AF168" s="26">
        <v>0.54116799999999987</v>
      </c>
    </row>
    <row r="169" spans="1:32" ht="15" customHeight="1" x14ac:dyDescent="0.2">
      <c r="A169" s="25">
        <v>285</v>
      </c>
      <c r="B169" s="25">
        <v>981123</v>
      </c>
      <c r="C169" s="139">
        <v>36123</v>
      </c>
      <c r="D169" s="25">
        <v>33</v>
      </c>
      <c r="E169" s="25" t="s">
        <v>49</v>
      </c>
      <c r="F169" s="25">
        <v>-80</v>
      </c>
      <c r="G169" s="82">
        <v>55.190399999999613</v>
      </c>
      <c r="H169" s="27">
        <v>-80.919839999999994</v>
      </c>
      <c r="I169" s="25">
        <v>25</v>
      </c>
      <c r="J169" s="82">
        <v>3.2495999999999725</v>
      </c>
      <c r="K169" s="27">
        <v>25.05416</v>
      </c>
      <c r="L169" s="29">
        <v>26.213899999999999</v>
      </c>
      <c r="M169" s="29">
        <v>34.286299999999997</v>
      </c>
      <c r="Y169" s="85"/>
      <c r="AF169" s="26">
        <v>0.37945333333333325</v>
      </c>
    </row>
    <row r="170" spans="1:32" ht="15" customHeight="1" x14ac:dyDescent="0.2">
      <c r="A170" s="25">
        <v>286</v>
      </c>
      <c r="B170" s="25">
        <v>981123</v>
      </c>
      <c r="C170" s="139">
        <v>36123</v>
      </c>
      <c r="D170" s="25">
        <v>35</v>
      </c>
      <c r="E170" s="25" t="s">
        <v>49</v>
      </c>
      <c r="F170" s="25">
        <v>-80</v>
      </c>
      <c r="G170" s="82">
        <v>52.689599999999643</v>
      </c>
      <c r="H170" s="27">
        <v>-80.878159999999994</v>
      </c>
      <c r="I170" s="25">
        <v>24</v>
      </c>
      <c r="J170" s="82">
        <v>58.445999999999998</v>
      </c>
      <c r="K170" s="27">
        <v>24.9741</v>
      </c>
      <c r="L170" s="29">
        <v>26.6615</v>
      </c>
      <c r="M170" s="29">
        <v>35.838000000000001</v>
      </c>
      <c r="Y170" s="85"/>
      <c r="AF170" s="26">
        <v>0.42514666666666662</v>
      </c>
    </row>
    <row r="171" spans="1:32" ht="15" customHeight="1" x14ac:dyDescent="0.2">
      <c r="A171" s="25">
        <v>287</v>
      </c>
      <c r="B171" s="25">
        <v>981123</v>
      </c>
      <c r="C171" s="139">
        <v>36123</v>
      </c>
      <c r="D171" s="25">
        <v>36</v>
      </c>
      <c r="E171" s="25" t="s">
        <v>50</v>
      </c>
      <c r="F171" s="25">
        <v>-80</v>
      </c>
      <c r="G171" s="82">
        <v>47.480400000000316</v>
      </c>
      <c r="H171" s="27">
        <v>-80.791340000000005</v>
      </c>
      <c r="I171" s="25">
        <v>24</v>
      </c>
      <c r="J171" s="82">
        <v>57.500399999999985</v>
      </c>
      <c r="K171" s="27">
        <v>24.95834</v>
      </c>
      <c r="L171" s="29">
        <v>26.953399999999998</v>
      </c>
      <c r="M171" s="29">
        <v>33.792099999999998</v>
      </c>
      <c r="S171" s="26">
        <v>0.19900000000000001</v>
      </c>
      <c r="T171" s="26">
        <v>0.08</v>
      </c>
      <c r="U171" s="26">
        <v>0.36699999999999999</v>
      </c>
      <c r="X171" s="26">
        <v>55.399000000000001</v>
      </c>
      <c r="Y171" s="85"/>
      <c r="AD171" s="26">
        <v>0.56600000000000006</v>
      </c>
      <c r="AF171" s="26">
        <v>15.138399999999999</v>
      </c>
    </row>
    <row r="172" spans="1:32" ht="15" customHeight="1" x14ac:dyDescent="0.2">
      <c r="A172" s="25">
        <v>288</v>
      </c>
      <c r="B172" s="25">
        <v>981123</v>
      </c>
      <c r="C172" s="139">
        <v>36123</v>
      </c>
      <c r="D172" s="25">
        <v>38</v>
      </c>
      <c r="E172" s="25" t="s">
        <v>50</v>
      </c>
      <c r="F172" s="25">
        <v>-80</v>
      </c>
      <c r="G172" s="82">
        <v>41.88</v>
      </c>
      <c r="H172" s="27">
        <v>-80.697999999999993</v>
      </c>
      <c r="I172" s="25">
        <v>24</v>
      </c>
      <c r="J172" s="82">
        <v>59.16</v>
      </c>
      <c r="K172" s="27">
        <v>24.986000000000001</v>
      </c>
      <c r="L172" s="29">
        <v>26.628799999999998</v>
      </c>
      <c r="M172" s="29">
        <v>31.942399999999999</v>
      </c>
      <c r="Y172" s="85"/>
      <c r="AF172" s="26">
        <v>0.48871999999999999</v>
      </c>
    </row>
    <row r="173" spans="1:32" ht="15" customHeight="1" x14ac:dyDescent="0.2">
      <c r="A173" s="25">
        <v>289</v>
      </c>
      <c r="B173" s="25">
        <v>981123</v>
      </c>
      <c r="C173" s="139">
        <v>36123</v>
      </c>
      <c r="D173" s="25">
        <v>39</v>
      </c>
      <c r="E173" s="25" t="s">
        <v>50</v>
      </c>
      <c r="F173" s="25">
        <v>-80</v>
      </c>
      <c r="G173" s="82">
        <v>38.660399999999981</v>
      </c>
      <c r="H173" s="27">
        <v>-80.64434</v>
      </c>
      <c r="I173" s="25">
        <v>25</v>
      </c>
      <c r="J173" s="82">
        <v>0.3683999999999088</v>
      </c>
      <c r="K173" s="27">
        <v>25.006139999999998</v>
      </c>
      <c r="L173" s="29">
        <v>27.122</v>
      </c>
      <c r="M173" s="29">
        <v>31.490300000000001</v>
      </c>
      <c r="Y173" s="85"/>
      <c r="AF173" s="26">
        <v>0.39216799999999991</v>
      </c>
    </row>
    <row r="174" spans="1:32" ht="15" customHeight="1" x14ac:dyDescent="0.2">
      <c r="A174" s="25">
        <v>290</v>
      </c>
      <c r="B174" s="25">
        <v>981123</v>
      </c>
      <c r="C174" s="139">
        <v>36123</v>
      </c>
      <c r="D174" s="25">
        <v>40</v>
      </c>
      <c r="E174" s="25" t="s">
        <v>47</v>
      </c>
      <c r="F174" s="25">
        <v>-80</v>
      </c>
      <c r="G174" s="82">
        <v>35.880000000000003</v>
      </c>
      <c r="H174" s="27">
        <v>-80.597999999999999</v>
      </c>
      <c r="I174" s="25">
        <v>25</v>
      </c>
      <c r="J174" s="82">
        <v>0.47879999999999256</v>
      </c>
      <c r="K174" s="27">
        <v>25.00798</v>
      </c>
      <c r="L174" s="29">
        <v>26.4373</v>
      </c>
      <c r="M174" s="29">
        <v>30.818899999999999</v>
      </c>
      <c r="Y174" s="85"/>
      <c r="AF174" s="26">
        <v>0.52646666666666653</v>
      </c>
    </row>
    <row r="175" spans="1:32" ht="15" customHeight="1" x14ac:dyDescent="0.2">
      <c r="A175" s="25">
        <v>291</v>
      </c>
      <c r="B175" s="25">
        <v>981123</v>
      </c>
      <c r="C175" s="139">
        <v>36123</v>
      </c>
      <c r="D175" s="25">
        <v>42</v>
      </c>
      <c r="E175" s="25" t="s">
        <v>49</v>
      </c>
      <c r="F175" s="25">
        <v>-80</v>
      </c>
      <c r="G175" s="82">
        <v>53.881200000000149</v>
      </c>
      <c r="H175" s="27">
        <v>-80.898020000000002</v>
      </c>
      <c r="I175" s="25">
        <v>25</v>
      </c>
      <c r="J175" s="82">
        <v>0.24959999999992988</v>
      </c>
      <c r="K175" s="27">
        <v>25.004159999999999</v>
      </c>
      <c r="L175" s="29">
        <v>26.362500000000001</v>
      </c>
      <c r="M175" s="29">
        <v>35.323399999999999</v>
      </c>
      <c r="Y175" s="85"/>
      <c r="AF175" s="26">
        <v>1.1403466666666666</v>
      </c>
    </row>
    <row r="176" spans="1:32" ht="15" customHeight="1" x14ac:dyDescent="0.2">
      <c r="A176" s="25">
        <v>292</v>
      </c>
      <c r="B176" s="25">
        <v>981123</v>
      </c>
      <c r="C176" s="139">
        <v>36123</v>
      </c>
      <c r="D176" s="25">
        <v>46</v>
      </c>
      <c r="E176" s="25" t="s">
        <v>50</v>
      </c>
      <c r="F176" s="25">
        <v>-80</v>
      </c>
      <c r="G176" s="82">
        <v>43.889999999999816</v>
      </c>
      <c r="H176" s="27">
        <v>-80.731499999999997</v>
      </c>
      <c r="I176" s="25">
        <v>24</v>
      </c>
      <c r="J176" s="82">
        <v>57.859200000000044</v>
      </c>
      <c r="K176" s="27">
        <v>24.964320000000001</v>
      </c>
      <c r="L176" s="29">
        <v>26.944900000000001</v>
      </c>
      <c r="M176" s="29">
        <v>33.364800000000002</v>
      </c>
      <c r="Y176" s="85"/>
      <c r="AF176" s="26">
        <v>7.0486933333333326</v>
      </c>
    </row>
    <row r="177" spans="1:32" ht="15" customHeight="1" x14ac:dyDescent="0.2">
      <c r="A177" s="25">
        <v>293</v>
      </c>
      <c r="B177" s="25">
        <v>981209</v>
      </c>
      <c r="C177" s="139">
        <v>36138</v>
      </c>
      <c r="D177" s="25">
        <v>1</v>
      </c>
      <c r="E177" s="25" t="s">
        <v>47</v>
      </c>
      <c r="F177" s="25">
        <v>-80</v>
      </c>
      <c r="G177" s="82">
        <v>30.050399999999797</v>
      </c>
      <c r="H177" s="27">
        <v>-80.500839999999997</v>
      </c>
      <c r="I177" s="25">
        <v>25</v>
      </c>
      <c r="J177" s="82">
        <v>10.910400000000067</v>
      </c>
      <c r="K177" s="27">
        <v>25.181840000000001</v>
      </c>
      <c r="L177" s="29">
        <v>23.976199999999999</v>
      </c>
      <c r="M177" s="29">
        <v>28.66</v>
      </c>
      <c r="S177" s="26">
        <v>2.3730000000000002</v>
      </c>
      <c r="T177" s="26">
        <v>0.19900000000000001</v>
      </c>
      <c r="U177" s="26">
        <v>3.1629999999999998</v>
      </c>
      <c r="X177" s="26">
        <v>4.3840000000000003</v>
      </c>
      <c r="Y177" s="85"/>
      <c r="AD177" s="26">
        <v>5.5359999999999996</v>
      </c>
      <c r="AF177" s="26">
        <v>0.32183999999999996</v>
      </c>
    </row>
    <row r="178" spans="1:32" ht="15" customHeight="1" x14ac:dyDescent="0.2">
      <c r="A178" s="25">
        <v>294</v>
      </c>
      <c r="B178" s="25">
        <v>981209</v>
      </c>
      <c r="C178" s="139">
        <v>36138</v>
      </c>
      <c r="D178" s="25">
        <v>2</v>
      </c>
      <c r="E178" s="25" t="s">
        <v>47</v>
      </c>
      <c r="F178" s="25">
        <v>-80</v>
      </c>
      <c r="G178" s="82">
        <v>33.93</v>
      </c>
      <c r="H178" s="27">
        <v>-80.5655</v>
      </c>
      <c r="I178" s="25">
        <v>25</v>
      </c>
      <c r="J178" s="82">
        <v>9.9791999999999348</v>
      </c>
      <c r="K178" s="27">
        <v>25.166319999999999</v>
      </c>
      <c r="L178" s="29">
        <v>23.8886</v>
      </c>
      <c r="M178" s="29">
        <v>21.9467</v>
      </c>
      <c r="S178" s="26">
        <v>2.153</v>
      </c>
      <c r="T178" s="26">
        <v>0.20799999999999999</v>
      </c>
      <c r="U178" s="26">
        <v>3.9350000000000001</v>
      </c>
      <c r="X178" s="26">
        <v>0</v>
      </c>
      <c r="Y178" s="85"/>
      <c r="AD178" s="26">
        <v>6.0880000000000001</v>
      </c>
      <c r="AF178" s="26">
        <v>0.30395999999999995</v>
      </c>
    </row>
    <row r="179" spans="1:32" ht="15" customHeight="1" x14ac:dyDescent="0.2">
      <c r="A179" s="25">
        <v>295</v>
      </c>
      <c r="B179" s="25">
        <v>981209</v>
      </c>
      <c r="C179" s="139">
        <v>36138</v>
      </c>
      <c r="D179" s="25">
        <v>3</v>
      </c>
      <c r="E179" s="25" t="s">
        <v>47</v>
      </c>
      <c r="F179" s="25">
        <v>-80</v>
      </c>
      <c r="G179" s="82">
        <v>37.461599999999748</v>
      </c>
      <c r="H179" s="27">
        <v>-80.624359999999996</v>
      </c>
      <c r="I179" s="25">
        <v>25</v>
      </c>
      <c r="J179" s="82">
        <v>8.950800000000072</v>
      </c>
      <c r="K179" s="27">
        <v>25.149180000000001</v>
      </c>
      <c r="L179" s="29">
        <v>24.234300000000001</v>
      </c>
      <c r="M179" s="29">
        <v>16.233699999999999</v>
      </c>
      <c r="S179" s="26">
        <v>2.5680000000000001</v>
      </c>
      <c r="T179" s="26">
        <v>0.08</v>
      </c>
      <c r="U179" s="26">
        <v>3.7360000000000002</v>
      </c>
      <c r="X179" s="26">
        <v>0</v>
      </c>
      <c r="Y179" s="85"/>
      <c r="AD179" s="26">
        <v>6.3040000000000003</v>
      </c>
      <c r="AF179" s="26">
        <v>0.20542133333333332</v>
      </c>
    </row>
    <row r="180" spans="1:32" ht="15" customHeight="1" x14ac:dyDescent="0.2">
      <c r="A180" s="25">
        <v>296</v>
      </c>
      <c r="B180" s="25">
        <v>981209</v>
      </c>
      <c r="C180" s="139">
        <v>36138</v>
      </c>
      <c r="D180" s="25">
        <v>4</v>
      </c>
      <c r="E180" s="25" t="s">
        <v>48</v>
      </c>
      <c r="F180" s="25">
        <v>-80</v>
      </c>
      <c r="G180" s="82">
        <v>40.79039999999992</v>
      </c>
      <c r="H180" s="27">
        <v>-80.679839999999999</v>
      </c>
      <c r="I180" s="25">
        <v>25</v>
      </c>
      <c r="J180" s="82">
        <v>7.8491999999999962</v>
      </c>
      <c r="K180" s="27">
        <v>25.13082</v>
      </c>
      <c r="L180" s="29">
        <v>24.241</v>
      </c>
      <c r="M180" s="29">
        <v>23.3231</v>
      </c>
      <c r="S180" s="26">
        <v>11.717000000000001</v>
      </c>
      <c r="T180" s="26">
        <v>1.7999999999999999E-2</v>
      </c>
      <c r="U180" s="26">
        <v>4.0830000000000002</v>
      </c>
      <c r="X180" s="26">
        <v>10.917999999999999</v>
      </c>
      <c r="Y180" s="85"/>
      <c r="AD180" s="26">
        <v>15.8</v>
      </c>
      <c r="AF180" s="26">
        <v>0.32263466666666663</v>
      </c>
    </row>
    <row r="181" spans="1:32" ht="15" customHeight="1" x14ac:dyDescent="0.2">
      <c r="A181" s="25">
        <v>297</v>
      </c>
      <c r="B181" s="25">
        <v>981209</v>
      </c>
      <c r="C181" s="139">
        <v>36138</v>
      </c>
      <c r="D181" s="25">
        <v>5</v>
      </c>
      <c r="E181" s="25" t="s">
        <v>48</v>
      </c>
      <c r="F181" s="25">
        <v>-80</v>
      </c>
      <c r="G181" s="82">
        <v>43.14</v>
      </c>
      <c r="H181" s="27">
        <v>-80.718999999999994</v>
      </c>
      <c r="I181" s="25">
        <v>25</v>
      </c>
      <c r="J181" s="82">
        <v>6.9</v>
      </c>
      <c r="K181" s="27">
        <v>25.114999999999998</v>
      </c>
      <c r="L181" s="29">
        <v>24.1145</v>
      </c>
      <c r="M181" s="29">
        <v>28.4772</v>
      </c>
      <c r="S181" s="26">
        <v>0.84399999999999997</v>
      </c>
      <c r="T181" s="26">
        <v>3.1E-2</v>
      </c>
      <c r="U181" s="26">
        <v>0.89600000000000002</v>
      </c>
      <c r="X181" s="26">
        <v>21.675000000000001</v>
      </c>
      <c r="Y181" s="85"/>
      <c r="AD181" s="26">
        <v>1.74</v>
      </c>
      <c r="AF181" s="26">
        <v>5.5149866666666663</v>
      </c>
    </row>
    <row r="182" spans="1:32" ht="15" customHeight="1" x14ac:dyDescent="0.2">
      <c r="A182" s="25">
        <v>298</v>
      </c>
      <c r="B182" s="25">
        <v>981209</v>
      </c>
      <c r="C182" s="139">
        <v>36138</v>
      </c>
      <c r="D182" s="25">
        <v>6</v>
      </c>
      <c r="E182" s="25" t="s">
        <v>48</v>
      </c>
      <c r="F182" s="25">
        <v>-80</v>
      </c>
      <c r="G182" s="82">
        <v>45.509999999999877</v>
      </c>
      <c r="H182" s="27">
        <v>-80.758499999999998</v>
      </c>
      <c r="I182" s="25">
        <v>25</v>
      </c>
      <c r="J182" s="82">
        <v>4.2096000000000799</v>
      </c>
      <c r="K182" s="27">
        <v>25.070160000000001</v>
      </c>
      <c r="L182" s="29">
        <v>24.4146</v>
      </c>
      <c r="M182" s="29">
        <v>29.3736</v>
      </c>
      <c r="S182" s="26">
        <v>1.2090000000000001</v>
      </c>
      <c r="T182" s="26">
        <v>3.2000000000000001E-2</v>
      </c>
      <c r="U182" s="26">
        <v>0.67400000000000004</v>
      </c>
      <c r="X182" s="26">
        <v>20.890999999999998</v>
      </c>
      <c r="Y182" s="85"/>
      <c r="AD182" s="26">
        <v>1.883</v>
      </c>
      <c r="AF182" s="26">
        <v>16.807199999999998</v>
      </c>
    </row>
    <row r="183" spans="1:32" ht="15" customHeight="1" x14ac:dyDescent="0.2">
      <c r="A183" s="25">
        <v>299</v>
      </c>
      <c r="B183" s="25">
        <v>981209</v>
      </c>
      <c r="C183" s="139">
        <v>36138</v>
      </c>
      <c r="D183" s="25">
        <v>7</v>
      </c>
      <c r="E183" s="25" t="s">
        <v>48</v>
      </c>
      <c r="F183" s="25">
        <v>-80</v>
      </c>
      <c r="G183" s="82">
        <v>47.487600000000043</v>
      </c>
      <c r="H183" s="27">
        <v>-80.791460000000001</v>
      </c>
      <c r="I183" s="25">
        <v>25</v>
      </c>
      <c r="J183" s="82">
        <v>6.9360000000000355</v>
      </c>
      <c r="K183" s="27">
        <v>25.115600000000001</v>
      </c>
      <c r="L183" s="29">
        <v>24.415299999999998</v>
      </c>
      <c r="M183" s="29">
        <v>28.194500000000001</v>
      </c>
      <c r="S183" s="26">
        <v>2.8420000000000001</v>
      </c>
      <c r="T183" s="26">
        <v>0</v>
      </c>
      <c r="U183" s="26">
        <v>1.62</v>
      </c>
      <c r="X183" s="26">
        <v>0</v>
      </c>
      <c r="Y183" s="85"/>
      <c r="AD183" s="26">
        <v>4.4619999999999997</v>
      </c>
      <c r="AF183" s="26">
        <v>16.4496</v>
      </c>
    </row>
    <row r="184" spans="1:32" ht="15" customHeight="1" x14ac:dyDescent="0.2">
      <c r="A184" s="25">
        <v>300</v>
      </c>
      <c r="B184" s="25">
        <v>981209</v>
      </c>
      <c r="C184" s="139">
        <v>36138</v>
      </c>
      <c r="D184" s="25">
        <v>8</v>
      </c>
      <c r="E184" s="25" t="s">
        <v>48</v>
      </c>
      <c r="F184" s="25">
        <v>-80</v>
      </c>
      <c r="G184" s="82">
        <v>51.810000000000116</v>
      </c>
      <c r="H184" s="27">
        <v>-80.863500000000002</v>
      </c>
      <c r="I184" s="25">
        <v>25</v>
      </c>
      <c r="J184" s="82">
        <v>7.6560000000000628</v>
      </c>
      <c r="K184" s="27">
        <v>25.127600000000001</v>
      </c>
      <c r="L184" s="29">
        <v>24.9664</v>
      </c>
      <c r="M184" s="29">
        <v>34.846299999999999</v>
      </c>
      <c r="S184" s="26">
        <v>3.6880000000000002</v>
      </c>
      <c r="T184" s="26">
        <v>1.4E-2</v>
      </c>
      <c r="U184" s="26">
        <v>6.4009999999999998</v>
      </c>
      <c r="X184" s="26">
        <v>1.51</v>
      </c>
      <c r="Y184" s="85"/>
      <c r="AD184" s="26">
        <v>10.089</v>
      </c>
      <c r="AF184" s="26">
        <v>3.0395999999999996</v>
      </c>
    </row>
    <row r="185" spans="1:32" ht="15" customHeight="1" x14ac:dyDescent="0.2">
      <c r="A185" s="25">
        <v>301</v>
      </c>
      <c r="B185" s="25">
        <v>981209</v>
      </c>
      <c r="C185" s="139">
        <v>36138</v>
      </c>
      <c r="D185" s="25">
        <v>9</v>
      </c>
      <c r="E185" s="25" t="s">
        <v>49</v>
      </c>
      <c r="F185" s="25">
        <v>-80</v>
      </c>
      <c r="G185" s="82">
        <v>54.3</v>
      </c>
      <c r="H185" s="27">
        <v>-80.905000000000001</v>
      </c>
      <c r="I185" s="25">
        <v>25</v>
      </c>
      <c r="J185" s="82">
        <v>7.3391999999999058</v>
      </c>
      <c r="K185" s="27">
        <v>25.122319999999998</v>
      </c>
      <c r="L185" s="29">
        <v>24.694099999999999</v>
      </c>
      <c r="M185" s="29">
        <v>34.213900000000002</v>
      </c>
      <c r="S185" s="26">
        <v>1.27</v>
      </c>
      <c r="T185" s="26">
        <v>2.5000000000000001E-2</v>
      </c>
      <c r="U185" s="26">
        <v>0.72399999999999998</v>
      </c>
      <c r="X185" s="26">
        <v>0</v>
      </c>
      <c r="Y185" s="85"/>
      <c r="AD185" s="26">
        <v>1.994</v>
      </c>
      <c r="AF185" s="26">
        <v>5.9560266666666664</v>
      </c>
    </row>
    <row r="186" spans="1:32" ht="15" customHeight="1" x14ac:dyDescent="0.2">
      <c r="A186" s="25">
        <v>302</v>
      </c>
      <c r="B186" s="25">
        <v>981209</v>
      </c>
      <c r="C186" s="139">
        <v>36138</v>
      </c>
      <c r="D186" s="25">
        <v>11</v>
      </c>
      <c r="E186" s="25" t="s">
        <v>49</v>
      </c>
      <c r="F186" s="25">
        <v>-81</v>
      </c>
      <c r="G186" s="82">
        <v>0</v>
      </c>
      <c r="H186" s="27">
        <v>-81</v>
      </c>
      <c r="I186" s="25">
        <v>25</v>
      </c>
      <c r="J186" s="82">
        <v>4.5</v>
      </c>
      <c r="K186" s="27">
        <v>25.074999999999999</v>
      </c>
      <c r="L186" s="29">
        <v>24.445</v>
      </c>
      <c r="M186" s="29">
        <v>34.501300000000001</v>
      </c>
      <c r="S186" s="26">
        <v>2.2570000000000001</v>
      </c>
      <c r="T186" s="26">
        <v>3.7999999999999999E-2</v>
      </c>
      <c r="U186" s="26">
        <v>4.048</v>
      </c>
      <c r="X186" s="26">
        <v>4.9939999999999998</v>
      </c>
      <c r="Y186" s="85"/>
      <c r="AD186" s="26">
        <v>6.3049999999999997</v>
      </c>
      <c r="AF186" s="26">
        <v>0.83042666666666654</v>
      </c>
    </row>
    <row r="187" spans="1:32" ht="15" customHeight="1" x14ac:dyDescent="0.2">
      <c r="A187" s="25">
        <v>303</v>
      </c>
      <c r="B187" s="25">
        <v>981209</v>
      </c>
      <c r="C187" s="139">
        <v>36138</v>
      </c>
      <c r="D187" s="25">
        <v>12</v>
      </c>
      <c r="E187" s="25" t="s">
        <v>49</v>
      </c>
      <c r="F187" s="25">
        <v>-81</v>
      </c>
      <c r="G187" s="82">
        <v>3.890400000000227</v>
      </c>
      <c r="H187" s="27">
        <v>-81.064840000000004</v>
      </c>
      <c r="I187" s="25">
        <v>25</v>
      </c>
      <c r="J187" s="82">
        <v>6.879600000000039</v>
      </c>
      <c r="K187" s="27">
        <v>25.114660000000001</v>
      </c>
      <c r="L187" s="29">
        <v>24.952300000000001</v>
      </c>
      <c r="M187" s="29">
        <v>34.008800000000001</v>
      </c>
      <c r="S187" s="26">
        <v>0.77700000000000002</v>
      </c>
      <c r="T187" s="26">
        <v>1.2999999999999999E-2</v>
      </c>
      <c r="U187" s="26">
        <v>1.054</v>
      </c>
      <c r="X187" s="26">
        <v>0.377</v>
      </c>
      <c r="Y187" s="85"/>
      <c r="AD187" s="26">
        <v>1.831</v>
      </c>
      <c r="AF187" s="26">
        <v>3.3217066666666661</v>
      </c>
    </row>
    <row r="188" spans="1:32" ht="15" customHeight="1" x14ac:dyDescent="0.2">
      <c r="A188" s="25">
        <v>304</v>
      </c>
      <c r="B188" s="25">
        <v>981209</v>
      </c>
      <c r="C188" s="139">
        <v>36138</v>
      </c>
      <c r="D188" s="25">
        <v>14</v>
      </c>
      <c r="E188" s="25" t="s">
        <v>49</v>
      </c>
      <c r="F188" s="25">
        <v>-81</v>
      </c>
      <c r="G188" s="82">
        <v>2.1611999999996101</v>
      </c>
      <c r="H188" s="27">
        <v>-81.036019999999994</v>
      </c>
      <c r="I188" s="25">
        <v>25</v>
      </c>
      <c r="J188" s="82">
        <v>2.2583999999999804</v>
      </c>
      <c r="K188" s="27">
        <v>25.03764</v>
      </c>
      <c r="L188" s="29">
        <v>24.8706</v>
      </c>
      <c r="M188" s="29">
        <v>34.540599999999998</v>
      </c>
      <c r="S188" s="26">
        <v>0.71599999999999997</v>
      </c>
      <c r="T188" s="26">
        <v>1.4E-2</v>
      </c>
      <c r="U188" s="26">
        <v>3.5990000000000002</v>
      </c>
      <c r="X188" s="26">
        <v>11.135</v>
      </c>
      <c r="Y188" s="85"/>
      <c r="AD188" s="26">
        <v>4.3150000000000004</v>
      </c>
      <c r="AF188" s="26">
        <v>1.6091999999999995</v>
      </c>
    </row>
    <row r="189" spans="1:32" ht="15" customHeight="1" x14ac:dyDescent="0.2">
      <c r="A189" s="25">
        <v>305</v>
      </c>
      <c r="B189" s="25">
        <v>981209</v>
      </c>
      <c r="C189" s="139">
        <v>36138</v>
      </c>
      <c r="D189" s="25">
        <v>15</v>
      </c>
      <c r="E189" s="25" t="s">
        <v>49</v>
      </c>
      <c r="F189" s="25">
        <v>-80</v>
      </c>
      <c r="G189" s="82">
        <v>57.720000000000198</v>
      </c>
      <c r="H189" s="27">
        <v>-80.962000000000003</v>
      </c>
      <c r="I189" s="25">
        <v>24</v>
      </c>
      <c r="J189" s="82">
        <v>56.25</v>
      </c>
      <c r="K189" s="27">
        <v>24.9375</v>
      </c>
      <c r="L189" s="29">
        <v>25.213100000000001</v>
      </c>
      <c r="M189" s="29">
        <v>34.795699999999997</v>
      </c>
      <c r="S189" s="26">
        <v>1.6419999999999999</v>
      </c>
      <c r="T189" s="26">
        <v>0.02</v>
      </c>
      <c r="U189" s="26">
        <v>1.196</v>
      </c>
      <c r="X189" s="26">
        <v>0</v>
      </c>
      <c r="Y189" s="85"/>
      <c r="AD189" s="26">
        <v>2.8380000000000001</v>
      </c>
      <c r="AF189" s="26">
        <v>0.93770666666666658</v>
      </c>
    </row>
    <row r="190" spans="1:32" ht="15" customHeight="1" x14ac:dyDescent="0.2">
      <c r="A190" s="25">
        <v>306</v>
      </c>
      <c r="B190" s="25">
        <v>981209</v>
      </c>
      <c r="C190" s="139">
        <v>36138</v>
      </c>
      <c r="D190" s="25">
        <v>16</v>
      </c>
      <c r="E190" s="25" t="s">
        <v>50</v>
      </c>
      <c r="F190" s="25">
        <v>-80</v>
      </c>
      <c r="G190" s="82">
        <v>49.762800000000027</v>
      </c>
      <c r="H190" s="27">
        <v>-80.82938</v>
      </c>
      <c r="I190" s="25">
        <v>24</v>
      </c>
      <c r="J190" s="82">
        <v>52.671599999999899</v>
      </c>
      <c r="K190" s="27">
        <v>24.877859999999998</v>
      </c>
      <c r="L190" s="29">
        <v>25.092199999999998</v>
      </c>
      <c r="M190" s="29">
        <v>34.957999999999998</v>
      </c>
      <c r="S190" s="26">
        <v>0.52100000000000002</v>
      </c>
      <c r="T190" s="26">
        <v>0</v>
      </c>
      <c r="U190" s="26">
        <v>1.1060000000000001</v>
      </c>
      <c r="X190" s="26">
        <v>0</v>
      </c>
      <c r="Y190" s="85"/>
      <c r="AD190" s="26">
        <v>1.6270000000000002</v>
      </c>
      <c r="AF190" s="26">
        <v>0.52646666666666653</v>
      </c>
    </row>
    <row r="191" spans="1:32" ht="15" customHeight="1" x14ac:dyDescent="0.2">
      <c r="A191" s="25">
        <v>307</v>
      </c>
      <c r="B191" s="25">
        <v>981209</v>
      </c>
      <c r="C191" s="139">
        <v>36138</v>
      </c>
      <c r="D191" s="25">
        <v>17</v>
      </c>
      <c r="E191" s="25" t="s">
        <v>50</v>
      </c>
      <c r="F191" s="25">
        <v>-80</v>
      </c>
      <c r="G191" s="82">
        <v>41.690399999999954</v>
      </c>
      <c r="H191" s="27">
        <v>-80.694839999999999</v>
      </c>
      <c r="I191" s="25">
        <v>24</v>
      </c>
      <c r="J191" s="82">
        <v>55.71</v>
      </c>
      <c r="K191" s="27">
        <v>24.9285</v>
      </c>
      <c r="L191" s="29">
        <v>25.133600000000001</v>
      </c>
      <c r="M191" s="29">
        <v>35.889200000000002</v>
      </c>
      <c r="S191" s="26">
        <v>0.63</v>
      </c>
      <c r="T191" s="26">
        <v>0</v>
      </c>
      <c r="U191" s="26">
        <v>2.85</v>
      </c>
      <c r="X191" s="26">
        <v>0</v>
      </c>
      <c r="Y191" s="85"/>
      <c r="AD191" s="26">
        <v>3.48</v>
      </c>
      <c r="AF191" s="26">
        <v>0.26819999999999999</v>
      </c>
    </row>
    <row r="192" spans="1:32" ht="15" customHeight="1" x14ac:dyDescent="0.2">
      <c r="A192" s="25">
        <v>308</v>
      </c>
      <c r="B192" s="25">
        <v>981209</v>
      </c>
      <c r="C192" s="139">
        <v>36138</v>
      </c>
      <c r="D192" s="25">
        <v>18</v>
      </c>
      <c r="E192" s="25" t="s">
        <v>50</v>
      </c>
      <c r="F192" s="25">
        <v>-80</v>
      </c>
      <c r="G192" s="82">
        <v>35.766000000000417</v>
      </c>
      <c r="H192" s="27">
        <v>-80.596100000000007</v>
      </c>
      <c r="I192" s="25">
        <v>24</v>
      </c>
      <c r="J192" s="82">
        <v>58.62</v>
      </c>
      <c r="K192" s="27">
        <v>24.977</v>
      </c>
      <c r="L192" s="29">
        <v>25.078800000000001</v>
      </c>
      <c r="M192" s="29">
        <v>35.369300000000003</v>
      </c>
      <c r="S192" s="26">
        <v>2.2959999999999998</v>
      </c>
      <c r="T192" s="26">
        <v>1.9E-2</v>
      </c>
      <c r="U192" s="26">
        <v>3.34</v>
      </c>
      <c r="X192" s="26">
        <v>3.7280000000000002</v>
      </c>
      <c r="Y192" s="85"/>
      <c r="AD192" s="26">
        <v>5.6359999999999992</v>
      </c>
      <c r="AF192" s="26">
        <v>0.27415999999999996</v>
      </c>
    </row>
    <row r="193" spans="1:32" ht="15" customHeight="1" x14ac:dyDescent="0.2">
      <c r="A193" s="25">
        <v>309</v>
      </c>
      <c r="B193" s="25">
        <v>981209</v>
      </c>
      <c r="C193" s="139">
        <v>36138</v>
      </c>
      <c r="D193" s="25">
        <v>43</v>
      </c>
      <c r="E193" s="25" t="s">
        <v>48</v>
      </c>
      <c r="F193" s="25">
        <v>-80</v>
      </c>
      <c r="G193" s="82">
        <v>45.943200000000104</v>
      </c>
      <c r="H193" s="27">
        <v>-80.765720000000002</v>
      </c>
      <c r="I193" s="25">
        <v>25</v>
      </c>
      <c r="J193" s="82">
        <v>6.2880000000000535</v>
      </c>
      <c r="K193" s="27">
        <v>25.104800000000001</v>
      </c>
      <c r="L193" s="29">
        <v>24.4255</v>
      </c>
      <c r="M193" s="29">
        <v>29.042200000000001</v>
      </c>
      <c r="S193" s="26">
        <v>0.247</v>
      </c>
      <c r="T193" s="26">
        <v>2.9000000000000001E-2</v>
      </c>
      <c r="U193" s="26">
        <v>0.77500000000000002</v>
      </c>
      <c r="X193" s="26">
        <v>0</v>
      </c>
      <c r="Y193" s="85"/>
      <c r="AD193" s="26">
        <v>1.022</v>
      </c>
      <c r="AF193" s="26">
        <v>4.4501333333333326</v>
      </c>
    </row>
    <row r="194" spans="1:32" ht="15" customHeight="1" x14ac:dyDescent="0.2">
      <c r="A194" s="25">
        <v>310</v>
      </c>
      <c r="B194" s="25">
        <v>981209</v>
      </c>
      <c r="C194" s="139">
        <v>36138</v>
      </c>
      <c r="D194" s="25">
        <v>43</v>
      </c>
      <c r="E194" s="25" t="s">
        <v>48</v>
      </c>
      <c r="F194" s="25">
        <v>-80</v>
      </c>
      <c r="G194" s="82">
        <v>45.921600000000069</v>
      </c>
      <c r="H194" s="27">
        <v>-80.765360000000001</v>
      </c>
      <c r="I194" s="25">
        <v>25</v>
      </c>
      <c r="J194" s="82">
        <v>5.5859999999999843</v>
      </c>
      <c r="K194" s="27">
        <v>25.0931</v>
      </c>
      <c r="L194" s="29">
        <v>24.6585</v>
      </c>
      <c r="M194" s="29">
        <v>30.2134</v>
      </c>
      <c r="Y194" s="85"/>
      <c r="AF194" s="26">
        <v>16.131733333333333</v>
      </c>
    </row>
    <row r="195" spans="1:32" ht="15" customHeight="1" x14ac:dyDescent="0.2">
      <c r="A195" s="25">
        <v>311</v>
      </c>
      <c r="B195" s="25">
        <v>981209</v>
      </c>
      <c r="C195" s="139">
        <v>36138</v>
      </c>
      <c r="D195" s="25">
        <v>45</v>
      </c>
      <c r="E195" s="25" t="s">
        <v>49</v>
      </c>
      <c r="F195" s="25">
        <v>-81</v>
      </c>
      <c r="G195" s="82">
        <v>4.051200000000108</v>
      </c>
      <c r="H195" s="27">
        <v>-81.067520000000002</v>
      </c>
      <c r="I195" s="25">
        <v>24</v>
      </c>
      <c r="J195" s="82">
        <v>57.649199999999894</v>
      </c>
      <c r="K195" s="27">
        <v>24.960819999999998</v>
      </c>
      <c r="L195" s="29">
        <v>25.146999999999998</v>
      </c>
      <c r="M195" s="29">
        <v>35.151400000000002</v>
      </c>
      <c r="S195" s="26">
        <v>0.17</v>
      </c>
      <c r="T195" s="26">
        <v>0</v>
      </c>
      <c r="U195" s="26">
        <v>0.68400000000000005</v>
      </c>
      <c r="X195" s="26">
        <v>32.378</v>
      </c>
      <c r="Y195" s="85"/>
      <c r="AD195" s="26">
        <v>0.85400000000000009</v>
      </c>
      <c r="AF195" s="26">
        <v>7.1599466666666656</v>
      </c>
    </row>
    <row r="196" spans="1:32" ht="15" customHeight="1" x14ac:dyDescent="0.2">
      <c r="A196" s="25">
        <v>312</v>
      </c>
      <c r="B196" s="25">
        <v>981209</v>
      </c>
      <c r="C196" s="139">
        <v>36139</v>
      </c>
      <c r="D196" s="25">
        <v>21</v>
      </c>
      <c r="E196" s="25" t="s">
        <v>47</v>
      </c>
      <c r="F196" s="25">
        <v>-80</v>
      </c>
      <c r="G196" s="82">
        <v>30.9</v>
      </c>
      <c r="H196" s="27">
        <v>-80.515000000000001</v>
      </c>
      <c r="I196" s="25">
        <v>25</v>
      </c>
      <c r="J196" s="82">
        <v>6.78</v>
      </c>
      <c r="K196" s="27">
        <v>25.113</v>
      </c>
      <c r="L196" s="29">
        <v>24.199100000000001</v>
      </c>
      <c r="M196" s="29">
        <v>27.182700000000001</v>
      </c>
      <c r="S196" s="26">
        <v>1.2090000000000001</v>
      </c>
      <c r="T196" s="26">
        <v>3.3000000000000002E-2</v>
      </c>
      <c r="U196" s="26">
        <v>2.1800000000000002</v>
      </c>
      <c r="X196" s="26">
        <v>2.0640000000000001</v>
      </c>
      <c r="Y196" s="85"/>
      <c r="AD196" s="26">
        <v>3.3890000000000002</v>
      </c>
      <c r="AF196" s="26">
        <v>0.37627466666666659</v>
      </c>
    </row>
    <row r="197" spans="1:32" ht="15" customHeight="1" x14ac:dyDescent="0.2">
      <c r="A197" s="25">
        <v>313</v>
      </c>
      <c r="B197" s="25">
        <v>981209</v>
      </c>
      <c r="C197" s="139">
        <v>36139</v>
      </c>
      <c r="D197" s="25">
        <v>22</v>
      </c>
      <c r="E197" s="25" t="s">
        <v>47</v>
      </c>
      <c r="F197" s="25">
        <v>-80</v>
      </c>
      <c r="G197" s="82">
        <v>36.020400000000166</v>
      </c>
      <c r="H197" s="27">
        <v>-80.600340000000003</v>
      </c>
      <c r="I197" s="25">
        <v>25</v>
      </c>
      <c r="J197" s="82">
        <v>5.924399999999963</v>
      </c>
      <c r="K197" s="27">
        <v>25.098739999999999</v>
      </c>
      <c r="L197" s="29">
        <v>24.1402</v>
      </c>
      <c r="M197" s="29">
        <v>25.6157</v>
      </c>
      <c r="S197" s="26">
        <v>4.1399999999999997</v>
      </c>
      <c r="T197" s="26">
        <v>0</v>
      </c>
      <c r="U197" s="26">
        <v>1.4910000000000001</v>
      </c>
      <c r="X197" s="26">
        <v>8.3949999999999996</v>
      </c>
      <c r="Y197" s="85"/>
      <c r="AD197" s="26">
        <v>5.6310000000000002</v>
      </c>
      <c r="AF197" s="26">
        <v>0.31270133333333333</v>
      </c>
    </row>
    <row r="198" spans="1:32" ht="15" customHeight="1" x14ac:dyDescent="0.2">
      <c r="A198" s="25">
        <v>314</v>
      </c>
      <c r="B198" s="25">
        <v>981209</v>
      </c>
      <c r="C198" s="139">
        <v>36139</v>
      </c>
      <c r="D198" s="25">
        <v>23</v>
      </c>
      <c r="E198" s="25" t="s">
        <v>47</v>
      </c>
      <c r="F198" s="25">
        <v>-80</v>
      </c>
      <c r="G198" s="82">
        <v>37.382400000000189</v>
      </c>
      <c r="H198" s="27">
        <v>-80.623040000000003</v>
      </c>
      <c r="I198" s="25">
        <v>25</v>
      </c>
      <c r="J198" s="82">
        <v>3.3563999999999794</v>
      </c>
      <c r="K198" s="27">
        <v>25.05594</v>
      </c>
      <c r="L198" s="29">
        <v>24.364699999999999</v>
      </c>
      <c r="M198" s="29">
        <v>27.852900000000002</v>
      </c>
      <c r="S198" s="26">
        <v>5.8780000000000001</v>
      </c>
      <c r="T198" s="26">
        <v>0</v>
      </c>
      <c r="U198" s="26">
        <v>1.9990000000000001</v>
      </c>
      <c r="X198" s="26">
        <v>13.571</v>
      </c>
      <c r="Y198" s="85"/>
      <c r="AD198" s="26">
        <v>7.8770000000000007</v>
      </c>
      <c r="AF198" s="26">
        <v>0.38064533333333328</v>
      </c>
    </row>
    <row r="199" spans="1:32" ht="15" customHeight="1" x14ac:dyDescent="0.2">
      <c r="A199" s="25">
        <v>315</v>
      </c>
      <c r="B199" s="25">
        <v>981209</v>
      </c>
      <c r="C199" s="139">
        <v>36139</v>
      </c>
      <c r="D199" s="25">
        <v>24</v>
      </c>
      <c r="E199" s="25" t="s">
        <v>48</v>
      </c>
      <c r="F199" s="25">
        <v>-80</v>
      </c>
      <c r="G199" s="82">
        <v>39.850800000000106</v>
      </c>
      <c r="H199" s="27">
        <v>-80.664180000000002</v>
      </c>
      <c r="I199" s="25">
        <v>25</v>
      </c>
      <c r="J199" s="82">
        <v>3.8100000000000733</v>
      </c>
      <c r="K199" s="27">
        <v>25.063500000000001</v>
      </c>
      <c r="L199" s="29">
        <v>24.5501</v>
      </c>
      <c r="M199" s="29">
        <v>27.307300000000001</v>
      </c>
      <c r="S199" s="26">
        <v>10.146000000000001</v>
      </c>
      <c r="T199" s="26">
        <v>0</v>
      </c>
      <c r="U199" s="26">
        <v>1.375</v>
      </c>
      <c r="X199" s="26">
        <v>12.414999999999999</v>
      </c>
      <c r="Y199" s="85"/>
      <c r="AD199" s="26">
        <v>11.521000000000001</v>
      </c>
      <c r="AF199" s="26">
        <v>0.30912533333333331</v>
      </c>
    </row>
    <row r="200" spans="1:32" ht="15" customHeight="1" x14ac:dyDescent="0.2">
      <c r="A200" s="25">
        <v>316</v>
      </c>
      <c r="B200" s="25">
        <v>981209</v>
      </c>
      <c r="C200" s="139">
        <v>36139</v>
      </c>
      <c r="D200" s="25">
        <v>25</v>
      </c>
      <c r="E200" s="25" t="s">
        <v>48</v>
      </c>
      <c r="F200" s="25">
        <v>-80</v>
      </c>
      <c r="G200" s="82">
        <v>42.995999999999981</v>
      </c>
      <c r="H200" s="27">
        <v>-80.7166</v>
      </c>
      <c r="I200" s="25">
        <v>25</v>
      </c>
      <c r="J200" s="82">
        <v>3.4991999999999024</v>
      </c>
      <c r="K200" s="27">
        <v>25.058319999999998</v>
      </c>
      <c r="L200" s="29">
        <v>24.5562</v>
      </c>
      <c r="M200" s="29">
        <v>29.641200000000001</v>
      </c>
      <c r="S200" s="26">
        <v>9.7100000000000009</v>
      </c>
      <c r="T200" s="26">
        <v>0</v>
      </c>
      <c r="U200" s="26">
        <v>0.78800000000000003</v>
      </c>
      <c r="X200" s="26">
        <v>15.603999999999999</v>
      </c>
      <c r="Y200" s="85"/>
      <c r="AD200" s="26">
        <v>10.498000000000001</v>
      </c>
      <c r="AF200" s="26">
        <v>0.59599999999999986</v>
      </c>
    </row>
    <row r="201" spans="1:32" ht="15" customHeight="1" x14ac:dyDescent="0.2">
      <c r="A201" s="25">
        <v>317</v>
      </c>
      <c r="B201" s="25">
        <v>981209</v>
      </c>
      <c r="C201" s="139">
        <v>36139</v>
      </c>
      <c r="D201" s="25">
        <v>26</v>
      </c>
      <c r="E201" s="25" t="s">
        <v>50</v>
      </c>
      <c r="F201" s="25">
        <v>-80</v>
      </c>
      <c r="G201" s="82">
        <v>43.550400000000309</v>
      </c>
      <c r="H201" s="27">
        <v>-80.725840000000005</v>
      </c>
      <c r="I201" s="25">
        <v>25</v>
      </c>
      <c r="J201" s="82">
        <v>1.530000000000058</v>
      </c>
      <c r="K201" s="27">
        <v>25.025500000000001</v>
      </c>
      <c r="L201" s="29">
        <v>24.533999999999999</v>
      </c>
      <c r="M201" s="29">
        <v>31.838799999999999</v>
      </c>
      <c r="S201" s="26">
        <v>7.4999999999999997E-2</v>
      </c>
      <c r="T201" s="26">
        <v>0</v>
      </c>
      <c r="U201" s="26">
        <v>0.375</v>
      </c>
      <c r="X201" s="26">
        <v>50.816000000000003</v>
      </c>
      <c r="Y201" s="85"/>
      <c r="AD201" s="26">
        <v>0.45</v>
      </c>
      <c r="AF201" s="26">
        <v>0.50580533333333333</v>
      </c>
    </row>
    <row r="202" spans="1:32" ht="15" customHeight="1" x14ac:dyDescent="0.2">
      <c r="A202" s="25">
        <v>318</v>
      </c>
      <c r="B202" s="25">
        <v>981209</v>
      </c>
      <c r="C202" s="139">
        <v>36139</v>
      </c>
      <c r="D202" s="25">
        <v>27</v>
      </c>
      <c r="E202" s="25" t="s">
        <v>50</v>
      </c>
      <c r="F202" s="25">
        <v>-80</v>
      </c>
      <c r="G202" s="82">
        <v>44.800799999999867</v>
      </c>
      <c r="H202" s="27">
        <v>-80.746679999999998</v>
      </c>
      <c r="I202" s="25">
        <v>25</v>
      </c>
      <c r="J202" s="82">
        <v>0.3576000000001045</v>
      </c>
      <c r="K202" s="27">
        <v>25.005960000000002</v>
      </c>
      <c r="L202" s="29">
        <v>24.583100000000002</v>
      </c>
      <c r="M202" s="29">
        <v>34.183599999999998</v>
      </c>
      <c r="S202" s="26">
        <v>0.307</v>
      </c>
      <c r="T202" s="26">
        <v>0</v>
      </c>
      <c r="U202" s="26">
        <v>0.70899999999999996</v>
      </c>
      <c r="X202" s="26">
        <v>66.388999999999996</v>
      </c>
      <c r="Y202" s="85"/>
      <c r="AD202" s="26">
        <v>1.016</v>
      </c>
      <c r="AF202" s="26">
        <v>16.171466666666664</v>
      </c>
    </row>
    <row r="203" spans="1:32" ht="15" customHeight="1" x14ac:dyDescent="0.2">
      <c r="A203" s="25">
        <v>319</v>
      </c>
      <c r="B203" s="25">
        <v>981209</v>
      </c>
      <c r="C203" s="139">
        <v>36139</v>
      </c>
      <c r="D203" s="25">
        <v>28</v>
      </c>
      <c r="E203" s="25" t="s">
        <v>50</v>
      </c>
      <c r="F203" s="25">
        <v>-80</v>
      </c>
      <c r="G203" s="82">
        <v>47.050800000000379</v>
      </c>
      <c r="H203" s="27">
        <v>-80.784180000000006</v>
      </c>
      <c r="I203" s="25">
        <v>24</v>
      </c>
      <c r="J203" s="82">
        <v>59.950799999999944</v>
      </c>
      <c r="K203" s="27">
        <v>24.999179999999999</v>
      </c>
      <c r="L203" s="29">
        <v>24.561499999999999</v>
      </c>
      <c r="M203" s="29">
        <v>34.455399999999997</v>
      </c>
      <c r="S203" s="26">
        <v>0.182</v>
      </c>
      <c r="T203" s="26">
        <v>0</v>
      </c>
      <c r="U203" s="26">
        <v>0.95799999999999996</v>
      </c>
      <c r="X203" s="26">
        <v>39.079000000000001</v>
      </c>
      <c r="Y203" s="85"/>
      <c r="AD203" s="26">
        <v>1.1399999999999999</v>
      </c>
      <c r="AF203" s="26">
        <v>17.721066666666662</v>
      </c>
    </row>
    <row r="204" spans="1:32" ht="15" customHeight="1" x14ac:dyDescent="0.2">
      <c r="A204" s="25">
        <v>320</v>
      </c>
      <c r="B204" s="25">
        <v>981209</v>
      </c>
      <c r="C204" s="139">
        <v>36139</v>
      </c>
      <c r="D204" s="25">
        <v>30</v>
      </c>
      <c r="E204" s="25" t="s">
        <v>49</v>
      </c>
      <c r="F204" s="25">
        <v>-80</v>
      </c>
      <c r="G204" s="82">
        <v>50.1</v>
      </c>
      <c r="H204" s="27">
        <v>-80.834999999999994</v>
      </c>
      <c r="I204" s="25">
        <v>24</v>
      </c>
      <c r="J204" s="82">
        <v>58.518000000000043</v>
      </c>
      <c r="K204" s="27">
        <v>24.975300000000001</v>
      </c>
      <c r="L204" s="29">
        <v>24.8719</v>
      </c>
      <c r="M204" s="29">
        <v>32.878100000000003</v>
      </c>
      <c r="S204" s="26">
        <v>0.95799999999999996</v>
      </c>
      <c r="T204" s="26">
        <v>0.79400000000000004</v>
      </c>
      <c r="U204" s="26">
        <v>0.61799999999999999</v>
      </c>
      <c r="X204" s="26">
        <v>34.734999999999999</v>
      </c>
      <c r="Y204" s="85"/>
      <c r="AD204" s="26">
        <v>1.5760000000000001</v>
      </c>
      <c r="AF204" s="26">
        <v>12.515999999999998</v>
      </c>
    </row>
    <row r="205" spans="1:32" ht="15" customHeight="1" x14ac:dyDescent="0.2">
      <c r="A205" s="25">
        <v>321</v>
      </c>
      <c r="B205" s="25">
        <v>981209</v>
      </c>
      <c r="C205" s="139">
        <v>36139</v>
      </c>
      <c r="D205" s="25">
        <v>31</v>
      </c>
      <c r="E205" s="25" t="s">
        <v>49</v>
      </c>
      <c r="F205" s="25">
        <v>-80</v>
      </c>
      <c r="G205" s="82">
        <v>51.980399999999634</v>
      </c>
      <c r="H205" s="27">
        <v>-80.866339999999994</v>
      </c>
      <c r="I205" s="25">
        <v>25</v>
      </c>
      <c r="J205" s="82">
        <v>0.61800000000005184</v>
      </c>
      <c r="K205" s="27">
        <v>25.010300000000001</v>
      </c>
      <c r="L205" s="29">
        <v>24.9101</v>
      </c>
      <c r="M205" s="29">
        <v>32.311799999999998</v>
      </c>
      <c r="S205" s="26">
        <v>0.83299999999999996</v>
      </c>
      <c r="T205" s="26">
        <v>0</v>
      </c>
      <c r="U205" s="26">
        <v>0.66</v>
      </c>
      <c r="X205" s="26">
        <v>3.681</v>
      </c>
      <c r="Y205" s="85"/>
      <c r="AD205" s="26">
        <v>1.4929999999999999</v>
      </c>
      <c r="AF205" s="26">
        <v>21.972533333333331</v>
      </c>
    </row>
    <row r="206" spans="1:32" ht="15" customHeight="1" x14ac:dyDescent="0.2">
      <c r="A206" s="25">
        <v>322</v>
      </c>
      <c r="B206" s="25">
        <v>981209</v>
      </c>
      <c r="C206" s="139">
        <v>36139</v>
      </c>
      <c r="D206" s="25">
        <v>32</v>
      </c>
      <c r="E206" s="25" t="s">
        <v>49</v>
      </c>
      <c r="F206" s="25">
        <v>-80</v>
      </c>
      <c r="G206" s="82">
        <v>55.730399999999634</v>
      </c>
      <c r="H206" s="27">
        <v>-80.928839999999994</v>
      </c>
      <c r="I206" s="25">
        <v>25</v>
      </c>
      <c r="J206" s="82">
        <v>0.57960000000001344</v>
      </c>
      <c r="K206" s="27">
        <v>25.00966</v>
      </c>
      <c r="L206" s="29">
        <v>24.711500000000001</v>
      </c>
      <c r="M206" s="29">
        <v>36.087899999999998</v>
      </c>
      <c r="S206" s="26">
        <v>0.45100000000000001</v>
      </c>
      <c r="T206" s="26">
        <v>0</v>
      </c>
      <c r="U206" s="26">
        <v>0.63900000000000001</v>
      </c>
      <c r="X206" s="26">
        <v>2.0179999999999998</v>
      </c>
      <c r="Y206" s="85"/>
      <c r="AD206" s="26">
        <v>1.0900000000000001</v>
      </c>
      <c r="AF206" s="26">
        <v>0.54434666666666665</v>
      </c>
    </row>
    <row r="207" spans="1:32" ht="15" customHeight="1" x14ac:dyDescent="0.2">
      <c r="A207" s="25">
        <v>323</v>
      </c>
      <c r="B207" s="25">
        <v>981209</v>
      </c>
      <c r="C207" s="139">
        <v>36139</v>
      </c>
      <c r="D207" s="25">
        <v>33</v>
      </c>
      <c r="E207" s="25" t="s">
        <v>49</v>
      </c>
      <c r="F207" s="25">
        <v>-80</v>
      </c>
      <c r="G207" s="82">
        <v>55.150799999999833</v>
      </c>
      <c r="H207" s="27">
        <v>-80.919179999999997</v>
      </c>
      <c r="I207" s="25">
        <v>25</v>
      </c>
      <c r="J207" s="82">
        <v>3.2099999999999795</v>
      </c>
      <c r="K207" s="27">
        <v>25.0535</v>
      </c>
      <c r="L207" s="29">
        <v>24.686</v>
      </c>
      <c r="M207" s="29">
        <v>35.334499999999998</v>
      </c>
      <c r="S207" s="26">
        <v>0.26600000000000001</v>
      </c>
      <c r="T207" s="26">
        <v>0</v>
      </c>
      <c r="U207" s="26">
        <v>0.626</v>
      </c>
      <c r="X207" s="26">
        <v>8.0250000000000004</v>
      </c>
      <c r="Y207" s="85"/>
      <c r="AD207" s="26">
        <v>0.89200000000000002</v>
      </c>
      <c r="AF207" s="26">
        <v>0.40527999999999992</v>
      </c>
    </row>
    <row r="208" spans="1:32" ht="15" customHeight="1" x14ac:dyDescent="0.2">
      <c r="A208" s="25">
        <v>324</v>
      </c>
      <c r="B208" s="25">
        <v>981209</v>
      </c>
      <c r="C208" s="139">
        <v>36139</v>
      </c>
      <c r="D208" s="25">
        <v>34</v>
      </c>
      <c r="E208" s="25" t="s">
        <v>49</v>
      </c>
      <c r="F208" s="25">
        <v>-80</v>
      </c>
      <c r="G208" s="82">
        <v>57.697199999999782</v>
      </c>
      <c r="H208" s="27">
        <v>-80.961619999999996</v>
      </c>
      <c r="I208" s="25">
        <v>24</v>
      </c>
      <c r="J208" s="82">
        <v>59.134799999999927</v>
      </c>
      <c r="K208" s="27">
        <v>24.985579999999999</v>
      </c>
      <c r="L208" s="29">
        <v>24.930900000000001</v>
      </c>
      <c r="M208" s="29">
        <v>35.161099999999998</v>
      </c>
      <c r="S208" s="26">
        <v>0.26</v>
      </c>
      <c r="T208" s="26">
        <v>0</v>
      </c>
      <c r="U208" s="26">
        <v>0.69699999999999995</v>
      </c>
      <c r="X208" s="26">
        <v>2.0179999999999998</v>
      </c>
      <c r="Y208" s="85"/>
      <c r="AD208" s="26">
        <v>0.95699999999999996</v>
      </c>
      <c r="AF208" s="26">
        <v>0.72711999999999988</v>
      </c>
    </row>
    <row r="209" spans="1:32" ht="15" customHeight="1" x14ac:dyDescent="0.2">
      <c r="A209" s="25">
        <v>325</v>
      </c>
      <c r="B209" s="25">
        <v>981209</v>
      </c>
      <c r="C209" s="139">
        <v>36139</v>
      </c>
      <c r="D209" s="25">
        <v>35</v>
      </c>
      <c r="E209" s="25" t="s">
        <v>49</v>
      </c>
      <c r="F209" s="25">
        <v>-80</v>
      </c>
      <c r="G209" s="82">
        <v>52.781999999999982</v>
      </c>
      <c r="H209" s="27">
        <v>-80.8797</v>
      </c>
      <c r="I209" s="25">
        <v>24</v>
      </c>
      <c r="J209" s="82">
        <v>58.389600000000002</v>
      </c>
      <c r="K209" s="27">
        <v>24.97316</v>
      </c>
      <c r="L209" s="29">
        <v>25.035399999999999</v>
      </c>
      <c r="M209" s="29">
        <v>35.6449</v>
      </c>
      <c r="S209" s="26">
        <v>0.13400000000000001</v>
      </c>
      <c r="T209" s="26">
        <v>0</v>
      </c>
      <c r="U209" s="26">
        <v>0.81399999999999995</v>
      </c>
      <c r="X209" s="26">
        <v>49.152999999999999</v>
      </c>
      <c r="Y209" s="85"/>
      <c r="AD209" s="26">
        <v>0.94799999999999995</v>
      </c>
      <c r="AF209" s="26">
        <v>0.54831999999999992</v>
      </c>
    </row>
    <row r="210" spans="1:32" ht="15" customHeight="1" x14ac:dyDescent="0.2">
      <c r="A210" s="25">
        <v>326</v>
      </c>
      <c r="B210" s="25">
        <v>981209</v>
      </c>
      <c r="C210" s="139">
        <v>36139</v>
      </c>
      <c r="D210" s="25">
        <v>36</v>
      </c>
      <c r="E210" s="25" t="s">
        <v>50</v>
      </c>
      <c r="F210" s="25">
        <v>-80</v>
      </c>
      <c r="G210" s="82">
        <v>47.411999999999921</v>
      </c>
      <c r="H210" s="27">
        <v>-80.790199999999999</v>
      </c>
      <c r="I210" s="25">
        <v>24</v>
      </c>
      <c r="J210" s="82">
        <v>57.4692000000001</v>
      </c>
      <c r="K210" s="27">
        <v>24.957820000000002</v>
      </c>
      <c r="L210" s="29">
        <v>24.9711</v>
      </c>
      <c r="M210" s="29">
        <v>33.556399999999996</v>
      </c>
      <c r="Y210" s="85"/>
      <c r="AF210" s="26">
        <v>16.727733333333333</v>
      </c>
    </row>
    <row r="211" spans="1:32" ht="15" customHeight="1" x14ac:dyDescent="0.2">
      <c r="A211" s="25">
        <v>327</v>
      </c>
      <c r="B211" s="25">
        <v>981209</v>
      </c>
      <c r="C211" s="139">
        <v>36139</v>
      </c>
      <c r="D211" s="25">
        <v>38</v>
      </c>
      <c r="E211" s="25" t="s">
        <v>50</v>
      </c>
      <c r="F211" s="25">
        <v>-80</v>
      </c>
      <c r="G211" s="82">
        <v>41.88</v>
      </c>
      <c r="H211" s="27">
        <v>-80.697999999999993</v>
      </c>
      <c r="I211" s="25">
        <v>24</v>
      </c>
      <c r="J211" s="82">
        <v>59.16</v>
      </c>
      <c r="K211" s="27">
        <v>24.986000000000001</v>
      </c>
      <c r="L211" s="29">
        <v>25.0868</v>
      </c>
      <c r="M211" s="29">
        <v>33.839700000000001</v>
      </c>
      <c r="S211" s="26">
        <v>2.827</v>
      </c>
      <c r="T211" s="26">
        <v>0</v>
      </c>
      <c r="U211" s="26">
        <v>0.86399999999999999</v>
      </c>
      <c r="X211" s="26">
        <v>2.665</v>
      </c>
      <c r="Y211" s="85"/>
      <c r="AD211" s="26">
        <v>3.6909999999999998</v>
      </c>
      <c r="AF211" s="26">
        <v>0.51732800000000001</v>
      </c>
    </row>
    <row r="212" spans="1:32" ht="15" customHeight="1" x14ac:dyDescent="0.2">
      <c r="A212" s="25">
        <v>328</v>
      </c>
      <c r="B212" s="25">
        <v>981209</v>
      </c>
      <c r="C212" s="139">
        <v>36139</v>
      </c>
      <c r="D212" s="25">
        <v>39</v>
      </c>
      <c r="E212" s="25" t="s">
        <v>50</v>
      </c>
      <c r="F212" s="25">
        <v>-80</v>
      </c>
      <c r="G212" s="82">
        <v>38.631600000000219</v>
      </c>
      <c r="H212" s="27">
        <v>-80.643860000000004</v>
      </c>
      <c r="I212" s="25">
        <v>25</v>
      </c>
      <c r="J212" s="82">
        <v>0.40920000000006951</v>
      </c>
      <c r="K212" s="27">
        <v>25.006820000000001</v>
      </c>
      <c r="L212" s="29">
        <v>25.177700000000002</v>
      </c>
      <c r="M212" s="29">
        <v>32.314500000000002</v>
      </c>
      <c r="S212" s="26">
        <v>2.0990000000000002</v>
      </c>
      <c r="T212" s="26">
        <v>0</v>
      </c>
      <c r="U212" s="26">
        <v>0.73</v>
      </c>
      <c r="X212" s="26">
        <v>2.7570000000000001</v>
      </c>
      <c r="Y212" s="85"/>
      <c r="AD212" s="26">
        <v>2.8290000000000002</v>
      </c>
      <c r="AF212" s="26">
        <v>0.45097333333333328</v>
      </c>
    </row>
    <row r="213" spans="1:32" ht="15" customHeight="1" x14ac:dyDescent="0.2">
      <c r="A213" s="25">
        <v>329</v>
      </c>
      <c r="B213" s="25">
        <v>981209</v>
      </c>
      <c r="C213" s="139">
        <v>36139</v>
      </c>
      <c r="D213" s="25">
        <v>40</v>
      </c>
      <c r="E213" s="25" t="s">
        <v>47</v>
      </c>
      <c r="F213" s="25">
        <v>-80</v>
      </c>
      <c r="G213" s="82">
        <v>35.880000000000003</v>
      </c>
      <c r="H213" s="27">
        <v>-80.597999999999999</v>
      </c>
      <c r="I213" s="25">
        <v>25</v>
      </c>
      <c r="J213" s="82">
        <v>0.42239999999999611</v>
      </c>
      <c r="K213" s="27">
        <v>25.00704</v>
      </c>
      <c r="L213" s="29">
        <v>25.149699999999999</v>
      </c>
      <c r="M213" s="29">
        <v>32.284399999999998</v>
      </c>
      <c r="S213" s="26">
        <v>0.11600000000000001</v>
      </c>
      <c r="T213" s="26">
        <v>0</v>
      </c>
      <c r="U213" s="26">
        <v>0.65200000000000002</v>
      </c>
      <c r="X213" s="26">
        <v>3.173</v>
      </c>
      <c r="Y213" s="85"/>
      <c r="AD213" s="26">
        <v>0.76800000000000002</v>
      </c>
      <c r="AF213" s="26">
        <v>0.37547999999999998</v>
      </c>
    </row>
    <row r="214" spans="1:32" ht="15" customHeight="1" x14ac:dyDescent="0.2">
      <c r="A214" s="25">
        <v>330</v>
      </c>
      <c r="B214" s="25">
        <v>981209</v>
      </c>
      <c r="C214" s="139">
        <v>36139</v>
      </c>
      <c r="D214" s="25">
        <v>42</v>
      </c>
      <c r="E214" s="25" t="s">
        <v>49</v>
      </c>
      <c r="F214" s="25">
        <v>-80</v>
      </c>
      <c r="G214" s="82">
        <v>53.940000000000055</v>
      </c>
      <c r="H214" s="27">
        <v>-80.899000000000001</v>
      </c>
      <c r="I214" s="25">
        <v>24</v>
      </c>
      <c r="J214" s="82">
        <v>59.88359999999993</v>
      </c>
      <c r="K214" s="27">
        <v>24.998059999999999</v>
      </c>
      <c r="L214" s="29">
        <v>24.942299999999999</v>
      </c>
      <c r="M214" s="29">
        <v>35.736899999999999</v>
      </c>
      <c r="S214" s="26">
        <v>14.019</v>
      </c>
      <c r="T214" s="26">
        <v>8.1000000000000003E-2</v>
      </c>
      <c r="U214" s="26">
        <v>3.9729999999999999</v>
      </c>
      <c r="X214" s="26">
        <v>15.273</v>
      </c>
      <c r="Y214" s="85"/>
      <c r="AD214" s="26">
        <v>17.992000000000001</v>
      </c>
      <c r="AF214" s="26">
        <v>1.7840266666666664</v>
      </c>
    </row>
    <row r="215" spans="1:32" ht="15" customHeight="1" x14ac:dyDescent="0.2">
      <c r="A215" s="25">
        <v>331</v>
      </c>
      <c r="B215" s="25">
        <v>981209</v>
      </c>
      <c r="C215" s="139">
        <v>36139</v>
      </c>
      <c r="D215" s="25">
        <v>46</v>
      </c>
      <c r="E215" s="25" t="s">
        <v>50</v>
      </c>
      <c r="F215" s="25">
        <v>-80</v>
      </c>
      <c r="G215" s="82">
        <v>43.915200000000141</v>
      </c>
      <c r="H215" s="27">
        <v>-80.731920000000002</v>
      </c>
      <c r="I215" s="25">
        <v>24</v>
      </c>
      <c r="J215" s="82">
        <v>57.919199999999904</v>
      </c>
      <c r="K215" s="27">
        <v>24.965319999999998</v>
      </c>
      <c r="L215" s="29">
        <v>25.031300000000002</v>
      </c>
      <c r="M215" s="29">
        <v>33.833399999999997</v>
      </c>
      <c r="Y215" s="85"/>
      <c r="AF215" s="26">
        <v>12.158399999999999</v>
      </c>
    </row>
    <row r="216" spans="1:32" ht="15" customHeight="1" x14ac:dyDescent="0.2">
      <c r="A216" s="25">
        <v>332</v>
      </c>
      <c r="B216" s="25">
        <v>981221</v>
      </c>
      <c r="C216" s="139">
        <v>36150</v>
      </c>
      <c r="D216" s="25">
        <v>1</v>
      </c>
      <c r="E216" s="25" t="s">
        <v>47</v>
      </c>
      <c r="F216" s="25">
        <v>-80</v>
      </c>
      <c r="G216" s="82">
        <v>29.691600000000165</v>
      </c>
      <c r="H216" s="27">
        <v>-80.494860000000003</v>
      </c>
      <c r="I216" s="25">
        <v>25</v>
      </c>
      <c r="J216" s="82">
        <v>10.919999999999916</v>
      </c>
      <c r="K216" s="27">
        <v>25.181999999999999</v>
      </c>
      <c r="L216" s="29">
        <v>22.1738</v>
      </c>
      <c r="M216" s="29">
        <v>26.407900000000001</v>
      </c>
      <c r="S216" s="26">
        <v>1.79</v>
      </c>
      <c r="T216" s="26">
        <v>0.17799999999999999</v>
      </c>
      <c r="U216" s="26">
        <v>1.95</v>
      </c>
      <c r="X216" s="26">
        <v>2.927</v>
      </c>
      <c r="Y216" s="85"/>
      <c r="AD216" s="26">
        <v>3.74</v>
      </c>
      <c r="AF216" s="26">
        <v>0.17244266666666663</v>
      </c>
    </row>
    <row r="217" spans="1:32" ht="15" customHeight="1" x14ac:dyDescent="0.2">
      <c r="A217" s="25">
        <v>333</v>
      </c>
      <c r="B217" s="25">
        <v>981221</v>
      </c>
      <c r="C217" s="139">
        <v>36150</v>
      </c>
      <c r="D217" s="25">
        <v>2</v>
      </c>
      <c r="E217" s="25" t="s">
        <v>47</v>
      </c>
      <c r="F217" s="25">
        <v>-80</v>
      </c>
      <c r="G217" s="82">
        <v>33.657599999999661</v>
      </c>
      <c r="H217" s="27">
        <v>-80.560959999999994</v>
      </c>
      <c r="I217" s="25">
        <v>25</v>
      </c>
      <c r="J217" s="82">
        <v>10.012799999999942</v>
      </c>
      <c r="K217" s="27">
        <v>25.166879999999999</v>
      </c>
      <c r="L217" s="29">
        <v>22.048500000000001</v>
      </c>
      <c r="M217" s="29">
        <v>23.586600000000001</v>
      </c>
      <c r="Y217" s="85"/>
      <c r="AF217" s="26">
        <v>0.14502666666666664</v>
      </c>
    </row>
    <row r="218" spans="1:32" ht="15" customHeight="1" x14ac:dyDescent="0.2">
      <c r="A218" s="25">
        <v>334</v>
      </c>
      <c r="B218" s="25">
        <v>981221</v>
      </c>
      <c r="C218" s="139">
        <v>36150</v>
      </c>
      <c r="D218" s="25">
        <v>3</v>
      </c>
      <c r="E218" s="25" t="s">
        <v>47</v>
      </c>
      <c r="F218" s="25">
        <v>-80</v>
      </c>
      <c r="G218" s="82">
        <v>37.482000000000255</v>
      </c>
      <c r="H218" s="27">
        <v>-80.624700000000004</v>
      </c>
      <c r="I218" s="25">
        <v>25</v>
      </c>
      <c r="J218" s="82">
        <v>8.9796000000000475</v>
      </c>
      <c r="K218" s="27">
        <v>25.149660000000001</v>
      </c>
      <c r="L218" s="29">
        <v>22.0596</v>
      </c>
      <c r="M218" s="29">
        <v>20.142900000000001</v>
      </c>
      <c r="S218" s="26">
        <v>1.93</v>
      </c>
      <c r="T218" s="26">
        <v>0.20799999999999999</v>
      </c>
      <c r="U218" s="26">
        <v>0.94499999999999995</v>
      </c>
      <c r="X218" s="26">
        <v>3.0390000000000001</v>
      </c>
      <c r="Y218" s="85"/>
      <c r="AD218" s="26">
        <v>2.875</v>
      </c>
      <c r="AF218" s="26">
        <v>0.20661333333333332</v>
      </c>
    </row>
    <row r="219" spans="1:32" ht="15" customHeight="1" x14ac:dyDescent="0.2">
      <c r="A219" s="25">
        <v>335</v>
      </c>
      <c r="B219" s="25">
        <v>981221</v>
      </c>
      <c r="C219" s="139">
        <v>36150</v>
      </c>
      <c r="D219" s="25">
        <v>4</v>
      </c>
      <c r="E219" s="25" t="s">
        <v>48</v>
      </c>
      <c r="F219" s="25">
        <v>-80</v>
      </c>
      <c r="G219" s="82">
        <v>40.75080000000014</v>
      </c>
      <c r="H219" s="27">
        <v>-80.679180000000002</v>
      </c>
      <c r="I219" s="25">
        <v>25</v>
      </c>
      <c r="J219" s="82">
        <v>7.898400000000052</v>
      </c>
      <c r="K219" s="27">
        <v>25.131640000000001</v>
      </c>
      <c r="L219" s="29">
        <v>23.061699999999998</v>
      </c>
      <c r="M219" s="29">
        <v>25.8857</v>
      </c>
      <c r="S219" s="26">
        <v>1.66</v>
      </c>
      <c r="T219" s="26">
        <v>0.13100000000000001</v>
      </c>
      <c r="U219" s="26">
        <v>0.875</v>
      </c>
      <c r="X219" s="26">
        <v>4.6609999999999996</v>
      </c>
      <c r="Y219" s="85"/>
      <c r="AD219" s="26">
        <v>2.5350000000000001</v>
      </c>
      <c r="AF219" s="26">
        <v>0.24634666666666663</v>
      </c>
    </row>
    <row r="220" spans="1:32" ht="15" customHeight="1" x14ac:dyDescent="0.2">
      <c r="A220" s="25">
        <v>336</v>
      </c>
      <c r="B220" s="25">
        <v>981221</v>
      </c>
      <c r="C220" s="139">
        <v>36150</v>
      </c>
      <c r="D220" s="25">
        <v>5</v>
      </c>
      <c r="E220" s="25" t="s">
        <v>48</v>
      </c>
      <c r="F220" s="25">
        <v>-80</v>
      </c>
      <c r="G220" s="82">
        <v>43.130400000000009</v>
      </c>
      <c r="H220" s="27">
        <v>-80.71884</v>
      </c>
      <c r="I220" s="25">
        <v>25</v>
      </c>
      <c r="J220" s="82">
        <v>6.5999999999999659</v>
      </c>
      <c r="K220" s="27">
        <v>25.11</v>
      </c>
      <c r="L220" s="29">
        <v>22.2441</v>
      </c>
      <c r="M220" s="29">
        <v>29.063099999999999</v>
      </c>
      <c r="S220" s="26">
        <v>0.57999999999999996</v>
      </c>
      <c r="T220" s="26">
        <v>8.8999999999999996E-2</v>
      </c>
      <c r="U220" s="26">
        <v>0.503</v>
      </c>
      <c r="X220" s="26">
        <v>30.556000000000001</v>
      </c>
      <c r="Y220" s="85"/>
      <c r="AD220" s="26">
        <v>1.083</v>
      </c>
      <c r="AF220" s="26">
        <v>12.754399999999999</v>
      </c>
    </row>
    <row r="221" spans="1:32" ht="15" customHeight="1" x14ac:dyDescent="0.2">
      <c r="A221" s="25">
        <v>337</v>
      </c>
      <c r="B221" s="25">
        <v>981221</v>
      </c>
      <c r="C221" s="139">
        <v>36150</v>
      </c>
      <c r="D221" s="25">
        <v>6</v>
      </c>
      <c r="E221" s="25" t="s">
        <v>48</v>
      </c>
      <c r="F221" s="25">
        <v>-80</v>
      </c>
      <c r="G221" s="82">
        <v>45.648000000000195</v>
      </c>
      <c r="H221" s="27">
        <v>-80.760800000000003</v>
      </c>
      <c r="I221" s="25">
        <v>25</v>
      </c>
      <c r="J221" s="82">
        <v>4.1040000000000276</v>
      </c>
      <c r="K221" s="27">
        <v>25.0684</v>
      </c>
      <c r="L221" s="29">
        <v>22.299700000000001</v>
      </c>
      <c r="M221" s="29">
        <v>30.354500000000002</v>
      </c>
      <c r="S221" s="26">
        <v>0</v>
      </c>
      <c r="T221" s="26">
        <v>9.1999999999999998E-2</v>
      </c>
      <c r="U221" s="26">
        <v>0.624</v>
      </c>
      <c r="X221" s="26">
        <v>25.41</v>
      </c>
      <c r="Y221" s="85"/>
      <c r="AD221" s="26">
        <v>0.624</v>
      </c>
      <c r="AF221" s="26">
        <v>12.913333333333332</v>
      </c>
    </row>
    <row r="222" spans="1:32" ht="15" customHeight="1" x14ac:dyDescent="0.2">
      <c r="A222" s="25">
        <v>338</v>
      </c>
      <c r="B222" s="25">
        <v>981221</v>
      </c>
      <c r="C222" s="139">
        <v>36150</v>
      </c>
      <c r="D222" s="25">
        <v>6</v>
      </c>
      <c r="E222" s="25" t="s">
        <v>48</v>
      </c>
      <c r="F222" s="25">
        <v>-80</v>
      </c>
      <c r="G222" s="82">
        <v>45.6</v>
      </c>
      <c r="H222" s="27">
        <v>-80.760000000000005</v>
      </c>
      <c r="I222" s="25">
        <v>25</v>
      </c>
      <c r="J222" s="82">
        <v>4.2</v>
      </c>
      <c r="K222" s="27">
        <v>25.07</v>
      </c>
      <c r="L222" s="29">
        <v>21.917999999999999</v>
      </c>
      <c r="M222" s="29">
        <v>29.369700000000002</v>
      </c>
      <c r="S222" s="26">
        <v>0</v>
      </c>
      <c r="T222" s="26">
        <v>0.106</v>
      </c>
      <c r="U222" s="26">
        <v>0.26200000000000001</v>
      </c>
      <c r="X222" s="26">
        <v>34.359000000000002</v>
      </c>
      <c r="Y222" s="85"/>
      <c r="AD222" s="26">
        <v>0.26200000000000001</v>
      </c>
      <c r="AF222" s="26">
        <v>19.532906666666666</v>
      </c>
    </row>
    <row r="223" spans="1:32" ht="15" customHeight="1" x14ac:dyDescent="0.2">
      <c r="A223" s="25">
        <v>339</v>
      </c>
      <c r="B223" s="25">
        <v>981221</v>
      </c>
      <c r="C223" s="139">
        <v>36150</v>
      </c>
      <c r="D223" s="25">
        <v>7</v>
      </c>
      <c r="E223" s="25" t="s">
        <v>48</v>
      </c>
      <c r="F223" s="25">
        <v>-80</v>
      </c>
      <c r="G223" s="82">
        <v>47.438399999999774</v>
      </c>
      <c r="H223" s="27">
        <v>-80.790639999999996</v>
      </c>
      <c r="I223" s="25">
        <v>25</v>
      </c>
      <c r="J223" s="82">
        <v>6.9227999999998957</v>
      </c>
      <c r="K223" s="27">
        <v>25.115379999999998</v>
      </c>
      <c r="L223" s="29">
        <v>22.9971</v>
      </c>
      <c r="M223" s="29">
        <v>31.641100000000002</v>
      </c>
      <c r="S223" s="26">
        <v>0</v>
      </c>
      <c r="T223" s="26">
        <v>0.02</v>
      </c>
      <c r="U223" s="26">
        <v>0.60699999999999998</v>
      </c>
      <c r="X223" s="26">
        <v>41.125999999999998</v>
      </c>
      <c r="Y223" s="85"/>
      <c r="AD223" s="26">
        <v>0.60699999999999998</v>
      </c>
      <c r="AF223" s="26">
        <v>13.787466666666665</v>
      </c>
    </row>
    <row r="224" spans="1:32" ht="15" customHeight="1" x14ac:dyDescent="0.2">
      <c r="A224" s="25">
        <v>340</v>
      </c>
      <c r="B224" s="25">
        <v>981221</v>
      </c>
      <c r="C224" s="139">
        <v>36150</v>
      </c>
      <c r="D224" s="25">
        <v>8</v>
      </c>
      <c r="E224" s="25" t="s">
        <v>48</v>
      </c>
      <c r="F224" s="25">
        <v>-80</v>
      </c>
      <c r="G224" s="82">
        <v>51.841199999999787</v>
      </c>
      <c r="H224" s="27">
        <v>-80.864019999999996</v>
      </c>
      <c r="I224" s="25">
        <v>25</v>
      </c>
      <c r="J224" s="82">
        <v>7.6896000000000697</v>
      </c>
      <c r="K224" s="27">
        <v>25.128160000000001</v>
      </c>
      <c r="L224" s="29">
        <v>23.412099999999999</v>
      </c>
      <c r="M224" s="29">
        <v>34.399900000000002</v>
      </c>
      <c r="S224" s="26">
        <v>0.28999999999999998</v>
      </c>
      <c r="T224" s="26">
        <v>8.5999999999999993E-2</v>
      </c>
      <c r="U224" s="26">
        <v>0.95699999999999996</v>
      </c>
      <c r="X224" s="26">
        <v>6.3390000000000004</v>
      </c>
      <c r="Y224" s="85"/>
      <c r="AD224" s="26">
        <v>1.2469999999999999</v>
      </c>
      <c r="AF224" s="26">
        <v>7.8632266666666659</v>
      </c>
    </row>
    <row r="225" spans="1:32" ht="15" customHeight="1" x14ac:dyDescent="0.2">
      <c r="A225" s="25">
        <v>341</v>
      </c>
      <c r="B225" s="25">
        <v>981221</v>
      </c>
      <c r="C225" s="139">
        <v>36150</v>
      </c>
      <c r="D225" s="25">
        <v>9</v>
      </c>
      <c r="E225" s="25" t="s">
        <v>49</v>
      </c>
      <c r="F225" s="25">
        <v>-80</v>
      </c>
      <c r="G225" s="82">
        <v>54.3</v>
      </c>
      <c r="H225" s="27">
        <v>-80.905000000000001</v>
      </c>
      <c r="I225" s="25">
        <v>25</v>
      </c>
      <c r="J225" s="82">
        <v>7.2923999999999722</v>
      </c>
      <c r="K225" s="27">
        <v>25.12154</v>
      </c>
      <c r="L225" s="29">
        <v>22.632899999999999</v>
      </c>
      <c r="M225" s="29">
        <v>33.7455</v>
      </c>
      <c r="S225" s="26">
        <v>0.43</v>
      </c>
      <c r="T225" s="26">
        <v>7.0999999999999994E-2</v>
      </c>
      <c r="U225" s="26">
        <v>1.087</v>
      </c>
      <c r="X225" s="26">
        <v>0.24199999999999999</v>
      </c>
      <c r="Y225" s="85"/>
      <c r="AD225" s="26">
        <v>1.5169999999999999</v>
      </c>
      <c r="AF225" s="26">
        <v>9.0909866666666641</v>
      </c>
    </row>
    <row r="226" spans="1:32" ht="15" customHeight="1" x14ac:dyDescent="0.2">
      <c r="A226" s="25">
        <v>342</v>
      </c>
      <c r="B226" s="25">
        <v>981221</v>
      </c>
      <c r="C226" s="139">
        <v>36150</v>
      </c>
      <c r="D226" s="25">
        <v>10</v>
      </c>
      <c r="E226" s="25" t="s">
        <v>49</v>
      </c>
      <c r="F226" s="25">
        <v>-80</v>
      </c>
      <c r="G226" s="82">
        <v>59.627999999999588</v>
      </c>
      <c r="H226" s="27">
        <v>-80.993799999999993</v>
      </c>
      <c r="I226" s="25">
        <v>25</v>
      </c>
      <c r="J226" s="82">
        <v>7.0980000000000842</v>
      </c>
      <c r="K226" s="27">
        <v>25.118300000000001</v>
      </c>
      <c r="L226" s="29">
        <v>22.7911</v>
      </c>
      <c r="M226" s="29">
        <v>34.895499999999998</v>
      </c>
      <c r="S226" s="26">
        <v>0.42</v>
      </c>
      <c r="T226" s="26">
        <v>0.01</v>
      </c>
      <c r="U226" s="26">
        <v>0.48199999999999998</v>
      </c>
      <c r="X226" s="26">
        <v>0.24199999999999999</v>
      </c>
      <c r="Y226" s="85"/>
      <c r="AD226" s="26">
        <v>0.90199999999999991</v>
      </c>
      <c r="AF226" s="26">
        <v>3.7190399999999997</v>
      </c>
    </row>
    <row r="227" spans="1:32" ht="15" customHeight="1" x14ac:dyDescent="0.2">
      <c r="A227" s="25">
        <v>343</v>
      </c>
      <c r="B227" s="25">
        <v>981221</v>
      </c>
      <c r="C227" s="139">
        <v>36150</v>
      </c>
      <c r="D227" s="25">
        <v>11</v>
      </c>
      <c r="E227" s="25" t="s">
        <v>49</v>
      </c>
      <c r="F227" s="25">
        <v>-80</v>
      </c>
      <c r="G227" s="82">
        <v>59.991599999999892</v>
      </c>
      <c r="H227" s="27">
        <v>-80.999859999999998</v>
      </c>
      <c r="I227" s="25">
        <v>25</v>
      </c>
      <c r="J227" s="82">
        <v>4.4808000000000447</v>
      </c>
      <c r="K227" s="27">
        <v>25.074680000000001</v>
      </c>
      <c r="L227" s="29">
        <v>22.9496</v>
      </c>
      <c r="M227" s="29">
        <v>34.139699999999998</v>
      </c>
      <c r="S227" s="26">
        <v>7.0000000000000007E-2</v>
      </c>
      <c r="T227" s="26">
        <v>3.1E-2</v>
      </c>
      <c r="U227" s="26">
        <v>0.32600000000000001</v>
      </c>
      <c r="X227" s="26">
        <v>0.24199999999999999</v>
      </c>
      <c r="Y227" s="85"/>
      <c r="AD227" s="26">
        <v>0.39600000000000002</v>
      </c>
      <c r="AF227" s="26">
        <v>3.2541600000000002</v>
      </c>
    </row>
    <row r="228" spans="1:32" ht="15" customHeight="1" x14ac:dyDescent="0.2">
      <c r="A228" s="25">
        <v>344</v>
      </c>
      <c r="B228" s="25">
        <v>981221</v>
      </c>
      <c r="C228" s="139">
        <v>36150</v>
      </c>
      <c r="D228" s="25">
        <v>12</v>
      </c>
      <c r="E228" s="25" t="s">
        <v>49</v>
      </c>
      <c r="F228" s="25">
        <v>-81</v>
      </c>
      <c r="G228" s="82">
        <v>3.96</v>
      </c>
      <c r="H228" s="27">
        <v>-81.066000000000003</v>
      </c>
      <c r="I228" s="25">
        <v>25</v>
      </c>
      <c r="J228" s="82">
        <v>7.1040000000000703</v>
      </c>
      <c r="K228" s="27">
        <v>25.118400000000001</v>
      </c>
      <c r="L228" s="29">
        <v>22.328099999999999</v>
      </c>
      <c r="M228" s="29">
        <v>33.009799999999998</v>
      </c>
      <c r="S228" s="26">
        <v>0.153</v>
      </c>
      <c r="T228" s="26">
        <v>7.2999999999999995E-2</v>
      </c>
      <c r="U228" s="26">
        <v>1.5469999999999999</v>
      </c>
      <c r="X228" s="26">
        <v>0.52200000000000002</v>
      </c>
      <c r="Y228" s="85"/>
      <c r="AD228" s="26">
        <v>1.7</v>
      </c>
      <c r="AF228" s="26">
        <v>2.9045066666666659</v>
      </c>
    </row>
    <row r="229" spans="1:32" ht="15" customHeight="1" x14ac:dyDescent="0.2">
      <c r="A229" s="25">
        <v>345</v>
      </c>
      <c r="B229" s="25">
        <v>981221</v>
      </c>
      <c r="C229" s="139">
        <v>36150</v>
      </c>
      <c r="D229" s="25">
        <v>13</v>
      </c>
      <c r="E229" s="25" t="s">
        <v>49</v>
      </c>
      <c r="F229" s="25">
        <v>-81</v>
      </c>
      <c r="G229" s="82">
        <v>5.680799999999806</v>
      </c>
      <c r="H229" s="27">
        <v>-81.094679999999997</v>
      </c>
      <c r="I229" s="25">
        <v>25</v>
      </c>
      <c r="J229" s="82">
        <v>7.4196000000000595</v>
      </c>
      <c r="K229" s="27">
        <v>25.123660000000001</v>
      </c>
      <c r="L229" s="29">
        <v>23.1874</v>
      </c>
      <c r="M229" s="29">
        <v>31.866</v>
      </c>
      <c r="S229" s="26">
        <v>1.0980000000000001</v>
      </c>
      <c r="T229" s="26">
        <v>0.125</v>
      </c>
      <c r="U229" s="26">
        <v>0.81499999999999995</v>
      </c>
      <c r="X229" s="26">
        <v>18.138999999999999</v>
      </c>
      <c r="Y229" s="85"/>
      <c r="AD229" s="26">
        <v>1.913</v>
      </c>
      <c r="AF229" s="26">
        <v>2.9720533333333332</v>
      </c>
    </row>
    <row r="230" spans="1:32" ht="15" customHeight="1" x14ac:dyDescent="0.2">
      <c r="A230" s="25">
        <v>346</v>
      </c>
      <c r="B230" s="25">
        <v>981221</v>
      </c>
      <c r="C230" s="139">
        <v>36150</v>
      </c>
      <c r="D230" s="25">
        <v>14</v>
      </c>
      <c r="E230" s="25" t="s">
        <v>49</v>
      </c>
      <c r="F230" s="25">
        <v>-81</v>
      </c>
      <c r="G230" s="82">
        <v>1.6883999999996036</v>
      </c>
      <c r="H230" s="27">
        <v>-81.028139999999993</v>
      </c>
      <c r="I230" s="25">
        <v>25</v>
      </c>
      <c r="J230" s="82">
        <v>2.2008000000000294</v>
      </c>
      <c r="K230" s="27">
        <v>25.03668</v>
      </c>
      <c r="L230" s="29">
        <v>22.952999999999999</v>
      </c>
      <c r="M230" s="29">
        <v>34.0289</v>
      </c>
      <c r="S230" s="26">
        <v>0.61699999999999999</v>
      </c>
      <c r="T230" s="26">
        <v>2.5999999999999999E-2</v>
      </c>
      <c r="U230" s="26">
        <v>0.67700000000000005</v>
      </c>
      <c r="X230" s="26">
        <v>0.85799999999999998</v>
      </c>
      <c r="Y230" s="85"/>
      <c r="AD230" s="26">
        <v>1.294</v>
      </c>
      <c r="AF230" s="26">
        <v>1.4462933333333332</v>
      </c>
    </row>
    <row r="231" spans="1:32" ht="15" customHeight="1" x14ac:dyDescent="0.2">
      <c r="A231" s="25">
        <v>347</v>
      </c>
      <c r="B231" s="25">
        <v>981221</v>
      </c>
      <c r="C231" s="139">
        <v>36150</v>
      </c>
      <c r="D231" s="25">
        <v>15</v>
      </c>
      <c r="E231" s="25" t="s">
        <v>49</v>
      </c>
      <c r="F231" s="25">
        <v>-80</v>
      </c>
      <c r="G231" s="82">
        <v>56.888399999999706</v>
      </c>
      <c r="H231" s="27">
        <v>-80.948139999999995</v>
      </c>
      <c r="I231" s="25">
        <v>24</v>
      </c>
      <c r="J231" s="82">
        <v>56.111999999999895</v>
      </c>
      <c r="K231" s="27">
        <v>24.935199999999998</v>
      </c>
      <c r="L231" s="29">
        <v>22.127199999999998</v>
      </c>
      <c r="M231" s="29">
        <v>34.521799999999999</v>
      </c>
      <c r="S231" s="26">
        <v>0</v>
      </c>
      <c r="T231" s="26">
        <v>0.04</v>
      </c>
      <c r="U231" s="26">
        <v>0.75</v>
      </c>
      <c r="X231" s="26">
        <v>4.3250000000000002</v>
      </c>
      <c r="Y231" s="85"/>
      <c r="AD231" s="26">
        <v>0.75</v>
      </c>
      <c r="AF231" s="26">
        <v>1.3827199999999997</v>
      </c>
    </row>
    <row r="232" spans="1:32" ht="15" customHeight="1" x14ac:dyDescent="0.2">
      <c r="A232" s="25">
        <v>348</v>
      </c>
      <c r="B232" s="25">
        <v>981221</v>
      </c>
      <c r="C232" s="139">
        <v>36150</v>
      </c>
      <c r="D232" s="25">
        <v>16</v>
      </c>
      <c r="E232" s="25" t="s">
        <v>50</v>
      </c>
      <c r="F232" s="25">
        <v>-80</v>
      </c>
      <c r="G232" s="82">
        <v>49.900800000000345</v>
      </c>
      <c r="H232" s="27">
        <v>-80.831680000000006</v>
      </c>
      <c r="I232" s="25">
        <v>24</v>
      </c>
      <c r="J232" s="82">
        <v>52.498800000000045</v>
      </c>
      <c r="K232" s="27">
        <v>24.874980000000001</v>
      </c>
      <c r="L232" s="29">
        <v>22.744199999999999</v>
      </c>
      <c r="M232" s="29">
        <v>35.512599999999999</v>
      </c>
      <c r="S232" s="26">
        <v>0</v>
      </c>
      <c r="T232" s="26">
        <v>7.0999999999999994E-2</v>
      </c>
      <c r="U232" s="26">
        <v>0.74299999999999999</v>
      </c>
      <c r="X232" s="26">
        <v>0.24199999999999999</v>
      </c>
      <c r="Y232" s="85"/>
      <c r="AD232" s="26">
        <v>0.74299999999999999</v>
      </c>
      <c r="AF232" s="26">
        <v>0.4696479999999999</v>
      </c>
    </row>
    <row r="233" spans="1:32" ht="15" customHeight="1" x14ac:dyDescent="0.2">
      <c r="A233" s="25">
        <v>349</v>
      </c>
      <c r="B233" s="25">
        <v>981221</v>
      </c>
      <c r="C233" s="139">
        <v>36150</v>
      </c>
      <c r="D233" s="25">
        <v>16</v>
      </c>
      <c r="E233" s="25" t="s">
        <v>50</v>
      </c>
      <c r="F233" s="25">
        <v>-80</v>
      </c>
      <c r="G233" s="82">
        <v>49.8</v>
      </c>
      <c r="H233" s="27">
        <v>-80.83</v>
      </c>
      <c r="I233" s="25">
        <v>24</v>
      </c>
      <c r="J233" s="82">
        <v>52.68</v>
      </c>
      <c r="K233" s="27">
        <v>24.878</v>
      </c>
      <c r="L233" s="29">
        <v>22.461300000000001</v>
      </c>
      <c r="M233" s="29">
        <v>35.227899999999998</v>
      </c>
      <c r="S233" s="26">
        <v>0</v>
      </c>
      <c r="T233" s="26">
        <v>5.8999999999999997E-2</v>
      </c>
      <c r="U233" s="26">
        <v>0.31900000000000001</v>
      </c>
      <c r="X233" s="26">
        <v>4.3259999999999996</v>
      </c>
      <c r="Y233" s="85"/>
      <c r="AD233" s="26">
        <v>0.31900000000000001</v>
      </c>
      <c r="AF233" s="26">
        <v>9.7942666666666653</v>
      </c>
    </row>
    <row r="234" spans="1:32" ht="15" customHeight="1" x14ac:dyDescent="0.2">
      <c r="A234" s="25">
        <v>350</v>
      </c>
      <c r="B234" s="25">
        <v>981221</v>
      </c>
      <c r="C234" s="139">
        <v>36150</v>
      </c>
      <c r="D234" s="25">
        <v>17</v>
      </c>
      <c r="E234" s="25" t="s">
        <v>50</v>
      </c>
      <c r="F234" s="25">
        <v>-80</v>
      </c>
      <c r="G234" s="82">
        <v>42.750000000000341</v>
      </c>
      <c r="H234" s="27">
        <v>-80.712500000000006</v>
      </c>
      <c r="I234" s="25">
        <v>24</v>
      </c>
      <c r="J234" s="82">
        <v>55.129200000000012</v>
      </c>
      <c r="K234" s="27">
        <v>24.91882</v>
      </c>
      <c r="L234" s="29">
        <v>22.709700000000002</v>
      </c>
      <c r="M234" s="29">
        <v>35.7423</v>
      </c>
      <c r="S234" s="26">
        <v>0.25</v>
      </c>
      <c r="T234" s="26">
        <v>3.2000000000000001E-2</v>
      </c>
      <c r="U234" s="26">
        <v>0.77700000000000002</v>
      </c>
      <c r="X234" s="26">
        <v>0.24199999999999999</v>
      </c>
      <c r="Y234" s="85"/>
      <c r="AD234" s="26">
        <v>1.0270000000000001</v>
      </c>
      <c r="AF234" s="26">
        <v>0.71599466666666656</v>
      </c>
    </row>
    <row r="235" spans="1:32" ht="15" customHeight="1" x14ac:dyDescent="0.2">
      <c r="A235" s="25">
        <v>351</v>
      </c>
      <c r="B235" s="25">
        <v>981221</v>
      </c>
      <c r="C235" s="139">
        <v>36150</v>
      </c>
      <c r="D235" s="25">
        <v>18</v>
      </c>
      <c r="E235" s="25" t="s">
        <v>50</v>
      </c>
      <c r="F235" s="25">
        <v>-80</v>
      </c>
      <c r="G235" s="82">
        <v>36.08159999999998</v>
      </c>
      <c r="H235" s="27">
        <v>-80.60136</v>
      </c>
      <c r="I235" s="25">
        <v>24</v>
      </c>
      <c r="J235" s="82">
        <v>58.600800000000106</v>
      </c>
      <c r="K235" s="27">
        <v>24.976680000000002</v>
      </c>
      <c r="L235" s="29">
        <v>23.2806</v>
      </c>
      <c r="M235" s="29">
        <v>35.806600000000003</v>
      </c>
      <c r="S235" s="26">
        <v>7.0000000000000007E-2</v>
      </c>
      <c r="T235" s="26">
        <v>0.02</v>
      </c>
      <c r="U235" s="26">
        <v>0.49</v>
      </c>
      <c r="X235" s="26">
        <v>0.24199999999999999</v>
      </c>
      <c r="Y235" s="85"/>
      <c r="AD235" s="26">
        <v>0.56000000000000005</v>
      </c>
      <c r="AF235" s="26">
        <v>0.37349333333333323</v>
      </c>
    </row>
    <row r="236" spans="1:32" ht="15" customHeight="1" x14ac:dyDescent="0.2">
      <c r="A236" s="25">
        <v>352</v>
      </c>
      <c r="B236" s="25">
        <v>981221</v>
      </c>
      <c r="C236" s="139">
        <v>36151</v>
      </c>
      <c r="D236" s="25">
        <v>21</v>
      </c>
      <c r="E236" s="25" t="s">
        <v>47</v>
      </c>
      <c r="F236" s="25">
        <v>-80</v>
      </c>
      <c r="G236" s="82">
        <v>31.099200000000167</v>
      </c>
      <c r="H236" s="27">
        <v>-80.518320000000003</v>
      </c>
      <c r="I236" s="25">
        <v>25</v>
      </c>
      <c r="J236" s="82">
        <v>6.7019999999999413</v>
      </c>
      <c r="K236" s="27">
        <v>25.111699999999999</v>
      </c>
      <c r="L236" s="29">
        <v>22.753799999999998</v>
      </c>
      <c r="M236" s="29">
        <v>27.249600000000001</v>
      </c>
      <c r="Y236" s="85"/>
      <c r="AF236" s="26">
        <v>0.12317333333333332</v>
      </c>
    </row>
    <row r="237" spans="1:32" ht="15" customHeight="1" x14ac:dyDescent="0.2">
      <c r="A237" s="25">
        <v>353</v>
      </c>
      <c r="B237" s="25">
        <v>981221</v>
      </c>
      <c r="C237" s="139">
        <v>36151</v>
      </c>
      <c r="D237" s="25">
        <v>22</v>
      </c>
      <c r="E237" s="25" t="s">
        <v>47</v>
      </c>
      <c r="F237" s="25">
        <v>-80</v>
      </c>
      <c r="G237" s="82">
        <v>36.161999999999921</v>
      </c>
      <c r="H237" s="27">
        <v>-80.602699999999999</v>
      </c>
      <c r="I237" s="25">
        <v>25</v>
      </c>
      <c r="J237" s="82">
        <v>5.930399999999949</v>
      </c>
      <c r="K237" s="27">
        <v>25.098839999999999</v>
      </c>
      <c r="L237" s="29">
        <v>22.5382</v>
      </c>
      <c r="M237" s="29">
        <v>22.844899999999999</v>
      </c>
      <c r="Y237" s="85"/>
      <c r="AF237" s="26">
        <v>0.34965333333333332</v>
      </c>
    </row>
    <row r="238" spans="1:32" ht="15" customHeight="1" x14ac:dyDescent="0.2">
      <c r="A238" s="25">
        <v>354</v>
      </c>
      <c r="B238" s="25">
        <v>981221</v>
      </c>
      <c r="C238" s="139">
        <v>36151</v>
      </c>
      <c r="D238" s="25">
        <v>23</v>
      </c>
      <c r="E238" s="25" t="s">
        <v>47</v>
      </c>
      <c r="F238" s="25">
        <v>-80</v>
      </c>
      <c r="G238" s="82">
        <v>37.391999999999825</v>
      </c>
      <c r="H238" s="27">
        <v>-80.623199999999997</v>
      </c>
      <c r="I238" s="25">
        <v>25</v>
      </c>
      <c r="J238" s="82">
        <v>3.329999999999913</v>
      </c>
      <c r="K238" s="27">
        <v>25.055499999999999</v>
      </c>
      <c r="L238" s="29">
        <v>22.5991</v>
      </c>
      <c r="M238" s="29">
        <v>28.079699999999999</v>
      </c>
      <c r="Y238" s="85"/>
      <c r="AF238" s="26">
        <v>0.20661333333333332</v>
      </c>
    </row>
    <row r="239" spans="1:32" ht="15" customHeight="1" x14ac:dyDescent="0.2">
      <c r="A239" s="25">
        <v>355</v>
      </c>
      <c r="B239" s="25">
        <v>981221</v>
      </c>
      <c r="C239" s="139">
        <v>36151</v>
      </c>
      <c r="D239" s="25">
        <v>24</v>
      </c>
      <c r="E239" s="25" t="s">
        <v>48</v>
      </c>
      <c r="F239" s="25">
        <v>-80</v>
      </c>
      <c r="G239" s="82">
        <v>39.99</v>
      </c>
      <c r="H239" s="27">
        <v>-80.666499999999999</v>
      </c>
      <c r="I239" s="25">
        <v>25</v>
      </c>
      <c r="J239" s="82">
        <v>3.789599999999993</v>
      </c>
      <c r="K239" s="27">
        <v>25.06316</v>
      </c>
      <c r="L239" s="29">
        <v>22.5091</v>
      </c>
      <c r="M239" s="29">
        <v>28.940899999999999</v>
      </c>
      <c r="Y239" s="85"/>
      <c r="AF239" s="26">
        <v>0.21456</v>
      </c>
    </row>
    <row r="240" spans="1:32" ht="15" customHeight="1" x14ac:dyDescent="0.2">
      <c r="A240" s="25">
        <v>356</v>
      </c>
      <c r="B240" s="25">
        <v>981221</v>
      </c>
      <c r="C240" s="139">
        <v>36151</v>
      </c>
      <c r="D240" s="25">
        <v>25</v>
      </c>
      <c r="E240" s="25" t="s">
        <v>48</v>
      </c>
      <c r="F240" s="25">
        <v>-80</v>
      </c>
      <c r="G240" s="82">
        <v>42.972000000000037</v>
      </c>
      <c r="H240" s="27">
        <v>-80.716200000000001</v>
      </c>
      <c r="I240" s="25">
        <v>25</v>
      </c>
      <c r="J240" s="82">
        <v>3.4500000000000597</v>
      </c>
      <c r="K240" s="27">
        <v>25.057500000000001</v>
      </c>
      <c r="L240" s="29">
        <v>22.728300000000001</v>
      </c>
      <c r="M240" s="29">
        <v>30.482399999999998</v>
      </c>
      <c r="S240" s="26">
        <v>5.91</v>
      </c>
      <c r="T240" s="26">
        <v>0.06</v>
      </c>
      <c r="U240" s="26">
        <v>0.82099999999999995</v>
      </c>
      <c r="X240" s="26">
        <v>8.9670000000000005</v>
      </c>
      <c r="Y240" s="85"/>
      <c r="AD240" s="26">
        <v>6.7309999999999999</v>
      </c>
      <c r="AF240" s="26">
        <v>2.1257333333333333</v>
      </c>
    </row>
    <row r="241" spans="1:32" ht="15" customHeight="1" x14ac:dyDescent="0.2">
      <c r="A241" s="25">
        <v>357</v>
      </c>
      <c r="B241" s="25">
        <v>981221</v>
      </c>
      <c r="C241" s="139">
        <v>36151</v>
      </c>
      <c r="D241" s="25">
        <v>26</v>
      </c>
      <c r="E241" s="25" t="s">
        <v>50</v>
      </c>
      <c r="F241" s="25">
        <v>-80</v>
      </c>
      <c r="G241" s="82">
        <v>43.351200000000176</v>
      </c>
      <c r="H241" s="27">
        <v>-80.722520000000003</v>
      </c>
      <c r="I241" s="25">
        <v>25</v>
      </c>
      <c r="J241" s="82">
        <v>1.4099999999999113</v>
      </c>
      <c r="K241" s="27">
        <v>25.023499999999999</v>
      </c>
      <c r="L241" s="29">
        <v>23.0047</v>
      </c>
      <c r="M241" s="29">
        <v>32.660499999999999</v>
      </c>
      <c r="S241" s="26">
        <v>5.66</v>
      </c>
      <c r="T241" s="26">
        <v>2.3E-2</v>
      </c>
      <c r="U241" s="26">
        <v>0.41099999999999998</v>
      </c>
      <c r="X241" s="26">
        <v>12.32</v>
      </c>
      <c r="Y241" s="85"/>
      <c r="AD241" s="26">
        <v>6.0709999999999997</v>
      </c>
      <c r="AF241" s="26">
        <v>2.9998666666666662</v>
      </c>
    </row>
    <row r="242" spans="1:32" ht="15" customHeight="1" x14ac:dyDescent="0.2">
      <c r="A242" s="25">
        <v>358</v>
      </c>
      <c r="B242" s="25">
        <v>981221</v>
      </c>
      <c r="C242" s="139">
        <v>36151</v>
      </c>
      <c r="D242" s="25">
        <v>27</v>
      </c>
      <c r="E242" s="25" t="s">
        <v>50</v>
      </c>
      <c r="F242" s="25">
        <v>-80</v>
      </c>
      <c r="G242" s="82">
        <v>44.935199999999895</v>
      </c>
      <c r="H242" s="27">
        <v>-80.748919999999998</v>
      </c>
      <c r="I242" s="25">
        <v>25</v>
      </c>
      <c r="J242" s="82">
        <v>0.3323999999999927</v>
      </c>
      <c r="K242" s="27">
        <v>25.00554</v>
      </c>
      <c r="L242" s="29">
        <v>23.176400000000001</v>
      </c>
      <c r="M242" s="29">
        <v>34.617600000000003</v>
      </c>
      <c r="Y242" s="85"/>
      <c r="AF242" s="26">
        <v>13.350399999999999</v>
      </c>
    </row>
    <row r="243" spans="1:32" ht="15" customHeight="1" x14ac:dyDescent="0.2">
      <c r="A243" s="25">
        <v>359</v>
      </c>
      <c r="B243" s="25">
        <v>981221</v>
      </c>
      <c r="C243" s="139">
        <v>36151</v>
      </c>
      <c r="D243" s="25">
        <v>29</v>
      </c>
      <c r="E243" s="25" t="s">
        <v>50</v>
      </c>
      <c r="F243" s="25">
        <v>-80</v>
      </c>
      <c r="G243" s="82">
        <v>48.700799999999731</v>
      </c>
      <c r="H243" s="27">
        <v>-80.811679999999996</v>
      </c>
      <c r="I243" s="25">
        <v>24</v>
      </c>
      <c r="J243" s="82">
        <v>59.886000000000053</v>
      </c>
      <c r="K243" s="27">
        <v>24.998100000000001</v>
      </c>
      <c r="L243" s="29">
        <v>23.798100000000002</v>
      </c>
      <c r="M243" s="29">
        <v>34.140300000000003</v>
      </c>
      <c r="S243" s="26">
        <v>0.42</v>
      </c>
      <c r="T243" s="26">
        <v>0.09</v>
      </c>
      <c r="U243" s="26">
        <v>0.503</v>
      </c>
      <c r="X243" s="26">
        <v>19.54</v>
      </c>
      <c r="Y243" s="85"/>
      <c r="AD243" s="26">
        <v>0.92300000000000004</v>
      </c>
      <c r="AF243" s="26">
        <v>8.7413333333333316</v>
      </c>
    </row>
    <row r="244" spans="1:32" ht="15" customHeight="1" x14ac:dyDescent="0.2">
      <c r="A244" s="25">
        <v>360</v>
      </c>
      <c r="B244" s="25">
        <v>981221</v>
      </c>
      <c r="C244" s="139">
        <v>36151</v>
      </c>
      <c r="D244" s="25">
        <v>30</v>
      </c>
      <c r="E244" s="25" t="s">
        <v>49</v>
      </c>
      <c r="F244" s="25">
        <v>-80</v>
      </c>
      <c r="G244" s="82">
        <v>50.153999999999712</v>
      </c>
      <c r="H244" s="27">
        <v>-80.835899999999995</v>
      </c>
      <c r="I244" s="25">
        <v>24</v>
      </c>
      <c r="J244" s="82">
        <v>58.577999999999903</v>
      </c>
      <c r="K244" s="27">
        <v>24.976299999999998</v>
      </c>
      <c r="L244" s="29">
        <v>23.245699999999999</v>
      </c>
      <c r="M244" s="29">
        <v>35.6143</v>
      </c>
      <c r="Y244" s="85"/>
      <c r="AF244" s="26">
        <v>0.74897333333333316</v>
      </c>
    </row>
    <row r="245" spans="1:32" ht="15" customHeight="1" x14ac:dyDescent="0.2">
      <c r="A245" s="25">
        <v>361</v>
      </c>
      <c r="B245" s="25">
        <v>981221</v>
      </c>
      <c r="C245" s="139">
        <v>36151</v>
      </c>
      <c r="D245" s="25">
        <v>31</v>
      </c>
      <c r="E245" s="25" t="s">
        <v>49</v>
      </c>
      <c r="F245" s="25">
        <v>-80</v>
      </c>
      <c r="G245" s="82">
        <v>52.154400000000294</v>
      </c>
      <c r="H245" s="27">
        <v>-80.869240000000005</v>
      </c>
      <c r="I245" s="25">
        <v>25</v>
      </c>
      <c r="J245" s="82">
        <v>0.69120000000005177</v>
      </c>
      <c r="K245" s="27">
        <v>25.011520000000001</v>
      </c>
      <c r="L245" s="29">
        <v>23.896000000000001</v>
      </c>
      <c r="M245" s="29">
        <v>35.447000000000003</v>
      </c>
      <c r="Y245" s="85"/>
      <c r="AF245" s="26">
        <v>0.58328533333333332</v>
      </c>
    </row>
    <row r="246" spans="1:32" ht="15" customHeight="1" x14ac:dyDescent="0.2">
      <c r="A246" s="25">
        <v>362</v>
      </c>
      <c r="B246" s="25">
        <v>981221</v>
      </c>
      <c r="C246" s="139">
        <v>36151</v>
      </c>
      <c r="D246" s="25">
        <v>32</v>
      </c>
      <c r="E246" s="25" t="s">
        <v>49</v>
      </c>
      <c r="F246" s="25">
        <v>-80</v>
      </c>
      <c r="G246" s="82">
        <v>55.50720000000041</v>
      </c>
      <c r="H246" s="27">
        <v>-80.925120000000007</v>
      </c>
      <c r="I246" s="25">
        <v>25</v>
      </c>
      <c r="J246" s="82">
        <v>0.78839999999999577</v>
      </c>
      <c r="K246" s="27">
        <v>25.01314</v>
      </c>
      <c r="L246" s="29">
        <v>23.576000000000001</v>
      </c>
      <c r="M246" s="29">
        <v>35.037500000000001</v>
      </c>
      <c r="S246" s="26">
        <v>1.08</v>
      </c>
      <c r="T246" s="26">
        <v>5.8999999999999997E-2</v>
      </c>
      <c r="U246" s="26">
        <v>0.66600000000000004</v>
      </c>
      <c r="X246" s="26">
        <v>2.0299999999999998</v>
      </c>
      <c r="Y246" s="85"/>
      <c r="AD246" s="26">
        <v>1.746</v>
      </c>
      <c r="AF246" s="26">
        <v>0.56421333333333323</v>
      </c>
    </row>
    <row r="247" spans="1:32" ht="15" customHeight="1" x14ac:dyDescent="0.2">
      <c r="A247" s="25">
        <v>363</v>
      </c>
      <c r="B247" s="25">
        <v>981221</v>
      </c>
      <c r="C247" s="139">
        <v>36151</v>
      </c>
      <c r="D247" s="25">
        <v>33</v>
      </c>
      <c r="E247" s="25" t="s">
        <v>49</v>
      </c>
      <c r="F247" s="25">
        <v>-80</v>
      </c>
      <c r="G247" s="82">
        <v>55.139999999999816</v>
      </c>
      <c r="H247" s="27">
        <v>-80.918999999999997</v>
      </c>
      <c r="I247" s="25">
        <v>25</v>
      </c>
      <c r="J247" s="82">
        <v>3.1560000000001054</v>
      </c>
      <c r="K247" s="27">
        <v>25.052600000000002</v>
      </c>
      <c r="L247" s="29">
        <v>24.653099999999998</v>
      </c>
      <c r="M247" s="29">
        <v>35.324800000000003</v>
      </c>
      <c r="Y247" s="85"/>
      <c r="AF247" s="26">
        <v>0.55825333333333327</v>
      </c>
    </row>
    <row r="248" spans="1:32" ht="15" customHeight="1" x14ac:dyDescent="0.2">
      <c r="A248" s="25">
        <v>364</v>
      </c>
      <c r="B248" s="25">
        <v>981221</v>
      </c>
      <c r="C248" s="139">
        <v>36151</v>
      </c>
      <c r="D248" s="25">
        <v>34</v>
      </c>
      <c r="E248" s="25" t="s">
        <v>49</v>
      </c>
      <c r="F248" s="25">
        <v>-80</v>
      </c>
      <c r="G248" s="82">
        <v>57.423599999999908</v>
      </c>
      <c r="H248" s="27">
        <v>-80.957059999999998</v>
      </c>
      <c r="I248" s="25">
        <v>24</v>
      </c>
      <c r="J248" s="82">
        <v>59.368800000000022</v>
      </c>
      <c r="K248" s="27">
        <v>24.98948</v>
      </c>
      <c r="L248" s="29">
        <v>23.310099999999998</v>
      </c>
      <c r="M248" s="29">
        <v>34.344299999999997</v>
      </c>
      <c r="Y248" s="85"/>
      <c r="AF248" s="26">
        <v>1.7721066666666665</v>
      </c>
    </row>
    <row r="249" spans="1:32" ht="15" customHeight="1" x14ac:dyDescent="0.2">
      <c r="A249" s="25">
        <v>365</v>
      </c>
      <c r="B249" s="25">
        <v>981221</v>
      </c>
      <c r="C249" s="139">
        <v>36151</v>
      </c>
      <c r="D249" s="25">
        <v>35</v>
      </c>
      <c r="E249" s="25" t="s">
        <v>49</v>
      </c>
      <c r="F249" s="25">
        <v>-80</v>
      </c>
      <c r="G249" s="82">
        <v>52.816799999999944</v>
      </c>
      <c r="H249" s="27">
        <v>-80.880279999999999</v>
      </c>
      <c r="I249" s="25">
        <v>24</v>
      </c>
      <c r="J249" s="82">
        <v>58.320000000000078</v>
      </c>
      <c r="K249" s="27">
        <v>24.972000000000001</v>
      </c>
      <c r="L249" s="29">
        <v>24.366099999999999</v>
      </c>
      <c r="M249" s="29">
        <v>34.965000000000003</v>
      </c>
      <c r="Y249" s="85"/>
      <c r="AF249" s="26">
        <v>1.1403466666666666</v>
      </c>
    </row>
    <row r="250" spans="1:32" ht="15" customHeight="1" x14ac:dyDescent="0.2">
      <c r="A250" s="25">
        <v>366</v>
      </c>
      <c r="B250" s="25">
        <v>981221</v>
      </c>
      <c r="C250" s="139">
        <v>36151</v>
      </c>
      <c r="D250" s="25">
        <v>36</v>
      </c>
      <c r="E250" s="25" t="s">
        <v>50</v>
      </c>
      <c r="F250" s="25">
        <v>-80</v>
      </c>
      <c r="G250" s="82">
        <v>47.400000000000375</v>
      </c>
      <c r="H250" s="27">
        <v>-80.790000000000006</v>
      </c>
      <c r="I250" s="25">
        <v>24</v>
      </c>
      <c r="J250" s="82">
        <v>57.446399999999898</v>
      </c>
      <c r="K250" s="27">
        <v>24.957439999999998</v>
      </c>
      <c r="L250" s="29">
        <v>23.603300000000001</v>
      </c>
      <c r="M250" s="29">
        <v>34.017299999999999</v>
      </c>
      <c r="Y250" s="85"/>
      <c r="AF250" s="26">
        <v>13.350399999999999</v>
      </c>
    </row>
    <row r="251" spans="1:32" ht="15" customHeight="1" x14ac:dyDescent="0.2">
      <c r="A251" s="25">
        <v>367</v>
      </c>
      <c r="B251" s="25">
        <v>981221</v>
      </c>
      <c r="C251" s="139">
        <v>36151</v>
      </c>
      <c r="D251" s="25">
        <v>37</v>
      </c>
      <c r="E251" s="25" t="s">
        <v>50</v>
      </c>
      <c r="F251" s="25">
        <v>-80</v>
      </c>
      <c r="G251" s="82">
        <v>45.700799999999902</v>
      </c>
      <c r="H251" s="27">
        <v>-80.761679999999998</v>
      </c>
      <c r="I251" s="25">
        <v>24</v>
      </c>
      <c r="J251" s="82">
        <v>55.95000000000006</v>
      </c>
      <c r="K251" s="27">
        <v>24.932500000000001</v>
      </c>
      <c r="L251" s="29">
        <v>24.2681</v>
      </c>
      <c r="M251" s="29">
        <v>34.590299999999999</v>
      </c>
      <c r="Y251" s="85"/>
      <c r="AF251" s="26">
        <v>14.303999999999997</v>
      </c>
    </row>
    <row r="252" spans="1:32" ht="15" customHeight="1" x14ac:dyDescent="0.2">
      <c r="A252" s="25">
        <v>368</v>
      </c>
      <c r="B252" s="25">
        <v>981221</v>
      </c>
      <c r="C252" s="139">
        <v>36151</v>
      </c>
      <c r="D252" s="25">
        <v>38</v>
      </c>
      <c r="E252" s="25" t="s">
        <v>50</v>
      </c>
      <c r="F252" s="25">
        <v>-80</v>
      </c>
      <c r="G252" s="82">
        <v>41.88</v>
      </c>
      <c r="H252" s="27">
        <v>-80.697999999999993</v>
      </c>
      <c r="I252" s="25">
        <v>24</v>
      </c>
      <c r="J252" s="82">
        <v>59.16</v>
      </c>
      <c r="K252" s="27">
        <v>24.986000000000001</v>
      </c>
      <c r="L252" s="29">
        <v>23.311399999999999</v>
      </c>
      <c r="M252" s="29">
        <v>34.301499999999997</v>
      </c>
      <c r="Y252" s="85"/>
      <c r="AF252" s="26">
        <v>10.306826666666666</v>
      </c>
    </row>
    <row r="253" spans="1:32" ht="15" customHeight="1" x14ac:dyDescent="0.2">
      <c r="A253" s="25">
        <v>369</v>
      </c>
      <c r="B253" s="25">
        <v>981221</v>
      </c>
      <c r="C253" s="139">
        <v>36151</v>
      </c>
      <c r="D253" s="25">
        <v>39</v>
      </c>
      <c r="E253" s="25" t="s">
        <v>50</v>
      </c>
      <c r="F253" s="25">
        <v>-80</v>
      </c>
      <c r="G253" s="82">
        <v>38.719199999999887</v>
      </c>
      <c r="H253" s="27">
        <v>-80.645319999999998</v>
      </c>
      <c r="I253" s="25">
        <v>25</v>
      </c>
      <c r="J253" s="82">
        <v>0.54600000000000648</v>
      </c>
      <c r="K253" s="27">
        <v>25.0091</v>
      </c>
      <c r="L253" s="29">
        <v>23.451699999999999</v>
      </c>
      <c r="M253" s="29">
        <v>32.668399999999998</v>
      </c>
      <c r="Y253" s="85"/>
      <c r="AF253" s="26">
        <v>0.30554933333333328</v>
      </c>
    </row>
    <row r="254" spans="1:32" ht="15" customHeight="1" x14ac:dyDescent="0.2">
      <c r="A254" s="25">
        <v>370</v>
      </c>
      <c r="B254" s="25">
        <v>981221</v>
      </c>
      <c r="C254" s="139">
        <v>36151</v>
      </c>
      <c r="D254" s="25">
        <v>40</v>
      </c>
      <c r="E254" s="25" t="s">
        <v>47</v>
      </c>
      <c r="F254" s="25">
        <v>-80</v>
      </c>
      <c r="G254" s="82">
        <v>35.930399999999736</v>
      </c>
      <c r="H254" s="27">
        <v>-80.598839999999996</v>
      </c>
      <c r="I254" s="25">
        <v>25</v>
      </c>
      <c r="J254" s="82">
        <v>1.0199999999999676</v>
      </c>
      <c r="K254" s="27">
        <v>25.016999999999999</v>
      </c>
      <c r="L254" s="29">
        <v>23.5412</v>
      </c>
      <c r="M254" s="29">
        <v>31.816700000000001</v>
      </c>
      <c r="Y254" s="85"/>
      <c r="AF254" s="26">
        <v>0.20502399999999998</v>
      </c>
    </row>
    <row r="255" spans="1:32" ht="15" customHeight="1" x14ac:dyDescent="0.2">
      <c r="A255" s="25">
        <v>371</v>
      </c>
      <c r="B255" s="25">
        <v>981221</v>
      </c>
      <c r="C255" s="139">
        <v>36151</v>
      </c>
      <c r="D255" s="25">
        <v>42</v>
      </c>
      <c r="E255" s="25" t="s">
        <v>49</v>
      </c>
      <c r="F255" s="25">
        <v>-80</v>
      </c>
      <c r="G255" s="82">
        <v>53.892000000000166</v>
      </c>
      <c r="H255" s="27">
        <v>-80.898200000000003</v>
      </c>
      <c r="I255" s="25">
        <v>25</v>
      </c>
      <c r="J255" s="82">
        <v>0.21840000000004522</v>
      </c>
      <c r="K255" s="27">
        <v>25.003640000000001</v>
      </c>
      <c r="L255" s="29">
        <v>23.785900000000002</v>
      </c>
      <c r="M255" s="29">
        <v>35.377299999999998</v>
      </c>
      <c r="Y255" s="85"/>
      <c r="AF255" s="26">
        <v>0.49269333333333337</v>
      </c>
    </row>
    <row r="256" spans="1:32" ht="15" customHeight="1" x14ac:dyDescent="0.2">
      <c r="A256" s="25">
        <v>372</v>
      </c>
      <c r="B256" s="25">
        <v>990210</v>
      </c>
      <c r="C256" s="139">
        <v>36201</v>
      </c>
      <c r="D256" s="25">
        <v>1</v>
      </c>
      <c r="E256" s="25" t="s">
        <v>47</v>
      </c>
      <c r="F256" s="25">
        <v>-80</v>
      </c>
      <c r="G256" s="82">
        <v>30</v>
      </c>
      <c r="H256" s="27">
        <v>-80.5</v>
      </c>
      <c r="I256" s="25">
        <v>25</v>
      </c>
      <c r="J256" s="82">
        <v>11.150399999999934</v>
      </c>
      <c r="K256" s="27">
        <v>25.185839999999999</v>
      </c>
      <c r="L256" s="29">
        <v>24.867899999999999</v>
      </c>
      <c r="M256" s="29">
        <v>28.451599999999999</v>
      </c>
      <c r="S256" s="26">
        <v>4.883</v>
      </c>
      <c r="T256" s="26">
        <v>2.7E-2</v>
      </c>
      <c r="U256" s="26">
        <v>5.2359999999999998</v>
      </c>
      <c r="X256" s="26">
        <v>8.657</v>
      </c>
      <c r="Y256" s="85"/>
      <c r="AD256" s="26">
        <v>10.119</v>
      </c>
      <c r="AF256" s="26">
        <v>0.30197333333333326</v>
      </c>
    </row>
    <row r="257" spans="1:32" ht="15" customHeight="1" x14ac:dyDescent="0.2">
      <c r="A257" s="25">
        <v>373</v>
      </c>
      <c r="B257" s="25">
        <v>990210</v>
      </c>
      <c r="C257" s="139">
        <v>36201</v>
      </c>
      <c r="D257" s="25">
        <v>2</v>
      </c>
      <c r="E257" s="25" t="s">
        <v>47</v>
      </c>
      <c r="F257" s="25">
        <v>-80</v>
      </c>
      <c r="G257" s="82">
        <v>34.409999999999741</v>
      </c>
      <c r="H257" s="27">
        <v>-80.573499999999996</v>
      </c>
      <c r="I257" s="25">
        <v>25</v>
      </c>
      <c r="J257" s="82">
        <v>9.8508000000001061</v>
      </c>
      <c r="K257" s="27">
        <v>25.164180000000002</v>
      </c>
      <c r="L257" s="29">
        <v>24.725000000000001</v>
      </c>
      <c r="M257" s="29">
        <v>25.849</v>
      </c>
      <c r="S257" s="26">
        <v>0.82</v>
      </c>
      <c r="T257" s="26">
        <v>9.4E-2</v>
      </c>
      <c r="U257" s="26">
        <v>0.41299999999999998</v>
      </c>
      <c r="X257" s="26">
        <v>1.1499999999999999</v>
      </c>
      <c r="Y257" s="85"/>
      <c r="AD257" s="26">
        <v>1.2329999999999999</v>
      </c>
      <c r="AF257" s="26">
        <v>0.26223999999999997</v>
      </c>
    </row>
    <row r="258" spans="1:32" ht="15" customHeight="1" x14ac:dyDescent="0.2">
      <c r="A258" s="25">
        <v>374</v>
      </c>
      <c r="B258" s="25">
        <v>990210</v>
      </c>
      <c r="C258" s="139">
        <v>36201</v>
      </c>
      <c r="D258" s="25">
        <v>3</v>
      </c>
      <c r="E258" s="25" t="s">
        <v>47</v>
      </c>
      <c r="F258" s="25">
        <v>-80</v>
      </c>
      <c r="G258" s="82">
        <v>37.431599999999605</v>
      </c>
      <c r="H258" s="27">
        <v>-80.623859999999993</v>
      </c>
      <c r="I258" s="25">
        <v>25</v>
      </c>
      <c r="J258" s="82">
        <v>8.9628000000000441</v>
      </c>
      <c r="K258" s="27">
        <v>25.149380000000001</v>
      </c>
      <c r="L258" s="29">
        <v>24.581800000000001</v>
      </c>
      <c r="M258" s="29">
        <v>21.254799999999999</v>
      </c>
      <c r="S258" s="26">
        <v>1.548</v>
      </c>
      <c r="T258" s="26">
        <v>2.9000000000000001E-2</v>
      </c>
      <c r="U258" s="26">
        <v>0.38</v>
      </c>
      <c r="X258" s="26">
        <v>2.3119999999999998</v>
      </c>
      <c r="Y258" s="85"/>
      <c r="AD258" s="26">
        <v>1.9279999999999999</v>
      </c>
      <c r="AF258" s="26">
        <v>0.18277333333333332</v>
      </c>
    </row>
    <row r="259" spans="1:32" ht="15" customHeight="1" x14ac:dyDescent="0.2">
      <c r="A259" s="25">
        <v>375</v>
      </c>
      <c r="B259" s="25">
        <v>990210</v>
      </c>
      <c r="C259" s="139">
        <v>36201</v>
      </c>
      <c r="D259" s="25">
        <v>4</v>
      </c>
      <c r="E259" s="25" t="s">
        <v>48</v>
      </c>
      <c r="F259" s="25">
        <v>-80</v>
      </c>
      <c r="G259" s="82">
        <v>40.753200000000049</v>
      </c>
      <c r="H259" s="27">
        <v>-80.679220000000001</v>
      </c>
      <c r="I259" s="25">
        <v>25</v>
      </c>
      <c r="J259" s="82">
        <v>8.017200000000031</v>
      </c>
      <c r="K259" s="27">
        <v>25.133620000000001</v>
      </c>
      <c r="L259" s="29">
        <v>24.913499999999999</v>
      </c>
      <c r="M259" s="29">
        <v>27.104900000000001</v>
      </c>
      <c r="S259" s="26">
        <v>2.6480000000000001</v>
      </c>
      <c r="T259" s="26">
        <v>0</v>
      </c>
      <c r="U259" s="26">
        <v>0.45600000000000002</v>
      </c>
      <c r="X259" s="26">
        <v>10.487</v>
      </c>
      <c r="Y259" s="85"/>
      <c r="AD259" s="26">
        <v>3.1040000000000001</v>
      </c>
      <c r="AF259" s="26">
        <v>0.35163999999999995</v>
      </c>
    </row>
    <row r="260" spans="1:32" ht="15" customHeight="1" x14ac:dyDescent="0.2">
      <c r="A260" s="25">
        <v>376</v>
      </c>
      <c r="B260" s="25">
        <v>990210</v>
      </c>
      <c r="C260" s="139">
        <v>36201</v>
      </c>
      <c r="D260" s="25">
        <v>5</v>
      </c>
      <c r="E260" s="25" t="s">
        <v>48</v>
      </c>
      <c r="F260" s="25">
        <v>-80</v>
      </c>
      <c r="G260" s="82">
        <v>42.927599999999586</v>
      </c>
      <c r="H260" s="27">
        <v>-80.715459999999993</v>
      </c>
      <c r="I260" s="25">
        <v>25</v>
      </c>
      <c r="J260" s="82">
        <v>6.9659999999999656</v>
      </c>
      <c r="K260" s="27">
        <v>25.116099999999999</v>
      </c>
      <c r="L260" s="29">
        <v>25.295100000000001</v>
      </c>
      <c r="M260" s="29">
        <v>31.0822</v>
      </c>
      <c r="S260" s="26">
        <v>0.22700000000000001</v>
      </c>
      <c r="T260" s="26">
        <v>4.4999999999999998E-2</v>
      </c>
      <c r="U260" s="26">
        <v>0.221</v>
      </c>
      <c r="X260" s="26">
        <v>51.131</v>
      </c>
      <c r="Y260" s="85"/>
      <c r="AD260" s="26">
        <v>0.44800000000000001</v>
      </c>
      <c r="AF260" s="26">
        <v>13.986133333333299</v>
      </c>
    </row>
    <row r="261" spans="1:32" ht="15" customHeight="1" x14ac:dyDescent="0.2">
      <c r="A261" s="25">
        <v>377</v>
      </c>
      <c r="B261" s="25">
        <v>990210</v>
      </c>
      <c r="C261" s="139">
        <v>36201</v>
      </c>
      <c r="D261" s="25">
        <v>6</v>
      </c>
      <c r="E261" s="25" t="s">
        <v>48</v>
      </c>
      <c r="F261" s="25">
        <v>-80</v>
      </c>
      <c r="G261" s="82">
        <v>45.600000000000307</v>
      </c>
      <c r="H261" s="27">
        <v>-80.760000000000005</v>
      </c>
      <c r="I261" s="25">
        <v>25</v>
      </c>
      <c r="J261" s="82">
        <v>4.2036000000000939</v>
      </c>
      <c r="K261" s="27">
        <v>25.070060000000002</v>
      </c>
      <c r="L261" s="29">
        <v>25.395</v>
      </c>
      <c r="M261" s="29">
        <v>33.066200000000002</v>
      </c>
      <c r="S261" s="26">
        <v>0.14000000000000001</v>
      </c>
      <c r="T261" s="26">
        <v>1.0999999999999999E-2</v>
      </c>
      <c r="U261" s="26">
        <v>0.28100000000000003</v>
      </c>
      <c r="X261" s="26">
        <v>30.341999999999999</v>
      </c>
      <c r="Y261" s="85"/>
      <c r="AD261" s="26">
        <v>0.42100000000000004</v>
      </c>
      <c r="AF261" s="26">
        <v>11.5624</v>
      </c>
    </row>
    <row r="262" spans="1:32" ht="15" customHeight="1" x14ac:dyDescent="0.2">
      <c r="A262" s="25">
        <v>378</v>
      </c>
      <c r="B262" s="25">
        <v>990210</v>
      </c>
      <c r="C262" s="139">
        <v>36201</v>
      </c>
      <c r="D262" s="25">
        <v>7</v>
      </c>
      <c r="E262" s="25" t="s">
        <v>48</v>
      </c>
      <c r="F262" s="25">
        <v>-80</v>
      </c>
      <c r="G262" s="82">
        <v>47.411999999999921</v>
      </c>
      <c r="H262" s="27">
        <v>-80.790199999999999</v>
      </c>
      <c r="I262" s="25">
        <v>25</v>
      </c>
      <c r="J262" s="82">
        <v>6.9263999999999726</v>
      </c>
      <c r="K262" s="27">
        <v>25.11544</v>
      </c>
      <c r="L262" s="29">
        <v>25.4895</v>
      </c>
      <c r="M262" s="29">
        <v>32.6128</v>
      </c>
      <c r="S262" s="26">
        <v>0.28000000000000003</v>
      </c>
      <c r="T262" s="26">
        <v>5.3999999999999999E-2</v>
      </c>
      <c r="U262" s="26">
        <v>0.59399999999999997</v>
      </c>
      <c r="X262" s="26">
        <v>55.99</v>
      </c>
      <c r="Y262" s="85"/>
      <c r="AD262" s="26">
        <v>0.874</v>
      </c>
      <c r="AF262" s="26">
        <v>16.6482666666667</v>
      </c>
    </row>
    <row r="263" spans="1:32" ht="15" customHeight="1" x14ac:dyDescent="0.2">
      <c r="A263" s="25">
        <v>379</v>
      </c>
      <c r="B263" s="25">
        <v>990210</v>
      </c>
      <c r="C263" s="139">
        <v>36201</v>
      </c>
      <c r="D263" s="25">
        <v>8</v>
      </c>
      <c r="E263" s="25" t="s">
        <v>48</v>
      </c>
      <c r="F263" s="25">
        <v>-80</v>
      </c>
      <c r="G263" s="82">
        <v>51.692400000000305</v>
      </c>
      <c r="H263" s="27">
        <v>-80.861540000000005</v>
      </c>
      <c r="I263" s="25">
        <v>25</v>
      </c>
      <c r="J263" s="82">
        <v>7.6164000000000698</v>
      </c>
      <c r="K263" s="27">
        <v>25.126940000000001</v>
      </c>
      <c r="L263" s="29">
        <v>25.505400000000002</v>
      </c>
      <c r="M263" s="29">
        <v>32.022300000000001</v>
      </c>
      <c r="S263" s="26">
        <v>8.9849999999999994</v>
      </c>
      <c r="T263" s="26">
        <v>0.01</v>
      </c>
      <c r="U263" s="26">
        <v>2.2240000000000002</v>
      </c>
      <c r="X263" s="26">
        <v>32.628</v>
      </c>
      <c r="Y263" s="85"/>
      <c r="AD263" s="26">
        <v>11.209</v>
      </c>
      <c r="AF263" s="26">
        <v>2.5627999999999997</v>
      </c>
    </row>
    <row r="264" spans="1:32" ht="15" customHeight="1" x14ac:dyDescent="0.2">
      <c r="A264" s="25">
        <v>380</v>
      </c>
      <c r="B264" s="25">
        <v>990210</v>
      </c>
      <c r="C264" s="139">
        <v>36201</v>
      </c>
      <c r="D264" s="25">
        <v>9</v>
      </c>
      <c r="E264" s="25" t="s">
        <v>49</v>
      </c>
      <c r="F264" s="25">
        <v>-80</v>
      </c>
      <c r="G264" s="82">
        <v>56.2</v>
      </c>
      <c r="H264" s="27">
        <v>-80.936859999999996</v>
      </c>
      <c r="I264" s="25">
        <v>25</v>
      </c>
      <c r="J264" s="82">
        <v>7.2995999999999128</v>
      </c>
      <c r="K264" s="27">
        <v>25.121659999999999</v>
      </c>
      <c r="L264" s="29">
        <v>25.420300000000001</v>
      </c>
      <c r="M264" s="29">
        <v>31.360800000000001</v>
      </c>
      <c r="S264" s="26">
        <v>2.0409999999999999</v>
      </c>
      <c r="T264" s="26">
        <v>0</v>
      </c>
      <c r="U264" s="26">
        <v>1.4650000000000001</v>
      </c>
      <c r="X264" s="26">
        <v>19.690000000000001</v>
      </c>
      <c r="Y264" s="85"/>
      <c r="AD264" s="26">
        <v>3.5060000000000002</v>
      </c>
      <c r="AF264" s="26">
        <v>2.9402666666666661</v>
      </c>
    </row>
    <row r="265" spans="1:32" ht="15" customHeight="1" x14ac:dyDescent="0.2">
      <c r="A265" s="25">
        <v>381</v>
      </c>
      <c r="B265" s="25">
        <v>990210</v>
      </c>
      <c r="C265" s="139">
        <v>36201</v>
      </c>
      <c r="D265" s="25">
        <v>11</v>
      </c>
      <c r="E265" s="25" t="s">
        <v>49</v>
      </c>
      <c r="F265" s="25">
        <v>-81</v>
      </c>
      <c r="G265" s="82">
        <v>1.1544000000000001</v>
      </c>
      <c r="H265" s="27">
        <v>-81.019239999999996</v>
      </c>
      <c r="I265" s="25">
        <v>25</v>
      </c>
      <c r="J265" s="82">
        <v>4.8072000000000514</v>
      </c>
      <c r="K265" s="27">
        <v>25.080120000000001</v>
      </c>
      <c r="L265" s="29">
        <v>25.640899999999998</v>
      </c>
      <c r="M265" s="29">
        <v>31.2072</v>
      </c>
      <c r="S265" s="26">
        <v>0.627</v>
      </c>
      <c r="T265" s="26">
        <v>0</v>
      </c>
      <c r="U265" s="26">
        <v>0.55500000000000005</v>
      </c>
      <c r="X265" s="26">
        <v>10.753</v>
      </c>
      <c r="Y265" s="85"/>
      <c r="AD265" s="26">
        <v>1.1819999999999999</v>
      </c>
      <c r="AF265" s="26">
        <v>1.18008</v>
      </c>
    </row>
    <row r="266" spans="1:32" ht="15" customHeight="1" x14ac:dyDescent="0.2">
      <c r="A266" s="25">
        <v>382</v>
      </c>
      <c r="B266" s="25">
        <v>990210</v>
      </c>
      <c r="C266" s="139">
        <v>36201</v>
      </c>
      <c r="D266" s="25">
        <v>12</v>
      </c>
      <c r="E266" s="25" t="s">
        <v>49</v>
      </c>
      <c r="F266" s="25">
        <v>-81</v>
      </c>
      <c r="G266" s="82">
        <v>3.5976000000002273</v>
      </c>
      <c r="H266" s="27">
        <v>-81.059960000000004</v>
      </c>
      <c r="I266" s="25">
        <v>25</v>
      </c>
      <c r="J266" s="82">
        <v>6.7907999999999902</v>
      </c>
      <c r="K266" s="27">
        <v>25.11318</v>
      </c>
      <c r="L266" s="29">
        <v>25.7059</v>
      </c>
      <c r="M266" s="29">
        <v>31.008500000000002</v>
      </c>
      <c r="S266" s="26">
        <v>3.9159999999999999</v>
      </c>
      <c r="T266" s="26">
        <v>1.7999999999999999E-2</v>
      </c>
      <c r="U266" s="26">
        <v>5.3029999999999999</v>
      </c>
      <c r="X266" s="26">
        <v>36.039000000000001</v>
      </c>
      <c r="Y266" s="85"/>
      <c r="AD266" s="26">
        <v>9.2189999999999994</v>
      </c>
      <c r="AF266" s="26">
        <v>2.3323466666666666</v>
      </c>
    </row>
    <row r="267" spans="1:32" ht="15" customHeight="1" x14ac:dyDescent="0.2">
      <c r="A267" s="25">
        <v>383</v>
      </c>
      <c r="B267" s="25">
        <v>990210</v>
      </c>
      <c r="C267" s="139">
        <v>36201</v>
      </c>
      <c r="D267" s="25">
        <v>13</v>
      </c>
      <c r="E267" s="25" t="s">
        <v>49</v>
      </c>
      <c r="F267" s="25">
        <v>-81</v>
      </c>
      <c r="G267" s="82">
        <v>5.817599999999743</v>
      </c>
      <c r="H267" s="27">
        <v>-81.096959999999996</v>
      </c>
      <c r="I267" s="25">
        <v>25</v>
      </c>
      <c r="J267" s="82">
        <v>7.6151999999999997</v>
      </c>
      <c r="K267" s="27">
        <v>25.126919999999998</v>
      </c>
      <c r="L267" s="29">
        <v>25.605699999999999</v>
      </c>
      <c r="M267" s="29">
        <v>31.172000000000001</v>
      </c>
      <c r="S267" s="26">
        <v>2.3210000000000002</v>
      </c>
      <c r="T267" s="26">
        <v>0</v>
      </c>
      <c r="U267" s="26">
        <v>2.1219999999999999</v>
      </c>
      <c r="X267" s="26">
        <v>28.398</v>
      </c>
      <c r="Y267" s="85"/>
      <c r="AD267" s="26">
        <v>4.4429999999999996</v>
      </c>
      <c r="AF267" s="26">
        <v>3.1389333333333327</v>
      </c>
    </row>
    <row r="268" spans="1:32" ht="15" customHeight="1" x14ac:dyDescent="0.2">
      <c r="A268" s="25">
        <v>384</v>
      </c>
      <c r="B268" s="25">
        <v>990210</v>
      </c>
      <c r="C268" s="139">
        <v>36201</v>
      </c>
      <c r="D268" s="25">
        <v>14</v>
      </c>
      <c r="E268" s="25" t="s">
        <v>49</v>
      </c>
      <c r="F268" s="25">
        <v>-81</v>
      </c>
      <c r="G268" s="82">
        <v>1.9908000000000925</v>
      </c>
      <c r="H268" s="27">
        <v>-81.033180000000002</v>
      </c>
      <c r="I268" s="25">
        <v>25</v>
      </c>
      <c r="J268" s="82">
        <v>1.9584000000000401</v>
      </c>
      <c r="K268" s="27">
        <v>25.032640000000001</v>
      </c>
      <c r="L268" s="29">
        <v>25.658799999999999</v>
      </c>
      <c r="M268" s="29">
        <v>30.886199999999999</v>
      </c>
      <c r="S268" s="26">
        <v>1.327</v>
      </c>
      <c r="T268" s="26">
        <v>0</v>
      </c>
      <c r="U268" s="26">
        <v>0.77800000000000002</v>
      </c>
      <c r="X268" s="26">
        <v>23.596</v>
      </c>
      <c r="Y268" s="85"/>
      <c r="AD268" s="26">
        <v>2.105</v>
      </c>
      <c r="AF268" s="26">
        <v>1.827733333333333</v>
      </c>
    </row>
    <row r="269" spans="1:32" ht="15" customHeight="1" x14ac:dyDescent="0.2">
      <c r="A269" s="25">
        <v>385</v>
      </c>
      <c r="B269" s="25">
        <v>990210</v>
      </c>
      <c r="C269" s="139">
        <v>36201</v>
      </c>
      <c r="D269" s="25">
        <v>15</v>
      </c>
      <c r="E269" s="25" t="s">
        <v>49</v>
      </c>
      <c r="F269" s="25">
        <v>-80</v>
      </c>
      <c r="G269" s="82">
        <v>56.960400000000391</v>
      </c>
      <c r="H269" s="27">
        <v>-80.949340000000007</v>
      </c>
      <c r="I269" s="25">
        <v>24</v>
      </c>
      <c r="J269" s="82">
        <v>55.610399999999913</v>
      </c>
      <c r="K269" s="27">
        <v>24.926839999999999</v>
      </c>
      <c r="L269" s="29">
        <v>25.570499999999999</v>
      </c>
      <c r="M269" s="29">
        <v>31.6557</v>
      </c>
      <c r="S269" s="26">
        <v>0.6</v>
      </c>
      <c r="T269" s="26">
        <v>0</v>
      </c>
      <c r="U269" s="26">
        <v>1.175</v>
      </c>
      <c r="X269" s="26">
        <v>16.603000000000002</v>
      </c>
      <c r="Y269" s="85"/>
      <c r="AD269" s="26">
        <v>1.7749999999999999</v>
      </c>
      <c r="AF269" s="26">
        <v>1.1204799999999997</v>
      </c>
    </row>
    <row r="270" spans="1:32" ht="15" customHeight="1" x14ac:dyDescent="0.2">
      <c r="A270" s="25">
        <v>386</v>
      </c>
      <c r="B270" s="25">
        <v>990210</v>
      </c>
      <c r="C270" s="139">
        <v>36201</v>
      </c>
      <c r="D270" s="25">
        <v>16</v>
      </c>
      <c r="E270" s="25" t="s">
        <v>50</v>
      </c>
      <c r="F270" s="25">
        <v>-80</v>
      </c>
      <c r="G270" s="82">
        <v>49.929600000000107</v>
      </c>
      <c r="H270" s="27">
        <v>-80.832160000000002</v>
      </c>
      <c r="I270" s="25">
        <v>24</v>
      </c>
      <c r="J270" s="82">
        <v>52.584000000000017</v>
      </c>
      <c r="K270" s="27">
        <v>24.8764</v>
      </c>
      <c r="L270" s="29">
        <v>25.9514</v>
      </c>
      <c r="M270" s="29">
        <v>31.934999999999999</v>
      </c>
      <c r="S270" s="26">
        <v>0.47399999999999998</v>
      </c>
      <c r="T270" s="26">
        <v>0</v>
      </c>
      <c r="U270" s="26">
        <v>0.40500000000000003</v>
      </c>
      <c r="X270" s="26">
        <v>4.9989999999999997</v>
      </c>
      <c r="Y270" s="85"/>
      <c r="AD270" s="26">
        <v>0.879</v>
      </c>
      <c r="AF270" s="26">
        <v>0.32978666666666662</v>
      </c>
    </row>
    <row r="271" spans="1:32" ht="15" customHeight="1" x14ac:dyDescent="0.2">
      <c r="A271" s="25">
        <v>387</v>
      </c>
      <c r="B271" s="25">
        <v>990210</v>
      </c>
      <c r="C271" s="139">
        <v>36201</v>
      </c>
      <c r="D271" s="25">
        <v>17</v>
      </c>
      <c r="E271" s="25" t="s">
        <v>50</v>
      </c>
      <c r="F271" s="25">
        <v>-80</v>
      </c>
      <c r="G271" s="82">
        <v>42.384000000000128</v>
      </c>
      <c r="H271" s="27">
        <v>-80.706400000000002</v>
      </c>
      <c r="I271" s="25">
        <v>24</v>
      </c>
      <c r="J271" s="82">
        <v>55.32</v>
      </c>
      <c r="K271" s="27">
        <v>24.922000000000001</v>
      </c>
      <c r="L271" s="29">
        <v>25.705200000000001</v>
      </c>
      <c r="M271" s="29">
        <v>35.311500000000002</v>
      </c>
      <c r="S271" s="26">
        <v>1.107</v>
      </c>
      <c r="T271" s="26">
        <v>0</v>
      </c>
      <c r="U271" s="26">
        <v>1.409</v>
      </c>
      <c r="X271" s="26">
        <v>2.35</v>
      </c>
      <c r="Y271" s="85"/>
      <c r="AD271" s="26">
        <v>2.516</v>
      </c>
      <c r="AF271" s="26">
        <v>0.37945333333333325</v>
      </c>
    </row>
    <row r="272" spans="1:32" ht="15" customHeight="1" x14ac:dyDescent="0.2">
      <c r="A272" s="25">
        <v>388</v>
      </c>
      <c r="B272" s="25">
        <v>990210</v>
      </c>
      <c r="C272" s="139">
        <v>36201</v>
      </c>
      <c r="D272" s="25">
        <v>18</v>
      </c>
      <c r="E272" s="25" t="s">
        <v>50</v>
      </c>
      <c r="F272" s="25">
        <v>-80</v>
      </c>
      <c r="G272" s="82">
        <v>36.802800000000389</v>
      </c>
      <c r="H272" s="27">
        <v>-80.613380000000006</v>
      </c>
      <c r="I272" s="25">
        <v>24</v>
      </c>
      <c r="J272" s="82">
        <v>58.637999999999977</v>
      </c>
      <c r="K272" s="27">
        <v>24.9773</v>
      </c>
      <c r="L272" s="29">
        <v>25.683399999999999</v>
      </c>
      <c r="M272" s="29">
        <v>34.455599999999997</v>
      </c>
      <c r="S272" s="26">
        <v>2.0409999999999999</v>
      </c>
      <c r="T272" s="26">
        <v>0</v>
      </c>
      <c r="U272" s="26">
        <v>0.95299999999999996</v>
      </c>
      <c r="X272" s="26">
        <v>1.8740000000000001</v>
      </c>
      <c r="Y272" s="85"/>
      <c r="AD272" s="26">
        <v>2.9939999999999998</v>
      </c>
      <c r="AF272" s="26">
        <v>0.28210666666666656</v>
      </c>
    </row>
    <row r="273" spans="1:32" ht="15" customHeight="1" x14ac:dyDescent="0.2">
      <c r="A273" s="25">
        <v>389</v>
      </c>
      <c r="B273" s="25">
        <v>990210</v>
      </c>
      <c r="C273" s="139">
        <v>36201</v>
      </c>
      <c r="D273" s="25">
        <v>19</v>
      </c>
      <c r="E273" s="25" t="s">
        <v>47</v>
      </c>
      <c r="F273" s="25">
        <v>-80</v>
      </c>
      <c r="G273" s="82">
        <v>32.905199999999581</v>
      </c>
      <c r="H273" s="27">
        <v>-80.548419999999993</v>
      </c>
      <c r="I273" s="25">
        <v>25</v>
      </c>
      <c r="J273" s="82">
        <v>1.1016000000000759</v>
      </c>
      <c r="K273" s="27">
        <v>25.018360000000001</v>
      </c>
      <c r="L273" s="29">
        <v>26.008900000000001</v>
      </c>
      <c r="M273" s="29">
        <v>32.118899999999996</v>
      </c>
      <c r="S273" s="26">
        <v>2.081</v>
      </c>
      <c r="T273" s="26">
        <v>0</v>
      </c>
      <c r="U273" s="26">
        <v>0.58799999999999997</v>
      </c>
      <c r="X273" s="26">
        <v>3.9129999999999998</v>
      </c>
      <c r="Y273" s="85"/>
      <c r="AD273" s="26">
        <v>2.669</v>
      </c>
      <c r="AF273" s="26">
        <v>0.29998666666666662</v>
      </c>
    </row>
    <row r="274" spans="1:32" ht="15" customHeight="1" x14ac:dyDescent="0.2">
      <c r="A274" s="25">
        <v>390</v>
      </c>
      <c r="B274" s="25">
        <v>990210</v>
      </c>
      <c r="C274" s="139">
        <v>36201</v>
      </c>
      <c r="D274" s="25">
        <v>20</v>
      </c>
      <c r="E274" s="25" t="s">
        <v>47</v>
      </c>
      <c r="F274" s="25">
        <v>-80</v>
      </c>
      <c r="G274" s="82">
        <v>29.600400000000207</v>
      </c>
      <c r="H274" s="27">
        <v>-80.493340000000003</v>
      </c>
      <c r="I274" s="25">
        <v>25</v>
      </c>
      <c r="J274" s="82">
        <v>4.0499999999999403</v>
      </c>
      <c r="K274" s="27">
        <v>25.067499999999999</v>
      </c>
      <c r="L274" s="29">
        <v>25.883299999999998</v>
      </c>
      <c r="M274" s="29">
        <v>28.635300000000001</v>
      </c>
      <c r="S274" s="26">
        <v>2.641</v>
      </c>
      <c r="T274" s="26">
        <v>0</v>
      </c>
      <c r="U274" s="26">
        <v>0.72699999999999998</v>
      </c>
      <c r="X274" s="26">
        <v>2.331</v>
      </c>
      <c r="Y274" s="85"/>
      <c r="AD274" s="26">
        <v>3.3679999999999999</v>
      </c>
      <c r="AF274" s="26">
        <v>0.23522133333333328</v>
      </c>
    </row>
    <row r="275" spans="1:32" ht="15" customHeight="1" x14ac:dyDescent="0.2">
      <c r="A275" s="25">
        <v>391</v>
      </c>
      <c r="B275" s="25">
        <v>990210</v>
      </c>
      <c r="C275" s="139">
        <v>36202</v>
      </c>
      <c r="D275" s="25">
        <v>21</v>
      </c>
      <c r="E275" s="25" t="s">
        <v>47</v>
      </c>
      <c r="F275" s="25">
        <v>-80</v>
      </c>
      <c r="G275" s="82">
        <v>30.741600000000062</v>
      </c>
      <c r="H275" s="27">
        <v>-80.512360000000001</v>
      </c>
      <c r="I275" s="25">
        <v>25</v>
      </c>
      <c r="J275" s="82">
        <v>6.822000000000088</v>
      </c>
      <c r="K275" s="27">
        <v>25.113700000000001</v>
      </c>
      <c r="L275" s="29">
        <v>24.310700000000001</v>
      </c>
      <c r="M275" s="29">
        <v>27.060199999999998</v>
      </c>
      <c r="S275" s="26">
        <v>1.94</v>
      </c>
      <c r="T275" s="26">
        <v>4.7E-2</v>
      </c>
      <c r="U275" s="26">
        <v>1.2330000000000001</v>
      </c>
      <c r="X275" s="26">
        <v>0.93</v>
      </c>
      <c r="Y275" s="85"/>
      <c r="AD275" s="26">
        <v>3.173</v>
      </c>
      <c r="AF275" s="26">
        <v>0.23839999999999995</v>
      </c>
    </row>
    <row r="276" spans="1:32" ht="15" customHeight="1" x14ac:dyDescent="0.2">
      <c r="A276" s="25">
        <v>392</v>
      </c>
      <c r="B276" s="25">
        <v>990210</v>
      </c>
      <c r="C276" s="139">
        <v>36202</v>
      </c>
      <c r="D276" s="25">
        <v>22</v>
      </c>
      <c r="E276" s="25" t="s">
        <v>47</v>
      </c>
      <c r="F276" s="25">
        <v>-80</v>
      </c>
      <c r="G276" s="82">
        <v>36.101999999999634</v>
      </c>
      <c r="H276" s="27">
        <v>-80.601699999999994</v>
      </c>
      <c r="I276" s="25">
        <v>25</v>
      </c>
      <c r="J276" s="82">
        <v>5.969999999999942</v>
      </c>
      <c r="K276" s="27">
        <v>25.099499999999999</v>
      </c>
      <c r="L276" s="29">
        <v>24.338999999999999</v>
      </c>
      <c r="M276" s="29">
        <v>25.438500000000001</v>
      </c>
      <c r="S276" s="26">
        <v>0.79800000000000004</v>
      </c>
      <c r="T276" s="26">
        <v>4.8000000000000001E-2</v>
      </c>
      <c r="U276" s="26">
        <v>0.47899999999999998</v>
      </c>
      <c r="X276" s="26">
        <v>0.44400000000000001</v>
      </c>
      <c r="Y276" s="85"/>
      <c r="AD276" s="26">
        <v>1.2770000000000001</v>
      </c>
      <c r="AF276" s="26">
        <v>0.33773333333333327</v>
      </c>
    </row>
    <row r="277" spans="1:32" ht="15" customHeight="1" x14ac:dyDescent="0.2">
      <c r="A277" s="25">
        <v>393</v>
      </c>
      <c r="B277" s="25">
        <v>990210</v>
      </c>
      <c r="C277" s="139">
        <v>36202</v>
      </c>
      <c r="D277" s="25">
        <v>23</v>
      </c>
      <c r="E277" s="25" t="s">
        <v>47</v>
      </c>
      <c r="F277" s="25">
        <v>-80</v>
      </c>
      <c r="G277" s="82">
        <v>37.350000000000136</v>
      </c>
      <c r="H277" s="27">
        <v>-80.622500000000002</v>
      </c>
      <c r="I277" s="25">
        <v>25</v>
      </c>
      <c r="J277" s="82">
        <v>3.3996000000000492</v>
      </c>
      <c r="K277" s="27">
        <v>25.056660000000001</v>
      </c>
      <c r="L277" s="29">
        <v>24.7438</v>
      </c>
      <c r="M277" s="29">
        <v>28.742699999999999</v>
      </c>
      <c r="S277" s="26">
        <v>2.0680000000000001</v>
      </c>
      <c r="T277" s="26">
        <v>5.2999999999999999E-2</v>
      </c>
      <c r="U277" s="26">
        <v>0.56499999999999995</v>
      </c>
      <c r="X277" s="26">
        <v>1.901</v>
      </c>
      <c r="Y277" s="85"/>
      <c r="AD277" s="26">
        <v>2.633</v>
      </c>
      <c r="AF277" s="26">
        <v>0.42911999999999995</v>
      </c>
    </row>
    <row r="278" spans="1:32" ht="15" customHeight="1" x14ac:dyDescent="0.2">
      <c r="A278" s="25">
        <v>394</v>
      </c>
      <c r="B278" s="25">
        <v>990210</v>
      </c>
      <c r="C278" s="139">
        <v>36202</v>
      </c>
      <c r="D278" s="25">
        <v>24</v>
      </c>
      <c r="E278" s="25" t="s">
        <v>48</v>
      </c>
      <c r="F278" s="25">
        <v>-80</v>
      </c>
      <c r="G278" s="82">
        <v>39.981599999999844</v>
      </c>
      <c r="H278" s="27">
        <v>-80.666359999999997</v>
      </c>
      <c r="I278" s="25">
        <v>25</v>
      </c>
      <c r="J278" s="82">
        <v>3.7992000000000559</v>
      </c>
      <c r="K278" s="27">
        <v>25.063320000000001</v>
      </c>
      <c r="L278" s="29">
        <v>24.688700000000001</v>
      </c>
      <c r="M278" s="29">
        <v>29.6126</v>
      </c>
      <c r="S278" s="26">
        <v>4.4850000000000003</v>
      </c>
      <c r="T278" s="26">
        <v>2.5000000000000001E-2</v>
      </c>
      <c r="U278" s="26">
        <v>1.7709999999999999</v>
      </c>
      <c r="X278" s="26">
        <v>8.2360000000000007</v>
      </c>
      <c r="Y278" s="85"/>
      <c r="AD278" s="26">
        <v>6.2560000000000002</v>
      </c>
      <c r="AF278" s="26">
        <v>0.92181333333333326</v>
      </c>
    </row>
    <row r="279" spans="1:32" ht="15" customHeight="1" x14ac:dyDescent="0.2">
      <c r="A279" s="25">
        <v>395</v>
      </c>
      <c r="B279" s="25">
        <v>990210</v>
      </c>
      <c r="C279" s="139">
        <v>36202</v>
      </c>
      <c r="D279" s="25">
        <v>24</v>
      </c>
      <c r="E279" s="25" t="s">
        <v>48</v>
      </c>
      <c r="F279" s="25">
        <v>-80</v>
      </c>
      <c r="G279" s="82">
        <v>41.287199999999999</v>
      </c>
      <c r="H279" s="27">
        <v>-80.688119999999998</v>
      </c>
      <c r="I279" s="25">
        <v>25</v>
      </c>
      <c r="J279" s="82">
        <v>3.8303999999999405</v>
      </c>
      <c r="K279" s="27">
        <v>25.063839999999999</v>
      </c>
      <c r="L279" s="29">
        <v>24.724299999999999</v>
      </c>
      <c r="M279" s="29">
        <v>30.225899999999999</v>
      </c>
      <c r="S279" s="26">
        <v>1.2410000000000001</v>
      </c>
      <c r="T279" s="26">
        <v>2.7E-2</v>
      </c>
      <c r="U279" s="26">
        <v>0.58799999999999997</v>
      </c>
      <c r="X279" s="26">
        <v>15.271000000000001</v>
      </c>
      <c r="Y279" s="85"/>
      <c r="AD279" s="26">
        <v>1.8290000000000002</v>
      </c>
      <c r="AF279" s="26">
        <v>5.6023999999999994</v>
      </c>
    </row>
    <row r="280" spans="1:32" ht="15" customHeight="1" x14ac:dyDescent="0.2">
      <c r="A280" s="25">
        <v>396</v>
      </c>
      <c r="B280" s="25">
        <v>990210</v>
      </c>
      <c r="C280" s="139">
        <v>36202</v>
      </c>
      <c r="D280" s="25">
        <v>25</v>
      </c>
      <c r="E280" s="25" t="s">
        <v>48</v>
      </c>
      <c r="F280" s="25">
        <v>-80</v>
      </c>
      <c r="G280" s="82">
        <v>42.972000000000037</v>
      </c>
      <c r="H280" s="27">
        <v>-80.716200000000001</v>
      </c>
      <c r="I280" s="25">
        <v>25</v>
      </c>
      <c r="J280" s="82">
        <v>3.4991999999999024</v>
      </c>
      <c r="K280" s="27">
        <v>25.058319999999998</v>
      </c>
      <c r="L280" s="29">
        <v>24.829699999999999</v>
      </c>
      <c r="M280" s="29">
        <v>31.479199999999999</v>
      </c>
      <c r="S280" s="26">
        <v>0.20399999999999999</v>
      </c>
      <c r="T280" s="26">
        <v>8.0000000000000002E-3</v>
      </c>
      <c r="U280" s="26">
        <v>0.28299999999999997</v>
      </c>
      <c r="X280" s="26">
        <v>21.274999999999999</v>
      </c>
      <c r="Y280" s="85"/>
      <c r="AD280" s="26">
        <v>0.48699999999999999</v>
      </c>
      <c r="AF280" s="26">
        <v>9.6949333333333314</v>
      </c>
    </row>
    <row r="281" spans="1:32" ht="15" customHeight="1" x14ac:dyDescent="0.2">
      <c r="A281" s="25">
        <v>397</v>
      </c>
      <c r="B281" s="25">
        <v>990210</v>
      </c>
      <c r="C281" s="139">
        <v>36202</v>
      </c>
      <c r="D281" s="25">
        <v>26</v>
      </c>
      <c r="E281" s="25" t="s">
        <v>50</v>
      </c>
      <c r="F281" s="25">
        <v>-80</v>
      </c>
      <c r="G281" s="82">
        <v>43.570799999999963</v>
      </c>
      <c r="H281" s="27">
        <v>-80.726179999999999</v>
      </c>
      <c r="I281" s="25">
        <v>25</v>
      </c>
      <c r="J281" s="82">
        <v>1.4412000000000091</v>
      </c>
      <c r="K281" s="27">
        <v>25.02402</v>
      </c>
      <c r="L281" s="29">
        <v>25.086200000000002</v>
      </c>
      <c r="M281" s="29">
        <v>33.377299999999998</v>
      </c>
      <c r="S281" s="26">
        <v>1.6779999999999999</v>
      </c>
      <c r="T281" s="26">
        <v>0</v>
      </c>
      <c r="U281" s="26">
        <v>0.38500000000000001</v>
      </c>
      <c r="X281" s="26">
        <v>13.385999999999999</v>
      </c>
      <c r="Y281" s="85"/>
      <c r="AD281" s="26">
        <v>2.0629999999999997</v>
      </c>
      <c r="AF281" s="26">
        <v>5.8010666666666664</v>
      </c>
    </row>
    <row r="282" spans="1:32" ht="15" customHeight="1" x14ac:dyDescent="0.2">
      <c r="A282" s="25">
        <v>398</v>
      </c>
      <c r="B282" s="25">
        <v>990210</v>
      </c>
      <c r="C282" s="139">
        <v>36202</v>
      </c>
      <c r="D282" s="25">
        <v>28</v>
      </c>
      <c r="E282" s="25" t="s">
        <v>50</v>
      </c>
      <c r="F282" s="25">
        <v>-80</v>
      </c>
      <c r="G282" s="82">
        <v>47.069999999999652</v>
      </c>
      <c r="H282" s="27">
        <v>-80.784499999999994</v>
      </c>
      <c r="I282" s="25">
        <v>25</v>
      </c>
      <c r="J282" s="82">
        <v>0</v>
      </c>
      <c r="K282" s="27">
        <v>25</v>
      </c>
      <c r="L282" s="29">
        <v>25.072800000000001</v>
      </c>
      <c r="M282" s="29">
        <v>34.216700000000003</v>
      </c>
      <c r="S282" s="26">
        <v>9.9000000000000005E-2</v>
      </c>
      <c r="T282" s="26">
        <v>0</v>
      </c>
      <c r="U282" s="26">
        <v>0.24199999999999999</v>
      </c>
      <c r="X282" s="26">
        <v>15.407</v>
      </c>
      <c r="Y282" s="85"/>
      <c r="AD282" s="26">
        <v>0.34099999999999997</v>
      </c>
      <c r="AF282" s="26">
        <v>7.2115999999999989</v>
      </c>
    </row>
    <row r="283" spans="1:32" ht="15" customHeight="1" x14ac:dyDescent="0.2">
      <c r="A283" s="25">
        <v>399</v>
      </c>
      <c r="B283" s="25">
        <v>990210</v>
      </c>
      <c r="C283" s="139">
        <v>36202</v>
      </c>
      <c r="D283" s="25">
        <v>30</v>
      </c>
      <c r="E283" s="25" t="s">
        <v>49</v>
      </c>
      <c r="F283" s="25">
        <v>-80</v>
      </c>
      <c r="G283" s="82">
        <v>49.138800000000003</v>
      </c>
      <c r="H283" s="27">
        <v>-80.818979999999996</v>
      </c>
      <c r="I283" s="25">
        <v>24</v>
      </c>
      <c r="J283" s="82">
        <v>58.432800000000071</v>
      </c>
      <c r="K283" s="27">
        <v>24.973880000000001</v>
      </c>
      <c r="L283" s="29">
        <v>24.685400000000001</v>
      </c>
      <c r="M283" s="29">
        <v>32.912700000000001</v>
      </c>
      <c r="S283" s="26">
        <v>0.746</v>
      </c>
      <c r="T283" s="26">
        <v>0</v>
      </c>
      <c r="U283" s="26">
        <v>0.54100000000000004</v>
      </c>
      <c r="X283" s="26">
        <v>17.388999999999999</v>
      </c>
      <c r="Y283" s="85"/>
      <c r="AD283" s="26">
        <v>1.2869999999999999</v>
      </c>
      <c r="AF283" s="26">
        <v>0.2940266666666666</v>
      </c>
    </row>
    <row r="284" spans="1:32" ht="15" customHeight="1" x14ac:dyDescent="0.2">
      <c r="A284" s="25">
        <v>400</v>
      </c>
      <c r="B284" s="25">
        <v>990210</v>
      </c>
      <c r="C284" s="139">
        <v>36202</v>
      </c>
      <c r="D284" s="25">
        <v>31</v>
      </c>
      <c r="E284" s="25" t="s">
        <v>49</v>
      </c>
      <c r="F284" s="25">
        <v>-80</v>
      </c>
      <c r="G284" s="82">
        <v>51.990000000000123</v>
      </c>
      <c r="H284" s="27">
        <v>-80.866500000000002</v>
      </c>
      <c r="I284" s="25">
        <v>25</v>
      </c>
      <c r="J284" s="82">
        <v>0.60959999999994352</v>
      </c>
      <c r="K284" s="27">
        <v>25.010159999999999</v>
      </c>
      <c r="L284" s="29">
        <v>25.273099999999999</v>
      </c>
      <c r="M284" s="29">
        <v>32.110799999999998</v>
      </c>
      <c r="S284" s="26">
        <v>2.1549999999999998</v>
      </c>
      <c r="T284" s="26">
        <v>0</v>
      </c>
      <c r="U284" s="26">
        <v>0.45600000000000002</v>
      </c>
      <c r="X284" s="26">
        <v>30.777999999999999</v>
      </c>
      <c r="Y284" s="85"/>
      <c r="AD284" s="26">
        <v>2.6109999999999998</v>
      </c>
      <c r="AF284" s="26">
        <v>0.7231466666666666</v>
      </c>
    </row>
    <row r="285" spans="1:32" ht="15" customHeight="1" x14ac:dyDescent="0.2">
      <c r="A285" s="25">
        <v>401</v>
      </c>
      <c r="B285" s="25">
        <v>990210</v>
      </c>
      <c r="C285" s="139">
        <v>36202</v>
      </c>
      <c r="D285" s="25">
        <v>32</v>
      </c>
      <c r="E285" s="25" t="s">
        <v>49</v>
      </c>
      <c r="F285" s="25">
        <v>-80</v>
      </c>
      <c r="G285" s="82">
        <v>55.741199999999651</v>
      </c>
      <c r="H285" s="27">
        <v>-80.929019999999994</v>
      </c>
      <c r="I285" s="25">
        <v>25</v>
      </c>
      <c r="J285" s="82">
        <v>0.62159999999991555</v>
      </c>
      <c r="K285" s="27">
        <v>25.010359999999999</v>
      </c>
      <c r="L285" s="29">
        <v>25.5154</v>
      </c>
      <c r="M285" s="29">
        <v>32.331400000000002</v>
      </c>
      <c r="S285" s="26">
        <v>0.68700000000000006</v>
      </c>
      <c r="T285" s="26">
        <v>0</v>
      </c>
      <c r="U285" s="26">
        <v>0.40400000000000003</v>
      </c>
      <c r="X285" s="26">
        <v>15.154</v>
      </c>
      <c r="Y285" s="85"/>
      <c r="AD285" s="26">
        <v>1.0910000000000002</v>
      </c>
      <c r="AF285" s="26">
        <v>0.54037333333333326</v>
      </c>
    </row>
    <row r="286" spans="1:32" ht="15" customHeight="1" x14ac:dyDescent="0.2">
      <c r="A286" s="25">
        <v>402</v>
      </c>
      <c r="B286" s="25">
        <v>990210</v>
      </c>
      <c r="C286" s="139">
        <v>36202</v>
      </c>
      <c r="D286" s="25">
        <v>33</v>
      </c>
      <c r="E286" s="25" t="s">
        <v>49</v>
      </c>
      <c r="F286" s="25">
        <v>-80</v>
      </c>
      <c r="G286" s="82">
        <v>55.267200000000116</v>
      </c>
      <c r="H286" s="27">
        <v>-80.921120000000002</v>
      </c>
      <c r="I286" s="25">
        <v>25</v>
      </c>
      <c r="J286" s="82">
        <v>3.2495999999999725</v>
      </c>
      <c r="K286" s="27">
        <v>25.05416</v>
      </c>
      <c r="L286" s="29">
        <v>25.7668</v>
      </c>
      <c r="M286" s="29">
        <v>32.150399999999998</v>
      </c>
      <c r="S286" s="26">
        <v>0.46</v>
      </c>
      <c r="T286" s="26">
        <v>0</v>
      </c>
      <c r="U286" s="26">
        <v>0.38</v>
      </c>
      <c r="X286" s="26">
        <v>8.8190000000000008</v>
      </c>
      <c r="Y286" s="85"/>
      <c r="AD286" s="26">
        <v>0.84000000000000008</v>
      </c>
      <c r="AF286" s="26">
        <v>0.55626666666666658</v>
      </c>
    </row>
    <row r="287" spans="1:32" ht="15" customHeight="1" x14ac:dyDescent="0.2">
      <c r="A287" s="25">
        <v>403</v>
      </c>
      <c r="B287" s="25">
        <v>990210</v>
      </c>
      <c r="C287" s="139">
        <v>36202</v>
      </c>
      <c r="D287" s="25">
        <v>36</v>
      </c>
      <c r="E287" s="25" t="s">
        <v>50</v>
      </c>
      <c r="F287" s="25">
        <v>-80</v>
      </c>
      <c r="G287" s="82">
        <v>47.842800000000238</v>
      </c>
      <c r="H287" s="27">
        <v>-80.797380000000004</v>
      </c>
      <c r="I287" s="25">
        <v>24</v>
      </c>
      <c r="J287" s="82">
        <v>57.74160000000002</v>
      </c>
      <c r="K287" s="27">
        <v>24.96236</v>
      </c>
      <c r="L287" s="29">
        <v>25.497499999999999</v>
      </c>
      <c r="M287" s="29">
        <v>33.307000000000002</v>
      </c>
      <c r="S287" s="26">
        <v>7.5999999999999998E-2</v>
      </c>
      <c r="T287" s="26">
        <v>0</v>
      </c>
      <c r="U287" s="26">
        <v>0.377</v>
      </c>
      <c r="X287" s="26">
        <v>14.455</v>
      </c>
      <c r="Y287" s="85"/>
      <c r="AD287" s="26">
        <v>0.45300000000000001</v>
      </c>
      <c r="AF287" s="26">
        <v>3.5362666666666662</v>
      </c>
    </row>
    <row r="288" spans="1:32" ht="15" customHeight="1" x14ac:dyDescent="0.2">
      <c r="A288" s="25">
        <v>404</v>
      </c>
      <c r="B288" s="25">
        <v>990210</v>
      </c>
      <c r="C288" s="139">
        <v>36202</v>
      </c>
      <c r="D288" s="25">
        <v>38</v>
      </c>
      <c r="E288" s="25" t="s">
        <v>50</v>
      </c>
      <c r="F288" s="25">
        <v>-80</v>
      </c>
      <c r="G288" s="82">
        <v>42.501600000000003</v>
      </c>
      <c r="H288" s="27">
        <v>-80.708359999999999</v>
      </c>
      <c r="I288" s="25">
        <v>24</v>
      </c>
      <c r="J288" s="82">
        <v>59.16</v>
      </c>
      <c r="K288" s="27">
        <v>24.9772</v>
      </c>
      <c r="L288" s="29">
        <v>25.2744</v>
      </c>
      <c r="M288" s="29">
        <v>33.495699999999999</v>
      </c>
      <c r="S288" s="26">
        <v>1.375</v>
      </c>
      <c r="T288" s="26">
        <v>0</v>
      </c>
      <c r="U288" s="26">
        <v>0.38900000000000001</v>
      </c>
      <c r="X288" s="26">
        <v>8.0419999999999998</v>
      </c>
      <c r="Y288" s="85"/>
      <c r="AD288" s="26">
        <v>1.764</v>
      </c>
      <c r="AF288" s="26">
        <v>1.9310399999999996</v>
      </c>
    </row>
    <row r="289" spans="1:32" ht="15" customHeight="1" x14ac:dyDescent="0.2">
      <c r="A289" s="25">
        <v>405</v>
      </c>
      <c r="B289" s="25">
        <v>990210</v>
      </c>
      <c r="C289" s="139">
        <v>36202</v>
      </c>
      <c r="D289" s="25">
        <v>39</v>
      </c>
      <c r="E289" s="25" t="s">
        <v>50</v>
      </c>
      <c r="F289" s="25">
        <v>-80</v>
      </c>
      <c r="G289" s="82">
        <v>38.600399999999695</v>
      </c>
      <c r="H289" s="27">
        <v>-80.643339999999995</v>
      </c>
      <c r="I289" s="25">
        <v>25</v>
      </c>
      <c r="J289" s="82">
        <v>0.51959999999999995</v>
      </c>
      <c r="K289" s="27">
        <v>25.008659999999999</v>
      </c>
      <c r="L289" s="29">
        <v>25.3324</v>
      </c>
      <c r="M289" s="29">
        <v>32.607500000000002</v>
      </c>
      <c r="S289" s="26">
        <v>2.15</v>
      </c>
      <c r="T289" s="26">
        <v>0</v>
      </c>
      <c r="U289" s="26">
        <v>0.38200000000000001</v>
      </c>
      <c r="X289" s="26">
        <v>7.8860000000000001</v>
      </c>
      <c r="Y289" s="85"/>
      <c r="AD289" s="26">
        <v>2.532</v>
      </c>
      <c r="AF289" s="26">
        <v>0.3417066666666666</v>
      </c>
    </row>
    <row r="290" spans="1:32" ht="15" customHeight="1" x14ac:dyDescent="0.2">
      <c r="A290" s="25">
        <v>406</v>
      </c>
      <c r="B290" s="25">
        <v>990413</v>
      </c>
      <c r="C290" s="139">
        <v>36263</v>
      </c>
      <c r="D290" s="25">
        <v>1</v>
      </c>
      <c r="E290" s="25" t="s">
        <v>47</v>
      </c>
      <c r="F290" s="25">
        <v>-80</v>
      </c>
      <c r="G290" s="82">
        <v>29.858400000000245</v>
      </c>
      <c r="H290" s="27">
        <v>-80.497640000000004</v>
      </c>
      <c r="I290" s="25">
        <v>25</v>
      </c>
      <c r="J290" s="82">
        <v>10.919999999999916</v>
      </c>
      <c r="K290" s="27">
        <v>25.181999999999999</v>
      </c>
      <c r="L290" s="29">
        <v>25.59</v>
      </c>
      <c r="M290" s="29">
        <v>33.145899999999997</v>
      </c>
      <c r="S290" s="26">
        <v>0.29899999999999999</v>
      </c>
      <c r="T290" s="26">
        <v>1.0999999999999999E-2</v>
      </c>
      <c r="U290" s="26">
        <v>0.82799999999999996</v>
      </c>
      <c r="X290" s="26">
        <v>5.91</v>
      </c>
      <c r="Y290" s="85"/>
      <c r="AD290" s="26">
        <v>1.127</v>
      </c>
      <c r="AF290" s="26">
        <v>0.27500000000000002</v>
      </c>
    </row>
    <row r="291" spans="1:32" ht="15" customHeight="1" x14ac:dyDescent="0.2">
      <c r="A291" s="25">
        <v>407</v>
      </c>
      <c r="B291" s="25">
        <v>990413</v>
      </c>
      <c r="C291" s="139">
        <v>36263</v>
      </c>
      <c r="D291" s="25">
        <v>2</v>
      </c>
      <c r="E291" s="25" t="s">
        <v>47</v>
      </c>
      <c r="F291" s="25">
        <v>-80</v>
      </c>
      <c r="G291" s="82">
        <v>34.019999999999584</v>
      </c>
      <c r="H291" s="27">
        <v>-80.566999999999993</v>
      </c>
      <c r="I291" s="25">
        <v>25</v>
      </c>
      <c r="J291" s="82">
        <v>9.9899999999999523</v>
      </c>
      <c r="K291" s="27">
        <v>25.166499999999999</v>
      </c>
      <c r="L291" s="29">
        <v>24.948499999999999</v>
      </c>
      <c r="M291" s="29">
        <v>31.5791</v>
      </c>
      <c r="S291" s="26">
        <v>0.26</v>
      </c>
      <c r="T291" s="26">
        <v>1.4E-2</v>
      </c>
      <c r="U291" s="26">
        <v>0.39300000000000002</v>
      </c>
      <c r="X291" s="26">
        <v>4.9800000000000004</v>
      </c>
      <c r="Y291" s="85"/>
      <c r="AD291" s="26">
        <v>0.65300000000000002</v>
      </c>
      <c r="AF291" s="26">
        <v>0.34</v>
      </c>
    </row>
    <row r="292" spans="1:32" ht="15" customHeight="1" x14ac:dyDescent="0.2">
      <c r="A292" s="25">
        <v>408</v>
      </c>
      <c r="B292" s="25">
        <v>990413</v>
      </c>
      <c r="C292" s="139">
        <v>36263</v>
      </c>
      <c r="D292" s="25">
        <v>3</v>
      </c>
      <c r="E292" s="25" t="s">
        <v>47</v>
      </c>
      <c r="F292" s="25">
        <v>-80</v>
      </c>
      <c r="G292" s="82">
        <v>37.120799999999861</v>
      </c>
      <c r="H292" s="27">
        <v>-80.618679999999998</v>
      </c>
      <c r="I292" s="25">
        <v>25</v>
      </c>
      <c r="J292" s="82">
        <v>9.0288000000001034</v>
      </c>
      <c r="K292" s="27">
        <v>25.150480000000002</v>
      </c>
      <c r="L292" s="29">
        <v>25.993400000000001</v>
      </c>
      <c r="M292" s="29">
        <v>29.452300000000001</v>
      </c>
      <c r="S292" s="26">
        <v>0.83799999999999997</v>
      </c>
      <c r="T292" s="26">
        <v>1.4999999999999999E-2</v>
      </c>
      <c r="U292" s="26">
        <v>0.41199999999999998</v>
      </c>
      <c r="X292" s="26">
        <v>0.69</v>
      </c>
      <c r="Y292" s="85"/>
      <c r="AD292" s="26">
        <v>1.25</v>
      </c>
      <c r="AF292" s="26">
        <v>0.32500000000000001</v>
      </c>
    </row>
    <row r="293" spans="1:32" ht="15" customHeight="1" x14ac:dyDescent="0.2">
      <c r="A293" s="25">
        <v>409</v>
      </c>
      <c r="B293" s="25">
        <v>990413</v>
      </c>
      <c r="C293" s="139">
        <v>36263</v>
      </c>
      <c r="D293" s="25">
        <v>4</v>
      </c>
      <c r="E293" s="25" t="s">
        <v>48</v>
      </c>
      <c r="F293" s="25">
        <v>-80</v>
      </c>
      <c r="G293" s="82">
        <v>40.683600000000126</v>
      </c>
      <c r="H293" s="27">
        <v>-80.678060000000002</v>
      </c>
      <c r="I293" s="25">
        <v>25</v>
      </c>
      <c r="J293" s="82">
        <v>7.965600000000066</v>
      </c>
      <c r="K293" s="27">
        <v>25.132760000000001</v>
      </c>
      <c r="L293" s="29">
        <v>25.799099999999999</v>
      </c>
      <c r="M293" s="29">
        <v>38.794199999999996</v>
      </c>
      <c r="S293" s="26">
        <v>0</v>
      </c>
      <c r="T293" s="26">
        <v>1E-3</v>
      </c>
      <c r="U293" s="26">
        <v>0.36099999999999999</v>
      </c>
      <c r="X293" s="26">
        <v>41.69</v>
      </c>
      <c r="Y293" s="85"/>
      <c r="AD293" s="26">
        <v>0.36099999999999999</v>
      </c>
      <c r="AF293" s="26">
        <v>7.01</v>
      </c>
    </row>
    <row r="294" spans="1:32" ht="15" customHeight="1" x14ac:dyDescent="0.2">
      <c r="A294" s="25">
        <v>410</v>
      </c>
      <c r="B294" s="25">
        <v>990413</v>
      </c>
      <c r="C294" s="139">
        <v>36263</v>
      </c>
      <c r="D294" s="25">
        <v>5</v>
      </c>
      <c r="E294" s="25" t="s">
        <v>48</v>
      </c>
      <c r="F294" s="25">
        <v>-80</v>
      </c>
      <c r="G294" s="82">
        <v>42.922799999999768</v>
      </c>
      <c r="H294" s="27">
        <v>-80.715379999999996</v>
      </c>
      <c r="I294" s="25">
        <v>25</v>
      </c>
      <c r="J294" s="82">
        <v>6.9203999999999866</v>
      </c>
      <c r="K294" s="27">
        <v>25.11534</v>
      </c>
      <c r="L294" s="29">
        <v>26.439499999999999</v>
      </c>
      <c r="M294" s="29">
        <v>38.766500000000001</v>
      </c>
      <c r="S294" s="26">
        <v>0</v>
      </c>
      <c r="T294" s="26">
        <v>1.4E-2</v>
      </c>
      <c r="U294" s="26">
        <v>0.35299999999999998</v>
      </c>
      <c r="X294" s="26">
        <v>46.57</v>
      </c>
      <c r="Y294" s="85"/>
      <c r="AD294" s="26">
        <v>0.35299999999999998</v>
      </c>
      <c r="AF294" s="26">
        <v>8.8849999999999998</v>
      </c>
    </row>
    <row r="295" spans="1:32" ht="15" customHeight="1" x14ac:dyDescent="0.2">
      <c r="A295" s="25">
        <v>411</v>
      </c>
      <c r="B295" s="25">
        <v>990413</v>
      </c>
      <c r="C295" s="139">
        <v>36263</v>
      </c>
      <c r="D295" s="25">
        <v>6</v>
      </c>
      <c r="E295" s="25" t="s">
        <v>48</v>
      </c>
      <c r="F295" s="25">
        <v>-80</v>
      </c>
      <c r="G295" s="82">
        <v>45.743999999999971</v>
      </c>
      <c r="H295" s="27">
        <v>-80.7624</v>
      </c>
      <c r="I295" s="25">
        <v>25</v>
      </c>
      <c r="J295" s="82">
        <v>4.1447999999999752</v>
      </c>
      <c r="K295" s="27">
        <v>25.06908</v>
      </c>
      <c r="L295" s="29">
        <v>26.982800000000001</v>
      </c>
      <c r="M295" s="29">
        <v>37.078299999999999</v>
      </c>
      <c r="S295" s="26">
        <v>2.698</v>
      </c>
      <c r="T295" s="26">
        <v>1E-3</v>
      </c>
      <c r="U295" s="26">
        <v>0.56999999999999995</v>
      </c>
      <c r="X295" s="26">
        <v>16.239999999999998</v>
      </c>
      <c r="Y295" s="85"/>
      <c r="AD295" s="26">
        <v>3.2679999999999998</v>
      </c>
      <c r="AF295" s="26">
        <v>0.94499999999999995</v>
      </c>
    </row>
    <row r="296" spans="1:32" ht="15" customHeight="1" x14ac:dyDescent="0.2">
      <c r="A296" s="25">
        <v>412</v>
      </c>
      <c r="B296" s="25">
        <v>990413</v>
      </c>
      <c r="C296" s="139">
        <v>36263</v>
      </c>
      <c r="D296" s="25">
        <v>7</v>
      </c>
      <c r="E296" s="25" t="s">
        <v>48</v>
      </c>
      <c r="F296" s="25">
        <v>-80</v>
      </c>
      <c r="G296" s="82">
        <v>47.639999999999816</v>
      </c>
      <c r="H296" s="27">
        <v>-80.793999999999997</v>
      </c>
      <c r="I296" s="25">
        <v>25</v>
      </c>
      <c r="J296" s="82">
        <v>7.079999999999913</v>
      </c>
      <c r="K296" s="27">
        <v>25.117999999999999</v>
      </c>
      <c r="L296" s="29">
        <v>26.6662</v>
      </c>
      <c r="M296" s="29">
        <v>35.638300000000001</v>
      </c>
      <c r="S296" s="26">
        <v>3.0459999999999998</v>
      </c>
      <c r="T296" s="26">
        <v>0.01</v>
      </c>
      <c r="U296" s="26">
        <v>1.0609999999999999</v>
      </c>
      <c r="X296" s="26">
        <v>39.799999999999997</v>
      </c>
      <c r="Y296" s="85"/>
      <c r="AD296" s="26">
        <v>4.1069999999999993</v>
      </c>
      <c r="AF296" s="26">
        <v>1.26</v>
      </c>
    </row>
    <row r="297" spans="1:32" ht="15" customHeight="1" x14ac:dyDescent="0.2">
      <c r="A297" s="25">
        <v>413</v>
      </c>
      <c r="B297" s="25">
        <v>990413</v>
      </c>
      <c r="C297" s="139">
        <v>36263</v>
      </c>
      <c r="D297" s="25">
        <v>8</v>
      </c>
      <c r="E297" s="25" t="s">
        <v>48</v>
      </c>
      <c r="F297" s="25">
        <v>-80</v>
      </c>
      <c r="G297" s="82">
        <v>51.800399999999627</v>
      </c>
      <c r="H297" s="27">
        <v>-80.863339999999994</v>
      </c>
      <c r="I297" s="25">
        <v>25</v>
      </c>
      <c r="J297" s="82">
        <v>7.6703999999999439</v>
      </c>
      <c r="K297" s="27">
        <v>25.127839999999999</v>
      </c>
      <c r="L297" s="29">
        <v>26.2484</v>
      </c>
      <c r="M297" s="29">
        <v>33.531399999999998</v>
      </c>
      <c r="S297" s="26">
        <v>4.9589999999999996</v>
      </c>
      <c r="T297" s="26">
        <v>1.7000000000000001E-2</v>
      </c>
      <c r="U297" s="26">
        <v>3.827</v>
      </c>
      <c r="X297" s="26">
        <v>59.79</v>
      </c>
      <c r="Y297" s="85"/>
      <c r="AD297" s="26">
        <v>8.7859999999999996</v>
      </c>
      <c r="AF297" s="26">
        <v>2.96</v>
      </c>
    </row>
    <row r="298" spans="1:32" ht="15" customHeight="1" x14ac:dyDescent="0.2">
      <c r="A298" s="25">
        <v>414</v>
      </c>
      <c r="B298" s="25">
        <v>990413</v>
      </c>
      <c r="C298" s="139">
        <v>36263</v>
      </c>
      <c r="D298" s="25">
        <v>9</v>
      </c>
      <c r="E298" s="25" t="s">
        <v>49</v>
      </c>
      <c r="F298" s="25">
        <v>-80</v>
      </c>
      <c r="G298" s="82">
        <v>54.326399999999921</v>
      </c>
      <c r="H298" s="27">
        <v>-80.905439999999999</v>
      </c>
      <c r="I298" s="25">
        <v>25</v>
      </c>
      <c r="J298" s="82">
        <v>7.585199999999972</v>
      </c>
      <c r="K298" s="27">
        <v>25.12642</v>
      </c>
      <c r="L298" s="29">
        <v>25.797699999999999</v>
      </c>
      <c r="M298" s="29">
        <v>33.277500000000003</v>
      </c>
      <c r="S298" s="26">
        <v>3.8610000000000002</v>
      </c>
      <c r="T298" s="26">
        <v>8.3000000000000004E-2</v>
      </c>
      <c r="U298" s="26">
        <v>4.7430000000000003</v>
      </c>
      <c r="X298" s="26">
        <v>63.32</v>
      </c>
      <c r="Y298" s="85"/>
      <c r="AD298" s="26">
        <v>8.604000000000001</v>
      </c>
      <c r="AF298" s="26">
        <v>5.17</v>
      </c>
    </row>
    <row r="299" spans="1:32" ht="15" customHeight="1" x14ac:dyDescent="0.2">
      <c r="A299" s="25">
        <v>415</v>
      </c>
      <c r="B299" s="25">
        <v>990413</v>
      </c>
      <c r="C299" s="139">
        <v>36263</v>
      </c>
      <c r="D299" s="25">
        <v>10</v>
      </c>
      <c r="E299" s="25" t="s">
        <v>49</v>
      </c>
      <c r="F299" s="25">
        <v>-80</v>
      </c>
      <c r="G299" s="82">
        <v>59.78999999999985</v>
      </c>
      <c r="H299" s="27">
        <v>-80.996499999999997</v>
      </c>
      <c r="I299" s="25">
        <v>25</v>
      </c>
      <c r="J299" s="82">
        <v>6.6899999999999693</v>
      </c>
      <c r="K299" s="27">
        <v>25.111499999999999</v>
      </c>
      <c r="L299" s="29">
        <v>26.663599999999999</v>
      </c>
      <c r="M299" s="29">
        <v>33.940600000000003</v>
      </c>
      <c r="S299" s="26">
        <v>1.0269999999999999</v>
      </c>
      <c r="T299" s="26">
        <v>3.1E-2</v>
      </c>
      <c r="U299" s="26">
        <v>2.9260000000000002</v>
      </c>
      <c r="X299" s="26">
        <v>51.55</v>
      </c>
      <c r="Y299" s="85"/>
      <c r="AD299" s="26">
        <v>3.9530000000000003</v>
      </c>
      <c r="AF299" s="26">
        <v>4.6950000000000003</v>
      </c>
    </row>
    <row r="300" spans="1:32" ht="15" customHeight="1" x14ac:dyDescent="0.2">
      <c r="A300" s="25">
        <v>416</v>
      </c>
      <c r="B300" s="25">
        <v>990413</v>
      </c>
      <c r="C300" s="139">
        <v>36263</v>
      </c>
      <c r="D300" s="25">
        <v>11</v>
      </c>
      <c r="E300" s="25" t="s">
        <v>49</v>
      </c>
      <c r="F300" s="25">
        <v>-81</v>
      </c>
      <c r="G300" s="82">
        <v>0.3299999999998704</v>
      </c>
      <c r="H300" s="27">
        <v>-81.005499999999998</v>
      </c>
      <c r="I300" s="25">
        <v>25</v>
      </c>
      <c r="J300" s="82">
        <v>4.370399999999961</v>
      </c>
      <c r="K300" s="27">
        <v>25.072839999999999</v>
      </c>
      <c r="L300" s="29">
        <v>26.691700000000001</v>
      </c>
      <c r="M300" s="29">
        <v>34.356000000000002</v>
      </c>
      <c r="S300" s="26">
        <v>0</v>
      </c>
      <c r="T300" s="26">
        <v>0.01</v>
      </c>
      <c r="U300" s="26">
        <v>0.33900000000000002</v>
      </c>
      <c r="X300" s="26">
        <v>20.399999999999999</v>
      </c>
      <c r="Y300" s="85"/>
      <c r="AD300" s="26">
        <v>0.33900000000000002</v>
      </c>
      <c r="AF300" s="26">
        <v>1.99</v>
      </c>
    </row>
    <row r="301" spans="1:32" ht="15" customHeight="1" x14ac:dyDescent="0.2">
      <c r="A301" s="25">
        <v>417</v>
      </c>
      <c r="B301" s="25">
        <v>990413</v>
      </c>
      <c r="C301" s="139">
        <v>36263</v>
      </c>
      <c r="D301" s="25">
        <v>13</v>
      </c>
      <c r="E301" s="25" t="s">
        <v>49</v>
      </c>
      <c r="F301" s="25">
        <v>-81</v>
      </c>
      <c r="G301" s="82">
        <v>5.8607999999998128</v>
      </c>
      <c r="H301" s="27">
        <v>-81.097679999999997</v>
      </c>
      <c r="I301" s="25">
        <v>25</v>
      </c>
      <c r="J301" s="82">
        <v>7.3199999999999932</v>
      </c>
      <c r="K301" s="27">
        <v>25.122</v>
      </c>
      <c r="L301" s="29">
        <v>27.1356</v>
      </c>
      <c r="M301" s="29">
        <v>33.442599999999999</v>
      </c>
      <c r="S301" s="26">
        <v>2.1819999999999999</v>
      </c>
      <c r="T301" s="26">
        <v>0.13100000000000001</v>
      </c>
      <c r="U301" s="26">
        <v>1.5109999999999999</v>
      </c>
      <c r="X301" s="26">
        <v>31.46</v>
      </c>
      <c r="Y301" s="85"/>
      <c r="AD301" s="26">
        <v>3.6929999999999996</v>
      </c>
      <c r="AF301" s="26">
        <v>4.9800000000000004</v>
      </c>
    </row>
    <row r="302" spans="1:32" ht="15" customHeight="1" x14ac:dyDescent="0.2">
      <c r="A302" s="25">
        <v>418</v>
      </c>
      <c r="B302" s="25">
        <v>990413</v>
      </c>
      <c r="C302" s="139">
        <v>36263</v>
      </c>
      <c r="D302" s="25">
        <v>14</v>
      </c>
      <c r="E302" s="25" t="s">
        <v>49</v>
      </c>
      <c r="F302" s="25">
        <v>-81</v>
      </c>
      <c r="G302" s="82">
        <v>1.980000000000075</v>
      </c>
      <c r="H302" s="27">
        <v>-81.033000000000001</v>
      </c>
      <c r="I302" s="25">
        <v>25</v>
      </c>
      <c r="J302" s="82">
        <v>1.9908000000000925</v>
      </c>
      <c r="K302" s="27">
        <v>25.033180000000002</v>
      </c>
      <c r="L302" s="29">
        <v>26.031600000000001</v>
      </c>
      <c r="M302" s="29">
        <v>35.186100000000003</v>
      </c>
      <c r="S302" s="26">
        <v>0</v>
      </c>
      <c r="T302" s="26">
        <v>1.4999999999999999E-2</v>
      </c>
      <c r="U302" s="26">
        <v>0.48299999999999998</v>
      </c>
      <c r="X302" s="26">
        <v>19.13</v>
      </c>
      <c r="Y302" s="85"/>
      <c r="AD302" s="26">
        <v>0.48299999999999998</v>
      </c>
      <c r="AF302" s="26">
        <v>3.9550000000000001</v>
      </c>
    </row>
    <row r="303" spans="1:32" ht="15" customHeight="1" x14ac:dyDescent="0.2">
      <c r="A303" s="25">
        <v>419</v>
      </c>
      <c r="B303" s="25">
        <v>990413</v>
      </c>
      <c r="C303" s="139">
        <v>36263</v>
      </c>
      <c r="D303" s="25">
        <v>15</v>
      </c>
      <c r="E303" s="25" t="s">
        <v>49</v>
      </c>
      <c r="F303" s="25">
        <v>-80</v>
      </c>
      <c r="G303" s="82">
        <v>56.759999999999877</v>
      </c>
      <c r="H303" s="27">
        <v>-80.945999999999998</v>
      </c>
      <c r="I303" s="25">
        <v>24</v>
      </c>
      <c r="J303" s="82">
        <v>55.702800000000039</v>
      </c>
      <c r="K303" s="27">
        <v>24.928380000000001</v>
      </c>
      <c r="L303" s="29">
        <v>26.9574</v>
      </c>
      <c r="M303" s="29">
        <v>35.406399999999998</v>
      </c>
      <c r="S303" s="26">
        <v>0</v>
      </c>
      <c r="T303" s="26">
        <v>1E-3</v>
      </c>
      <c r="U303" s="26">
        <v>0.34899999999999998</v>
      </c>
      <c r="X303" s="26">
        <v>13.63</v>
      </c>
      <c r="Y303" s="85"/>
      <c r="AD303" s="26">
        <v>0.34899999999999998</v>
      </c>
      <c r="AF303" s="26">
        <v>2.645</v>
      </c>
    </row>
    <row r="304" spans="1:32" ht="15" customHeight="1" x14ac:dyDescent="0.2">
      <c r="A304" s="25">
        <v>420</v>
      </c>
      <c r="B304" s="25">
        <v>990413</v>
      </c>
      <c r="C304" s="139">
        <v>36263</v>
      </c>
      <c r="D304" s="25">
        <v>16</v>
      </c>
      <c r="E304" s="25" t="s">
        <v>50</v>
      </c>
      <c r="F304" s="25">
        <v>-80</v>
      </c>
      <c r="G304" s="82">
        <v>49.831200000000422</v>
      </c>
      <c r="H304" s="27">
        <v>-80.830520000000007</v>
      </c>
      <c r="I304" s="25">
        <v>24</v>
      </c>
      <c r="J304" s="82">
        <v>52.59</v>
      </c>
      <c r="K304" s="27">
        <v>24.8765</v>
      </c>
      <c r="L304" s="29">
        <v>27.114899999999999</v>
      </c>
      <c r="M304" s="29">
        <v>34.670699999999997</v>
      </c>
      <c r="S304" s="26">
        <v>0</v>
      </c>
      <c r="T304" s="26">
        <v>1E-3</v>
      </c>
      <c r="U304" s="26">
        <v>0.39800000000000002</v>
      </c>
      <c r="X304" s="26">
        <v>21.12</v>
      </c>
      <c r="Y304" s="85"/>
      <c r="AD304" s="26">
        <v>0.39800000000000002</v>
      </c>
      <c r="AF304" s="26">
        <v>0.39</v>
      </c>
    </row>
    <row r="305" spans="1:32" ht="15" customHeight="1" x14ac:dyDescent="0.2">
      <c r="A305" s="25">
        <v>421</v>
      </c>
      <c r="B305" s="25">
        <v>990413</v>
      </c>
      <c r="C305" s="139">
        <v>36263</v>
      </c>
      <c r="D305" s="25">
        <v>17</v>
      </c>
      <c r="E305" s="25" t="s">
        <v>50</v>
      </c>
      <c r="F305" s="25">
        <v>-80</v>
      </c>
      <c r="G305" s="82">
        <v>42.331200000000422</v>
      </c>
      <c r="H305" s="27">
        <v>-80.705520000000007</v>
      </c>
      <c r="I305" s="25">
        <v>24</v>
      </c>
      <c r="J305" s="82">
        <v>55.433999999999983</v>
      </c>
      <c r="K305" s="27">
        <v>24.9239</v>
      </c>
      <c r="L305" s="29">
        <v>27.6783</v>
      </c>
      <c r="M305" s="29">
        <v>36.5989</v>
      </c>
      <c r="S305" s="26">
        <v>1.375</v>
      </c>
      <c r="T305" s="26">
        <v>1E-3</v>
      </c>
      <c r="U305" s="26">
        <v>0.83899999999999997</v>
      </c>
      <c r="X305" s="26">
        <v>8.56</v>
      </c>
      <c r="Y305" s="85"/>
      <c r="AD305" s="26">
        <v>2.214</v>
      </c>
      <c r="AF305" s="26">
        <v>1.385</v>
      </c>
    </row>
    <row r="306" spans="1:32" ht="15" customHeight="1" x14ac:dyDescent="0.2">
      <c r="A306" s="25">
        <v>422</v>
      </c>
      <c r="B306" s="25">
        <v>990413</v>
      </c>
      <c r="C306" s="139">
        <v>36263</v>
      </c>
      <c r="D306" s="25">
        <v>18</v>
      </c>
      <c r="E306" s="25" t="s">
        <v>50</v>
      </c>
      <c r="F306" s="25">
        <v>-80</v>
      </c>
      <c r="G306" s="82">
        <v>36.571200000000204</v>
      </c>
      <c r="H306" s="27">
        <v>-80.609520000000003</v>
      </c>
      <c r="I306" s="25">
        <v>24</v>
      </c>
      <c r="J306" s="82">
        <v>58.569600000000008</v>
      </c>
      <c r="K306" s="27">
        <v>24.97616</v>
      </c>
      <c r="L306" s="29">
        <v>27.5001</v>
      </c>
      <c r="M306" s="29">
        <v>37.770600000000002</v>
      </c>
      <c r="S306" s="26">
        <v>1.0669999999999999</v>
      </c>
      <c r="T306" s="26">
        <v>1E-3</v>
      </c>
      <c r="U306" s="26">
        <v>2.3290000000000002</v>
      </c>
      <c r="X306" s="26">
        <v>3.23</v>
      </c>
      <c r="Y306" s="85"/>
      <c r="AD306" s="26">
        <v>3.3959999999999999</v>
      </c>
      <c r="AF306" s="26">
        <v>0.44</v>
      </c>
    </row>
    <row r="307" spans="1:32" ht="15" customHeight="1" x14ac:dyDescent="0.2">
      <c r="A307" s="25">
        <v>423</v>
      </c>
      <c r="B307" s="25">
        <v>990413</v>
      </c>
      <c r="C307" s="139">
        <v>36263</v>
      </c>
      <c r="D307" s="25">
        <v>19</v>
      </c>
      <c r="E307" s="25" t="s">
        <v>47</v>
      </c>
      <c r="F307" s="25">
        <v>-80</v>
      </c>
      <c r="G307" s="82">
        <v>32.817599999999914</v>
      </c>
      <c r="H307" s="27">
        <v>-80.546959999999999</v>
      </c>
      <c r="I307" s="25">
        <v>25</v>
      </c>
      <c r="J307" s="82">
        <v>1.0499999999998977</v>
      </c>
      <c r="K307" s="27">
        <v>25.017499999999998</v>
      </c>
      <c r="L307" s="29">
        <v>27.785399999999999</v>
      </c>
      <c r="M307" s="29">
        <v>36.833100000000002</v>
      </c>
      <c r="S307" s="26">
        <v>0.13100000000000001</v>
      </c>
      <c r="T307" s="26">
        <v>1E-3</v>
      </c>
      <c r="U307" s="26">
        <v>0.46200000000000002</v>
      </c>
      <c r="X307" s="26">
        <v>3.33</v>
      </c>
      <c r="Y307" s="85"/>
      <c r="AD307" s="26">
        <v>0.59299999999999997</v>
      </c>
      <c r="AF307" s="26">
        <v>0.70499999999999996</v>
      </c>
    </row>
    <row r="308" spans="1:32" ht="15" customHeight="1" x14ac:dyDescent="0.2">
      <c r="A308" s="25">
        <v>424</v>
      </c>
      <c r="B308" s="25">
        <v>990413</v>
      </c>
      <c r="C308" s="139">
        <v>36263</v>
      </c>
      <c r="D308" s="25">
        <v>20</v>
      </c>
      <c r="E308" s="25" t="s">
        <v>47</v>
      </c>
      <c r="F308" s="25">
        <v>-80</v>
      </c>
      <c r="G308" s="82">
        <v>29.54400000000021</v>
      </c>
      <c r="H308" s="27">
        <v>-80.492400000000004</v>
      </c>
      <c r="I308" s="25">
        <v>25</v>
      </c>
      <c r="J308" s="82">
        <v>4.0812000000000381</v>
      </c>
      <c r="K308" s="27">
        <v>25.068020000000001</v>
      </c>
      <c r="L308" s="29">
        <v>27.532399999999999</v>
      </c>
      <c r="M308" s="29">
        <v>32.888800000000003</v>
      </c>
      <c r="S308" s="26">
        <v>1.363</v>
      </c>
      <c r="T308" s="26">
        <v>1E-3</v>
      </c>
      <c r="U308" s="26">
        <v>0.83</v>
      </c>
      <c r="X308" s="26">
        <v>6.22</v>
      </c>
      <c r="Y308" s="85"/>
      <c r="AD308" s="26">
        <v>2.1930000000000001</v>
      </c>
      <c r="AF308" s="26">
        <v>0.375</v>
      </c>
    </row>
    <row r="309" spans="1:32" ht="15" customHeight="1" x14ac:dyDescent="0.2">
      <c r="A309" s="25">
        <v>425</v>
      </c>
      <c r="B309" s="25">
        <v>990413</v>
      </c>
      <c r="C309" s="139">
        <v>36264</v>
      </c>
      <c r="D309" s="25">
        <v>21</v>
      </c>
      <c r="E309" s="25" t="s">
        <v>47</v>
      </c>
      <c r="F309" s="25">
        <v>-80</v>
      </c>
      <c r="G309" s="82">
        <v>30.769200000000296</v>
      </c>
      <c r="H309" s="27">
        <v>-80.512820000000005</v>
      </c>
      <c r="I309" s="25">
        <v>25</v>
      </c>
      <c r="J309" s="82">
        <v>6.8064000000000391</v>
      </c>
      <c r="K309" s="27">
        <v>25.113440000000001</v>
      </c>
      <c r="L309" s="29">
        <v>24.652000000000001</v>
      </c>
      <c r="M309" s="29">
        <v>32.002899999999997</v>
      </c>
      <c r="S309" s="26">
        <v>1.8740000000000001</v>
      </c>
      <c r="T309" s="26">
        <v>3.0000000000000001E-3</v>
      </c>
      <c r="U309" s="26">
        <v>1.5449999999999999</v>
      </c>
      <c r="X309" s="26">
        <v>3.92</v>
      </c>
      <c r="Y309" s="85"/>
      <c r="AD309" s="26">
        <v>3.419</v>
      </c>
      <c r="AF309" s="26">
        <v>0.28000000000000003</v>
      </c>
    </row>
    <row r="310" spans="1:32" ht="15" customHeight="1" x14ac:dyDescent="0.2">
      <c r="A310" s="25">
        <v>426</v>
      </c>
      <c r="B310" s="25">
        <v>990413</v>
      </c>
      <c r="C310" s="139">
        <v>36264</v>
      </c>
      <c r="D310" s="25">
        <v>22</v>
      </c>
      <c r="E310" s="25" t="s">
        <v>47</v>
      </c>
      <c r="F310" s="25">
        <v>-80</v>
      </c>
      <c r="G310" s="82">
        <v>36.260399999999606</v>
      </c>
      <c r="H310" s="27">
        <v>-80.604339999999993</v>
      </c>
      <c r="I310" s="25">
        <v>25</v>
      </c>
      <c r="J310" s="82">
        <v>6.0804000000000258</v>
      </c>
      <c r="K310" s="27">
        <v>25.10134</v>
      </c>
      <c r="L310" s="29">
        <v>25.918099999999999</v>
      </c>
      <c r="M310" s="29">
        <v>31.326499999999999</v>
      </c>
      <c r="S310" s="26">
        <v>1.1279999999999999</v>
      </c>
      <c r="T310" s="26">
        <v>2.1999999999999999E-2</v>
      </c>
      <c r="U310" s="26">
        <v>0.64200000000000002</v>
      </c>
      <c r="X310" s="26">
        <v>1.2</v>
      </c>
      <c r="Y310" s="85"/>
      <c r="AD310" s="26">
        <v>1.77</v>
      </c>
      <c r="AF310" s="26">
        <v>0.375</v>
      </c>
    </row>
    <row r="311" spans="1:32" ht="15" customHeight="1" x14ac:dyDescent="0.2">
      <c r="A311" s="25">
        <v>427</v>
      </c>
      <c r="B311" s="25">
        <v>990413</v>
      </c>
      <c r="C311" s="139">
        <v>36264</v>
      </c>
      <c r="D311" s="25">
        <v>23</v>
      </c>
      <c r="E311" s="25" t="s">
        <v>47</v>
      </c>
      <c r="F311" s="25">
        <v>-80</v>
      </c>
      <c r="G311" s="82">
        <v>37.350000000000136</v>
      </c>
      <c r="H311" s="27">
        <v>-80.622500000000002</v>
      </c>
      <c r="I311" s="25">
        <v>25</v>
      </c>
      <c r="J311" s="82">
        <v>3.3600000000000563</v>
      </c>
      <c r="K311" s="27">
        <v>25.056000000000001</v>
      </c>
      <c r="L311" s="29">
        <v>26.482900000000001</v>
      </c>
      <c r="M311" s="29">
        <v>37.171700000000001</v>
      </c>
      <c r="S311" s="26">
        <v>0</v>
      </c>
      <c r="T311" s="26">
        <v>0.01</v>
      </c>
      <c r="U311" s="26">
        <v>0.375</v>
      </c>
      <c r="X311" s="26">
        <v>45.84</v>
      </c>
      <c r="Y311" s="85"/>
      <c r="AD311" s="26">
        <v>0.375</v>
      </c>
      <c r="AF311" s="26">
        <v>4.96</v>
      </c>
    </row>
    <row r="312" spans="1:32" ht="15" customHeight="1" x14ac:dyDescent="0.2">
      <c r="A312" s="25">
        <v>428</v>
      </c>
      <c r="B312" s="25">
        <v>990413</v>
      </c>
      <c r="C312" s="139">
        <v>36264</v>
      </c>
      <c r="D312" s="25">
        <v>24</v>
      </c>
      <c r="E312" s="25" t="s">
        <v>48</v>
      </c>
      <c r="F312" s="25">
        <v>-80</v>
      </c>
      <c r="G312" s="82">
        <v>40.061999999999784</v>
      </c>
      <c r="H312" s="27">
        <v>-80.667699999999996</v>
      </c>
      <c r="I312" s="25">
        <v>25</v>
      </c>
      <c r="J312" s="82">
        <v>3.7799999999999301</v>
      </c>
      <c r="K312" s="27">
        <v>25.062999999999999</v>
      </c>
      <c r="L312" s="29">
        <v>26.600100000000001</v>
      </c>
      <c r="M312" s="29">
        <v>38.284599999999998</v>
      </c>
      <c r="S312" s="26">
        <v>0</v>
      </c>
      <c r="T312" s="26">
        <v>4.0000000000000001E-3</v>
      </c>
      <c r="U312" s="26">
        <v>0.497</v>
      </c>
      <c r="X312" s="26">
        <v>25.4</v>
      </c>
      <c r="Y312" s="85"/>
      <c r="AD312" s="26">
        <v>0.497</v>
      </c>
      <c r="AF312" s="26">
        <v>4.96</v>
      </c>
    </row>
    <row r="313" spans="1:32" ht="15" customHeight="1" x14ac:dyDescent="0.2">
      <c r="A313" s="25">
        <v>429</v>
      </c>
      <c r="B313" s="25">
        <v>990413</v>
      </c>
      <c r="C313" s="139">
        <v>36264</v>
      </c>
      <c r="D313" s="25">
        <v>25</v>
      </c>
      <c r="E313" s="25" t="s">
        <v>48</v>
      </c>
      <c r="F313" s="25">
        <v>-80</v>
      </c>
      <c r="G313" s="82">
        <v>42.9947999999996</v>
      </c>
      <c r="H313" s="27">
        <v>-80.716579999999993</v>
      </c>
      <c r="I313" s="25">
        <v>25</v>
      </c>
      <c r="J313" s="82">
        <v>3.6659999999999826</v>
      </c>
      <c r="K313" s="27">
        <v>25.0611</v>
      </c>
      <c r="L313" s="29">
        <v>26.5929</v>
      </c>
      <c r="M313" s="29">
        <v>37.987000000000002</v>
      </c>
      <c r="S313" s="26">
        <v>2.7959999999999998</v>
      </c>
      <c r="T313" s="26">
        <v>1E-3</v>
      </c>
      <c r="U313" s="26">
        <v>0.47199999999999998</v>
      </c>
      <c r="X313" s="26">
        <v>6.03</v>
      </c>
      <c r="Y313" s="85"/>
      <c r="AD313" s="26">
        <v>3.2679999999999998</v>
      </c>
      <c r="AF313" s="26">
        <v>0.96499999999999997</v>
      </c>
    </row>
    <row r="314" spans="1:32" ht="15" customHeight="1" x14ac:dyDescent="0.2">
      <c r="A314" s="25">
        <v>430</v>
      </c>
      <c r="B314" s="25">
        <v>990413</v>
      </c>
      <c r="C314" s="139">
        <v>36264</v>
      </c>
      <c r="D314" s="25">
        <v>26</v>
      </c>
      <c r="E314" s="25" t="s">
        <v>50</v>
      </c>
      <c r="F314" s="25">
        <v>-80</v>
      </c>
      <c r="G314" s="82">
        <v>43.440000000000225</v>
      </c>
      <c r="H314" s="27">
        <v>-80.724000000000004</v>
      </c>
      <c r="I314" s="25">
        <v>25</v>
      </c>
      <c r="J314" s="82">
        <v>1.3500000000000512</v>
      </c>
      <c r="K314" s="27">
        <v>25.022500000000001</v>
      </c>
      <c r="L314" s="29">
        <v>26.6721</v>
      </c>
      <c r="M314" s="29">
        <v>36.756100000000004</v>
      </c>
      <c r="S314" s="26">
        <v>2.4020000000000001</v>
      </c>
      <c r="T314" s="26">
        <v>1E-3</v>
      </c>
      <c r="U314" s="26">
        <v>0.45400000000000001</v>
      </c>
      <c r="X314" s="26">
        <v>9.84</v>
      </c>
      <c r="Y314" s="85"/>
      <c r="AD314" s="26">
        <v>2.8560000000000003</v>
      </c>
      <c r="AF314" s="26">
        <v>0.32</v>
      </c>
    </row>
    <row r="315" spans="1:32" ht="15" customHeight="1" x14ac:dyDescent="0.2">
      <c r="A315" s="25">
        <v>431</v>
      </c>
      <c r="B315" s="25">
        <v>990413</v>
      </c>
      <c r="C315" s="139">
        <v>36264</v>
      </c>
      <c r="D315" s="25">
        <v>28</v>
      </c>
      <c r="E315" s="25" t="s">
        <v>50</v>
      </c>
      <c r="F315" s="25">
        <v>-80</v>
      </c>
      <c r="G315" s="82">
        <v>47.16119999999961</v>
      </c>
      <c r="H315" s="27">
        <v>-80.786019999999994</v>
      </c>
      <c r="I315" s="25">
        <v>25</v>
      </c>
      <c r="J315" s="82">
        <v>0.18000000000000682</v>
      </c>
      <c r="K315" s="27">
        <v>25.003</v>
      </c>
      <c r="L315" s="29">
        <v>26.657699999999998</v>
      </c>
      <c r="M315" s="29">
        <v>35.460500000000003</v>
      </c>
      <c r="S315" s="26">
        <v>1.0669999999999999</v>
      </c>
      <c r="T315" s="26">
        <v>0.01</v>
      </c>
      <c r="U315" s="26">
        <v>0.42299999999999999</v>
      </c>
      <c r="X315" s="26">
        <v>23.57</v>
      </c>
      <c r="Y315" s="85"/>
      <c r="AD315" s="26">
        <v>1.49</v>
      </c>
      <c r="AF315" s="26">
        <v>0.49</v>
      </c>
    </row>
    <row r="316" spans="1:32" ht="15" customHeight="1" x14ac:dyDescent="0.2">
      <c r="A316" s="25">
        <v>432</v>
      </c>
      <c r="B316" s="25">
        <v>990413</v>
      </c>
      <c r="C316" s="139">
        <v>36264</v>
      </c>
      <c r="D316" s="25">
        <v>31</v>
      </c>
      <c r="E316" s="25" t="s">
        <v>49</v>
      </c>
      <c r="F316" s="25">
        <v>-80</v>
      </c>
      <c r="G316" s="82">
        <v>52.219200000000399</v>
      </c>
      <c r="H316" s="27">
        <v>-80.870320000000007</v>
      </c>
      <c r="I316" s="25">
        <v>25</v>
      </c>
      <c r="J316" s="82">
        <v>0.59399999999989461</v>
      </c>
      <c r="K316" s="27">
        <v>25.009899999999998</v>
      </c>
      <c r="L316" s="29">
        <v>26.134499999999999</v>
      </c>
      <c r="M316" s="29">
        <v>35.104300000000002</v>
      </c>
      <c r="S316" s="26">
        <v>0.52400000000000002</v>
      </c>
      <c r="T316" s="26">
        <v>1.2E-2</v>
      </c>
      <c r="U316" s="26">
        <v>0.438</v>
      </c>
      <c r="X316" s="26">
        <v>31.5</v>
      </c>
      <c r="Y316" s="85"/>
      <c r="AD316" s="26">
        <v>0.96199999999999997</v>
      </c>
      <c r="AF316" s="26">
        <v>0.73</v>
      </c>
    </row>
    <row r="317" spans="1:32" ht="15" customHeight="1" x14ac:dyDescent="0.2">
      <c r="A317" s="25">
        <v>433</v>
      </c>
      <c r="B317" s="25">
        <v>990413</v>
      </c>
      <c r="C317" s="139">
        <v>36264</v>
      </c>
      <c r="D317" s="25">
        <v>32</v>
      </c>
      <c r="E317" s="25" t="s">
        <v>49</v>
      </c>
      <c r="F317" s="25">
        <v>-80</v>
      </c>
      <c r="G317" s="82">
        <v>55.53</v>
      </c>
      <c r="H317" s="27">
        <v>-80.9255</v>
      </c>
      <c r="I317" s="25">
        <v>25</v>
      </c>
      <c r="J317" s="82">
        <v>0.81960000000009359</v>
      </c>
      <c r="K317" s="27">
        <v>25.013660000000002</v>
      </c>
      <c r="L317" s="29">
        <v>26.285900000000002</v>
      </c>
      <c r="M317" s="29">
        <v>34.492800000000003</v>
      </c>
      <c r="S317" s="26">
        <v>0.29699999999999999</v>
      </c>
      <c r="T317" s="26">
        <v>7.0000000000000001E-3</v>
      </c>
      <c r="U317" s="26">
        <v>0.45100000000000001</v>
      </c>
      <c r="X317" s="26">
        <v>36.19</v>
      </c>
      <c r="Y317" s="85"/>
      <c r="AD317" s="26">
        <v>0.748</v>
      </c>
      <c r="AF317" s="26">
        <v>0.73</v>
      </c>
    </row>
    <row r="318" spans="1:32" ht="15" customHeight="1" x14ac:dyDescent="0.2">
      <c r="A318" s="25">
        <v>434</v>
      </c>
      <c r="B318" s="25">
        <v>990413</v>
      </c>
      <c r="C318" s="139">
        <v>36264</v>
      </c>
      <c r="D318" s="25">
        <v>33</v>
      </c>
      <c r="E318" s="25" t="s">
        <v>49</v>
      </c>
      <c r="F318" s="25">
        <v>-80</v>
      </c>
      <c r="G318" s="82">
        <v>55.111200000000053</v>
      </c>
      <c r="H318" s="27">
        <v>-80.918520000000001</v>
      </c>
      <c r="I318" s="25">
        <v>25</v>
      </c>
      <c r="J318" s="82">
        <v>3.2592000000000354</v>
      </c>
      <c r="K318" s="27">
        <v>25.054320000000001</v>
      </c>
      <c r="L318" s="29">
        <v>26.581099999999999</v>
      </c>
      <c r="M318" s="29">
        <v>34.503599999999999</v>
      </c>
      <c r="S318" s="26">
        <v>0.51100000000000001</v>
      </c>
      <c r="T318" s="26">
        <v>8.9999999999999993E-3</v>
      </c>
      <c r="U318" s="26">
        <v>0.45</v>
      </c>
      <c r="X318" s="26">
        <v>33.71</v>
      </c>
      <c r="Y318" s="85"/>
      <c r="AD318" s="26">
        <v>0.96100000000000008</v>
      </c>
      <c r="AF318" s="26">
        <v>0.755</v>
      </c>
    </row>
    <row r="319" spans="1:32" ht="15" customHeight="1" x14ac:dyDescent="0.2">
      <c r="A319" s="25">
        <v>435</v>
      </c>
      <c r="B319" s="25">
        <v>990413</v>
      </c>
      <c r="C319" s="139">
        <v>36264</v>
      </c>
      <c r="D319" s="25">
        <v>34</v>
      </c>
      <c r="E319" s="25" t="s">
        <v>49</v>
      </c>
      <c r="F319" s="25">
        <v>-80</v>
      </c>
      <c r="G319" s="82">
        <v>57.468000000000359</v>
      </c>
      <c r="H319" s="27">
        <v>-80.957800000000006</v>
      </c>
      <c r="I319" s="25">
        <v>24</v>
      </c>
      <c r="J319" s="82">
        <v>59.413200000000046</v>
      </c>
      <c r="K319" s="27">
        <v>24.990220000000001</v>
      </c>
      <c r="L319" s="29">
        <v>26.4192</v>
      </c>
      <c r="M319" s="29">
        <v>34.809800000000003</v>
      </c>
      <c r="S319" s="26">
        <v>0</v>
      </c>
      <c r="T319" s="26">
        <v>1E-3</v>
      </c>
      <c r="U319" s="26">
        <v>0.45200000000000001</v>
      </c>
      <c r="X319" s="26">
        <v>22.46</v>
      </c>
      <c r="Y319" s="85"/>
      <c r="AD319" s="26">
        <v>0.45200000000000001</v>
      </c>
      <c r="AF319" s="26">
        <v>2.81</v>
      </c>
    </row>
    <row r="320" spans="1:32" ht="15" customHeight="1" x14ac:dyDescent="0.2">
      <c r="A320" s="25">
        <v>436</v>
      </c>
      <c r="B320" s="25">
        <v>990413</v>
      </c>
      <c r="C320" s="139">
        <v>36264</v>
      </c>
      <c r="D320" s="25">
        <v>35</v>
      </c>
      <c r="E320" s="25" t="s">
        <v>49</v>
      </c>
      <c r="F320" s="25">
        <v>-80</v>
      </c>
      <c r="G320" s="82">
        <v>52.730399999999804</v>
      </c>
      <c r="H320" s="27">
        <v>-80.878839999999997</v>
      </c>
      <c r="I320" s="25">
        <v>24</v>
      </c>
      <c r="J320" s="82">
        <v>58.389600000000002</v>
      </c>
      <c r="K320" s="27">
        <v>24.97316</v>
      </c>
      <c r="L320" s="29">
        <v>26.603400000000001</v>
      </c>
      <c r="M320" s="29">
        <v>34.251300000000001</v>
      </c>
      <c r="S320" s="26">
        <v>0.34200000000000003</v>
      </c>
      <c r="T320" s="26">
        <v>2E-3</v>
      </c>
      <c r="U320" s="26">
        <v>0.59899999999999998</v>
      </c>
      <c r="X320" s="26">
        <v>26.77</v>
      </c>
      <c r="Y320" s="85"/>
      <c r="AD320" s="26">
        <v>0.94100000000000006</v>
      </c>
      <c r="AF320" s="26">
        <v>0.59</v>
      </c>
    </row>
    <row r="321" spans="1:32" ht="15" customHeight="1" x14ac:dyDescent="0.2">
      <c r="A321" s="25">
        <v>437</v>
      </c>
      <c r="B321" s="25">
        <v>990413</v>
      </c>
      <c r="C321" s="139">
        <v>36264</v>
      </c>
      <c r="D321" s="25">
        <v>36</v>
      </c>
      <c r="E321" s="25" t="s">
        <v>50</v>
      </c>
      <c r="F321" s="25">
        <v>-80</v>
      </c>
      <c r="G321" s="82">
        <v>47.739599999999882</v>
      </c>
      <c r="H321" s="27">
        <v>-80.795659999999998</v>
      </c>
      <c r="I321" s="25">
        <v>24</v>
      </c>
      <c r="J321" s="82">
        <v>57.632400000000104</v>
      </c>
      <c r="K321" s="27">
        <v>24.960540000000002</v>
      </c>
      <c r="L321" s="29">
        <v>27.5259</v>
      </c>
      <c r="M321" s="29">
        <v>35.161900000000003</v>
      </c>
      <c r="S321" s="26">
        <v>0.629</v>
      </c>
      <c r="T321" s="26">
        <v>1E-3</v>
      </c>
      <c r="U321" s="26">
        <v>0.46400000000000002</v>
      </c>
      <c r="X321" s="26">
        <v>21.89</v>
      </c>
      <c r="Y321" s="85"/>
      <c r="AD321" s="26">
        <v>1.093</v>
      </c>
      <c r="AF321" s="26">
        <v>0.45500000000000002</v>
      </c>
    </row>
    <row r="322" spans="1:32" ht="15" customHeight="1" x14ac:dyDescent="0.2">
      <c r="A322" s="25">
        <v>438</v>
      </c>
      <c r="B322" s="25">
        <v>990413</v>
      </c>
      <c r="C322" s="139">
        <v>36264</v>
      </c>
      <c r="D322" s="25">
        <v>38</v>
      </c>
      <c r="E322" s="25" t="s">
        <v>50</v>
      </c>
      <c r="F322" s="25">
        <v>-80</v>
      </c>
      <c r="G322" s="82">
        <v>41.558399999999835</v>
      </c>
      <c r="H322" s="27">
        <v>-80.692639999999997</v>
      </c>
      <c r="I322" s="25">
        <v>24</v>
      </c>
      <c r="J322" s="82">
        <v>59.019600000000025</v>
      </c>
      <c r="K322" s="27">
        <v>24.98366</v>
      </c>
      <c r="L322" s="29">
        <v>27.678999999999998</v>
      </c>
      <c r="M322" s="29">
        <v>37.014400000000002</v>
      </c>
      <c r="S322" s="26">
        <v>1.165</v>
      </c>
      <c r="T322" s="26">
        <v>1E-3</v>
      </c>
      <c r="U322" s="26">
        <v>0.53300000000000003</v>
      </c>
      <c r="X322" s="26">
        <v>4.88</v>
      </c>
      <c r="Y322" s="85"/>
      <c r="AD322" s="26">
        <v>1.698</v>
      </c>
      <c r="AF322" s="26">
        <v>0.83</v>
      </c>
    </row>
    <row r="323" spans="1:32" ht="15" customHeight="1" x14ac:dyDescent="0.2">
      <c r="A323" s="25">
        <v>439</v>
      </c>
      <c r="B323" s="25">
        <v>990413</v>
      </c>
      <c r="C323" s="139">
        <v>36264</v>
      </c>
      <c r="D323" s="25">
        <v>39</v>
      </c>
      <c r="E323" s="25" t="s">
        <v>50</v>
      </c>
      <c r="F323" s="25">
        <v>-80</v>
      </c>
      <c r="G323" s="82">
        <v>39.048000000000229</v>
      </c>
      <c r="H323" s="27">
        <v>-80.650800000000004</v>
      </c>
      <c r="I323" s="25">
        <v>25</v>
      </c>
      <c r="J323" s="82">
        <v>0.45360000000009393</v>
      </c>
      <c r="K323" s="27">
        <v>25.007560000000002</v>
      </c>
      <c r="L323" s="29">
        <v>27.921900000000001</v>
      </c>
      <c r="M323" s="29">
        <v>37.864400000000003</v>
      </c>
      <c r="S323" s="26">
        <v>0.67</v>
      </c>
      <c r="T323" s="26">
        <v>1E-3</v>
      </c>
      <c r="U323" s="26">
        <v>0.42</v>
      </c>
      <c r="X323" s="26">
        <v>7.93</v>
      </c>
      <c r="Y323" s="85"/>
      <c r="AD323" s="26">
        <v>1.0900000000000001</v>
      </c>
      <c r="AF323" s="26">
        <v>0.93</v>
      </c>
    </row>
    <row r="324" spans="1:32" ht="15" customHeight="1" x14ac:dyDescent="0.2">
      <c r="A324" s="25">
        <v>440</v>
      </c>
      <c r="B324" s="25">
        <v>990616</v>
      </c>
      <c r="C324" s="139">
        <v>36327</v>
      </c>
      <c r="D324" s="25">
        <v>1</v>
      </c>
      <c r="E324" s="25" t="s">
        <v>47</v>
      </c>
      <c r="F324" s="25">
        <v>-80</v>
      </c>
      <c r="G324" s="82">
        <v>29.821200000000374</v>
      </c>
      <c r="H324" s="27">
        <v>-80.497020000000006</v>
      </c>
      <c r="I324" s="25">
        <v>25</v>
      </c>
      <c r="J324" s="82">
        <v>11.00999999999992</v>
      </c>
      <c r="K324" s="27">
        <v>25.183499999999999</v>
      </c>
      <c r="L324" s="29">
        <v>29.575299999999999</v>
      </c>
      <c r="M324" s="29">
        <v>38.250999999999998</v>
      </c>
      <c r="S324" s="26">
        <v>1.7150000000000001</v>
      </c>
      <c r="T324" s="26">
        <v>0</v>
      </c>
      <c r="U324" s="26">
        <v>0.84799999999999998</v>
      </c>
      <c r="X324" s="26">
        <v>13.641999999999999</v>
      </c>
      <c r="Y324" s="85"/>
      <c r="AD324" s="26">
        <v>2.5630000000000002</v>
      </c>
      <c r="AF324" s="26">
        <v>0.24435999999999999</v>
      </c>
    </row>
    <row r="325" spans="1:32" ht="15" customHeight="1" x14ac:dyDescent="0.2">
      <c r="A325" s="25">
        <v>441</v>
      </c>
      <c r="B325" s="25">
        <v>990616</v>
      </c>
      <c r="C325" s="139">
        <v>36327</v>
      </c>
      <c r="D325" s="25">
        <v>2</v>
      </c>
      <c r="E325" s="25" t="s">
        <v>47</v>
      </c>
      <c r="F325" s="25">
        <v>-80</v>
      </c>
      <c r="G325" s="82">
        <v>34.062000000000126</v>
      </c>
      <c r="H325" s="27">
        <v>-80.567700000000002</v>
      </c>
      <c r="I325" s="25">
        <v>25</v>
      </c>
      <c r="J325" s="82">
        <v>9.9383999999999872</v>
      </c>
      <c r="K325" s="27">
        <v>25.16564</v>
      </c>
      <c r="L325" s="29">
        <v>29.879300000000001</v>
      </c>
      <c r="M325" s="29">
        <v>38.520499999999998</v>
      </c>
      <c r="S325" s="26">
        <v>1.5229999999999999</v>
      </c>
      <c r="T325" s="26">
        <v>0</v>
      </c>
      <c r="U325" s="26">
        <v>0.496</v>
      </c>
      <c r="X325" s="26">
        <v>12.663</v>
      </c>
      <c r="Y325" s="85"/>
      <c r="AD325" s="26">
        <v>2.0190000000000001</v>
      </c>
      <c r="AF325" s="26">
        <v>0.22647999999999999</v>
      </c>
    </row>
    <row r="326" spans="1:32" ht="15" customHeight="1" x14ac:dyDescent="0.2">
      <c r="A326" s="25">
        <v>442</v>
      </c>
      <c r="B326" s="25">
        <v>990616</v>
      </c>
      <c r="C326" s="139">
        <v>36327</v>
      </c>
      <c r="D326" s="25">
        <v>3</v>
      </c>
      <c r="E326" s="25" t="s">
        <v>47</v>
      </c>
      <c r="F326" s="25">
        <v>-80</v>
      </c>
      <c r="G326" s="82">
        <v>37.219200000000399</v>
      </c>
      <c r="H326" s="27">
        <v>-80.620320000000007</v>
      </c>
      <c r="I326" s="25">
        <v>25</v>
      </c>
      <c r="J326" s="82">
        <v>9.0059999999999008</v>
      </c>
      <c r="K326" s="27">
        <v>25.150099999999998</v>
      </c>
      <c r="L326" s="29">
        <v>30.115300000000001</v>
      </c>
      <c r="M326" s="29">
        <v>36.037399999999998</v>
      </c>
      <c r="S326" s="26">
        <v>0.5</v>
      </c>
      <c r="T326" s="26">
        <v>0</v>
      </c>
      <c r="U326" s="26">
        <v>0.42199999999999999</v>
      </c>
      <c r="X326" s="26">
        <v>7.1769999999999996</v>
      </c>
      <c r="Y326" s="85"/>
      <c r="AD326" s="26">
        <v>0.92199999999999993</v>
      </c>
      <c r="AF326" s="26">
        <v>0.25429333333333332</v>
      </c>
    </row>
    <row r="327" spans="1:32" ht="15" customHeight="1" x14ac:dyDescent="0.2">
      <c r="A327" s="25">
        <v>443</v>
      </c>
      <c r="B327" s="25">
        <v>990616</v>
      </c>
      <c r="C327" s="139">
        <v>36327</v>
      </c>
      <c r="D327" s="25">
        <v>4</v>
      </c>
      <c r="E327" s="25" t="s">
        <v>48</v>
      </c>
      <c r="F327" s="25">
        <v>-80</v>
      </c>
      <c r="G327" s="82">
        <v>40.756800000000339</v>
      </c>
      <c r="H327" s="27">
        <v>-80.679280000000006</v>
      </c>
      <c r="I327" s="25">
        <v>25</v>
      </c>
      <c r="J327" s="82">
        <v>7.8323999999999927</v>
      </c>
      <c r="K327" s="27">
        <v>25.13054</v>
      </c>
      <c r="L327" s="29">
        <v>30.912800000000001</v>
      </c>
      <c r="M327" s="29">
        <v>42.871400000000001</v>
      </c>
      <c r="S327" s="26">
        <v>7.21</v>
      </c>
      <c r="T327" s="26">
        <v>0</v>
      </c>
      <c r="U327" s="26">
        <v>0.83599999999999997</v>
      </c>
      <c r="X327" s="26">
        <v>49.911000000000001</v>
      </c>
      <c r="Y327" s="85"/>
      <c r="AD327" s="26">
        <v>8.0459999999999994</v>
      </c>
      <c r="AF327" s="26">
        <v>0.58407999999999993</v>
      </c>
    </row>
    <row r="328" spans="1:32" ht="15" customHeight="1" x14ac:dyDescent="0.2">
      <c r="A328" s="25">
        <v>444</v>
      </c>
      <c r="B328" s="25">
        <v>990616</v>
      </c>
      <c r="C328" s="139">
        <v>36327</v>
      </c>
      <c r="D328" s="25">
        <v>5</v>
      </c>
      <c r="E328" s="25" t="s">
        <v>48</v>
      </c>
      <c r="F328" s="25">
        <v>-80</v>
      </c>
      <c r="G328" s="82">
        <v>43.018800000000397</v>
      </c>
      <c r="H328" s="27">
        <v>-80.716980000000007</v>
      </c>
      <c r="I328" s="25">
        <v>25</v>
      </c>
      <c r="J328" s="82">
        <v>6.8663999999998993</v>
      </c>
      <c r="K328" s="27">
        <v>25.114439999999998</v>
      </c>
      <c r="L328" s="29">
        <v>30.558900000000001</v>
      </c>
      <c r="M328" s="29">
        <v>42.641599999999997</v>
      </c>
      <c r="S328" s="26">
        <v>0.314</v>
      </c>
      <c r="T328" s="26">
        <v>0</v>
      </c>
      <c r="U328" s="26">
        <v>0.40100000000000002</v>
      </c>
      <c r="X328" s="26">
        <v>54.033000000000001</v>
      </c>
      <c r="Y328" s="85"/>
      <c r="AD328" s="26">
        <v>0.71500000000000008</v>
      </c>
      <c r="AF328" s="26">
        <v>8.6618666666666666</v>
      </c>
    </row>
    <row r="329" spans="1:32" ht="15" customHeight="1" x14ac:dyDescent="0.2">
      <c r="A329" s="25">
        <v>445</v>
      </c>
      <c r="B329" s="25">
        <v>990616</v>
      </c>
      <c r="C329" s="139">
        <v>36327</v>
      </c>
      <c r="D329" s="25">
        <v>6</v>
      </c>
      <c r="E329" s="25" t="s">
        <v>48</v>
      </c>
      <c r="F329" s="25">
        <v>-80</v>
      </c>
      <c r="G329" s="82">
        <v>45.5795999999998</v>
      </c>
      <c r="H329" s="27">
        <v>-80.759659999999997</v>
      </c>
      <c r="I329" s="25">
        <v>25</v>
      </c>
      <c r="J329" s="82">
        <v>4.1532000000000835</v>
      </c>
      <c r="K329" s="27">
        <v>25.069220000000001</v>
      </c>
      <c r="L329" s="29">
        <v>31.001200000000001</v>
      </c>
      <c r="M329" s="29">
        <v>42.053899999999999</v>
      </c>
      <c r="S329" s="26">
        <v>1.4339999999999999</v>
      </c>
      <c r="T329" s="26">
        <v>0.03</v>
      </c>
      <c r="U329" s="26">
        <v>0.45900000000000002</v>
      </c>
      <c r="X329" s="26">
        <v>53.292000000000002</v>
      </c>
      <c r="Y329" s="85"/>
      <c r="AD329" s="26">
        <v>1.893</v>
      </c>
      <c r="AF329" s="26">
        <v>1.4741066666666665</v>
      </c>
    </row>
    <row r="330" spans="1:32" ht="15" customHeight="1" x14ac:dyDescent="0.2">
      <c r="A330" s="25">
        <v>446</v>
      </c>
      <c r="B330" s="25">
        <v>990616</v>
      </c>
      <c r="C330" s="139">
        <v>36327</v>
      </c>
      <c r="D330" s="25">
        <v>7</v>
      </c>
      <c r="E330" s="25" t="s">
        <v>48</v>
      </c>
      <c r="F330" s="25">
        <v>-80</v>
      </c>
      <c r="G330" s="82">
        <v>47.611200000000053</v>
      </c>
      <c r="H330" s="27">
        <v>-80.793520000000001</v>
      </c>
      <c r="I330" s="25">
        <v>25</v>
      </c>
      <c r="J330" s="82">
        <v>7.0200000000000529</v>
      </c>
      <c r="K330" s="27">
        <v>25.117000000000001</v>
      </c>
      <c r="L330" s="29">
        <v>30.8355</v>
      </c>
      <c r="M330" s="29">
        <v>38.887099999999997</v>
      </c>
      <c r="S330" s="26">
        <v>0</v>
      </c>
      <c r="T330" s="26">
        <v>4.7E-2</v>
      </c>
      <c r="U330" s="26">
        <v>0.72399999999999998</v>
      </c>
      <c r="X330" s="26">
        <v>77.165000000000006</v>
      </c>
      <c r="Y330" s="85"/>
      <c r="AD330" s="26">
        <v>0.72399999999999998</v>
      </c>
      <c r="AF330" s="26">
        <v>13.509333333333331</v>
      </c>
    </row>
    <row r="331" spans="1:32" ht="15" customHeight="1" x14ac:dyDescent="0.2">
      <c r="A331" s="25">
        <v>447</v>
      </c>
      <c r="B331" s="25">
        <v>990616</v>
      </c>
      <c r="C331" s="139">
        <v>36327</v>
      </c>
      <c r="D331" s="25">
        <v>8</v>
      </c>
      <c r="E331" s="25" t="s">
        <v>48</v>
      </c>
      <c r="F331" s="25">
        <v>-80</v>
      </c>
      <c r="G331" s="82">
        <v>51.937200000000416</v>
      </c>
      <c r="H331" s="27">
        <v>-80.865620000000007</v>
      </c>
      <c r="I331" s="25">
        <v>25</v>
      </c>
      <c r="J331" s="82">
        <v>7.7580000000000382</v>
      </c>
      <c r="K331" s="27">
        <v>25.129300000000001</v>
      </c>
      <c r="L331" s="29">
        <v>30.639600000000002</v>
      </c>
      <c r="M331" s="29">
        <v>36.267899999999997</v>
      </c>
      <c r="S331" s="26">
        <v>1.069</v>
      </c>
      <c r="T331" s="26">
        <v>1.0999999999999999E-2</v>
      </c>
      <c r="U331" s="26">
        <v>0.41299999999999998</v>
      </c>
      <c r="X331" s="26">
        <v>47.122999999999998</v>
      </c>
      <c r="Y331" s="85"/>
      <c r="AD331" s="26">
        <v>1.482</v>
      </c>
      <c r="AF331" s="26">
        <v>3.2581333333333329</v>
      </c>
    </row>
    <row r="332" spans="1:32" ht="15" customHeight="1" x14ac:dyDescent="0.2">
      <c r="A332" s="25">
        <v>448</v>
      </c>
      <c r="B332" s="25">
        <v>990616</v>
      </c>
      <c r="C332" s="139">
        <v>36327</v>
      </c>
      <c r="D332" s="25">
        <v>9</v>
      </c>
      <c r="E332" s="25" t="s">
        <v>49</v>
      </c>
      <c r="F332" s="25">
        <v>-80</v>
      </c>
      <c r="G332" s="82">
        <v>54.451200000000313</v>
      </c>
      <c r="H332" s="27">
        <v>-80.907520000000005</v>
      </c>
      <c r="I332" s="25">
        <v>25</v>
      </c>
      <c r="J332" s="82">
        <v>7.557599999999951</v>
      </c>
      <c r="K332" s="27">
        <v>25.125959999999999</v>
      </c>
      <c r="L332" s="29">
        <v>30.6477</v>
      </c>
      <c r="M332" s="29">
        <v>36.624099999999999</v>
      </c>
      <c r="S332" s="26">
        <v>0.89700000000000002</v>
      </c>
      <c r="T332" s="26">
        <v>0</v>
      </c>
      <c r="U332" s="26">
        <v>1.2250000000000001</v>
      </c>
      <c r="X332" s="26">
        <v>38.552999999999997</v>
      </c>
      <c r="Y332" s="85"/>
      <c r="AD332" s="26">
        <v>2.1219999999999999</v>
      </c>
      <c r="AF332" s="26">
        <v>2.9402666666666661</v>
      </c>
    </row>
    <row r="333" spans="1:32" ht="15" customHeight="1" x14ac:dyDescent="0.2">
      <c r="A333" s="25">
        <v>449</v>
      </c>
      <c r="B333" s="25">
        <v>990616</v>
      </c>
      <c r="C333" s="139">
        <v>36327</v>
      </c>
      <c r="D333" s="25">
        <v>10</v>
      </c>
      <c r="E333" s="25" t="s">
        <v>49</v>
      </c>
      <c r="F333" s="25">
        <v>-80</v>
      </c>
      <c r="G333" s="82">
        <v>59.821200000000374</v>
      </c>
      <c r="H333" s="27">
        <v>-80.997020000000006</v>
      </c>
      <c r="I333" s="25">
        <v>25</v>
      </c>
      <c r="J333" s="82">
        <v>6.6384000000000043</v>
      </c>
      <c r="K333" s="27">
        <v>25.11064</v>
      </c>
      <c r="L333" s="29">
        <v>30.403400000000001</v>
      </c>
      <c r="M333" s="29">
        <v>37.2866</v>
      </c>
      <c r="S333" s="26">
        <v>0</v>
      </c>
      <c r="T333" s="26">
        <v>0</v>
      </c>
      <c r="U333" s="26">
        <v>0.33400000000000002</v>
      </c>
      <c r="X333" s="26">
        <v>17.823</v>
      </c>
      <c r="Y333" s="85"/>
      <c r="AD333" s="26">
        <v>0.33400000000000002</v>
      </c>
      <c r="AF333" s="26">
        <v>4.0925333333333329</v>
      </c>
    </row>
    <row r="334" spans="1:32" ht="15" customHeight="1" x14ac:dyDescent="0.2">
      <c r="A334" s="25">
        <v>450</v>
      </c>
      <c r="B334" s="25">
        <v>990616</v>
      </c>
      <c r="C334" s="139">
        <v>36327</v>
      </c>
      <c r="D334" s="25">
        <v>11</v>
      </c>
      <c r="E334" s="25" t="s">
        <v>49</v>
      </c>
      <c r="F334" s="25">
        <v>-81</v>
      </c>
      <c r="G334" s="82">
        <v>0.49079999999975144</v>
      </c>
      <c r="H334" s="27">
        <v>-81.008179999999996</v>
      </c>
      <c r="I334" s="25">
        <v>25</v>
      </c>
      <c r="J334" s="82">
        <v>4.5696000000000936</v>
      </c>
      <c r="K334" s="27">
        <v>25.076160000000002</v>
      </c>
      <c r="L334" s="29">
        <v>30.920200000000001</v>
      </c>
      <c r="M334" s="29">
        <v>36.705800000000004</v>
      </c>
      <c r="S334" s="26">
        <v>0</v>
      </c>
      <c r="T334" s="26">
        <v>0</v>
      </c>
      <c r="U334" s="26">
        <v>0.40600000000000003</v>
      </c>
      <c r="X334" s="26">
        <v>24.437000000000001</v>
      </c>
      <c r="Y334" s="85"/>
      <c r="AD334" s="26">
        <v>0.40600000000000003</v>
      </c>
      <c r="AF334" s="26">
        <v>0.59997333333333325</v>
      </c>
    </row>
    <row r="335" spans="1:32" ht="15" customHeight="1" x14ac:dyDescent="0.2">
      <c r="A335" s="25">
        <v>451</v>
      </c>
      <c r="B335" s="25">
        <v>990616</v>
      </c>
      <c r="C335" s="139">
        <v>36327</v>
      </c>
      <c r="D335" s="25">
        <v>12</v>
      </c>
      <c r="E335" s="25" t="s">
        <v>49</v>
      </c>
      <c r="F335" s="25">
        <v>-81</v>
      </c>
      <c r="G335" s="82">
        <v>3.6983999999998218</v>
      </c>
      <c r="H335" s="27">
        <v>-81.061639999999997</v>
      </c>
      <c r="I335" s="25">
        <v>25</v>
      </c>
      <c r="J335" s="82">
        <v>6.8987999999999516</v>
      </c>
      <c r="K335" s="27">
        <v>25.114979999999999</v>
      </c>
      <c r="L335" s="29">
        <v>30.6768</v>
      </c>
      <c r="M335" s="29">
        <v>37.251300000000001</v>
      </c>
      <c r="S335" s="26">
        <v>0</v>
      </c>
      <c r="T335" s="26">
        <v>0</v>
      </c>
      <c r="U335" s="26">
        <v>0.3</v>
      </c>
      <c r="X335" s="26">
        <v>9.49</v>
      </c>
      <c r="Y335" s="85"/>
      <c r="AD335" s="26">
        <v>0.3</v>
      </c>
      <c r="AF335" s="26">
        <v>3.1190666666666664</v>
      </c>
    </row>
    <row r="336" spans="1:32" ht="15" customHeight="1" x14ac:dyDescent="0.2">
      <c r="B336" s="25">
        <v>990616</v>
      </c>
      <c r="C336" s="139">
        <v>36328</v>
      </c>
      <c r="D336" s="25">
        <v>13</v>
      </c>
      <c r="E336" s="25" t="s">
        <v>49</v>
      </c>
      <c r="F336" s="25">
        <v>-81</v>
      </c>
      <c r="G336" s="82">
        <v>5.7906000000000004</v>
      </c>
      <c r="H336" s="27">
        <v>-81.096509999999995</v>
      </c>
      <c r="I336" s="25">
        <v>25</v>
      </c>
      <c r="J336" s="82">
        <v>6.7</v>
      </c>
      <c r="K336" s="27">
        <v>25.11167</v>
      </c>
      <c r="L336" s="29">
        <v>30.156500000000001</v>
      </c>
      <c r="M336" s="29">
        <v>35.4405</v>
      </c>
      <c r="Y336" s="85"/>
    </row>
    <row r="337" spans="1:32" ht="15" customHeight="1" x14ac:dyDescent="0.2">
      <c r="A337" s="25">
        <v>452</v>
      </c>
      <c r="B337" s="25">
        <v>990616</v>
      </c>
      <c r="C337" s="139">
        <v>36327</v>
      </c>
      <c r="D337" s="25">
        <v>14</v>
      </c>
      <c r="E337" s="25" t="s">
        <v>49</v>
      </c>
      <c r="F337" s="25">
        <v>-81</v>
      </c>
      <c r="G337" s="82">
        <v>1.980000000000075</v>
      </c>
      <c r="H337" s="27">
        <v>-81.033000000000001</v>
      </c>
      <c r="I337" s="25">
        <v>25</v>
      </c>
      <c r="J337" s="82">
        <v>1.8875999999999493</v>
      </c>
      <c r="K337" s="27">
        <v>25.031459999999999</v>
      </c>
      <c r="L337" s="29">
        <v>30.520399999999999</v>
      </c>
      <c r="M337" s="29">
        <v>36.737699999999997</v>
      </c>
      <c r="S337" s="26">
        <v>0</v>
      </c>
      <c r="T337" s="26">
        <v>0</v>
      </c>
      <c r="U337" s="26">
        <v>0.42199999999999999</v>
      </c>
      <c r="X337" s="26">
        <v>8.9860000000000007</v>
      </c>
      <c r="Y337" s="85"/>
      <c r="AD337" s="26">
        <v>0.42199999999999999</v>
      </c>
      <c r="AF337" s="26">
        <v>2.0979199999999998</v>
      </c>
    </row>
    <row r="338" spans="1:32" ht="15" customHeight="1" x14ac:dyDescent="0.2">
      <c r="A338" s="25">
        <v>453</v>
      </c>
      <c r="B338" s="25">
        <v>990616</v>
      </c>
      <c r="C338" s="139">
        <v>36327</v>
      </c>
      <c r="D338" s="25">
        <v>15</v>
      </c>
      <c r="E338" s="25" t="s">
        <v>49</v>
      </c>
      <c r="F338" s="25">
        <v>-80</v>
      </c>
      <c r="G338" s="82">
        <v>57.29280000000017</v>
      </c>
      <c r="H338" s="27">
        <v>-80.954880000000003</v>
      </c>
      <c r="I338" s="25">
        <v>24</v>
      </c>
      <c r="J338" s="82">
        <v>56.125200000000035</v>
      </c>
      <c r="K338" s="27">
        <v>24.935420000000001</v>
      </c>
      <c r="L338" s="29">
        <v>30.437000000000001</v>
      </c>
      <c r="M338" s="29">
        <v>36.950099999999999</v>
      </c>
      <c r="S338" s="26">
        <v>0</v>
      </c>
      <c r="T338" s="26">
        <v>0</v>
      </c>
      <c r="U338" s="26">
        <v>0.34699999999999998</v>
      </c>
      <c r="X338" s="26">
        <v>13.493</v>
      </c>
      <c r="Y338" s="85"/>
      <c r="AD338" s="26">
        <v>0.34699999999999998</v>
      </c>
      <c r="AF338" s="26">
        <v>4.7381999999999991</v>
      </c>
    </row>
    <row r="339" spans="1:32" ht="15" customHeight="1" x14ac:dyDescent="0.2">
      <c r="A339" s="25">
        <v>454</v>
      </c>
      <c r="B339" s="25">
        <v>990616</v>
      </c>
      <c r="C339" s="139">
        <v>36327</v>
      </c>
      <c r="D339" s="25">
        <v>16</v>
      </c>
      <c r="E339" s="25" t="s">
        <v>50</v>
      </c>
      <c r="F339" s="25">
        <v>-80</v>
      </c>
      <c r="G339" s="82">
        <v>49.960799999999779</v>
      </c>
      <c r="H339" s="27">
        <v>-80.832679999999996</v>
      </c>
      <c r="I339" s="25">
        <v>24</v>
      </c>
      <c r="J339" s="82">
        <v>52.599600000000066</v>
      </c>
      <c r="K339" s="27">
        <v>24.876660000000001</v>
      </c>
      <c r="L339" s="29">
        <v>31.2971</v>
      </c>
      <c r="M339" s="29">
        <v>37.815600000000003</v>
      </c>
      <c r="S339" s="26">
        <v>0</v>
      </c>
      <c r="T339" s="26">
        <v>0</v>
      </c>
      <c r="U339" s="26">
        <v>0.42099999999999999</v>
      </c>
      <c r="X339" s="26">
        <v>9.8460000000000001</v>
      </c>
      <c r="Y339" s="85"/>
      <c r="AD339" s="26">
        <v>0.42099999999999999</v>
      </c>
      <c r="AF339" s="26">
        <v>0.28210666666666656</v>
      </c>
    </row>
    <row r="340" spans="1:32" ht="15" customHeight="1" x14ac:dyDescent="0.2">
      <c r="A340" s="25">
        <v>455</v>
      </c>
      <c r="B340" s="25">
        <v>990616</v>
      </c>
      <c r="C340" s="139">
        <v>36327</v>
      </c>
      <c r="D340" s="25">
        <v>17</v>
      </c>
      <c r="E340" s="25" t="s">
        <v>50</v>
      </c>
      <c r="F340" s="25">
        <v>-80</v>
      </c>
      <c r="G340" s="82">
        <v>42.340800000000058</v>
      </c>
      <c r="H340" s="27">
        <v>-80.705680000000001</v>
      </c>
      <c r="I340" s="25">
        <v>24</v>
      </c>
      <c r="J340" s="82">
        <v>55.348800000000011</v>
      </c>
      <c r="K340" s="27">
        <v>24.92248</v>
      </c>
      <c r="L340" s="29">
        <v>31.2165</v>
      </c>
      <c r="M340" s="29">
        <v>38.247399999999999</v>
      </c>
      <c r="S340" s="26">
        <v>1.1140000000000001</v>
      </c>
      <c r="T340" s="26">
        <v>0</v>
      </c>
      <c r="U340" s="26">
        <v>1.395</v>
      </c>
      <c r="X340" s="26">
        <v>5.6639999999999997</v>
      </c>
      <c r="Y340" s="85"/>
      <c r="AD340" s="26">
        <v>2.5090000000000003</v>
      </c>
      <c r="AF340" s="26">
        <v>0.50461333333333325</v>
      </c>
    </row>
    <row r="341" spans="1:32" ht="15" customHeight="1" x14ac:dyDescent="0.2">
      <c r="A341" s="25">
        <v>456</v>
      </c>
      <c r="B341" s="25">
        <v>990616</v>
      </c>
      <c r="C341" s="139">
        <v>36327</v>
      </c>
      <c r="D341" s="25">
        <v>18</v>
      </c>
      <c r="E341" s="25" t="s">
        <v>50</v>
      </c>
      <c r="F341" s="25">
        <v>-80</v>
      </c>
      <c r="G341" s="82">
        <v>36.655199999999581</v>
      </c>
      <c r="H341" s="27">
        <v>-80.610919999999993</v>
      </c>
      <c r="I341" s="25">
        <v>24</v>
      </c>
      <c r="J341" s="82">
        <v>58.569600000000008</v>
      </c>
      <c r="K341" s="27">
        <v>24.97616</v>
      </c>
      <c r="L341" s="29">
        <v>31.3125</v>
      </c>
      <c r="M341" s="29">
        <v>39.283900000000003</v>
      </c>
      <c r="S341" s="26">
        <v>2.093</v>
      </c>
      <c r="T341" s="26">
        <v>0</v>
      </c>
      <c r="U341" s="26">
        <v>2.4300000000000002</v>
      </c>
      <c r="X341" s="26">
        <v>3.8260000000000001</v>
      </c>
      <c r="Y341" s="85"/>
      <c r="AD341" s="26">
        <v>4.5229999999999997</v>
      </c>
      <c r="AF341" s="26">
        <v>0.52845333333333333</v>
      </c>
    </row>
    <row r="342" spans="1:32" ht="15" customHeight="1" x14ac:dyDescent="0.2">
      <c r="A342" s="25">
        <v>457</v>
      </c>
      <c r="B342" s="25">
        <v>990616</v>
      </c>
      <c r="C342" s="139">
        <v>36327</v>
      </c>
      <c r="D342" s="25">
        <v>19</v>
      </c>
      <c r="E342" s="25" t="s">
        <v>47</v>
      </c>
      <c r="F342" s="25">
        <v>-80</v>
      </c>
      <c r="G342" s="82">
        <v>32.789999999999679</v>
      </c>
      <c r="H342" s="27">
        <v>-80.546499999999995</v>
      </c>
      <c r="I342" s="25">
        <v>25</v>
      </c>
      <c r="J342" s="82">
        <v>1.109999999999971</v>
      </c>
      <c r="K342" s="27">
        <v>25.0185</v>
      </c>
      <c r="L342" s="29">
        <v>31.352499999999999</v>
      </c>
      <c r="M342" s="29">
        <v>39.821199999999997</v>
      </c>
      <c r="S342" s="26">
        <v>3.5129999999999999</v>
      </c>
      <c r="T342" s="26">
        <v>0</v>
      </c>
      <c r="U342" s="26">
        <v>0.76200000000000001</v>
      </c>
      <c r="X342" s="26">
        <v>8.3629999999999995</v>
      </c>
      <c r="Y342" s="85"/>
      <c r="AD342" s="26">
        <v>4.2750000000000004</v>
      </c>
      <c r="AF342" s="26">
        <v>0.48871999999999999</v>
      </c>
    </row>
    <row r="343" spans="1:32" ht="15" customHeight="1" x14ac:dyDescent="0.2">
      <c r="A343" s="25">
        <v>458</v>
      </c>
      <c r="B343" s="25">
        <v>990616</v>
      </c>
      <c r="C343" s="139">
        <v>36327</v>
      </c>
      <c r="D343" s="25">
        <v>20</v>
      </c>
      <c r="E343" s="25" t="s">
        <v>47</v>
      </c>
      <c r="F343" s="25">
        <v>-80</v>
      </c>
      <c r="G343" s="82">
        <v>29.535600000000102</v>
      </c>
      <c r="H343" s="27">
        <v>-80.492260000000002</v>
      </c>
      <c r="I343" s="25">
        <v>25</v>
      </c>
      <c r="J343" s="82">
        <v>4.0764000000000067</v>
      </c>
      <c r="K343" s="27">
        <v>25.06794</v>
      </c>
      <c r="L343" s="29">
        <v>31.249700000000001</v>
      </c>
      <c r="M343" s="29">
        <v>38.750599999999999</v>
      </c>
      <c r="S343" s="26">
        <v>3.294</v>
      </c>
      <c r="T343" s="26">
        <v>4.7E-2</v>
      </c>
      <c r="U343" s="26">
        <v>0.66900000000000004</v>
      </c>
      <c r="X343" s="26">
        <v>13.464</v>
      </c>
      <c r="Y343" s="85"/>
      <c r="AD343" s="26">
        <v>3.9630000000000001</v>
      </c>
      <c r="AF343" s="26">
        <v>0.3993199999999999</v>
      </c>
    </row>
    <row r="344" spans="1:32" ht="15" customHeight="1" x14ac:dyDescent="0.2">
      <c r="A344" s="25">
        <v>459</v>
      </c>
      <c r="B344" s="25">
        <v>990616</v>
      </c>
      <c r="C344" s="139">
        <v>36328</v>
      </c>
      <c r="D344" s="25">
        <v>21</v>
      </c>
      <c r="E344" s="25" t="s">
        <v>47</v>
      </c>
      <c r="F344" s="25">
        <v>-80</v>
      </c>
      <c r="G344" s="82">
        <v>30.949200000000303</v>
      </c>
      <c r="H344" s="27">
        <v>-80.515820000000005</v>
      </c>
      <c r="I344" s="25">
        <v>25</v>
      </c>
      <c r="J344" s="82">
        <v>6.7019999999999413</v>
      </c>
      <c r="K344" s="27">
        <v>25.111699999999999</v>
      </c>
      <c r="L344" s="29">
        <v>29.826000000000001</v>
      </c>
      <c r="M344" s="29">
        <v>37.108800000000002</v>
      </c>
      <c r="S344" s="26">
        <v>2.82</v>
      </c>
      <c r="T344" s="26">
        <v>2.3E-2</v>
      </c>
      <c r="U344" s="26">
        <v>1.2030000000000001</v>
      </c>
      <c r="X344" s="26">
        <v>11.257</v>
      </c>
      <c r="Y344" s="85"/>
      <c r="AD344" s="26">
        <v>4.0229999999999997</v>
      </c>
      <c r="AF344" s="26">
        <v>0.2940266666666666</v>
      </c>
    </row>
    <row r="345" spans="1:32" ht="15" customHeight="1" x14ac:dyDescent="0.2">
      <c r="A345" s="25">
        <v>460</v>
      </c>
      <c r="B345" s="25">
        <v>990616</v>
      </c>
      <c r="C345" s="139">
        <v>36328</v>
      </c>
      <c r="D345" s="25">
        <v>22</v>
      </c>
      <c r="E345" s="25" t="s">
        <v>47</v>
      </c>
      <c r="F345" s="25">
        <v>-80</v>
      </c>
      <c r="G345" s="82">
        <v>36.270000000000095</v>
      </c>
      <c r="H345" s="27">
        <v>-80.604500000000002</v>
      </c>
      <c r="I345" s="25">
        <v>25</v>
      </c>
      <c r="J345" s="82">
        <v>6.0539999999999594</v>
      </c>
      <c r="K345" s="27">
        <v>25.100899999999999</v>
      </c>
      <c r="L345" s="29">
        <v>30.127800000000001</v>
      </c>
      <c r="M345" s="29">
        <v>37.252299999999998</v>
      </c>
      <c r="S345" s="26">
        <v>2.032</v>
      </c>
      <c r="T345" s="26">
        <v>3.5000000000000003E-2</v>
      </c>
      <c r="U345" s="26">
        <v>0.73099999999999998</v>
      </c>
      <c r="X345" s="26">
        <v>9.4410000000000007</v>
      </c>
      <c r="Y345" s="85"/>
      <c r="AD345" s="26">
        <v>2.7629999999999999</v>
      </c>
      <c r="AF345" s="26">
        <v>0.2423733333333333</v>
      </c>
    </row>
    <row r="346" spans="1:32" ht="15" customHeight="1" x14ac:dyDescent="0.2">
      <c r="A346" s="25">
        <v>461</v>
      </c>
      <c r="B346" s="25">
        <v>990616</v>
      </c>
      <c r="C346" s="139">
        <v>36328</v>
      </c>
      <c r="D346" s="25">
        <v>23</v>
      </c>
      <c r="E346" s="25" t="s">
        <v>47</v>
      </c>
      <c r="F346" s="25">
        <v>-80</v>
      </c>
      <c r="G346" s="82">
        <v>37.396799999999644</v>
      </c>
      <c r="H346" s="27">
        <v>-80.623279999999994</v>
      </c>
      <c r="I346" s="25">
        <v>25</v>
      </c>
      <c r="J346" s="82">
        <v>3.4116000000000213</v>
      </c>
      <c r="K346" s="27">
        <v>25.05686</v>
      </c>
      <c r="L346" s="29">
        <v>30.152100000000001</v>
      </c>
      <c r="M346" s="29">
        <v>41.307000000000002</v>
      </c>
      <c r="S346" s="26">
        <v>4.1929999999999996</v>
      </c>
      <c r="T346" s="26">
        <v>0</v>
      </c>
      <c r="U346" s="26">
        <v>0.68300000000000005</v>
      </c>
      <c r="X346" s="26">
        <v>15.67</v>
      </c>
      <c r="Y346" s="85"/>
      <c r="AD346" s="26">
        <v>4.8759999999999994</v>
      </c>
      <c r="AF346" s="26">
        <v>0.30197333333333326</v>
      </c>
    </row>
    <row r="347" spans="1:32" ht="15" customHeight="1" x14ac:dyDescent="0.2">
      <c r="A347" s="25">
        <v>462</v>
      </c>
      <c r="B347" s="25">
        <v>990616</v>
      </c>
      <c r="C347" s="139">
        <v>36328</v>
      </c>
      <c r="D347" s="25">
        <v>24</v>
      </c>
      <c r="E347" s="25" t="s">
        <v>48</v>
      </c>
      <c r="F347" s="25">
        <v>-80</v>
      </c>
      <c r="G347" s="82">
        <v>40.082400000000291</v>
      </c>
      <c r="H347" s="27">
        <v>-80.668040000000005</v>
      </c>
      <c r="I347" s="25">
        <v>25</v>
      </c>
      <c r="J347" s="82">
        <v>3.8183999999999685</v>
      </c>
      <c r="K347" s="27">
        <v>25.063639999999999</v>
      </c>
      <c r="L347" s="29">
        <v>30.381</v>
      </c>
      <c r="M347" s="29">
        <v>42.461500000000001</v>
      </c>
      <c r="S347" s="26">
        <v>6.1950000000000003</v>
      </c>
      <c r="T347" s="26">
        <v>0</v>
      </c>
      <c r="U347" s="26">
        <v>0.85</v>
      </c>
      <c r="X347" s="26">
        <v>22.736999999999998</v>
      </c>
      <c r="Y347" s="85"/>
      <c r="AD347" s="26">
        <v>7.0449999999999999</v>
      </c>
      <c r="AF347" s="26">
        <v>0.32978666666666662</v>
      </c>
    </row>
    <row r="348" spans="1:32" ht="15" customHeight="1" x14ac:dyDescent="0.2">
      <c r="A348" s="25">
        <v>463</v>
      </c>
      <c r="B348" s="25">
        <v>990616</v>
      </c>
      <c r="C348" s="139">
        <v>36328</v>
      </c>
      <c r="D348" s="25">
        <v>25</v>
      </c>
      <c r="E348" s="25" t="s">
        <v>48</v>
      </c>
      <c r="F348" s="25">
        <v>-80</v>
      </c>
      <c r="G348" s="82">
        <v>43.071600000000103</v>
      </c>
      <c r="H348" s="27">
        <v>-80.717860000000002</v>
      </c>
      <c r="I348" s="25">
        <v>25</v>
      </c>
      <c r="J348" s="82">
        <v>3.5819999999999652</v>
      </c>
      <c r="K348" s="27">
        <v>25.059699999999999</v>
      </c>
      <c r="L348" s="29">
        <v>30.627800000000001</v>
      </c>
      <c r="M348" s="29">
        <v>42.348500000000001</v>
      </c>
      <c r="S348" s="26">
        <v>5.08</v>
      </c>
      <c r="T348" s="26">
        <v>0</v>
      </c>
      <c r="U348" s="26">
        <v>0.59299999999999997</v>
      </c>
      <c r="X348" s="26">
        <v>25.67</v>
      </c>
      <c r="Y348" s="85"/>
      <c r="AD348" s="26">
        <v>5.673</v>
      </c>
      <c r="AF348" s="26">
        <v>0.54037333333333326</v>
      </c>
    </row>
    <row r="349" spans="1:32" ht="15" customHeight="1" x14ac:dyDescent="0.2">
      <c r="A349" s="25">
        <v>464</v>
      </c>
      <c r="B349" s="25">
        <v>990616</v>
      </c>
      <c r="C349" s="139">
        <v>36328</v>
      </c>
      <c r="D349" s="25">
        <v>26</v>
      </c>
      <c r="E349" s="25" t="s">
        <v>50</v>
      </c>
      <c r="F349" s="25">
        <v>-80</v>
      </c>
      <c r="G349" s="82">
        <v>43.521599999999694</v>
      </c>
      <c r="H349" s="27">
        <v>-80.725359999999995</v>
      </c>
      <c r="I349" s="25">
        <v>25</v>
      </c>
      <c r="J349" s="82">
        <v>1.4952000000000965</v>
      </c>
      <c r="K349" s="27">
        <v>25.024920000000002</v>
      </c>
      <c r="L349" s="29">
        <v>30.820599999999999</v>
      </c>
      <c r="M349" s="29">
        <v>40.678199999999997</v>
      </c>
      <c r="S349" s="26">
        <v>2.395</v>
      </c>
      <c r="T349" s="26">
        <v>1.7999999999999999E-2</v>
      </c>
      <c r="U349" s="26">
        <v>0.48499999999999999</v>
      </c>
      <c r="X349" s="26">
        <v>36.704000000000001</v>
      </c>
      <c r="Y349" s="85"/>
      <c r="AD349" s="26">
        <v>2.88</v>
      </c>
      <c r="AF349" s="26">
        <v>0.35759999999999992</v>
      </c>
    </row>
    <row r="350" spans="1:32" ht="15" customHeight="1" x14ac:dyDescent="0.2">
      <c r="A350" s="25">
        <v>465</v>
      </c>
      <c r="B350" s="25">
        <v>990616</v>
      </c>
      <c r="C350" s="139">
        <v>36328</v>
      </c>
      <c r="D350" s="25">
        <v>27</v>
      </c>
      <c r="E350" s="25" t="s">
        <v>50</v>
      </c>
      <c r="F350" s="25">
        <v>-80</v>
      </c>
      <c r="G350" s="82">
        <v>45.010800000000017</v>
      </c>
      <c r="H350" s="27">
        <v>-80.75018</v>
      </c>
      <c r="I350" s="25">
        <v>25</v>
      </c>
      <c r="J350" s="82">
        <v>0.45960000000007994</v>
      </c>
      <c r="K350" s="27">
        <v>25.007660000000001</v>
      </c>
      <c r="L350" s="29">
        <v>30.384799999999998</v>
      </c>
      <c r="M350" s="29">
        <v>40.256</v>
      </c>
      <c r="S350" s="26">
        <v>1.4470000000000001</v>
      </c>
      <c r="T350" s="26">
        <v>2.8000000000000001E-2</v>
      </c>
      <c r="U350" s="26">
        <v>0.51</v>
      </c>
      <c r="X350" s="26">
        <v>31.815999999999999</v>
      </c>
      <c r="Y350" s="85"/>
      <c r="AD350" s="26">
        <v>1.9570000000000001</v>
      </c>
      <c r="AF350" s="26">
        <v>0.6476533333333333</v>
      </c>
    </row>
    <row r="351" spans="1:32" ht="15" customHeight="1" x14ac:dyDescent="0.2">
      <c r="A351" s="25">
        <v>466</v>
      </c>
      <c r="B351" s="25">
        <v>990616</v>
      </c>
      <c r="C351" s="139">
        <v>36328</v>
      </c>
      <c r="D351" s="25">
        <v>28</v>
      </c>
      <c r="E351" s="25" t="s">
        <v>50</v>
      </c>
      <c r="F351" s="25">
        <v>-80</v>
      </c>
      <c r="G351" s="82">
        <v>47.210399999999879</v>
      </c>
      <c r="H351" s="27">
        <v>-80.786839999999998</v>
      </c>
      <c r="I351" s="25">
        <v>25</v>
      </c>
      <c r="J351" s="82">
        <v>0.20040000000008718</v>
      </c>
      <c r="K351" s="27">
        <v>25.003340000000001</v>
      </c>
      <c r="L351" s="29">
        <v>30.476199999999999</v>
      </c>
      <c r="M351" s="29">
        <v>39.817799999999998</v>
      </c>
      <c r="S351" s="26">
        <v>1.2869999999999999</v>
      </c>
      <c r="T351" s="26">
        <v>0</v>
      </c>
      <c r="U351" s="26">
        <v>0.41299999999999998</v>
      </c>
      <c r="X351" s="26">
        <v>50.167999999999999</v>
      </c>
      <c r="Y351" s="85"/>
      <c r="AD351" s="26">
        <v>1.7</v>
      </c>
      <c r="AF351" s="26">
        <v>0.40925333333333325</v>
      </c>
    </row>
    <row r="352" spans="1:32" ht="15" customHeight="1" x14ac:dyDescent="0.2">
      <c r="A352" s="25">
        <v>467</v>
      </c>
      <c r="B352" s="25">
        <v>990616</v>
      </c>
      <c r="C352" s="139">
        <v>36328</v>
      </c>
      <c r="D352" s="25">
        <v>29</v>
      </c>
      <c r="E352" s="25" t="s">
        <v>50</v>
      </c>
      <c r="F352" s="25">
        <v>-80</v>
      </c>
      <c r="G352" s="82">
        <v>48.600000000000136</v>
      </c>
      <c r="H352" s="27">
        <v>-80.81</v>
      </c>
      <c r="I352" s="25">
        <v>24</v>
      </c>
      <c r="J352" s="82">
        <v>59.828400000000101</v>
      </c>
      <c r="K352" s="27">
        <v>24.997140000000002</v>
      </c>
      <c r="L352" s="29">
        <v>30.805099999999999</v>
      </c>
      <c r="M352" s="29">
        <v>38.146799999999999</v>
      </c>
      <c r="S352" s="26">
        <v>0.89900000000000002</v>
      </c>
      <c r="T352" s="26">
        <v>1.4999999999999999E-2</v>
      </c>
      <c r="U352" s="26">
        <v>0.39</v>
      </c>
      <c r="X352" s="26">
        <v>31.369</v>
      </c>
      <c r="Y352" s="85"/>
      <c r="AD352" s="26">
        <v>1.2890000000000001</v>
      </c>
      <c r="AF352" s="26">
        <v>0.4648799999999999</v>
      </c>
    </row>
    <row r="353" spans="1:32" ht="15" customHeight="1" x14ac:dyDescent="0.2">
      <c r="A353" s="25">
        <v>468</v>
      </c>
      <c r="B353" s="25">
        <v>990616</v>
      </c>
      <c r="C353" s="139">
        <v>36328</v>
      </c>
      <c r="D353" s="25">
        <v>30</v>
      </c>
      <c r="E353" s="25" t="s">
        <v>49</v>
      </c>
      <c r="F353" s="25">
        <v>-80</v>
      </c>
      <c r="G353" s="82">
        <v>50.1</v>
      </c>
      <c r="H353" s="27">
        <v>-80.834999999999994</v>
      </c>
      <c r="I353" s="25">
        <v>24</v>
      </c>
      <c r="J353" s="82">
        <v>58.738799999999998</v>
      </c>
      <c r="K353" s="27">
        <v>24.97898</v>
      </c>
      <c r="L353" s="29">
        <v>30.9221</v>
      </c>
      <c r="M353" s="29">
        <v>37.2485</v>
      </c>
      <c r="Y353" s="85"/>
      <c r="AF353" s="26">
        <v>0.49269333333333326</v>
      </c>
    </row>
    <row r="354" spans="1:32" ht="15" customHeight="1" x14ac:dyDescent="0.2">
      <c r="A354" s="25">
        <v>469</v>
      </c>
      <c r="B354" s="25">
        <v>990616</v>
      </c>
      <c r="C354" s="139">
        <v>36328</v>
      </c>
      <c r="D354" s="25">
        <v>31</v>
      </c>
      <c r="E354" s="25" t="s">
        <v>49</v>
      </c>
      <c r="F354" s="25">
        <v>-80</v>
      </c>
      <c r="G354" s="82">
        <v>52.222799999999836</v>
      </c>
      <c r="H354" s="27">
        <v>-80.870379999999997</v>
      </c>
      <c r="I354" s="25">
        <v>25</v>
      </c>
      <c r="J354" s="82">
        <v>0.58559999999999945</v>
      </c>
      <c r="K354" s="27">
        <v>25.00976</v>
      </c>
      <c r="L354" s="29">
        <v>30.175799999999999</v>
      </c>
      <c r="M354" s="29">
        <v>38.956699999999998</v>
      </c>
      <c r="S354" s="26">
        <v>0.16600000000000001</v>
      </c>
      <c r="T354" s="26">
        <v>0</v>
      </c>
      <c r="U354" s="26">
        <v>0.36499999999999999</v>
      </c>
      <c r="X354" s="26">
        <v>14.944000000000001</v>
      </c>
      <c r="Y354" s="85"/>
      <c r="AD354" s="26">
        <v>0.53100000000000003</v>
      </c>
      <c r="AF354" s="26">
        <v>0.79069333333333314</v>
      </c>
    </row>
    <row r="355" spans="1:32" ht="15" customHeight="1" x14ac:dyDescent="0.2">
      <c r="A355" s="25">
        <v>470</v>
      </c>
      <c r="B355" s="25">
        <v>990616</v>
      </c>
      <c r="C355" s="139">
        <v>36328</v>
      </c>
      <c r="D355" s="25">
        <v>32</v>
      </c>
      <c r="E355" s="25" t="s">
        <v>49</v>
      </c>
      <c r="F355" s="25">
        <v>-80</v>
      </c>
      <c r="G355" s="82">
        <v>55.441199999999924</v>
      </c>
      <c r="H355" s="27">
        <v>-80.924019999999999</v>
      </c>
      <c r="I355" s="25">
        <v>25</v>
      </c>
      <c r="J355" s="82">
        <v>0.66840000000006228</v>
      </c>
      <c r="K355" s="27">
        <v>25.011140000000001</v>
      </c>
      <c r="L355" s="29">
        <v>30.2027</v>
      </c>
      <c r="M355" s="29">
        <v>37.539700000000003</v>
      </c>
      <c r="S355" s="26">
        <v>5.5E-2</v>
      </c>
      <c r="T355" s="26">
        <v>8.3000000000000004E-2</v>
      </c>
      <c r="U355" s="26">
        <v>0.56699999999999995</v>
      </c>
      <c r="X355" s="26">
        <v>19.664999999999999</v>
      </c>
      <c r="Y355" s="85"/>
      <c r="AD355" s="26">
        <v>0.622</v>
      </c>
      <c r="AF355" s="26">
        <v>0.51653333333333329</v>
      </c>
    </row>
    <row r="356" spans="1:32" ht="15" customHeight="1" x14ac:dyDescent="0.2">
      <c r="A356" s="25">
        <v>471</v>
      </c>
      <c r="B356" s="25">
        <v>990616</v>
      </c>
      <c r="C356" s="139">
        <v>36328</v>
      </c>
      <c r="D356" s="25">
        <v>33</v>
      </c>
      <c r="E356" s="25" t="s">
        <v>49</v>
      </c>
      <c r="F356" s="25">
        <v>-80</v>
      </c>
      <c r="G356" s="82">
        <v>55.061999999999784</v>
      </c>
      <c r="H356" s="27">
        <v>-80.917699999999996</v>
      </c>
      <c r="I356" s="25">
        <v>25</v>
      </c>
      <c r="J356" s="82">
        <v>3.1991999999999621</v>
      </c>
      <c r="K356" s="27">
        <v>25.053319999999999</v>
      </c>
      <c r="L356" s="29">
        <v>30.8064</v>
      </c>
      <c r="M356" s="29">
        <v>36.090600000000002</v>
      </c>
      <c r="S356" s="26">
        <v>1.355</v>
      </c>
      <c r="T356" s="26">
        <v>2.3E-2</v>
      </c>
      <c r="U356" s="26">
        <v>0.64300000000000002</v>
      </c>
      <c r="X356" s="26">
        <v>43.546999999999997</v>
      </c>
      <c r="Y356" s="85"/>
      <c r="AD356" s="26">
        <v>1.998</v>
      </c>
      <c r="AF356" s="26">
        <v>0.67943999999999993</v>
      </c>
    </row>
    <row r="357" spans="1:32" ht="15" customHeight="1" x14ac:dyDescent="0.2">
      <c r="A357" s="25">
        <v>472</v>
      </c>
      <c r="B357" s="25">
        <v>990616</v>
      </c>
      <c r="C357" s="139">
        <v>36328</v>
      </c>
      <c r="D357" s="25">
        <v>34</v>
      </c>
      <c r="E357" s="25" t="s">
        <v>49</v>
      </c>
      <c r="F357" s="25">
        <v>-80</v>
      </c>
      <c r="G357" s="82">
        <v>57.173999999999978</v>
      </c>
      <c r="H357" s="27">
        <v>-80.9529</v>
      </c>
      <c r="I357" s="25">
        <v>24</v>
      </c>
      <c r="J357" s="82">
        <v>59.157599999999917</v>
      </c>
      <c r="K357" s="27">
        <v>24.985959999999999</v>
      </c>
      <c r="L357" s="29">
        <v>30.463799999999999</v>
      </c>
      <c r="M357" s="29">
        <v>37.105699999999999</v>
      </c>
      <c r="S357" s="26">
        <v>0.33300000000000002</v>
      </c>
      <c r="T357" s="26">
        <v>1.2E-2</v>
      </c>
      <c r="U357" s="26">
        <v>0.42</v>
      </c>
      <c r="X357" s="26">
        <v>20.587</v>
      </c>
      <c r="Y357" s="85"/>
      <c r="AD357" s="26">
        <v>0.753</v>
      </c>
      <c r="AF357" s="26">
        <v>1.1641866666666665</v>
      </c>
    </row>
    <row r="358" spans="1:32" ht="15" customHeight="1" x14ac:dyDescent="0.2">
      <c r="A358" s="25">
        <v>473</v>
      </c>
      <c r="B358" s="25">
        <v>990616</v>
      </c>
      <c r="C358" s="139">
        <v>36328</v>
      </c>
      <c r="D358" s="25">
        <v>35</v>
      </c>
      <c r="E358" s="25" t="s">
        <v>49</v>
      </c>
      <c r="F358" s="25">
        <v>-80</v>
      </c>
      <c r="G358" s="82">
        <v>52.598399999999685</v>
      </c>
      <c r="H358" s="27">
        <v>-80.876639999999995</v>
      </c>
      <c r="I358" s="25">
        <v>24</v>
      </c>
      <c r="J358" s="82">
        <v>58.469999999999942</v>
      </c>
      <c r="K358" s="27">
        <v>24.974499999999999</v>
      </c>
      <c r="L358" s="29">
        <v>30.927099999999999</v>
      </c>
      <c r="M358" s="29">
        <v>37.313699999999997</v>
      </c>
      <c r="S358" s="26">
        <v>0.129</v>
      </c>
      <c r="T358" s="26">
        <v>0</v>
      </c>
      <c r="U358" s="26">
        <v>0.59599999999999997</v>
      </c>
      <c r="X358" s="26">
        <v>15.196</v>
      </c>
      <c r="Y358" s="85"/>
      <c r="AD358" s="26">
        <v>0.72499999999999998</v>
      </c>
      <c r="AF358" s="26">
        <v>0.86221333333333305</v>
      </c>
    </row>
    <row r="359" spans="1:32" ht="15" customHeight="1" x14ac:dyDescent="0.2">
      <c r="A359" s="25">
        <v>474</v>
      </c>
      <c r="B359" s="25">
        <v>990616</v>
      </c>
      <c r="C359" s="139">
        <v>36328</v>
      </c>
      <c r="D359" s="25">
        <v>36</v>
      </c>
      <c r="E359" s="25" t="s">
        <v>50</v>
      </c>
      <c r="F359" s="25">
        <v>-80</v>
      </c>
      <c r="G359" s="82">
        <v>47.781600000000424</v>
      </c>
      <c r="H359" s="27">
        <v>-80.796360000000007</v>
      </c>
      <c r="I359" s="25">
        <v>24</v>
      </c>
      <c r="J359" s="82">
        <v>57.72</v>
      </c>
      <c r="K359" s="27">
        <v>24.962</v>
      </c>
      <c r="L359" s="29">
        <v>31.363</v>
      </c>
      <c r="M359" s="29">
        <v>38.727899999999998</v>
      </c>
      <c r="S359" s="26">
        <v>1.0900000000000001</v>
      </c>
      <c r="T359" s="26">
        <v>4.2999999999999997E-2</v>
      </c>
      <c r="U359" s="26">
        <v>0.59899999999999998</v>
      </c>
      <c r="X359" s="26">
        <v>49.078000000000003</v>
      </c>
      <c r="Y359" s="85"/>
      <c r="AD359" s="26">
        <v>1.6890000000000001</v>
      </c>
      <c r="AF359" s="26">
        <v>0.49666666666666659</v>
      </c>
    </row>
    <row r="360" spans="1:32" ht="15" customHeight="1" x14ac:dyDescent="0.2">
      <c r="A360" s="25">
        <v>475</v>
      </c>
      <c r="B360" s="25">
        <v>990616</v>
      </c>
      <c r="C360" s="139">
        <v>36328</v>
      </c>
      <c r="D360" s="25">
        <v>37</v>
      </c>
      <c r="E360" s="25" t="s">
        <v>50</v>
      </c>
      <c r="F360" s="25">
        <v>-80</v>
      </c>
      <c r="G360" s="82">
        <v>45.950399999999831</v>
      </c>
      <c r="H360" s="27">
        <v>-80.765839999999997</v>
      </c>
      <c r="I360" s="25">
        <v>24</v>
      </c>
      <c r="J360" s="82">
        <v>55.829999999999913</v>
      </c>
      <c r="K360" s="27">
        <v>24.930499999999999</v>
      </c>
      <c r="L360" s="29">
        <v>31.295300000000001</v>
      </c>
      <c r="M360" s="29">
        <v>39.219499999999996</v>
      </c>
      <c r="Y360" s="85"/>
      <c r="AF360" s="26">
        <v>0.44898666666666659</v>
      </c>
    </row>
    <row r="361" spans="1:32" ht="15" customHeight="1" x14ac:dyDescent="0.2">
      <c r="A361" s="25">
        <v>476</v>
      </c>
      <c r="B361" s="25">
        <v>990616</v>
      </c>
      <c r="C361" s="139">
        <v>36328</v>
      </c>
      <c r="D361" s="25">
        <v>38</v>
      </c>
      <c r="E361" s="25" t="s">
        <v>50</v>
      </c>
      <c r="F361" s="25">
        <v>-80</v>
      </c>
      <c r="G361" s="82">
        <v>41.798400000000129</v>
      </c>
      <c r="H361" s="27">
        <v>-80.696640000000002</v>
      </c>
      <c r="I361" s="25">
        <v>24</v>
      </c>
      <c r="J361" s="82">
        <v>59.086800000000039</v>
      </c>
      <c r="K361" s="27">
        <v>24.984780000000001</v>
      </c>
      <c r="L361" s="29">
        <v>31.365400000000001</v>
      </c>
      <c r="M361" s="29">
        <v>39.729500000000002</v>
      </c>
      <c r="S361" s="26">
        <v>2.1669999999999998</v>
      </c>
      <c r="T361" s="26">
        <v>0</v>
      </c>
      <c r="U361" s="26">
        <v>0.44700000000000001</v>
      </c>
      <c r="X361" s="26">
        <v>32.290999999999997</v>
      </c>
      <c r="Y361" s="85"/>
      <c r="AD361" s="26">
        <v>2.6139999999999999</v>
      </c>
      <c r="AF361" s="26">
        <v>0.93373333333333319</v>
      </c>
    </row>
    <row r="362" spans="1:32" ht="15" customHeight="1" x14ac:dyDescent="0.2">
      <c r="A362" s="25">
        <v>477</v>
      </c>
      <c r="B362" s="25">
        <v>990616</v>
      </c>
      <c r="C362" s="139">
        <v>36328</v>
      </c>
      <c r="D362" s="25">
        <v>39</v>
      </c>
      <c r="E362" s="25" t="s">
        <v>50</v>
      </c>
      <c r="F362" s="25">
        <v>-80</v>
      </c>
      <c r="G362" s="82">
        <v>38.664000000000271</v>
      </c>
      <c r="H362" s="27">
        <v>-80.644400000000005</v>
      </c>
      <c r="I362" s="25">
        <v>25</v>
      </c>
      <c r="J362" s="82">
        <v>0.4907999999999646</v>
      </c>
      <c r="K362" s="27">
        <v>25.008179999999999</v>
      </c>
      <c r="L362" s="29">
        <v>31.1844</v>
      </c>
      <c r="M362" s="29">
        <v>40.228200000000001</v>
      </c>
      <c r="T362" s="26">
        <v>4.1000000000000002E-2</v>
      </c>
      <c r="U362" s="26">
        <v>0.69099999999999995</v>
      </c>
      <c r="X362" s="26">
        <v>17.654</v>
      </c>
      <c r="Y362" s="85"/>
      <c r="AF362" s="26">
        <v>1.0648533333333332</v>
      </c>
    </row>
    <row r="363" spans="1:32" ht="15" customHeight="1" x14ac:dyDescent="0.2">
      <c r="A363" s="25">
        <v>478</v>
      </c>
      <c r="B363" s="25">
        <v>990616</v>
      </c>
      <c r="C363" s="139">
        <v>36328</v>
      </c>
      <c r="D363" s="25">
        <v>40</v>
      </c>
      <c r="E363" s="25" t="s">
        <v>47</v>
      </c>
      <c r="F363" s="25">
        <v>-80</v>
      </c>
      <c r="G363" s="82">
        <v>35.870400000000302</v>
      </c>
      <c r="H363" s="27">
        <v>-80.597840000000005</v>
      </c>
      <c r="I363" s="25">
        <v>25</v>
      </c>
      <c r="J363" s="82">
        <v>0.99960000000010041</v>
      </c>
      <c r="K363" s="27">
        <v>25.016660000000002</v>
      </c>
      <c r="L363" s="29">
        <v>31.618300000000001</v>
      </c>
      <c r="M363" s="29">
        <v>40.531100000000002</v>
      </c>
      <c r="Y363" s="85"/>
      <c r="AF363" s="26">
        <v>0.21853333333333333</v>
      </c>
    </row>
    <row r="364" spans="1:32" ht="15" customHeight="1" x14ac:dyDescent="0.2">
      <c r="A364" s="25">
        <v>479</v>
      </c>
      <c r="B364" s="25">
        <v>990804</v>
      </c>
      <c r="C364" s="139">
        <v>36376</v>
      </c>
      <c r="D364" s="25">
        <v>1</v>
      </c>
      <c r="E364" s="25" t="s">
        <v>47</v>
      </c>
      <c r="F364" s="25">
        <v>-80</v>
      </c>
      <c r="G364" s="82">
        <v>29.694000000000074</v>
      </c>
      <c r="H364" s="27">
        <v>-80.494900000000001</v>
      </c>
      <c r="I364" s="25">
        <v>25</v>
      </c>
      <c r="J364" s="82">
        <v>10.974000000000004</v>
      </c>
      <c r="K364" s="27">
        <v>25.1829</v>
      </c>
      <c r="L364" s="29">
        <v>30.606100000000001</v>
      </c>
      <c r="M364" s="29">
        <v>32.644799999999996</v>
      </c>
      <c r="T364" s="26">
        <v>8.2000000000000003E-2</v>
      </c>
      <c r="U364" s="26">
        <v>2.7869999999999999</v>
      </c>
      <c r="X364" s="26">
        <v>44.884999999999998</v>
      </c>
      <c r="Y364" s="85"/>
      <c r="AF364" s="26">
        <v>0.22020000000000001</v>
      </c>
    </row>
    <row r="365" spans="1:32" ht="15" customHeight="1" x14ac:dyDescent="0.2">
      <c r="A365" s="25">
        <v>480</v>
      </c>
      <c r="B365" s="25">
        <v>990804</v>
      </c>
      <c r="C365" s="139">
        <v>36376</v>
      </c>
      <c r="D365" s="25">
        <v>2</v>
      </c>
      <c r="E365" s="25" t="s">
        <v>47</v>
      </c>
      <c r="F365" s="25">
        <v>-80</v>
      </c>
      <c r="G365" s="82">
        <v>33.730799999999874</v>
      </c>
      <c r="H365" s="27">
        <v>-80.562179999999998</v>
      </c>
      <c r="I365" s="25">
        <v>25</v>
      </c>
      <c r="J365" s="82">
        <v>9.9600000000000222</v>
      </c>
      <c r="K365" s="27">
        <v>25.166</v>
      </c>
      <c r="L365" s="29">
        <v>30.832999999999998</v>
      </c>
      <c r="M365" s="29">
        <v>31.449100000000001</v>
      </c>
      <c r="T365" s="26">
        <v>0.13100000000000001</v>
      </c>
      <c r="U365" s="26">
        <v>1.617</v>
      </c>
      <c r="X365" s="26">
        <v>19.914999999999999</v>
      </c>
      <c r="Y365" s="85"/>
      <c r="AF365" s="26">
        <v>0.40620000000000001</v>
      </c>
    </row>
    <row r="366" spans="1:32" ht="15" customHeight="1" x14ac:dyDescent="0.2">
      <c r="A366" s="25">
        <v>481</v>
      </c>
      <c r="B366" s="25">
        <v>990804</v>
      </c>
      <c r="C366" s="139">
        <v>36376</v>
      </c>
      <c r="D366" s="25">
        <v>3</v>
      </c>
      <c r="E366" s="25" t="s">
        <v>47</v>
      </c>
      <c r="F366" s="25">
        <v>-80</v>
      </c>
      <c r="G366" s="82">
        <v>37.224000000000217</v>
      </c>
      <c r="H366" s="27">
        <v>-80.620400000000004</v>
      </c>
      <c r="I366" s="25">
        <v>25</v>
      </c>
      <c r="J366" s="82">
        <v>9.0335999999999217</v>
      </c>
      <c r="K366" s="27">
        <v>25.150559999999999</v>
      </c>
      <c r="L366" s="29">
        <v>31.003699999999998</v>
      </c>
      <c r="M366" s="29">
        <v>31.871400000000001</v>
      </c>
      <c r="T366" s="26">
        <v>8.8999999999999996E-2</v>
      </c>
      <c r="U366" s="26">
        <v>1.708</v>
      </c>
      <c r="X366" s="26">
        <v>21.881</v>
      </c>
      <c r="Y366" s="85"/>
      <c r="AF366" s="26">
        <v>1.9919999999999998</v>
      </c>
    </row>
    <row r="367" spans="1:32" ht="15" customHeight="1" x14ac:dyDescent="0.2">
      <c r="A367" s="25">
        <v>482</v>
      </c>
      <c r="B367" s="25">
        <v>990804</v>
      </c>
      <c r="C367" s="139">
        <v>36376</v>
      </c>
      <c r="D367" s="25">
        <v>4</v>
      </c>
      <c r="E367" s="25" t="s">
        <v>48</v>
      </c>
      <c r="F367" s="25">
        <v>-80</v>
      </c>
      <c r="G367" s="82">
        <v>40.720799999999997</v>
      </c>
      <c r="H367" s="27">
        <v>-80.67868</v>
      </c>
      <c r="I367" s="25">
        <v>25</v>
      </c>
      <c r="J367" s="82">
        <v>7.9608000000000345</v>
      </c>
      <c r="K367" s="27">
        <v>25.132680000000001</v>
      </c>
      <c r="L367" s="29">
        <v>30.6173</v>
      </c>
      <c r="M367" s="29">
        <v>40.316699999999997</v>
      </c>
      <c r="T367" s="26">
        <v>0.19400000000000001</v>
      </c>
      <c r="U367" s="26">
        <v>1.4379999999999999</v>
      </c>
      <c r="X367" s="26">
        <v>56.625</v>
      </c>
      <c r="Y367" s="85"/>
      <c r="AF367" s="26">
        <v>0.98219999999999985</v>
      </c>
    </row>
    <row r="368" spans="1:32" ht="15" customHeight="1" x14ac:dyDescent="0.2">
      <c r="A368" s="25">
        <v>483</v>
      </c>
      <c r="B368" s="25">
        <v>990804</v>
      </c>
      <c r="C368" s="139">
        <v>36376</v>
      </c>
      <c r="D368" s="25">
        <v>5</v>
      </c>
      <c r="E368" s="25" t="s">
        <v>48</v>
      </c>
      <c r="F368" s="25">
        <v>-80</v>
      </c>
      <c r="G368" s="82">
        <v>43.091999999999757</v>
      </c>
      <c r="H368" s="27">
        <v>-80.718199999999996</v>
      </c>
      <c r="I368" s="25">
        <v>25</v>
      </c>
      <c r="J368" s="82">
        <v>7.0248000000000843</v>
      </c>
      <c r="K368" s="27">
        <v>25.117080000000001</v>
      </c>
      <c r="L368" s="29">
        <v>30.6173</v>
      </c>
      <c r="M368" s="29">
        <v>41.927300000000002</v>
      </c>
      <c r="T368" s="26">
        <v>0.107</v>
      </c>
      <c r="U368" s="26">
        <v>0.36199999999999999</v>
      </c>
      <c r="X368" s="26">
        <v>117.233</v>
      </c>
      <c r="Y368" s="85"/>
      <c r="AF368" s="26">
        <v>2.9574000000000003</v>
      </c>
    </row>
    <row r="369" spans="1:39" ht="15" customHeight="1" x14ac:dyDescent="0.2">
      <c r="A369" s="25">
        <v>484</v>
      </c>
      <c r="B369" s="25">
        <v>990804</v>
      </c>
      <c r="C369" s="139">
        <v>36376</v>
      </c>
      <c r="D369" s="25">
        <v>6</v>
      </c>
      <c r="E369" s="25" t="s">
        <v>48</v>
      </c>
      <c r="F369" s="25">
        <v>-80</v>
      </c>
      <c r="G369" s="82">
        <v>45.559200000000146</v>
      </c>
      <c r="H369" s="27">
        <v>-80.759320000000002</v>
      </c>
      <c r="I369" s="25">
        <v>25</v>
      </c>
      <c r="J369" s="82">
        <v>4.1328000000000031</v>
      </c>
      <c r="K369" s="27">
        <v>25.06888</v>
      </c>
      <c r="L369" s="29">
        <v>30.793399999999998</v>
      </c>
      <c r="M369" s="29">
        <v>42.129899999999999</v>
      </c>
      <c r="T369" s="26">
        <v>8.5999999999999993E-2</v>
      </c>
      <c r="U369" s="26">
        <v>1.3260000000000001</v>
      </c>
      <c r="X369" s="26">
        <v>65.683000000000007</v>
      </c>
      <c r="Y369" s="85"/>
      <c r="AF369" s="26">
        <v>2.6423999999999994</v>
      </c>
    </row>
    <row r="370" spans="1:39" ht="15" customHeight="1" x14ac:dyDescent="0.2">
      <c r="A370" s="25">
        <v>485</v>
      </c>
      <c r="B370" s="25">
        <v>990804</v>
      </c>
      <c r="C370" s="139">
        <v>36376</v>
      </c>
      <c r="D370" s="25">
        <v>7</v>
      </c>
      <c r="E370" s="25" t="s">
        <v>48</v>
      </c>
      <c r="F370" s="25">
        <v>-80</v>
      </c>
      <c r="G370" s="82">
        <v>47.488800000000424</v>
      </c>
      <c r="H370" s="27">
        <v>-80.791480000000007</v>
      </c>
      <c r="I370" s="25">
        <v>25</v>
      </c>
      <c r="J370" s="82">
        <v>7.034399999999934</v>
      </c>
      <c r="K370" s="27">
        <v>25.117239999999999</v>
      </c>
      <c r="L370" s="29">
        <v>30.613600000000002</v>
      </c>
      <c r="M370" s="29">
        <v>36.732399999999998</v>
      </c>
      <c r="T370" s="26">
        <v>0.09</v>
      </c>
      <c r="U370" s="26">
        <v>1.1970000000000001</v>
      </c>
      <c r="X370" s="26">
        <v>117.82899999999999</v>
      </c>
      <c r="Y370" s="85"/>
      <c r="AF370" s="26">
        <v>2.5362</v>
      </c>
    </row>
    <row r="371" spans="1:39" ht="15" customHeight="1" x14ac:dyDescent="0.2">
      <c r="A371" s="25">
        <v>486</v>
      </c>
      <c r="B371" s="25">
        <v>990804</v>
      </c>
      <c r="C371" s="139">
        <v>36376</v>
      </c>
      <c r="D371" s="25">
        <v>8</v>
      </c>
      <c r="E371" s="25" t="s">
        <v>48</v>
      </c>
      <c r="F371" s="25">
        <v>-80</v>
      </c>
      <c r="G371" s="82">
        <v>51.84</v>
      </c>
      <c r="H371" s="27">
        <v>-80.864000000000004</v>
      </c>
      <c r="I371" s="25">
        <v>25</v>
      </c>
      <c r="J371" s="82">
        <v>7.68</v>
      </c>
      <c r="K371" s="27">
        <v>25.128</v>
      </c>
      <c r="L371" s="29">
        <v>30.980799999999999</v>
      </c>
      <c r="M371" s="29">
        <v>36.748699999999999</v>
      </c>
      <c r="T371" s="26">
        <v>0.111</v>
      </c>
      <c r="U371" s="26">
        <v>4.2359999999999998</v>
      </c>
      <c r="X371" s="26">
        <v>62.048000000000002</v>
      </c>
      <c r="Y371" s="85"/>
      <c r="AF371" s="26">
        <v>5.76</v>
      </c>
    </row>
    <row r="372" spans="1:39" ht="15" customHeight="1" x14ac:dyDescent="0.2">
      <c r="A372" s="25">
        <v>487</v>
      </c>
      <c r="B372" s="25">
        <v>990804</v>
      </c>
      <c r="C372" s="139">
        <v>36376</v>
      </c>
      <c r="D372" s="25">
        <v>9</v>
      </c>
      <c r="E372" s="25" t="s">
        <v>49</v>
      </c>
      <c r="F372" s="25">
        <v>-80</v>
      </c>
      <c r="G372" s="82">
        <v>54.434400000000096</v>
      </c>
      <c r="H372" s="27">
        <v>-80.907240000000002</v>
      </c>
      <c r="I372" s="25">
        <v>25</v>
      </c>
      <c r="J372" s="82">
        <v>7.5660000000000593</v>
      </c>
      <c r="K372" s="27">
        <v>25.126100000000001</v>
      </c>
      <c r="L372" s="29">
        <v>30.862100000000002</v>
      </c>
      <c r="M372" s="29">
        <v>36.765999999999998</v>
      </c>
      <c r="T372" s="26">
        <v>8.2000000000000003E-2</v>
      </c>
      <c r="U372" s="26">
        <v>3.8730000000000002</v>
      </c>
      <c r="X372" s="26">
        <v>59.843000000000004</v>
      </c>
      <c r="Y372" s="85"/>
      <c r="AF372" s="26">
        <v>4.3541999999999987</v>
      </c>
    </row>
    <row r="373" spans="1:39" s="3" customFormat="1" ht="15" customHeight="1" x14ac:dyDescent="0.2">
      <c r="A373" s="25">
        <v>488</v>
      </c>
      <c r="B373" s="25">
        <v>990804</v>
      </c>
      <c r="C373" s="139">
        <v>36376</v>
      </c>
      <c r="D373" s="25">
        <v>10</v>
      </c>
      <c r="E373" s="25" t="s">
        <v>49</v>
      </c>
      <c r="F373" s="25">
        <v>-80</v>
      </c>
      <c r="G373" s="82">
        <v>59.88000000000028</v>
      </c>
      <c r="H373" s="27">
        <v>-80.998000000000005</v>
      </c>
      <c r="I373" s="25">
        <v>25</v>
      </c>
      <c r="J373" s="82">
        <v>6.7608000000000601</v>
      </c>
      <c r="K373" s="27">
        <v>25.112680000000001</v>
      </c>
      <c r="L373" s="29">
        <v>31.083300000000001</v>
      </c>
      <c r="M373" s="29">
        <v>36.928699999999999</v>
      </c>
      <c r="N373" s="28"/>
      <c r="O373" s="28"/>
      <c r="P373" s="26"/>
      <c r="Q373" s="26"/>
      <c r="R373" s="26"/>
      <c r="S373" s="26"/>
      <c r="T373" s="26">
        <v>7.0000000000000007E-2</v>
      </c>
      <c r="U373" s="26">
        <v>1.6890000000000001</v>
      </c>
      <c r="V373" s="26"/>
      <c r="W373" s="26"/>
      <c r="X373" s="26">
        <v>45.064</v>
      </c>
      <c r="Y373" s="86"/>
      <c r="Z373" s="26"/>
      <c r="AA373" s="26"/>
      <c r="AB373" s="26"/>
      <c r="AC373" s="26"/>
      <c r="AD373" s="26"/>
      <c r="AE373" s="29"/>
      <c r="AF373" s="26">
        <v>8.91</v>
      </c>
      <c r="AG373" s="26"/>
      <c r="AH373" s="29"/>
      <c r="AI373" s="29"/>
      <c r="AJ373" s="125"/>
      <c r="AK373" s="125"/>
      <c r="AL373" s="125"/>
      <c r="AM373" s="125"/>
    </row>
    <row r="374" spans="1:39" s="3" customFormat="1" ht="15" customHeight="1" x14ac:dyDescent="0.2">
      <c r="A374" s="25">
        <v>489</v>
      </c>
      <c r="B374" s="25">
        <v>990804</v>
      </c>
      <c r="C374" s="139">
        <v>36376</v>
      </c>
      <c r="D374" s="25">
        <v>11</v>
      </c>
      <c r="E374" s="25" t="s">
        <v>49</v>
      </c>
      <c r="F374" s="25">
        <v>-81</v>
      </c>
      <c r="G374" s="82">
        <v>7.0800000000303953E-2</v>
      </c>
      <c r="H374" s="27">
        <v>-81.001180000000005</v>
      </c>
      <c r="I374" s="25">
        <v>25</v>
      </c>
      <c r="J374" s="82">
        <v>4.5324000000000098</v>
      </c>
      <c r="K374" s="27">
        <v>25.07554</v>
      </c>
      <c r="L374" s="29">
        <v>30.7438</v>
      </c>
      <c r="M374" s="29">
        <v>37.750700000000002</v>
      </c>
      <c r="N374" s="28"/>
      <c r="O374" s="28"/>
      <c r="P374" s="26"/>
      <c r="Q374" s="26"/>
      <c r="R374" s="26"/>
      <c r="S374" s="26"/>
      <c r="T374" s="26">
        <v>7.9000000000000001E-2</v>
      </c>
      <c r="U374" s="26">
        <v>1.02</v>
      </c>
      <c r="V374" s="26"/>
      <c r="W374" s="26"/>
      <c r="X374" s="26">
        <v>17.292000000000002</v>
      </c>
      <c r="Y374" s="86"/>
      <c r="Z374" s="26"/>
      <c r="AA374" s="26"/>
      <c r="AB374" s="26"/>
      <c r="AC374" s="26"/>
      <c r="AD374" s="26"/>
      <c r="AE374" s="29"/>
      <c r="AF374" s="26">
        <v>3.1991999999999994</v>
      </c>
      <c r="AG374" s="26"/>
      <c r="AH374" s="29"/>
      <c r="AI374" s="29"/>
      <c r="AJ374" s="125"/>
      <c r="AK374" s="125"/>
      <c r="AL374" s="125"/>
      <c r="AM374" s="125"/>
    </row>
    <row r="375" spans="1:39" s="3" customFormat="1" ht="15" customHeight="1" x14ac:dyDescent="0.2">
      <c r="A375" s="25">
        <v>490</v>
      </c>
      <c r="B375" s="25">
        <v>990804</v>
      </c>
      <c r="C375" s="139">
        <v>36376</v>
      </c>
      <c r="D375" s="25">
        <v>12</v>
      </c>
      <c r="E375" s="25" t="s">
        <v>49</v>
      </c>
      <c r="F375" s="25">
        <v>-81</v>
      </c>
      <c r="G375" s="82">
        <v>4.0008000000003108</v>
      </c>
      <c r="H375" s="27">
        <v>-81.066680000000005</v>
      </c>
      <c r="I375" s="25">
        <v>25</v>
      </c>
      <c r="J375" s="82">
        <v>6.840000000000046</v>
      </c>
      <c r="K375" s="27">
        <v>25.114000000000001</v>
      </c>
      <c r="L375" s="29">
        <v>31.199300000000001</v>
      </c>
      <c r="M375" s="29">
        <v>36.819200000000002</v>
      </c>
      <c r="N375" s="28"/>
      <c r="O375" s="28"/>
      <c r="P375" s="26"/>
      <c r="Q375" s="26"/>
      <c r="R375" s="26"/>
      <c r="S375" s="26"/>
      <c r="T375" s="26">
        <v>7.2999999999999995E-2</v>
      </c>
      <c r="U375" s="26">
        <v>0.56000000000000005</v>
      </c>
      <c r="V375" s="26"/>
      <c r="W375" s="26"/>
      <c r="X375" s="26">
        <v>49.116</v>
      </c>
      <c r="Y375" s="86"/>
      <c r="Z375" s="26"/>
      <c r="AA375" s="26"/>
      <c r="AB375" s="26"/>
      <c r="AC375" s="26"/>
      <c r="AD375" s="26"/>
      <c r="AE375" s="29"/>
      <c r="AF375" s="26">
        <v>1.8305999999999996</v>
      </c>
      <c r="AG375" s="26"/>
      <c r="AH375" s="29"/>
      <c r="AI375" s="29"/>
      <c r="AJ375" s="125"/>
      <c r="AK375" s="125"/>
      <c r="AL375" s="125"/>
      <c r="AM375" s="125"/>
    </row>
    <row r="376" spans="1:39" ht="15" customHeight="1" x14ac:dyDescent="0.2">
      <c r="A376" s="25">
        <v>491</v>
      </c>
      <c r="B376" s="25">
        <v>990804</v>
      </c>
      <c r="C376" s="139">
        <v>36376</v>
      </c>
      <c r="D376" s="25">
        <v>13</v>
      </c>
      <c r="E376" s="25" t="s">
        <v>49</v>
      </c>
      <c r="F376" s="25">
        <v>-81</v>
      </c>
      <c r="G376" s="82">
        <v>5.7911999999998898</v>
      </c>
      <c r="H376" s="27">
        <v>-81.096519999999998</v>
      </c>
      <c r="I376" s="25">
        <v>25</v>
      </c>
      <c r="J376" s="82">
        <v>6.8892000000001019</v>
      </c>
      <c r="K376" s="27">
        <v>25.114820000000002</v>
      </c>
      <c r="L376" s="29">
        <v>31.166</v>
      </c>
      <c r="M376" s="29">
        <v>36.701799999999999</v>
      </c>
      <c r="T376" s="26">
        <v>3.6999999999999998E-2</v>
      </c>
      <c r="U376" s="26">
        <v>0.626</v>
      </c>
      <c r="X376" s="26">
        <v>47.686</v>
      </c>
      <c r="Y376" s="85"/>
      <c r="AF376" s="26">
        <v>2.7413999999999996</v>
      </c>
    </row>
    <row r="377" spans="1:39" s="3" customFormat="1" ht="15" customHeight="1" x14ac:dyDescent="0.2">
      <c r="A377" s="25">
        <v>492</v>
      </c>
      <c r="B377" s="25">
        <v>990804</v>
      </c>
      <c r="C377" s="139">
        <v>36376</v>
      </c>
      <c r="D377" s="25">
        <v>14</v>
      </c>
      <c r="E377" s="25" t="s">
        <v>49</v>
      </c>
      <c r="F377" s="25">
        <v>-81</v>
      </c>
      <c r="G377" s="82">
        <v>1.7604000000002884</v>
      </c>
      <c r="H377" s="27">
        <v>-81.029340000000005</v>
      </c>
      <c r="I377" s="25">
        <v>25</v>
      </c>
      <c r="J377" s="82">
        <v>2.0903999999999456</v>
      </c>
      <c r="K377" s="27">
        <v>25.034839999999999</v>
      </c>
      <c r="L377" s="29">
        <v>30.825600000000001</v>
      </c>
      <c r="M377" s="29">
        <v>36.885599999999997</v>
      </c>
      <c r="N377" s="28"/>
      <c r="O377" s="28"/>
      <c r="P377" s="26"/>
      <c r="Q377" s="26"/>
      <c r="R377" s="26"/>
      <c r="S377" s="26"/>
      <c r="T377" s="26">
        <v>4.5999999999999999E-2</v>
      </c>
      <c r="U377" s="26">
        <v>0.43099999999999999</v>
      </c>
      <c r="V377" s="26"/>
      <c r="W377" s="26"/>
      <c r="X377" s="26">
        <v>7.1609999999999996</v>
      </c>
      <c r="Y377" s="86"/>
      <c r="Z377" s="26"/>
      <c r="AA377" s="26"/>
      <c r="AB377" s="26"/>
      <c r="AC377" s="26"/>
      <c r="AD377" s="26"/>
      <c r="AE377" s="29"/>
      <c r="AF377" s="26">
        <v>5.85</v>
      </c>
      <c r="AG377" s="26"/>
      <c r="AH377" s="29"/>
      <c r="AI377" s="29"/>
      <c r="AJ377" s="125"/>
      <c r="AK377" s="125"/>
      <c r="AL377" s="125"/>
      <c r="AM377" s="125"/>
    </row>
    <row r="378" spans="1:39" ht="15" customHeight="1" x14ac:dyDescent="0.2">
      <c r="A378" s="25">
        <v>493</v>
      </c>
      <c r="B378" s="25">
        <v>990804</v>
      </c>
      <c r="C378" s="139">
        <v>36376</v>
      </c>
      <c r="D378" s="25">
        <v>15</v>
      </c>
      <c r="E378" s="25" t="s">
        <v>49</v>
      </c>
      <c r="F378" s="25">
        <v>-80</v>
      </c>
      <c r="G378" s="82">
        <v>56.97</v>
      </c>
      <c r="H378" s="27">
        <v>-80.9495</v>
      </c>
      <c r="I378" s="25">
        <v>24</v>
      </c>
      <c r="J378" s="82">
        <v>55.879199999999969</v>
      </c>
      <c r="K378" s="27">
        <v>24.931319999999999</v>
      </c>
      <c r="L378" s="29">
        <v>30.985800000000001</v>
      </c>
      <c r="M378" s="29">
        <v>36.904200000000003</v>
      </c>
      <c r="T378" s="26">
        <v>5.8000000000000003E-2</v>
      </c>
      <c r="U378" s="26">
        <v>0.50800000000000001</v>
      </c>
      <c r="X378" s="26">
        <v>11.75</v>
      </c>
      <c r="Y378" s="85"/>
      <c r="AF378" s="26">
        <v>8.4</v>
      </c>
    </row>
    <row r="379" spans="1:39" s="3" customFormat="1" ht="15" customHeight="1" x14ac:dyDescent="0.2">
      <c r="A379" s="25">
        <v>494</v>
      </c>
      <c r="B379" s="25">
        <v>990804</v>
      </c>
      <c r="C379" s="139">
        <v>36376</v>
      </c>
      <c r="D379" s="25">
        <v>16</v>
      </c>
      <c r="E379" s="25" t="s">
        <v>50</v>
      </c>
      <c r="F379" s="25">
        <v>-80</v>
      </c>
      <c r="G379" s="82">
        <v>49.812000000000296</v>
      </c>
      <c r="H379" s="27">
        <v>-80.830200000000005</v>
      </c>
      <c r="I379" s="25">
        <v>24</v>
      </c>
      <c r="J379" s="82">
        <v>52.510800000000017</v>
      </c>
      <c r="K379" s="27">
        <v>24.87518</v>
      </c>
      <c r="L379" s="29">
        <v>31.366</v>
      </c>
      <c r="M379" s="29">
        <v>37.116900000000001</v>
      </c>
      <c r="N379" s="28"/>
      <c r="O379" s="28"/>
      <c r="P379" s="26"/>
      <c r="Q379" s="26"/>
      <c r="R379" s="26"/>
      <c r="S379" s="26"/>
      <c r="T379" s="26">
        <v>0</v>
      </c>
      <c r="U379" s="26">
        <v>1.165</v>
      </c>
      <c r="V379" s="26"/>
      <c r="W379" s="26"/>
      <c r="X379" s="26">
        <v>27.126000000000001</v>
      </c>
      <c r="Y379" s="86"/>
      <c r="Z379" s="26"/>
      <c r="AA379" s="26"/>
      <c r="AB379" s="26"/>
      <c r="AC379" s="26"/>
      <c r="AD379" s="26"/>
      <c r="AE379" s="29"/>
      <c r="AF379" s="26">
        <v>0.7722</v>
      </c>
      <c r="AG379" s="26"/>
      <c r="AH379" s="29"/>
      <c r="AI379" s="29"/>
      <c r="AJ379" s="125"/>
      <c r="AK379" s="125"/>
      <c r="AL379" s="125"/>
      <c r="AM379" s="125"/>
    </row>
    <row r="380" spans="1:39" s="3" customFormat="1" ht="15" customHeight="1" x14ac:dyDescent="0.2">
      <c r="A380" s="25">
        <v>495</v>
      </c>
      <c r="B380" s="25">
        <v>990804</v>
      </c>
      <c r="C380" s="139">
        <v>36376</v>
      </c>
      <c r="D380" s="25">
        <v>17</v>
      </c>
      <c r="E380" s="25" t="s">
        <v>50</v>
      </c>
      <c r="F380" s="25">
        <v>-80</v>
      </c>
      <c r="G380" s="82">
        <v>42.540000000000191</v>
      </c>
      <c r="H380" s="27">
        <v>-80.709000000000003</v>
      </c>
      <c r="I380" s="25">
        <v>24</v>
      </c>
      <c r="J380" s="82">
        <v>55.309200000000018</v>
      </c>
      <c r="K380" s="27">
        <v>24.92182</v>
      </c>
      <c r="L380" s="29">
        <v>31.836099999999998</v>
      </c>
      <c r="M380" s="29">
        <v>39.1631</v>
      </c>
      <c r="N380" s="28"/>
      <c r="O380" s="28"/>
      <c r="P380" s="26"/>
      <c r="Q380" s="26"/>
      <c r="R380" s="26"/>
      <c r="S380" s="26"/>
      <c r="T380" s="26">
        <v>0</v>
      </c>
      <c r="U380" s="26">
        <v>2.3969999999999998</v>
      </c>
      <c r="V380" s="26"/>
      <c r="W380" s="26"/>
      <c r="X380" s="26">
        <v>50.725000000000001</v>
      </c>
      <c r="Y380" s="86"/>
      <c r="Z380" s="26"/>
      <c r="AA380" s="26"/>
      <c r="AB380" s="26"/>
      <c r="AC380" s="26"/>
      <c r="AD380" s="26"/>
      <c r="AE380" s="29"/>
      <c r="AF380" s="26">
        <v>1.6385999999999998</v>
      </c>
      <c r="AG380" s="26"/>
      <c r="AH380" s="29"/>
      <c r="AI380" s="29"/>
      <c r="AJ380" s="125"/>
      <c r="AK380" s="125"/>
      <c r="AL380" s="125"/>
      <c r="AM380" s="125"/>
    </row>
    <row r="381" spans="1:39" ht="15" customHeight="1" x14ac:dyDescent="0.2">
      <c r="A381" s="25">
        <v>496</v>
      </c>
      <c r="B381" s="25">
        <v>990804</v>
      </c>
      <c r="C381" s="139">
        <v>36376</v>
      </c>
      <c r="D381" s="25">
        <v>18</v>
      </c>
      <c r="E381" s="25" t="s">
        <v>50</v>
      </c>
      <c r="F381" s="25">
        <v>-80</v>
      </c>
      <c r="G381" s="82">
        <v>36.695999999999742</v>
      </c>
      <c r="H381" s="27">
        <v>-80.611599999999996</v>
      </c>
      <c r="I381" s="25">
        <v>24</v>
      </c>
      <c r="J381" s="82">
        <v>58.610399999999956</v>
      </c>
      <c r="K381" s="27">
        <v>24.976839999999999</v>
      </c>
      <c r="L381" s="29">
        <v>31.491900000000001</v>
      </c>
      <c r="M381" s="29">
        <v>38.2027</v>
      </c>
      <c r="T381" s="26">
        <v>0</v>
      </c>
      <c r="U381" s="26">
        <v>3.9849999999999999</v>
      </c>
      <c r="X381" s="26">
        <v>0</v>
      </c>
      <c r="Y381" s="85"/>
      <c r="AF381" s="26">
        <v>0.3521999999999999</v>
      </c>
    </row>
    <row r="382" spans="1:39" ht="15" customHeight="1" x14ac:dyDescent="0.2">
      <c r="A382" s="25">
        <v>497</v>
      </c>
      <c r="B382" s="25">
        <v>990804</v>
      </c>
      <c r="C382" s="139">
        <v>36376</v>
      </c>
      <c r="D382" s="25">
        <v>19</v>
      </c>
      <c r="E382" s="25" t="s">
        <v>47</v>
      </c>
      <c r="F382" s="25">
        <v>-80</v>
      </c>
      <c r="G382" s="82">
        <v>32.8776000000002</v>
      </c>
      <c r="H382" s="27">
        <v>-80.547960000000003</v>
      </c>
      <c r="I382" s="25">
        <v>25</v>
      </c>
      <c r="J382" s="82">
        <v>1.1364000000000374</v>
      </c>
      <c r="K382" s="27">
        <v>25.018940000000001</v>
      </c>
      <c r="L382" s="29">
        <v>31.4023</v>
      </c>
      <c r="M382" s="29">
        <v>37.886299999999999</v>
      </c>
      <c r="T382" s="26">
        <v>0</v>
      </c>
      <c r="U382" s="26">
        <v>1.6379999999999999</v>
      </c>
      <c r="X382" s="26">
        <v>33.741</v>
      </c>
      <c r="Y382" s="85"/>
      <c r="AF382" s="26">
        <v>0.36119999999999997</v>
      </c>
    </row>
    <row r="383" spans="1:39" ht="15" customHeight="1" x14ac:dyDescent="0.2">
      <c r="A383" s="25">
        <v>498</v>
      </c>
      <c r="B383" s="25">
        <v>990804</v>
      </c>
      <c r="C383" s="139">
        <v>36376</v>
      </c>
      <c r="D383" s="25">
        <v>20</v>
      </c>
      <c r="E383" s="25" t="s">
        <v>47</v>
      </c>
      <c r="F383" s="25">
        <v>-80</v>
      </c>
      <c r="G383" s="82">
        <v>29.641200000000367</v>
      </c>
      <c r="H383" s="27">
        <v>-80.494020000000006</v>
      </c>
      <c r="I383" s="25">
        <v>25</v>
      </c>
      <c r="J383" s="82">
        <v>3.9900000000000801</v>
      </c>
      <c r="K383" s="27">
        <v>25.066500000000001</v>
      </c>
      <c r="L383" s="29">
        <v>31.415800000000001</v>
      </c>
      <c r="M383" s="29">
        <v>35.772300000000001</v>
      </c>
      <c r="T383" s="26">
        <v>0.128</v>
      </c>
      <c r="U383" s="26">
        <v>1.796</v>
      </c>
      <c r="X383" s="26">
        <v>19.378</v>
      </c>
      <c r="Y383" s="85"/>
      <c r="AF383" s="26">
        <v>0.35699999999999998</v>
      </c>
    </row>
    <row r="384" spans="1:39" ht="15" customHeight="1" x14ac:dyDescent="0.2">
      <c r="A384" s="25">
        <v>499</v>
      </c>
      <c r="B384" s="25">
        <v>990804</v>
      </c>
      <c r="C384" s="139">
        <v>36377</v>
      </c>
      <c r="D384" s="25">
        <v>21</v>
      </c>
      <c r="E384" s="25" t="s">
        <v>47</v>
      </c>
      <c r="F384" s="25">
        <v>-80</v>
      </c>
      <c r="G384" s="82">
        <v>30.9</v>
      </c>
      <c r="H384" s="27">
        <v>-80.515000000000001</v>
      </c>
      <c r="I384" s="25">
        <v>25</v>
      </c>
      <c r="J384" s="82">
        <v>6.6708000000000567</v>
      </c>
      <c r="K384" s="27">
        <v>25.111180000000001</v>
      </c>
      <c r="L384" s="29">
        <v>29.536899999999999</v>
      </c>
      <c r="M384" s="29">
        <v>35.9148</v>
      </c>
      <c r="T384" s="26">
        <v>0.121</v>
      </c>
      <c r="U384" s="26">
        <v>1.917</v>
      </c>
      <c r="X384" s="26">
        <v>21.9</v>
      </c>
      <c r="Y384" s="85"/>
      <c r="AF384" s="26">
        <v>0.35759999999999992</v>
      </c>
    </row>
    <row r="385" spans="1:32" ht="15" customHeight="1" x14ac:dyDescent="0.2">
      <c r="A385" s="25">
        <v>500</v>
      </c>
      <c r="B385" s="25">
        <v>990804</v>
      </c>
      <c r="C385" s="139">
        <v>36377</v>
      </c>
      <c r="D385" s="25">
        <v>22</v>
      </c>
      <c r="E385" s="25" t="s">
        <v>47</v>
      </c>
      <c r="F385" s="25">
        <v>-80</v>
      </c>
      <c r="G385" s="82">
        <v>36.250000000000298</v>
      </c>
      <c r="H385" s="27">
        <v>-80.604166666666671</v>
      </c>
      <c r="I385" s="25">
        <v>25</v>
      </c>
      <c r="J385" s="82">
        <v>5.6495999999999214</v>
      </c>
      <c r="K385" s="27">
        <v>25.094159999999999</v>
      </c>
      <c r="L385" s="29">
        <v>29.6828</v>
      </c>
      <c r="M385" s="29">
        <v>35.860100000000003</v>
      </c>
      <c r="T385" s="26">
        <v>4.2999999999999997E-2</v>
      </c>
      <c r="U385" s="26">
        <v>1.4810000000000001</v>
      </c>
      <c r="X385" s="26">
        <v>40.457000000000001</v>
      </c>
      <c r="Y385" s="85"/>
      <c r="AF385" s="26">
        <v>0.252</v>
      </c>
    </row>
    <row r="386" spans="1:32" ht="15" customHeight="1" x14ac:dyDescent="0.2">
      <c r="A386" s="25">
        <v>501</v>
      </c>
      <c r="B386" s="25">
        <v>990804</v>
      </c>
      <c r="C386" s="139">
        <v>36377</v>
      </c>
      <c r="D386" s="25">
        <v>23</v>
      </c>
      <c r="E386" s="25" t="s">
        <v>47</v>
      </c>
      <c r="F386" s="25">
        <v>-80</v>
      </c>
      <c r="G386" s="82">
        <v>37.472399999999766</v>
      </c>
      <c r="H386" s="27">
        <v>-80.624539999999996</v>
      </c>
      <c r="I386" s="25">
        <v>25</v>
      </c>
      <c r="J386" s="82">
        <v>3.3959999999999724</v>
      </c>
      <c r="K386" s="27">
        <v>25.0566</v>
      </c>
      <c r="L386" s="29">
        <v>29.745699999999999</v>
      </c>
      <c r="M386" s="29">
        <v>40.624899999999997</v>
      </c>
      <c r="T386" s="26">
        <v>0.05</v>
      </c>
      <c r="U386" s="26">
        <v>1.0309999999999999</v>
      </c>
      <c r="X386" s="26">
        <v>38.215000000000003</v>
      </c>
      <c r="Y386" s="85"/>
      <c r="AF386" s="26">
        <v>0.53699999999999992</v>
      </c>
    </row>
    <row r="387" spans="1:32" ht="15" customHeight="1" x14ac:dyDescent="0.2">
      <c r="A387" s="25">
        <v>502</v>
      </c>
      <c r="B387" s="25">
        <v>990804</v>
      </c>
      <c r="C387" s="139">
        <v>36377</v>
      </c>
      <c r="D387" s="25">
        <v>24</v>
      </c>
      <c r="E387" s="25" t="s">
        <v>48</v>
      </c>
      <c r="F387" s="25">
        <v>-80</v>
      </c>
      <c r="G387" s="82">
        <v>39.950400000000172</v>
      </c>
      <c r="H387" s="27">
        <v>-80.665840000000003</v>
      </c>
      <c r="I387" s="25">
        <v>25</v>
      </c>
      <c r="J387" s="82">
        <v>3.8100000000000733</v>
      </c>
      <c r="K387" s="27">
        <v>25.063500000000001</v>
      </c>
      <c r="L387" s="29">
        <v>29.8642</v>
      </c>
      <c r="M387" s="29">
        <v>42.148400000000002</v>
      </c>
      <c r="T387" s="26">
        <v>6.5000000000000002E-2</v>
      </c>
      <c r="U387" s="26">
        <v>0.76400000000000001</v>
      </c>
      <c r="X387" s="26">
        <v>31.003</v>
      </c>
      <c r="Y387" s="85"/>
      <c r="AF387" s="26">
        <v>1.2611999999999997</v>
      </c>
    </row>
    <row r="388" spans="1:32" ht="15" customHeight="1" x14ac:dyDescent="0.2">
      <c r="A388" s="25">
        <v>503</v>
      </c>
      <c r="B388" s="25">
        <v>990804</v>
      </c>
      <c r="C388" s="139">
        <v>36377</v>
      </c>
      <c r="D388" s="25">
        <v>25</v>
      </c>
      <c r="E388" s="25" t="s">
        <v>48</v>
      </c>
      <c r="F388" s="25">
        <v>-80</v>
      </c>
      <c r="G388" s="82">
        <v>43.011599999999817</v>
      </c>
      <c r="H388" s="27">
        <v>-80.716859999999997</v>
      </c>
      <c r="I388" s="25">
        <v>25</v>
      </c>
      <c r="J388" s="82">
        <v>3.5723999999999023</v>
      </c>
      <c r="K388" s="27">
        <v>25.059539999999998</v>
      </c>
      <c r="L388" s="29">
        <v>29.836600000000001</v>
      </c>
      <c r="M388" s="29">
        <v>42.444899999999997</v>
      </c>
      <c r="T388" s="26">
        <v>2.8000000000000001E-2</v>
      </c>
      <c r="U388" s="26">
        <v>0.59799999999999998</v>
      </c>
      <c r="X388" s="26">
        <v>41.292999999999999</v>
      </c>
      <c r="Y388" s="85"/>
      <c r="AF388" s="26">
        <v>1.2270000000000001</v>
      </c>
    </row>
    <row r="389" spans="1:32" ht="15" customHeight="1" x14ac:dyDescent="0.2">
      <c r="A389" s="25">
        <v>504</v>
      </c>
      <c r="B389" s="25">
        <v>990804</v>
      </c>
      <c r="C389" s="139">
        <v>36377</v>
      </c>
      <c r="D389" s="25">
        <v>26</v>
      </c>
      <c r="E389" s="25" t="s">
        <v>50</v>
      </c>
      <c r="F389" s="25">
        <v>-80</v>
      </c>
      <c r="G389" s="82">
        <v>43.370400000000302</v>
      </c>
      <c r="H389" s="27">
        <v>-80.722840000000005</v>
      </c>
      <c r="I389" s="25">
        <v>25</v>
      </c>
      <c r="J389" s="82">
        <v>1.4495999999999043</v>
      </c>
      <c r="K389" s="27">
        <v>25.024159999999998</v>
      </c>
      <c r="L389" s="29">
        <v>29.989599999999999</v>
      </c>
      <c r="M389" s="29">
        <v>40.140500000000003</v>
      </c>
      <c r="T389" s="26">
        <v>7.5999999999999998E-2</v>
      </c>
      <c r="U389" s="26">
        <v>0.59599999999999997</v>
      </c>
      <c r="X389" s="26">
        <v>60.554000000000002</v>
      </c>
      <c r="Y389" s="85"/>
      <c r="AF389" s="26">
        <v>0.8837999999999997</v>
      </c>
    </row>
    <row r="390" spans="1:32" ht="15" customHeight="1" x14ac:dyDescent="0.2">
      <c r="A390" s="25">
        <v>505</v>
      </c>
      <c r="B390" s="25">
        <v>990804</v>
      </c>
      <c r="C390" s="139">
        <v>36377</v>
      </c>
      <c r="D390" s="25">
        <v>27</v>
      </c>
      <c r="E390" s="25" t="s">
        <v>50</v>
      </c>
      <c r="F390" s="25">
        <v>-80</v>
      </c>
      <c r="G390" s="82">
        <v>44.890800000000297</v>
      </c>
      <c r="H390" s="27">
        <v>-80.748180000000005</v>
      </c>
      <c r="I390" s="25">
        <v>25</v>
      </c>
      <c r="J390" s="82">
        <v>0.38999999999994373</v>
      </c>
      <c r="K390" s="27">
        <v>25.006499999999999</v>
      </c>
      <c r="L390" s="29">
        <v>29.896899999999999</v>
      </c>
      <c r="M390" s="29">
        <v>39.285299999999999</v>
      </c>
      <c r="T390" s="26">
        <v>5.8999999999999997E-2</v>
      </c>
      <c r="U390" s="26">
        <v>0.505</v>
      </c>
      <c r="X390" s="26">
        <v>62.884999999999998</v>
      </c>
      <c r="Y390" s="85"/>
      <c r="AF390" s="26">
        <v>1.4411999999999996</v>
      </c>
    </row>
    <row r="391" spans="1:32" ht="15" customHeight="1" x14ac:dyDescent="0.2">
      <c r="A391" s="25">
        <v>506</v>
      </c>
      <c r="B391" s="25">
        <v>990804</v>
      </c>
      <c r="C391" s="139">
        <v>36377</v>
      </c>
      <c r="D391" s="25">
        <v>28</v>
      </c>
      <c r="E391" s="25" t="s">
        <v>50</v>
      </c>
      <c r="F391" s="25">
        <v>-80</v>
      </c>
      <c r="G391" s="82">
        <v>47.061600000000396</v>
      </c>
      <c r="H391" s="27">
        <v>-80.784360000000007</v>
      </c>
      <c r="I391" s="25">
        <v>25</v>
      </c>
      <c r="J391" s="82">
        <v>9.6000000000628916E-3</v>
      </c>
      <c r="K391" s="27">
        <v>25.000160000000001</v>
      </c>
      <c r="L391" s="29">
        <v>29.873000000000001</v>
      </c>
      <c r="M391" s="29">
        <v>38.710599999999999</v>
      </c>
      <c r="T391" s="26">
        <v>0.219</v>
      </c>
      <c r="U391" s="26">
        <v>0.53600000000000003</v>
      </c>
      <c r="X391" s="26">
        <v>29.463999999999999</v>
      </c>
      <c r="Y391" s="85"/>
      <c r="AF391" s="26">
        <v>0.66600000000000004</v>
      </c>
    </row>
    <row r="392" spans="1:32" ht="15" customHeight="1" x14ac:dyDescent="0.2">
      <c r="A392" s="25">
        <v>507</v>
      </c>
      <c r="B392" s="25">
        <v>990804</v>
      </c>
      <c r="C392" s="139">
        <v>36377</v>
      </c>
      <c r="D392" s="25">
        <v>29</v>
      </c>
      <c r="E392" s="25" t="s">
        <v>50</v>
      </c>
      <c r="F392" s="25">
        <v>-80</v>
      </c>
      <c r="G392" s="82">
        <v>48.528000000000304</v>
      </c>
      <c r="H392" s="27">
        <v>-80.808800000000005</v>
      </c>
      <c r="I392" s="25">
        <v>24</v>
      </c>
      <c r="J392" s="82">
        <v>59.849999999999923</v>
      </c>
      <c r="K392" s="27">
        <v>24.997499999999999</v>
      </c>
      <c r="L392" s="29">
        <v>29.412099999999999</v>
      </c>
      <c r="M392" s="29">
        <v>37.818800000000003</v>
      </c>
      <c r="T392" s="26">
        <v>0</v>
      </c>
      <c r="U392" s="26">
        <v>0.69399999999999995</v>
      </c>
      <c r="X392" s="26">
        <v>11.609</v>
      </c>
      <c r="Y392" s="85"/>
      <c r="AF392" s="26">
        <v>0.58799999999999986</v>
      </c>
    </row>
    <row r="393" spans="1:32" ht="15" customHeight="1" x14ac:dyDescent="0.2">
      <c r="A393" s="25">
        <v>508</v>
      </c>
      <c r="B393" s="25">
        <v>990804</v>
      </c>
      <c r="C393" s="139">
        <v>36377</v>
      </c>
      <c r="D393" s="25">
        <v>30</v>
      </c>
      <c r="E393" s="25" t="s">
        <v>49</v>
      </c>
      <c r="F393" s="25">
        <v>-80</v>
      </c>
      <c r="G393" s="82">
        <v>50.08199999999988</v>
      </c>
      <c r="H393" s="27">
        <v>-80.834699999999998</v>
      </c>
      <c r="I393" s="25">
        <v>24</v>
      </c>
      <c r="J393" s="82">
        <v>58.546800000000019</v>
      </c>
      <c r="K393" s="27">
        <v>24.97578</v>
      </c>
      <c r="L393" s="29">
        <v>29.874300000000002</v>
      </c>
      <c r="M393" s="29">
        <v>37.295699999999997</v>
      </c>
      <c r="T393" s="26">
        <v>0.29599999999999999</v>
      </c>
      <c r="U393" s="26">
        <v>1.3240000000000001</v>
      </c>
      <c r="X393" s="26">
        <v>13.587999999999999</v>
      </c>
      <c r="Y393" s="85"/>
      <c r="AF393" s="26">
        <v>0.87959999999999983</v>
      </c>
    </row>
    <row r="394" spans="1:32" ht="15" customHeight="1" x14ac:dyDescent="0.2">
      <c r="A394" s="25">
        <v>509</v>
      </c>
      <c r="B394" s="25">
        <v>990804</v>
      </c>
      <c r="C394" s="139">
        <v>36377</v>
      </c>
      <c r="D394" s="25">
        <v>31</v>
      </c>
      <c r="E394" s="25" t="s">
        <v>49</v>
      </c>
      <c r="F394" s="25">
        <v>-80</v>
      </c>
      <c r="G394" s="82">
        <v>52.08359999999999</v>
      </c>
      <c r="H394" s="27">
        <v>-80.86806</v>
      </c>
      <c r="I394" s="25">
        <v>25</v>
      </c>
      <c r="J394" s="82">
        <v>0.64680000000002735</v>
      </c>
      <c r="K394" s="27">
        <v>25.01078</v>
      </c>
      <c r="L394" s="29">
        <v>28.7851</v>
      </c>
      <c r="M394" s="29">
        <v>37.129300000000001</v>
      </c>
      <c r="T394" s="26">
        <v>0.154</v>
      </c>
      <c r="U394" s="26">
        <v>0.47099999999999997</v>
      </c>
      <c r="X394" s="26">
        <v>16.359000000000002</v>
      </c>
      <c r="Y394" s="85"/>
      <c r="AF394" s="26">
        <v>0.64679999999999993</v>
      </c>
    </row>
    <row r="395" spans="1:32" ht="15" customHeight="1" x14ac:dyDescent="0.2">
      <c r="A395" s="25">
        <v>510</v>
      </c>
      <c r="B395" s="25">
        <v>990804</v>
      </c>
      <c r="C395" s="139">
        <v>36377</v>
      </c>
      <c r="D395" s="25">
        <v>32</v>
      </c>
      <c r="E395" s="25" t="s">
        <v>49</v>
      </c>
      <c r="F395" s="25">
        <v>-80</v>
      </c>
      <c r="G395" s="82">
        <v>55.649999999999693</v>
      </c>
      <c r="H395" s="27">
        <v>-80.927499999999995</v>
      </c>
      <c r="I395" s="25">
        <v>25</v>
      </c>
      <c r="J395" s="82">
        <v>0.66840000000006228</v>
      </c>
      <c r="K395" s="27">
        <v>25.011140000000001</v>
      </c>
      <c r="L395" s="29">
        <v>29.463200000000001</v>
      </c>
      <c r="M395" s="29">
        <v>36.250300000000003</v>
      </c>
      <c r="T395" s="26">
        <v>9.5000000000000001E-2</v>
      </c>
      <c r="U395" s="26">
        <v>1.1040000000000001</v>
      </c>
      <c r="X395" s="26">
        <v>13.984</v>
      </c>
      <c r="Y395" s="85"/>
      <c r="AF395" s="26">
        <v>1.0811999999999997</v>
      </c>
    </row>
    <row r="396" spans="1:32" ht="15" customHeight="1" x14ac:dyDescent="0.2">
      <c r="A396" s="25">
        <v>511</v>
      </c>
      <c r="B396" s="25">
        <v>990804</v>
      </c>
      <c r="C396" s="139">
        <v>36377</v>
      </c>
      <c r="D396" s="25">
        <v>33</v>
      </c>
      <c r="E396" s="25" t="s">
        <v>49</v>
      </c>
      <c r="F396" s="25">
        <v>-80</v>
      </c>
      <c r="G396" s="82">
        <v>55.241999999999791</v>
      </c>
      <c r="H396" s="27">
        <v>-80.920699999999997</v>
      </c>
      <c r="I396" s="25">
        <v>25</v>
      </c>
      <c r="J396" s="82">
        <v>3.1991999999999621</v>
      </c>
      <c r="K396" s="27">
        <v>25.053319999999999</v>
      </c>
      <c r="L396" s="29">
        <v>29.569600000000001</v>
      </c>
      <c r="M396" s="29">
        <v>36.4758</v>
      </c>
      <c r="T396" s="26">
        <v>0</v>
      </c>
      <c r="U396" s="26">
        <v>0.70599999999999996</v>
      </c>
      <c r="X396" s="26">
        <v>16.754999999999999</v>
      </c>
      <c r="Y396" s="85"/>
      <c r="AF396" s="26">
        <v>6.6479999999999979</v>
      </c>
    </row>
    <row r="397" spans="1:32" ht="15" customHeight="1" x14ac:dyDescent="0.2">
      <c r="A397" s="25">
        <v>512</v>
      </c>
      <c r="B397" s="25">
        <v>990804</v>
      </c>
      <c r="C397" s="139">
        <v>36377</v>
      </c>
      <c r="D397" s="25">
        <v>34</v>
      </c>
      <c r="E397" s="25" t="s">
        <v>49</v>
      </c>
      <c r="F397" s="25">
        <v>-80</v>
      </c>
      <c r="G397" s="82">
        <v>57.316800000000114</v>
      </c>
      <c r="H397" s="27">
        <v>-80.955280000000002</v>
      </c>
      <c r="I397" s="25">
        <v>24</v>
      </c>
      <c r="J397" s="82">
        <v>59.265600000000092</v>
      </c>
      <c r="K397" s="27">
        <v>24.987760000000002</v>
      </c>
      <c r="L397" s="29">
        <v>29.5123</v>
      </c>
      <c r="M397" s="29">
        <v>36.6051</v>
      </c>
      <c r="T397" s="26">
        <v>0.253</v>
      </c>
      <c r="U397" s="26">
        <v>0.34399999999999997</v>
      </c>
      <c r="X397" s="26">
        <v>9.8940000000000001</v>
      </c>
      <c r="Y397" s="85"/>
      <c r="AF397" s="26">
        <v>9.7139999999999986</v>
      </c>
    </row>
    <row r="398" spans="1:32" ht="15" customHeight="1" x14ac:dyDescent="0.2">
      <c r="A398" s="25">
        <v>513</v>
      </c>
      <c r="B398" s="25">
        <v>990804</v>
      </c>
      <c r="C398" s="139">
        <v>36377</v>
      </c>
      <c r="D398" s="25">
        <v>35</v>
      </c>
      <c r="E398" s="25" t="s">
        <v>49</v>
      </c>
      <c r="F398" s="25">
        <v>-80</v>
      </c>
      <c r="G398" s="82">
        <v>52.801200000000108</v>
      </c>
      <c r="H398" s="27">
        <v>-80.880020000000002</v>
      </c>
      <c r="I398" s="25">
        <v>24</v>
      </c>
      <c r="J398" s="82">
        <v>58.277999999999963</v>
      </c>
      <c r="K398" s="27">
        <v>24.971299999999999</v>
      </c>
      <c r="L398" s="29">
        <v>29.2346</v>
      </c>
      <c r="M398" s="29">
        <v>37.570099999999996</v>
      </c>
      <c r="T398" s="26">
        <v>0.27500000000000002</v>
      </c>
      <c r="U398" s="26">
        <v>1.0760000000000001</v>
      </c>
      <c r="X398" s="26">
        <v>14.6</v>
      </c>
      <c r="Y398" s="85"/>
      <c r="AF398" s="26">
        <v>0.77939999999999987</v>
      </c>
    </row>
    <row r="399" spans="1:32" ht="15" customHeight="1" x14ac:dyDescent="0.2">
      <c r="A399" s="25">
        <v>514</v>
      </c>
      <c r="B399" s="25">
        <v>990804</v>
      </c>
      <c r="C399" s="139">
        <v>36377</v>
      </c>
      <c r="D399" s="25">
        <v>36</v>
      </c>
      <c r="E399" s="25" t="s">
        <v>50</v>
      </c>
      <c r="F399" s="25">
        <v>-80</v>
      </c>
      <c r="G399" s="82">
        <v>47.580000000000382</v>
      </c>
      <c r="H399" s="27">
        <v>-80.793000000000006</v>
      </c>
      <c r="I399" s="25">
        <v>24</v>
      </c>
      <c r="J399" s="82">
        <v>57.590399999999988</v>
      </c>
      <c r="K399" s="27">
        <v>24.95984</v>
      </c>
      <c r="L399" s="29">
        <v>29.7638</v>
      </c>
      <c r="M399" s="29">
        <v>37.646500000000003</v>
      </c>
      <c r="T399" s="26">
        <v>6.8000000000000005E-2</v>
      </c>
      <c r="U399" s="26">
        <v>1.29</v>
      </c>
      <c r="X399" s="26">
        <v>24.23</v>
      </c>
      <c r="Y399" s="85"/>
      <c r="AF399" s="26">
        <v>0.7397999999999999</v>
      </c>
    </row>
    <row r="400" spans="1:32" ht="15" customHeight="1" x14ac:dyDescent="0.2">
      <c r="A400" s="25">
        <v>515</v>
      </c>
      <c r="B400" s="25">
        <v>990804</v>
      </c>
      <c r="C400" s="139">
        <v>36377</v>
      </c>
      <c r="D400" s="25">
        <v>37</v>
      </c>
      <c r="E400" s="25" t="s">
        <v>50</v>
      </c>
      <c r="F400" s="25">
        <v>-80</v>
      </c>
      <c r="G400" s="82">
        <v>45.693600000000174</v>
      </c>
      <c r="H400" s="27">
        <v>-80.761560000000003</v>
      </c>
      <c r="I400" s="25">
        <v>24</v>
      </c>
      <c r="J400" s="82">
        <v>55.945200000000028</v>
      </c>
      <c r="K400" s="27">
        <v>24.93242</v>
      </c>
      <c r="L400" s="29">
        <v>30.491199999999999</v>
      </c>
      <c r="M400" s="29">
        <v>37.714799999999997</v>
      </c>
      <c r="T400" s="26">
        <v>5.8000000000000003E-2</v>
      </c>
      <c r="U400" s="26">
        <v>0.58599999999999997</v>
      </c>
      <c r="X400" s="26">
        <v>52.639000000000003</v>
      </c>
      <c r="Y400" s="85"/>
      <c r="AF400" s="26">
        <v>1.0674000000000001</v>
      </c>
    </row>
    <row r="401" spans="1:32" ht="15" customHeight="1" x14ac:dyDescent="0.2">
      <c r="A401" s="25">
        <v>516</v>
      </c>
      <c r="B401" s="25">
        <v>990804</v>
      </c>
      <c r="C401" s="139">
        <v>36377</v>
      </c>
      <c r="D401" s="25">
        <v>38</v>
      </c>
      <c r="E401" s="25" t="s">
        <v>50</v>
      </c>
      <c r="F401" s="25">
        <v>-80</v>
      </c>
      <c r="G401" s="82">
        <v>41.905199999999923</v>
      </c>
      <c r="H401" s="27">
        <v>-80.698419999999999</v>
      </c>
      <c r="I401" s="25">
        <v>24</v>
      </c>
      <c r="J401" s="82">
        <v>59.091600000000071</v>
      </c>
      <c r="K401" s="27">
        <v>24.984860000000001</v>
      </c>
      <c r="L401" s="29">
        <v>31.130199999999999</v>
      </c>
      <c r="M401" s="29">
        <v>38.564900000000002</v>
      </c>
      <c r="T401" s="26">
        <v>0</v>
      </c>
      <c r="U401" s="26">
        <v>0.56200000000000006</v>
      </c>
      <c r="X401" s="26">
        <v>35.356000000000002</v>
      </c>
      <c r="Y401" s="85"/>
      <c r="AF401" s="26">
        <v>0.93</v>
      </c>
    </row>
    <row r="402" spans="1:32" ht="15" customHeight="1" x14ac:dyDescent="0.2">
      <c r="A402" s="25">
        <v>517</v>
      </c>
      <c r="B402" s="25">
        <v>990804</v>
      </c>
      <c r="C402" s="139">
        <v>36377</v>
      </c>
      <c r="D402" s="25">
        <v>39</v>
      </c>
      <c r="E402" s="25" t="s">
        <v>50</v>
      </c>
      <c r="F402" s="25">
        <v>-80</v>
      </c>
      <c r="G402" s="82">
        <v>38.811600000000226</v>
      </c>
      <c r="H402" s="27">
        <v>-80.646860000000004</v>
      </c>
      <c r="I402" s="25">
        <v>25</v>
      </c>
      <c r="J402" s="82">
        <v>0.4907999999999646</v>
      </c>
      <c r="K402" s="27">
        <v>25.008179999999999</v>
      </c>
      <c r="L402" s="29">
        <v>31.059899999999999</v>
      </c>
      <c r="M402" s="29">
        <v>39.953299999999999</v>
      </c>
      <c r="T402" s="26">
        <v>0.26600000000000001</v>
      </c>
      <c r="U402" s="26">
        <v>1.1000000000000001</v>
      </c>
      <c r="X402" s="26">
        <v>42.567999999999998</v>
      </c>
      <c r="Y402" s="85"/>
      <c r="AF402" s="26">
        <v>0.54720000000000002</v>
      </c>
    </row>
    <row r="403" spans="1:32" ht="15" customHeight="1" x14ac:dyDescent="0.2">
      <c r="A403" s="25">
        <v>518</v>
      </c>
      <c r="B403" s="25">
        <v>990804</v>
      </c>
      <c r="C403" s="139">
        <v>36377</v>
      </c>
      <c r="D403" s="25">
        <v>40</v>
      </c>
      <c r="E403" s="25" t="s">
        <v>47</v>
      </c>
      <c r="F403" s="25">
        <v>-80</v>
      </c>
      <c r="G403" s="82">
        <v>35.879999999999939</v>
      </c>
      <c r="H403" s="27">
        <v>-80.597999999999999</v>
      </c>
      <c r="I403" s="25">
        <v>25</v>
      </c>
      <c r="J403" s="82">
        <v>1.0367999999999711</v>
      </c>
      <c r="K403" s="27">
        <v>25.01728</v>
      </c>
      <c r="L403" s="29">
        <v>30.651399999999999</v>
      </c>
      <c r="M403" s="29">
        <v>40.395899999999997</v>
      </c>
      <c r="T403" s="26">
        <v>0</v>
      </c>
      <c r="U403" s="26">
        <v>0.64</v>
      </c>
      <c r="X403" s="26">
        <v>75.638000000000005</v>
      </c>
      <c r="Y403" s="85"/>
      <c r="AF403" s="26">
        <v>0.29519999999999996</v>
      </c>
    </row>
    <row r="404" spans="1:32" ht="15" customHeight="1" x14ac:dyDescent="0.2">
      <c r="A404" s="25">
        <v>519</v>
      </c>
      <c r="B404" s="25">
        <v>990922</v>
      </c>
      <c r="C404" s="139">
        <v>36425</v>
      </c>
      <c r="D404" s="25">
        <v>1</v>
      </c>
      <c r="E404" s="25" t="s">
        <v>47</v>
      </c>
      <c r="F404" s="25">
        <v>-80</v>
      </c>
      <c r="G404" s="82">
        <v>29.88000000000028</v>
      </c>
      <c r="H404" s="27">
        <v>-80.498000000000005</v>
      </c>
      <c r="I404" s="25">
        <v>25</v>
      </c>
      <c r="J404" s="82">
        <v>10.95000000000006</v>
      </c>
      <c r="K404" s="27">
        <v>25.182500000000001</v>
      </c>
      <c r="L404" s="29">
        <v>26.770700000000001</v>
      </c>
      <c r="M404" s="29">
        <v>27.595500000000001</v>
      </c>
      <c r="T404" s="26">
        <v>0.03</v>
      </c>
      <c r="U404" s="26">
        <v>1.6080000000000001</v>
      </c>
      <c r="X404" s="26">
        <v>34.933</v>
      </c>
      <c r="Y404" s="85"/>
      <c r="AF404" s="26">
        <v>0.55626666666666658</v>
      </c>
    </row>
    <row r="405" spans="1:32" ht="15" customHeight="1" x14ac:dyDescent="0.2">
      <c r="A405" s="25">
        <v>520</v>
      </c>
      <c r="B405" s="25">
        <v>990922</v>
      </c>
      <c r="C405" s="139">
        <v>36425</v>
      </c>
      <c r="D405" s="25">
        <v>2</v>
      </c>
      <c r="E405" s="25" t="s">
        <v>47</v>
      </c>
      <c r="F405" s="25">
        <v>-80</v>
      </c>
      <c r="G405" s="82">
        <v>33.702000000000112</v>
      </c>
      <c r="H405" s="27">
        <v>-80.561700000000002</v>
      </c>
      <c r="I405" s="25">
        <v>25</v>
      </c>
      <c r="J405" s="82">
        <v>10.023599999999959</v>
      </c>
      <c r="K405" s="27">
        <v>25.167059999999999</v>
      </c>
      <c r="L405" s="29">
        <v>27.052399999999999</v>
      </c>
      <c r="M405" s="29">
        <v>28.479199999999999</v>
      </c>
      <c r="T405" s="26">
        <v>9.6000000000000002E-2</v>
      </c>
      <c r="U405" s="26">
        <v>1.0309999999999999</v>
      </c>
      <c r="X405" s="26">
        <v>33.375</v>
      </c>
      <c r="Y405" s="85"/>
      <c r="AF405" s="26">
        <v>0.61189333333333329</v>
      </c>
    </row>
    <row r="406" spans="1:32" ht="15" customHeight="1" x14ac:dyDescent="0.2">
      <c r="A406" s="25">
        <v>521</v>
      </c>
      <c r="B406" s="25">
        <v>990922</v>
      </c>
      <c r="C406" s="139">
        <v>36425</v>
      </c>
      <c r="D406" s="25">
        <v>3</v>
      </c>
      <c r="E406" s="25" t="s">
        <v>47</v>
      </c>
      <c r="F406" s="25">
        <v>-80</v>
      </c>
      <c r="G406" s="82">
        <v>37.300799999999867</v>
      </c>
      <c r="H406" s="27">
        <v>-80.621679999999998</v>
      </c>
      <c r="I406" s="25">
        <v>25</v>
      </c>
      <c r="J406" s="82">
        <v>9.0503999999999252</v>
      </c>
      <c r="K406" s="27">
        <v>25.150839999999999</v>
      </c>
      <c r="L406" s="29">
        <v>26.8719</v>
      </c>
      <c r="M406" s="29">
        <v>28.6585</v>
      </c>
      <c r="T406" s="26">
        <v>7.1999999999999995E-2</v>
      </c>
      <c r="U406" s="26">
        <v>0.65500000000000003</v>
      </c>
      <c r="X406" s="26">
        <v>20.96</v>
      </c>
      <c r="Y406" s="85"/>
      <c r="AF406" s="26">
        <v>1.6568799999999999</v>
      </c>
    </row>
    <row r="407" spans="1:32" ht="15" customHeight="1" x14ac:dyDescent="0.2">
      <c r="A407" s="25">
        <v>522</v>
      </c>
      <c r="B407" s="25">
        <v>990922</v>
      </c>
      <c r="C407" s="139">
        <v>36425</v>
      </c>
      <c r="D407" s="25">
        <v>4</v>
      </c>
      <c r="E407" s="25" t="s">
        <v>48</v>
      </c>
      <c r="F407" s="25">
        <v>-80</v>
      </c>
      <c r="G407" s="82">
        <v>40.79039999999992</v>
      </c>
      <c r="H407" s="27">
        <v>-80.679839999999999</v>
      </c>
      <c r="I407" s="25">
        <v>25</v>
      </c>
      <c r="J407" s="82">
        <v>7.8708000000000311</v>
      </c>
      <c r="K407" s="27">
        <v>25.131180000000001</v>
      </c>
      <c r="L407" s="29">
        <v>27.981300000000001</v>
      </c>
      <c r="M407" s="29">
        <v>32.762700000000002</v>
      </c>
      <c r="T407" s="26">
        <v>0.129</v>
      </c>
      <c r="U407" s="26">
        <v>0.246</v>
      </c>
      <c r="X407" s="26">
        <v>115.90900000000001</v>
      </c>
      <c r="Y407" s="85"/>
      <c r="AF407" s="26">
        <v>17.005866666666662</v>
      </c>
    </row>
    <row r="408" spans="1:32" ht="15" customHeight="1" x14ac:dyDescent="0.2">
      <c r="A408" s="25">
        <v>523</v>
      </c>
      <c r="B408" s="25">
        <v>990922</v>
      </c>
      <c r="C408" s="139">
        <v>36425</v>
      </c>
      <c r="D408" s="25">
        <v>5</v>
      </c>
      <c r="E408" s="25" t="s">
        <v>48</v>
      </c>
      <c r="F408" s="25">
        <v>-80</v>
      </c>
      <c r="G408" s="82">
        <v>43.056000000000267</v>
      </c>
      <c r="H408" s="27">
        <v>-80.717600000000004</v>
      </c>
      <c r="I408" s="25">
        <v>25</v>
      </c>
      <c r="J408" s="82">
        <v>6.788400000000081</v>
      </c>
      <c r="K408" s="27">
        <v>25.113140000000001</v>
      </c>
      <c r="L408" s="29">
        <v>27.506</v>
      </c>
      <c r="M408" s="29">
        <v>33.413800000000002</v>
      </c>
      <c r="T408" s="26">
        <v>0</v>
      </c>
      <c r="U408" s="26">
        <v>0.83799999999999997</v>
      </c>
      <c r="X408" s="26">
        <v>30.556000000000001</v>
      </c>
      <c r="Y408" s="85"/>
      <c r="AF408" s="26">
        <v>9.8220799999999997</v>
      </c>
    </row>
    <row r="409" spans="1:32" ht="15" customHeight="1" x14ac:dyDescent="0.2">
      <c r="A409" s="25">
        <v>524</v>
      </c>
      <c r="B409" s="25">
        <v>990922</v>
      </c>
      <c r="C409" s="139">
        <v>36425</v>
      </c>
      <c r="D409" s="25">
        <v>6</v>
      </c>
      <c r="E409" s="25" t="s">
        <v>48</v>
      </c>
      <c r="F409" s="25">
        <v>-80</v>
      </c>
      <c r="G409" s="82">
        <v>45.728400000000136</v>
      </c>
      <c r="H409" s="27">
        <v>-80.762140000000002</v>
      </c>
      <c r="I409" s="25">
        <v>25</v>
      </c>
      <c r="J409" s="82">
        <v>3.9719999999999089</v>
      </c>
      <c r="K409" s="27">
        <v>25.066199999999998</v>
      </c>
      <c r="L409" s="29">
        <v>28.168099999999999</v>
      </c>
      <c r="M409" s="29">
        <v>36.060299999999998</v>
      </c>
      <c r="T409" s="26">
        <v>2.4E-2</v>
      </c>
      <c r="U409" s="26">
        <v>1.151</v>
      </c>
      <c r="X409" s="26">
        <v>10.311</v>
      </c>
      <c r="Y409" s="85"/>
      <c r="AF409" s="26">
        <v>0.7430133333333333</v>
      </c>
    </row>
    <row r="410" spans="1:32" ht="15" customHeight="1" x14ac:dyDescent="0.2">
      <c r="A410" s="25">
        <v>525</v>
      </c>
      <c r="B410" s="25">
        <v>990922</v>
      </c>
      <c r="C410" s="139">
        <v>36425</v>
      </c>
      <c r="D410" s="25">
        <v>7</v>
      </c>
      <c r="E410" s="25" t="s">
        <v>48</v>
      </c>
      <c r="F410" s="25">
        <v>-80</v>
      </c>
      <c r="G410" s="82">
        <v>47.601600000000417</v>
      </c>
      <c r="H410" s="27">
        <v>-80.793360000000007</v>
      </c>
      <c r="I410" s="25">
        <v>25</v>
      </c>
      <c r="J410" s="82">
        <v>7.0391999999999655</v>
      </c>
      <c r="K410" s="27">
        <v>25.117319999999999</v>
      </c>
      <c r="L410" s="29">
        <v>27.783000000000001</v>
      </c>
      <c r="M410" s="29">
        <v>33.256100000000004</v>
      </c>
      <c r="T410" s="26">
        <v>0</v>
      </c>
      <c r="U410" s="26">
        <v>1.272</v>
      </c>
      <c r="X410" s="26">
        <v>28.114000000000001</v>
      </c>
      <c r="Y410" s="85"/>
      <c r="AF410" s="26">
        <v>2.8727199999999993</v>
      </c>
    </row>
    <row r="411" spans="1:32" ht="15" customHeight="1" x14ac:dyDescent="0.2">
      <c r="A411" s="25">
        <v>526</v>
      </c>
      <c r="B411" s="25">
        <v>990922</v>
      </c>
      <c r="C411" s="139">
        <v>36425</v>
      </c>
      <c r="D411" s="25">
        <v>8</v>
      </c>
      <c r="E411" s="25" t="s">
        <v>48</v>
      </c>
      <c r="F411" s="25">
        <v>-80</v>
      </c>
      <c r="G411" s="82">
        <v>51.821999999999662</v>
      </c>
      <c r="H411" s="27">
        <v>-80.863699999999994</v>
      </c>
      <c r="I411" s="25">
        <v>25</v>
      </c>
      <c r="J411" s="82">
        <v>7.6703999999999439</v>
      </c>
      <c r="K411" s="27">
        <v>25.127839999999999</v>
      </c>
      <c r="L411" s="29">
        <v>28.7316</v>
      </c>
      <c r="M411" s="29">
        <v>35.5274</v>
      </c>
      <c r="T411" s="26">
        <v>7.0999999999999994E-2</v>
      </c>
      <c r="U411" s="26">
        <v>2.0310000000000001</v>
      </c>
      <c r="X411" s="26">
        <v>37.29</v>
      </c>
      <c r="Y411" s="85"/>
      <c r="AF411" s="26">
        <v>1.9389866666666666</v>
      </c>
    </row>
    <row r="412" spans="1:32" ht="15" customHeight="1" x14ac:dyDescent="0.2">
      <c r="A412" s="25">
        <v>527</v>
      </c>
      <c r="B412" s="25">
        <v>990922</v>
      </c>
      <c r="C412" s="139">
        <v>36425</v>
      </c>
      <c r="D412" s="25">
        <v>10</v>
      </c>
      <c r="E412" s="25" t="s">
        <v>49</v>
      </c>
      <c r="F412" s="25">
        <v>-80</v>
      </c>
      <c r="G412" s="82">
        <v>59.78999999999985</v>
      </c>
      <c r="H412" s="27">
        <v>-80.996499999999997</v>
      </c>
      <c r="I412" s="25">
        <v>25</v>
      </c>
      <c r="J412" s="82">
        <v>6.6204000000000462</v>
      </c>
      <c r="K412" s="27">
        <v>25.110340000000001</v>
      </c>
      <c r="L412" s="29">
        <v>28.255299999999998</v>
      </c>
      <c r="M412" s="29">
        <v>35.256399999999999</v>
      </c>
      <c r="T412" s="26">
        <v>7.6999999999999999E-2</v>
      </c>
      <c r="U412" s="26">
        <v>1.9970000000000001</v>
      </c>
      <c r="X412" s="26">
        <v>31.692</v>
      </c>
      <c r="Y412" s="85"/>
      <c r="AF412" s="26">
        <v>4.1441866666666662</v>
      </c>
    </row>
    <row r="413" spans="1:32" ht="15" customHeight="1" x14ac:dyDescent="0.2">
      <c r="A413" s="25">
        <v>528</v>
      </c>
      <c r="B413" s="25">
        <v>990922</v>
      </c>
      <c r="C413" s="139">
        <v>36425</v>
      </c>
      <c r="D413" s="25">
        <v>11</v>
      </c>
      <c r="E413" s="25" t="s">
        <v>49</v>
      </c>
      <c r="F413" s="25">
        <v>-81</v>
      </c>
      <c r="G413" s="82">
        <v>2.1600000000034925E-2</v>
      </c>
      <c r="H413" s="27">
        <v>-81.000360000000001</v>
      </c>
      <c r="I413" s="25">
        <v>25</v>
      </c>
      <c r="J413" s="82">
        <v>4.370399999999961</v>
      </c>
      <c r="K413" s="27">
        <v>25.072839999999999</v>
      </c>
      <c r="L413" s="29">
        <v>28.163699999999999</v>
      </c>
      <c r="M413" s="29">
        <v>35.0687</v>
      </c>
      <c r="T413" s="26">
        <v>0</v>
      </c>
      <c r="U413" s="26">
        <v>0.626</v>
      </c>
      <c r="X413" s="26">
        <v>10.438000000000001</v>
      </c>
      <c r="Y413" s="85"/>
      <c r="AF413" s="26">
        <v>2.2051999999999996</v>
      </c>
    </row>
    <row r="414" spans="1:32" ht="15" customHeight="1" x14ac:dyDescent="0.2">
      <c r="A414" s="25">
        <v>529</v>
      </c>
      <c r="B414" s="25">
        <v>990922</v>
      </c>
      <c r="C414" s="139">
        <v>36425</v>
      </c>
      <c r="D414" s="25">
        <v>12</v>
      </c>
      <c r="E414" s="25" t="s">
        <v>49</v>
      </c>
      <c r="F414" s="25">
        <v>-81</v>
      </c>
      <c r="G414" s="82">
        <v>3.8712000000001012</v>
      </c>
      <c r="H414" s="27">
        <v>-81.064520000000002</v>
      </c>
      <c r="I414" s="25">
        <v>25</v>
      </c>
      <c r="J414" s="82">
        <v>6.7992000000000985</v>
      </c>
      <c r="K414" s="27">
        <v>25.113320000000002</v>
      </c>
      <c r="L414" s="29">
        <v>28.380700000000001</v>
      </c>
      <c r="M414" s="29">
        <v>35.2926</v>
      </c>
      <c r="T414" s="26">
        <v>9.2999999999999999E-2</v>
      </c>
      <c r="U414" s="26">
        <v>1.8580000000000001</v>
      </c>
      <c r="X414" s="26">
        <v>26.852</v>
      </c>
      <c r="Y414" s="85"/>
      <c r="AF414" s="26">
        <v>4.2514666666666665</v>
      </c>
    </row>
    <row r="415" spans="1:32" ht="15" customHeight="1" x14ac:dyDescent="0.2">
      <c r="A415" s="25">
        <v>530</v>
      </c>
      <c r="B415" s="25">
        <v>990922</v>
      </c>
      <c r="C415" s="139">
        <v>36425</v>
      </c>
      <c r="D415" s="25">
        <v>13</v>
      </c>
      <c r="E415" s="25" t="s">
        <v>49</v>
      </c>
      <c r="F415" s="25">
        <v>-81</v>
      </c>
      <c r="G415" s="82">
        <v>5.9759999999997149</v>
      </c>
      <c r="H415" s="27">
        <v>-81.099599999999995</v>
      </c>
      <c r="I415" s="25">
        <v>25</v>
      </c>
      <c r="J415" s="82">
        <v>6.7380000000000706</v>
      </c>
      <c r="K415" s="27">
        <v>25.112300000000001</v>
      </c>
      <c r="L415" s="29">
        <v>28.433199999999999</v>
      </c>
      <c r="M415" s="29">
        <v>34.684600000000003</v>
      </c>
      <c r="T415" s="26">
        <v>0.11</v>
      </c>
      <c r="U415" s="26">
        <v>1.8220000000000001</v>
      </c>
      <c r="X415" s="26">
        <v>41.414000000000001</v>
      </c>
      <c r="Y415" s="85"/>
      <c r="AF415" s="26">
        <v>4.8514399999999993</v>
      </c>
    </row>
    <row r="416" spans="1:32" ht="15" customHeight="1" x14ac:dyDescent="0.2">
      <c r="A416" s="25">
        <v>531</v>
      </c>
      <c r="B416" s="25">
        <v>990922</v>
      </c>
      <c r="C416" s="139">
        <v>36425</v>
      </c>
      <c r="D416" s="25">
        <v>14</v>
      </c>
      <c r="E416" s="25" t="s">
        <v>49</v>
      </c>
      <c r="F416" s="25">
        <v>-81</v>
      </c>
      <c r="G416" s="82">
        <v>1.7399999999997817</v>
      </c>
      <c r="H416" s="27">
        <v>-81.028999999999996</v>
      </c>
      <c r="I416" s="25">
        <v>25</v>
      </c>
      <c r="J416" s="82">
        <v>2.1312000000001063</v>
      </c>
      <c r="K416" s="27">
        <v>25.035520000000002</v>
      </c>
      <c r="L416" s="29">
        <v>28.567900000000002</v>
      </c>
      <c r="M416" s="29">
        <v>35.498699999999999</v>
      </c>
      <c r="T416" s="26">
        <v>0</v>
      </c>
      <c r="U416" s="26">
        <v>1.2949999999999999</v>
      </c>
      <c r="X416" s="26">
        <v>17.172000000000001</v>
      </c>
      <c r="Y416" s="85"/>
      <c r="AF416" s="26">
        <v>6.6751999999999994</v>
      </c>
    </row>
    <row r="417" spans="1:32" ht="15" customHeight="1" x14ac:dyDescent="0.2">
      <c r="A417" s="25">
        <v>532</v>
      </c>
      <c r="B417" s="25">
        <v>990922</v>
      </c>
      <c r="C417" s="139">
        <v>36425</v>
      </c>
      <c r="D417" s="25">
        <v>15</v>
      </c>
      <c r="E417" s="25" t="s">
        <v>49</v>
      </c>
      <c r="F417" s="25">
        <v>-80</v>
      </c>
      <c r="G417" s="82">
        <v>56.909999999999741</v>
      </c>
      <c r="H417" s="27">
        <v>-80.948499999999996</v>
      </c>
      <c r="I417" s="25">
        <v>24</v>
      </c>
      <c r="J417" s="82">
        <v>55.878000000000014</v>
      </c>
      <c r="K417" s="27">
        <v>24.9313</v>
      </c>
      <c r="L417" s="29">
        <v>28.440200000000001</v>
      </c>
      <c r="M417" s="29">
        <v>35.805700000000002</v>
      </c>
      <c r="T417" s="26">
        <v>0</v>
      </c>
      <c r="U417" s="26">
        <v>1.5569999999999999</v>
      </c>
      <c r="X417" s="26">
        <v>4.2089999999999996</v>
      </c>
      <c r="Y417" s="85"/>
      <c r="AF417" s="26">
        <v>2.1416266666666659</v>
      </c>
    </row>
    <row r="418" spans="1:32" ht="15" customHeight="1" x14ac:dyDescent="0.2">
      <c r="A418" s="25">
        <v>533</v>
      </c>
      <c r="B418" s="25">
        <v>990922</v>
      </c>
      <c r="C418" s="139">
        <v>36425</v>
      </c>
      <c r="D418" s="25">
        <v>16</v>
      </c>
      <c r="E418" s="25" t="s">
        <v>50</v>
      </c>
      <c r="F418" s="25">
        <v>-80</v>
      </c>
      <c r="G418" s="82">
        <v>49.758000000000209</v>
      </c>
      <c r="H418" s="27">
        <v>-80.829300000000003</v>
      </c>
      <c r="I418" s="25">
        <v>24</v>
      </c>
      <c r="J418" s="82">
        <v>52.486800000000073</v>
      </c>
      <c r="K418" s="27">
        <v>24.874780000000001</v>
      </c>
      <c r="L418" s="29">
        <v>28.476600000000001</v>
      </c>
      <c r="M418" s="29">
        <v>35.870899999999999</v>
      </c>
      <c r="T418" s="26">
        <v>0</v>
      </c>
      <c r="U418" s="26">
        <v>1.651</v>
      </c>
      <c r="X418" s="26">
        <v>2.2730000000000001</v>
      </c>
      <c r="Y418" s="85"/>
      <c r="AF418" s="26">
        <v>3.0515199999999996</v>
      </c>
    </row>
    <row r="419" spans="1:32" ht="15" customHeight="1" x14ac:dyDescent="0.2">
      <c r="A419" s="25">
        <v>534</v>
      </c>
      <c r="B419" s="25">
        <v>990922</v>
      </c>
      <c r="C419" s="139">
        <v>36425</v>
      </c>
      <c r="D419" s="25">
        <v>17</v>
      </c>
      <c r="E419" s="25" t="s">
        <v>50</v>
      </c>
      <c r="F419" s="25">
        <v>-80</v>
      </c>
      <c r="G419" s="82">
        <v>42.4151999999998</v>
      </c>
      <c r="H419" s="27">
        <v>-80.706919999999997</v>
      </c>
      <c r="I419" s="25">
        <v>24</v>
      </c>
      <c r="J419" s="82">
        <v>55.276799999999966</v>
      </c>
      <c r="K419" s="27">
        <v>24.921279999999999</v>
      </c>
      <c r="L419" s="29">
        <v>28.3794</v>
      </c>
      <c r="M419" s="29">
        <v>36.392000000000003</v>
      </c>
      <c r="T419" s="26">
        <v>0</v>
      </c>
      <c r="U419" s="26">
        <v>1.51</v>
      </c>
      <c r="X419" s="26">
        <v>22.684999999999999</v>
      </c>
      <c r="Y419" s="85"/>
      <c r="AF419" s="26">
        <v>0.45295999999999986</v>
      </c>
    </row>
    <row r="420" spans="1:32" ht="15" customHeight="1" x14ac:dyDescent="0.2">
      <c r="A420" s="25">
        <v>535</v>
      </c>
      <c r="B420" s="25">
        <v>990922</v>
      </c>
      <c r="C420" s="139">
        <v>36425</v>
      </c>
      <c r="D420" s="25">
        <v>18</v>
      </c>
      <c r="E420" s="25" t="s">
        <v>50</v>
      </c>
      <c r="F420" s="25">
        <v>-80</v>
      </c>
      <c r="G420" s="82">
        <v>36.576000000000022</v>
      </c>
      <c r="H420" s="27">
        <v>-80.6096</v>
      </c>
      <c r="I420" s="25">
        <v>24</v>
      </c>
      <c r="J420" s="82">
        <v>58.582799999999935</v>
      </c>
      <c r="K420" s="27">
        <v>24.976379999999999</v>
      </c>
      <c r="L420" s="29">
        <v>28.9039</v>
      </c>
      <c r="M420" s="29">
        <v>36.840299999999999</v>
      </c>
      <c r="T420" s="26">
        <v>0</v>
      </c>
      <c r="U420" s="26">
        <v>0.93</v>
      </c>
      <c r="X420" s="26">
        <v>13.552</v>
      </c>
      <c r="Y420" s="85"/>
      <c r="AF420" s="26">
        <v>1.10856</v>
      </c>
    </row>
    <row r="421" spans="1:32" ht="15" customHeight="1" x14ac:dyDescent="0.2">
      <c r="A421" s="25">
        <v>536</v>
      </c>
      <c r="B421" s="25">
        <v>990922</v>
      </c>
      <c r="C421" s="139">
        <v>36425</v>
      </c>
      <c r="D421" s="25">
        <v>19</v>
      </c>
      <c r="E421" s="25" t="s">
        <v>47</v>
      </c>
      <c r="F421" s="25">
        <v>-80</v>
      </c>
      <c r="G421" s="82">
        <v>32.770800000000406</v>
      </c>
      <c r="H421" s="27">
        <v>-80.546180000000007</v>
      </c>
      <c r="I421" s="25">
        <v>25</v>
      </c>
      <c r="J421" s="82">
        <v>1.1292000000000968</v>
      </c>
      <c r="K421" s="27">
        <v>25.018820000000002</v>
      </c>
      <c r="L421" s="29">
        <v>28.725899999999999</v>
      </c>
      <c r="M421" s="29">
        <v>36.8506</v>
      </c>
      <c r="T421" s="26">
        <v>0</v>
      </c>
      <c r="U421" s="26">
        <v>1.3460000000000001</v>
      </c>
      <c r="X421" s="26">
        <v>17.719000000000001</v>
      </c>
      <c r="Y421" s="85"/>
      <c r="AF421" s="26">
        <v>1.2357066666666665</v>
      </c>
    </row>
    <row r="422" spans="1:32" ht="15" customHeight="1" x14ac:dyDescent="0.2">
      <c r="A422" s="25">
        <v>537</v>
      </c>
      <c r="B422" s="25">
        <v>990922</v>
      </c>
      <c r="C422" s="139">
        <v>36425</v>
      </c>
      <c r="D422" s="25">
        <v>20</v>
      </c>
      <c r="E422" s="25" t="s">
        <v>47</v>
      </c>
      <c r="F422" s="25">
        <v>-80</v>
      </c>
      <c r="G422" s="82">
        <v>29.451599999999871</v>
      </c>
      <c r="H422" s="27">
        <v>-80.490859999999998</v>
      </c>
      <c r="I422" s="25">
        <v>25</v>
      </c>
      <c r="J422" s="82">
        <v>4.0091999999999928</v>
      </c>
      <c r="K422" s="27">
        <v>25.06682</v>
      </c>
      <c r="L422" s="29">
        <v>29.266200000000001</v>
      </c>
      <c r="M422" s="29">
        <v>36.022100000000002</v>
      </c>
      <c r="T422" s="26">
        <v>0</v>
      </c>
      <c r="U422" s="26">
        <v>1.1240000000000001</v>
      </c>
      <c r="X422" s="26">
        <v>20.16</v>
      </c>
      <c r="Y422" s="85"/>
      <c r="AF422" s="26">
        <v>0.43110666666666658</v>
      </c>
    </row>
    <row r="423" spans="1:32" ht="15" customHeight="1" x14ac:dyDescent="0.2">
      <c r="A423" s="25">
        <v>538</v>
      </c>
      <c r="B423" s="25">
        <v>990922</v>
      </c>
      <c r="C423" s="139">
        <v>36426</v>
      </c>
      <c r="D423" s="25">
        <v>21</v>
      </c>
      <c r="E423" s="25" t="s">
        <v>47</v>
      </c>
      <c r="F423" s="25">
        <v>-80</v>
      </c>
      <c r="G423" s="82">
        <v>31.057199999999625</v>
      </c>
      <c r="H423" s="27">
        <v>-80.517619999999994</v>
      </c>
      <c r="I423" s="25">
        <v>25</v>
      </c>
      <c r="J423" s="82">
        <v>6.6024000000000882</v>
      </c>
      <c r="K423" s="27">
        <v>25.110040000000001</v>
      </c>
      <c r="L423" s="29">
        <v>26.841899999999999</v>
      </c>
      <c r="M423" s="29">
        <v>31.255199999999999</v>
      </c>
      <c r="T423" s="26">
        <v>9.1999999999999998E-2</v>
      </c>
      <c r="U423" s="26">
        <v>1.546</v>
      </c>
      <c r="X423" s="26">
        <v>37.837000000000003</v>
      </c>
      <c r="Y423" s="85"/>
      <c r="AF423" s="26">
        <v>0.3993199999999999</v>
      </c>
    </row>
    <row r="424" spans="1:32" ht="15" customHeight="1" x14ac:dyDescent="0.2">
      <c r="A424" s="25">
        <v>539</v>
      </c>
      <c r="B424" s="25">
        <v>990922</v>
      </c>
      <c r="C424" s="139">
        <v>36426</v>
      </c>
      <c r="D424" s="25">
        <v>22</v>
      </c>
      <c r="E424" s="25" t="s">
        <v>47</v>
      </c>
      <c r="F424" s="25">
        <v>-80</v>
      </c>
      <c r="G424" s="82">
        <v>36.24</v>
      </c>
      <c r="H424" s="27">
        <v>-80.603999999999999</v>
      </c>
      <c r="I424" s="25">
        <v>25</v>
      </c>
      <c r="J424" s="82">
        <v>5.9892000000000678</v>
      </c>
      <c r="K424" s="27">
        <v>25.099820000000001</v>
      </c>
      <c r="L424" s="29">
        <v>27.3246</v>
      </c>
      <c r="M424" s="29">
        <v>33.476300000000002</v>
      </c>
      <c r="T424" s="26">
        <v>0.186</v>
      </c>
      <c r="U424" s="26">
        <v>1.0960000000000001</v>
      </c>
      <c r="X424" s="26">
        <v>30.286999999999999</v>
      </c>
      <c r="Y424" s="85"/>
      <c r="AF424" s="26">
        <v>1.7164799999999998</v>
      </c>
    </row>
    <row r="425" spans="1:32" ht="15" customHeight="1" x14ac:dyDescent="0.2">
      <c r="A425" s="25">
        <v>540</v>
      </c>
      <c r="B425" s="25">
        <v>990922</v>
      </c>
      <c r="C425" s="139">
        <v>36426</v>
      </c>
      <c r="D425" s="25">
        <v>23</v>
      </c>
      <c r="E425" s="25" t="s">
        <v>47</v>
      </c>
      <c r="F425" s="25">
        <v>-80</v>
      </c>
      <c r="G425" s="82">
        <v>37.318799999999612</v>
      </c>
      <c r="H425" s="27">
        <v>-80.621979999999994</v>
      </c>
      <c r="I425" s="25">
        <v>25</v>
      </c>
      <c r="J425" s="82">
        <v>3.3731999999999829</v>
      </c>
      <c r="K425" s="27">
        <v>25.05622</v>
      </c>
      <c r="L425" s="29">
        <v>27.088799999999999</v>
      </c>
      <c r="M425" s="29">
        <v>34.935699999999997</v>
      </c>
      <c r="T425" s="26">
        <v>6.5000000000000002E-2</v>
      </c>
      <c r="U425" s="26">
        <v>0.38200000000000001</v>
      </c>
      <c r="X425" s="26">
        <v>63.136000000000003</v>
      </c>
      <c r="Y425" s="85"/>
      <c r="AF425" s="26">
        <v>12.980879999999999</v>
      </c>
    </row>
    <row r="426" spans="1:32" ht="15" customHeight="1" x14ac:dyDescent="0.2">
      <c r="A426" s="25">
        <v>541</v>
      </c>
      <c r="B426" s="25">
        <v>990922</v>
      </c>
      <c r="C426" s="139">
        <v>36426</v>
      </c>
      <c r="D426" s="25">
        <v>24</v>
      </c>
      <c r="E426" s="25" t="s">
        <v>48</v>
      </c>
      <c r="F426" s="25">
        <v>-80</v>
      </c>
      <c r="G426" s="82">
        <v>40.055999999999585</v>
      </c>
      <c r="H426" s="27">
        <v>-80.667599999999993</v>
      </c>
      <c r="I426" s="25">
        <v>25</v>
      </c>
      <c r="J426" s="82">
        <v>3.8112000000000279</v>
      </c>
      <c r="K426" s="27">
        <v>25.06352</v>
      </c>
      <c r="L426" s="29">
        <v>27.303899999999999</v>
      </c>
      <c r="M426" s="29">
        <v>35.276000000000003</v>
      </c>
      <c r="T426" s="26">
        <v>7.9000000000000001E-2</v>
      </c>
      <c r="U426" s="26">
        <v>0.47499999999999998</v>
      </c>
      <c r="X426" s="26">
        <v>71.528999999999996</v>
      </c>
      <c r="Y426" s="85"/>
      <c r="AF426" s="26">
        <v>14.264266666666666</v>
      </c>
    </row>
    <row r="427" spans="1:32" ht="15" customHeight="1" x14ac:dyDescent="0.2">
      <c r="A427" s="25">
        <v>542</v>
      </c>
      <c r="B427" s="25">
        <v>990922</v>
      </c>
      <c r="C427" s="139">
        <v>36426</v>
      </c>
      <c r="D427" s="25">
        <v>25</v>
      </c>
      <c r="E427" s="25" t="s">
        <v>48</v>
      </c>
      <c r="F427" s="25">
        <v>-80</v>
      </c>
      <c r="G427" s="82">
        <v>43.030799999999942</v>
      </c>
      <c r="H427" s="27">
        <v>-80.717179999999999</v>
      </c>
      <c r="I427" s="25">
        <v>25</v>
      </c>
      <c r="J427" s="82">
        <v>3.5904000000000735</v>
      </c>
      <c r="K427" s="27">
        <v>25.059840000000001</v>
      </c>
      <c r="L427" s="29">
        <v>27.9389</v>
      </c>
      <c r="M427" s="29">
        <v>35.555700000000002</v>
      </c>
      <c r="T427" s="26">
        <v>3.5999999999999997E-2</v>
      </c>
      <c r="U427" s="26">
        <v>0.67700000000000005</v>
      </c>
      <c r="X427" s="26">
        <v>23.385999999999999</v>
      </c>
      <c r="Y427" s="85"/>
      <c r="AF427" s="26">
        <v>0.80857333333333326</v>
      </c>
    </row>
    <row r="428" spans="1:32" ht="15" customHeight="1" x14ac:dyDescent="0.2">
      <c r="A428" s="25">
        <v>543</v>
      </c>
      <c r="B428" s="25">
        <v>990922</v>
      </c>
      <c r="C428" s="139">
        <v>36426</v>
      </c>
      <c r="D428" s="25">
        <v>26</v>
      </c>
      <c r="E428" s="25" t="s">
        <v>50</v>
      </c>
      <c r="F428" s="25">
        <v>-80</v>
      </c>
      <c r="G428" s="82">
        <v>43.33079999999967</v>
      </c>
      <c r="H428" s="27">
        <v>-80.722179999999994</v>
      </c>
      <c r="I428" s="25">
        <v>25</v>
      </c>
      <c r="J428" s="82">
        <v>1.3620000000000232</v>
      </c>
      <c r="K428" s="27">
        <v>25.0227</v>
      </c>
      <c r="L428" s="29">
        <v>27.633299999999998</v>
      </c>
      <c r="M428" s="29">
        <v>36.0304</v>
      </c>
      <c r="T428" s="26">
        <v>0.03</v>
      </c>
      <c r="U428" s="26">
        <v>0.53500000000000003</v>
      </c>
      <c r="X428" s="26">
        <v>8.0510000000000002</v>
      </c>
      <c r="Y428" s="85"/>
      <c r="AF428" s="26">
        <v>0.46845599999999993</v>
      </c>
    </row>
    <row r="429" spans="1:32" ht="15" customHeight="1" x14ac:dyDescent="0.2">
      <c r="A429" s="25">
        <v>544</v>
      </c>
      <c r="B429" s="25">
        <v>990922</v>
      </c>
      <c r="C429" s="139">
        <v>36426</v>
      </c>
      <c r="D429" s="25">
        <v>27</v>
      </c>
      <c r="E429" s="25" t="s">
        <v>50</v>
      </c>
      <c r="F429" s="25">
        <v>-80</v>
      </c>
      <c r="G429" s="82">
        <v>45.010800000000017</v>
      </c>
      <c r="H429" s="27">
        <v>-80.75018</v>
      </c>
      <c r="I429" s="25">
        <v>25</v>
      </c>
      <c r="J429" s="82">
        <v>0.39960000000000662</v>
      </c>
      <c r="K429" s="27">
        <v>25.00666</v>
      </c>
      <c r="L429" s="29">
        <v>28.3443</v>
      </c>
      <c r="M429" s="29">
        <v>36.377000000000002</v>
      </c>
      <c r="T429" s="26">
        <v>7.2999999999999995E-2</v>
      </c>
      <c r="U429" s="26">
        <v>0.38</v>
      </c>
      <c r="X429" s="26">
        <v>10.028</v>
      </c>
      <c r="Y429" s="85"/>
      <c r="AF429" s="26">
        <v>0.31349599999999994</v>
      </c>
    </row>
    <row r="430" spans="1:32" ht="15" customHeight="1" x14ac:dyDescent="0.2">
      <c r="A430" s="25">
        <v>545</v>
      </c>
      <c r="B430" s="25">
        <v>990922</v>
      </c>
      <c r="C430" s="139">
        <v>36426</v>
      </c>
      <c r="D430" s="25">
        <v>28</v>
      </c>
      <c r="E430" s="25" t="s">
        <v>50</v>
      </c>
      <c r="F430" s="25">
        <v>-80</v>
      </c>
      <c r="G430" s="82">
        <v>47.1647999999999</v>
      </c>
      <c r="H430" s="27">
        <v>-80.786079999999998</v>
      </c>
      <c r="I430" s="25">
        <v>25</v>
      </c>
      <c r="J430" s="82">
        <v>9.6000000000628916E-3</v>
      </c>
      <c r="K430" s="27">
        <v>25.000160000000001</v>
      </c>
      <c r="L430" s="29">
        <v>27.914400000000001</v>
      </c>
      <c r="M430" s="29">
        <v>35.949100000000001</v>
      </c>
      <c r="T430" s="26">
        <v>0</v>
      </c>
      <c r="U430" s="26">
        <v>0.49399999999999999</v>
      </c>
      <c r="X430" s="26">
        <v>12.409000000000001</v>
      </c>
      <c r="Y430" s="85"/>
      <c r="AF430" s="26">
        <v>0.29799999999999993</v>
      </c>
    </row>
    <row r="431" spans="1:32" ht="15" customHeight="1" x14ac:dyDescent="0.2">
      <c r="A431" s="25">
        <v>546</v>
      </c>
      <c r="B431" s="25">
        <v>990922</v>
      </c>
      <c r="C431" s="139">
        <v>36426</v>
      </c>
      <c r="D431" s="25">
        <v>29</v>
      </c>
      <c r="E431" s="25" t="s">
        <v>50</v>
      </c>
      <c r="F431" s="25">
        <v>-80</v>
      </c>
      <c r="G431" s="82">
        <v>48.743999999999801</v>
      </c>
      <c r="H431" s="27">
        <v>-80.812399999999997</v>
      </c>
      <c r="I431" s="25">
        <v>24</v>
      </c>
      <c r="J431" s="82">
        <v>59.319599999999966</v>
      </c>
      <c r="K431" s="27">
        <v>24.988659999999999</v>
      </c>
      <c r="L431" s="29">
        <v>27.4193</v>
      </c>
      <c r="M431" s="29">
        <v>35.782699999999998</v>
      </c>
      <c r="T431" s="26">
        <v>0</v>
      </c>
      <c r="U431" s="26">
        <v>0.41299999999999998</v>
      </c>
      <c r="X431" s="26">
        <v>17.655000000000001</v>
      </c>
      <c r="Y431" s="85"/>
      <c r="AF431" s="26">
        <v>0.34925599999999996</v>
      </c>
    </row>
    <row r="432" spans="1:32" ht="15" customHeight="1" x14ac:dyDescent="0.2">
      <c r="A432" s="25">
        <v>547</v>
      </c>
      <c r="B432" s="25">
        <v>990922</v>
      </c>
      <c r="C432" s="139">
        <v>36426</v>
      </c>
      <c r="D432" s="25">
        <v>30</v>
      </c>
      <c r="E432" s="25" t="s">
        <v>49</v>
      </c>
      <c r="F432" s="25">
        <v>-80</v>
      </c>
      <c r="G432" s="82">
        <v>50.16479999999973</v>
      </c>
      <c r="H432" s="27">
        <v>-80.836079999999995</v>
      </c>
      <c r="I432" s="25">
        <v>24</v>
      </c>
      <c r="J432" s="82">
        <v>58.573200000000085</v>
      </c>
      <c r="K432" s="27">
        <v>24.976220000000001</v>
      </c>
      <c r="L432" s="29">
        <v>27.4833</v>
      </c>
      <c r="M432" s="29">
        <v>35.889699999999998</v>
      </c>
      <c r="T432" s="26">
        <v>6.6000000000000003E-2</v>
      </c>
      <c r="U432" s="26">
        <v>0.64500000000000002</v>
      </c>
      <c r="X432" s="26">
        <v>8.6560000000000006</v>
      </c>
      <c r="Y432" s="85"/>
      <c r="AF432" s="26">
        <v>0.42991466666666661</v>
      </c>
    </row>
    <row r="433" spans="1:32" ht="15" customHeight="1" x14ac:dyDescent="0.2">
      <c r="A433" s="25">
        <v>548</v>
      </c>
      <c r="B433" s="25">
        <v>990922</v>
      </c>
      <c r="C433" s="139">
        <v>36426</v>
      </c>
      <c r="D433" s="25">
        <v>31</v>
      </c>
      <c r="E433" s="25" t="s">
        <v>49</v>
      </c>
      <c r="F433" s="25">
        <v>-80</v>
      </c>
      <c r="G433" s="82">
        <v>52.142399999999895</v>
      </c>
      <c r="H433" s="27">
        <v>-80.869039999999998</v>
      </c>
      <c r="I433" s="25">
        <v>25</v>
      </c>
      <c r="J433" s="82">
        <v>0.68159999999998888</v>
      </c>
      <c r="K433" s="27">
        <v>25.01136</v>
      </c>
      <c r="L433" s="29">
        <v>27.610099999999999</v>
      </c>
      <c r="M433" s="29">
        <v>35.292499999999997</v>
      </c>
      <c r="T433" s="26">
        <v>0</v>
      </c>
      <c r="U433" s="26">
        <v>0.55100000000000005</v>
      </c>
      <c r="X433" s="26">
        <v>20.884</v>
      </c>
      <c r="Y433" s="85"/>
      <c r="AF433" s="26">
        <v>0.59599999999999997</v>
      </c>
    </row>
    <row r="434" spans="1:32" ht="15" customHeight="1" x14ac:dyDescent="0.2">
      <c r="A434" s="25">
        <v>549</v>
      </c>
      <c r="B434" s="25">
        <v>990922</v>
      </c>
      <c r="C434" s="139">
        <v>36426</v>
      </c>
      <c r="D434" s="25">
        <v>32</v>
      </c>
      <c r="E434" s="25" t="s">
        <v>49</v>
      </c>
      <c r="F434" s="25">
        <v>-80</v>
      </c>
      <c r="G434" s="82">
        <v>55.490400000000193</v>
      </c>
      <c r="H434" s="27">
        <v>-80.924840000000003</v>
      </c>
      <c r="I434" s="25">
        <v>25</v>
      </c>
      <c r="J434" s="82">
        <v>0.74999999999995737</v>
      </c>
      <c r="K434" s="27">
        <v>25.012499999999999</v>
      </c>
      <c r="L434" s="29">
        <v>27.968499999999999</v>
      </c>
      <c r="M434" s="29">
        <v>35.428800000000003</v>
      </c>
      <c r="T434" s="26">
        <v>0</v>
      </c>
      <c r="U434" s="26">
        <v>0.56000000000000005</v>
      </c>
      <c r="X434" s="26">
        <v>20.600999999999999</v>
      </c>
      <c r="Y434" s="85"/>
      <c r="AF434" s="26">
        <v>1.0569066666666667</v>
      </c>
    </row>
    <row r="435" spans="1:32" ht="15" customHeight="1" x14ac:dyDescent="0.2">
      <c r="A435" s="25">
        <v>550</v>
      </c>
      <c r="B435" s="25">
        <v>990922</v>
      </c>
      <c r="C435" s="139">
        <v>36426</v>
      </c>
      <c r="D435" s="25">
        <v>33</v>
      </c>
      <c r="E435" s="25" t="s">
        <v>49</v>
      </c>
      <c r="F435" s="25">
        <v>-80</v>
      </c>
      <c r="G435" s="82">
        <v>55.061999999999784</v>
      </c>
      <c r="H435" s="27">
        <v>-80.917699999999996</v>
      </c>
      <c r="I435" s="25">
        <v>25</v>
      </c>
      <c r="J435" s="82">
        <v>3.1307999999999936</v>
      </c>
      <c r="K435" s="27">
        <v>25.05218</v>
      </c>
      <c r="L435" s="29">
        <v>27.8017</v>
      </c>
      <c r="M435" s="29">
        <v>35.251600000000003</v>
      </c>
      <c r="T435" s="26">
        <v>0.05</v>
      </c>
      <c r="U435" s="26">
        <v>0.42299999999999999</v>
      </c>
      <c r="X435" s="26">
        <v>10.795</v>
      </c>
      <c r="Y435" s="85"/>
      <c r="AF435" s="26">
        <v>1.2794133333333331</v>
      </c>
    </row>
    <row r="436" spans="1:32" ht="15" customHeight="1" x14ac:dyDescent="0.2">
      <c r="A436" s="25">
        <v>551</v>
      </c>
      <c r="B436" s="25">
        <v>990922</v>
      </c>
      <c r="C436" s="139">
        <v>36426</v>
      </c>
      <c r="D436" s="25">
        <v>34</v>
      </c>
      <c r="E436" s="25" t="s">
        <v>49</v>
      </c>
      <c r="F436" s="25">
        <v>-80</v>
      </c>
      <c r="G436" s="82">
        <v>57.280799999999772</v>
      </c>
      <c r="H436" s="27">
        <v>-80.954679999999996</v>
      </c>
      <c r="I436" s="25">
        <v>24</v>
      </c>
      <c r="J436" s="82">
        <v>59.309999999999903</v>
      </c>
      <c r="K436" s="27">
        <v>24.988499999999998</v>
      </c>
      <c r="L436" s="29">
        <v>27.8049</v>
      </c>
      <c r="M436" s="29">
        <v>35.811300000000003</v>
      </c>
      <c r="T436" s="26">
        <v>0</v>
      </c>
      <c r="U436" s="26">
        <v>1.4890000000000001</v>
      </c>
      <c r="X436" s="26">
        <v>10.069000000000001</v>
      </c>
      <c r="Y436" s="85"/>
      <c r="AF436" s="26">
        <v>4.4103999999999992</v>
      </c>
    </row>
    <row r="437" spans="1:32" ht="15" customHeight="1" x14ac:dyDescent="0.2">
      <c r="A437" s="25">
        <v>552</v>
      </c>
      <c r="B437" s="25">
        <v>990922</v>
      </c>
      <c r="C437" s="139">
        <v>36426</v>
      </c>
      <c r="D437" s="25">
        <v>35</v>
      </c>
      <c r="E437" s="25" t="s">
        <v>49</v>
      </c>
      <c r="F437" s="25">
        <v>-80</v>
      </c>
      <c r="G437" s="82">
        <v>52.769999999999584</v>
      </c>
      <c r="H437" s="27">
        <v>-80.879499999999993</v>
      </c>
      <c r="I437" s="25">
        <v>24</v>
      </c>
      <c r="J437" s="82">
        <v>58.277999999999963</v>
      </c>
      <c r="K437" s="27">
        <v>24.971299999999999</v>
      </c>
      <c r="L437" s="29">
        <v>27.927299999999999</v>
      </c>
      <c r="M437" s="29">
        <v>35.613300000000002</v>
      </c>
      <c r="T437" s="26">
        <v>4.5999999999999999E-2</v>
      </c>
      <c r="U437" s="26">
        <v>0.65800000000000003</v>
      </c>
      <c r="X437" s="26">
        <v>11.561999999999999</v>
      </c>
      <c r="Y437" s="85"/>
      <c r="AF437" s="26">
        <v>0.98935999999999991</v>
      </c>
    </row>
    <row r="438" spans="1:32" ht="15" customHeight="1" x14ac:dyDescent="0.2">
      <c r="A438" s="25">
        <v>553</v>
      </c>
      <c r="B438" s="25">
        <v>990922</v>
      </c>
      <c r="C438" s="139">
        <v>36426</v>
      </c>
      <c r="D438" s="25">
        <v>36</v>
      </c>
      <c r="E438" s="25" t="s">
        <v>50</v>
      </c>
      <c r="F438" s="25">
        <v>-80</v>
      </c>
      <c r="G438" s="82">
        <v>47.551199999999767</v>
      </c>
      <c r="H438" s="27">
        <v>-80.792519999999996</v>
      </c>
      <c r="I438" s="25">
        <v>24</v>
      </c>
      <c r="J438" s="82">
        <v>57.519599999999897</v>
      </c>
      <c r="K438" s="27">
        <v>24.958659999999998</v>
      </c>
      <c r="L438" s="29">
        <v>27.683700000000002</v>
      </c>
      <c r="M438" s="29">
        <v>36.118000000000002</v>
      </c>
      <c r="T438" s="26">
        <v>2.8000000000000001E-2</v>
      </c>
      <c r="U438" s="26">
        <v>0.83699999999999997</v>
      </c>
      <c r="X438" s="26">
        <v>8.4949999999999992</v>
      </c>
      <c r="Y438" s="85"/>
      <c r="AF438" s="26">
        <v>0.61308533333333326</v>
      </c>
    </row>
    <row r="439" spans="1:32" ht="15" customHeight="1" x14ac:dyDescent="0.2">
      <c r="A439" s="25">
        <v>554</v>
      </c>
      <c r="B439" s="25">
        <v>990922</v>
      </c>
      <c r="C439" s="139">
        <v>36426</v>
      </c>
      <c r="D439" s="25">
        <v>37</v>
      </c>
      <c r="E439" s="25" t="s">
        <v>50</v>
      </c>
      <c r="F439" s="25">
        <v>-80</v>
      </c>
      <c r="G439" s="82">
        <v>45.620399999999961</v>
      </c>
      <c r="H439" s="27">
        <v>-80.760339999999999</v>
      </c>
      <c r="I439" s="25">
        <v>24</v>
      </c>
      <c r="J439" s="82">
        <v>55.929599999999979</v>
      </c>
      <c r="K439" s="27">
        <v>24.93216</v>
      </c>
      <c r="L439" s="29">
        <v>28.211099999999998</v>
      </c>
      <c r="M439" s="29">
        <v>36.5931</v>
      </c>
      <c r="T439" s="26">
        <v>0</v>
      </c>
      <c r="U439" s="26">
        <v>0.63500000000000001</v>
      </c>
      <c r="X439" s="26">
        <v>11.602</v>
      </c>
      <c r="Y439" s="85"/>
      <c r="AF439" s="26">
        <v>0.66354666666666662</v>
      </c>
    </row>
    <row r="440" spans="1:32" ht="15" customHeight="1" x14ac:dyDescent="0.2">
      <c r="A440" s="25">
        <v>555</v>
      </c>
      <c r="B440" s="25">
        <v>990922</v>
      </c>
      <c r="C440" s="139">
        <v>36426</v>
      </c>
      <c r="D440" s="25">
        <v>38</v>
      </c>
      <c r="E440" s="25" t="s">
        <v>50</v>
      </c>
      <c r="F440" s="25">
        <v>-80</v>
      </c>
      <c r="G440" s="82">
        <v>41.721599999999626</v>
      </c>
      <c r="H440" s="27">
        <v>-80.695359999999994</v>
      </c>
      <c r="I440" s="25">
        <v>24</v>
      </c>
      <c r="J440" s="82">
        <v>59.07</v>
      </c>
      <c r="K440" s="27">
        <v>24.984500000000001</v>
      </c>
      <c r="L440" s="29">
        <v>28.019200000000001</v>
      </c>
      <c r="M440" s="29">
        <v>36.965699999999998</v>
      </c>
      <c r="T440" s="26">
        <v>9.9000000000000005E-2</v>
      </c>
      <c r="U440" s="26">
        <v>1.198</v>
      </c>
      <c r="X440" s="26">
        <v>10.673999999999999</v>
      </c>
      <c r="Y440" s="85"/>
      <c r="AF440" s="26">
        <v>0.77877333333333321</v>
      </c>
    </row>
    <row r="441" spans="1:32" ht="15" customHeight="1" x14ac:dyDescent="0.2">
      <c r="A441" s="25">
        <v>556</v>
      </c>
      <c r="B441" s="25">
        <v>990922</v>
      </c>
      <c r="C441" s="139">
        <v>36426</v>
      </c>
      <c r="D441" s="25">
        <v>39</v>
      </c>
      <c r="E441" s="25" t="s">
        <v>50</v>
      </c>
      <c r="F441" s="25">
        <v>-80</v>
      </c>
      <c r="G441" s="82">
        <v>38.680799999999635</v>
      </c>
      <c r="H441" s="27">
        <v>-80.644679999999994</v>
      </c>
      <c r="I441" s="25">
        <v>25</v>
      </c>
      <c r="J441" s="82">
        <v>0.44039999999995416</v>
      </c>
      <c r="K441" s="27">
        <v>25.007339999999999</v>
      </c>
      <c r="L441" s="29">
        <v>27.913799999999998</v>
      </c>
      <c r="M441" s="29">
        <v>37.196399999999997</v>
      </c>
      <c r="T441" s="26">
        <v>3.5999999999999997E-2</v>
      </c>
      <c r="U441" s="26">
        <v>0.52600000000000002</v>
      </c>
      <c r="X441" s="26">
        <v>64.629000000000005</v>
      </c>
      <c r="Y441" s="85"/>
      <c r="AF441" s="26">
        <v>14.860266666666666</v>
      </c>
    </row>
    <row r="442" spans="1:32" ht="15" customHeight="1" x14ac:dyDescent="0.2">
      <c r="A442" s="25">
        <v>557</v>
      </c>
      <c r="B442" s="25">
        <v>990922</v>
      </c>
      <c r="C442" s="139">
        <v>36426</v>
      </c>
      <c r="D442" s="25">
        <v>40</v>
      </c>
      <c r="E442" s="25" t="s">
        <v>47</v>
      </c>
      <c r="F442" s="25">
        <v>-80</v>
      </c>
      <c r="G442" s="82">
        <v>35.819999999999652</v>
      </c>
      <c r="H442" s="27">
        <v>-80.596999999999994</v>
      </c>
      <c r="I442" s="25">
        <v>25</v>
      </c>
      <c r="J442" s="82">
        <v>0.96840000000000259</v>
      </c>
      <c r="K442" s="27">
        <v>25.01614</v>
      </c>
      <c r="L442" s="29">
        <v>27.9511</v>
      </c>
      <c r="M442" s="29">
        <v>37.065600000000003</v>
      </c>
      <c r="T442" s="26">
        <v>7.9000000000000001E-2</v>
      </c>
      <c r="U442" s="26">
        <v>1.0389999999999999</v>
      </c>
      <c r="X442" s="26">
        <v>49.859000000000002</v>
      </c>
      <c r="Y442" s="85"/>
      <c r="AF442" s="26">
        <v>9.7346666666666675</v>
      </c>
    </row>
    <row r="443" spans="1:32" ht="15" customHeight="1" x14ac:dyDescent="0.2">
      <c r="A443" s="25">
        <v>558</v>
      </c>
      <c r="B443" s="25">
        <v>991005</v>
      </c>
      <c r="C443" s="139">
        <v>36438</v>
      </c>
      <c r="D443" s="25">
        <v>1</v>
      </c>
      <c r="E443" s="25" t="s">
        <v>47</v>
      </c>
      <c r="F443" s="25">
        <v>-80</v>
      </c>
      <c r="G443" s="82">
        <v>29.780400000000213</v>
      </c>
      <c r="H443" s="27">
        <v>-80.496340000000004</v>
      </c>
      <c r="I443" s="25">
        <v>25</v>
      </c>
      <c r="J443" s="82">
        <v>10.900800000000004</v>
      </c>
      <c r="K443" s="27">
        <v>25.18168</v>
      </c>
      <c r="L443" s="29">
        <v>27.636600000000001</v>
      </c>
      <c r="M443" s="29">
        <v>26.6966</v>
      </c>
      <c r="T443" s="26">
        <v>0.23499999999999999</v>
      </c>
      <c r="U443" s="26">
        <v>2.2610000000000001</v>
      </c>
      <c r="X443" s="26">
        <v>36.566000000000003</v>
      </c>
      <c r="Y443" s="85"/>
      <c r="AF443" s="26">
        <v>0.43706666666666666</v>
      </c>
    </row>
    <row r="444" spans="1:32" ht="15" customHeight="1" x14ac:dyDescent="0.2">
      <c r="A444" s="25">
        <v>559</v>
      </c>
      <c r="B444" s="25">
        <v>991005</v>
      </c>
      <c r="C444" s="139">
        <v>36438</v>
      </c>
      <c r="D444" s="25">
        <v>2</v>
      </c>
      <c r="E444" s="25" t="s">
        <v>47</v>
      </c>
      <c r="F444" s="25">
        <v>-80</v>
      </c>
      <c r="G444" s="82">
        <v>33.75</v>
      </c>
      <c r="H444" s="27">
        <v>-80.5625</v>
      </c>
      <c r="I444" s="25">
        <v>25</v>
      </c>
      <c r="J444" s="82">
        <v>9.9899999999999523</v>
      </c>
      <c r="K444" s="27">
        <v>25.166499999999999</v>
      </c>
      <c r="L444" s="29">
        <v>27.648199999999999</v>
      </c>
      <c r="M444" s="29">
        <v>15.9018</v>
      </c>
      <c r="T444" s="26">
        <v>0.23799999999999999</v>
      </c>
      <c r="U444" s="26">
        <v>2.532</v>
      </c>
      <c r="X444" s="26">
        <v>52.045999999999999</v>
      </c>
      <c r="Y444" s="85"/>
      <c r="AF444" s="26">
        <v>0.5125599999999999</v>
      </c>
    </row>
    <row r="445" spans="1:32" ht="15" customHeight="1" x14ac:dyDescent="0.2">
      <c r="A445" s="25">
        <v>560</v>
      </c>
      <c r="B445" s="25">
        <v>991005</v>
      </c>
      <c r="C445" s="139">
        <v>36438</v>
      </c>
      <c r="D445" s="25">
        <v>3</v>
      </c>
      <c r="E445" s="25" t="s">
        <v>47</v>
      </c>
      <c r="F445" s="25">
        <v>-80</v>
      </c>
      <c r="G445" s="82">
        <v>37.261200000000088</v>
      </c>
      <c r="H445" s="27">
        <v>-80.621020000000001</v>
      </c>
      <c r="I445" s="25">
        <v>25</v>
      </c>
      <c r="J445" s="82">
        <v>9.0395999999999077</v>
      </c>
      <c r="K445" s="27">
        <v>25.150659999999998</v>
      </c>
      <c r="L445" s="29">
        <v>27.522200000000002</v>
      </c>
      <c r="M445" s="29">
        <v>16.688600000000001</v>
      </c>
      <c r="T445" s="26">
        <v>0.26</v>
      </c>
      <c r="U445" s="26">
        <v>2.0579999999999998</v>
      </c>
      <c r="X445" s="26">
        <v>34.905000000000001</v>
      </c>
      <c r="Y445" s="85"/>
      <c r="AF445" s="26">
        <v>0.58010666666666655</v>
      </c>
    </row>
    <row r="446" spans="1:32" ht="15" customHeight="1" x14ac:dyDescent="0.2">
      <c r="A446" s="25">
        <v>561</v>
      </c>
      <c r="B446" s="25">
        <v>991005</v>
      </c>
      <c r="C446" s="139">
        <v>36438</v>
      </c>
      <c r="D446" s="25">
        <v>4</v>
      </c>
      <c r="E446" s="25" t="s">
        <v>48</v>
      </c>
      <c r="F446" s="25">
        <v>-80</v>
      </c>
      <c r="G446" s="82">
        <v>40.75080000000014</v>
      </c>
      <c r="H446" s="27">
        <v>-80.679180000000002</v>
      </c>
      <c r="I446" s="25">
        <v>25</v>
      </c>
      <c r="J446" s="82">
        <v>7.8887999999999892</v>
      </c>
      <c r="K446" s="27">
        <v>25.13148</v>
      </c>
      <c r="L446" s="29">
        <v>28.279599999999999</v>
      </c>
      <c r="M446" s="29">
        <v>23.590900000000001</v>
      </c>
      <c r="T446" s="26">
        <v>0.20499999999999999</v>
      </c>
      <c r="U446" s="26">
        <v>2.37</v>
      </c>
      <c r="X446" s="26">
        <v>43.624000000000002</v>
      </c>
      <c r="Y446" s="85"/>
      <c r="AF446" s="26">
        <v>5.661999999999999</v>
      </c>
    </row>
    <row r="447" spans="1:32" ht="15" customHeight="1" x14ac:dyDescent="0.2">
      <c r="A447" s="25">
        <v>562</v>
      </c>
      <c r="B447" s="25">
        <v>991005</v>
      </c>
      <c r="C447" s="139">
        <v>36438</v>
      </c>
      <c r="D447" s="25">
        <v>5</v>
      </c>
      <c r="E447" s="25" t="s">
        <v>48</v>
      </c>
      <c r="F447" s="25">
        <v>-80</v>
      </c>
      <c r="G447" s="82">
        <v>42.976799999999855</v>
      </c>
      <c r="H447" s="27">
        <v>-80.716279999999998</v>
      </c>
      <c r="I447" s="25">
        <v>25</v>
      </c>
      <c r="J447" s="82">
        <v>6.7079999999999274</v>
      </c>
      <c r="K447" s="27">
        <v>25.111799999999999</v>
      </c>
      <c r="L447" s="29">
        <v>28.070599999999999</v>
      </c>
      <c r="M447" s="29">
        <v>30.316700000000001</v>
      </c>
      <c r="T447" s="26">
        <v>5.5E-2</v>
      </c>
      <c r="U447" s="26">
        <v>0.503</v>
      </c>
      <c r="X447" s="26">
        <v>83.007000000000005</v>
      </c>
      <c r="Y447" s="85"/>
      <c r="AF447" s="26">
        <v>12.317333333333332</v>
      </c>
    </row>
    <row r="448" spans="1:32" ht="15" customHeight="1" x14ac:dyDescent="0.2">
      <c r="A448" s="25">
        <v>563</v>
      </c>
      <c r="B448" s="25">
        <v>991005</v>
      </c>
      <c r="C448" s="139">
        <v>36438</v>
      </c>
      <c r="D448" s="25">
        <v>6</v>
      </c>
      <c r="E448" s="25" t="s">
        <v>48</v>
      </c>
      <c r="F448" s="25">
        <v>-80</v>
      </c>
      <c r="G448" s="82">
        <v>45.552000000000419</v>
      </c>
      <c r="H448" s="27">
        <v>-80.759200000000007</v>
      </c>
      <c r="I448" s="25">
        <v>25</v>
      </c>
      <c r="J448" s="82">
        <v>4.0091999999999928</v>
      </c>
      <c r="K448" s="27">
        <v>25.06682</v>
      </c>
      <c r="L448" s="29">
        <v>28.7227</v>
      </c>
      <c r="M448" s="29">
        <v>31.871500000000001</v>
      </c>
      <c r="T448" s="26">
        <v>0</v>
      </c>
      <c r="U448" s="26">
        <v>0.44700000000000001</v>
      </c>
      <c r="X448" s="26">
        <v>21.085000000000001</v>
      </c>
      <c r="Y448" s="85"/>
      <c r="AF448" s="26">
        <v>2.2687733333333333</v>
      </c>
    </row>
    <row r="449" spans="1:32" ht="15" customHeight="1" x14ac:dyDescent="0.2">
      <c r="A449" s="25">
        <v>564</v>
      </c>
      <c r="B449" s="25">
        <v>991005</v>
      </c>
      <c r="C449" s="139">
        <v>36438</v>
      </c>
      <c r="D449" s="25">
        <v>7</v>
      </c>
      <c r="E449" s="25" t="s">
        <v>48</v>
      </c>
      <c r="F449" s="25">
        <v>-80</v>
      </c>
      <c r="G449" s="82">
        <v>47.601600000000417</v>
      </c>
      <c r="H449" s="27">
        <v>-80.793360000000007</v>
      </c>
      <c r="I449" s="25">
        <v>25</v>
      </c>
      <c r="J449" s="82">
        <v>6.988799999999955</v>
      </c>
      <c r="K449" s="27">
        <v>25.116479999999999</v>
      </c>
      <c r="L449" s="29">
        <v>28.835899999999999</v>
      </c>
      <c r="M449" s="29">
        <v>24.751200000000001</v>
      </c>
      <c r="T449" s="26">
        <v>0.04</v>
      </c>
      <c r="U449" s="26">
        <v>0.56999999999999995</v>
      </c>
      <c r="X449" s="26">
        <v>84.727000000000004</v>
      </c>
      <c r="Y449" s="85"/>
      <c r="AF449" s="26">
        <v>17.959466666666664</v>
      </c>
    </row>
    <row r="450" spans="1:32" ht="15" customHeight="1" x14ac:dyDescent="0.2">
      <c r="A450" s="25">
        <v>565</v>
      </c>
      <c r="B450" s="25">
        <v>991005</v>
      </c>
      <c r="C450" s="139">
        <v>36438</v>
      </c>
      <c r="D450" s="25">
        <v>8</v>
      </c>
      <c r="E450" s="25" t="s">
        <v>48</v>
      </c>
      <c r="F450" s="25">
        <v>-80</v>
      </c>
      <c r="G450" s="82">
        <v>51.75120000000021</v>
      </c>
      <c r="H450" s="27">
        <v>-80.862520000000004</v>
      </c>
      <c r="I450" s="25">
        <v>25</v>
      </c>
      <c r="J450" s="82">
        <v>7.6500000000000767</v>
      </c>
      <c r="K450" s="27">
        <v>25.127500000000001</v>
      </c>
      <c r="L450" s="29">
        <v>28.9331</v>
      </c>
      <c r="M450" s="29">
        <v>25.797699999999999</v>
      </c>
      <c r="T450" s="26">
        <v>7.5999999999999998E-2</v>
      </c>
      <c r="U450" s="26">
        <v>0.85499999999999998</v>
      </c>
      <c r="X450" s="26">
        <v>65.272999999999996</v>
      </c>
      <c r="Y450" s="85"/>
      <c r="AF450" s="26">
        <v>20.919599999999996</v>
      </c>
    </row>
    <row r="451" spans="1:32" ht="15" customHeight="1" x14ac:dyDescent="0.2">
      <c r="A451" s="25">
        <v>566</v>
      </c>
      <c r="B451" s="25">
        <v>991005</v>
      </c>
      <c r="C451" s="139">
        <v>36438</v>
      </c>
      <c r="D451" s="25">
        <v>9</v>
      </c>
      <c r="E451" s="25" t="s">
        <v>49</v>
      </c>
      <c r="F451" s="25">
        <v>-80</v>
      </c>
      <c r="G451" s="82">
        <v>54.41159999999968</v>
      </c>
      <c r="H451" s="27">
        <v>-80.906859999999995</v>
      </c>
      <c r="I451" s="25">
        <v>25</v>
      </c>
      <c r="J451" s="82">
        <v>7.5600000000000733</v>
      </c>
      <c r="K451" s="27">
        <v>25.126000000000001</v>
      </c>
      <c r="L451" s="29">
        <v>28.273299999999999</v>
      </c>
      <c r="M451" s="29">
        <v>31.6876</v>
      </c>
      <c r="T451" s="26">
        <v>6.2E-2</v>
      </c>
      <c r="U451" s="26">
        <v>4.0439999999999996</v>
      </c>
      <c r="X451" s="26">
        <v>30.515999999999998</v>
      </c>
      <c r="Y451" s="85"/>
      <c r="AF451" s="26">
        <v>9.0194666666666645</v>
      </c>
    </row>
    <row r="452" spans="1:32" ht="15" customHeight="1" x14ac:dyDescent="0.2">
      <c r="A452" s="25">
        <v>567</v>
      </c>
      <c r="B452" s="25">
        <v>991005</v>
      </c>
      <c r="C452" s="139">
        <v>36438</v>
      </c>
      <c r="D452" s="25">
        <v>10</v>
      </c>
      <c r="E452" s="25" t="s">
        <v>49</v>
      </c>
      <c r="F452" s="25">
        <v>-80</v>
      </c>
      <c r="G452" s="82">
        <v>59.821200000000374</v>
      </c>
      <c r="H452" s="27">
        <v>-80.997020000000006</v>
      </c>
      <c r="I452" s="25">
        <v>25</v>
      </c>
      <c r="J452" s="82">
        <v>6.5999999999999659</v>
      </c>
      <c r="K452" s="27">
        <v>25.11</v>
      </c>
      <c r="L452" s="29">
        <v>28.273299999999999</v>
      </c>
      <c r="M452" s="29">
        <v>31.6876</v>
      </c>
      <c r="T452" s="26">
        <v>5.7000000000000002E-2</v>
      </c>
      <c r="U452" s="26">
        <v>2.0840000000000001</v>
      </c>
      <c r="X452" s="26">
        <v>16.815000000000001</v>
      </c>
      <c r="Y452" s="85"/>
      <c r="AF452" s="26">
        <v>4.5415199999999993</v>
      </c>
    </row>
    <row r="453" spans="1:32" ht="15" customHeight="1" x14ac:dyDescent="0.2">
      <c r="A453" s="25">
        <v>568</v>
      </c>
      <c r="B453" s="25">
        <v>991005</v>
      </c>
      <c r="C453" s="139">
        <v>36438</v>
      </c>
      <c r="D453" s="25">
        <v>11</v>
      </c>
      <c r="E453" s="25" t="s">
        <v>49</v>
      </c>
      <c r="F453" s="25">
        <v>-80</v>
      </c>
      <c r="G453" s="82">
        <v>59.91359999999986</v>
      </c>
      <c r="H453" s="27">
        <v>-80.998559999999998</v>
      </c>
      <c r="I453" s="25">
        <v>25</v>
      </c>
      <c r="J453" s="82">
        <v>4.3139999999999645</v>
      </c>
      <c r="K453" s="27">
        <v>25.071899999999999</v>
      </c>
      <c r="L453" s="29">
        <v>29.023800000000001</v>
      </c>
      <c r="M453" s="29">
        <v>33.804000000000002</v>
      </c>
      <c r="T453" s="26">
        <v>1.0999999999999999E-2</v>
      </c>
      <c r="U453" s="26">
        <v>0.79700000000000004</v>
      </c>
      <c r="X453" s="26">
        <v>10.35</v>
      </c>
      <c r="Y453" s="85"/>
      <c r="AF453" s="26">
        <v>1.6409866666666666</v>
      </c>
    </row>
    <row r="454" spans="1:32" ht="15" customHeight="1" x14ac:dyDescent="0.2">
      <c r="A454" s="25">
        <v>569</v>
      </c>
      <c r="B454" s="25">
        <v>991005</v>
      </c>
      <c r="C454" s="139">
        <v>36438</v>
      </c>
      <c r="D454" s="25">
        <v>12</v>
      </c>
      <c r="E454" s="25" t="s">
        <v>49</v>
      </c>
      <c r="F454" s="25">
        <v>-81</v>
      </c>
      <c r="G454" s="82">
        <v>4.0116000000003282</v>
      </c>
      <c r="H454" s="27">
        <v>-81.066860000000005</v>
      </c>
      <c r="I454" s="25">
        <v>25</v>
      </c>
      <c r="J454" s="82">
        <v>6.8195999999999657</v>
      </c>
      <c r="K454" s="27">
        <v>25.113659999999999</v>
      </c>
      <c r="L454" s="29">
        <v>29.515499999999999</v>
      </c>
      <c r="M454" s="29">
        <v>32.996699999999997</v>
      </c>
      <c r="T454" s="26">
        <v>3.5000000000000003E-2</v>
      </c>
      <c r="U454" s="26">
        <v>3.004</v>
      </c>
      <c r="X454" s="26">
        <v>31.81</v>
      </c>
      <c r="Y454" s="85"/>
      <c r="AF454" s="26">
        <v>5.1851999999999991</v>
      </c>
    </row>
    <row r="455" spans="1:32" ht="15" customHeight="1" x14ac:dyDescent="0.2">
      <c r="A455" s="25">
        <v>570</v>
      </c>
      <c r="B455" s="25">
        <v>991005</v>
      </c>
      <c r="C455" s="139">
        <v>36438</v>
      </c>
      <c r="D455" s="25">
        <v>13</v>
      </c>
      <c r="E455" s="25" t="s">
        <v>49</v>
      </c>
      <c r="F455" s="25">
        <v>-81</v>
      </c>
      <c r="G455" s="82">
        <v>5.6183999999996104</v>
      </c>
      <c r="H455" s="27">
        <v>-81.093639999999994</v>
      </c>
      <c r="I455" s="25">
        <v>25</v>
      </c>
      <c r="J455" s="82">
        <v>6.6971999999999099</v>
      </c>
      <c r="K455" s="27">
        <v>25.111619999999998</v>
      </c>
      <c r="L455" s="29">
        <v>29.529900000000001</v>
      </c>
      <c r="M455" s="29">
        <v>33.443600000000004</v>
      </c>
      <c r="T455" s="26">
        <v>0</v>
      </c>
      <c r="U455" s="26">
        <v>2.476</v>
      </c>
      <c r="X455" s="26">
        <v>32.058</v>
      </c>
      <c r="Y455" s="85"/>
      <c r="AF455" s="26">
        <v>5.3838666666666661</v>
      </c>
    </row>
    <row r="456" spans="1:32" ht="15" customHeight="1" x14ac:dyDescent="0.2">
      <c r="A456" s="25">
        <v>571</v>
      </c>
      <c r="B456" s="25">
        <v>991005</v>
      </c>
      <c r="C456" s="139">
        <v>36438</v>
      </c>
      <c r="D456" s="25">
        <v>14</v>
      </c>
      <c r="E456" s="25" t="s">
        <v>49</v>
      </c>
      <c r="F456" s="25">
        <v>-81</v>
      </c>
      <c r="G456" s="82">
        <v>1.7099999999996385</v>
      </c>
      <c r="H456" s="27">
        <v>-81.028499999999994</v>
      </c>
      <c r="I456" s="25">
        <v>25</v>
      </c>
      <c r="J456" s="82">
        <v>2.0219999999999771</v>
      </c>
      <c r="K456" s="27">
        <v>25.0337</v>
      </c>
      <c r="L456" s="29">
        <v>29.120799999999999</v>
      </c>
      <c r="M456" s="29">
        <v>34.533499999999997</v>
      </c>
      <c r="T456" s="26">
        <v>0</v>
      </c>
      <c r="U456" s="26">
        <v>1.165</v>
      </c>
      <c r="X456" s="26">
        <v>12.010999999999999</v>
      </c>
      <c r="Y456" s="85"/>
      <c r="AF456" s="26">
        <v>1.95488</v>
      </c>
    </row>
    <row r="457" spans="1:32" ht="15" customHeight="1" x14ac:dyDescent="0.2">
      <c r="A457" s="25">
        <v>572</v>
      </c>
      <c r="B457" s="25">
        <v>991005</v>
      </c>
      <c r="C457" s="139">
        <v>36438</v>
      </c>
      <c r="D457" s="25">
        <v>15</v>
      </c>
      <c r="E457" s="25" t="s">
        <v>49</v>
      </c>
      <c r="F457" s="25">
        <v>-80</v>
      </c>
      <c r="G457" s="82">
        <v>56.627999999999759</v>
      </c>
      <c r="H457" s="27">
        <v>-80.943799999999996</v>
      </c>
      <c r="I457" s="25">
        <v>24</v>
      </c>
      <c r="J457" s="82">
        <v>55.855200000000025</v>
      </c>
      <c r="K457" s="27">
        <v>24.93092</v>
      </c>
      <c r="L457" s="29">
        <v>29.139700000000001</v>
      </c>
      <c r="M457" s="29">
        <v>35.2363</v>
      </c>
      <c r="T457" s="26">
        <v>0</v>
      </c>
      <c r="U457" s="26">
        <v>1.8620000000000001</v>
      </c>
      <c r="X457" s="26">
        <v>2.0459999999999998</v>
      </c>
      <c r="Y457" s="85"/>
      <c r="AF457" s="26">
        <v>2.2489066666666662</v>
      </c>
    </row>
    <row r="458" spans="1:32" ht="15" customHeight="1" x14ac:dyDescent="0.2">
      <c r="A458" s="25">
        <v>573</v>
      </c>
      <c r="B458" s="25">
        <v>991005</v>
      </c>
      <c r="C458" s="139">
        <v>36438</v>
      </c>
      <c r="D458" s="25">
        <v>16</v>
      </c>
      <c r="E458" s="25" t="s">
        <v>50</v>
      </c>
      <c r="F458" s="25">
        <v>-80</v>
      </c>
      <c r="G458" s="82">
        <v>49.764000000000408</v>
      </c>
      <c r="H458" s="27">
        <v>-80.829400000000007</v>
      </c>
      <c r="I458" s="25">
        <v>24</v>
      </c>
      <c r="J458" s="82">
        <v>52.415999999999983</v>
      </c>
      <c r="K458" s="27">
        <v>24.8736</v>
      </c>
      <c r="L458" s="29">
        <v>29.0777</v>
      </c>
      <c r="M458" s="29">
        <v>35.303199999999997</v>
      </c>
      <c r="T458" s="26">
        <v>2.7E-2</v>
      </c>
      <c r="U458" s="26">
        <v>1.4970000000000001</v>
      </c>
      <c r="X458" s="26">
        <v>7.444</v>
      </c>
      <c r="Y458" s="85"/>
      <c r="AF458" s="26">
        <v>0.44898666666666659</v>
      </c>
    </row>
    <row r="459" spans="1:32" ht="15" customHeight="1" x14ac:dyDescent="0.2">
      <c r="A459" s="25">
        <v>574</v>
      </c>
      <c r="B459" s="25">
        <v>991005</v>
      </c>
      <c r="C459" s="139">
        <v>36438</v>
      </c>
      <c r="D459" s="25">
        <v>17</v>
      </c>
      <c r="E459" s="25" t="s">
        <v>50</v>
      </c>
      <c r="F459" s="25">
        <v>-80</v>
      </c>
      <c r="G459" s="82">
        <v>42.496800000000121</v>
      </c>
      <c r="H459" s="27">
        <v>-80.708280000000002</v>
      </c>
      <c r="I459" s="25">
        <v>24</v>
      </c>
      <c r="J459" s="82">
        <v>55.290000000000106</v>
      </c>
      <c r="K459" s="27">
        <v>24.921500000000002</v>
      </c>
      <c r="L459" s="29">
        <v>29.891200000000001</v>
      </c>
      <c r="M459" s="29">
        <v>34.456600000000002</v>
      </c>
      <c r="T459" s="26">
        <v>0</v>
      </c>
      <c r="U459" s="26">
        <v>1.6830000000000001</v>
      </c>
      <c r="X459" s="26">
        <v>6.673</v>
      </c>
      <c r="Y459" s="85"/>
      <c r="AF459" s="26">
        <v>0.76883999999999986</v>
      </c>
    </row>
    <row r="460" spans="1:32" ht="15" customHeight="1" x14ac:dyDescent="0.2">
      <c r="A460" s="25">
        <v>575</v>
      </c>
      <c r="B460" s="25">
        <v>991005</v>
      </c>
      <c r="C460" s="139">
        <v>36438</v>
      </c>
      <c r="D460" s="25">
        <v>18</v>
      </c>
      <c r="E460" s="25" t="s">
        <v>50</v>
      </c>
      <c r="F460" s="25">
        <v>-80</v>
      </c>
      <c r="G460" s="82">
        <v>36.660000000000252</v>
      </c>
      <c r="H460" s="27">
        <v>-80.611000000000004</v>
      </c>
      <c r="I460" s="25">
        <v>24</v>
      </c>
      <c r="J460" s="82">
        <v>58.665599999999998</v>
      </c>
      <c r="K460" s="27">
        <v>24.97776</v>
      </c>
      <c r="L460" s="29">
        <v>29.676500000000001</v>
      </c>
      <c r="M460" s="29">
        <v>33.764499999999998</v>
      </c>
      <c r="T460" s="26">
        <v>4.9000000000000002E-2</v>
      </c>
      <c r="U460" s="26">
        <v>0.98599999999999999</v>
      </c>
      <c r="X460" s="26">
        <v>2.0459999999999998</v>
      </c>
      <c r="Y460" s="85"/>
      <c r="AF460" s="26">
        <v>0.3695199999999999</v>
      </c>
    </row>
    <row r="461" spans="1:32" ht="15" customHeight="1" x14ac:dyDescent="0.2">
      <c r="A461" s="25">
        <v>576</v>
      </c>
      <c r="B461" s="25">
        <v>991005</v>
      </c>
      <c r="C461" s="139">
        <v>36438</v>
      </c>
      <c r="D461" s="25">
        <v>19</v>
      </c>
      <c r="E461" s="25" t="s">
        <v>47</v>
      </c>
      <c r="F461" s="25">
        <v>-80</v>
      </c>
      <c r="G461" s="82">
        <v>32.780400000000043</v>
      </c>
      <c r="H461" s="27">
        <v>-80.546340000000001</v>
      </c>
      <c r="I461" s="25">
        <v>25</v>
      </c>
      <c r="J461" s="82">
        <v>1.1063999999998941</v>
      </c>
      <c r="K461" s="27">
        <v>25.018439999999998</v>
      </c>
      <c r="L461" s="29">
        <v>29.924399999999999</v>
      </c>
      <c r="M461" s="29">
        <v>34.489100000000001</v>
      </c>
      <c r="T461" s="26">
        <v>0</v>
      </c>
      <c r="U461" s="26">
        <v>0.99299999999999999</v>
      </c>
      <c r="X461" s="26">
        <v>16.103000000000002</v>
      </c>
      <c r="Y461" s="85"/>
      <c r="AF461" s="26">
        <v>0.56500799999999984</v>
      </c>
    </row>
    <row r="462" spans="1:32" ht="15" customHeight="1" x14ac:dyDescent="0.2">
      <c r="A462" s="25">
        <v>577</v>
      </c>
      <c r="B462" s="25">
        <v>991005</v>
      </c>
      <c r="C462" s="139">
        <v>36439</v>
      </c>
      <c r="D462" s="25">
        <v>20</v>
      </c>
      <c r="E462" s="25" t="s">
        <v>47</v>
      </c>
      <c r="F462" s="25">
        <v>-80</v>
      </c>
      <c r="G462" s="82">
        <v>29.511600000000158</v>
      </c>
      <c r="H462" s="27">
        <v>-80.491860000000003</v>
      </c>
      <c r="I462" s="25">
        <v>25</v>
      </c>
      <c r="J462" s="82">
        <v>4.0391999999999229</v>
      </c>
      <c r="K462" s="27">
        <v>25.067319999999999</v>
      </c>
      <c r="L462" s="29">
        <v>29.627500000000001</v>
      </c>
      <c r="M462" s="29">
        <v>32.643700000000003</v>
      </c>
      <c r="T462" s="26">
        <v>1.7999999999999999E-2</v>
      </c>
      <c r="U462" s="26">
        <v>0.69799999999999995</v>
      </c>
      <c r="X462" s="26">
        <v>40.896000000000001</v>
      </c>
      <c r="Y462" s="85"/>
      <c r="AF462" s="26">
        <v>1.6926399999999999</v>
      </c>
    </row>
    <row r="463" spans="1:32" ht="15" customHeight="1" x14ac:dyDescent="0.2">
      <c r="A463" s="25">
        <v>578</v>
      </c>
      <c r="B463" s="25">
        <v>991005</v>
      </c>
      <c r="C463" s="139">
        <v>36439</v>
      </c>
      <c r="D463" s="25">
        <v>21</v>
      </c>
      <c r="E463" s="25" t="s">
        <v>47</v>
      </c>
      <c r="F463" s="25">
        <v>-80</v>
      </c>
      <c r="G463" s="82">
        <v>30.967200000000048</v>
      </c>
      <c r="H463" s="27">
        <v>-80.516120000000001</v>
      </c>
      <c r="I463" s="25">
        <v>25</v>
      </c>
      <c r="J463" s="82">
        <v>6.6071999999999065</v>
      </c>
      <c r="K463" s="27">
        <v>25.110119999999998</v>
      </c>
      <c r="L463" s="29">
        <v>27.825600000000001</v>
      </c>
      <c r="M463" s="29">
        <v>31.1111</v>
      </c>
      <c r="T463" s="26">
        <v>0.09</v>
      </c>
      <c r="U463" s="26">
        <v>1.8380000000000001</v>
      </c>
      <c r="X463" s="26">
        <v>41.054000000000002</v>
      </c>
      <c r="Y463" s="85"/>
      <c r="AF463" s="26">
        <v>0.6853999999999999</v>
      </c>
    </row>
    <row r="464" spans="1:32" ht="15" customHeight="1" x14ac:dyDescent="0.2">
      <c r="A464" s="25">
        <v>579</v>
      </c>
      <c r="B464" s="25">
        <v>991005</v>
      </c>
      <c r="C464" s="139">
        <v>36439</v>
      </c>
      <c r="D464" s="25">
        <v>22</v>
      </c>
      <c r="E464" s="25" t="s">
        <v>47</v>
      </c>
      <c r="F464" s="25">
        <v>-80</v>
      </c>
      <c r="G464" s="82">
        <v>36.29160000000013</v>
      </c>
      <c r="H464" s="27">
        <v>-80.604860000000002</v>
      </c>
      <c r="I464" s="25">
        <v>25</v>
      </c>
      <c r="J464" s="82">
        <v>5.9796000000000049</v>
      </c>
      <c r="K464" s="27">
        <v>25.09966</v>
      </c>
      <c r="L464" s="29">
        <v>27.8095</v>
      </c>
      <c r="M464" s="29">
        <v>27.176600000000001</v>
      </c>
      <c r="T464" s="26">
        <v>8.7999999999999995E-2</v>
      </c>
      <c r="U464" s="26">
        <v>0.995</v>
      </c>
      <c r="X464" s="26">
        <v>45.588000000000001</v>
      </c>
      <c r="Y464" s="85"/>
      <c r="AF464" s="26">
        <v>0.59798666666666656</v>
      </c>
    </row>
    <row r="465" spans="1:32" ht="15" customHeight="1" x14ac:dyDescent="0.2">
      <c r="A465" s="25">
        <v>580</v>
      </c>
      <c r="B465" s="25">
        <v>991005</v>
      </c>
      <c r="C465" s="139">
        <v>36439</v>
      </c>
      <c r="D465" s="25">
        <v>23</v>
      </c>
      <c r="E465" s="25" t="s">
        <v>47</v>
      </c>
      <c r="F465" s="25">
        <v>-80</v>
      </c>
      <c r="G465" s="82">
        <v>37.401600000000315</v>
      </c>
      <c r="H465" s="27">
        <v>-80.623360000000005</v>
      </c>
      <c r="I465" s="25">
        <v>25</v>
      </c>
      <c r="J465" s="82">
        <v>3.3803999999999235</v>
      </c>
      <c r="K465" s="27">
        <v>25.056339999999999</v>
      </c>
      <c r="L465" s="29">
        <v>27.8565</v>
      </c>
      <c r="M465" s="29">
        <v>28.926300000000001</v>
      </c>
      <c r="T465" s="26">
        <v>9.6000000000000002E-2</v>
      </c>
      <c r="U465" s="26">
        <v>0.432</v>
      </c>
      <c r="X465" s="26">
        <v>45.036999999999999</v>
      </c>
      <c r="Y465" s="85"/>
      <c r="AF465" s="26">
        <v>3.6514933333333333</v>
      </c>
    </row>
    <row r="466" spans="1:32" ht="15" customHeight="1" x14ac:dyDescent="0.2">
      <c r="A466" s="25">
        <v>581</v>
      </c>
      <c r="B466" s="25">
        <v>991005</v>
      </c>
      <c r="C466" s="139">
        <v>36439</v>
      </c>
      <c r="D466" s="25">
        <v>24</v>
      </c>
      <c r="E466" s="25" t="s">
        <v>48</v>
      </c>
      <c r="F466" s="25">
        <v>-80</v>
      </c>
      <c r="G466" s="82">
        <v>40.048799999999858</v>
      </c>
      <c r="H466" s="27">
        <v>-80.667479999999998</v>
      </c>
      <c r="I466" s="25">
        <v>25</v>
      </c>
      <c r="J466" s="82">
        <v>3.7799999999999301</v>
      </c>
      <c r="K466" s="27">
        <v>25.062999999999999</v>
      </c>
      <c r="L466" s="29">
        <v>27.906700000000001</v>
      </c>
      <c r="M466" s="29">
        <v>30.535</v>
      </c>
      <c r="T466" s="26">
        <v>7.0999999999999994E-2</v>
      </c>
      <c r="U466" s="26">
        <v>0.23599999999999999</v>
      </c>
      <c r="X466" s="26">
        <v>48.591000000000001</v>
      </c>
      <c r="Y466" s="85"/>
      <c r="AF466" s="26">
        <v>7.7638933333333329</v>
      </c>
    </row>
    <row r="467" spans="1:32" ht="15" customHeight="1" x14ac:dyDescent="0.2">
      <c r="A467" s="25">
        <v>582</v>
      </c>
      <c r="B467" s="25">
        <v>991005</v>
      </c>
      <c r="C467" s="139">
        <v>36439</v>
      </c>
      <c r="D467" s="25">
        <v>25</v>
      </c>
      <c r="E467" s="25" t="s">
        <v>48</v>
      </c>
      <c r="F467" s="25">
        <v>-80</v>
      </c>
      <c r="G467" s="82">
        <v>43.032000000000323</v>
      </c>
      <c r="H467" s="27">
        <v>-80.717200000000005</v>
      </c>
      <c r="I467" s="25">
        <v>25</v>
      </c>
      <c r="J467" s="82">
        <v>3.6300000000000665</v>
      </c>
      <c r="K467" s="27">
        <v>25.060500000000001</v>
      </c>
      <c r="L467" s="29">
        <v>28.280899999999999</v>
      </c>
      <c r="M467" s="29">
        <v>32.516100000000002</v>
      </c>
      <c r="T467" s="26">
        <v>0</v>
      </c>
      <c r="U467" s="26">
        <v>0.27700000000000002</v>
      </c>
      <c r="X467" s="26">
        <v>49.326000000000001</v>
      </c>
      <c r="Y467" s="85"/>
      <c r="AF467" s="26">
        <v>9.4843466666666654</v>
      </c>
    </row>
    <row r="468" spans="1:32" ht="15" customHeight="1" x14ac:dyDescent="0.2">
      <c r="A468" s="25">
        <v>583</v>
      </c>
      <c r="B468" s="25">
        <v>991005</v>
      </c>
      <c r="C468" s="139">
        <v>36439</v>
      </c>
      <c r="D468" s="25">
        <v>26</v>
      </c>
      <c r="E468" s="25" t="s">
        <v>50</v>
      </c>
      <c r="F468" s="25">
        <v>-80</v>
      </c>
      <c r="G468" s="82">
        <v>43.515600000000347</v>
      </c>
      <c r="H468" s="27">
        <v>-80.725260000000006</v>
      </c>
      <c r="I468" s="25">
        <v>25</v>
      </c>
      <c r="J468" s="82">
        <v>1.478400000000093</v>
      </c>
      <c r="K468" s="27">
        <v>25.024640000000002</v>
      </c>
      <c r="L468" s="29">
        <v>28.280899999999999</v>
      </c>
      <c r="M468" s="29">
        <v>32.516100000000002</v>
      </c>
      <c r="T468" s="26">
        <v>2.1999999999999999E-2</v>
      </c>
      <c r="U468" s="26">
        <v>0.371</v>
      </c>
      <c r="X468" s="26">
        <v>37.194000000000003</v>
      </c>
      <c r="Y468" s="85"/>
      <c r="AF468" s="26">
        <v>5.5865066666666658</v>
      </c>
    </row>
    <row r="469" spans="1:32" ht="15" customHeight="1" x14ac:dyDescent="0.2">
      <c r="A469" s="25">
        <v>584</v>
      </c>
      <c r="B469" s="25">
        <v>991005</v>
      </c>
      <c r="C469" s="139">
        <v>36439</v>
      </c>
      <c r="D469" s="25">
        <v>27</v>
      </c>
      <c r="E469" s="25" t="s">
        <v>50</v>
      </c>
      <c r="F469" s="25">
        <v>-80</v>
      </c>
      <c r="G469" s="82">
        <v>45.038400000000252</v>
      </c>
      <c r="H469" s="27">
        <v>-80.750640000000004</v>
      </c>
      <c r="I469" s="25">
        <v>25</v>
      </c>
      <c r="J469" s="82">
        <v>0.39599999999992974</v>
      </c>
      <c r="K469" s="27">
        <v>25.006599999999999</v>
      </c>
      <c r="L469" s="29">
        <v>28.310400000000001</v>
      </c>
      <c r="M469" s="29">
        <v>33.936</v>
      </c>
      <c r="T469" s="26">
        <v>0</v>
      </c>
      <c r="U469" s="26">
        <v>0.45700000000000002</v>
      </c>
      <c r="X469" s="26">
        <v>21.385000000000002</v>
      </c>
      <c r="Y469" s="85"/>
      <c r="AF469" s="26">
        <v>0.85704799999999992</v>
      </c>
    </row>
    <row r="470" spans="1:32" ht="15" customHeight="1" x14ac:dyDescent="0.2">
      <c r="A470" s="25">
        <v>585</v>
      </c>
      <c r="B470" s="25">
        <v>991005</v>
      </c>
      <c r="C470" s="139">
        <v>36439</v>
      </c>
      <c r="D470" s="25">
        <v>28</v>
      </c>
      <c r="E470" s="25" t="s">
        <v>50</v>
      </c>
      <c r="F470" s="25">
        <v>-80</v>
      </c>
      <c r="G470" s="82">
        <v>47.186399999999935</v>
      </c>
      <c r="H470" s="27">
        <v>-80.786439999999999</v>
      </c>
      <c r="I470" s="25">
        <v>25</v>
      </c>
      <c r="J470" s="82">
        <v>9.2399999999912552E-2</v>
      </c>
      <c r="K470" s="27">
        <v>25.001539999999999</v>
      </c>
      <c r="L470" s="29">
        <v>28.605499999999999</v>
      </c>
      <c r="M470" s="29">
        <v>34.057000000000002</v>
      </c>
      <c r="T470" s="26">
        <v>0</v>
      </c>
      <c r="U470" s="26">
        <v>0.315</v>
      </c>
      <c r="X470" s="26">
        <v>11.52</v>
      </c>
      <c r="Y470" s="85"/>
      <c r="AF470" s="26">
        <v>0.4867333333333333</v>
      </c>
    </row>
    <row r="471" spans="1:32" ht="15" customHeight="1" x14ac:dyDescent="0.2">
      <c r="A471" s="25">
        <v>586</v>
      </c>
      <c r="B471" s="25">
        <v>991005</v>
      </c>
      <c r="C471" s="139">
        <v>36439</v>
      </c>
      <c r="D471" s="25">
        <v>30</v>
      </c>
      <c r="E471" s="25" t="s">
        <v>49</v>
      </c>
      <c r="F471" s="25">
        <v>-80</v>
      </c>
      <c r="G471" s="82">
        <v>50.131200000000149</v>
      </c>
      <c r="H471" s="27">
        <v>-80.835520000000002</v>
      </c>
      <c r="I471" s="25">
        <v>24</v>
      </c>
      <c r="J471" s="82">
        <v>58.569600000000008</v>
      </c>
      <c r="K471" s="27">
        <v>24.97616</v>
      </c>
      <c r="L471" s="29">
        <v>27.539000000000001</v>
      </c>
      <c r="M471" s="29">
        <v>33.020699999999998</v>
      </c>
      <c r="T471" s="26">
        <v>1.2E-2</v>
      </c>
      <c r="U471" s="26">
        <v>0.502</v>
      </c>
      <c r="X471" s="26">
        <v>13.542</v>
      </c>
      <c r="Y471" s="85"/>
      <c r="AF471" s="26">
        <v>0.56421333333333334</v>
      </c>
    </row>
    <row r="472" spans="1:32" ht="15" customHeight="1" x14ac:dyDescent="0.2">
      <c r="A472" s="25">
        <v>587</v>
      </c>
      <c r="B472" s="25">
        <v>991005</v>
      </c>
      <c r="C472" s="139">
        <v>36439</v>
      </c>
      <c r="D472" s="25">
        <v>31</v>
      </c>
      <c r="E472" s="25" t="s">
        <v>49</v>
      </c>
      <c r="F472" s="25">
        <v>-80</v>
      </c>
      <c r="G472" s="82">
        <v>52.179599999999766</v>
      </c>
      <c r="H472" s="27">
        <v>-80.869659999999996</v>
      </c>
      <c r="I472" s="25">
        <v>25</v>
      </c>
      <c r="J472" s="82">
        <v>0.60000000000009379</v>
      </c>
      <c r="K472" s="27">
        <v>25.01</v>
      </c>
      <c r="L472" s="29">
        <v>28.298200000000001</v>
      </c>
      <c r="M472" s="29">
        <v>32.847299999999997</v>
      </c>
      <c r="T472" s="26">
        <v>0</v>
      </c>
      <c r="U472" s="26">
        <v>0.72</v>
      </c>
      <c r="X472" s="26">
        <v>23.346</v>
      </c>
      <c r="Y472" s="85"/>
      <c r="AF472" s="26">
        <v>1.03704</v>
      </c>
    </row>
    <row r="473" spans="1:32" ht="15" customHeight="1" x14ac:dyDescent="0.2">
      <c r="A473" s="25">
        <v>588</v>
      </c>
      <c r="B473" s="25">
        <v>991005</v>
      </c>
      <c r="C473" s="139">
        <v>36439</v>
      </c>
      <c r="D473" s="25">
        <v>32</v>
      </c>
      <c r="E473" s="25" t="s">
        <v>49</v>
      </c>
      <c r="F473" s="25">
        <v>-80</v>
      </c>
      <c r="G473" s="82">
        <v>55.591199999999787</v>
      </c>
      <c r="H473" s="27">
        <v>-80.926519999999996</v>
      </c>
      <c r="I473" s="25">
        <v>25</v>
      </c>
      <c r="J473" s="82">
        <v>0.72960000000009018</v>
      </c>
      <c r="K473" s="27">
        <v>25.012160000000002</v>
      </c>
      <c r="L473" s="29">
        <v>28.200199999999999</v>
      </c>
      <c r="M473" s="29">
        <v>33.5869</v>
      </c>
      <c r="T473" s="26">
        <v>0</v>
      </c>
      <c r="U473" s="26">
        <v>0.73899999999999999</v>
      </c>
      <c r="X473" s="26">
        <v>22.425999999999998</v>
      </c>
      <c r="Y473" s="85"/>
      <c r="AF473" s="26">
        <v>1.3429866666666666</v>
      </c>
    </row>
    <row r="474" spans="1:32" ht="15" customHeight="1" x14ac:dyDescent="0.2">
      <c r="A474" s="25">
        <v>589</v>
      </c>
      <c r="B474" s="25">
        <v>991005</v>
      </c>
      <c r="C474" s="139">
        <v>36439</v>
      </c>
      <c r="D474" s="25">
        <v>33</v>
      </c>
      <c r="E474" s="25" t="s">
        <v>49</v>
      </c>
      <c r="F474" s="25">
        <v>-80</v>
      </c>
      <c r="G474" s="82">
        <v>55.118399999999781</v>
      </c>
      <c r="H474" s="27">
        <v>-80.918639999999996</v>
      </c>
      <c r="I474" s="25">
        <v>25</v>
      </c>
      <c r="J474" s="82">
        <v>3.175200000000018</v>
      </c>
      <c r="K474" s="27">
        <v>25.05292</v>
      </c>
      <c r="L474" s="29">
        <v>28.078299999999999</v>
      </c>
      <c r="M474" s="29">
        <v>33.072299999999998</v>
      </c>
      <c r="T474" s="26">
        <v>0</v>
      </c>
      <c r="U474" s="26">
        <v>0.28199999999999997</v>
      </c>
      <c r="X474" s="26">
        <v>13.173999999999999</v>
      </c>
      <c r="Y474" s="85"/>
      <c r="AF474" s="26">
        <v>1.1403466666666666</v>
      </c>
    </row>
    <row r="475" spans="1:32" ht="15" customHeight="1" x14ac:dyDescent="0.2">
      <c r="A475" s="25">
        <v>590</v>
      </c>
      <c r="B475" s="25">
        <v>991005</v>
      </c>
      <c r="C475" s="139">
        <v>36439</v>
      </c>
      <c r="D475" s="25">
        <v>34</v>
      </c>
      <c r="E475" s="25" t="s">
        <v>49</v>
      </c>
      <c r="F475" s="25">
        <v>-80</v>
      </c>
      <c r="G475" s="82">
        <v>57.326399999999751</v>
      </c>
      <c r="H475" s="27">
        <v>-80.955439999999996</v>
      </c>
      <c r="I475" s="25">
        <v>24</v>
      </c>
      <c r="J475" s="82">
        <v>59.311200000000071</v>
      </c>
      <c r="K475" s="27">
        <v>24.988520000000001</v>
      </c>
      <c r="L475" s="29">
        <v>28.057099999999998</v>
      </c>
      <c r="M475" s="29">
        <v>34.566099999999999</v>
      </c>
      <c r="T475" s="26">
        <v>0</v>
      </c>
      <c r="U475" s="26">
        <v>0.58099999999999996</v>
      </c>
      <c r="X475" s="26">
        <v>10.172000000000001</v>
      </c>
      <c r="Y475" s="85"/>
      <c r="AF475" s="26">
        <v>2.0462666666666665</v>
      </c>
    </row>
    <row r="476" spans="1:32" ht="15" customHeight="1" x14ac:dyDescent="0.2">
      <c r="A476" s="25">
        <v>591</v>
      </c>
      <c r="B476" s="25">
        <v>991005</v>
      </c>
      <c r="C476" s="139">
        <v>36439</v>
      </c>
      <c r="D476" s="25">
        <v>35</v>
      </c>
      <c r="E476" s="25" t="s">
        <v>49</v>
      </c>
      <c r="F476" s="25">
        <v>-80</v>
      </c>
      <c r="G476" s="82">
        <v>52.820400000000234</v>
      </c>
      <c r="H476" s="27">
        <v>-80.880340000000004</v>
      </c>
      <c r="I476" s="25">
        <v>24</v>
      </c>
      <c r="J476" s="82">
        <v>58.309200000000061</v>
      </c>
      <c r="K476" s="27">
        <v>24.971820000000001</v>
      </c>
      <c r="L476" s="29">
        <v>27.533799999999999</v>
      </c>
      <c r="M476" s="29">
        <v>33.006</v>
      </c>
      <c r="T476" s="26">
        <v>0</v>
      </c>
      <c r="U476" s="26">
        <v>0.95599999999999996</v>
      </c>
      <c r="X476" s="26">
        <v>12.5</v>
      </c>
      <c r="Y476" s="85"/>
      <c r="AF476" s="26">
        <v>0.98141333333333325</v>
      </c>
    </row>
    <row r="477" spans="1:32" ht="15" customHeight="1" x14ac:dyDescent="0.2">
      <c r="A477" s="25">
        <v>592</v>
      </c>
      <c r="B477" s="25">
        <v>991005</v>
      </c>
      <c r="C477" s="139">
        <v>36439</v>
      </c>
      <c r="D477" s="25">
        <v>36</v>
      </c>
      <c r="E477" s="25" t="s">
        <v>50</v>
      </c>
      <c r="F477" s="25">
        <v>-80</v>
      </c>
      <c r="G477" s="82">
        <v>47.487600000000043</v>
      </c>
      <c r="H477" s="27">
        <v>-80.791460000000001</v>
      </c>
      <c r="I477" s="25">
        <v>24</v>
      </c>
      <c r="J477" s="82">
        <v>57.520800000000065</v>
      </c>
      <c r="K477" s="27">
        <v>24.958680000000001</v>
      </c>
      <c r="L477" s="29">
        <v>28.103999999999999</v>
      </c>
      <c r="M477" s="29">
        <v>34.159999999999997</v>
      </c>
      <c r="T477" s="26">
        <v>0</v>
      </c>
      <c r="U477" s="26">
        <v>0.755</v>
      </c>
      <c r="X477" s="26">
        <v>7.782</v>
      </c>
      <c r="Y477" s="85"/>
      <c r="AF477" s="26">
        <v>0.86141866666666644</v>
      </c>
    </row>
    <row r="478" spans="1:32" ht="15" customHeight="1" x14ac:dyDescent="0.2">
      <c r="A478" s="25">
        <v>593</v>
      </c>
      <c r="B478" s="25">
        <v>991005</v>
      </c>
      <c r="C478" s="139">
        <v>36439</v>
      </c>
      <c r="D478" s="25">
        <v>37</v>
      </c>
      <c r="E478" s="25" t="s">
        <v>50</v>
      </c>
      <c r="F478" s="25">
        <v>-80</v>
      </c>
      <c r="G478" s="82">
        <v>45.639600000000087</v>
      </c>
      <c r="H478" s="27">
        <v>-80.760660000000001</v>
      </c>
      <c r="I478" s="25">
        <v>24</v>
      </c>
      <c r="J478" s="82">
        <v>55.9572</v>
      </c>
      <c r="K478" s="27">
        <v>24.93262</v>
      </c>
      <c r="L478" s="29">
        <v>28.258500000000002</v>
      </c>
      <c r="M478" s="29">
        <v>35.258699999999997</v>
      </c>
      <c r="T478" s="26">
        <v>0</v>
      </c>
      <c r="U478" s="26">
        <v>0.82299999999999995</v>
      </c>
      <c r="X478" s="26">
        <v>48.713000000000001</v>
      </c>
      <c r="Y478" s="85"/>
      <c r="AF478" s="26">
        <v>7.3307999999999991</v>
      </c>
    </row>
    <row r="479" spans="1:32" ht="15" customHeight="1" x14ac:dyDescent="0.2">
      <c r="A479" s="25">
        <v>594</v>
      </c>
      <c r="B479" s="25">
        <v>991005</v>
      </c>
      <c r="C479" s="139">
        <v>36439</v>
      </c>
      <c r="D479" s="25">
        <v>38</v>
      </c>
      <c r="E479" s="25" t="s">
        <v>50</v>
      </c>
      <c r="F479" s="25">
        <v>-80</v>
      </c>
      <c r="G479" s="82">
        <v>41.861999999999853</v>
      </c>
      <c r="H479" s="27">
        <v>-80.697699999999998</v>
      </c>
      <c r="I479" s="25">
        <v>24</v>
      </c>
      <c r="J479" s="82">
        <v>59.078399999999931</v>
      </c>
      <c r="K479" s="27">
        <v>24.984639999999999</v>
      </c>
      <c r="L479" s="29">
        <v>28.378799999999998</v>
      </c>
      <c r="M479" s="29">
        <v>35.005600000000001</v>
      </c>
      <c r="T479" s="26">
        <v>0</v>
      </c>
      <c r="U479" s="26">
        <v>0.308</v>
      </c>
      <c r="X479" s="26">
        <v>52.021999999999998</v>
      </c>
      <c r="Y479" s="85"/>
      <c r="AF479" s="26">
        <v>8.6436166365280283</v>
      </c>
    </row>
    <row r="480" spans="1:32" ht="15" customHeight="1" x14ac:dyDescent="0.2">
      <c r="A480" s="25">
        <v>595</v>
      </c>
      <c r="B480" s="25">
        <v>991005</v>
      </c>
      <c r="C480" s="139">
        <v>36439</v>
      </c>
      <c r="D480" s="25">
        <v>39</v>
      </c>
      <c r="E480" s="25" t="s">
        <v>50</v>
      </c>
      <c r="F480" s="25">
        <v>-80</v>
      </c>
      <c r="G480" s="82">
        <v>38.686799999999835</v>
      </c>
      <c r="H480" s="27">
        <v>-80.644779999999997</v>
      </c>
      <c r="I480" s="25">
        <v>25</v>
      </c>
      <c r="J480" s="82">
        <v>0.39599999999992974</v>
      </c>
      <c r="K480" s="27">
        <v>25.006599999999999</v>
      </c>
      <c r="L480" s="29">
        <v>28.334700000000002</v>
      </c>
      <c r="M480" s="29">
        <v>34.82</v>
      </c>
      <c r="T480" s="26">
        <v>0</v>
      </c>
      <c r="U480" s="26">
        <v>0.44900000000000001</v>
      </c>
      <c r="X480" s="26">
        <v>59.375</v>
      </c>
      <c r="Y480" s="85"/>
      <c r="AF480" s="26">
        <v>8.7168437705998674</v>
      </c>
    </row>
    <row r="481" spans="1:39" ht="15" customHeight="1" x14ac:dyDescent="0.2">
      <c r="A481" s="25">
        <v>596</v>
      </c>
      <c r="B481" s="25">
        <v>991005</v>
      </c>
      <c r="C481" s="139">
        <v>36439</v>
      </c>
      <c r="D481" s="25">
        <v>40</v>
      </c>
      <c r="E481" s="25" t="s">
        <v>47</v>
      </c>
      <c r="F481" s="25">
        <v>-80</v>
      </c>
      <c r="G481" s="82">
        <v>35.88120000000032</v>
      </c>
      <c r="H481" s="27">
        <v>-80.598020000000005</v>
      </c>
      <c r="I481" s="25">
        <v>25</v>
      </c>
      <c r="J481" s="82">
        <v>0.92999999999996419</v>
      </c>
      <c r="K481" s="27">
        <v>25.015499999999999</v>
      </c>
      <c r="L481" s="29">
        <v>28.136700000000001</v>
      </c>
      <c r="M481" s="29">
        <v>33.519300000000001</v>
      </c>
      <c r="T481" s="26">
        <v>0</v>
      </c>
      <c r="U481" s="26">
        <v>0.55000000000000004</v>
      </c>
      <c r="X481" s="26">
        <v>58.456000000000003</v>
      </c>
      <c r="Y481" s="85"/>
      <c r="AF481" s="26">
        <v>5.0818933333333325</v>
      </c>
    </row>
    <row r="482" spans="1:39" ht="15" customHeight="1" x14ac:dyDescent="0.2">
      <c r="A482" s="25">
        <v>597</v>
      </c>
      <c r="B482" s="25">
        <v>991018</v>
      </c>
      <c r="C482" s="139">
        <v>36451</v>
      </c>
      <c r="D482" s="25">
        <v>19</v>
      </c>
      <c r="E482" s="25" t="s">
        <v>47</v>
      </c>
      <c r="F482" s="25">
        <v>-80</v>
      </c>
      <c r="G482" s="82">
        <v>32.773200000000315</v>
      </c>
      <c r="H482" s="27">
        <v>-80.546220000000005</v>
      </c>
      <c r="I482" s="25">
        <v>25</v>
      </c>
      <c r="J482" s="82">
        <v>1.0991999999999535</v>
      </c>
      <c r="K482" s="27">
        <v>25.018319999999999</v>
      </c>
      <c r="L482" s="29">
        <v>27.0108</v>
      </c>
      <c r="M482" s="29">
        <v>25.561900000000001</v>
      </c>
      <c r="U482" s="26">
        <v>0.3594424</v>
      </c>
      <c r="Y482" s="85"/>
      <c r="AF482" s="26">
        <v>0.5324266666666666</v>
      </c>
    </row>
    <row r="483" spans="1:39" ht="15" customHeight="1" x14ac:dyDescent="0.2">
      <c r="A483" s="25">
        <v>598</v>
      </c>
      <c r="B483" s="25">
        <v>991018</v>
      </c>
      <c r="C483" s="139">
        <v>36451</v>
      </c>
      <c r="D483" s="25">
        <v>20</v>
      </c>
      <c r="E483" s="25" t="s">
        <v>47</v>
      </c>
      <c r="F483" s="25">
        <v>-80</v>
      </c>
      <c r="G483" s="82">
        <v>29.574000000000353</v>
      </c>
      <c r="H483" s="27">
        <v>-80.492900000000006</v>
      </c>
      <c r="I483" s="25">
        <v>25</v>
      </c>
      <c r="J483" s="82">
        <v>4.0296000000000731</v>
      </c>
      <c r="K483" s="27">
        <v>25.067160000000001</v>
      </c>
      <c r="L483" s="29">
        <v>26.829499999999999</v>
      </c>
      <c r="M483" s="29">
        <v>26.564800000000002</v>
      </c>
      <c r="U483" s="26">
        <v>0.38591919999999996</v>
      </c>
      <c r="Y483" s="85"/>
      <c r="AF483" s="26">
        <v>0.56143199999999993</v>
      </c>
    </row>
    <row r="484" spans="1:39" ht="15" customHeight="1" x14ac:dyDescent="0.2">
      <c r="A484" s="25">
        <v>599</v>
      </c>
      <c r="B484" s="25">
        <v>991018</v>
      </c>
      <c r="C484" s="139">
        <v>36451</v>
      </c>
      <c r="D484" s="25">
        <v>21</v>
      </c>
      <c r="E484" s="25" t="s">
        <v>47</v>
      </c>
      <c r="F484" s="25">
        <v>-80</v>
      </c>
      <c r="G484" s="82">
        <v>30.87960000000038</v>
      </c>
      <c r="H484" s="27">
        <v>-80.514660000000006</v>
      </c>
      <c r="I484" s="25">
        <v>25</v>
      </c>
      <c r="J484" s="82">
        <v>6.6803999999999064</v>
      </c>
      <c r="K484" s="27">
        <v>25.111339999999998</v>
      </c>
      <c r="L484" s="29">
        <v>26.645800000000001</v>
      </c>
      <c r="M484" s="29">
        <v>19.0716</v>
      </c>
      <c r="U484" s="26">
        <v>0.48174</v>
      </c>
      <c r="Y484" s="85"/>
      <c r="AF484" s="26">
        <v>0.52010933333333331</v>
      </c>
    </row>
    <row r="485" spans="1:39" ht="15" customHeight="1" x14ac:dyDescent="0.2">
      <c r="A485" s="25">
        <v>600</v>
      </c>
      <c r="B485" s="25">
        <v>991018</v>
      </c>
      <c r="C485" s="139">
        <v>36451</v>
      </c>
      <c r="D485" s="25">
        <v>22</v>
      </c>
      <c r="E485" s="25" t="s">
        <v>47</v>
      </c>
      <c r="F485" s="25">
        <v>-80</v>
      </c>
      <c r="G485" s="82">
        <v>36.29160000000013</v>
      </c>
      <c r="H485" s="27">
        <v>-80.604860000000002</v>
      </c>
      <c r="I485" s="25">
        <v>25</v>
      </c>
      <c r="J485" s="82">
        <v>5.9496000000000748</v>
      </c>
      <c r="K485" s="27">
        <v>25.099160000000001</v>
      </c>
      <c r="L485" s="29">
        <v>26.418299999999999</v>
      </c>
      <c r="M485" s="29">
        <v>18.777100000000001</v>
      </c>
      <c r="U485" s="26">
        <v>0.48930479999999993</v>
      </c>
      <c r="Y485" s="85"/>
      <c r="AF485" s="26">
        <v>0.87572266666666654</v>
      </c>
    </row>
    <row r="486" spans="1:39" s="3" customFormat="1" ht="15" customHeight="1" x14ac:dyDescent="0.2">
      <c r="A486" s="25">
        <v>601</v>
      </c>
      <c r="B486" s="25">
        <v>991018</v>
      </c>
      <c r="C486" s="139">
        <v>36451</v>
      </c>
      <c r="D486" s="25">
        <v>23</v>
      </c>
      <c r="E486" s="25" t="s">
        <v>47</v>
      </c>
      <c r="F486" s="25">
        <v>-80</v>
      </c>
      <c r="G486" s="82">
        <v>37.280400000000213</v>
      </c>
      <c r="H486" s="27">
        <v>-80.621340000000004</v>
      </c>
      <c r="I486" s="25">
        <v>25</v>
      </c>
      <c r="J486" s="82">
        <v>3.409199999999899</v>
      </c>
      <c r="K486" s="27">
        <v>25.056819999999998</v>
      </c>
      <c r="L486" s="29">
        <v>26.519300000000001</v>
      </c>
      <c r="M486" s="29">
        <v>24.2789</v>
      </c>
      <c r="N486" s="28"/>
      <c r="O486" s="28"/>
      <c r="P486" s="26"/>
      <c r="Q486" s="26"/>
      <c r="R486" s="26"/>
      <c r="S486" s="26"/>
      <c r="T486" s="26"/>
      <c r="U486" s="26">
        <v>0.35061680000000001</v>
      </c>
      <c r="V486" s="26"/>
      <c r="W486" s="26"/>
      <c r="X486" s="26"/>
      <c r="Y486" s="86"/>
      <c r="Z486" s="26"/>
      <c r="AA486" s="26"/>
      <c r="AB486" s="26"/>
      <c r="AC486" s="26"/>
      <c r="AD486" s="26"/>
      <c r="AE486" s="29"/>
      <c r="AF486" s="26">
        <v>0.54633333333333323</v>
      </c>
      <c r="AG486" s="26"/>
      <c r="AH486" s="29"/>
      <c r="AI486" s="29"/>
      <c r="AJ486" s="125"/>
      <c r="AK486" s="125"/>
      <c r="AL486" s="125"/>
      <c r="AM486" s="125"/>
    </row>
    <row r="487" spans="1:39" s="3" customFormat="1" ht="15" customHeight="1" x14ac:dyDescent="0.2">
      <c r="A487" s="25">
        <v>602</v>
      </c>
      <c r="B487" s="25">
        <v>991018</v>
      </c>
      <c r="C487" s="139">
        <v>36451</v>
      </c>
      <c r="D487" s="25">
        <v>24</v>
      </c>
      <c r="E487" s="25" t="s">
        <v>48</v>
      </c>
      <c r="F487" s="25">
        <v>-80</v>
      </c>
      <c r="G487" s="82">
        <v>40.00079999999997</v>
      </c>
      <c r="H487" s="27">
        <v>-80.666679999999999</v>
      </c>
      <c r="I487" s="25">
        <v>25</v>
      </c>
      <c r="J487" s="82">
        <v>3.7200000000000699</v>
      </c>
      <c r="K487" s="27">
        <v>25.062000000000001</v>
      </c>
      <c r="L487" s="29">
        <v>27.3551</v>
      </c>
      <c r="M487" s="29">
        <v>22.431699999999999</v>
      </c>
      <c r="N487" s="28"/>
      <c r="O487" s="28"/>
      <c r="P487" s="26"/>
      <c r="Q487" s="26"/>
      <c r="R487" s="26"/>
      <c r="S487" s="26"/>
      <c r="T487" s="26"/>
      <c r="U487" s="26">
        <v>0.51073839999999993</v>
      </c>
      <c r="V487" s="26"/>
      <c r="W487" s="26"/>
      <c r="X487" s="26"/>
      <c r="Y487" s="86"/>
      <c r="Z487" s="26"/>
      <c r="AA487" s="26"/>
      <c r="AB487" s="26"/>
      <c r="AC487" s="26"/>
      <c r="AD487" s="26"/>
      <c r="AE487" s="29"/>
      <c r="AF487" s="26">
        <v>2.4833333333333329</v>
      </c>
      <c r="AG487" s="26"/>
      <c r="AH487" s="29"/>
      <c r="AI487" s="29"/>
      <c r="AJ487" s="125"/>
      <c r="AK487" s="125"/>
      <c r="AL487" s="125"/>
      <c r="AM487" s="125"/>
    </row>
    <row r="488" spans="1:39" s="3" customFormat="1" ht="15" customHeight="1" x14ac:dyDescent="0.2">
      <c r="A488" s="25">
        <v>603</v>
      </c>
      <c r="B488" s="25">
        <v>991018</v>
      </c>
      <c r="C488" s="139">
        <v>36451</v>
      </c>
      <c r="D488" s="25">
        <v>25</v>
      </c>
      <c r="E488" s="25" t="s">
        <v>48</v>
      </c>
      <c r="F488" s="25">
        <v>-80</v>
      </c>
      <c r="G488" s="82">
        <v>43.011599999999817</v>
      </c>
      <c r="H488" s="27">
        <v>-80.716859999999997</v>
      </c>
      <c r="I488" s="25">
        <v>25</v>
      </c>
      <c r="J488" s="82">
        <v>3.6719999999999686</v>
      </c>
      <c r="K488" s="27">
        <v>25.061199999999999</v>
      </c>
      <c r="L488" s="29">
        <v>27.6553</v>
      </c>
      <c r="M488" s="29">
        <v>24.134499999999999</v>
      </c>
      <c r="N488" s="28"/>
      <c r="O488" s="28"/>
      <c r="P488" s="26"/>
      <c r="Q488" s="26"/>
      <c r="R488" s="26"/>
      <c r="S488" s="26"/>
      <c r="T488" s="26"/>
      <c r="U488" s="26">
        <v>0.61916719999999992</v>
      </c>
      <c r="V488" s="26"/>
      <c r="W488" s="26"/>
      <c r="X488" s="26"/>
      <c r="Y488" s="86"/>
      <c r="Z488" s="26"/>
      <c r="AA488" s="26"/>
      <c r="AB488" s="26"/>
      <c r="AC488" s="26"/>
      <c r="AD488" s="26"/>
      <c r="AE488" s="29"/>
      <c r="AF488" s="26">
        <v>3.4885866666666665</v>
      </c>
      <c r="AG488" s="26"/>
      <c r="AH488" s="29"/>
      <c r="AI488" s="29"/>
      <c r="AJ488" s="125"/>
      <c r="AK488" s="125"/>
      <c r="AL488" s="125"/>
      <c r="AM488" s="125"/>
    </row>
    <row r="489" spans="1:39" s="3" customFormat="1" ht="15" customHeight="1" x14ac:dyDescent="0.2">
      <c r="A489" s="25">
        <v>604</v>
      </c>
      <c r="B489" s="25">
        <v>991018</v>
      </c>
      <c r="C489" s="139">
        <v>36451</v>
      </c>
      <c r="D489" s="25">
        <v>26</v>
      </c>
      <c r="E489" s="25" t="s">
        <v>50</v>
      </c>
      <c r="F489" s="25">
        <v>-80</v>
      </c>
      <c r="G489" s="82">
        <v>43.342800000000068</v>
      </c>
      <c r="H489" s="27">
        <v>-80.722380000000001</v>
      </c>
      <c r="I489" s="25">
        <v>25</v>
      </c>
      <c r="J489" s="82">
        <v>1.3967999999999847</v>
      </c>
      <c r="K489" s="27">
        <v>25.02328</v>
      </c>
      <c r="L489" s="29">
        <v>27.770199999999999</v>
      </c>
      <c r="M489" s="29">
        <v>25.077300000000001</v>
      </c>
      <c r="N489" s="28"/>
      <c r="O489" s="28"/>
      <c r="P489" s="26"/>
      <c r="Q489" s="26"/>
      <c r="R489" s="26"/>
      <c r="S489" s="26"/>
      <c r="T489" s="26"/>
      <c r="U489" s="26">
        <v>0.60781999999999992</v>
      </c>
      <c r="V489" s="26"/>
      <c r="W489" s="26"/>
      <c r="X489" s="26"/>
      <c r="Y489" s="86"/>
      <c r="Z489" s="26"/>
      <c r="AA489" s="26"/>
      <c r="AB489" s="26"/>
      <c r="AC489" s="26"/>
      <c r="AD489" s="26"/>
      <c r="AE489" s="29"/>
      <c r="AF489" s="26">
        <v>4.4501333333333326</v>
      </c>
      <c r="AG489" s="26"/>
      <c r="AH489" s="29"/>
      <c r="AI489" s="29"/>
      <c r="AJ489" s="125"/>
      <c r="AK489" s="125"/>
      <c r="AL489" s="125"/>
      <c r="AM489" s="125"/>
    </row>
    <row r="490" spans="1:39" ht="15" customHeight="1" x14ac:dyDescent="0.2">
      <c r="A490" s="25">
        <v>605</v>
      </c>
      <c r="B490" s="25">
        <v>991018</v>
      </c>
      <c r="C490" s="139">
        <v>36451</v>
      </c>
      <c r="D490" s="25">
        <v>27</v>
      </c>
      <c r="E490" s="25" t="s">
        <v>50</v>
      </c>
      <c r="F490" s="25">
        <v>-80</v>
      </c>
      <c r="G490" s="82">
        <v>44.91359999999986</v>
      </c>
      <c r="H490" s="27">
        <v>-80.748559999999998</v>
      </c>
      <c r="I490" s="25">
        <v>25</v>
      </c>
      <c r="J490" s="82">
        <v>0.33600000000006958</v>
      </c>
      <c r="K490" s="27">
        <v>25.005600000000001</v>
      </c>
      <c r="L490" s="29">
        <v>29.121400000000001</v>
      </c>
      <c r="M490" s="29">
        <v>29.2546</v>
      </c>
      <c r="U490" s="26">
        <v>0.65068720000000002</v>
      </c>
      <c r="Y490" s="85"/>
      <c r="AF490" s="26">
        <v>6.0474133333333322</v>
      </c>
    </row>
    <row r="491" spans="1:39" ht="15" customHeight="1" x14ac:dyDescent="0.2">
      <c r="A491" s="25">
        <v>606</v>
      </c>
      <c r="B491" s="25">
        <v>991018</v>
      </c>
      <c r="C491" s="139">
        <v>36451</v>
      </c>
      <c r="D491" s="25">
        <v>28</v>
      </c>
      <c r="E491" s="25" t="s">
        <v>50</v>
      </c>
      <c r="F491" s="25">
        <v>-80</v>
      </c>
      <c r="G491" s="82">
        <v>47.059199999999635</v>
      </c>
      <c r="H491" s="27">
        <v>-80.784319999999994</v>
      </c>
      <c r="I491" s="25">
        <v>25</v>
      </c>
      <c r="J491" s="82">
        <v>0.11879999999997892</v>
      </c>
      <c r="K491" s="27">
        <v>25.00198</v>
      </c>
      <c r="L491" s="29">
        <v>28.2681</v>
      </c>
      <c r="M491" s="29">
        <v>30.0657</v>
      </c>
      <c r="U491" s="26">
        <v>5.2213519999999987</v>
      </c>
      <c r="Y491" s="85"/>
      <c r="AF491" s="26">
        <v>9.7704266666666655</v>
      </c>
    </row>
    <row r="492" spans="1:39" ht="15" customHeight="1" x14ac:dyDescent="0.2">
      <c r="A492" s="25">
        <v>607</v>
      </c>
      <c r="B492" s="25">
        <v>991018</v>
      </c>
      <c r="C492" s="139">
        <v>36451</v>
      </c>
      <c r="D492" s="25">
        <v>29</v>
      </c>
      <c r="E492" s="25" t="s">
        <v>50</v>
      </c>
      <c r="F492" s="25">
        <v>-80</v>
      </c>
      <c r="G492" s="82">
        <v>48.597600000000227</v>
      </c>
      <c r="H492" s="27">
        <v>-80.809960000000004</v>
      </c>
      <c r="I492" s="25">
        <v>24</v>
      </c>
      <c r="J492" s="82">
        <v>59.950799999999944</v>
      </c>
      <c r="K492" s="27">
        <v>24.999179999999999</v>
      </c>
      <c r="L492" s="29">
        <v>28.4466</v>
      </c>
      <c r="M492" s="29">
        <v>29.5319</v>
      </c>
      <c r="U492" s="26">
        <v>4.9136859999999993</v>
      </c>
      <c r="Y492" s="85"/>
      <c r="AF492" s="26">
        <v>6.1666133333333333</v>
      </c>
    </row>
    <row r="493" spans="1:39" s="3" customFormat="1" ht="15" customHeight="1" x14ac:dyDescent="0.2">
      <c r="A493" s="25">
        <v>608</v>
      </c>
      <c r="B493" s="25">
        <v>991018</v>
      </c>
      <c r="C493" s="139">
        <v>36451</v>
      </c>
      <c r="D493" s="25">
        <v>30</v>
      </c>
      <c r="E493" s="25" t="s">
        <v>49</v>
      </c>
      <c r="F493" s="25">
        <v>-80</v>
      </c>
      <c r="G493" s="82">
        <v>50.137200000000348</v>
      </c>
      <c r="H493" s="27">
        <v>-80.835620000000006</v>
      </c>
      <c r="I493" s="25">
        <v>24</v>
      </c>
      <c r="J493" s="82">
        <v>58.495200000000054</v>
      </c>
      <c r="K493" s="27">
        <v>24.974920000000001</v>
      </c>
      <c r="L493" s="29">
        <v>28.328299999999999</v>
      </c>
      <c r="M493" s="29">
        <v>29.766999999999999</v>
      </c>
      <c r="N493" s="28"/>
      <c r="O493" s="28"/>
      <c r="P493" s="26"/>
      <c r="Q493" s="26"/>
      <c r="R493" s="26"/>
      <c r="S493" s="26"/>
      <c r="T493" s="26"/>
      <c r="U493" s="26">
        <v>0.49182639999999994</v>
      </c>
      <c r="V493" s="26"/>
      <c r="W493" s="26"/>
      <c r="X493" s="26"/>
      <c r="Y493" s="86"/>
      <c r="Z493" s="26"/>
      <c r="AA493" s="26"/>
      <c r="AB493" s="26"/>
      <c r="AC493" s="26"/>
      <c r="AD493" s="26"/>
      <c r="AE493" s="29"/>
      <c r="AF493" s="26">
        <v>1.9628266666666665</v>
      </c>
      <c r="AG493" s="26"/>
      <c r="AH493" s="29"/>
      <c r="AI493" s="29"/>
      <c r="AJ493" s="125"/>
      <c r="AK493" s="125"/>
      <c r="AL493" s="125"/>
      <c r="AM493" s="125"/>
    </row>
    <row r="494" spans="1:39" ht="15" customHeight="1" x14ac:dyDescent="0.2">
      <c r="A494" s="25">
        <v>609</v>
      </c>
      <c r="B494" s="25">
        <v>991018</v>
      </c>
      <c r="C494" s="139">
        <v>36451</v>
      </c>
      <c r="D494" s="25">
        <v>31</v>
      </c>
      <c r="E494" s="25" t="s">
        <v>49</v>
      </c>
      <c r="F494" s="25">
        <v>-80</v>
      </c>
      <c r="G494" s="82">
        <v>52.136399999999696</v>
      </c>
      <c r="H494" s="27">
        <v>-80.868939999999995</v>
      </c>
      <c r="I494" s="25">
        <v>25</v>
      </c>
      <c r="J494" s="82">
        <v>0.58679999999995403</v>
      </c>
      <c r="K494" s="27">
        <v>25.009779999999999</v>
      </c>
      <c r="L494" s="29">
        <v>28.4785</v>
      </c>
      <c r="M494" s="29">
        <v>29.045200000000001</v>
      </c>
      <c r="U494" s="26">
        <v>0.63429679999999999</v>
      </c>
      <c r="Y494" s="85"/>
      <c r="AF494" s="26">
        <v>1.3310666666666664</v>
      </c>
    </row>
    <row r="495" spans="1:39" ht="15" customHeight="1" x14ac:dyDescent="0.2">
      <c r="A495" s="25">
        <v>610</v>
      </c>
      <c r="B495" s="25">
        <v>991018</v>
      </c>
      <c r="C495" s="139">
        <v>36451</v>
      </c>
      <c r="D495" s="25">
        <v>32</v>
      </c>
      <c r="E495" s="25" t="s">
        <v>49</v>
      </c>
      <c r="F495" s="25">
        <v>-80</v>
      </c>
      <c r="G495" s="82">
        <v>55.575599999999952</v>
      </c>
      <c r="H495" s="27">
        <v>-80.926259999999999</v>
      </c>
      <c r="I495" s="25">
        <v>25</v>
      </c>
      <c r="J495" s="82">
        <v>0.67920000000007974</v>
      </c>
      <c r="K495" s="27">
        <v>25.011320000000001</v>
      </c>
      <c r="L495" s="29">
        <v>28.0443</v>
      </c>
      <c r="M495" s="29">
        <v>25.543199999999999</v>
      </c>
      <c r="U495" s="26">
        <v>9.3295980000000007</v>
      </c>
      <c r="Y495" s="85"/>
      <c r="AF495" s="26">
        <v>6.8341333333333338</v>
      </c>
    </row>
    <row r="496" spans="1:39" ht="15" customHeight="1" x14ac:dyDescent="0.2">
      <c r="A496" s="25">
        <v>611</v>
      </c>
      <c r="B496" s="25">
        <v>991018</v>
      </c>
      <c r="C496" s="139">
        <v>36451</v>
      </c>
      <c r="D496" s="25">
        <v>33</v>
      </c>
      <c r="E496" s="25" t="s">
        <v>49</v>
      </c>
      <c r="F496" s="25">
        <v>-80</v>
      </c>
      <c r="G496" s="82">
        <v>55.080000000000382</v>
      </c>
      <c r="H496" s="27">
        <v>-80.918000000000006</v>
      </c>
      <c r="I496" s="25">
        <v>25</v>
      </c>
      <c r="J496" s="82">
        <v>3.1199999999999761</v>
      </c>
      <c r="K496" s="27">
        <v>25.052</v>
      </c>
      <c r="L496" s="29">
        <v>30.6464</v>
      </c>
      <c r="M496" s="29">
        <v>20.218800000000002</v>
      </c>
      <c r="U496" s="26">
        <v>8.5332860000000004</v>
      </c>
      <c r="Y496" s="85"/>
      <c r="AF496" s="26">
        <v>13.999059347858188</v>
      </c>
    </row>
    <row r="497" spans="1:32" ht="15" customHeight="1" x14ac:dyDescent="0.2">
      <c r="A497" s="25">
        <v>612</v>
      </c>
      <c r="B497" s="25">
        <v>991018</v>
      </c>
      <c r="C497" s="139">
        <v>36451</v>
      </c>
      <c r="D497" s="25">
        <v>34</v>
      </c>
      <c r="E497" s="25" t="s">
        <v>49</v>
      </c>
      <c r="F497" s="25">
        <v>-80</v>
      </c>
      <c r="G497" s="82">
        <v>57.397200000000055</v>
      </c>
      <c r="H497" s="27">
        <v>-80.956620000000001</v>
      </c>
      <c r="I497" s="25">
        <v>24</v>
      </c>
      <c r="J497" s="82">
        <v>59.271600000000078</v>
      </c>
      <c r="K497" s="27">
        <v>24.987860000000001</v>
      </c>
      <c r="L497" s="29">
        <v>28.289899999999999</v>
      </c>
      <c r="M497" s="29">
        <v>26.856300000000001</v>
      </c>
      <c r="U497" s="26">
        <v>9.257206</v>
      </c>
      <c r="Y497" s="85"/>
      <c r="AF497" s="26">
        <v>5.2328799999999989</v>
      </c>
    </row>
    <row r="498" spans="1:32" ht="15" customHeight="1" x14ac:dyDescent="0.2">
      <c r="A498" s="25">
        <v>613</v>
      </c>
      <c r="B498" s="25">
        <v>991018</v>
      </c>
      <c r="C498" s="139">
        <v>36451</v>
      </c>
      <c r="D498" s="25">
        <v>35</v>
      </c>
      <c r="E498" s="25" t="s">
        <v>49</v>
      </c>
      <c r="F498" s="25">
        <v>-80</v>
      </c>
      <c r="G498" s="82">
        <v>52.877999999999759</v>
      </c>
      <c r="H498" s="27">
        <v>-80.881299999999996</v>
      </c>
      <c r="I498" s="25">
        <v>24</v>
      </c>
      <c r="J498" s="82">
        <v>58.309200000000061</v>
      </c>
      <c r="K498" s="27">
        <v>24.971820000000001</v>
      </c>
      <c r="L498" s="29">
        <v>27.877700000000001</v>
      </c>
      <c r="M498" s="29">
        <v>30.564699999999998</v>
      </c>
      <c r="U498" s="26">
        <v>0.525868</v>
      </c>
      <c r="Y498" s="85"/>
      <c r="AF498" s="26">
        <v>1.4065599999999998</v>
      </c>
    </row>
    <row r="499" spans="1:32" ht="15" customHeight="1" x14ac:dyDescent="0.2">
      <c r="A499" s="25">
        <v>614</v>
      </c>
      <c r="B499" s="25">
        <v>991018</v>
      </c>
      <c r="C499" s="139">
        <v>36451</v>
      </c>
      <c r="D499" s="25">
        <v>36</v>
      </c>
      <c r="E499" s="25" t="s">
        <v>50</v>
      </c>
      <c r="F499" s="25">
        <v>-80</v>
      </c>
      <c r="G499" s="82">
        <v>47.580000000000382</v>
      </c>
      <c r="H499" s="27">
        <v>-80.793000000000006</v>
      </c>
      <c r="I499" s="25">
        <v>24</v>
      </c>
      <c r="J499" s="82">
        <v>57.52200000000002</v>
      </c>
      <c r="K499" s="27">
        <v>24.9587</v>
      </c>
      <c r="L499" s="29">
        <v>29.2593</v>
      </c>
      <c r="M499" s="29">
        <v>30.6145</v>
      </c>
      <c r="U499" s="26">
        <v>5.6557039999999992</v>
      </c>
      <c r="Y499" s="85"/>
      <c r="AF499" s="26">
        <v>5.4514133333333321</v>
      </c>
    </row>
    <row r="500" spans="1:32" ht="15" customHeight="1" x14ac:dyDescent="0.2">
      <c r="A500" s="25">
        <v>615</v>
      </c>
      <c r="B500" s="25">
        <v>991018</v>
      </c>
      <c r="C500" s="139">
        <v>36451</v>
      </c>
      <c r="D500" s="25">
        <v>37</v>
      </c>
      <c r="E500" s="25" t="s">
        <v>50</v>
      </c>
      <c r="F500" s="25">
        <v>-80</v>
      </c>
      <c r="G500" s="82">
        <v>45.680400000000247</v>
      </c>
      <c r="H500" s="27">
        <v>-80.761340000000004</v>
      </c>
      <c r="I500" s="25">
        <v>24</v>
      </c>
      <c r="J500" s="82">
        <v>55.869599999999906</v>
      </c>
      <c r="K500" s="27">
        <v>24.931159999999998</v>
      </c>
      <c r="L500" s="29">
        <v>29.244199999999999</v>
      </c>
      <c r="M500" s="29">
        <v>30.3949</v>
      </c>
      <c r="U500" s="26">
        <v>0.35818159999999999</v>
      </c>
      <c r="Y500" s="85"/>
      <c r="AF500" s="26">
        <v>0.75294666666666654</v>
      </c>
    </row>
    <row r="501" spans="1:32" ht="15" customHeight="1" x14ac:dyDescent="0.2">
      <c r="A501" s="25">
        <v>616</v>
      </c>
      <c r="B501" s="25">
        <v>991018</v>
      </c>
      <c r="C501" s="139">
        <v>36451</v>
      </c>
      <c r="D501" s="25">
        <v>38</v>
      </c>
      <c r="E501" s="25" t="s">
        <v>50</v>
      </c>
      <c r="F501" s="25">
        <v>-80</v>
      </c>
      <c r="G501" s="82">
        <v>41.667600000000391</v>
      </c>
      <c r="H501" s="27">
        <v>-80.694460000000007</v>
      </c>
      <c r="I501" s="25">
        <v>24</v>
      </c>
      <c r="J501" s="82">
        <v>58.964399999999983</v>
      </c>
      <c r="K501" s="27">
        <v>24.98274</v>
      </c>
      <c r="L501" s="29">
        <v>29.2606</v>
      </c>
      <c r="M501" s="29">
        <v>27.185300000000002</v>
      </c>
      <c r="U501" s="26">
        <v>0.4048312</v>
      </c>
      <c r="Y501" s="85"/>
      <c r="AF501" s="26">
        <v>2.1098399999999997</v>
      </c>
    </row>
    <row r="502" spans="1:32" ht="15" customHeight="1" x14ac:dyDescent="0.2">
      <c r="A502" s="25">
        <v>617</v>
      </c>
      <c r="B502" s="25">
        <v>991018</v>
      </c>
      <c r="C502" s="139">
        <v>36451</v>
      </c>
      <c r="D502" s="25">
        <v>39</v>
      </c>
      <c r="E502" s="25" t="s">
        <v>50</v>
      </c>
      <c r="F502" s="25">
        <v>-80</v>
      </c>
      <c r="G502" s="82">
        <v>38.825999999999681</v>
      </c>
      <c r="H502" s="27">
        <v>-80.647099999999995</v>
      </c>
      <c r="I502" s="25">
        <v>25</v>
      </c>
      <c r="J502" s="82">
        <v>0.47760000000003799</v>
      </c>
      <c r="K502" s="27">
        <v>25.007960000000001</v>
      </c>
      <c r="L502" s="29">
        <v>29.352799999999998</v>
      </c>
      <c r="M502" s="29">
        <v>25.773599999999998</v>
      </c>
      <c r="U502" s="26">
        <v>0.33044399999999996</v>
      </c>
      <c r="Y502" s="85"/>
      <c r="AF502" s="26">
        <v>0.75691999999999993</v>
      </c>
    </row>
    <row r="503" spans="1:32" ht="15" customHeight="1" x14ac:dyDescent="0.2">
      <c r="A503" s="25">
        <v>618</v>
      </c>
      <c r="B503" s="25">
        <v>991018</v>
      </c>
      <c r="C503" s="139">
        <v>36451</v>
      </c>
      <c r="D503" s="25">
        <v>40</v>
      </c>
      <c r="E503" s="25" t="s">
        <v>47</v>
      </c>
      <c r="F503" s="25">
        <v>-80</v>
      </c>
      <c r="G503" s="82">
        <v>35.960399999999879</v>
      </c>
      <c r="H503" s="27">
        <v>-80.599339999999998</v>
      </c>
      <c r="I503" s="25">
        <v>25</v>
      </c>
      <c r="J503" s="82">
        <v>0.95999999999989427</v>
      </c>
      <c r="K503" s="27">
        <v>25.015999999999998</v>
      </c>
      <c r="L503" s="29">
        <v>28.066099999999999</v>
      </c>
      <c r="M503" s="29">
        <v>24.6601</v>
      </c>
      <c r="U503" s="26">
        <v>0.3720504</v>
      </c>
      <c r="Y503" s="85"/>
      <c r="AF503" s="26">
        <v>0.52805599999999997</v>
      </c>
    </row>
    <row r="504" spans="1:32" ht="15" customHeight="1" x14ac:dyDescent="0.2">
      <c r="A504" s="25">
        <v>619</v>
      </c>
      <c r="B504" s="25">
        <v>991018</v>
      </c>
      <c r="C504" s="139">
        <v>36453</v>
      </c>
      <c r="D504" s="25">
        <v>1</v>
      </c>
      <c r="E504" s="25" t="s">
        <v>47</v>
      </c>
      <c r="F504" s="25">
        <v>-80</v>
      </c>
      <c r="G504" s="82">
        <v>29.748000000000161</v>
      </c>
      <c r="H504" s="27">
        <v>-80.495800000000003</v>
      </c>
      <c r="I504" s="25">
        <v>25</v>
      </c>
      <c r="J504" s="82">
        <v>11.09640000000006</v>
      </c>
      <c r="K504" s="27">
        <v>25.184940000000001</v>
      </c>
      <c r="L504" s="29">
        <v>28.4453</v>
      </c>
      <c r="M504" s="29">
        <v>22.613900000000001</v>
      </c>
      <c r="U504" s="26">
        <v>0.42500399999999999</v>
      </c>
      <c r="Y504" s="85"/>
      <c r="AF504" s="26">
        <v>0.59401333333333328</v>
      </c>
    </row>
    <row r="505" spans="1:32" ht="15" customHeight="1" x14ac:dyDescent="0.2">
      <c r="A505" s="25">
        <v>620</v>
      </c>
      <c r="B505" s="25">
        <v>991018</v>
      </c>
      <c r="C505" s="139">
        <v>36453</v>
      </c>
      <c r="D505" s="25">
        <v>2</v>
      </c>
      <c r="E505" s="25" t="s">
        <v>47</v>
      </c>
      <c r="F505" s="25">
        <v>-80</v>
      </c>
      <c r="G505" s="82">
        <v>33.671999999999969</v>
      </c>
      <c r="H505" s="27">
        <v>-80.561199999999999</v>
      </c>
      <c r="I505" s="25">
        <v>25</v>
      </c>
      <c r="J505" s="82">
        <v>10.100400000000036</v>
      </c>
      <c r="K505" s="27">
        <v>25.168340000000001</v>
      </c>
      <c r="L505" s="29">
        <v>28.815000000000001</v>
      </c>
      <c r="M505" s="29">
        <v>14.4674</v>
      </c>
      <c r="U505" s="26">
        <v>0.51452079999999989</v>
      </c>
      <c r="Y505" s="85"/>
      <c r="AF505" s="26">
        <v>0.56421333333333323</v>
      </c>
    </row>
    <row r="506" spans="1:32" ht="15" customHeight="1" x14ac:dyDescent="0.2">
      <c r="A506" s="25">
        <v>621</v>
      </c>
      <c r="B506" s="25">
        <v>991018</v>
      </c>
      <c r="C506" s="139">
        <v>36453</v>
      </c>
      <c r="D506" s="25">
        <v>3</v>
      </c>
      <c r="E506" s="25" t="s">
        <v>47</v>
      </c>
      <c r="F506" s="25">
        <v>-80</v>
      </c>
      <c r="G506" s="82">
        <v>37.24679999999978</v>
      </c>
      <c r="H506" s="27">
        <v>-80.620779999999996</v>
      </c>
      <c r="I506" s="25">
        <v>25</v>
      </c>
      <c r="J506" s="82">
        <v>8.9628000000000441</v>
      </c>
      <c r="K506" s="27">
        <v>25.149380000000001</v>
      </c>
      <c r="L506" s="29">
        <v>28.470199999999998</v>
      </c>
      <c r="M506" s="29">
        <v>19.837599999999998</v>
      </c>
      <c r="U506" s="26">
        <v>0.44013360000000001</v>
      </c>
      <c r="Y506" s="85"/>
      <c r="AF506" s="26">
        <v>0.7052666666666666</v>
      </c>
    </row>
    <row r="507" spans="1:32" ht="15" customHeight="1" x14ac:dyDescent="0.2">
      <c r="A507" s="25">
        <v>622</v>
      </c>
      <c r="B507" s="25">
        <v>991018</v>
      </c>
      <c r="C507" s="139">
        <v>36453</v>
      </c>
      <c r="D507" s="25">
        <v>4</v>
      </c>
      <c r="E507" s="25" t="s">
        <v>48</v>
      </c>
      <c r="F507" s="25">
        <v>-80</v>
      </c>
      <c r="G507" s="82">
        <v>40.730399999999634</v>
      </c>
      <c r="H507" s="27">
        <v>-80.678839999999994</v>
      </c>
      <c r="I507" s="25">
        <v>25</v>
      </c>
      <c r="J507" s="82">
        <v>7.8491999999999962</v>
      </c>
      <c r="K507" s="27">
        <v>25.13082</v>
      </c>
      <c r="L507" s="29">
        <v>29.096699999999998</v>
      </c>
      <c r="M507" s="29">
        <v>17.8062</v>
      </c>
      <c r="U507" s="26">
        <v>2.4885539999999997</v>
      </c>
      <c r="Y507" s="85"/>
      <c r="AF507" s="26">
        <v>3.2581333333333329</v>
      </c>
    </row>
    <row r="508" spans="1:32" ht="15" customHeight="1" x14ac:dyDescent="0.2">
      <c r="A508" s="25">
        <v>623</v>
      </c>
      <c r="B508" s="25">
        <v>991018</v>
      </c>
      <c r="C508" s="139">
        <v>36453</v>
      </c>
      <c r="D508" s="25">
        <v>5</v>
      </c>
      <c r="E508" s="25" t="s">
        <v>48</v>
      </c>
      <c r="F508" s="25">
        <v>-80</v>
      </c>
      <c r="G508" s="82">
        <v>43.060800000000086</v>
      </c>
      <c r="H508" s="27">
        <v>-80.717680000000001</v>
      </c>
      <c r="I508" s="25">
        <v>25</v>
      </c>
      <c r="J508" s="82">
        <v>6.988799999999955</v>
      </c>
      <c r="K508" s="27">
        <v>25.116479999999999</v>
      </c>
      <c r="L508" s="29">
        <v>28.701699999999999</v>
      </c>
      <c r="M508" s="29">
        <v>19.9802</v>
      </c>
      <c r="U508" s="26">
        <v>4.1535700000000011</v>
      </c>
      <c r="Y508" s="85"/>
      <c r="AF508" s="26">
        <v>4.9070666666666662</v>
      </c>
    </row>
    <row r="509" spans="1:32" ht="15" customHeight="1" x14ac:dyDescent="0.2">
      <c r="A509" s="25">
        <v>624</v>
      </c>
      <c r="B509" s="25">
        <v>991018</v>
      </c>
      <c r="C509" s="139">
        <v>36453</v>
      </c>
      <c r="D509" s="25">
        <v>6</v>
      </c>
      <c r="E509" s="25" t="s">
        <v>48</v>
      </c>
      <c r="F509" s="25">
        <v>-80</v>
      </c>
      <c r="G509" s="82">
        <v>45.597600000000398</v>
      </c>
      <c r="H509" s="27">
        <v>-80.759960000000007</v>
      </c>
      <c r="I509" s="25">
        <v>25</v>
      </c>
      <c r="J509" s="82">
        <v>4.0860000000000696</v>
      </c>
      <c r="K509" s="27">
        <v>25.068100000000001</v>
      </c>
      <c r="L509" s="29">
        <v>28.365400000000001</v>
      </c>
      <c r="M509" s="29">
        <v>20.605399999999999</v>
      </c>
      <c r="U509" s="26">
        <v>8.2256199999999993</v>
      </c>
      <c r="Y509" s="85"/>
      <c r="AF509" s="26">
        <v>7.6367466666666663</v>
      </c>
    </row>
    <row r="510" spans="1:32" ht="15" customHeight="1" x14ac:dyDescent="0.2">
      <c r="A510" s="25">
        <v>625</v>
      </c>
      <c r="B510" s="25">
        <v>991018</v>
      </c>
      <c r="C510" s="139">
        <v>36453</v>
      </c>
      <c r="D510" s="25">
        <v>7</v>
      </c>
      <c r="E510" s="25" t="s">
        <v>48</v>
      </c>
      <c r="F510" s="25">
        <v>-80</v>
      </c>
      <c r="G510" s="82">
        <v>47.555999999999585</v>
      </c>
      <c r="H510" s="27">
        <v>-80.792599999999993</v>
      </c>
      <c r="I510" s="25">
        <v>25</v>
      </c>
      <c r="J510" s="82">
        <v>6.9659999999999656</v>
      </c>
      <c r="K510" s="27">
        <v>25.116099999999999</v>
      </c>
      <c r="L510" s="29">
        <v>28.5672</v>
      </c>
      <c r="M510" s="29">
        <v>17.532499999999999</v>
      </c>
      <c r="U510" s="26">
        <v>8.2332879500000011</v>
      </c>
      <c r="Y510" s="85"/>
      <c r="AF510" s="26">
        <v>10.084319999999998</v>
      </c>
    </row>
    <row r="511" spans="1:32" ht="15" customHeight="1" x14ac:dyDescent="0.2">
      <c r="A511" s="25">
        <v>626</v>
      </c>
      <c r="B511" s="25">
        <v>991018</v>
      </c>
      <c r="C511" s="139">
        <v>36453</v>
      </c>
      <c r="D511" s="25">
        <v>8</v>
      </c>
      <c r="E511" s="25" t="s">
        <v>48</v>
      </c>
      <c r="F511" s="25">
        <v>-80</v>
      </c>
      <c r="G511" s="82">
        <v>51.71400000000034</v>
      </c>
      <c r="H511" s="27">
        <v>-80.861900000000006</v>
      </c>
      <c r="I511" s="25">
        <v>25</v>
      </c>
      <c r="J511" s="82">
        <v>7.6127999999999929</v>
      </c>
      <c r="K511" s="27">
        <v>25.12688</v>
      </c>
      <c r="L511" s="29">
        <v>28.6877</v>
      </c>
      <c r="M511" s="29">
        <v>18.4803</v>
      </c>
      <c r="U511" s="26">
        <v>16.984456350000002</v>
      </c>
      <c r="Y511" s="85"/>
      <c r="AF511" s="26">
        <v>18.889226666666662</v>
      </c>
    </row>
    <row r="512" spans="1:32" ht="15" customHeight="1" x14ac:dyDescent="0.2">
      <c r="A512" s="25">
        <v>627</v>
      </c>
      <c r="B512" s="25">
        <v>991018</v>
      </c>
      <c r="C512" s="139">
        <v>36453</v>
      </c>
      <c r="D512" s="25">
        <v>9</v>
      </c>
      <c r="E512" s="25" t="s">
        <v>49</v>
      </c>
      <c r="F512" s="25">
        <v>-80</v>
      </c>
      <c r="G512" s="82">
        <v>54.523200000000145</v>
      </c>
      <c r="H512" s="27">
        <v>-80.908720000000002</v>
      </c>
      <c r="I512" s="25">
        <v>25</v>
      </c>
      <c r="J512" s="82">
        <v>7.6284000000000418</v>
      </c>
      <c r="K512" s="27">
        <v>25.127140000000001</v>
      </c>
      <c r="L512" s="29">
        <v>28.463200000000001</v>
      </c>
      <c r="M512" s="29">
        <v>17.1599</v>
      </c>
      <c r="U512" s="26">
        <v>25.725004399999996</v>
      </c>
      <c r="Y512" s="85"/>
      <c r="AF512" s="26">
        <v>20.740799999999997</v>
      </c>
    </row>
    <row r="513" spans="1:32" ht="15" customHeight="1" x14ac:dyDescent="0.2">
      <c r="A513" s="25">
        <v>628</v>
      </c>
      <c r="B513" s="25">
        <v>991018</v>
      </c>
      <c r="C513" s="139">
        <v>36453</v>
      </c>
      <c r="D513" s="25">
        <v>10</v>
      </c>
      <c r="E513" s="25" t="s">
        <v>49</v>
      </c>
      <c r="F513" s="25">
        <v>-80</v>
      </c>
      <c r="G513" s="82">
        <v>59.800799999999867</v>
      </c>
      <c r="H513" s="27">
        <v>-80.996679999999998</v>
      </c>
      <c r="I513" s="25">
        <v>25</v>
      </c>
      <c r="J513" s="82">
        <v>6.6996000000000322</v>
      </c>
      <c r="K513" s="27">
        <v>25.111660000000001</v>
      </c>
      <c r="L513" s="29">
        <v>27.9999</v>
      </c>
      <c r="M513" s="29">
        <v>22.575600000000001</v>
      </c>
      <c r="U513" s="26">
        <v>17.3774093</v>
      </c>
      <c r="Y513" s="85"/>
      <c r="AF513" s="26">
        <v>13.290799999999999</v>
      </c>
    </row>
    <row r="514" spans="1:32" ht="15" customHeight="1" x14ac:dyDescent="0.2">
      <c r="A514" s="25">
        <v>629</v>
      </c>
      <c r="B514" s="25">
        <v>991018</v>
      </c>
      <c r="C514" s="139">
        <v>36453</v>
      </c>
      <c r="D514" s="25">
        <v>11</v>
      </c>
      <c r="E514" s="25" t="s">
        <v>49</v>
      </c>
      <c r="F514" s="25">
        <v>-81</v>
      </c>
      <c r="G514" s="82">
        <v>5.0399999999797274E-2</v>
      </c>
      <c r="H514" s="27">
        <v>-81.000839999999997</v>
      </c>
      <c r="I514" s="25">
        <v>25</v>
      </c>
      <c r="J514" s="82">
        <v>4.4700000000000273</v>
      </c>
      <c r="K514" s="27">
        <v>25.0745</v>
      </c>
      <c r="L514" s="29">
        <v>28.0764</v>
      </c>
      <c r="M514" s="29">
        <v>21.76</v>
      </c>
      <c r="U514" s="26">
        <v>15.178996849999999</v>
      </c>
      <c r="Y514" s="85"/>
      <c r="AF514" s="26">
        <v>15.396666666666667</v>
      </c>
    </row>
    <row r="515" spans="1:32" ht="15" customHeight="1" x14ac:dyDescent="0.2">
      <c r="A515" s="25">
        <v>630</v>
      </c>
      <c r="B515" s="25">
        <v>991018</v>
      </c>
      <c r="C515" s="139">
        <v>36453</v>
      </c>
      <c r="D515" s="25">
        <v>12</v>
      </c>
      <c r="E515" s="25" t="s">
        <v>49</v>
      </c>
      <c r="F515" s="25">
        <v>-81</v>
      </c>
      <c r="G515" s="82">
        <v>3.8340000000002306</v>
      </c>
      <c r="H515" s="27">
        <v>-81.063900000000004</v>
      </c>
      <c r="I515" s="25">
        <v>25</v>
      </c>
      <c r="J515" s="82">
        <v>6.7703999999999098</v>
      </c>
      <c r="K515" s="27">
        <v>25.112839999999998</v>
      </c>
      <c r="L515" s="29">
        <v>27.778500000000001</v>
      </c>
      <c r="M515" s="29">
        <v>24.116900000000001</v>
      </c>
      <c r="U515" s="26">
        <v>6.3949043999999997</v>
      </c>
      <c r="Y515" s="85"/>
      <c r="AF515" s="26">
        <v>10.028693333333331</v>
      </c>
    </row>
    <row r="516" spans="1:32" ht="15" customHeight="1" x14ac:dyDescent="0.2">
      <c r="A516" s="25">
        <v>631</v>
      </c>
      <c r="B516" s="25">
        <v>991018</v>
      </c>
      <c r="C516" s="139">
        <v>36453</v>
      </c>
      <c r="D516" s="25">
        <v>13</v>
      </c>
      <c r="E516" s="25" t="s">
        <v>49</v>
      </c>
      <c r="F516" s="25">
        <v>-81</v>
      </c>
      <c r="G516" s="82">
        <v>5.8259999999998513</v>
      </c>
      <c r="H516" s="27">
        <v>-81.097099999999998</v>
      </c>
      <c r="I516" s="25">
        <v>25</v>
      </c>
      <c r="J516" s="82">
        <v>6.6480000000000672</v>
      </c>
      <c r="K516" s="27">
        <v>25.110800000000001</v>
      </c>
      <c r="L516" s="29">
        <v>27.652699999999999</v>
      </c>
      <c r="M516" s="29">
        <v>24.895299999999999</v>
      </c>
      <c r="U516" s="26">
        <v>5.4615225000000001</v>
      </c>
      <c r="Y516" s="85"/>
      <c r="AF516" s="26">
        <v>8.9042399999999979</v>
      </c>
    </row>
    <row r="517" spans="1:32" ht="15" customHeight="1" x14ac:dyDescent="0.2">
      <c r="A517" s="25">
        <v>632</v>
      </c>
      <c r="B517" s="25">
        <v>991018</v>
      </c>
      <c r="C517" s="139">
        <v>36453</v>
      </c>
      <c r="D517" s="25">
        <v>14</v>
      </c>
      <c r="E517" s="25" t="s">
        <v>49</v>
      </c>
      <c r="F517" s="25">
        <v>-81</v>
      </c>
      <c r="G517" s="82">
        <v>1.8600000000003547</v>
      </c>
      <c r="H517" s="27">
        <v>-81.031000000000006</v>
      </c>
      <c r="I517" s="25">
        <v>25</v>
      </c>
      <c r="J517" s="82">
        <v>2.0795999999999282</v>
      </c>
      <c r="K517" s="27">
        <v>25.034659999999999</v>
      </c>
      <c r="L517" s="29">
        <v>28.0321</v>
      </c>
      <c r="M517" s="29">
        <v>28.486499999999999</v>
      </c>
      <c r="U517" s="26">
        <v>3.7770353000000005</v>
      </c>
      <c r="Y517" s="85"/>
      <c r="AF517" s="26">
        <v>4.7719733333333325</v>
      </c>
    </row>
    <row r="518" spans="1:32" ht="15" customHeight="1" x14ac:dyDescent="0.2">
      <c r="A518" s="25">
        <v>633</v>
      </c>
      <c r="B518" s="25">
        <v>991018</v>
      </c>
      <c r="C518" s="139">
        <v>36453</v>
      </c>
      <c r="D518" s="25">
        <v>15</v>
      </c>
      <c r="E518" s="25" t="s">
        <v>49</v>
      </c>
      <c r="F518" s="25">
        <v>-80</v>
      </c>
      <c r="G518" s="82">
        <v>57.010800000000188</v>
      </c>
      <c r="H518" s="27">
        <v>-80.950180000000003</v>
      </c>
      <c r="I518" s="25">
        <v>24</v>
      </c>
      <c r="J518" s="82">
        <v>56.007600000000011</v>
      </c>
      <c r="K518" s="27">
        <v>24.93346</v>
      </c>
      <c r="L518" s="29">
        <v>28.5806</v>
      </c>
      <c r="M518" s="29">
        <v>32.009099999999997</v>
      </c>
      <c r="U518" s="26">
        <v>6.4200460000000001</v>
      </c>
      <c r="Y518" s="85"/>
      <c r="AF518" s="26">
        <v>6.0593333333333321</v>
      </c>
    </row>
    <row r="519" spans="1:32" ht="15" customHeight="1" x14ac:dyDescent="0.2">
      <c r="A519" s="25">
        <v>634</v>
      </c>
      <c r="B519" s="25">
        <v>991018</v>
      </c>
      <c r="C519" s="139">
        <v>36453</v>
      </c>
      <c r="D519" s="25">
        <v>16</v>
      </c>
      <c r="E519" s="25" t="s">
        <v>50</v>
      </c>
      <c r="F519" s="25">
        <v>-80</v>
      </c>
      <c r="G519" s="82">
        <v>49.812000000000296</v>
      </c>
      <c r="H519" s="27">
        <v>-80.830200000000005</v>
      </c>
      <c r="I519" s="25">
        <v>24</v>
      </c>
      <c r="J519" s="82">
        <v>52.458000000000098</v>
      </c>
      <c r="K519" s="27">
        <v>24.874300000000002</v>
      </c>
      <c r="L519" s="29">
        <v>28.957799999999999</v>
      </c>
      <c r="M519" s="29">
        <v>32.6554</v>
      </c>
      <c r="U519" s="26">
        <v>0.42878640000000001</v>
      </c>
      <c r="Y519" s="85"/>
      <c r="AF519" s="26">
        <v>0.78671999999999986</v>
      </c>
    </row>
    <row r="520" spans="1:32" ht="15" customHeight="1" x14ac:dyDescent="0.2">
      <c r="A520" s="25">
        <v>635</v>
      </c>
      <c r="B520" s="25">
        <v>991018</v>
      </c>
      <c r="C520" s="139">
        <v>36453</v>
      </c>
      <c r="D520" s="25">
        <v>17</v>
      </c>
      <c r="E520" s="25" t="s">
        <v>50</v>
      </c>
      <c r="F520" s="25">
        <v>-80</v>
      </c>
      <c r="G520" s="82">
        <v>42.472800000000177</v>
      </c>
      <c r="H520" s="27">
        <v>-80.707880000000003</v>
      </c>
      <c r="I520" s="25">
        <v>24</v>
      </c>
      <c r="J520" s="82">
        <v>55.101599999999991</v>
      </c>
      <c r="K520" s="27">
        <v>24.91836</v>
      </c>
      <c r="L520" s="29">
        <v>29.039000000000001</v>
      </c>
      <c r="M520" s="29">
        <v>30.626999999999999</v>
      </c>
      <c r="U520" s="26">
        <v>0.34053040000000001</v>
      </c>
      <c r="Y520" s="85"/>
      <c r="AF520" s="26">
        <v>0.65162666666666658</v>
      </c>
    </row>
    <row r="521" spans="1:32" ht="15" customHeight="1" x14ac:dyDescent="0.2">
      <c r="A521" s="25">
        <v>636</v>
      </c>
      <c r="B521" s="25">
        <v>991018</v>
      </c>
      <c r="C521" s="139">
        <v>36453</v>
      </c>
      <c r="D521" s="25">
        <v>18</v>
      </c>
      <c r="E521" s="25" t="s">
        <v>50</v>
      </c>
      <c r="F521" s="25">
        <v>-80</v>
      </c>
      <c r="G521" s="82">
        <v>36.701999999999941</v>
      </c>
      <c r="H521" s="27">
        <v>-80.611699999999999</v>
      </c>
      <c r="I521" s="25">
        <v>24</v>
      </c>
      <c r="J521" s="82">
        <v>58.42800000000004</v>
      </c>
      <c r="K521" s="27">
        <v>24.973800000000001</v>
      </c>
      <c r="L521" s="29">
        <v>29.022600000000001</v>
      </c>
      <c r="M521" s="29">
        <v>29.039300000000001</v>
      </c>
      <c r="U521" s="26">
        <v>0.49686959999999997</v>
      </c>
      <c r="Y521" s="85"/>
      <c r="AF521" s="26">
        <v>0.88009333333333328</v>
      </c>
    </row>
    <row r="522" spans="1:32" ht="15" customHeight="1" x14ac:dyDescent="0.2">
      <c r="A522" s="25">
        <v>637</v>
      </c>
      <c r="B522" s="25">
        <v>991117</v>
      </c>
      <c r="C522" s="139">
        <v>36481</v>
      </c>
      <c r="D522" s="25">
        <v>1</v>
      </c>
      <c r="E522" s="25" t="s">
        <v>47</v>
      </c>
      <c r="F522" s="25">
        <v>-80</v>
      </c>
      <c r="G522" s="82">
        <v>29.815200000000175</v>
      </c>
      <c r="H522" s="27">
        <v>-80.496920000000003</v>
      </c>
      <c r="I522" s="25">
        <v>25</v>
      </c>
      <c r="J522" s="82">
        <v>10.888800000000032</v>
      </c>
      <c r="K522" s="27">
        <v>25.181480000000001</v>
      </c>
      <c r="L522" s="29">
        <v>21.903400000000001</v>
      </c>
      <c r="M522" s="29">
        <v>19.174499999999998</v>
      </c>
      <c r="T522" s="26">
        <v>0.09</v>
      </c>
      <c r="U522" s="26">
        <v>3.5920000000000001</v>
      </c>
      <c r="X522" s="26">
        <v>8.8350000000000009</v>
      </c>
      <c r="Y522" s="85"/>
      <c r="AF522" s="26">
        <v>0.45295999999999997</v>
      </c>
    </row>
    <row r="523" spans="1:32" ht="15" customHeight="1" x14ac:dyDescent="0.2">
      <c r="A523" s="25">
        <v>638</v>
      </c>
      <c r="B523" s="25">
        <v>991117</v>
      </c>
      <c r="C523" s="139">
        <v>36481</v>
      </c>
      <c r="D523" s="25">
        <v>2</v>
      </c>
      <c r="E523" s="25" t="s">
        <v>47</v>
      </c>
      <c r="F523" s="25">
        <v>-80</v>
      </c>
      <c r="G523" s="82">
        <v>33.719999999999857</v>
      </c>
      <c r="H523" s="27">
        <v>-80.561999999999998</v>
      </c>
      <c r="I523" s="25">
        <v>25</v>
      </c>
      <c r="J523" s="82">
        <v>10.078800000000001</v>
      </c>
      <c r="K523" s="27">
        <v>25.16798</v>
      </c>
      <c r="L523" s="29">
        <v>21.468299999999999</v>
      </c>
      <c r="M523" s="29">
        <v>13.3207</v>
      </c>
      <c r="T523" s="26">
        <v>7.9000000000000001E-2</v>
      </c>
      <c r="U523" s="26">
        <v>2.1320000000000001</v>
      </c>
      <c r="X523" s="26">
        <v>26.827000000000002</v>
      </c>
      <c r="Y523" s="85"/>
      <c r="AF523" s="26">
        <v>0.65043466666666661</v>
      </c>
    </row>
    <row r="524" spans="1:32" ht="15" customHeight="1" x14ac:dyDescent="0.2">
      <c r="A524" s="25">
        <v>639</v>
      </c>
      <c r="B524" s="25">
        <v>991117</v>
      </c>
      <c r="C524" s="139">
        <v>36481</v>
      </c>
      <c r="D524" s="25">
        <v>3</v>
      </c>
      <c r="E524" s="25" t="s">
        <v>47</v>
      </c>
      <c r="F524" s="25">
        <v>-80</v>
      </c>
      <c r="G524" s="82">
        <v>36.980399999999634</v>
      </c>
      <c r="H524" s="27">
        <v>-80.616339999999994</v>
      </c>
      <c r="I524" s="25">
        <v>25</v>
      </c>
      <c r="J524" s="82">
        <v>9.1608000000000089</v>
      </c>
      <c r="K524" s="27">
        <v>25.15268</v>
      </c>
      <c r="L524" s="29">
        <v>21.647300000000001</v>
      </c>
      <c r="M524" s="29">
        <v>14.668900000000001</v>
      </c>
      <c r="T524" s="26">
        <v>7.3999999999999996E-2</v>
      </c>
      <c r="U524" s="26">
        <v>1.3620000000000001</v>
      </c>
      <c r="X524" s="26">
        <v>27.957000000000001</v>
      </c>
      <c r="Y524" s="85"/>
      <c r="AF524" s="26">
        <v>1.2158399999999998</v>
      </c>
    </row>
    <row r="525" spans="1:32" ht="15" customHeight="1" x14ac:dyDescent="0.2">
      <c r="A525" s="25">
        <v>640</v>
      </c>
      <c r="B525" s="25">
        <v>991117</v>
      </c>
      <c r="C525" s="139">
        <v>36481</v>
      </c>
      <c r="D525" s="25">
        <v>4</v>
      </c>
      <c r="E525" s="25" t="s">
        <v>48</v>
      </c>
      <c r="F525" s="25">
        <v>-80</v>
      </c>
      <c r="G525" s="82">
        <v>40.768799999999885</v>
      </c>
      <c r="H525" s="27">
        <v>-80.679479999999998</v>
      </c>
      <c r="I525" s="25">
        <v>25</v>
      </c>
      <c r="J525" s="82">
        <v>7.9332000000000136</v>
      </c>
      <c r="K525" s="27">
        <v>25.13222</v>
      </c>
      <c r="L525" s="29">
        <v>21.5168</v>
      </c>
      <c r="M525" s="29">
        <v>17.596499999999999</v>
      </c>
      <c r="T525" s="26">
        <v>6.8000000000000005E-2</v>
      </c>
      <c r="U525" s="26">
        <v>0.84899999999999998</v>
      </c>
      <c r="X525" s="26">
        <v>16.324999999999999</v>
      </c>
      <c r="Y525" s="85"/>
      <c r="AF525" s="26">
        <v>1.7721066666666665</v>
      </c>
    </row>
    <row r="526" spans="1:32" ht="15" customHeight="1" x14ac:dyDescent="0.2">
      <c r="A526" s="25">
        <v>641</v>
      </c>
      <c r="B526" s="25">
        <v>991117</v>
      </c>
      <c r="C526" s="139">
        <v>36481</v>
      </c>
      <c r="D526" s="25">
        <v>5</v>
      </c>
      <c r="E526" s="25" t="s">
        <v>48</v>
      </c>
      <c r="F526" s="25">
        <v>-80</v>
      </c>
      <c r="G526" s="82">
        <v>43.017600000000016</v>
      </c>
      <c r="H526" s="27">
        <v>-80.71696</v>
      </c>
      <c r="I526" s="25">
        <v>25</v>
      </c>
      <c r="J526" s="82">
        <v>6.855600000000095</v>
      </c>
      <c r="K526" s="27">
        <v>25.114260000000002</v>
      </c>
      <c r="L526" s="29">
        <v>21.826499999999999</v>
      </c>
      <c r="M526" s="29">
        <v>21.609100000000002</v>
      </c>
      <c r="T526" s="26">
        <v>7.0999999999999994E-2</v>
      </c>
      <c r="U526" s="26">
        <v>0.63200000000000001</v>
      </c>
      <c r="X526" s="26">
        <v>5.4880000000000004</v>
      </c>
      <c r="Y526" s="85"/>
      <c r="AF526" s="26">
        <v>4.5097333333333323</v>
      </c>
    </row>
    <row r="527" spans="1:32" ht="15" customHeight="1" x14ac:dyDescent="0.2">
      <c r="A527" s="25">
        <v>642</v>
      </c>
      <c r="B527" s="25">
        <v>991117</v>
      </c>
      <c r="C527" s="139">
        <v>36481</v>
      </c>
      <c r="D527" s="25">
        <v>6</v>
      </c>
      <c r="E527" s="25" t="s">
        <v>48</v>
      </c>
      <c r="F527" s="25">
        <v>-80</v>
      </c>
      <c r="G527" s="82">
        <v>45.577199999999891</v>
      </c>
      <c r="H527" s="27">
        <v>-80.759619999999998</v>
      </c>
      <c r="I527" s="25">
        <v>25</v>
      </c>
      <c r="J527" s="82">
        <v>4.1735999999999507</v>
      </c>
      <c r="K527" s="27">
        <v>25.069559999999999</v>
      </c>
      <c r="L527" s="29">
        <v>21.792200000000001</v>
      </c>
      <c r="M527" s="29">
        <v>22.584</v>
      </c>
      <c r="T527" s="26">
        <v>7.1999999999999995E-2</v>
      </c>
      <c r="U527" s="26">
        <v>0.51300000000000001</v>
      </c>
      <c r="X527" s="26">
        <v>12.391999999999999</v>
      </c>
      <c r="Y527" s="85"/>
      <c r="AF527" s="26">
        <v>12.468319999999999</v>
      </c>
    </row>
    <row r="528" spans="1:32" ht="15" customHeight="1" x14ac:dyDescent="0.2">
      <c r="A528" s="25">
        <v>643</v>
      </c>
      <c r="B528" s="25">
        <v>991117</v>
      </c>
      <c r="C528" s="139">
        <v>36481</v>
      </c>
      <c r="D528" s="25">
        <v>7</v>
      </c>
      <c r="E528" s="25" t="s">
        <v>48</v>
      </c>
      <c r="F528" s="25">
        <v>-80</v>
      </c>
      <c r="G528" s="82">
        <v>47.696399999999812</v>
      </c>
      <c r="H528" s="27">
        <v>-80.794939999999997</v>
      </c>
      <c r="I528" s="25">
        <v>25</v>
      </c>
      <c r="J528" s="82">
        <v>7.034399999999934</v>
      </c>
      <c r="K528" s="27">
        <v>25.117239999999999</v>
      </c>
      <c r="L528" s="29">
        <v>21.265699999999999</v>
      </c>
      <c r="M528" s="29">
        <v>17.838899999999999</v>
      </c>
      <c r="T528" s="26">
        <v>9.2999999999999999E-2</v>
      </c>
      <c r="U528" s="26">
        <v>1.4610000000000001</v>
      </c>
      <c r="X528" s="26">
        <v>62.265999999999998</v>
      </c>
      <c r="Y528" s="85"/>
      <c r="AF528" s="26">
        <v>26.97893333333333</v>
      </c>
    </row>
    <row r="529" spans="1:32" ht="15" customHeight="1" x14ac:dyDescent="0.2">
      <c r="A529" s="25">
        <v>644</v>
      </c>
      <c r="B529" s="25">
        <v>991117</v>
      </c>
      <c r="C529" s="139">
        <v>36481</v>
      </c>
      <c r="D529" s="25">
        <v>8</v>
      </c>
      <c r="E529" s="25" t="s">
        <v>48</v>
      </c>
      <c r="F529" s="25">
        <v>-80</v>
      </c>
      <c r="G529" s="82">
        <v>51.78</v>
      </c>
      <c r="H529" s="27">
        <v>-80.863</v>
      </c>
      <c r="I529" s="25">
        <v>25</v>
      </c>
      <c r="J529" s="82">
        <v>7.6500000000000767</v>
      </c>
      <c r="K529" s="27">
        <v>25.127500000000001</v>
      </c>
      <c r="L529" s="29">
        <v>21.049700000000001</v>
      </c>
      <c r="M529" s="29">
        <v>26.9407</v>
      </c>
      <c r="T529" s="26">
        <v>7.1999999999999995E-2</v>
      </c>
      <c r="U529" s="26">
        <v>1.3420000000000001</v>
      </c>
      <c r="X529" s="26">
        <v>7.2450000000000001</v>
      </c>
      <c r="Y529" s="85"/>
      <c r="AF529" s="26">
        <v>2.4475733333333332</v>
      </c>
    </row>
    <row r="530" spans="1:32" ht="15" customHeight="1" x14ac:dyDescent="0.2">
      <c r="A530" s="25">
        <v>645</v>
      </c>
      <c r="B530" s="25">
        <v>991117</v>
      </c>
      <c r="C530" s="139">
        <v>36481</v>
      </c>
      <c r="D530" s="25">
        <v>9</v>
      </c>
      <c r="E530" s="25" t="s">
        <v>49</v>
      </c>
      <c r="F530" s="25">
        <v>-80</v>
      </c>
      <c r="G530" s="82">
        <v>54.429600000000278</v>
      </c>
      <c r="H530" s="27">
        <v>-80.907160000000005</v>
      </c>
      <c r="I530" s="25">
        <v>25</v>
      </c>
      <c r="J530" s="82">
        <v>7.6056000000000523</v>
      </c>
      <c r="K530" s="27">
        <v>25.126760000000001</v>
      </c>
      <c r="L530" s="29">
        <v>22.3871</v>
      </c>
      <c r="M530" s="29">
        <v>26.3658</v>
      </c>
      <c r="T530" s="26">
        <v>7.2999999999999995E-2</v>
      </c>
      <c r="U530" s="26">
        <v>1.2430000000000001</v>
      </c>
      <c r="X530" s="26">
        <v>6.66</v>
      </c>
      <c r="Y530" s="85"/>
      <c r="AF530" s="26">
        <v>3.3932266666666666</v>
      </c>
    </row>
    <row r="531" spans="1:32" ht="15" customHeight="1" x14ac:dyDescent="0.2">
      <c r="A531" s="25">
        <v>646</v>
      </c>
      <c r="B531" s="25">
        <v>991117</v>
      </c>
      <c r="C531" s="139">
        <v>36481</v>
      </c>
      <c r="D531" s="25">
        <v>10</v>
      </c>
      <c r="E531" s="25" t="s">
        <v>49</v>
      </c>
      <c r="F531" s="25">
        <v>-80</v>
      </c>
      <c r="G531" s="82">
        <v>59.7</v>
      </c>
      <c r="H531" s="27">
        <v>-80.995000000000005</v>
      </c>
      <c r="I531" s="25">
        <v>25</v>
      </c>
      <c r="J531" s="82">
        <v>7.0524000000001053</v>
      </c>
      <c r="K531" s="27">
        <v>25.117540000000002</v>
      </c>
      <c r="L531" s="29">
        <v>22.174499999999998</v>
      </c>
      <c r="M531" s="29">
        <v>26.449300000000001</v>
      </c>
      <c r="T531" s="26">
        <v>7.1999999999999995E-2</v>
      </c>
      <c r="U531" s="26">
        <v>1.3029999999999999</v>
      </c>
      <c r="X531" s="26">
        <v>6.7430000000000003</v>
      </c>
      <c r="Y531" s="85"/>
      <c r="AF531" s="26">
        <v>1.9906399999999997</v>
      </c>
    </row>
    <row r="532" spans="1:32" ht="15" customHeight="1" x14ac:dyDescent="0.2">
      <c r="A532" s="25">
        <v>647</v>
      </c>
      <c r="B532" s="25">
        <v>991117</v>
      </c>
      <c r="C532" s="139">
        <v>36481</v>
      </c>
      <c r="D532" s="25">
        <v>11</v>
      </c>
      <c r="E532" s="25" t="s">
        <v>49</v>
      </c>
      <c r="F532" s="25">
        <v>-80</v>
      </c>
      <c r="G532" s="82">
        <v>59.918399999999679</v>
      </c>
      <c r="H532" s="27">
        <v>-80.998639999999995</v>
      </c>
      <c r="I532" s="25">
        <v>25</v>
      </c>
      <c r="J532" s="82">
        <v>4.4592000000000098</v>
      </c>
      <c r="K532" s="27">
        <v>25.07432</v>
      </c>
      <c r="L532" s="29">
        <v>22.038</v>
      </c>
      <c r="M532" s="29">
        <v>26.9711</v>
      </c>
      <c r="T532" s="26">
        <v>6.0999999999999999E-2</v>
      </c>
      <c r="U532" s="26">
        <v>0.434</v>
      </c>
      <c r="X532" s="26">
        <v>2.5590000000000002</v>
      </c>
      <c r="Y532" s="85"/>
      <c r="AF532" s="26">
        <v>2.2290399999999995</v>
      </c>
    </row>
    <row r="533" spans="1:32" ht="15" customHeight="1" x14ac:dyDescent="0.2">
      <c r="A533" s="25">
        <v>648</v>
      </c>
      <c r="B533" s="25">
        <v>991117</v>
      </c>
      <c r="C533" s="139">
        <v>36481</v>
      </c>
      <c r="D533" s="25">
        <v>12</v>
      </c>
      <c r="E533" s="25" t="s">
        <v>49</v>
      </c>
      <c r="F533" s="25">
        <v>-81</v>
      </c>
      <c r="G533" s="82">
        <v>3.9851999999996224</v>
      </c>
      <c r="H533" s="27">
        <v>-81.066419999999994</v>
      </c>
      <c r="I533" s="25">
        <v>25</v>
      </c>
      <c r="J533" s="82">
        <v>6.6984000000000776</v>
      </c>
      <c r="K533" s="27">
        <v>25.111640000000001</v>
      </c>
      <c r="L533" s="29">
        <v>22.480699999999999</v>
      </c>
      <c r="M533" s="29">
        <v>24.851800000000001</v>
      </c>
      <c r="T533" s="26">
        <v>8.6999999999999994E-2</v>
      </c>
      <c r="U533" s="26">
        <v>5.87</v>
      </c>
      <c r="X533" s="26">
        <v>26.158000000000001</v>
      </c>
      <c r="Y533" s="85"/>
      <c r="AF533" s="26">
        <v>2.6859733333333331</v>
      </c>
    </row>
    <row r="534" spans="1:32" ht="15" customHeight="1" x14ac:dyDescent="0.2">
      <c r="A534" s="25">
        <v>649</v>
      </c>
      <c r="B534" s="25">
        <v>991117</v>
      </c>
      <c r="C534" s="139">
        <v>36481</v>
      </c>
      <c r="D534" s="25">
        <v>13</v>
      </c>
      <c r="E534" s="25" t="s">
        <v>49</v>
      </c>
      <c r="F534" s="25">
        <v>-81</v>
      </c>
      <c r="G534" s="82">
        <v>5.9994000000003211</v>
      </c>
      <c r="H534" s="27">
        <v>-81.099990000000005</v>
      </c>
      <c r="I534" s="25">
        <v>25</v>
      </c>
      <c r="J534" s="82">
        <v>6.78</v>
      </c>
      <c r="K534" s="27">
        <v>25.113</v>
      </c>
      <c r="L534" s="29">
        <v>22.659199999999998</v>
      </c>
      <c r="M534" s="29">
        <v>24.237500000000001</v>
      </c>
      <c r="T534" s="26">
        <v>9.2999999999999999E-2</v>
      </c>
      <c r="U534" s="26">
        <v>6.6870000000000003</v>
      </c>
      <c r="X534" s="26">
        <v>26.408999999999999</v>
      </c>
      <c r="Y534" s="85"/>
      <c r="AF534" s="26">
        <v>2.8091466666666665</v>
      </c>
    </row>
    <row r="535" spans="1:32" ht="15" customHeight="1" x14ac:dyDescent="0.2">
      <c r="A535" s="25">
        <v>650</v>
      </c>
      <c r="B535" s="25">
        <v>991117</v>
      </c>
      <c r="C535" s="139">
        <v>36481</v>
      </c>
      <c r="D535" s="25">
        <v>14</v>
      </c>
      <c r="E535" s="25" t="s">
        <v>49</v>
      </c>
      <c r="F535" s="25">
        <v>-81</v>
      </c>
      <c r="G535" s="82">
        <v>1.769999999999925</v>
      </c>
      <c r="H535" s="27">
        <v>-81.029499999999999</v>
      </c>
      <c r="I535" s="25">
        <v>25</v>
      </c>
      <c r="J535" s="82">
        <v>2.0159999999999911</v>
      </c>
      <c r="K535" s="27">
        <v>25.0336</v>
      </c>
      <c r="L535" s="29">
        <v>21.805499999999999</v>
      </c>
      <c r="M535" s="29">
        <v>27.573599999999999</v>
      </c>
      <c r="T535" s="26">
        <v>0.08</v>
      </c>
      <c r="U535" s="26">
        <v>9.9000000000000005E-2</v>
      </c>
      <c r="X535" s="26">
        <v>2.0990000000000002</v>
      </c>
      <c r="Y535" s="85"/>
      <c r="AF535" s="26">
        <v>2.1217599999999996</v>
      </c>
    </row>
    <row r="536" spans="1:32" ht="15" customHeight="1" x14ac:dyDescent="0.2">
      <c r="A536" s="25">
        <v>651</v>
      </c>
      <c r="B536" s="25">
        <v>991117</v>
      </c>
      <c r="C536" s="139">
        <v>36481</v>
      </c>
      <c r="D536" s="25">
        <v>15</v>
      </c>
      <c r="E536" s="25" t="s">
        <v>49</v>
      </c>
      <c r="F536" s="25">
        <v>-80</v>
      </c>
      <c r="G536" s="82">
        <v>57.022799999999734</v>
      </c>
      <c r="H536" s="27">
        <v>-80.950379999999996</v>
      </c>
      <c r="I536" s="25">
        <v>24</v>
      </c>
      <c r="J536" s="82">
        <v>55.857599999999934</v>
      </c>
      <c r="K536" s="27">
        <v>24.930959999999999</v>
      </c>
      <c r="L536" s="29">
        <v>22.625299999999999</v>
      </c>
      <c r="M536" s="29">
        <v>28.502400000000002</v>
      </c>
      <c r="T536" s="26">
        <v>6.7000000000000004E-2</v>
      </c>
      <c r="U536" s="26">
        <v>0.82899999999999996</v>
      </c>
      <c r="X536" s="26">
        <v>7.9989999999999997</v>
      </c>
      <c r="Y536" s="85"/>
      <c r="AF536" s="26">
        <v>4.5176799999999995</v>
      </c>
    </row>
    <row r="537" spans="1:32" ht="15" customHeight="1" x14ac:dyDescent="0.2">
      <c r="A537" s="25">
        <v>652</v>
      </c>
      <c r="B537" s="25">
        <v>991117</v>
      </c>
      <c r="C537" s="139">
        <v>36481</v>
      </c>
      <c r="D537" s="25">
        <v>16</v>
      </c>
      <c r="E537" s="25" t="s">
        <v>50</v>
      </c>
      <c r="F537" s="25">
        <v>-80</v>
      </c>
      <c r="G537" s="82">
        <v>49.860000000000184</v>
      </c>
      <c r="H537" s="27">
        <v>-80.831000000000003</v>
      </c>
      <c r="I537" s="25">
        <v>24</v>
      </c>
      <c r="J537" s="82">
        <v>52.539599999999993</v>
      </c>
      <c r="K537" s="27">
        <v>24.87566</v>
      </c>
      <c r="L537" s="29">
        <v>22.491800000000001</v>
      </c>
      <c r="M537" s="29">
        <v>28.773499999999999</v>
      </c>
      <c r="T537" s="26">
        <v>8.2000000000000003E-2</v>
      </c>
      <c r="U537" s="26">
        <v>0.59199999999999997</v>
      </c>
      <c r="X537" s="26">
        <v>12.643000000000001</v>
      </c>
      <c r="Y537" s="85"/>
      <c r="AF537" s="26">
        <v>8.240693333333331</v>
      </c>
    </row>
    <row r="538" spans="1:32" ht="15" customHeight="1" x14ac:dyDescent="0.2">
      <c r="A538" s="25">
        <v>653</v>
      </c>
      <c r="B538" s="25">
        <v>991117</v>
      </c>
      <c r="C538" s="139">
        <v>36481</v>
      </c>
      <c r="D538" s="25">
        <v>17</v>
      </c>
      <c r="E538" s="25" t="s">
        <v>50</v>
      </c>
      <c r="F538" s="25">
        <v>-80</v>
      </c>
      <c r="G538" s="82">
        <v>42.486000000000104</v>
      </c>
      <c r="H538" s="27">
        <v>-80.708100000000002</v>
      </c>
      <c r="I538" s="25">
        <v>24</v>
      </c>
      <c r="J538" s="82">
        <v>55.311599999999927</v>
      </c>
      <c r="K538" s="27">
        <v>24.921859999999999</v>
      </c>
      <c r="L538" s="29">
        <v>22.4557</v>
      </c>
      <c r="M538" s="29">
        <v>32.012900000000002</v>
      </c>
      <c r="T538" s="26">
        <v>8.8999999999999996E-2</v>
      </c>
      <c r="U538" s="26">
        <v>1.224</v>
      </c>
      <c r="X538" s="26">
        <v>0</v>
      </c>
      <c r="Y538" s="85"/>
      <c r="AF538" s="26">
        <v>0.71321333333333337</v>
      </c>
    </row>
    <row r="539" spans="1:32" ht="15" customHeight="1" x14ac:dyDescent="0.2">
      <c r="A539" s="25">
        <v>654</v>
      </c>
      <c r="B539" s="25">
        <v>991117</v>
      </c>
      <c r="C539" s="139">
        <v>36481</v>
      </c>
      <c r="D539" s="25">
        <v>18</v>
      </c>
      <c r="E539" s="25" t="s">
        <v>50</v>
      </c>
      <c r="F539" s="25">
        <v>-80</v>
      </c>
      <c r="G539" s="82">
        <v>36.719999999999686</v>
      </c>
      <c r="H539" s="27">
        <v>-80.611999999999995</v>
      </c>
      <c r="I539" s="25">
        <v>24</v>
      </c>
      <c r="J539" s="82">
        <v>58.670400000000029</v>
      </c>
      <c r="K539" s="27">
        <v>24.97784</v>
      </c>
      <c r="L539" s="29">
        <v>22.168299999999999</v>
      </c>
      <c r="M539" s="29">
        <v>30.6342</v>
      </c>
      <c r="T539" s="26">
        <v>0.1</v>
      </c>
      <c r="U539" s="26">
        <v>1.046</v>
      </c>
      <c r="X539" s="26">
        <v>0</v>
      </c>
      <c r="Y539" s="85"/>
      <c r="AF539" s="26">
        <v>0.48355466666666658</v>
      </c>
    </row>
    <row r="540" spans="1:32" ht="15" customHeight="1" x14ac:dyDescent="0.2">
      <c r="A540" s="25">
        <v>655</v>
      </c>
      <c r="B540" s="25">
        <v>991117</v>
      </c>
      <c r="C540" s="139">
        <v>36481</v>
      </c>
      <c r="D540" s="25">
        <v>19</v>
      </c>
      <c r="E540" s="25" t="s">
        <v>47</v>
      </c>
      <c r="F540" s="25">
        <v>-80</v>
      </c>
      <c r="G540" s="82">
        <v>32.782799999999952</v>
      </c>
      <c r="H540" s="27">
        <v>-80.546379999999999</v>
      </c>
      <c r="I540" s="25">
        <v>25</v>
      </c>
      <c r="J540" s="82">
        <v>1.1171999999999116</v>
      </c>
      <c r="K540" s="27">
        <v>25.018619999999999</v>
      </c>
      <c r="L540" s="29">
        <v>21.805499999999999</v>
      </c>
      <c r="M540" s="29">
        <v>25.389199999999999</v>
      </c>
      <c r="T540" s="26">
        <v>6.8000000000000005E-2</v>
      </c>
      <c r="U540" s="26">
        <v>1.401</v>
      </c>
      <c r="X540" s="26">
        <v>8.7100000000000009</v>
      </c>
      <c r="Y540" s="85"/>
      <c r="AF540" s="26">
        <v>0.76049599999999995</v>
      </c>
    </row>
    <row r="541" spans="1:32" ht="15" customHeight="1" x14ac:dyDescent="0.2">
      <c r="A541" s="25">
        <v>656</v>
      </c>
      <c r="B541" s="25">
        <v>991117</v>
      </c>
      <c r="C541" s="139">
        <v>36481</v>
      </c>
      <c r="D541" s="25">
        <v>20</v>
      </c>
      <c r="E541" s="25" t="s">
        <v>47</v>
      </c>
      <c r="F541" s="25">
        <v>-80</v>
      </c>
      <c r="G541" s="82">
        <v>29.58359999999999</v>
      </c>
      <c r="H541" s="27">
        <v>-80.49306</v>
      </c>
      <c r="I541" s="25">
        <v>25</v>
      </c>
      <c r="J541" s="82">
        <v>4.0163999999999334</v>
      </c>
      <c r="K541" s="27">
        <v>25.066939999999999</v>
      </c>
      <c r="L541" s="29">
        <v>21.837599999999998</v>
      </c>
      <c r="M541" s="29">
        <v>20.507100000000001</v>
      </c>
      <c r="T541" s="26">
        <v>7.4999999999999997E-2</v>
      </c>
      <c r="U541" s="26">
        <v>1.0940000000000001</v>
      </c>
      <c r="X541" s="26">
        <v>10.927</v>
      </c>
      <c r="Y541" s="85"/>
      <c r="AF541" s="26">
        <v>0.4672639999999999</v>
      </c>
    </row>
    <row r="542" spans="1:32" ht="15" customHeight="1" x14ac:dyDescent="0.2">
      <c r="A542" s="25">
        <v>657</v>
      </c>
      <c r="B542" s="25">
        <v>991117</v>
      </c>
      <c r="C542" s="139">
        <v>36482</v>
      </c>
      <c r="D542" s="25">
        <v>19</v>
      </c>
      <c r="E542" s="25" t="s">
        <v>47</v>
      </c>
      <c r="F542" s="25">
        <v>-80</v>
      </c>
      <c r="G542" s="82">
        <v>32.94</v>
      </c>
      <c r="H542" s="27">
        <v>-80.549000000000007</v>
      </c>
      <c r="I542" s="25">
        <v>25</v>
      </c>
      <c r="J542" s="82">
        <v>1.2492000000000303</v>
      </c>
      <c r="K542" s="27">
        <v>25.020820000000001</v>
      </c>
      <c r="L542" s="29">
        <v>21.9438</v>
      </c>
      <c r="M542" s="29">
        <v>25.594200000000001</v>
      </c>
      <c r="T542" s="26">
        <v>4.7E-2</v>
      </c>
      <c r="U542" s="26">
        <v>1.018</v>
      </c>
      <c r="X542" s="26">
        <v>13.247</v>
      </c>
      <c r="Y542" s="85"/>
      <c r="AF542" s="26">
        <v>0.50063999999999986</v>
      </c>
    </row>
    <row r="543" spans="1:32" ht="15" customHeight="1" x14ac:dyDescent="0.2">
      <c r="A543" s="25">
        <v>658</v>
      </c>
      <c r="B543" s="25">
        <v>991117</v>
      </c>
      <c r="C543" s="139">
        <v>36482</v>
      </c>
      <c r="D543" s="25">
        <v>21</v>
      </c>
      <c r="E543" s="25" t="s">
        <v>47</v>
      </c>
      <c r="F543" s="25">
        <v>-80</v>
      </c>
      <c r="G543" s="82">
        <v>30.892800000000307</v>
      </c>
      <c r="H543" s="27">
        <v>-80.514880000000005</v>
      </c>
      <c r="I543" s="25">
        <v>25</v>
      </c>
      <c r="J543" s="82">
        <v>6.62399999999991</v>
      </c>
      <c r="K543" s="27">
        <v>25.110399999999998</v>
      </c>
      <c r="L543" s="29">
        <v>20.7806</v>
      </c>
      <c r="M543" s="29">
        <v>18.265000000000001</v>
      </c>
      <c r="T543" s="26">
        <v>0.112</v>
      </c>
      <c r="U543" s="26">
        <v>2.4660000000000002</v>
      </c>
      <c r="X543" s="26">
        <v>23.975999999999999</v>
      </c>
      <c r="Y543" s="85"/>
      <c r="AF543" s="26">
        <v>0.63771999999999995</v>
      </c>
    </row>
    <row r="544" spans="1:32" ht="15" customHeight="1" x14ac:dyDescent="0.2">
      <c r="A544" s="25">
        <v>659</v>
      </c>
      <c r="B544" s="25">
        <v>991117</v>
      </c>
      <c r="C544" s="139">
        <v>36482</v>
      </c>
      <c r="D544" s="25">
        <v>22</v>
      </c>
      <c r="E544" s="25" t="s">
        <v>47</v>
      </c>
      <c r="F544" s="25">
        <v>-80</v>
      </c>
      <c r="G544" s="82">
        <v>36.194399999999973</v>
      </c>
      <c r="H544" s="27">
        <v>-80.60324</v>
      </c>
      <c r="I544" s="25">
        <v>25</v>
      </c>
      <c r="J544" s="82">
        <v>5.9664000000000783</v>
      </c>
      <c r="K544" s="27">
        <v>25.099440000000001</v>
      </c>
      <c r="L544" s="29">
        <v>20.798400000000001</v>
      </c>
      <c r="M544" s="29">
        <v>16.3431</v>
      </c>
      <c r="T544" s="26">
        <v>0.09</v>
      </c>
      <c r="U544" s="26">
        <v>1.5720000000000001</v>
      </c>
      <c r="X544" s="26">
        <v>31.84</v>
      </c>
      <c r="Y544" s="85"/>
      <c r="AF544" s="26">
        <v>1.5535733333333333</v>
      </c>
    </row>
    <row r="545" spans="1:32" ht="15" customHeight="1" x14ac:dyDescent="0.2">
      <c r="A545" s="25">
        <v>660</v>
      </c>
      <c r="B545" s="25">
        <v>991117</v>
      </c>
      <c r="C545" s="139">
        <v>36482</v>
      </c>
      <c r="D545" s="25">
        <v>23</v>
      </c>
      <c r="E545" s="25" t="s">
        <v>47</v>
      </c>
      <c r="F545" s="25">
        <v>-80</v>
      </c>
      <c r="G545" s="82">
        <v>37.452000000000112</v>
      </c>
      <c r="H545" s="27">
        <v>-80.624200000000002</v>
      </c>
      <c r="I545" s="25">
        <v>25</v>
      </c>
      <c r="J545" s="82">
        <v>3.4044000000000807</v>
      </c>
      <c r="K545" s="27">
        <v>25.056740000000001</v>
      </c>
      <c r="L545" s="29">
        <v>21.1373</v>
      </c>
      <c r="M545" s="29">
        <v>20.8657</v>
      </c>
      <c r="T545" s="26">
        <v>7.2999999999999995E-2</v>
      </c>
      <c r="U545" s="26">
        <v>0.50800000000000001</v>
      </c>
      <c r="X545" s="26">
        <v>12.516999999999999</v>
      </c>
      <c r="Y545" s="85"/>
      <c r="AF545" s="26">
        <v>0.71122666666666656</v>
      </c>
    </row>
    <row r="546" spans="1:32" ht="15" customHeight="1" x14ac:dyDescent="0.2">
      <c r="A546" s="25">
        <v>661</v>
      </c>
      <c r="B546" s="25">
        <v>991117</v>
      </c>
      <c r="C546" s="139">
        <v>36482</v>
      </c>
      <c r="D546" s="25">
        <v>24</v>
      </c>
      <c r="E546" s="25" t="s">
        <v>48</v>
      </c>
      <c r="F546" s="25">
        <v>-80</v>
      </c>
      <c r="G546" s="82">
        <v>40.04160000000013</v>
      </c>
      <c r="H546" s="27">
        <v>-80.667360000000002</v>
      </c>
      <c r="I546" s="25">
        <v>25</v>
      </c>
      <c r="J546" s="82">
        <v>3.789599999999993</v>
      </c>
      <c r="K546" s="27">
        <v>25.06316</v>
      </c>
      <c r="L546" s="29">
        <v>21.200099999999999</v>
      </c>
      <c r="M546" s="29">
        <v>20.745999999999999</v>
      </c>
      <c r="T546" s="26">
        <v>6.3E-2</v>
      </c>
      <c r="U546" s="26">
        <v>0.74199999999999999</v>
      </c>
      <c r="X546" s="26">
        <v>16.372</v>
      </c>
      <c r="Y546" s="85"/>
      <c r="AF546" s="26">
        <v>0.67347999999999997</v>
      </c>
    </row>
    <row r="547" spans="1:32" ht="15" customHeight="1" x14ac:dyDescent="0.2">
      <c r="A547" s="25">
        <v>662</v>
      </c>
      <c r="B547" s="25">
        <v>991117</v>
      </c>
      <c r="C547" s="139">
        <v>36482</v>
      </c>
      <c r="D547" s="25">
        <v>25</v>
      </c>
      <c r="E547" s="25" t="s">
        <v>48</v>
      </c>
      <c r="F547" s="25">
        <v>-80</v>
      </c>
      <c r="G547" s="82">
        <v>42.981599999999673</v>
      </c>
      <c r="H547" s="27">
        <v>-80.716359999999995</v>
      </c>
      <c r="I547" s="25">
        <v>25</v>
      </c>
      <c r="J547" s="82">
        <v>3.5195999999999827</v>
      </c>
      <c r="K547" s="27">
        <v>25.05866</v>
      </c>
      <c r="L547" s="29">
        <v>21.328399999999998</v>
      </c>
      <c r="M547" s="29">
        <v>23.7818</v>
      </c>
      <c r="T547" s="26">
        <v>7.0999999999999994E-2</v>
      </c>
      <c r="U547" s="26">
        <v>0.56000000000000005</v>
      </c>
      <c r="X547" s="26">
        <v>3.0379999999999998</v>
      </c>
      <c r="Y547" s="85"/>
      <c r="AF547" s="26">
        <v>0.49467999999999995</v>
      </c>
    </row>
    <row r="548" spans="1:32" ht="15" customHeight="1" x14ac:dyDescent="0.2">
      <c r="A548" s="25">
        <v>663</v>
      </c>
      <c r="B548" s="25">
        <v>991117</v>
      </c>
      <c r="C548" s="139">
        <v>36482</v>
      </c>
      <c r="D548" s="25">
        <v>26</v>
      </c>
      <c r="E548" s="25" t="s">
        <v>50</v>
      </c>
      <c r="F548" s="25">
        <v>-80</v>
      </c>
      <c r="G548" s="82">
        <v>43.357200000000375</v>
      </c>
      <c r="H548" s="27">
        <v>-80.722620000000006</v>
      </c>
      <c r="I548" s="25">
        <v>25</v>
      </c>
      <c r="J548" s="82">
        <v>1.4076000000000022</v>
      </c>
      <c r="K548" s="27">
        <v>25.02346</v>
      </c>
      <c r="L548" s="29">
        <v>21.249500000000001</v>
      </c>
      <c r="M548" s="29">
        <v>24.8429</v>
      </c>
      <c r="T548" s="26">
        <v>7.4999999999999997E-2</v>
      </c>
      <c r="U548" s="26">
        <v>0.29099999999999998</v>
      </c>
      <c r="X548" s="26">
        <v>1.528</v>
      </c>
      <c r="Y548" s="85"/>
      <c r="AF548" s="26">
        <v>0.34329599999999988</v>
      </c>
    </row>
    <row r="549" spans="1:32" ht="15" customHeight="1" x14ac:dyDescent="0.2">
      <c r="A549" s="25">
        <v>664</v>
      </c>
      <c r="B549" s="25">
        <v>991117</v>
      </c>
      <c r="C549" s="139">
        <v>36482</v>
      </c>
      <c r="D549" s="25">
        <v>27</v>
      </c>
      <c r="E549" s="25" t="s">
        <v>50</v>
      </c>
      <c r="F549" s="25">
        <v>-80</v>
      </c>
      <c r="G549" s="82">
        <v>45</v>
      </c>
      <c r="H549" s="27">
        <v>-80.75</v>
      </c>
      <c r="I549" s="25">
        <v>25</v>
      </c>
      <c r="J549" s="82">
        <v>0.40320000000008349</v>
      </c>
      <c r="K549" s="27">
        <v>25.006720000000001</v>
      </c>
      <c r="L549" s="29">
        <v>20.185099999999998</v>
      </c>
      <c r="M549" s="29">
        <v>25.393799999999999</v>
      </c>
      <c r="T549" s="26">
        <v>6.5000000000000002E-2</v>
      </c>
      <c r="U549" s="26">
        <v>0.188</v>
      </c>
      <c r="X549" s="26">
        <v>2.2570000000000001</v>
      </c>
      <c r="Y549" s="85"/>
      <c r="AF549" s="26">
        <v>2.5508799999999998</v>
      </c>
    </row>
    <row r="550" spans="1:32" ht="15" customHeight="1" x14ac:dyDescent="0.2">
      <c r="A550" s="25">
        <v>665</v>
      </c>
      <c r="B550" s="25">
        <v>991117</v>
      </c>
      <c r="C550" s="139">
        <v>36482</v>
      </c>
      <c r="D550" s="25">
        <v>28</v>
      </c>
      <c r="E550" s="25" t="s">
        <v>50</v>
      </c>
      <c r="F550" s="25">
        <v>-80</v>
      </c>
      <c r="G550" s="82">
        <v>47.110799999999813</v>
      </c>
      <c r="H550" s="27">
        <v>-80.785179999999997</v>
      </c>
      <c r="I550" s="25">
        <v>25</v>
      </c>
      <c r="J550" s="82">
        <v>6.8399999999968486E-2</v>
      </c>
      <c r="K550" s="27">
        <v>25.001139999999999</v>
      </c>
      <c r="L550" s="29">
        <v>21.109100000000002</v>
      </c>
      <c r="M550" s="29">
        <v>23.781199999999998</v>
      </c>
      <c r="T550" s="26">
        <v>6.9000000000000006E-2</v>
      </c>
      <c r="U550" s="26">
        <v>0.16900000000000001</v>
      </c>
      <c r="X550" s="26">
        <v>11.215</v>
      </c>
      <c r="Y550" s="85"/>
      <c r="AF550" s="26">
        <v>14.796693333333332</v>
      </c>
    </row>
    <row r="551" spans="1:32" ht="15" customHeight="1" x14ac:dyDescent="0.2">
      <c r="A551" s="25">
        <v>666</v>
      </c>
      <c r="B551" s="25">
        <v>991117</v>
      </c>
      <c r="C551" s="139">
        <v>36482</v>
      </c>
      <c r="D551" s="25">
        <v>29</v>
      </c>
      <c r="E551" s="25" t="s">
        <v>50</v>
      </c>
      <c r="F551" s="25">
        <v>-80</v>
      </c>
      <c r="G551" s="82">
        <v>48.681599999999605</v>
      </c>
      <c r="H551" s="27">
        <v>-80.811359999999993</v>
      </c>
      <c r="I551" s="25">
        <v>24</v>
      </c>
      <c r="J551" s="82">
        <v>59.82</v>
      </c>
      <c r="K551" s="27">
        <v>24.997</v>
      </c>
      <c r="L551" s="29">
        <v>21.5596</v>
      </c>
      <c r="M551" s="29">
        <v>23.0077</v>
      </c>
      <c r="T551" s="26">
        <v>8.3000000000000004E-2</v>
      </c>
      <c r="U551" s="26">
        <v>0.44800000000000001</v>
      </c>
      <c r="X551" s="26">
        <v>43.402999999999999</v>
      </c>
      <c r="Y551" s="85"/>
      <c r="AF551" s="26">
        <v>17.705173333333331</v>
      </c>
    </row>
    <row r="552" spans="1:32" ht="15" customHeight="1" x14ac:dyDescent="0.2">
      <c r="A552" s="25">
        <v>667</v>
      </c>
      <c r="B552" s="25">
        <v>991117</v>
      </c>
      <c r="C552" s="139">
        <v>36482</v>
      </c>
      <c r="D552" s="25">
        <v>30</v>
      </c>
      <c r="E552" s="25" t="s">
        <v>49</v>
      </c>
      <c r="F552" s="25">
        <v>-80</v>
      </c>
      <c r="G552" s="82">
        <v>50.12880000000024</v>
      </c>
      <c r="H552" s="27">
        <v>-80.835480000000004</v>
      </c>
      <c r="I552" s="25">
        <v>24</v>
      </c>
      <c r="J552" s="82">
        <v>58.637999999999977</v>
      </c>
      <c r="K552" s="27">
        <v>24.9773</v>
      </c>
      <c r="L552" s="29">
        <v>21.312899999999999</v>
      </c>
      <c r="M552" s="29">
        <v>22.816500000000001</v>
      </c>
      <c r="T552" s="26">
        <v>7.6999999999999999E-2</v>
      </c>
      <c r="U552" s="26">
        <v>0.40200000000000002</v>
      </c>
      <c r="X552" s="26">
        <v>45.902999999999999</v>
      </c>
      <c r="Y552" s="85"/>
      <c r="AF552" s="26">
        <v>19.477279999999997</v>
      </c>
    </row>
    <row r="553" spans="1:32" ht="15" customHeight="1" x14ac:dyDescent="0.2">
      <c r="A553" s="25">
        <v>668</v>
      </c>
      <c r="B553" s="25">
        <v>991117</v>
      </c>
      <c r="C553" s="139">
        <v>36482</v>
      </c>
      <c r="D553" s="25">
        <v>31</v>
      </c>
      <c r="E553" s="25" t="s">
        <v>49</v>
      </c>
      <c r="F553" s="25">
        <v>-80</v>
      </c>
      <c r="G553" s="82">
        <v>52.172400000000039</v>
      </c>
      <c r="H553" s="27">
        <v>-80.869540000000001</v>
      </c>
      <c r="I553" s="25">
        <v>25</v>
      </c>
      <c r="J553" s="82">
        <v>0.62280000000008329</v>
      </c>
      <c r="K553" s="27">
        <v>25.010380000000001</v>
      </c>
      <c r="L553" s="29">
        <v>20.640799999999999</v>
      </c>
      <c r="M553" s="29">
        <v>22.998699999999999</v>
      </c>
      <c r="T553" s="26">
        <v>0.08</v>
      </c>
      <c r="U553" s="26">
        <v>0.39500000000000002</v>
      </c>
      <c r="X553" s="26">
        <v>37.569000000000003</v>
      </c>
      <c r="Y553" s="85"/>
      <c r="AF553" s="26">
        <v>18.809759999999997</v>
      </c>
    </row>
    <row r="554" spans="1:32" ht="15" customHeight="1" x14ac:dyDescent="0.2">
      <c r="A554" s="25">
        <v>669</v>
      </c>
      <c r="B554" s="25">
        <v>991117</v>
      </c>
      <c r="C554" s="139">
        <v>36482</v>
      </c>
      <c r="D554" s="25">
        <v>32</v>
      </c>
      <c r="E554" s="25" t="s">
        <v>49</v>
      </c>
      <c r="F554" s="25">
        <v>-80</v>
      </c>
      <c r="G554" s="82">
        <v>55.53</v>
      </c>
      <c r="H554" s="27">
        <v>-80.9255</v>
      </c>
      <c r="I554" s="25">
        <v>25</v>
      </c>
      <c r="J554" s="82">
        <v>0.70800000000005525</v>
      </c>
      <c r="K554" s="27">
        <v>25.011800000000001</v>
      </c>
      <c r="L554" s="29">
        <v>21.042000000000002</v>
      </c>
      <c r="M554" s="29">
        <v>28.5002</v>
      </c>
      <c r="T554" s="26">
        <v>6.3E-2</v>
      </c>
      <c r="U554" s="26">
        <v>0.45</v>
      </c>
      <c r="X554" s="26">
        <v>8.5589999999999993</v>
      </c>
      <c r="Y554" s="85"/>
      <c r="AF554" s="26">
        <v>1.7879999999999996</v>
      </c>
    </row>
    <row r="555" spans="1:32" ht="15" customHeight="1" x14ac:dyDescent="0.2">
      <c r="A555" s="25">
        <v>670</v>
      </c>
      <c r="B555" s="25">
        <v>991117</v>
      </c>
      <c r="C555" s="139">
        <v>36482</v>
      </c>
      <c r="D555" s="25">
        <v>33</v>
      </c>
      <c r="E555" s="25" t="s">
        <v>49</v>
      </c>
      <c r="F555" s="25">
        <v>-80</v>
      </c>
      <c r="G555" s="82">
        <v>55.131599999999708</v>
      </c>
      <c r="H555" s="27">
        <v>-80.918859999999995</v>
      </c>
      <c r="I555" s="25">
        <v>25</v>
      </c>
      <c r="J555" s="82">
        <v>3.1703999999999866</v>
      </c>
      <c r="K555" s="27">
        <v>25.05284</v>
      </c>
      <c r="L555" s="29">
        <v>20.903300000000002</v>
      </c>
      <c r="M555" s="29">
        <v>28.198899999999998</v>
      </c>
      <c r="T555" s="26">
        <v>6.2E-2</v>
      </c>
      <c r="U555" s="26">
        <v>0.33200000000000002</v>
      </c>
      <c r="X555" s="26">
        <v>2.3610000000000002</v>
      </c>
      <c r="Y555" s="85"/>
      <c r="AF555" s="26">
        <v>0.58805333333333321</v>
      </c>
    </row>
    <row r="556" spans="1:32" ht="15" customHeight="1" x14ac:dyDescent="0.2">
      <c r="A556" s="25">
        <v>671</v>
      </c>
      <c r="B556" s="25">
        <v>991117</v>
      </c>
      <c r="C556" s="139">
        <v>36482</v>
      </c>
      <c r="D556" s="25">
        <v>34</v>
      </c>
      <c r="E556" s="25" t="s">
        <v>49</v>
      </c>
      <c r="F556" s="25">
        <v>-80</v>
      </c>
      <c r="G556" s="82">
        <v>57.320400000000404</v>
      </c>
      <c r="H556" s="27">
        <v>-80.955340000000007</v>
      </c>
      <c r="I556" s="25">
        <v>24</v>
      </c>
      <c r="J556" s="82">
        <v>59.24039999999998</v>
      </c>
      <c r="K556" s="27">
        <v>24.98734</v>
      </c>
      <c r="L556" s="29">
        <v>21.610199999999999</v>
      </c>
      <c r="M556" s="29">
        <v>27.736799999999999</v>
      </c>
      <c r="T556" s="26">
        <v>6.2E-2</v>
      </c>
      <c r="U556" s="26">
        <v>1.0269999999999999</v>
      </c>
      <c r="X556" s="26">
        <v>12.205</v>
      </c>
      <c r="Y556" s="85"/>
      <c r="AF556" s="26">
        <v>2.5270399999999995</v>
      </c>
    </row>
    <row r="557" spans="1:32" ht="15" customHeight="1" x14ac:dyDescent="0.2">
      <c r="A557" s="25">
        <v>672</v>
      </c>
      <c r="B557" s="25">
        <v>991117</v>
      </c>
      <c r="C557" s="139">
        <v>36482</v>
      </c>
      <c r="D557" s="25">
        <v>35</v>
      </c>
      <c r="E557" s="25" t="s">
        <v>49</v>
      </c>
      <c r="F557" s="25">
        <v>-80</v>
      </c>
      <c r="G557" s="82">
        <v>52.82999999999987</v>
      </c>
      <c r="H557" s="27">
        <v>-80.880499999999998</v>
      </c>
      <c r="I557" s="25">
        <v>24</v>
      </c>
      <c r="J557" s="82">
        <v>58.1219999999999</v>
      </c>
      <c r="K557" s="27">
        <v>24.968699999999998</v>
      </c>
      <c r="L557" s="29">
        <v>21.704699999999999</v>
      </c>
      <c r="M557" s="29">
        <v>26.1861</v>
      </c>
      <c r="T557" s="26">
        <v>7.3999999999999996E-2</v>
      </c>
      <c r="U557" s="26">
        <v>0.41299999999999998</v>
      </c>
      <c r="X557" s="26">
        <v>33.923999999999999</v>
      </c>
      <c r="Y557" s="85"/>
      <c r="AF557" s="26">
        <v>15.289386666666665</v>
      </c>
    </row>
    <row r="558" spans="1:32" ht="15" customHeight="1" x14ac:dyDescent="0.2">
      <c r="A558" s="25">
        <v>673</v>
      </c>
      <c r="B558" s="25">
        <v>991117</v>
      </c>
      <c r="C558" s="139">
        <v>36482</v>
      </c>
      <c r="D558" s="25">
        <v>36</v>
      </c>
      <c r="E558" s="25" t="s">
        <v>50</v>
      </c>
      <c r="F558" s="25">
        <v>-80</v>
      </c>
      <c r="G558" s="82">
        <v>47.530800000000113</v>
      </c>
      <c r="H558" s="27">
        <v>-80.792180000000002</v>
      </c>
      <c r="I558" s="25">
        <v>24</v>
      </c>
      <c r="J558" s="82">
        <v>57.500399999999985</v>
      </c>
      <c r="K558" s="27">
        <v>24.95834</v>
      </c>
      <c r="L558" s="29">
        <v>22.139700000000001</v>
      </c>
      <c r="M558" s="29">
        <v>24.706099999999999</v>
      </c>
      <c r="T558" s="26">
        <v>8.7999999999999995E-2</v>
      </c>
      <c r="U558" s="26">
        <v>0.62</v>
      </c>
      <c r="X558" s="26">
        <v>39.965000000000003</v>
      </c>
      <c r="Y558" s="85"/>
      <c r="AF558" s="26">
        <v>6.7665866666666661</v>
      </c>
    </row>
    <row r="559" spans="1:32" ht="15" customHeight="1" x14ac:dyDescent="0.2">
      <c r="A559" s="25">
        <v>674</v>
      </c>
      <c r="B559" s="25">
        <v>991117</v>
      </c>
      <c r="C559" s="139">
        <v>36482</v>
      </c>
      <c r="D559" s="25">
        <v>37</v>
      </c>
      <c r="E559" s="25" t="s">
        <v>50</v>
      </c>
      <c r="F559" s="25">
        <v>-80</v>
      </c>
      <c r="G559" s="82">
        <v>45.629999999999598</v>
      </c>
      <c r="H559" s="27">
        <v>-80.760499999999993</v>
      </c>
      <c r="I559" s="25">
        <v>24</v>
      </c>
      <c r="J559" s="82">
        <v>55.939200000000042</v>
      </c>
      <c r="K559" s="27">
        <v>24.932320000000001</v>
      </c>
      <c r="L559" s="29">
        <v>22.253799999999998</v>
      </c>
      <c r="M559" s="29">
        <v>29.918800000000001</v>
      </c>
      <c r="T559" s="26">
        <v>0</v>
      </c>
      <c r="U559" s="26">
        <v>0.89500000000000002</v>
      </c>
      <c r="X559" s="26">
        <v>6.1630000000000003</v>
      </c>
      <c r="Y559" s="85"/>
      <c r="AF559" s="26">
        <v>3.1866133333333324</v>
      </c>
    </row>
    <row r="560" spans="1:32" ht="15" customHeight="1" x14ac:dyDescent="0.2">
      <c r="A560" s="25">
        <v>675</v>
      </c>
      <c r="B560" s="25">
        <v>991117</v>
      </c>
      <c r="C560" s="139">
        <v>36482</v>
      </c>
      <c r="D560" s="25">
        <v>38</v>
      </c>
      <c r="E560" s="25" t="s">
        <v>50</v>
      </c>
      <c r="F560" s="25">
        <v>-80</v>
      </c>
      <c r="G560" s="82">
        <v>41.742000000000132</v>
      </c>
      <c r="H560" s="27">
        <v>-80.695700000000002</v>
      </c>
      <c r="I560" s="25">
        <v>24</v>
      </c>
      <c r="J560" s="82">
        <v>59.01</v>
      </c>
      <c r="K560" s="27">
        <v>24.983499999999999</v>
      </c>
      <c r="L560" s="29">
        <v>21.842600000000001</v>
      </c>
      <c r="M560" s="29">
        <v>28.485399999999998</v>
      </c>
      <c r="T560" s="26">
        <v>0.06</v>
      </c>
      <c r="U560" s="26">
        <v>0.66100000000000003</v>
      </c>
      <c r="X560" s="26">
        <v>0</v>
      </c>
      <c r="Y560" s="85"/>
      <c r="AF560" s="26">
        <v>0.30395999999999995</v>
      </c>
    </row>
    <row r="561" spans="1:32" ht="15" customHeight="1" x14ac:dyDescent="0.2">
      <c r="A561" s="25">
        <v>676</v>
      </c>
      <c r="B561" s="25">
        <v>991117</v>
      </c>
      <c r="C561" s="139">
        <v>36482</v>
      </c>
      <c r="D561" s="25">
        <v>39</v>
      </c>
      <c r="E561" s="25" t="s">
        <v>50</v>
      </c>
      <c r="F561" s="25">
        <v>-80</v>
      </c>
      <c r="G561" s="82">
        <v>38.729999999999905</v>
      </c>
      <c r="H561" s="27">
        <v>-80.645499999999998</v>
      </c>
      <c r="I561" s="25">
        <v>25</v>
      </c>
      <c r="J561" s="82">
        <v>0.39960000000000662</v>
      </c>
      <c r="K561" s="27">
        <v>25.00666</v>
      </c>
      <c r="L561" s="29">
        <v>22.1279</v>
      </c>
      <c r="M561" s="29">
        <v>25.15</v>
      </c>
      <c r="T561" s="26">
        <v>7.6999999999999999E-2</v>
      </c>
      <c r="U561" s="26">
        <v>0.69599999999999995</v>
      </c>
      <c r="X561" s="26">
        <v>1.6839999999999999</v>
      </c>
      <c r="Y561" s="85"/>
      <c r="AF561" s="26">
        <v>0.50262666666666656</v>
      </c>
    </row>
    <row r="562" spans="1:32" ht="15" customHeight="1" x14ac:dyDescent="0.2">
      <c r="A562" s="25">
        <v>677</v>
      </c>
      <c r="B562" s="25">
        <v>991117</v>
      </c>
      <c r="C562" s="139">
        <v>36482</v>
      </c>
      <c r="D562" s="25">
        <v>40</v>
      </c>
      <c r="E562" s="25" t="s">
        <v>47</v>
      </c>
      <c r="F562" s="25">
        <v>-80</v>
      </c>
      <c r="G562" s="82">
        <v>35.860799999999813</v>
      </c>
      <c r="H562" s="27">
        <v>-80.597679999999997</v>
      </c>
      <c r="I562" s="25">
        <v>25</v>
      </c>
      <c r="J562" s="82">
        <v>0.9815999999999292</v>
      </c>
      <c r="K562" s="27">
        <v>25.016359999999999</v>
      </c>
      <c r="L562" s="29">
        <v>22.075700000000001</v>
      </c>
      <c r="M562" s="29">
        <v>25.0443</v>
      </c>
      <c r="T562" s="26">
        <v>5.6000000000000001E-2</v>
      </c>
      <c r="U562" s="26">
        <v>0.78400000000000003</v>
      </c>
      <c r="X562" s="26">
        <v>8.6110000000000007</v>
      </c>
      <c r="Y562" s="85"/>
      <c r="AF562" s="26">
        <v>0.48792533333333327</v>
      </c>
    </row>
    <row r="563" spans="1:32" ht="15" customHeight="1" x14ac:dyDescent="0.2">
      <c r="A563" s="25">
        <v>678</v>
      </c>
      <c r="B563" s="25">
        <v>991208</v>
      </c>
      <c r="C563" s="139">
        <v>36502</v>
      </c>
      <c r="D563" s="25">
        <v>1</v>
      </c>
      <c r="E563" s="25" t="s">
        <v>47</v>
      </c>
      <c r="F563" s="25">
        <v>-80</v>
      </c>
      <c r="G563" s="82">
        <v>29.845200000000318</v>
      </c>
      <c r="H563" s="27">
        <v>-80.497420000000005</v>
      </c>
      <c r="I563" s="25">
        <v>25</v>
      </c>
      <c r="J563" s="82">
        <v>10.915200000000098</v>
      </c>
      <c r="K563" s="27">
        <v>25.181920000000002</v>
      </c>
      <c r="L563" s="29">
        <v>21.924299999999999</v>
      </c>
      <c r="M563" s="29">
        <v>20.135000000000002</v>
      </c>
      <c r="T563" s="26">
        <v>0.1118</v>
      </c>
      <c r="U563" s="26">
        <v>0.65300000000000002</v>
      </c>
      <c r="X563" s="26">
        <v>8.1240000000000006</v>
      </c>
      <c r="Y563" s="85"/>
      <c r="AF563" s="26">
        <v>0.33256799999999992</v>
      </c>
    </row>
    <row r="564" spans="1:32" ht="15" customHeight="1" x14ac:dyDescent="0.2">
      <c r="A564" s="25">
        <v>679</v>
      </c>
      <c r="B564" s="25">
        <v>991208</v>
      </c>
      <c r="C564" s="139">
        <v>36502</v>
      </c>
      <c r="D564" s="25">
        <v>2</v>
      </c>
      <c r="E564" s="25" t="s">
        <v>47</v>
      </c>
      <c r="F564" s="25">
        <v>-80</v>
      </c>
      <c r="G564" s="82">
        <v>33.722399999999766</v>
      </c>
      <c r="H564" s="27">
        <v>-80.562039999999996</v>
      </c>
      <c r="I564" s="25">
        <v>25</v>
      </c>
      <c r="J564" s="82">
        <v>10.07399999999997</v>
      </c>
      <c r="K564" s="27">
        <v>25.167899999999999</v>
      </c>
      <c r="L564" s="29">
        <v>21.6816</v>
      </c>
      <c r="M564" s="29">
        <v>14.551399999999999</v>
      </c>
      <c r="T564" s="26">
        <v>8.3000000000000004E-2</v>
      </c>
      <c r="U564" s="26">
        <v>1.069</v>
      </c>
      <c r="X564" s="26">
        <v>14.084</v>
      </c>
      <c r="Y564" s="85"/>
      <c r="AF564" s="26">
        <v>0.51693066666666654</v>
      </c>
    </row>
    <row r="565" spans="1:32" ht="15" customHeight="1" x14ac:dyDescent="0.2">
      <c r="A565" s="25">
        <v>680</v>
      </c>
      <c r="B565" s="25">
        <v>991208</v>
      </c>
      <c r="C565" s="139">
        <v>36502</v>
      </c>
      <c r="D565" s="25">
        <v>3</v>
      </c>
      <c r="E565" s="25" t="s">
        <v>47</v>
      </c>
      <c r="F565" s="25">
        <v>-80</v>
      </c>
      <c r="G565" s="82">
        <v>37.251599999999598</v>
      </c>
      <c r="H565" s="27">
        <v>-80.620859999999993</v>
      </c>
      <c r="I565" s="25">
        <v>25</v>
      </c>
      <c r="J565" s="82">
        <v>9.0395999999999077</v>
      </c>
      <c r="K565" s="27">
        <v>25.150659999999998</v>
      </c>
      <c r="L565" s="29">
        <v>21.6221</v>
      </c>
      <c r="M565" s="29">
        <v>16.9131</v>
      </c>
      <c r="T565" s="26">
        <v>6.9000000000000006E-2</v>
      </c>
      <c r="U565" s="26">
        <v>1.6279999999999999</v>
      </c>
      <c r="X565" s="26">
        <v>23.175000000000001</v>
      </c>
      <c r="Y565" s="85"/>
      <c r="AF565" s="26">
        <v>0.93532266666666664</v>
      </c>
    </row>
    <row r="566" spans="1:32" ht="15" customHeight="1" x14ac:dyDescent="0.2">
      <c r="A566" s="25">
        <v>681</v>
      </c>
      <c r="B566" s="25">
        <v>991208</v>
      </c>
      <c r="C566" s="139">
        <v>36502</v>
      </c>
      <c r="D566" s="25">
        <v>4</v>
      </c>
      <c r="E566" s="25" t="s">
        <v>48</v>
      </c>
      <c r="F566" s="25">
        <v>-80</v>
      </c>
      <c r="G566" s="82">
        <v>40.767600000000357</v>
      </c>
      <c r="H566" s="27">
        <v>-80.679460000000006</v>
      </c>
      <c r="I566" s="25">
        <v>25</v>
      </c>
      <c r="J566" s="82">
        <v>7.8588000000000591</v>
      </c>
      <c r="K566" s="27">
        <v>25.130980000000001</v>
      </c>
      <c r="L566" s="29">
        <v>22.514600000000002</v>
      </c>
      <c r="M566" s="29">
        <v>19.222300000000001</v>
      </c>
      <c r="T566" s="26">
        <v>6.2E-2</v>
      </c>
      <c r="U566" s="26">
        <v>0.187</v>
      </c>
      <c r="X566" s="26">
        <v>3.1850000000000001</v>
      </c>
      <c r="Y566" s="85"/>
      <c r="AF566" s="26">
        <v>3.5521599999999993</v>
      </c>
    </row>
    <row r="567" spans="1:32" ht="15" customHeight="1" x14ac:dyDescent="0.2">
      <c r="A567" s="25">
        <v>682</v>
      </c>
      <c r="B567" s="25">
        <v>991208</v>
      </c>
      <c r="C567" s="139">
        <v>36502</v>
      </c>
      <c r="D567" s="25">
        <v>5</v>
      </c>
      <c r="E567" s="25" t="s">
        <v>48</v>
      </c>
      <c r="F567" s="25">
        <v>-80</v>
      </c>
      <c r="G567" s="82">
        <v>43.021200000000306</v>
      </c>
      <c r="H567" s="27">
        <v>-80.717020000000005</v>
      </c>
      <c r="I567" s="25">
        <v>25</v>
      </c>
      <c r="J567" s="82">
        <v>6.8195999999999657</v>
      </c>
      <c r="K567" s="27">
        <v>25.113659999999999</v>
      </c>
      <c r="L567" s="29">
        <v>22.438400000000001</v>
      </c>
      <c r="M567" s="29">
        <v>22.621500000000001</v>
      </c>
      <c r="T567" s="26">
        <v>6.3E-2</v>
      </c>
      <c r="U567" s="26">
        <v>0.14000000000000001</v>
      </c>
      <c r="X567" s="26">
        <v>4.26</v>
      </c>
      <c r="Y567" s="85"/>
      <c r="AF567" s="26">
        <v>9.7585066666666673</v>
      </c>
    </row>
    <row r="568" spans="1:32" ht="15" customHeight="1" x14ac:dyDescent="0.2">
      <c r="A568" s="25">
        <v>683</v>
      </c>
      <c r="B568" s="25">
        <v>991208</v>
      </c>
      <c r="C568" s="139">
        <v>36502</v>
      </c>
      <c r="D568" s="25">
        <v>6</v>
      </c>
      <c r="E568" s="25" t="s">
        <v>48</v>
      </c>
      <c r="F568" s="25">
        <v>-80</v>
      </c>
      <c r="G568" s="82">
        <v>45.698399999999992</v>
      </c>
      <c r="H568" s="27">
        <v>-80.76164</v>
      </c>
      <c r="I568" s="25">
        <v>25</v>
      </c>
      <c r="J568" s="82">
        <v>4.1123999999999228</v>
      </c>
      <c r="K568" s="27">
        <v>25.068539999999999</v>
      </c>
      <c r="L568" s="29">
        <v>22.6371</v>
      </c>
      <c r="M568" s="29">
        <v>24.505500000000001</v>
      </c>
      <c r="T568" s="26">
        <v>5.8999999999999997E-2</v>
      </c>
      <c r="U568" s="26">
        <v>0.158</v>
      </c>
      <c r="X568" s="26">
        <v>5.7270000000000003</v>
      </c>
      <c r="Y568" s="85"/>
      <c r="AF568" s="26">
        <v>10.878986666666664</v>
      </c>
    </row>
    <row r="569" spans="1:32" ht="15" customHeight="1" x14ac:dyDescent="0.2">
      <c r="A569" s="25">
        <v>684</v>
      </c>
      <c r="B569" s="25">
        <v>991208</v>
      </c>
      <c r="C569" s="139">
        <v>36502</v>
      </c>
      <c r="D569" s="25">
        <v>7</v>
      </c>
      <c r="E569" s="25" t="s">
        <v>48</v>
      </c>
      <c r="F569" s="25">
        <v>-80</v>
      </c>
      <c r="G569" s="82">
        <v>47.62079999999969</v>
      </c>
      <c r="H569" s="27">
        <v>-80.793679999999995</v>
      </c>
      <c r="I569" s="25">
        <v>25</v>
      </c>
      <c r="J569" s="82">
        <v>7.0200000000000529</v>
      </c>
      <c r="K569" s="27">
        <v>25.117000000000001</v>
      </c>
      <c r="L569" s="29">
        <v>22.829699999999999</v>
      </c>
      <c r="M569" s="29">
        <v>25.006900000000002</v>
      </c>
      <c r="T569" s="26">
        <v>4.7E-2</v>
      </c>
      <c r="U569" s="26">
        <v>0.16700000000000001</v>
      </c>
      <c r="X569" s="26">
        <v>9.19</v>
      </c>
      <c r="Y569" s="85"/>
      <c r="AF569" s="26">
        <v>15.281439999999998</v>
      </c>
    </row>
    <row r="570" spans="1:32" ht="15" customHeight="1" x14ac:dyDescent="0.2">
      <c r="A570" s="25">
        <v>685</v>
      </c>
      <c r="B570" s="25">
        <v>991208</v>
      </c>
      <c r="C570" s="139">
        <v>36502</v>
      </c>
      <c r="D570" s="25">
        <v>8</v>
      </c>
      <c r="E570" s="25" t="s">
        <v>48</v>
      </c>
      <c r="F570" s="25">
        <v>-80</v>
      </c>
      <c r="G570" s="82">
        <v>51.850800000000277</v>
      </c>
      <c r="H570" s="27">
        <v>-80.864180000000005</v>
      </c>
      <c r="I570" s="25">
        <v>25</v>
      </c>
      <c r="J570" s="82">
        <v>7.6896000000000697</v>
      </c>
      <c r="K570" s="27">
        <v>25.128160000000001</v>
      </c>
      <c r="L570" s="29">
        <v>22.491099999999999</v>
      </c>
      <c r="M570" s="29">
        <v>26.992699999999999</v>
      </c>
      <c r="T570" s="26">
        <v>5.1999999999999998E-2</v>
      </c>
      <c r="U570" s="26">
        <v>0.17599999999999999</v>
      </c>
      <c r="X570" s="26">
        <v>0</v>
      </c>
      <c r="Y570" s="85"/>
      <c r="AF570" s="26">
        <v>12.357066666666666</v>
      </c>
    </row>
    <row r="571" spans="1:32" ht="15" customHeight="1" x14ac:dyDescent="0.2">
      <c r="A571" s="25">
        <v>686</v>
      </c>
      <c r="B571" s="25">
        <v>991208</v>
      </c>
      <c r="C571" s="139">
        <v>36502</v>
      </c>
      <c r="D571" s="25">
        <v>9</v>
      </c>
      <c r="E571" s="25" t="s">
        <v>49</v>
      </c>
      <c r="F571" s="25">
        <v>-80</v>
      </c>
      <c r="G571" s="82">
        <v>54.477600000000166</v>
      </c>
      <c r="H571" s="27">
        <v>-80.907960000000003</v>
      </c>
      <c r="I571" s="25">
        <v>25</v>
      </c>
      <c r="J571" s="82">
        <v>7.5683999999999685</v>
      </c>
      <c r="K571" s="27">
        <v>25.126139999999999</v>
      </c>
      <c r="L571" s="29">
        <v>22.0945</v>
      </c>
      <c r="M571" s="29">
        <v>27.032800000000002</v>
      </c>
      <c r="T571" s="26">
        <v>6.0999999999999999E-2</v>
      </c>
      <c r="U571" s="26">
        <v>0.25800000000000001</v>
      </c>
      <c r="X571" s="26">
        <v>0</v>
      </c>
      <c r="Y571" s="85"/>
      <c r="AF571" s="26">
        <v>10.330666666666666</v>
      </c>
    </row>
    <row r="572" spans="1:32" ht="15" customHeight="1" x14ac:dyDescent="0.2">
      <c r="A572" s="25">
        <v>687</v>
      </c>
      <c r="B572" s="25">
        <v>991208</v>
      </c>
      <c r="C572" s="139">
        <v>36502</v>
      </c>
      <c r="D572" s="25">
        <v>10</v>
      </c>
      <c r="E572" s="25" t="s">
        <v>49</v>
      </c>
      <c r="F572" s="25">
        <v>-80</v>
      </c>
      <c r="G572" s="82">
        <v>59.821200000000374</v>
      </c>
      <c r="H572" s="27">
        <v>-80.997020000000006</v>
      </c>
      <c r="I572" s="25">
        <v>25</v>
      </c>
      <c r="J572" s="82">
        <v>6.6803999999999064</v>
      </c>
      <c r="K572" s="27">
        <v>25.111339999999998</v>
      </c>
      <c r="L572" s="29">
        <v>22.134799999999998</v>
      </c>
      <c r="M572" s="29">
        <v>27.0578</v>
      </c>
      <c r="T572" s="26">
        <v>5.5E-2</v>
      </c>
      <c r="U572" s="26">
        <v>0.188</v>
      </c>
      <c r="X572" s="26">
        <v>0</v>
      </c>
      <c r="Y572" s="85"/>
      <c r="AF572" s="26">
        <v>8.4918079999999989</v>
      </c>
    </row>
    <row r="573" spans="1:32" ht="15" customHeight="1" x14ac:dyDescent="0.2">
      <c r="A573" s="25">
        <v>688</v>
      </c>
      <c r="B573" s="25">
        <v>991208</v>
      </c>
      <c r="C573" s="139">
        <v>36502</v>
      </c>
      <c r="D573" s="25">
        <v>11</v>
      </c>
      <c r="E573" s="25" t="s">
        <v>49</v>
      </c>
      <c r="F573" s="25">
        <v>-80</v>
      </c>
      <c r="G573" s="82">
        <v>59.959199999999839</v>
      </c>
      <c r="H573" s="27">
        <v>-80.999319999999997</v>
      </c>
      <c r="I573" s="25">
        <v>25</v>
      </c>
      <c r="J573" s="82">
        <v>4.409999999999954</v>
      </c>
      <c r="K573" s="27">
        <v>25.073499999999999</v>
      </c>
      <c r="L573" s="29">
        <v>22.313500000000001</v>
      </c>
      <c r="M573" s="29">
        <v>27.175799999999999</v>
      </c>
      <c r="T573" s="26">
        <v>5.6000000000000001E-2</v>
      </c>
      <c r="U573" s="26">
        <v>0</v>
      </c>
      <c r="X573" s="26">
        <v>0</v>
      </c>
      <c r="Y573" s="85"/>
      <c r="AF573" s="26">
        <v>3.7031466666666666</v>
      </c>
    </row>
    <row r="574" spans="1:32" ht="15" customHeight="1" x14ac:dyDescent="0.2">
      <c r="A574" s="25">
        <v>689</v>
      </c>
      <c r="B574" s="25">
        <v>991208</v>
      </c>
      <c r="C574" s="139">
        <v>36502</v>
      </c>
      <c r="D574" s="25">
        <v>12</v>
      </c>
      <c r="E574" s="25" t="s">
        <v>49</v>
      </c>
      <c r="F574" s="25">
        <v>-81</v>
      </c>
      <c r="G574" s="82">
        <v>3.8952000000000453</v>
      </c>
      <c r="H574" s="27">
        <v>-81.064920000000001</v>
      </c>
      <c r="I574" s="25">
        <v>25</v>
      </c>
      <c r="J574" s="82">
        <v>6.7788000000000181</v>
      </c>
      <c r="K574" s="27">
        <v>25.11298</v>
      </c>
      <c r="L574" s="29">
        <v>22.058900000000001</v>
      </c>
      <c r="M574" s="29">
        <v>27.289100000000001</v>
      </c>
      <c r="T574" s="26">
        <v>5.2999999999999999E-2</v>
      </c>
      <c r="U574" s="26">
        <v>0.20200000000000001</v>
      </c>
      <c r="X574" s="26">
        <v>0</v>
      </c>
      <c r="Y574" s="85"/>
      <c r="AF574" s="26">
        <v>6.8500266666666656</v>
      </c>
    </row>
    <row r="575" spans="1:32" ht="15" customHeight="1" x14ac:dyDescent="0.2">
      <c r="A575" s="25">
        <v>690</v>
      </c>
      <c r="B575" s="25">
        <v>991208</v>
      </c>
      <c r="C575" s="139">
        <v>36502</v>
      </c>
      <c r="D575" s="25">
        <v>13</v>
      </c>
      <c r="E575" s="25" t="s">
        <v>49</v>
      </c>
      <c r="F575" s="25">
        <v>-81</v>
      </c>
      <c r="G575" s="82">
        <v>5.8080000000001064</v>
      </c>
      <c r="H575" s="27">
        <v>-81.096800000000002</v>
      </c>
      <c r="I575" s="25">
        <v>25</v>
      </c>
      <c r="J575" s="82">
        <v>6.8027999999999622</v>
      </c>
      <c r="K575" s="27">
        <v>25.113379999999999</v>
      </c>
      <c r="L575" s="29">
        <v>21.720800000000001</v>
      </c>
      <c r="M575" s="29">
        <v>27.782399999999999</v>
      </c>
      <c r="T575" s="26">
        <v>5.2999999999999999E-2</v>
      </c>
      <c r="U575" s="26">
        <v>0.185</v>
      </c>
      <c r="X575" s="26">
        <v>0</v>
      </c>
      <c r="Y575" s="85"/>
      <c r="AF575" s="26">
        <v>4.3269599999999997</v>
      </c>
    </row>
    <row r="576" spans="1:32" ht="15" customHeight="1" x14ac:dyDescent="0.2">
      <c r="A576" s="25">
        <v>691</v>
      </c>
      <c r="B576" s="25">
        <v>991208</v>
      </c>
      <c r="C576" s="139">
        <v>36502</v>
      </c>
      <c r="D576" s="25">
        <v>14</v>
      </c>
      <c r="E576" s="25" t="s">
        <v>49</v>
      </c>
      <c r="F576" s="25">
        <v>-81</v>
      </c>
      <c r="G576" s="82">
        <v>1.7172000000002186</v>
      </c>
      <c r="H576" s="27">
        <v>-81.028620000000004</v>
      </c>
      <c r="I576" s="25">
        <v>25</v>
      </c>
      <c r="J576" s="82">
        <v>1.8983999999999668</v>
      </c>
      <c r="K576" s="27">
        <v>25.031639999999999</v>
      </c>
      <c r="L576" s="29">
        <v>22.063099999999999</v>
      </c>
      <c r="M576" s="29">
        <v>28.174299999999999</v>
      </c>
      <c r="T576" s="26">
        <v>6.2E-2</v>
      </c>
      <c r="U576" s="26">
        <v>0.14699999999999999</v>
      </c>
      <c r="X576" s="26">
        <v>0</v>
      </c>
      <c r="Y576" s="85"/>
      <c r="AF576" s="26">
        <v>3.5322933333333331</v>
      </c>
    </row>
    <row r="577" spans="1:32" ht="15" customHeight="1" x14ac:dyDescent="0.2">
      <c r="A577" s="25">
        <v>692</v>
      </c>
      <c r="B577" s="25">
        <v>991208</v>
      </c>
      <c r="C577" s="139">
        <v>36502</v>
      </c>
      <c r="D577" s="25">
        <v>15</v>
      </c>
      <c r="E577" s="25" t="s">
        <v>49</v>
      </c>
      <c r="F577" s="25">
        <v>-80</v>
      </c>
      <c r="G577" s="82">
        <v>57.020399999999825</v>
      </c>
      <c r="H577" s="27">
        <v>-80.950339999999997</v>
      </c>
      <c r="I577" s="25">
        <v>24</v>
      </c>
      <c r="J577" s="82">
        <v>55.944000000000074</v>
      </c>
      <c r="K577" s="27">
        <v>24.932400000000001</v>
      </c>
      <c r="L577" s="29">
        <v>22.157800000000002</v>
      </c>
      <c r="M577" s="29">
        <v>27.726400000000002</v>
      </c>
      <c r="T577" s="26">
        <v>7.0000000000000007E-2</v>
      </c>
      <c r="U577" s="26">
        <v>0.39800000000000002</v>
      </c>
      <c r="X577" s="26">
        <v>12.715999999999999</v>
      </c>
      <c r="Y577" s="85"/>
      <c r="AF577" s="26">
        <v>3.7706933333333326</v>
      </c>
    </row>
    <row r="578" spans="1:32" ht="15" customHeight="1" x14ac:dyDescent="0.2">
      <c r="A578" s="25">
        <v>693</v>
      </c>
      <c r="B578" s="25">
        <v>991208</v>
      </c>
      <c r="C578" s="139">
        <v>36502</v>
      </c>
      <c r="D578" s="25">
        <v>16</v>
      </c>
      <c r="E578" s="25" t="s">
        <v>50</v>
      </c>
      <c r="F578" s="25">
        <v>-80</v>
      </c>
      <c r="G578" s="82">
        <v>49.754399999999919</v>
      </c>
      <c r="H578" s="27">
        <v>-80.829239999999999</v>
      </c>
      <c r="I578" s="25">
        <v>24</v>
      </c>
      <c r="J578" s="82">
        <v>52.451999999999899</v>
      </c>
      <c r="K578" s="27">
        <v>24.874199999999998</v>
      </c>
      <c r="L578" s="29">
        <v>22.880700000000001</v>
      </c>
      <c r="M578" s="29">
        <v>27.9863</v>
      </c>
      <c r="T578" s="26">
        <v>6.2E-2</v>
      </c>
      <c r="U578" s="26">
        <v>0.19</v>
      </c>
      <c r="X578" s="26">
        <v>8.952</v>
      </c>
      <c r="Y578" s="85"/>
      <c r="AF578" s="26">
        <v>5.6540533333333327</v>
      </c>
    </row>
    <row r="579" spans="1:32" ht="15" customHeight="1" x14ac:dyDescent="0.2">
      <c r="A579" s="25">
        <v>694</v>
      </c>
      <c r="B579" s="25">
        <v>991208</v>
      </c>
      <c r="C579" s="139">
        <v>36502</v>
      </c>
      <c r="D579" s="25">
        <v>17</v>
      </c>
      <c r="E579" s="25" t="s">
        <v>50</v>
      </c>
      <c r="F579" s="25">
        <v>-80</v>
      </c>
      <c r="G579" s="82">
        <v>42.433200000000397</v>
      </c>
      <c r="H579" s="27">
        <v>-80.707220000000007</v>
      </c>
      <c r="I579" s="25">
        <v>24</v>
      </c>
      <c r="J579" s="82">
        <v>55.26</v>
      </c>
      <c r="K579" s="27">
        <v>24.920999999999999</v>
      </c>
      <c r="L579" s="29">
        <v>22.7669</v>
      </c>
      <c r="M579" s="29">
        <v>30.545200000000001</v>
      </c>
      <c r="T579" s="26">
        <v>4.7E-2</v>
      </c>
      <c r="U579" s="26">
        <v>0.38500000000000001</v>
      </c>
      <c r="X579" s="26">
        <v>0.54600000000000004</v>
      </c>
      <c r="Y579" s="85"/>
      <c r="AF579" s="26">
        <v>0.41004799999999997</v>
      </c>
    </row>
    <row r="580" spans="1:32" ht="15" customHeight="1" x14ac:dyDescent="0.2">
      <c r="A580" s="25">
        <v>695</v>
      </c>
      <c r="B580" s="25">
        <v>991208</v>
      </c>
      <c r="C580" s="139">
        <v>36502</v>
      </c>
      <c r="D580" s="25">
        <v>18</v>
      </c>
      <c r="E580" s="25" t="s">
        <v>50</v>
      </c>
      <c r="F580" s="25">
        <v>-80</v>
      </c>
      <c r="G580" s="82">
        <v>36.630000000000109</v>
      </c>
      <c r="H580" s="27">
        <v>-80.610500000000002</v>
      </c>
      <c r="I580" s="25">
        <v>24</v>
      </c>
      <c r="J580" s="82">
        <v>58.532399999999924</v>
      </c>
      <c r="K580" s="27">
        <v>24.975539999999999</v>
      </c>
      <c r="L580" s="29">
        <v>22.951000000000001</v>
      </c>
      <c r="M580" s="29">
        <v>29.094100000000001</v>
      </c>
      <c r="T580" s="26">
        <v>5.8999999999999997E-2</v>
      </c>
      <c r="U580" s="26">
        <v>0.44600000000000001</v>
      </c>
      <c r="X580" s="26">
        <v>0.59499999999999997</v>
      </c>
      <c r="Y580" s="85"/>
      <c r="AF580" s="26">
        <v>0.33296533333333328</v>
      </c>
    </row>
    <row r="581" spans="1:32" ht="15" customHeight="1" x14ac:dyDescent="0.2">
      <c r="A581" s="25">
        <v>696</v>
      </c>
      <c r="B581" s="25">
        <v>991208</v>
      </c>
      <c r="C581" s="139">
        <v>36502</v>
      </c>
      <c r="D581" s="25">
        <v>19</v>
      </c>
      <c r="E581" s="25" t="s">
        <v>47</v>
      </c>
      <c r="F581" s="25">
        <v>-80</v>
      </c>
      <c r="G581" s="82">
        <v>33.058799999999735</v>
      </c>
      <c r="H581" s="27">
        <v>-80.550979999999996</v>
      </c>
      <c r="I581" s="25">
        <v>25</v>
      </c>
      <c r="J581" s="82">
        <v>1.2575999999999254</v>
      </c>
      <c r="K581" s="27">
        <v>25.020959999999999</v>
      </c>
      <c r="L581" s="29">
        <v>22.888999999999999</v>
      </c>
      <c r="M581" s="29">
        <v>24.758800000000001</v>
      </c>
      <c r="T581" s="26">
        <v>5.8999999999999997E-2</v>
      </c>
      <c r="U581" s="26">
        <v>0.66900000000000004</v>
      </c>
      <c r="X581" s="26">
        <v>2.2080000000000002</v>
      </c>
      <c r="Y581" s="85"/>
      <c r="AF581" s="26">
        <v>0.33534933333333328</v>
      </c>
    </row>
    <row r="582" spans="1:32" ht="15" customHeight="1" x14ac:dyDescent="0.2">
      <c r="A582" s="25">
        <v>697</v>
      </c>
      <c r="B582" s="25">
        <v>991208</v>
      </c>
      <c r="C582" s="139">
        <v>36502</v>
      </c>
      <c r="D582" s="25">
        <v>20</v>
      </c>
      <c r="E582" s="25" t="s">
        <v>47</v>
      </c>
      <c r="F582" s="25">
        <v>-80</v>
      </c>
      <c r="G582" s="82">
        <v>29.557200000000137</v>
      </c>
      <c r="H582" s="27">
        <v>-80.492620000000002</v>
      </c>
      <c r="I582" s="25">
        <v>25</v>
      </c>
      <c r="J582" s="82">
        <v>4.0344000000001046</v>
      </c>
      <c r="K582" s="27">
        <v>25.067240000000002</v>
      </c>
      <c r="L582" s="29">
        <v>22.781400000000001</v>
      </c>
      <c r="M582" s="29">
        <v>22.121200000000002</v>
      </c>
      <c r="T582" s="26">
        <v>5.8000000000000003E-2</v>
      </c>
      <c r="U582" s="26">
        <v>0.90400000000000003</v>
      </c>
      <c r="X582" s="26">
        <v>1.768</v>
      </c>
      <c r="Y582" s="85"/>
      <c r="AF582" s="26">
        <v>0.19707733333333333</v>
      </c>
    </row>
    <row r="583" spans="1:32" ht="15" customHeight="1" x14ac:dyDescent="0.2">
      <c r="A583" s="25">
        <v>698</v>
      </c>
      <c r="B583" s="25">
        <v>991208</v>
      </c>
      <c r="C583" s="139">
        <v>36503</v>
      </c>
      <c r="D583" s="25">
        <v>21</v>
      </c>
      <c r="E583" s="25" t="s">
        <v>47</v>
      </c>
      <c r="F583" s="25">
        <v>-80</v>
      </c>
      <c r="G583" s="82">
        <v>30.960000000000321</v>
      </c>
      <c r="H583" s="27">
        <v>-80.516000000000005</v>
      </c>
      <c r="I583" s="25">
        <v>25</v>
      </c>
      <c r="J583" s="82">
        <v>6.7067999999999728</v>
      </c>
      <c r="K583" s="27">
        <v>25.11178</v>
      </c>
      <c r="L583" s="29">
        <v>21.950099999999999</v>
      </c>
      <c r="M583" s="29">
        <v>18.651499999999999</v>
      </c>
      <c r="T583" s="26">
        <v>0.126</v>
      </c>
      <c r="U583" s="26">
        <v>0.33800000000000002</v>
      </c>
      <c r="X583" s="26">
        <v>22.856000000000002</v>
      </c>
      <c r="Y583" s="85"/>
      <c r="AF583" s="26">
        <v>0.47560799999999986</v>
      </c>
    </row>
    <row r="584" spans="1:32" ht="15" customHeight="1" x14ac:dyDescent="0.2">
      <c r="A584" s="25">
        <v>699</v>
      </c>
      <c r="B584" s="25">
        <v>991208</v>
      </c>
      <c r="C584" s="139">
        <v>36503</v>
      </c>
      <c r="D584" s="25">
        <v>22</v>
      </c>
      <c r="E584" s="25" t="s">
        <v>47</v>
      </c>
      <c r="F584" s="25">
        <v>-80</v>
      </c>
      <c r="G584" s="82">
        <v>36.270000000000095</v>
      </c>
      <c r="H584" s="27">
        <v>-80.604500000000002</v>
      </c>
      <c r="I584" s="25">
        <v>25</v>
      </c>
      <c r="J584" s="82">
        <v>6.009599999999935</v>
      </c>
      <c r="K584" s="27">
        <v>25.100159999999999</v>
      </c>
      <c r="L584" s="29">
        <v>22.198899999999998</v>
      </c>
      <c r="M584" s="29">
        <v>17.799399999999999</v>
      </c>
      <c r="T584" s="26">
        <v>0.11700000000000001</v>
      </c>
      <c r="U584" s="26">
        <v>0.27500000000000002</v>
      </c>
      <c r="X584" s="26">
        <v>20.234000000000002</v>
      </c>
      <c r="Y584" s="85"/>
      <c r="AF584" s="26">
        <v>1.0092266666666665</v>
      </c>
    </row>
    <row r="585" spans="1:32" ht="15" customHeight="1" x14ac:dyDescent="0.2">
      <c r="A585" s="25">
        <v>700</v>
      </c>
      <c r="B585" s="25">
        <v>991208</v>
      </c>
      <c r="C585" s="139">
        <v>36503</v>
      </c>
      <c r="D585" s="25">
        <v>23</v>
      </c>
      <c r="E585" s="25" t="s">
        <v>47</v>
      </c>
      <c r="F585" s="25">
        <v>-80</v>
      </c>
      <c r="G585" s="82">
        <v>37.5</v>
      </c>
      <c r="H585" s="27">
        <v>-80.625</v>
      </c>
      <c r="I585" s="25">
        <v>25</v>
      </c>
      <c r="J585" s="82">
        <v>3.3444000000000074</v>
      </c>
      <c r="K585" s="27">
        <v>25.05574</v>
      </c>
      <c r="L585" s="29">
        <v>22.434200000000001</v>
      </c>
      <c r="M585" s="29">
        <v>21.243400000000001</v>
      </c>
      <c r="T585" s="26">
        <v>0.128</v>
      </c>
      <c r="U585" s="26">
        <v>0.28499999999999998</v>
      </c>
      <c r="X585" s="26">
        <v>21.690999999999999</v>
      </c>
      <c r="Y585" s="85"/>
      <c r="AF585" s="26">
        <v>0.47759466666666661</v>
      </c>
    </row>
    <row r="586" spans="1:32" ht="15" customHeight="1" x14ac:dyDescent="0.2">
      <c r="A586" s="25">
        <v>701</v>
      </c>
      <c r="B586" s="25">
        <v>991208</v>
      </c>
      <c r="C586" s="139">
        <v>36503</v>
      </c>
      <c r="D586" s="25">
        <v>24</v>
      </c>
      <c r="E586" s="25" t="s">
        <v>48</v>
      </c>
      <c r="F586" s="25">
        <v>-80</v>
      </c>
      <c r="G586" s="82">
        <v>40.080000000000382</v>
      </c>
      <c r="H586" s="27">
        <v>-80.668000000000006</v>
      </c>
      <c r="I586" s="25">
        <v>25</v>
      </c>
      <c r="J586" s="82">
        <v>3.75</v>
      </c>
      <c r="K586" s="27">
        <v>25.0625</v>
      </c>
      <c r="L586" s="29">
        <v>22.715900000000001</v>
      </c>
      <c r="M586" s="29">
        <v>21.182700000000001</v>
      </c>
      <c r="T586" s="26">
        <v>0.11700000000000001</v>
      </c>
      <c r="U586" s="26">
        <v>0.17299999999999999</v>
      </c>
      <c r="X586" s="26">
        <v>19.45</v>
      </c>
      <c r="Y586" s="85"/>
      <c r="AF586" s="26">
        <v>0.38263199999999992</v>
      </c>
    </row>
    <row r="587" spans="1:32" ht="15" customHeight="1" x14ac:dyDescent="0.2">
      <c r="A587" s="25">
        <v>702</v>
      </c>
      <c r="B587" s="25">
        <v>991208</v>
      </c>
      <c r="C587" s="139">
        <v>36503</v>
      </c>
      <c r="D587" s="25">
        <v>25</v>
      </c>
      <c r="E587" s="25" t="s">
        <v>48</v>
      </c>
      <c r="F587" s="25">
        <v>-80</v>
      </c>
      <c r="G587" s="82">
        <v>43.040399999999579</v>
      </c>
      <c r="H587" s="27">
        <v>-80.717339999999993</v>
      </c>
      <c r="I587" s="25">
        <v>25</v>
      </c>
      <c r="J587" s="82">
        <v>3.5304000000000002</v>
      </c>
      <c r="K587" s="27">
        <v>25.05884</v>
      </c>
      <c r="L587" s="29">
        <v>22.619800000000001</v>
      </c>
      <c r="M587" s="29">
        <v>23.5608</v>
      </c>
      <c r="T587" s="26">
        <v>0.124</v>
      </c>
      <c r="U587" s="26">
        <v>9.5000000000000001E-2</v>
      </c>
      <c r="X587" s="26">
        <v>14.234999999999999</v>
      </c>
      <c r="Y587" s="85"/>
      <c r="AF587" s="26">
        <v>3.2819733333333332</v>
      </c>
    </row>
    <row r="588" spans="1:32" ht="15" customHeight="1" x14ac:dyDescent="0.2">
      <c r="A588" s="25">
        <v>703</v>
      </c>
      <c r="B588" s="25">
        <v>991208</v>
      </c>
      <c r="C588" s="139">
        <v>36503</v>
      </c>
      <c r="D588" s="25">
        <v>26</v>
      </c>
      <c r="E588" s="25" t="s">
        <v>50</v>
      </c>
      <c r="F588" s="25">
        <v>-80</v>
      </c>
      <c r="G588" s="82">
        <v>43.33079999999967</v>
      </c>
      <c r="H588" s="27">
        <v>-80.722179999999994</v>
      </c>
      <c r="I588" s="25">
        <v>25</v>
      </c>
      <c r="J588" s="82">
        <v>1.3680000000000092</v>
      </c>
      <c r="K588" s="27">
        <v>25.0228</v>
      </c>
      <c r="L588" s="29">
        <v>22.912400000000002</v>
      </c>
      <c r="M588" s="29">
        <v>24.065200000000001</v>
      </c>
      <c r="T588" s="26">
        <v>8.3000000000000004E-2</v>
      </c>
      <c r="U588" s="26">
        <v>7.8E-2</v>
      </c>
      <c r="X588" s="26">
        <v>15.116</v>
      </c>
      <c r="Y588" s="85"/>
      <c r="AF588" s="26">
        <v>6.7149333333333319</v>
      </c>
    </row>
    <row r="589" spans="1:32" ht="15" customHeight="1" x14ac:dyDescent="0.2">
      <c r="A589" s="25">
        <v>704</v>
      </c>
      <c r="B589" s="25">
        <v>991208</v>
      </c>
      <c r="C589" s="139">
        <v>36503</v>
      </c>
      <c r="D589" s="25">
        <v>27</v>
      </c>
      <c r="E589" s="25" t="s">
        <v>50</v>
      </c>
      <c r="F589" s="25">
        <v>-80</v>
      </c>
      <c r="G589" s="82">
        <v>45.006000000000199</v>
      </c>
      <c r="H589" s="27">
        <v>-80.750100000000003</v>
      </c>
      <c r="I589" s="25">
        <v>25</v>
      </c>
      <c r="J589" s="82">
        <v>0.34559999999991931</v>
      </c>
      <c r="K589" s="27">
        <v>25.005759999999999</v>
      </c>
      <c r="L589" s="29">
        <v>22.626100000000001</v>
      </c>
      <c r="M589" s="29">
        <v>25.898599999999998</v>
      </c>
      <c r="T589" s="26">
        <v>5.6000000000000001E-2</v>
      </c>
      <c r="U589" s="26">
        <v>0.158</v>
      </c>
      <c r="X589" s="26">
        <v>18.966999999999999</v>
      </c>
      <c r="Y589" s="85"/>
      <c r="AF589" s="26">
        <v>9.8459199999999996</v>
      </c>
    </row>
    <row r="590" spans="1:32" ht="15" customHeight="1" x14ac:dyDescent="0.2">
      <c r="A590" s="25">
        <v>705</v>
      </c>
      <c r="B590" s="25">
        <v>991208</v>
      </c>
      <c r="C590" s="139">
        <v>36503</v>
      </c>
      <c r="D590" s="25">
        <v>28</v>
      </c>
      <c r="E590" s="25" t="s">
        <v>50</v>
      </c>
      <c r="F590" s="25">
        <v>-80</v>
      </c>
      <c r="G590" s="82">
        <v>47.153999999999883</v>
      </c>
      <c r="H590" s="27">
        <v>-80.785899999999998</v>
      </c>
      <c r="I590" s="25">
        <v>25</v>
      </c>
      <c r="J590" s="82">
        <v>1.1999999999545707E-3</v>
      </c>
      <c r="K590" s="27">
        <v>25.000019999999999</v>
      </c>
      <c r="L590" s="29">
        <v>22.690999999999999</v>
      </c>
      <c r="M590" s="29">
        <v>25.300999999999998</v>
      </c>
      <c r="T590" s="26">
        <v>7.6999999999999999E-2</v>
      </c>
      <c r="U590" s="26">
        <v>0.159</v>
      </c>
      <c r="X590" s="26">
        <v>16.626999999999999</v>
      </c>
      <c r="Y590" s="85"/>
      <c r="AF590" s="26">
        <v>9.6234133333333318</v>
      </c>
    </row>
    <row r="591" spans="1:32" ht="15" customHeight="1" x14ac:dyDescent="0.2">
      <c r="A591" s="25">
        <v>706</v>
      </c>
      <c r="B591" s="25">
        <v>991208</v>
      </c>
      <c r="C591" s="139">
        <v>36503</v>
      </c>
      <c r="D591" s="25">
        <v>29</v>
      </c>
      <c r="E591" s="25" t="s">
        <v>50</v>
      </c>
      <c r="F591" s="25">
        <v>-80</v>
      </c>
      <c r="G591" s="82">
        <v>48.671999999999969</v>
      </c>
      <c r="H591" s="27">
        <v>-80.811199999999999</v>
      </c>
      <c r="I591" s="25">
        <v>24</v>
      </c>
      <c r="J591" s="82">
        <v>59.849999999999923</v>
      </c>
      <c r="K591" s="27">
        <v>24.997499999999999</v>
      </c>
      <c r="L591" s="29">
        <v>23.304600000000001</v>
      </c>
      <c r="M591" s="29">
        <v>26.607700000000001</v>
      </c>
      <c r="T591" s="26">
        <v>5.8000000000000003E-2</v>
      </c>
      <c r="U591" s="26">
        <v>0.308</v>
      </c>
      <c r="X591" s="26">
        <v>1.823</v>
      </c>
      <c r="Y591" s="85"/>
      <c r="AF591" s="26">
        <v>0.34885866666666665</v>
      </c>
    </row>
    <row r="592" spans="1:32" ht="15" customHeight="1" x14ac:dyDescent="0.2">
      <c r="A592" s="25">
        <v>707</v>
      </c>
      <c r="B592" s="25">
        <v>991208</v>
      </c>
      <c r="C592" s="139">
        <v>36503</v>
      </c>
      <c r="D592" s="25">
        <v>30</v>
      </c>
      <c r="E592" s="25" t="s">
        <v>49</v>
      </c>
      <c r="F592" s="25">
        <v>-80</v>
      </c>
      <c r="G592" s="82">
        <v>50.150400000000275</v>
      </c>
      <c r="H592" s="27">
        <v>-80.835840000000005</v>
      </c>
      <c r="I592" s="25">
        <v>24</v>
      </c>
      <c r="J592" s="82">
        <v>58.569600000000008</v>
      </c>
      <c r="K592" s="27">
        <v>24.97616</v>
      </c>
      <c r="L592" s="29">
        <v>22.9269</v>
      </c>
      <c r="M592" s="29">
        <v>27.916799999999999</v>
      </c>
      <c r="T592" s="26">
        <v>5.7000000000000002E-2</v>
      </c>
      <c r="U592" s="26">
        <v>0.31</v>
      </c>
      <c r="X592" s="26">
        <v>3.5419999999999998</v>
      </c>
      <c r="Y592" s="85"/>
      <c r="AF592" s="26">
        <v>0.38024799999999992</v>
      </c>
    </row>
    <row r="593" spans="1:39" ht="15" customHeight="1" x14ac:dyDescent="0.2">
      <c r="A593" s="25">
        <v>708</v>
      </c>
      <c r="B593" s="25">
        <v>991208</v>
      </c>
      <c r="C593" s="139">
        <v>36503</v>
      </c>
      <c r="D593" s="25">
        <v>31</v>
      </c>
      <c r="E593" s="25" t="s">
        <v>49</v>
      </c>
      <c r="F593" s="25">
        <v>-80</v>
      </c>
      <c r="G593" s="82">
        <v>52.162800000000402</v>
      </c>
      <c r="H593" s="27">
        <v>-80.869380000000007</v>
      </c>
      <c r="I593" s="25">
        <v>25</v>
      </c>
      <c r="J593" s="82">
        <v>0.6132000000000204</v>
      </c>
      <c r="K593" s="27">
        <v>25.01022</v>
      </c>
      <c r="L593" s="29">
        <v>23.2148</v>
      </c>
      <c r="M593" s="29">
        <v>27.3706</v>
      </c>
      <c r="T593" s="26">
        <v>5.5E-2</v>
      </c>
      <c r="U593" s="26">
        <v>0.23899999999999999</v>
      </c>
      <c r="X593" s="26">
        <v>2.9689999999999999</v>
      </c>
      <c r="Y593" s="85"/>
      <c r="AF593" s="26">
        <v>0.46209866666666666</v>
      </c>
    </row>
    <row r="594" spans="1:39" ht="15" customHeight="1" x14ac:dyDescent="0.2">
      <c r="A594" s="25">
        <v>709</v>
      </c>
      <c r="B594" s="25">
        <v>991208</v>
      </c>
      <c r="C594" s="139">
        <v>36503</v>
      </c>
      <c r="D594" s="25">
        <v>32</v>
      </c>
      <c r="E594" s="25" t="s">
        <v>49</v>
      </c>
      <c r="F594" s="25">
        <v>-80</v>
      </c>
      <c r="G594" s="82">
        <v>55.730399999999634</v>
      </c>
      <c r="H594" s="27">
        <v>-80.928839999999994</v>
      </c>
      <c r="I594" s="25">
        <v>25</v>
      </c>
      <c r="J594" s="82">
        <v>0.63000000000002387</v>
      </c>
      <c r="K594" s="27">
        <v>25.0105</v>
      </c>
      <c r="L594" s="29">
        <v>23.1325</v>
      </c>
      <c r="M594" s="29">
        <v>26.968299999999999</v>
      </c>
      <c r="T594" s="26">
        <v>4.5999999999999999E-2</v>
      </c>
      <c r="U594" s="26">
        <v>0.26300000000000001</v>
      </c>
      <c r="X594" s="26">
        <v>2.0139999999999998</v>
      </c>
      <c r="Y594" s="85"/>
      <c r="AF594" s="26">
        <v>1.0092266666666665</v>
      </c>
    </row>
    <row r="595" spans="1:39" ht="15" customHeight="1" x14ac:dyDescent="0.2">
      <c r="A595" s="25">
        <v>710</v>
      </c>
      <c r="B595" s="25">
        <v>991208</v>
      </c>
      <c r="C595" s="139">
        <v>36503</v>
      </c>
      <c r="D595" s="25">
        <v>33</v>
      </c>
      <c r="E595" s="25" t="s">
        <v>49</v>
      </c>
      <c r="F595" s="25">
        <v>-80</v>
      </c>
      <c r="G595" s="82">
        <v>55.161599999999851</v>
      </c>
      <c r="H595" s="27">
        <v>-80.919359999999998</v>
      </c>
      <c r="I595" s="25">
        <v>25</v>
      </c>
      <c r="J595" s="82">
        <v>3.1584000000000145</v>
      </c>
      <c r="K595" s="27">
        <v>25.05264</v>
      </c>
      <c r="L595" s="29">
        <v>23.592400000000001</v>
      </c>
      <c r="M595" s="29">
        <v>26.845500000000001</v>
      </c>
      <c r="T595" s="26">
        <v>5.8999999999999997E-2</v>
      </c>
      <c r="U595" s="26">
        <v>0.314</v>
      </c>
      <c r="X595" s="26">
        <v>5.4039999999999999</v>
      </c>
      <c r="Y595" s="85"/>
      <c r="AF595" s="26">
        <v>0.41759733333333332</v>
      </c>
    </row>
    <row r="596" spans="1:39" ht="15" customHeight="1" x14ac:dyDescent="0.2">
      <c r="A596" s="25">
        <v>711</v>
      </c>
      <c r="B596" s="25">
        <v>991208</v>
      </c>
      <c r="C596" s="139">
        <v>36503</v>
      </c>
      <c r="D596" s="25">
        <v>34</v>
      </c>
      <c r="E596" s="25" t="s">
        <v>49</v>
      </c>
      <c r="F596" s="25">
        <v>-80</v>
      </c>
      <c r="G596" s="82">
        <v>57.237599999999702</v>
      </c>
      <c r="H596" s="27">
        <v>-80.953959999999995</v>
      </c>
      <c r="I596" s="25">
        <v>24</v>
      </c>
      <c r="J596" s="82">
        <v>59.188800000000015</v>
      </c>
      <c r="K596" s="27">
        <v>24.98648</v>
      </c>
      <c r="L596" s="29">
        <v>22.859400000000001</v>
      </c>
      <c r="M596" s="29">
        <v>27.616299999999999</v>
      </c>
      <c r="T596" s="26">
        <v>0.05</v>
      </c>
      <c r="U596" s="26">
        <v>0.376</v>
      </c>
      <c r="X596" s="26">
        <v>9.9410000000000007</v>
      </c>
      <c r="Y596" s="85"/>
      <c r="AF596" s="26">
        <v>1.2436533333333333</v>
      </c>
    </row>
    <row r="597" spans="1:39" ht="15" customHeight="1" x14ac:dyDescent="0.2">
      <c r="A597" s="25">
        <v>712</v>
      </c>
      <c r="B597" s="25">
        <v>991208</v>
      </c>
      <c r="C597" s="139">
        <v>36503</v>
      </c>
      <c r="D597" s="25">
        <v>35</v>
      </c>
      <c r="E597" s="25" t="s">
        <v>49</v>
      </c>
      <c r="F597" s="25">
        <v>-80</v>
      </c>
      <c r="G597" s="82">
        <v>52.777200000000164</v>
      </c>
      <c r="H597" s="27">
        <v>-80.879620000000003</v>
      </c>
      <c r="I597" s="25">
        <v>24</v>
      </c>
      <c r="J597" s="82">
        <v>58.35</v>
      </c>
      <c r="K597" s="27">
        <v>24.9725</v>
      </c>
      <c r="L597" s="29">
        <v>23.284700000000001</v>
      </c>
      <c r="M597" s="29">
        <v>27.729199999999999</v>
      </c>
      <c r="T597" s="26">
        <v>5.0999999999999997E-2</v>
      </c>
      <c r="U597" s="26">
        <v>0.36899999999999999</v>
      </c>
      <c r="X597" s="26">
        <v>2.73</v>
      </c>
      <c r="Y597" s="85"/>
      <c r="AF597" s="26">
        <v>0.80420266666666651</v>
      </c>
    </row>
    <row r="598" spans="1:39" ht="15" customHeight="1" x14ac:dyDescent="0.2">
      <c r="A598" s="25">
        <v>713</v>
      </c>
      <c r="B598" s="25">
        <v>991208</v>
      </c>
      <c r="C598" s="139">
        <v>36503</v>
      </c>
      <c r="D598" s="25">
        <v>36</v>
      </c>
      <c r="E598" s="25" t="s">
        <v>50</v>
      </c>
      <c r="F598" s="25">
        <v>-80</v>
      </c>
      <c r="G598" s="82">
        <v>47.507999999999697</v>
      </c>
      <c r="H598" s="27">
        <v>-80.791799999999995</v>
      </c>
      <c r="I598" s="25">
        <v>24</v>
      </c>
      <c r="J598" s="82">
        <v>57.55199999999995</v>
      </c>
      <c r="K598" s="27">
        <v>24.959199999999999</v>
      </c>
      <c r="L598" s="29">
        <v>23.1633</v>
      </c>
      <c r="M598" s="29">
        <v>27.2119</v>
      </c>
      <c r="T598" s="26">
        <v>5.1999999999999998E-2</v>
      </c>
      <c r="U598" s="26">
        <v>0.42299999999999999</v>
      </c>
      <c r="X598" s="26">
        <v>4.6879999999999997</v>
      </c>
      <c r="Y598" s="85"/>
      <c r="AF598" s="26">
        <v>1.9985866666666665</v>
      </c>
    </row>
    <row r="599" spans="1:39" ht="15" customHeight="1" x14ac:dyDescent="0.2">
      <c r="A599" s="25">
        <v>714</v>
      </c>
      <c r="B599" s="25">
        <v>991208</v>
      </c>
      <c r="C599" s="139">
        <v>36503</v>
      </c>
      <c r="D599" s="25">
        <v>37</v>
      </c>
      <c r="E599" s="25" t="s">
        <v>50</v>
      </c>
      <c r="F599" s="25">
        <v>-80</v>
      </c>
      <c r="G599" s="82">
        <v>45.609599999999944</v>
      </c>
      <c r="H599" s="27">
        <v>-80.760159999999999</v>
      </c>
      <c r="I599" s="25">
        <v>24</v>
      </c>
      <c r="J599" s="82">
        <v>55.932000000000102</v>
      </c>
      <c r="K599" s="27">
        <v>24.932200000000002</v>
      </c>
      <c r="L599" s="29">
        <v>23.047999999999998</v>
      </c>
      <c r="M599" s="29">
        <v>27.7668</v>
      </c>
      <c r="T599" s="26">
        <v>0</v>
      </c>
      <c r="U599" s="26">
        <v>0.57899999999999996</v>
      </c>
      <c r="X599" s="26">
        <v>11.422000000000001</v>
      </c>
      <c r="Y599" s="85"/>
      <c r="AF599" s="26">
        <v>5.2646666666666659</v>
      </c>
    </row>
    <row r="600" spans="1:39" ht="15" customHeight="1" x14ac:dyDescent="0.2">
      <c r="A600" s="25">
        <v>715</v>
      </c>
      <c r="B600" s="25">
        <v>991208</v>
      </c>
      <c r="C600" s="139">
        <v>36503</v>
      </c>
      <c r="D600" s="25">
        <v>38</v>
      </c>
      <c r="E600" s="25" t="s">
        <v>50</v>
      </c>
      <c r="F600" s="25">
        <v>-80</v>
      </c>
      <c r="G600" s="82">
        <v>41.782800000000293</v>
      </c>
      <c r="H600" s="27">
        <v>-80.696380000000005</v>
      </c>
      <c r="I600" s="25">
        <v>24</v>
      </c>
      <c r="J600" s="82">
        <v>59.078399999999931</v>
      </c>
      <c r="K600" s="27">
        <v>24.984639999999999</v>
      </c>
      <c r="L600" s="29">
        <v>22.9544</v>
      </c>
      <c r="M600" s="29">
        <v>28.9</v>
      </c>
      <c r="T600" s="26">
        <v>0</v>
      </c>
      <c r="U600" s="26">
        <v>0.92700000000000005</v>
      </c>
      <c r="X600" s="26">
        <v>3.1120000000000001</v>
      </c>
      <c r="Y600" s="85"/>
      <c r="AF600" s="26">
        <v>0.27932533333333326</v>
      </c>
    </row>
    <row r="601" spans="1:39" ht="15" customHeight="1" x14ac:dyDescent="0.2">
      <c r="A601" s="25">
        <v>716</v>
      </c>
      <c r="B601" s="25">
        <v>991208</v>
      </c>
      <c r="C601" s="139">
        <v>36503</v>
      </c>
      <c r="D601" s="25">
        <v>39</v>
      </c>
      <c r="E601" s="25" t="s">
        <v>50</v>
      </c>
      <c r="F601" s="25">
        <v>-80</v>
      </c>
      <c r="G601" s="82">
        <v>38.751599999999939</v>
      </c>
      <c r="H601" s="27">
        <v>-80.645859999999999</v>
      </c>
      <c r="I601" s="25">
        <v>25</v>
      </c>
      <c r="J601" s="82">
        <v>0.45600000000000307</v>
      </c>
      <c r="K601" s="27">
        <v>25.0076</v>
      </c>
      <c r="L601" s="29">
        <v>22.843499999999999</v>
      </c>
      <c r="M601" s="29">
        <v>24.9129</v>
      </c>
      <c r="T601" s="26">
        <v>0.05</v>
      </c>
      <c r="U601" s="26">
        <v>0.86099999999999999</v>
      </c>
      <c r="X601" s="26">
        <v>3.59</v>
      </c>
      <c r="Y601" s="85"/>
      <c r="AF601" s="26">
        <v>0.26422666666666667</v>
      </c>
    </row>
    <row r="602" spans="1:39" ht="15" customHeight="1" x14ac:dyDescent="0.2">
      <c r="A602" s="25">
        <v>717</v>
      </c>
      <c r="B602" s="25">
        <v>991208</v>
      </c>
      <c r="C602" s="139">
        <v>36503</v>
      </c>
      <c r="D602" s="25">
        <v>40</v>
      </c>
      <c r="E602" s="25" t="s">
        <v>47</v>
      </c>
      <c r="F602" s="25">
        <v>-80</v>
      </c>
      <c r="G602" s="82">
        <v>35.814000000000306</v>
      </c>
      <c r="H602" s="27">
        <v>-80.596900000000005</v>
      </c>
      <c r="I602" s="25">
        <v>25</v>
      </c>
      <c r="J602" s="82">
        <v>0.96600000000009345</v>
      </c>
      <c r="K602" s="27">
        <v>25.016100000000002</v>
      </c>
      <c r="L602" s="29">
        <v>22.773199999999999</v>
      </c>
      <c r="M602" s="29">
        <v>25.1234</v>
      </c>
      <c r="T602" s="26">
        <v>0</v>
      </c>
      <c r="U602" s="26">
        <v>1.2849999999999999</v>
      </c>
      <c r="X602" s="26">
        <v>5.3570000000000002</v>
      </c>
      <c r="Y602" s="85"/>
      <c r="AF602" s="26">
        <v>0.33018399999999998</v>
      </c>
    </row>
    <row r="603" spans="1:39" ht="15" customHeight="1" x14ac:dyDescent="0.2">
      <c r="A603" s="25">
        <v>718</v>
      </c>
      <c r="B603" s="25" t="s">
        <v>51</v>
      </c>
      <c r="C603" s="139">
        <v>36545</v>
      </c>
      <c r="D603" s="25">
        <v>1</v>
      </c>
      <c r="E603" s="25" t="s">
        <v>47</v>
      </c>
      <c r="F603" s="25">
        <v>-80</v>
      </c>
      <c r="G603" s="82">
        <v>29.735999999999763</v>
      </c>
      <c r="H603" s="27">
        <v>-80.495599999999996</v>
      </c>
      <c r="I603" s="25">
        <v>25</v>
      </c>
      <c r="J603" s="82">
        <v>10.996799999999993</v>
      </c>
      <c r="K603" s="27">
        <v>25.18328</v>
      </c>
      <c r="L603" s="29">
        <v>19.116199999999999</v>
      </c>
      <c r="M603" s="29">
        <v>19.050599999999999</v>
      </c>
      <c r="T603" s="26">
        <v>0.253</v>
      </c>
      <c r="U603" s="26">
        <v>0.56299999999999994</v>
      </c>
      <c r="X603" s="26">
        <v>2.4849999999999999</v>
      </c>
      <c r="Y603" s="85"/>
      <c r="AF603" s="26">
        <v>0.23164533333333329</v>
      </c>
    </row>
    <row r="604" spans="1:39" ht="15" customHeight="1" x14ac:dyDescent="0.2">
      <c r="A604" s="25">
        <v>719</v>
      </c>
      <c r="B604" s="25" t="s">
        <v>51</v>
      </c>
      <c r="C604" s="139">
        <v>36545</v>
      </c>
      <c r="D604" s="25">
        <v>2</v>
      </c>
      <c r="E604" s="25" t="s">
        <v>47</v>
      </c>
      <c r="F604" s="25">
        <v>-80</v>
      </c>
      <c r="G604" s="82">
        <v>33.702000000000112</v>
      </c>
      <c r="H604" s="27">
        <v>-80.561700000000002</v>
      </c>
      <c r="I604" s="25">
        <v>25</v>
      </c>
      <c r="J604" s="82">
        <v>10.053600000000102</v>
      </c>
      <c r="K604" s="27">
        <v>25.167560000000002</v>
      </c>
      <c r="L604" s="29">
        <v>19.341000000000001</v>
      </c>
      <c r="M604" s="29">
        <v>16.4361</v>
      </c>
      <c r="T604" s="26">
        <v>0.18099999999999999</v>
      </c>
      <c r="U604" s="26">
        <v>0.4</v>
      </c>
      <c r="X604" s="26">
        <v>0.629</v>
      </c>
      <c r="Y604" s="85"/>
      <c r="AF604" s="26">
        <v>0.25429333333333332</v>
      </c>
    </row>
    <row r="605" spans="1:39" ht="15" customHeight="1" x14ac:dyDescent="0.2">
      <c r="A605" s="25">
        <v>720</v>
      </c>
      <c r="B605" s="25" t="s">
        <v>51</v>
      </c>
      <c r="C605" s="139">
        <v>36545</v>
      </c>
      <c r="D605" s="25">
        <v>3</v>
      </c>
      <c r="E605" s="25" t="s">
        <v>47</v>
      </c>
      <c r="F605" s="25">
        <v>-80</v>
      </c>
      <c r="G605" s="82">
        <v>37.2072</v>
      </c>
      <c r="H605" s="27">
        <v>-80.62012</v>
      </c>
      <c r="I605" s="25">
        <v>25</v>
      </c>
      <c r="J605" s="82">
        <v>9.0708000000000055</v>
      </c>
      <c r="K605" s="27">
        <v>25.15118</v>
      </c>
      <c r="L605" s="29">
        <v>19.2286</v>
      </c>
      <c r="M605" s="29">
        <v>16.8719</v>
      </c>
      <c r="T605" s="26">
        <v>0.13400000000000001</v>
      </c>
      <c r="U605" s="26">
        <v>0.48599999999999999</v>
      </c>
      <c r="X605" s="26">
        <v>2.7250000000000001</v>
      </c>
      <c r="Y605" s="85"/>
      <c r="AF605" s="26">
        <v>0.37071199999999993</v>
      </c>
    </row>
    <row r="606" spans="1:39" ht="15" customHeight="1" x14ac:dyDescent="0.2">
      <c r="A606" s="25">
        <v>721</v>
      </c>
      <c r="B606" s="25" t="s">
        <v>51</v>
      </c>
      <c r="C606" s="139">
        <v>36545</v>
      </c>
      <c r="D606" s="25">
        <v>4</v>
      </c>
      <c r="E606" s="25" t="s">
        <v>48</v>
      </c>
      <c r="F606" s="25">
        <v>-80</v>
      </c>
      <c r="G606" s="82">
        <v>40.753200000000049</v>
      </c>
      <c r="H606" s="27">
        <v>-80.679220000000001</v>
      </c>
      <c r="I606" s="25">
        <v>25</v>
      </c>
      <c r="J606" s="82">
        <v>7.9295999999999367</v>
      </c>
      <c r="K606" s="27">
        <v>25.132159999999999</v>
      </c>
      <c r="L606" s="29">
        <v>20.514099999999999</v>
      </c>
      <c r="M606" s="29">
        <v>24.226800000000001</v>
      </c>
      <c r="T606" s="26">
        <v>0.14299999999999999</v>
      </c>
      <c r="U606" s="26">
        <v>0.46800000000000003</v>
      </c>
      <c r="X606" s="26">
        <v>3.8620000000000001</v>
      </c>
      <c r="Y606" s="85"/>
      <c r="AF606" s="26">
        <v>6.6076533333333316</v>
      </c>
    </row>
    <row r="607" spans="1:39" ht="15" customHeight="1" x14ac:dyDescent="0.2">
      <c r="A607" s="25">
        <v>722</v>
      </c>
      <c r="B607" s="25" t="s">
        <v>51</v>
      </c>
      <c r="C607" s="139">
        <v>36545</v>
      </c>
      <c r="D607" s="25">
        <v>5</v>
      </c>
      <c r="E607" s="25" t="s">
        <v>48</v>
      </c>
      <c r="F607" s="25">
        <v>-80</v>
      </c>
      <c r="G607" s="82">
        <v>43.08119999999974</v>
      </c>
      <c r="H607" s="27">
        <v>-80.718019999999996</v>
      </c>
      <c r="I607" s="25">
        <v>25</v>
      </c>
      <c r="J607" s="82">
        <v>6.8483999999999412</v>
      </c>
      <c r="K607" s="27">
        <v>25.114139999999999</v>
      </c>
      <c r="L607" s="29">
        <v>19.208300000000001</v>
      </c>
      <c r="M607" s="29">
        <v>26.308700000000002</v>
      </c>
      <c r="T607" s="26">
        <v>0.13500000000000001</v>
      </c>
      <c r="U607" s="26">
        <v>0.246</v>
      </c>
      <c r="X607" s="26">
        <v>8.6530000000000005</v>
      </c>
      <c r="Y607" s="85"/>
      <c r="AF607" s="26">
        <v>14.800666666666665</v>
      </c>
    </row>
    <row r="608" spans="1:39" s="3" customFormat="1" ht="15" customHeight="1" x14ac:dyDescent="0.2">
      <c r="A608" s="25">
        <v>723</v>
      </c>
      <c r="B608" s="25" t="s">
        <v>51</v>
      </c>
      <c r="C608" s="139">
        <v>36545</v>
      </c>
      <c r="D608" s="25">
        <v>6</v>
      </c>
      <c r="E608" s="25" t="s">
        <v>48</v>
      </c>
      <c r="F608" s="25">
        <v>-80</v>
      </c>
      <c r="G608" s="82">
        <v>45.611999999999853</v>
      </c>
      <c r="H608" s="27">
        <v>-80.760199999999998</v>
      </c>
      <c r="I608" s="25">
        <v>25</v>
      </c>
      <c r="J608" s="82">
        <v>4.130400000000094</v>
      </c>
      <c r="K608" s="27">
        <v>25.068840000000002</v>
      </c>
      <c r="L608" s="29">
        <v>20.573899999999998</v>
      </c>
      <c r="M608" s="29">
        <v>28.234300000000001</v>
      </c>
      <c r="N608" s="28"/>
      <c r="O608" s="28"/>
      <c r="P608" s="26"/>
      <c r="Q608" s="26"/>
      <c r="R608" s="26"/>
      <c r="S608" s="26"/>
      <c r="T608" s="26">
        <v>6.6000000000000003E-2</v>
      </c>
      <c r="U608" s="26">
        <v>0</v>
      </c>
      <c r="V608" s="26"/>
      <c r="W608" s="26"/>
      <c r="X608" s="26">
        <v>3.802</v>
      </c>
      <c r="Y608" s="86"/>
      <c r="Z608" s="26"/>
      <c r="AA608" s="26"/>
      <c r="AB608" s="26"/>
      <c r="AC608" s="26"/>
      <c r="AD608" s="26"/>
      <c r="AE608" s="29"/>
      <c r="AF608" s="26">
        <v>11.641866666666665</v>
      </c>
      <c r="AG608" s="26"/>
      <c r="AH608" s="29"/>
      <c r="AI608" s="29"/>
      <c r="AJ608" s="125"/>
      <c r="AK608" s="125"/>
      <c r="AL608" s="125"/>
      <c r="AM608" s="125"/>
    </row>
    <row r="609" spans="1:39" s="3" customFormat="1" ht="15" customHeight="1" x14ac:dyDescent="0.2">
      <c r="A609" s="25">
        <v>724</v>
      </c>
      <c r="B609" s="25" t="s">
        <v>51</v>
      </c>
      <c r="C609" s="139">
        <v>36545</v>
      </c>
      <c r="D609" s="25">
        <v>7</v>
      </c>
      <c r="E609" s="25" t="s">
        <v>48</v>
      </c>
      <c r="F609" s="25">
        <v>-80</v>
      </c>
      <c r="G609" s="82">
        <v>47.619600000000162</v>
      </c>
      <c r="H609" s="27">
        <v>-80.793660000000003</v>
      </c>
      <c r="I609" s="25">
        <v>25</v>
      </c>
      <c r="J609" s="82">
        <v>7.0476000000000738</v>
      </c>
      <c r="K609" s="27">
        <v>25.117460000000001</v>
      </c>
      <c r="L609" s="29">
        <v>20.145700000000001</v>
      </c>
      <c r="M609" s="29">
        <v>30.241700000000002</v>
      </c>
      <c r="N609" s="28"/>
      <c r="O609" s="28"/>
      <c r="P609" s="26"/>
      <c r="Q609" s="26"/>
      <c r="R609" s="26"/>
      <c r="S609" s="26"/>
      <c r="T609" s="26">
        <v>7.9000000000000001E-2</v>
      </c>
      <c r="U609" s="26">
        <v>0.154</v>
      </c>
      <c r="V609" s="26"/>
      <c r="W609" s="26"/>
      <c r="X609" s="26">
        <v>0</v>
      </c>
      <c r="Y609" s="86"/>
      <c r="Z609" s="26"/>
      <c r="AA609" s="26"/>
      <c r="AB609" s="26"/>
      <c r="AC609" s="26"/>
      <c r="AD609" s="26"/>
      <c r="AE609" s="29"/>
      <c r="AF609" s="26">
        <v>12.198133333333331</v>
      </c>
      <c r="AG609" s="26"/>
      <c r="AH609" s="29"/>
      <c r="AI609" s="29"/>
      <c r="AJ609" s="125"/>
      <c r="AK609" s="125"/>
      <c r="AL609" s="125"/>
      <c r="AM609" s="125"/>
    </row>
    <row r="610" spans="1:39" s="3" customFormat="1" ht="15" customHeight="1" x14ac:dyDescent="0.2">
      <c r="A610" s="25">
        <v>725</v>
      </c>
      <c r="B610" s="25" t="s">
        <v>51</v>
      </c>
      <c r="C610" s="139">
        <v>36545</v>
      </c>
      <c r="D610" s="25">
        <v>8</v>
      </c>
      <c r="E610" s="25" t="s">
        <v>48</v>
      </c>
      <c r="F610" s="25">
        <v>-80</v>
      </c>
      <c r="G610" s="82">
        <v>51.821999999999662</v>
      </c>
      <c r="H610" s="27">
        <v>-80.863699999999994</v>
      </c>
      <c r="I610" s="25">
        <v>25</v>
      </c>
      <c r="J610" s="82">
        <v>7.6500000000000767</v>
      </c>
      <c r="K610" s="27">
        <v>25.127500000000001</v>
      </c>
      <c r="L610" s="29">
        <v>20.8657</v>
      </c>
      <c r="M610" s="29">
        <v>30.064599999999999</v>
      </c>
      <c r="N610" s="28"/>
      <c r="O610" s="28"/>
      <c r="P610" s="26"/>
      <c r="Q610" s="26"/>
      <c r="R610" s="26"/>
      <c r="S610" s="26"/>
      <c r="T610" s="26">
        <v>0.115</v>
      </c>
      <c r="U610" s="26">
        <v>0.48499999999999999</v>
      </c>
      <c r="V610" s="26"/>
      <c r="W610" s="26"/>
      <c r="X610" s="26">
        <v>14.222</v>
      </c>
      <c r="Y610" s="86"/>
      <c r="Z610" s="26"/>
      <c r="AA610" s="26"/>
      <c r="AB610" s="26"/>
      <c r="AC610" s="26"/>
      <c r="AD610" s="26"/>
      <c r="AE610" s="29"/>
      <c r="AF610" s="26">
        <v>5.860666666666666</v>
      </c>
      <c r="AG610" s="26"/>
      <c r="AH610" s="29"/>
      <c r="AI610" s="29"/>
      <c r="AJ610" s="125"/>
      <c r="AK610" s="125"/>
      <c r="AL610" s="125"/>
      <c r="AM610" s="125"/>
    </row>
    <row r="611" spans="1:39" ht="15" customHeight="1" x14ac:dyDescent="0.2">
      <c r="A611" s="25">
        <v>726</v>
      </c>
      <c r="B611" s="25" t="s">
        <v>51</v>
      </c>
      <c r="C611" s="139">
        <v>36545</v>
      </c>
      <c r="D611" s="25">
        <v>9</v>
      </c>
      <c r="E611" s="25" t="s">
        <v>49</v>
      </c>
      <c r="F611" s="25">
        <v>-80</v>
      </c>
      <c r="G611" s="82">
        <v>54.33119999999974</v>
      </c>
      <c r="H611" s="27">
        <v>-80.905519999999996</v>
      </c>
      <c r="I611" s="25">
        <v>25</v>
      </c>
      <c r="J611" s="82">
        <v>7.6247999999999649</v>
      </c>
      <c r="K611" s="27">
        <v>25.127079999999999</v>
      </c>
      <c r="L611" s="29">
        <v>20.052600000000002</v>
      </c>
      <c r="M611" s="29">
        <v>30.057600000000001</v>
      </c>
      <c r="T611" s="26">
        <v>0.16300000000000001</v>
      </c>
      <c r="U611" s="26">
        <v>0</v>
      </c>
      <c r="X611" s="26">
        <v>7.6950000000000003</v>
      </c>
      <c r="Y611" s="85"/>
      <c r="AF611" s="26">
        <v>5.7057066666666651</v>
      </c>
    </row>
    <row r="612" spans="1:39" ht="15" customHeight="1" x14ac:dyDescent="0.2">
      <c r="A612" s="25">
        <v>727</v>
      </c>
      <c r="B612" s="25" t="s">
        <v>51</v>
      </c>
      <c r="C612" s="139">
        <v>36545</v>
      </c>
      <c r="D612" s="25">
        <v>10</v>
      </c>
      <c r="E612" s="25" t="s">
        <v>49</v>
      </c>
      <c r="F612" s="25">
        <v>-80</v>
      </c>
      <c r="G612" s="82">
        <v>59.7</v>
      </c>
      <c r="H612" s="27">
        <v>-80.995000000000005</v>
      </c>
      <c r="I612" s="25">
        <v>25</v>
      </c>
      <c r="J612" s="82">
        <v>7.1291999999999689</v>
      </c>
      <c r="K612" s="27">
        <v>25.118819999999999</v>
      </c>
      <c r="L612" s="29">
        <v>20.472799999999999</v>
      </c>
      <c r="M612" s="29">
        <v>30.2226</v>
      </c>
      <c r="T612" s="26">
        <v>0.23499999999999999</v>
      </c>
      <c r="U612" s="26">
        <v>0.48199999999999998</v>
      </c>
      <c r="X612" s="26">
        <v>1.8859999999999999</v>
      </c>
      <c r="Y612" s="85"/>
      <c r="AF612" s="26">
        <v>5.6739199999999999</v>
      </c>
    </row>
    <row r="613" spans="1:39" ht="15" customHeight="1" x14ac:dyDescent="0.2">
      <c r="A613" s="25">
        <v>728</v>
      </c>
      <c r="B613" s="25" t="s">
        <v>51</v>
      </c>
      <c r="C613" s="139">
        <v>36545</v>
      </c>
      <c r="D613" s="25">
        <v>11</v>
      </c>
      <c r="E613" s="25" t="s">
        <v>49</v>
      </c>
      <c r="F613" s="25">
        <v>-81</v>
      </c>
      <c r="G613" s="82">
        <v>6.0000000000286491E-2</v>
      </c>
      <c r="H613" s="27">
        <v>-81.001000000000005</v>
      </c>
      <c r="I613" s="25">
        <v>25</v>
      </c>
      <c r="J613" s="82">
        <v>4.4400000000000972</v>
      </c>
      <c r="K613" s="27">
        <v>25.074000000000002</v>
      </c>
      <c r="L613" s="29">
        <v>20.314499999999999</v>
      </c>
      <c r="M613" s="29">
        <v>30.4329</v>
      </c>
      <c r="T613" s="26">
        <v>0.20200000000000001</v>
      </c>
      <c r="U613" s="26">
        <v>0.40200000000000002</v>
      </c>
      <c r="X613" s="26">
        <v>0</v>
      </c>
      <c r="Y613" s="85"/>
      <c r="AF613" s="26">
        <v>3.9693599999999996</v>
      </c>
    </row>
    <row r="614" spans="1:39" ht="15" customHeight="1" x14ac:dyDescent="0.2">
      <c r="A614" s="25">
        <v>729</v>
      </c>
      <c r="B614" s="25" t="s">
        <v>51</v>
      </c>
      <c r="C614" s="139">
        <v>36545</v>
      </c>
      <c r="D614" s="25">
        <v>12</v>
      </c>
      <c r="E614" s="25" t="s">
        <v>49</v>
      </c>
      <c r="F614" s="25">
        <v>-81</v>
      </c>
      <c r="G614" s="82">
        <v>3.9420000000004052</v>
      </c>
      <c r="H614" s="27">
        <v>-81.065700000000007</v>
      </c>
      <c r="I614" s="25">
        <v>25</v>
      </c>
      <c r="J614" s="82">
        <v>6.6888000000000147</v>
      </c>
      <c r="K614" s="27">
        <v>25.11148</v>
      </c>
      <c r="L614" s="29">
        <v>20.202300000000001</v>
      </c>
      <c r="M614" s="29">
        <v>28.020700000000001</v>
      </c>
      <c r="T614" s="26">
        <v>0.17</v>
      </c>
      <c r="U614" s="26">
        <v>0</v>
      </c>
      <c r="X614" s="26">
        <v>16.198</v>
      </c>
      <c r="Y614" s="85"/>
      <c r="AF614" s="26">
        <v>3.1468799999999995</v>
      </c>
    </row>
    <row r="615" spans="1:39" ht="15" customHeight="1" x14ac:dyDescent="0.2">
      <c r="A615" s="25">
        <v>730</v>
      </c>
      <c r="B615" s="25" t="s">
        <v>51</v>
      </c>
      <c r="C615" s="139">
        <v>36545</v>
      </c>
      <c r="D615" s="25">
        <v>13</v>
      </c>
      <c r="E615" s="25" t="s">
        <v>49</v>
      </c>
      <c r="F615" s="25">
        <v>-81</v>
      </c>
      <c r="G615" s="82">
        <v>5.9171999999998093</v>
      </c>
      <c r="H615" s="27">
        <v>-81.098619999999997</v>
      </c>
      <c r="I615" s="25">
        <v>25</v>
      </c>
      <c r="J615" s="82">
        <v>6.7668000000000461</v>
      </c>
      <c r="K615" s="27">
        <v>25.112780000000001</v>
      </c>
      <c r="L615" s="29">
        <v>20.163599999999999</v>
      </c>
      <c r="M615" s="29">
        <v>27.441299999999998</v>
      </c>
      <c r="T615" s="26">
        <v>8.5000000000000006E-2</v>
      </c>
      <c r="U615" s="26">
        <v>0.27700000000000002</v>
      </c>
      <c r="X615" s="26">
        <v>35.478999999999999</v>
      </c>
      <c r="Y615" s="85"/>
      <c r="AF615" s="26">
        <v>3.1270133333333328</v>
      </c>
    </row>
    <row r="616" spans="1:39" ht="15" customHeight="1" x14ac:dyDescent="0.2">
      <c r="A616" s="25">
        <v>731</v>
      </c>
      <c r="B616" s="25" t="s">
        <v>51</v>
      </c>
      <c r="C616" s="139">
        <v>36545</v>
      </c>
      <c r="D616" s="25">
        <v>14</v>
      </c>
      <c r="E616" s="25" t="s">
        <v>49</v>
      </c>
      <c r="F616" s="25">
        <v>-81</v>
      </c>
      <c r="G616" s="82">
        <v>1.839599999999848</v>
      </c>
      <c r="H616" s="27">
        <v>-81.030659999999997</v>
      </c>
      <c r="I616" s="25">
        <v>25</v>
      </c>
      <c r="J616" s="82">
        <v>1.9319999999999737</v>
      </c>
      <c r="K616" s="27">
        <v>25.0322</v>
      </c>
      <c r="L616" s="29">
        <v>20.548300000000001</v>
      </c>
      <c r="M616" s="29">
        <v>30.872599999999998</v>
      </c>
      <c r="T616" s="26">
        <v>7.0999999999999994E-2</v>
      </c>
      <c r="U616" s="26">
        <v>0.69099999999999995</v>
      </c>
      <c r="X616" s="26">
        <v>10.398</v>
      </c>
      <c r="Y616" s="85"/>
      <c r="AF616" s="26">
        <v>1.2754399999999997</v>
      </c>
    </row>
    <row r="617" spans="1:39" ht="15" customHeight="1" x14ac:dyDescent="0.2">
      <c r="A617" s="25">
        <v>732</v>
      </c>
      <c r="B617" s="25" t="s">
        <v>51</v>
      </c>
      <c r="C617" s="139">
        <v>36545</v>
      </c>
      <c r="D617" s="25">
        <v>15</v>
      </c>
      <c r="E617" s="25" t="s">
        <v>49</v>
      </c>
      <c r="F617" s="25">
        <v>-80</v>
      </c>
      <c r="G617" s="82">
        <v>57.001199999999699</v>
      </c>
      <c r="H617" s="27">
        <v>-80.950019999999995</v>
      </c>
      <c r="I617" s="25">
        <v>24</v>
      </c>
      <c r="J617" s="82">
        <v>55.823999999999927</v>
      </c>
      <c r="K617" s="27">
        <v>24.930399999999999</v>
      </c>
      <c r="L617" s="29">
        <v>20.492799999999999</v>
      </c>
      <c r="M617" s="29">
        <v>31.8048</v>
      </c>
      <c r="T617" s="26">
        <v>0.127</v>
      </c>
      <c r="U617" s="26">
        <v>0</v>
      </c>
      <c r="X617" s="26">
        <v>9.6709999999999994</v>
      </c>
      <c r="Y617" s="85"/>
      <c r="AF617" s="26">
        <v>1.1125333333333334</v>
      </c>
    </row>
    <row r="618" spans="1:39" ht="15" customHeight="1" x14ac:dyDescent="0.2">
      <c r="A618" s="25">
        <v>733</v>
      </c>
      <c r="B618" s="25" t="s">
        <v>51</v>
      </c>
      <c r="C618" s="139">
        <v>36545</v>
      </c>
      <c r="D618" s="25">
        <v>16</v>
      </c>
      <c r="E618" s="25" t="s">
        <v>50</v>
      </c>
      <c r="F618" s="25">
        <v>-80</v>
      </c>
      <c r="G618" s="82">
        <v>49.731600000000356</v>
      </c>
      <c r="H618" s="27">
        <v>-80.828860000000006</v>
      </c>
      <c r="I618" s="25">
        <v>24</v>
      </c>
      <c r="J618" s="82">
        <v>52.570800000000091</v>
      </c>
      <c r="K618" s="27">
        <v>24.876180000000002</v>
      </c>
      <c r="L618" s="29">
        <v>20.8324</v>
      </c>
      <c r="M618" s="29">
        <v>30.578800000000001</v>
      </c>
      <c r="T618" s="26">
        <v>6.0999999999999999E-2</v>
      </c>
      <c r="U618" s="26">
        <v>0.45900000000000002</v>
      </c>
      <c r="X618" s="26">
        <v>2.3050000000000002</v>
      </c>
      <c r="Y618" s="85"/>
      <c r="AF618" s="26">
        <v>0.25866399999999995</v>
      </c>
    </row>
    <row r="619" spans="1:39" ht="15" customHeight="1" x14ac:dyDescent="0.2">
      <c r="A619" s="25">
        <v>734</v>
      </c>
      <c r="B619" s="25" t="s">
        <v>51</v>
      </c>
      <c r="C619" s="139">
        <v>36545</v>
      </c>
      <c r="D619" s="25">
        <v>17</v>
      </c>
      <c r="E619" s="25" t="s">
        <v>50</v>
      </c>
      <c r="F619" s="25">
        <v>-80</v>
      </c>
      <c r="G619" s="82">
        <v>42.280799999999772</v>
      </c>
      <c r="H619" s="27">
        <v>-80.704679999999996</v>
      </c>
      <c r="I619" s="25">
        <v>24</v>
      </c>
      <c r="J619" s="82">
        <v>55.329600000000099</v>
      </c>
      <c r="K619" s="27">
        <v>24.922160000000002</v>
      </c>
      <c r="L619" s="29">
        <v>20.759399999999999</v>
      </c>
      <c r="M619" s="29">
        <v>33.319499999999998</v>
      </c>
      <c r="T619" s="26">
        <v>0</v>
      </c>
      <c r="U619" s="26">
        <v>0.42199999999999999</v>
      </c>
      <c r="X619" s="26">
        <v>1.4670000000000001</v>
      </c>
      <c r="Y619" s="85"/>
      <c r="AF619" s="26">
        <v>0.36872533333333329</v>
      </c>
    </row>
    <row r="620" spans="1:39" ht="15" customHeight="1" x14ac:dyDescent="0.2">
      <c r="A620" s="25">
        <v>735</v>
      </c>
      <c r="B620" s="25" t="s">
        <v>51</v>
      </c>
      <c r="C620" s="139">
        <v>36545</v>
      </c>
      <c r="D620" s="25">
        <v>18</v>
      </c>
      <c r="E620" s="25" t="s">
        <v>50</v>
      </c>
      <c r="F620" s="25">
        <v>-80</v>
      </c>
      <c r="G620" s="82">
        <v>36.676799999999616</v>
      </c>
      <c r="H620" s="27">
        <v>-80.611279999999994</v>
      </c>
      <c r="I620" s="25">
        <v>24</v>
      </c>
      <c r="J620" s="82">
        <v>58.573200000000085</v>
      </c>
      <c r="K620" s="27">
        <v>24.976220000000001</v>
      </c>
      <c r="L620" s="29">
        <v>20.613099999999999</v>
      </c>
      <c r="M620" s="29">
        <v>31.628299999999999</v>
      </c>
      <c r="T620" s="26">
        <v>0.17</v>
      </c>
      <c r="U620" s="26">
        <v>9.2999999999999999E-2</v>
      </c>
      <c r="X620" s="26">
        <v>1.1080000000000001</v>
      </c>
      <c r="Y620" s="85"/>
      <c r="AF620" s="26">
        <v>0.32740266666666662</v>
      </c>
    </row>
    <row r="621" spans="1:39" ht="15" customHeight="1" x14ac:dyDescent="0.2">
      <c r="A621" s="25">
        <v>736</v>
      </c>
      <c r="B621" s="25" t="s">
        <v>51</v>
      </c>
      <c r="C621" s="139">
        <v>36545</v>
      </c>
      <c r="D621" s="25">
        <v>19</v>
      </c>
      <c r="E621" s="25" t="s">
        <v>47</v>
      </c>
      <c r="F621" s="25">
        <v>-80</v>
      </c>
      <c r="G621" s="82">
        <v>33.058799999999735</v>
      </c>
      <c r="H621" s="27">
        <v>-80.550979999999996</v>
      </c>
      <c r="I621" s="25">
        <v>25</v>
      </c>
      <c r="J621" s="82">
        <v>1.2575999999999254</v>
      </c>
      <c r="K621" s="27">
        <v>25.020959999999999</v>
      </c>
      <c r="L621" s="29">
        <v>20.380099999999999</v>
      </c>
      <c r="M621" s="29">
        <v>27.895299999999999</v>
      </c>
      <c r="T621" s="26">
        <v>8.5000000000000006E-2</v>
      </c>
      <c r="U621" s="26">
        <v>0.11700000000000001</v>
      </c>
      <c r="X621" s="26">
        <v>2.3650000000000002</v>
      </c>
      <c r="Y621" s="85"/>
      <c r="AF621" s="26">
        <v>0.38898933333333324</v>
      </c>
    </row>
    <row r="622" spans="1:39" ht="15" customHeight="1" x14ac:dyDescent="0.2">
      <c r="A622" s="25">
        <v>737</v>
      </c>
      <c r="B622" s="25" t="s">
        <v>51</v>
      </c>
      <c r="C622" s="139">
        <v>36545</v>
      </c>
      <c r="D622" s="25">
        <v>20</v>
      </c>
      <c r="E622" s="25" t="s">
        <v>47</v>
      </c>
      <c r="F622" s="25">
        <v>-80</v>
      </c>
      <c r="G622" s="82">
        <v>29.555999999999756</v>
      </c>
      <c r="H622" s="27">
        <v>-80.492599999999996</v>
      </c>
      <c r="I622" s="25">
        <v>25</v>
      </c>
      <c r="J622" s="82">
        <v>4.0800000000000836</v>
      </c>
      <c r="K622" s="27">
        <v>25.068000000000001</v>
      </c>
      <c r="L622" s="29">
        <v>20.370899999999999</v>
      </c>
      <c r="M622" s="29">
        <v>21.4862</v>
      </c>
      <c r="T622" s="26">
        <v>9.9000000000000005E-2</v>
      </c>
      <c r="U622" s="26">
        <v>0.34200000000000003</v>
      </c>
      <c r="X622" s="26">
        <v>2.0059999999999998</v>
      </c>
      <c r="Y622" s="85"/>
      <c r="AF622" s="26">
        <v>0.3941546666666666</v>
      </c>
    </row>
    <row r="623" spans="1:39" ht="15" customHeight="1" x14ac:dyDescent="0.2">
      <c r="A623" s="25">
        <v>738</v>
      </c>
      <c r="B623" s="25" t="s">
        <v>51</v>
      </c>
      <c r="C623" s="139">
        <v>36546</v>
      </c>
      <c r="D623" s="25">
        <v>21</v>
      </c>
      <c r="E623" s="25" t="s">
        <v>47</v>
      </c>
      <c r="F623" s="25">
        <v>-80</v>
      </c>
      <c r="G623" s="82">
        <v>30.866399999999601</v>
      </c>
      <c r="H623" s="27">
        <v>-80.514439999999993</v>
      </c>
      <c r="I623" s="25">
        <v>25</v>
      </c>
      <c r="J623" s="82">
        <v>6.6119999999999379</v>
      </c>
      <c r="K623" s="27">
        <v>25.110199999999999</v>
      </c>
      <c r="L623" s="29">
        <v>18.418399999999998</v>
      </c>
      <c r="M623" s="29">
        <v>19.9514</v>
      </c>
      <c r="T623" s="26">
        <v>0.21111111111111114</v>
      </c>
      <c r="U623" s="26">
        <v>0.34300000000000003</v>
      </c>
      <c r="X623" s="26">
        <v>2.3370000000000002</v>
      </c>
      <c r="Y623" s="85"/>
      <c r="AF623" s="26">
        <v>0.30833066666666659</v>
      </c>
    </row>
    <row r="624" spans="1:39" ht="15" customHeight="1" x14ac:dyDescent="0.2">
      <c r="A624" s="25">
        <v>739</v>
      </c>
      <c r="B624" s="25" t="s">
        <v>51</v>
      </c>
      <c r="C624" s="139">
        <v>36546</v>
      </c>
      <c r="D624" s="25">
        <v>22</v>
      </c>
      <c r="E624" s="25" t="s">
        <v>47</v>
      </c>
      <c r="F624" s="25">
        <v>-80</v>
      </c>
      <c r="G624" s="82">
        <v>36.24</v>
      </c>
      <c r="H624" s="27">
        <v>-80.603999999999999</v>
      </c>
      <c r="I624" s="25">
        <v>25</v>
      </c>
      <c r="J624" s="82">
        <v>6.0000000000000853</v>
      </c>
      <c r="K624" s="27">
        <v>25.1</v>
      </c>
      <c r="L624" s="29">
        <v>18.3611</v>
      </c>
      <c r="M624" s="29">
        <v>19.369499999999999</v>
      </c>
      <c r="T624" s="26">
        <v>0.12222222222222223</v>
      </c>
      <c r="U624" s="26">
        <v>0.17299999999999999</v>
      </c>
      <c r="X624" s="26">
        <v>1.4059999999999999</v>
      </c>
      <c r="Y624" s="85"/>
      <c r="AF624" s="26">
        <v>0.70923999999999987</v>
      </c>
    </row>
    <row r="625" spans="1:32" ht="15" customHeight="1" x14ac:dyDescent="0.2">
      <c r="A625" s="25">
        <v>740</v>
      </c>
      <c r="B625" s="25" t="s">
        <v>51</v>
      </c>
      <c r="C625" s="139">
        <v>36546</v>
      </c>
      <c r="D625" s="25">
        <v>23</v>
      </c>
      <c r="E625" s="25" t="s">
        <v>47</v>
      </c>
      <c r="F625" s="25">
        <v>-80</v>
      </c>
      <c r="G625" s="82">
        <v>37.421999999999969</v>
      </c>
      <c r="H625" s="27">
        <v>-80.623699999999999</v>
      </c>
      <c r="I625" s="25">
        <v>25</v>
      </c>
      <c r="J625" s="82">
        <v>3.3803999999999235</v>
      </c>
      <c r="K625" s="27">
        <v>25.056339999999999</v>
      </c>
      <c r="L625" s="29">
        <v>19.031199999999998</v>
      </c>
      <c r="M625" s="29">
        <v>22.852499999999999</v>
      </c>
      <c r="T625" s="26">
        <v>0.25</v>
      </c>
      <c r="U625" s="26">
        <v>0.33700000000000002</v>
      </c>
      <c r="X625" s="26">
        <v>0.66200000000000003</v>
      </c>
      <c r="Y625" s="85"/>
      <c r="AF625" s="26">
        <v>0.50818933333333327</v>
      </c>
    </row>
    <row r="626" spans="1:32" ht="15" customHeight="1" x14ac:dyDescent="0.2">
      <c r="A626" s="25">
        <v>741</v>
      </c>
      <c r="B626" s="25" t="s">
        <v>51</v>
      </c>
      <c r="C626" s="139">
        <v>36546</v>
      </c>
      <c r="D626" s="25">
        <v>24</v>
      </c>
      <c r="E626" s="25" t="s">
        <v>48</v>
      </c>
      <c r="F626" s="25">
        <v>-80</v>
      </c>
      <c r="G626" s="82">
        <v>40.030800000000113</v>
      </c>
      <c r="H626" s="27">
        <v>-80.667180000000002</v>
      </c>
      <c r="I626" s="25">
        <v>25</v>
      </c>
      <c r="J626" s="82">
        <v>3.732000000000042</v>
      </c>
      <c r="K626" s="27">
        <v>25.062200000000001</v>
      </c>
      <c r="L626" s="29">
        <v>18.97</v>
      </c>
      <c r="M626" s="29">
        <v>24.285900000000002</v>
      </c>
      <c r="T626" s="26">
        <v>0.17499999999999999</v>
      </c>
      <c r="U626" s="26">
        <v>0.13300000000000001</v>
      </c>
      <c r="X626" s="26">
        <v>0</v>
      </c>
      <c r="Y626" s="85"/>
      <c r="AF626" s="26">
        <v>2.5985599999999995</v>
      </c>
    </row>
    <row r="627" spans="1:32" ht="15" customHeight="1" x14ac:dyDescent="0.2">
      <c r="A627" s="25">
        <v>742</v>
      </c>
      <c r="B627" s="25" t="s">
        <v>51</v>
      </c>
      <c r="C627" s="139">
        <v>36546</v>
      </c>
      <c r="D627" s="25">
        <v>25</v>
      </c>
      <c r="E627" s="25" t="s">
        <v>48</v>
      </c>
      <c r="F627" s="25">
        <v>-80</v>
      </c>
      <c r="G627" s="82">
        <v>42.986400000000344</v>
      </c>
      <c r="H627" s="27">
        <v>-80.716440000000006</v>
      </c>
      <c r="I627" s="25">
        <v>25</v>
      </c>
      <c r="J627" s="82">
        <v>3.5699999999999932</v>
      </c>
      <c r="K627" s="27">
        <v>25.0595</v>
      </c>
      <c r="L627" s="29">
        <v>19.3995</v>
      </c>
      <c r="M627" s="29">
        <v>27.069600000000001</v>
      </c>
      <c r="T627" s="26">
        <v>0.153</v>
      </c>
      <c r="U627" s="26">
        <v>6.2E-2</v>
      </c>
      <c r="X627" s="26">
        <v>0</v>
      </c>
      <c r="Y627" s="85"/>
      <c r="AF627" s="26">
        <v>6.5401066666666665</v>
      </c>
    </row>
    <row r="628" spans="1:32" ht="15" customHeight="1" x14ac:dyDescent="0.2">
      <c r="A628" s="25">
        <v>743</v>
      </c>
      <c r="B628" s="25" t="s">
        <v>51</v>
      </c>
      <c r="C628" s="139">
        <v>36546</v>
      </c>
      <c r="D628" s="25">
        <v>26</v>
      </c>
      <c r="E628" s="25" t="s">
        <v>50</v>
      </c>
      <c r="F628" s="25">
        <v>-80</v>
      </c>
      <c r="G628" s="82">
        <v>43.189199999999914</v>
      </c>
      <c r="H628" s="27">
        <v>-80.719819999999999</v>
      </c>
      <c r="I628" s="25">
        <v>25</v>
      </c>
      <c r="J628" s="82">
        <v>1.2179999999999325</v>
      </c>
      <c r="K628" s="27">
        <v>25.020299999999999</v>
      </c>
      <c r="L628" s="29">
        <v>19.789100000000001</v>
      </c>
      <c r="M628" s="29">
        <v>28.535599999999999</v>
      </c>
      <c r="T628" s="26">
        <v>7.8E-2</v>
      </c>
      <c r="U628" s="26">
        <v>0.28499999999999998</v>
      </c>
      <c r="X628" s="26">
        <v>0</v>
      </c>
      <c r="Y628" s="85"/>
      <c r="AF628" s="26">
        <v>0.59123199999999987</v>
      </c>
    </row>
    <row r="629" spans="1:32" ht="15" customHeight="1" x14ac:dyDescent="0.2">
      <c r="A629" s="25">
        <v>744</v>
      </c>
      <c r="B629" s="25" t="s">
        <v>51</v>
      </c>
      <c r="C629" s="139">
        <v>36546</v>
      </c>
      <c r="D629" s="25">
        <v>27</v>
      </c>
      <c r="E629" s="25" t="s">
        <v>50</v>
      </c>
      <c r="F629" s="25">
        <v>-80</v>
      </c>
      <c r="G629" s="82">
        <v>44.910000000000423</v>
      </c>
      <c r="H629" s="27">
        <v>-80.748500000000007</v>
      </c>
      <c r="I629" s="25">
        <v>25</v>
      </c>
      <c r="J629" s="82">
        <v>0.33479999999990184</v>
      </c>
      <c r="K629" s="27">
        <v>25.005579999999998</v>
      </c>
      <c r="L629" s="29">
        <v>18.711200000000002</v>
      </c>
      <c r="M629" s="29">
        <v>28.346900000000002</v>
      </c>
      <c r="T629" s="26">
        <v>0.13900000000000001</v>
      </c>
      <c r="U629" s="26">
        <v>0</v>
      </c>
      <c r="X629" s="26">
        <v>0</v>
      </c>
      <c r="Y629" s="85"/>
      <c r="AF629" s="26">
        <v>3.2064799999999996</v>
      </c>
    </row>
    <row r="630" spans="1:32" ht="15" customHeight="1" x14ac:dyDescent="0.2">
      <c r="A630" s="25">
        <v>745</v>
      </c>
      <c r="B630" s="25" t="s">
        <v>51</v>
      </c>
      <c r="C630" s="139">
        <v>36546</v>
      </c>
      <c r="D630" s="25">
        <v>28</v>
      </c>
      <c r="E630" s="25" t="s">
        <v>50</v>
      </c>
      <c r="F630" s="25">
        <v>-80</v>
      </c>
      <c r="G630" s="82">
        <v>47.120400000000302</v>
      </c>
      <c r="H630" s="27">
        <v>-80.785340000000005</v>
      </c>
      <c r="I630" s="25">
        <v>24</v>
      </c>
      <c r="J630" s="82">
        <v>59.962799999999916</v>
      </c>
      <c r="K630" s="27">
        <v>24.999379999999999</v>
      </c>
      <c r="L630" s="29">
        <v>18.7258</v>
      </c>
      <c r="M630" s="29">
        <v>30.4803</v>
      </c>
      <c r="T630" s="26">
        <v>6.7000000000000004E-2</v>
      </c>
      <c r="U630" s="26">
        <v>0.125</v>
      </c>
      <c r="X630" s="26">
        <v>3.8879999999999999</v>
      </c>
      <c r="Y630" s="85"/>
      <c r="AF630" s="26">
        <v>0.65321600000000002</v>
      </c>
    </row>
    <row r="631" spans="1:32" ht="15" customHeight="1" x14ac:dyDescent="0.2">
      <c r="A631" s="25">
        <v>746</v>
      </c>
      <c r="B631" s="25" t="s">
        <v>51</v>
      </c>
      <c r="C631" s="139">
        <v>36546</v>
      </c>
      <c r="D631" s="25">
        <v>29</v>
      </c>
      <c r="E631" s="25" t="s">
        <v>50</v>
      </c>
      <c r="F631" s="25">
        <v>-80</v>
      </c>
      <c r="G631" s="82">
        <v>48.896400000000426</v>
      </c>
      <c r="H631" s="27">
        <v>-80.814940000000007</v>
      </c>
      <c r="I631" s="25">
        <v>24</v>
      </c>
      <c r="J631" s="82">
        <v>59.908800000000042</v>
      </c>
      <c r="K631" s="27">
        <v>24.998480000000001</v>
      </c>
      <c r="L631" s="29">
        <v>18.889900000000001</v>
      </c>
      <c r="M631" s="29">
        <v>30.587599999999998</v>
      </c>
      <c r="T631" s="26">
        <v>0.14699999999999999</v>
      </c>
      <c r="U631" s="26">
        <v>0.128</v>
      </c>
      <c r="X631" s="26">
        <v>3.5150000000000001</v>
      </c>
      <c r="Y631" s="85"/>
      <c r="AF631" s="26">
        <v>1.0569066666666667</v>
      </c>
    </row>
    <row r="632" spans="1:32" ht="15" customHeight="1" x14ac:dyDescent="0.2">
      <c r="A632" s="25">
        <v>747</v>
      </c>
      <c r="B632" s="25" t="s">
        <v>51</v>
      </c>
      <c r="C632" s="139">
        <v>36546</v>
      </c>
      <c r="D632" s="25">
        <v>30</v>
      </c>
      <c r="E632" s="25" t="s">
        <v>49</v>
      </c>
      <c r="F632" s="25">
        <v>-80</v>
      </c>
      <c r="G632" s="82">
        <v>50.131200000000149</v>
      </c>
      <c r="H632" s="27">
        <v>-80.835520000000002</v>
      </c>
      <c r="I632" s="25">
        <v>24</v>
      </c>
      <c r="J632" s="82">
        <v>58.590000000000089</v>
      </c>
      <c r="K632" s="27">
        <v>24.976500000000001</v>
      </c>
      <c r="L632" s="29">
        <v>18.197299999999998</v>
      </c>
      <c r="M632" s="29">
        <v>30.492999999999999</v>
      </c>
      <c r="T632" s="26">
        <v>0.1</v>
      </c>
      <c r="U632" s="26">
        <v>0.27700000000000002</v>
      </c>
      <c r="X632" s="26">
        <v>2.089</v>
      </c>
      <c r="Y632" s="85"/>
      <c r="AF632" s="26">
        <v>0.63771999999999984</v>
      </c>
    </row>
    <row r="633" spans="1:32" ht="15" customHeight="1" x14ac:dyDescent="0.2">
      <c r="A633" s="25">
        <v>748</v>
      </c>
      <c r="B633" s="25" t="s">
        <v>51</v>
      </c>
      <c r="C633" s="139">
        <v>36546</v>
      </c>
      <c r="D633" s="25">
        <v>31</v>
      </c>
      <c r="E633" s="25" t="s">
        <v>49</v>
      </c>
      <c r="F633" s="25">
        <v>-80</v>
      </c>
      <c r="G633" s="82">
        <v>52.190399999999784</v>
      </c>
      <c r="H633" s="27">
        <v>-80.869839999999996</v>
      </c>
      <c r="I633" s="25">
        <v>25</v>
      </c>
      <c r="J633" s="82">
        <v>0.64080000000004134</v>
      </c>
      <c r="K633" s="27">
        <v>25.010680000000001</v>
      </c>
      <c r="L633" s="29">
        <v>17.760999999999999</v>
      </c>
      <c r="M633" s="29">
        <v>30.6813</v>
      </c>
      <c r="T633" s="26">
        <v>9.4E-2</v>
      </c>
      <c r="U633" s="26">
        <v>0</v>
      </c>
      <c r="X633" s="26">
        <v>1.468</v>
      </c>
      <c r="Y633" s="85"/>
      <c r="AF633" s="26">
        <v>1.4383466666666667</v>
      </c>
    </row>
    <row r="634" spans="1:32" ht="15" customHeight="1" x14ac:dyDescent="0.2">
      <c r="A634" s="25">
        <v>749</v>
      </c>
      <c r="B634" s="25" t="s">
        <v>51</v>
      </c>
      <c r="C634" s="139">
        <v>36546</v>
      </c>
      <c r="D634" s="25">
        <v>32</v>
      </c>
      <c r="E634" s="25" t="s">
        <v>49</v>
      </c>
      <c r="F634" s="25">
        <v>-80</v>
      </c>
      <c r="G634" s="82">
        <v>55.50120000000021</v>
      </c>
      <c r="H634" s="27">
        <v>-80.925020000000004</v>
      </c>
      <c r="I634" s="25">
        <v>25</v>
      </c>
      <c r="J634" s="82">
        <v>0.72960000000009018</v>
      </c>
      <c r="K634" s="27">
        <v>25.012160000000002</v>
      </c>
      <c r="L634" s="29">
        <v>18.060199999999998</v>
      </c>
      <c r="M634" s="29">
        <v>31.237400000000001</v>
      </c>
      <c r="T634" s="26">
        <v>0.1</v>
      </c>
      <c r="U634" s="26">
        <v>0.252</v>
      </c>
      <c r="X634" s="26">
        <v>1.22</v>
      </c>
      <c r="Y634" s="85"/>
      <c r="AF634" s="26">
        <v>0.87810666666666659</v>
      </c>
    </row>
    <row r="635" spans="1:32" ht="15" customHeight="1" x14ac:dyDescent="0.2">
      <c r="A635" s="25">
        <v>750</v>
      </c>
      <c r="B635" s="25" t="s">
        <v>51</v>
      </c>
      <c r="C635" s="139">
        <v>36546</v>
      </c>
      <c r="D635" s="25">
        <v>33</v>
      </c>
      <c r="E635" s="25" t="s">
        <v>49</v>
      </c>
      <c r="F635" s="25">
        <v>-80</v>
      </c>
      <c r="G635" s="82">
        <v>55.21080000000012</v>
      </c>
      <c r="H635" s="27">
        <v>-80.920180000000002</v>
      </c>
      <c r="I635" s="25">
        <v>25</v>
      </c>
      <c r="J635" s="82">
        <v>3.1499999999999062</v>
      </c>
      <c r="K635" s="27">
        <v>25.052499999999998</v>
      </c>
      <c r="L635" s="29">
        <v>18.862200000000001</v>
      </c>
      <c r="M635" s="29">
        <v>30.448599999999999</v>
      </c>
      <c r="T635" s="26">
        <v>0.05</v>
      </c>
      <c r="U635" s="26">
        <v>8.7999999999999995E-2</v>
      </c>
      <c r="X635" s="26">
        <v>0.22700000000000001</v>
      </c>
      <c r="Y635" s="85"/>
      <c r="AF635" s="26">
        <v>3.854133333333333</v>
      </c>
    </row>
    <row r="636" spans="1:32" ht="15" customHeight="1" x14ac:dyDescent="0.2">
      <c r="A636" s="25">
        <v>751</v>
      </c>
      <c r="B636" s="25" t="s">
        <v>51</v>
      </c>
      <c r="C636" s="139">
        <v>36546</v>
      </c>
      <c r="D636" s="25">
        <v>34</v>
      </c>
      <c r="E636" s="25" t="s">
        <v>49</v>
      </c>
      <c r="F636" s="25">
        <v>-80</v>
      </c>
      <c r="G636" s="82">
        <v>57.25200000000001</v>
      </c>
      <c r="H636" s="27">
        <v>-80.9542</v>
      </c>
      <c r="I636" s="25">
        <v>24</v>
      </c>
      <c r="J636" s="82">
        <v>59.129999999999896</v>
      </c>
      <c r="K636" s="27">
        <v>24.985499999999998</v>
      </c>
      <c r="L636" s="29">
        <v>19.1692</v>
      </c>
      <c r="M636" s="29">
        <v>31.027999999999999</v>
      </c>
      <c r="T636" s="26">
        <v>0.111</v>
      </c>
      <c r="U636" s="26">
        <v>0</v>
      </c>
      <c r="X636" s="26">
        <v>6.5549999999999997</v>
      </c>
      <c r="Y636" s="85"/>
      <c r="AF636" s="26">
        <v>1.4145066666666664</v>
      </c>
    </row>
    <row r="637" spans="1:32" ht="15" customHeight="1" x14ac:dyDescent="0.2">
      <c r="A637" s="25">
        <v>752</v>
      </c>
      <c r="B637" s="25" t="s">
        <v>51</v>
      </c>
      <c r="C637" s="139">
        <v>36546</v>
      </c>
      <c r="D637" s="25">
        <v>35</v>
      </c>
      <c r="E637" s="25" t="s">
        <v>49</v>
      </c>
      <c r="F637" s="25">
        <v>-80</v>
      </c>
      <c r="G637" s="82">
        <v>52.764000000000237</v>
      </c>
      <c r="H637" s="27">
        <v>-80.879400000000004</v>
      </c>
      <c r="I637" s="25">
        <v>24</v>
      </c>
      <c r="J637" s="82">
        <v>58.205999999999918</v>
      </c>
      <c r="K637" s="27">
        <v>24.970099999999999</v>
      </c>
      <c r="L637" s="29">
        <v>19.368500000000001</v>
      </c>
      <c r="M637" s="29">
        <v>30.320399999999999</v>
      </c>
      <c r="T637" s="26">
        <v>8.1000000000000003E-2</v>
      </c>
      <c r="U637" s="26">
        <v>0</v>
      </c>
      <c r="X637" s="26">
        <v>4.0119999999999996</v>
      </c>
      <c r="Y637" s="85"/>
      <c r="AF637" s="26">
        <v>1.4224533333333333</v>
      </c>
    </row>
    <row r="638" spans="1:32" ht="15" customHeight="1" x14ac:dyDescent="0.2">
      <c r="A638" s="25">
        <v>753</v>
      </c>
      <c r="B638" s="25" t="s">
        <v>51</v>
      </c>
      <c r="C638" s="139">
        <v>36546</v>
      </c>
      <c r="D638" s="25">
        <v>36</v>
      </c>
      <c r="E638" s="25" t="s">
        <v>50</v>
      </c>
      <c r="F638" s="25">
        <v>-80</v>
      </c>
      <c r="G638" s="82">
        <v>47.507999999999697</v>
      </c>
      <c r="H638" s="27">
        <v>-80.791799999999995</v>
      </c>
      <c r="I638" s="25">
        <v>24</v>
      </c>
      <c r="J638" s="82">
        <v>57.483599999999981</v>
      </c>
      <c r="K638" s="27">
        <v>24.95806</v>
      </c>
      <c r="L638" s="29">
        <v>19.444400000000002</v>
      </c>
      <c r="M638" s="29">
        <v>30.1189</v>
      </c>
      <c r="T638" s="26">
        <v>0.11700000000000001</v>
      </c>
      <c r="U638" s="26">
        <v>8.2000000000000003E-2</v>
      </c>
      <c r="X638" s="26">
        <v>2.5230000000000001</v>
      </c>
      <c r="Y638" s="85"/>
      <c r="AF638" s="26">
        <v>0.43190133333333325</v>
      </c>
    </row>
    <row r="639" spans="1:32" ht="15" customHeight="1" x14ac:dyDescent="0.2">
      <c r="A639" s="25">
        <v>754</v>
      </c>
      <c r="B639" s="25" t="s">
        <v>51</v>
      </c>
      <c r="C639" s="139">
        <v>36546</v>
      </c>
      <c r="D639" s="25">
        <v>37</v>
      </c>
      <c r="E639" s="25" t="s">
        <v>50</v>
      </c>
      <c r="F639" s="25">
        <v>-80</v>
      </c>
      <c r="G639" s="82">
        <v>45.604800000000125</v>
      </c>
      <c r="H639" s="27">
        <v>-80.760080000000002</v>
      </c>
      <c r="I639" s="25">
        <v>24</v>
      </c>
      <c r="J639" s="82">
        <v>55.929599999999979</v>
      </c>
      <c r="K639" s="27">
        <v>24.93216</v>
      </c>
      <c r="L639" s="29">
        <v>19.238099999999999</v>
      </c>
      <c r="M639" s="29">
        <v>29.742699999999999</v>
      </c>
      <c r="T639" s="26">
        <v>9.4E-2</v>
      </c>
      <c r="U639" s="26">
        <v>0</v>
      </c>
      <c r="X639" s="26">
        <v>0.41399999999999998</v>
      </c>
      <c r="Y639" s="85"/>
      <c r="AF639" s="26">
        <v>0.65401066666666652</v>
      </c>
    </row>
    <row r="640" spans="1:32" ht="15" customHeight="1" x14ac:dyDescent="0.2">
      <c r="A640" s="25">
        <v>755</v>
      </c>
      <c r="B640" s="25" t="s">
        <v>51</v>
      </c>
      <c r="C640" s="139">
        <v>36546</v>
      </c>
      <c r="D640" s="25">
        <v>38</v>
      </c>
      <c r="E640" s="25" t="s">
        <v>50</v>
      </c>
      <c r="F640" s="25">
        <v>-80</v>
      </c>
      <c r="G640" s="82">
        <v>41.715600000000279</v>
      </c>
      <c r="H640" s="27">
        <v>-80.695260000000005</v>
      </c>
      <c r="I640" s="25">
        <v>24</v>
      </c>
      <c r="J640" s="82">
        <v>59.01</v>
      </c>
      <c r="K640" s="27">
        <v>24.983499999999999</v>
      </c>
      <c r="L640" s="29">
        <v>19.238800000000001</v>
      </c>
      <c r="M640" s="29">
        <v>29.832599999999999</v>
      </c>
      <c r="T640" s="26">
        <v>8.8999999999999996E-2</v>
      </c>
      <c r="U640" s="26">
        <v>0.26200000000000001</v>
      </c>
      <c r="X640" s="26">
        <v>0</v>
      </c>
      <c r="Y640" s="85"/>
      <c r="AF640" s="26">
        <v>0.39733333333333326</v>
      </c>
    </row>
    <row r="641" spans="1:32" ht="15" customHeight="1" x14ac:dyDescent="0.2">
      <c r="A641" s="25">
        <v>756</v>
      </c>
      <c r="B641" s="25" t="s">
        <v>51</v>
      </c>
      <c r="C641" s="139">
        <v>36546</v>
      </c>
      <c r="D641" s="25">
        <v>39</v>
      </c>
      <c r="E641" s="25" t="s">
        <v>50</v>
      </c>
      <c r="F641" s="25">
        <v>-80</v>
      </c>
      <c r="G641" s="82">
        <v>38.690400000000125</v>
      </c>
      <c r="H641" s="27">
        <v>-80.644840000000002</v>
      </c>
      <c r="I641" s="25">
        <v>25</v>
      </c>
      <c r="J641" s="82">
        <v>0.44039999999995416</v>
      </c>
      <c r="K641" s="27">
        <v>25.007339999999999</v>
      </c>
      <c r="L641" s="29">
        <v>19.1677</v>
      </c>
      <c r="M641" s="29">
        <v>26.485700000000001</v>
      </c>
      <c r="T641" s="26">
        <v>8.5999999999999993E-2</v>
      </c>
      <c r="U641" s="26">
        <v>0</v>
      </c>
      <c r="X641" s="26">
        <v>1.0960000000000001</v>
      </c>
      <c r="Y641" s="85"/>
      <c r="AF641" s="26">
        <v>0.40488266666666667</v>
      </c>
    </row>
    <row r="642" spans="1:32" ht="15" customHeight="1" x14ac:dyDescent="0.2">
      <c r="A642" s="25">
        <v>757</v>
      </c>
      <c r="B642" s="25" t="s">
        <v>51</v>
      </c>
      <c r="C642" s="139">
        <v>36546</v>
      </c>
      <c r="D642" s="25">
        <v>40</v>
      </c>
      <c r="E642" s="25" t="s">
        <v>47</v>
      </c>
      <c r="F642" s="25">
        <v>-80</v>
      </c>
      <c r="G642" s="82">
        <v>35.805600000000197</v>
      </c>
      <c r="H642" s="27">
        <v>-80.596760000000003</v>
      </c>
      <c r="I642" s="25">
        <v>25</v>
      </c>
      <c r="J642" s="82">
        <v>0.91799999999999216</v>
      </c>
      <c r="K642" s="27">
        <v>25.0153</v>
      </c>
      <c r="L642" s="29">
        <v>19.5029</v>
      </c>
      <c r="M642" s="29">
        <v>26.841799999999999</v>
      </c>
      <c r="T642" s="26">
        <v>8.8999999999999996E-2</v>
      </c>
      <c r="U642" s="26">
        <v>0.39100000000000001</v>
      </c>
      <c r="X642" s="26">
        <v>1.964</v>
      </c>
      <c r="Y642" s="85"/>
      <c r="AF642" s="26">
        <v>0.39574399999999993</v>
      </c>
    </row>
    <row r="643" spans="1:32" ht="15" customHeight="1" x14ac:dyDescent="0.2">
      <c r="A643" s="25">
        <v>758</v>
      </c>
      <c r="B643" s="25" t="s">
        <v>52</v>
      </c>
      <c r="C643" s="139">
        <v>36584</v>
      </c>
      <c r="D643" s="25">
        <v>1</v>
      </c>
      <c r="E643" s="25" t="s">
        <v>47</v>
      </c>
      <c r="F643" s="25">
        <v>-80</v>
      </c>
      <c r="G643" s="82">
        <v>29.851199999999665</v>
      </c>
      <c r="H643" s="27">
        <v>-80.497519999999994</v>
      </c>
      <c r="I643" s="25">
        <v>25</v>
      </c>
      <c r="J643" s="82">
        <v>10.910400000000067</v>
      </c>
      <c r="K643" s="27">
        <v>25.181840000000001</v>
      </c>
      <c r="L643" s="29">
        <v>22.404399999999999</v>
      </c>
      <c r="M643" s="29">
        <v>21.443999999999999</v>
      </c>
      <c r="T643" s="26">
        <v>4.2000000000000003E-2</v>
      </c>
      <c r="U643" s="26">
        <v>0.182</v>
      </c>
      <c r="X643" s="26">
        <v>0.13200000000000001</v>
      </c>
      <c r="Y643" s="85"/>
      <c r="AF643" s="26">
        <v>0.25826666666666664</v>
      </c>
    </row>
    <row r="644" spans="1:32" ht="15" customHeight="1" x14ac:dyDescent="0.2">
      <c r="A644" s="25">
        <v>759</v>
      </c>
      <c r="B644" s="25" t="s">
        <v>52</v>
      </c>
      <c r="C644" s="139">
        <v>36584</v>
      </c>
      <c r="D644" s="25">
        <v>2</v>
      </c>
      <c r="E644" s="25" t="s">
        <v>47</v>
      </c>
      <c r="F644" s="25">
        <v>-80</v>
      </c>
      <c r="G644" s="82">
        <v>33.737999999999602</v>
      </c>
      <c r="H644" s="27">
        <v>-80.562299999999993</v>
      </c>
      <c r="I644" s="25">
        <v>25</v>
      </c>
      <c r="J644" s="82">
        <v>9.9828000000000117</v>
      </c>
      <c r="K644" s="27">
        <v>25.16638</v>
      </c>
      <c r="L644" s="29">
        <v>22.527799999999999</v>
      </c>
      <c r="M644" s="29">
        <v>16.290500000000002</v>
      </c>
      <c r="T644" s="26">
        <v>6.2E-2</v>
      </c>
      <c r="U644" s="26">
        <v>0</v>
      </c>
      <c r="X644" s="26">
        <v>0</v>
      </c>
      <c r="Y644" s="85"/>
      <c r="AF644" s="26">
        <v>0.22250666666666663</v>
      </c>
    </row>
    <row r="645" spans="1:32" ht="15" customHeight="1" x14ac:dyDescent="0.2">
      <c r="A645" s="25">
        <v>760</v>
      </c>
      <c r="B645" s="25" t="s">
        <v>52</v>
      </c>
      <c r="C645" s="139">
        <v>36584</v>
      </c>
      <c r="D645" s="25">
        <v>3</v>
      </c>
      <c r="E645" s="25" t="s">
        <v>47</v>
      </c>
      <c r="F645" s="25">
        <v>-80</v>
      </c>
      <c r="G645" s="82">
        <v>37.275600000000395</v>
      </c>
      <c r="H645" s="27">
        <v>-80.621260000000007</v>
      </c>
      <c r="I645" s="25">
        <v>25</v>
      </c>
      <c r="J645" s="82">
        <v>8.9976000000000056</v>
      </c>
      <c r="K645" s="27">
        <v>25.14996</v>
      </c>
      <c r="L645" s="29">
        <v>22.509799999999998</v>
      </c>
      <c r="M645" s="29">
        <v>16.461300000000001</v>
      </c>
      <c r="T645" s="26">
        <v>5.0999999999999997E-2</v>
      </c>
      <c r="U645" s="26">
        <v>0.13700000000000001</v>
      </c>
      <c r="X645" s="26">
        <v>6.3E-2</v>
      </c>
      <c r="Y645" s="85"/>
      <c r="AF645" s="26">
        <v>0.19071999999999997</v>
      </c>
    </row>
    <row r="646" spans="1:32" ht="15" customHeight="1" x14ac:dyDescent="0.2">
      <c r="A646" s="25">
        <v>761</v>
      </c>
      <c r="B646" s="25" t="s">
        <v>52</v>
      </c>
      <c r="C646" s="139">
        <v>36584</v>
      </c>
      <c r="D646" s="25">
        <v>4</v>
      </c>
      <c r="E646" s="25" t="s">
        <v>48</v>
      </c>
      <c r="F646" s="25">
        <v>-80</v>
      </c>
      <c r="G646" s="82">
        <v>40.789200000000392</v>
      </c>
      <c r="H646" s="27">
        <v>-80.679820000000007</v>
      </c>
      <c r="I646" s="25">
        <v>25</v>
      </c>
      <c r="J646" s="82">
        <v>7.944000000000031</v>
      </c>
      <c r="K646" s="27">
        <v>25.132400000000001</v>
      </c>
      <c r="L646" s="29">
        <v>22.929600000000001</v>
      </c>
      <c r="M646" s="29">
        <v>23.7883</v>
      </c>
      <c r="T646" s="26">
        <v>4.8000000000000001E-2</v>
      </c>
      <c r="U646" s="26">
        <v>0.113</v>
      </c>
      <c r="X646" s="26">
        <v>0.47499999999999998</v>
      </c>
      <c r="Y646" s="85"/>
      <c r="AF646" s="26">
        <v>0.35759999999999997</v>
      </c>
    </row>
    <row r="647" spans="1:32" ht="15" customHeight="1" x14ac:dyDescent="0.2">
      <c r="A647" s="25">
        <v>762</v>
      </c>
      <c r="B647" s="25" t="s">
        <v>52</v>
      </c>
      <c r="C647" s="139">
        <v>36584</v>
      </c>
      <c r="D647" s="25">
        <v>5</v>
      </c>
      <c r="E647" s="25" t="s">
        <v>48</v>
      </c>
      <c r="F647" s="25">
        <v>-80</v>
      </c>
      <c r="G647" s="82">
        <v>43.028400000000033</v>
      </c>
      <c r="H647" s="27">
        <v>-80.717140000000001</v>
      </c>
      <c r="I647" s="25">
        <v>25</v>
      </c>
      <c r="J647" s="82">
        <v>6.7919999999999447</v>
      </c>
      <c r="K647" s="27">
        <v>25.113199999999999</v>
      </c>
      <c r="L647" s="29">
        <v>22.917300000000001</v>
      </c>
      <c r="M647" s="29">
        <v>27.3628</v>
      </c>
      <c r="T647" s="26">
        <v>4.5999999999999999E-2</v>
      </c>
      <c r="U647" s="26">
        <v>0</v>
      </c>
      <c r="X647" s="26">
        <v>0</v>
      </c>
      <c r="Y647" s="85"/>
      <c r="AF647" s="26">
        <v>0.72711999999999988</v>
      </c>
    </row>
    <row r="648" spans="1:32" ht="15" customHeight="1" x14ac:dyDescent="0.2">
      <c r="A648" s="25">
        <v>763</v>
      </c>
      <c r="B648" s="25" t="s">
        <v>52</v>
      </c>
      <c r="C648" s="139">
        <v>36584</v>
      </c>
      <c r="D648" s="25">
        <v>6</v>
      </c>
      <c r="E648" s="25" t="s">
        <v>48</v>
      </c>
      <c r="F648" s="25">
        <v>-80</v>
      </c>
      <c r="G648" s="82">
        <v>45.661200000000122</v>
      </c>
      <c r="H648" s="27">
        <v>-80.761020000000002</v>
      </c>
      <c r="I648" s="25">
        <v>25</v>
      </c>
      <c r="J648" s="82">
        <v>4.0955999999999193</v>
      </c>
      <c r="K648" s="27">
        <v>25.068259999999999</v>
      </c>
      <c r="L648" s="29">
        <v>23.3416</v>
      </c>
      <c r="M648" s="29">
        <v>30.0748</v>
      </c>
      <c r="T648" s="26">
        <v>3.5999999999999997E-2</v>
      </c>
      <c r="U648" s="26">
        <v>0</v>
      </c>
      <c r="X648" s="26">
        <v>0</v>
      </c>
      <c r="Y648" s="85"/>
      <c r="AF648" s="26">
        <v>1.6211199999999997</v>
      </c>
    </row>
    <row r="649" spans="1:32" ht="15" customHeight="1" x14ac:dyDescent="0.2">
      <c r="A649" s="25">
        <v>764</v>
      </c>
      <c r="B649" s="25" t="s">
        <v>52</v>
      </c>
      <c r="C649" s="139">
        <v>36584</v>
      </c>
      <c r="D649" s="25">
        <v>7</v>
      </c>
      <c r="E649" s="25" t="s">
        <v>48</v>
      </c>
      <c r="F649" s="25">
        <v>-80</v>
      </c>
      <c r="G649" s="82">
        <v>47.700000000000102</v>
      </c>
      <c r="H649" s="27">
        <v>-80.795000000000002</v>
      </c>
      <c r="I649" s="25">
        <v>25</v>
      </c>
      <c r="J649" s="82">
        <v>7.0115999999999445</v>
      </c>
      <c r="K649" s="27">
        <v>25.116859999999999</v>
      </c>
      <c r="L649" s="29">
        <v>23.869599999999998</v>
      </c>
      <c r="M649" s="29">
        <v>28.899699999999999</v>
      </c>
      <c r="T649" s="26">
        <v>3.6999999999999998E-2</v>
      </c>
      <c r="U649" s="26">
        <v>0</v>
      </c>
      <c r="X649" s="26">
        <v>3.5979999999999999</v>
      </c>
      <c r="Y649" s="85"/>
      <c r="AF649" s="26">
        <v>11.045866666666663</v>
      </c>
    </row>
    <row r="650" spans="1:32" ht="15" customHeight="1" x14ac:dyDescent="0.2">
      <c r="A650" s="25">
        <v>765</v>
      </c>
      <c r="B650" s="25" t="s">
        <v>52</v>
      </c>
      <c r="C650" s="139">
        <v>36584</v>
      </c>
      <c r="D650" s="25">
        <v>8</v>
      </c>
      <c r="E650" s="25" t="s">
        <v>48</v>
      </c>
      <c r="F650" s="25">
        <v>-80</v>
      </c>
      <c r="G650" s="82">
        <v>51.786000000000172</v>
      </c>
      <c r="H650" s="27">
        <v>-80.863100000000003</v>
      </c>
      <c r="I650" s="25">
        <v>25</v>
      </c>
      <c r="J650" s="82">
        <v>7.6500000000000767</v>
      </c>
      <c r="K650" s="27">
        <v>25.127500000000001</v>
      </c>
      <c r="L650" s="29">
        <v>23.276499999999999</v>
      </c>
      <c r="M650" s="29">
        <v>31.268699999999999</v>
      </c>
      <c r="T650" s="26">
        <v>1.9E-2</v>
      </c>
      <c r="U650" s="26">
        <v>0.22900000000000001</v>
      </c>
      <c r="X650" s="26">
        <v>4.3529999999999998</v>
      </c>
      <c r="Y650" s="85"/>
      <c r="AF650" s="26">
        <v>8.0261333333333322</v>
      </c>
    </row>
    <row r="651" spans="1:32" ht="15" customHeight="1" x14ac:dyDescent="0.2">
      <c r="A651" s="25">
        <v>766</v>
      </c>
      <c r="B651" s="25" t="s">
        <v>52</v>
      </c>
      <c r="C651" s="139">
        <v>36584</v>
      </c>
      <c r="D651" s="25">
        <v>9</v>
      </c>
      <c r="E651" s="25" t="s">
        <v>49</v>
      </c>
      <c r="F651" s="25">
        <v>-80</v>
      </c>
      <c r="G651" s="82">
        <v>54.453600000000222</v>
      </c>
      <c r="H651" s="27">
        <v>-80.907560000000004</v>
      </c>
      <c r="I651" s="25">
        <v>25</v>
      </c>
      <c r="J651" s="82">
        <v>7.59</v>
      </c>
      <c r="K651" s="27">
        <v>25.1265</v>
      </c>
      <c r="L651" s="29">
        <v>23.0837</v>
      </c>
      <c r="M651" s="29">
        <v>30.745200000000001</v>
      </c>
      <c r="T651" s="26">
        <v>1.2999999999999999E-2</v>
      </c>
      <c r="U651" s="26">
        <v>0.22</v>
      </c>
      <c r="X651" s="26">
        <v>20.379000000000001</v>
      </c>
      <c r="Y651" s="85"/>
      <c r="AF651" s="26">
        <v>3.1190666666666664</v>
      </c>
    </row>
    <row r="652" spans="1:32" ht="15" customHeight="1" x14ac:dyDescent="0.2">
      <c r="A652" s="25">
        <v>767</v>
      </c>
      <c r="B652" s="25" t="s">
        <v>52</v>
      </c>
      <c r="C652" s="139">
        <v>36584</v>
      </c>
      <c r="D652" s="25">
        <v>10</v>
      </c>
      <c r="E652" s="25" t="s">
        <v>49</v>
      </c>
      <c r="F652" s="25">
        <v>-80</v>
      </c>
      <c r="G652" s="82">
        <v>59.887200000000007</v>
      </c>
      <c r="H652" s="27">
        <v>-80.99812</v>
      </c>
      <c r="I652" s="25">
        <v>25</v>
      </c>
      <c r="J652" s="82">
        <v>7.0080000000000808</v>
      </c>
      <c r="K652" s="27">
        <v>25.116800000000001</v>
      </c>
      <c r="L652" s="29">
        <v>23.304600000000001</v>
      </c>
      <c r="M652" s="29">
        <v>31.231300000000001</v>
      </c>
      <c r="T652" s="26">
        <v>2.4E-2</v>
      </c>
      <c r="U652" s="26">
        <v>6.9000000000000006E-2</v>
      </c>
      <c r="X652" s="26">
        <v>11.388</v>
      </c>
      <c r="Y652" s="85"/>
      <c r="AF652" s="26">
        <v>3.6951999999999998</v>
      </c>
    </row>
    <row r="653" spans="1:32" ht="15" customHeight="1" x14ac:dyDescent="0.2">
      <c r="A653" s="25">
        <v>768</v>
      </c>
      <c r="B653" s="25" t="s">
        <v>52</v>
      </c>
      <c r="C653" s="139">
        <v>36584</v>
      </c>
      <c r="D653" s="25">
        <v>11</v>
      </c>
      <c r="E653" s="25" t="s">
        <v>49</v>
      </c>
      <c r="F653" s="25">
        <v>-81</v>
      </c>
      <c r="G653" s="82">
        <v>7.0800000000303953E-2</v>
      </c>
      <c r="H653" s="27">
        <v>-81.001180000000005</v>
      </c>
      <c r="I653" s="25">
        <v>25</v>
      </c>
      <c r="J653" s="82">
        <v>4.4700000000000273</v>
      </c>
      <c r="K653" s="27">
        <v>25.0745</v>
      </c>
      <c r="L653" s="29">
        <v>23.616299999999999</v>
      </c>
      <c r="M653" s="29">
        <v>31.421600000000002</v>
      </c>
      <c r="T653" s="26">
        <v>3.4000000000000002E-2</v>
      </c>
      <c r="U653" s="26">
        <v>0</v>
      </c>
      <c r="X653" s="26">
        <v>0</v>
      </c>
      <c r="Y653" s="85"/>
      <c r="AF653" s="26">
        <v>5.5427999999999997</v>
      </c>
    </row>
    <row r="654" spans="1:32" ht="15" customHeight="1" x14ac:dyDescent="0.2">
      <c r="A654" s="25">
        <v>769</v>
      </c>
      <c r="B654" s="25" t="s">
        <v>52</v>
      </c>
      <c r="C654" s="139">
        <v>36584</v>
      </c>
      <c r="D654" s="25">
        <v>12</v>
      </c>
      <c r="E654" s="25" t="s">
        <v>49</v>
      </c>
      <c r="F654" s="25">
        <v>-81</v>
      </c>
      <c r="G654" s="82">
        <v>3.977999999999895</v>
      </c>
      <c r="H654" s="27">
        <v>-81.066299999999998</v>
      </c>
      <c r="I654" s="25">
        <v>25</v>
      </c>
      <c r="J654" s="82">
        <v>6.7332000000000392</v>
      </c>
      <c r="K654" s="27">
        <v>25.112220000000001</v>
      </c>
      <c r="L654" s="29">
        <v>23.564399999999999</v>
      </c>
      <c r="M654" s="29">
        <v>30.9056</v>
      </c>
      <c r="T654" s="26">
        <v>2.8000000000000001E-2</v>
      </c>
      <c r="U654" s="26">
        <v>0.21299999999999999</v>
      </c>
      <c r="X654" s="26">
        <v>19.04</v>
      </c>
      <c r="Y654" s="85"/>
      <c r="AF654" s="26">
        <v>3.0197333333333329</v>
      </c>
    </row>
    <row r="655" spans="1:32" ht="15" customHeight="1" x14ac:dyDescent="0.2">
      <c r="A655" s="25">
        <v>770</v>
      </c>
      <c r="B655" s="25" t="s">
        <v>52</v>
      </c>
      <c r="C655" s="139">
        <v>36584</v>
      </c>
      <c r="D655" s="25">
        <v>13</v>
      </c>
      <c r="E655" s="25" t="s">
        <v>49</v>
      </c>
      <c r="F655" s="25">
        <v>-81</v>
      </c>
      <c r="G655" s="82">
        <v>5.8164000000002147</v>
      </c>
      <c r="H655" s="27">
        <v>-81.096940000000004</v>
      </c>
      <c r="I655" s="25">
        <v>25</v>
      </c>
      <c r="J655" s="82">
        <v>6.8172000000000565</v>
      </c>
      <c r="K655" s="27">
        <v>25.113620000000001</v>
      </c>
      <c r="L655" s="29">
        <v>23.2957</v>
      </c>
      <c r="M655" s="29">
        <v>31.203600000000002</v>
      </c>
      <c r="T655" s="26">
        <v>1.2999999999999999E-2</v>
      </c>
      <c r="U655" s="26">
        <v>5.8999999999999997E-2</v>
      </c>
      <c r="X655" s="26">
        <v>23.638999999999999</v>
      </c>
      <c r="Y655" s="85"/>
      <c r="AF655" s="26">
        <v>3.1587999999999998</v>
      </c>
    </row>
    <row r="656" spans="1:32" ht="15" customHeight="1" x14ac:dyDescent="0.2">
      <c r="A656" s="25">
        <v>771</v>
      </c>
      <c r="B656" s="25" t="s">
        <v>52</v>
      </c>
      <c r="C656" s="139">
        <v>36584</v>
      </c>
      <c r="D656" s="25">
        <v>14</v>
      </c>
      <c r="E656" s="25" t="s">
        <v>49</v>
      </c>
      <c r="F656" s="25">
        <v>-81</v>
      </c>
      <c r="G656" s="82">
        <v>1.6524000000001138</v>
      </c>
      <c r="H656" s="27">
        <v>-81.027540000000002</v>
      </c>
      <c r="I656" s="25">
        <v>25</v>
      </c>
      <c r="J656" s="82">
        <v>2.2620000000000573</v>
      </c>
      <c r="K656" s="27">
        <v>25.037700000000001</v>
      </c>
      <c r="L656" s="29">
        <v>23.759399999999999</v>
      </c>
      <c r="M656" s="29">
        <v>31.4175</v>
      </c>
      <c r="T656" s="26">
        <v>3.2000000000000001E-2</v>
      </c>
      <c r="U656" s="26">
        <v>6.2E-2</v>
      </c>
      <c r="X656" s="26">
        <v>4.4560000000000004</v>
      </c>
      <c r="Y656" s="85"/>
      <c r="AF656" s="26">
        <v>1.2953066666666666</v>
      </c>
    </row>
    <row r="657" spans="1:32" ht="15" customHeight="1" x14ac:dyDescent="0.2">
      <c r="A657" s="25">
        <v>772</v>
      </c>
      <c r="B657" s="25" t="s">
        <v>52</v>
      </c>
      <c r="C657" s="139">
        <v>36584</v>
      </c>
      <c r="D657" s="25">
        <v>15</v>
      </c>
      <c r="E657" s="25" t="s">
        <v>49</v>
      </c>
      <c r="F657" s="25">
        <v>-80</v>
      </c>
      <c r="G657" s="82">
        <v>56.845199999999636</v>
      </c>
      <c r="H657" s="27">
        <v>-80.947419999999994</v>
      </c>
      <c r="I657" s="25">
        <v>24</v>
      </c>
      <c r="J657" s="82">
        <v>55.932000000000102</v>
      </c>
      <c r="K657" s="27">
        <v>24.932200000000002</v>
      </c>
      <c r="L657" s="29">
        <v>23.6599</v>
      </c>
      <c r="M657" s="29">
        <v>31.526399999999999</v>
      </c>
      <c r="T657" s="26">
        <v>0</v>
      </c>
      <c r="U657" s="26">
        <v>6.8000000000000005E-2</v>
      </c>
      <c r="X657" s="26">
        <v>7.0640000000000001</v>
      </c>
      <c r="Y657" s="85"/>
      <c r="AF657" s="26">
        <v>0.91386666666666672</v>
      </c>
    </row>
    <row r="658" spans="1:32" ht="15" customHeight="1" x14ac:dyDescent="0.2">
      <c r="A658" s="25">
        <v>773</v>
      </c>
      <c r="B658" s="25" t="s">
        <v>52</v>
      </c>
      <c r="C658" s="139">
        <v>36584</v>
      </c>
      <c r="D658" s="25">
        <v>16</v>
      </c>
      <c r="E658" s="25" t="s">
        <v>50</v>
      </c>
      <c r="F658" s="25">
        <v>-80</v>
      </c>
      <c r="G658" s="82">
        <v>49.74599999999981</v>
      </c>
      <c r="H658" s="27">
        <v>-80.829099999999997</v>
      </c>
      <c r="I658" s="25">
        <v>24</v>
      </c>
      <c r="J658" s="82">
        <v>52.47000000000007</v>
      </c>
      <c r="K658" s="27">
        <v>24.874500000000001</v>
      </c>
      <c r="L658" s="29">
        <v>24.459800000000001</v>
      </c>
      <c r="M658" s="29">
        <v>33.944400000000002</v>
      </c>
      <c r="T658" s="26">
        <v>1.6E-2</v>
      </c>
      <c r="U658" s="26">
        <v>0</v>
      </c>
      <c r="X658" s="26">
        <v>0</v>
      </c>
      <c r="Y658" s="85"/>
      <c r="AF658" s="26">
        <v>0.15098666666666663</v>
      </c>
    </row>
    <row r="659" spans="1:32" ht="15" customHeight="1" x14ac:dyDescent="0.2">
      <c r="A659" s="25">
        <v>774</v>
      </c>
      <c r="B659" s="25" t="s">
        <v>52</v>
      </c>
      <c r="C659" s="139">
        <v>36584</v>
      </c>
      <c r="D659" s="25">
        <v>17</v>
      </c>
      <c r="E659" s="25" t="s">
        <v>50</v>
      </c>
      <c r="F659" s="25">
        <v>-80</v>
      </c>
      <c r="G659" s="82">
        <v>42.441599999999653</v>
      </c>
      <c r="H659" s="27">
        <v>-80.707359999999994</v>
      </c>
      <c r="I659" s="25">
        <v>24</v>
      </c>
      <c r="J659" s="82">
        <v>55.329600000000099</v>
      </c>
      <c r="K659" s="27">
        <v>24.922160000000002</v>
      </c>
      <c r="L659" s="29">
        <v>25.330400000000001</v>
      </c>
      <c r="M659" s="29">
        <v>33.293599999999998</v>
      </c>
      <c r="T659" s="26">
        <v>0</v>
      </c>
      <c r="U659" s="26">
        <v>0.11600000000000001</v>
      </c>
      <c r="X659" s="26">
        <v>0</v>
      </c>
      <c r="Y659" s="85"/>
      <c r="AF659" s="26">
        <v>0.24237333333333333</v>
      </c>
    </row>
    <row r="660" spans="1:32" ht="15" customHeight="1" x14ac:dyDescent="0.2">
      <c r="A660" s="25">
        <v>775</v>
      </c>
      <c r="B660" s="25" t="s">
        <v>52</v>
      </c>
      <c r="C660" s="139">
        <v>36584</v>
      </c>
      <c r="D660" s="25">
        <v>18</v>
      </c>
      <c r="E660" s="25" t="s">
        <v>50</v>
      </c>
      <c r="F660" s="25">
        <v>-80</v>
      </c>
      <c r="G660" s="82">
        <v>36.596399999999676</v>
      </c>
      <c r="H660" s="27">
        <v>-80.609939999999995</v>
      </c>
      <c r="I660" s="25">
        <v>24</v>
      </c>
      <c r="J660" s="82">
        <v>58.623600000000096</v>
      </c>
      <c r="K660" s="27">
        <v>24.977060000000002</v>
      </c>
      <c r="L660" s="29">
        <v>24.3566</v>
      </c>
      <c r="M660" s="29">
        <v>31.046399999999998</v>
      </c>
      <c r="T660" s="26">
        <v>1.4E-2</v>
      </c>
      <c r="U660" s="26">
        <v>0.111</v>
      </c>
      <c r="X660" s="26">
        <v>0</v>
      </c>
      <c r="Y660" s="85"/>
      <c r="AF660" s="26">
        <v>0.22250666666666663</v>
      </c>
    </row>
    <row r="661" spans="1:32" ht="15" customHeight="1" x14ac:dyDescent="0.2">
      <c r="A661" s="25">
        <v>776</v>
      </c>
      <c r="B661" s="25" t="s">
        <v>52</v>
      </c>
      <c r="C661" s="139">
        <v>36584</v>
      </c>
      <c r="D661" s="25">
        <v>19</v>
      </c>
      <c r="E661" s="25" t="s">
        <v>47</v>
      </c>
      <c r="F661" s="25">
        <v>-80</v>
      </c>
      <c r="G661" s="82">
        <v>32.881199999999637</v>
      </c>
      <c r="H661" s="27">
        <v>-80.548019999999994</v>
      </c>
      <c r="I661" s="25">
        <v>25</v>
      </c>
      <c r="J661" s="82">
        <v>1.1399999999999011</v>
      </c>
      <c r="K661" s="27">
        <v>25.018999999999998</v>
      </c>
      <c r="L661" s="29">
        <v>25.143699999999999</v>
      </c>
      <c r="M661" s="29">
        <v>26.717400000000001</v>
      </c>
      <c r="T661" s="26">
        <v>3.6999999999999998E-2</v>
      </c>
      <c r="U661" s="26">
        <v>0.16</v>
      </c>
      <c r="X661" s="26">
        <v>0</v>
      </c>
      <c r="Y661" s="85"/>
      <c r="AF661" s="26">
        <v>0.35759999999999997</v>
      </c>
    </row>
    <row r="662" spans="1:32" ht="15" customHeight="1" x14ac:dyDescent="0.2">
      <c r="A662" s="25">
        <v>777</v>
      </c>
      <c r="B662" s="25" t="s">
        <v>52</v>
      </c>
      <c r="C662" s="139">
        <v>36584</v>
      </c>
      <c r="D662" s="25">
        <v>20</v>
      </c>
      <c r="E662" s="25" t="s">
        <v>47</v>
      </c>
      <c r="F662" s="25">
        <v>-80</v>
      </c>
      <c r="G662" s="82">
        <v>29.617200000000423</v>
      </c>
      <c r="H662" s="27">
        <v>-80.493620000000007</v>
      </c>
      <c r="I662" s="25">
        <v>25</v>
      </c>
      <c r="J662" s="82">
        <v>4.1100000000000136</v>
      </c>
      <c r="K662" s="27">
        <v>25.0685</v>
      </c>
      <c r="L662" s="29">
        <v>24.262</v>
      </c>
      <c r="M662" s="29">
        <v>21.496099999999998</v>
      </c>
      <c r="T662" s="26">
        <v>5.8000000000000003E-2</v>
      </c>
      <c r="U662" s="26">
        <v>6.9000000000000006E-2</v>
      </c>
      <c r="X662" s="26">
        <v>0</v>
      </c>
      <c r="Y662" s="85"/>
      <c r="AF662" s="26">
        <v>0.1946933333333333</v>
      </c>
    </row>
    <row r="663" spans="1:32" ht="15" customHeight="1" x14ac:dyDescent="0.2">
      <c r="A663" s="25">
        <v>778</v>
      </c>
      <c r="B663" s="25" t="s">
        <v>52</v>
      </c>
      <c r="C663" s="139">
        <v>36585</v>
      </c>
      <c r="D663" s="25">
        <v>21</v>
      </c>
      <c r="E663" s="25" t="s">
        <v>47</v>
      </c>
      <c r="F663" s="25">
        <v>-80</v>
      </c>
      <c r="G663" s="82">
        <v>30.917999999999779</v>
      </c>
      <c r="H663" s="27">
        <v>-80.515299999999996</v>
      </c>
      <c r="I663" s="25">
        <v>25</v>
      </c>
      <c r="J663" s="82">
        <v>6.6864000000001056</v>
      </c>
      <c r="K663" s="27">
        <v>25.111440000000002</v>
      </c>
      <c r="L663" s="29">
        <v>22.780799999999999</v>
      </c>
      <c r="M663" s="29">
        <v>20.805499999999999</v>
      </c>
      <c r="T663" s="26">
        <v>4.9000000000000002E-2</v>
      </c>
      <c r="U663" s="26">
        <v>0</v>
      </c>
      <c r="X663" s="26">
        <v>0</v>
      </c>
      <c r="Y663" s="85"/>
      <c r="AF663" s="26">
        <v>0.45216533333333331</v>
      </c>
    </row>
    <row r="664" spans="1:32" ht="15" customHeight="1" x14ac:dyDescent="0.2">
      <c r="A664" s="25">
        <v>779</v>
      </c>
      <c r="B664" s="25" t="s">
        <v>52</v>
      </c>
      <c r="C664" s="139">
        <v>36585</v>
      </c>
      <c r="D664" s="25">
        <v>22</v>
      </c>
      <c r="E664" s="25" t="s">
        <v>47</v>
      </c>
      <c r="F664" s="25">
        <v>-80</v>
      </c>
      <c r="G664" s="82">
        <v>36.29039999999975</v>
      </c>
      <c r="H664" s="27">
        <v>-80.604839999999996</v>
      </c>
      <c r="I664" s="25">
        <v>25</v>
      </c>
      <c r="J664" s="82">
        <v>6.0060000000000713</v>
      </c>
      <c r="K664" s="27">
        <v>25.100100000000001</v>
      </c>
      <c r="L664" s="29">
        <v>23.302499999999998</v>
      </c>
      <c r="M664" s="29">
        <v>19.0059</v>
      </c>
      <c r="T664" s="26">
        <v>2.5000000000000001E-2</v>
      </c>
      <c r="U664" s="26">
        <v>0</v>
      </c>
      <c r="X664" s="26">
        <v>0</v>
      </c>
      <c r="Y664" s="85"/>
      <c r="AF664" s="26">
        <v>0.28766933333333328</v>
      </c>
    </row>
    <row r="665" spans="1:32" ht="15" customHeight="1" x14ac:dyDescent="0.2">
      <c r="A665" s="25">
        <v>780</v>
      </c>
      <c r="B665" s="25" t="s">
        <v>52</v>
      </c>
      <c r="C665" s="139">
        <v>36585</v>
      </c>
      <c r="D665" s="25">
        <v>23</v>
      </c>
      <c r="E665" s="25" t="s">
        <v>47</v>
      </c>
      <c r="F665" s="25">
        <v>-80</v>
      </c>
      <c r="G665" s="82">
        <v>37.591199999999958</v>
      </c>
      <c r="H665" s="27">
        <v>-80.626519999999999</v>
      </c>
      <c r="I665" s="25">
        <v>25</v>
      </c>
      <c r="J665" s="82">
        <v>3.3264000000000493</v>
      </c>
      <c r="K665" s="27">
        <v>25.055440000000001</v>
      </c>
      <c r="L665" s="29">
        <v>23.563099999999999</v>
      </c>
      <c r="M665" s="29">
        <v>24.0169</v>
      </c>
      <c r="T665" s="26">
        <v>4.1000000000000002E-2</v>
      </c>
      <c r="U665" s="26">
        <v>0</v>
      </c>
      <c r="X665" s="26">
        <v>0.10199999999999999</v>
      </c>
      <c r="Y665" s="85"/>
      <c r="AF665" s="26">
        <v>0.47759466666666661</v>
      </c>
    </row>
    <row r="666" spans="1:32" ht="15" customHeight="1" x14ac:dyDescent="0.2">
      <c r="A666" s="25">
        <v>781</v>
      </c>
      <c r="B666" s="25" t="s">
        <v>52</v>
      </c>
      <c r="C666" s="139">
        <v>36585</v>
      </c>
      <c r="D666" s="25">
        <v>24</v>
      </c>
      <c r="E666" s="25" t="s">
        <v>48</v>
      </c>
      <c r="F666" s="25">
        <v>-80</v>
      </c>
      <c r="G666" s="82">
        <v>40.074000000000183</v>
      </c>
      <c r="H666" s="27">
        <v>-80.667900000000003</v>
      </c>
      <c r="I666" s="25">
        <v>25</v>
      </c>
      <c r="J666" s="82">
        <v>3.8112000000000279</v>
      </c>
      <c r="K666" s="27">
        <v>25.06352</v>
      </c>
      <c r="L666" s="29">
        <v>23.367599999999999</v>
      </c>
      <c r="M666" s="29">
        <v>24.629100000000001</v>
      </c>
      <c r="T666" s="26">
        <v>3.4000000000000002E-2</v>
      </c>
      <c r="U666" s="26">
        <v>0</v>
      </c>
      <c r="X666" s="26">
        <v>0</v>
      </c>
      <c r="Y666" s="85"/>
      <c r="AF666" s="26">
        <v>0.35163999999999995</v>
      </c>
    </row>
    <row r="667" spans="1:32" ht="15" customHeight="1" x14ac:dyDescent="0.2">
      <c r="A667" s="25">
        <v>782</v>
      </c>
      <c r="B667" s="25" t="s">
        <v>52</v>
      </c>
      <c r="C667" s="139">
        <v>36585</v>
      </c>
      <c r="D667" s="25">
        <v>25</v>
      </c>
      <c r="E667" s="25" t="s">
        <v>48</v>
      </c>
      <c r="F667" s="25">
        <v>-80</v>
      </c>
      <c r="G667" s="82">
        <v>43.035599999999761</v>
      </c>
      <c r="H667" s="27">
        <v>-80.717259999999996</v>
      </c>
      <c r="I667" s="25">
        <v>25</v>
      </c>
      <c r="J667" s="82">
        <v>3.5400000000000631</v>
      </c>
      <c r="K667" s="27">
        <v>25.059000000000001</v>
      </c>
      <c r="L667" s="29">
        <v>23.703499999999998</v>
      </c>
      <c r="M667" s="29">
        <v>28.337499999999999</v>
      </c>
      <c r="T667" s="26">
        <v>3.1E-2</v>
      </c>
      <c r="U667" s="26">
        <v>9.6000000000000002E-2</v>
      </c>
      <c r="X667" s="26">
        <v>6.8000000000000005E-2</v>
      </c>
      <c r="Y667" s="85"/>
      <c r="AF667" s="26">
        <v>0.33018399999999992</v>
      </c>
    </row>
    <row r="668" spans="1:32" ht="15" customHeight="1" x14ac:dyDescent="0.2">
      <c r="A668" s="25">
        <v>783</v>
      </c>
      <c r="B668" s="25" t="s">
        <v>52</v>
      </c>
      <c r="C668" s="139">
        <v>36585</v>
      </c>
      <c r="D668" s="25">
        <v>26</v>
      </c>
      <c r="E668" s="25" t="s">
        <v>50</v>
      </c>
      <c r="F668" s="25">
        <v>-80</v>
      </c>
      <c r="G668" s="82">
        <v>43.310400000000016</v>
      </c>
      <c r="H668" s="27">
        <v>-80.72184</v>
      </c>
      <c r="I668" s="25">
        <v>25</v>
      </c>
      <c r="J668" s="82">
        <v>1.3583999999999463</v>
      </c>
      <c r="K668" s="27">
        <v>25.022639999999999</v>
      </c>
      <c r="L668" s="29">
        <v>23.8124</v>
      </c>
      <c r="M668" s="29">
        <v>28.898599999999998</v>
      </c>
      <c r="T668" s="26">
        <v>2.1999999999999999E-2</v>
      </c>
      <c r="U668" s="26">
        <v>0</v>
      </c>
      <c r="X668" s="26">
        <v>0</v>
      </c>
      <c r="Y668" s="85"/>
      <c r="AF668" s="26">
        <v>0.28766933333333333</v>
      </c>
    </row>
    <row r="669" spans="1:32" ht="15" customHeight="1" x14ac:dyDescent="0.2">
      <c r="A669" s="25">
        <v>784</v>
      </c>
      <c r="B669" s="25" t="s">
        <v>52</v>
      </c>
      <c r="C669" s="139">
        <v>36585</v>
      </c>
      <c r="D669" s="25">
        <v>27</v>
      </c>
      <c r="E669" s="25" t="s">
        <v>50</v>
      </c>
      <c r="F669" s="25">
        <v>-80</v>
      </c>
      <c r="G669" s="82">
        <v>45.006000000000199</v>
      </c>
      <c r="H669" s="27">
        <v>-80.750100000000003</v>
      </c>
      <c r="I669" s="25">
        <v>25</v>
      </c>
      <c r="J669" s="82">
        <v>0.36719999999995423</v>
      </c>
      <c r="K669" s="27">
        <v>25.006119999999999</v>
      </c>
      <c r="L669" s="29">
        <v>23.5992</v>
      </c>
      <c r="M669" s="29">
        <v>29.953199999999999</v>
      </c>
      <c r="T669" s="26">
        <v>0</v>
      </c>
      <c r="U669" s="26">
        <v>0</v>
      </c>
      <c r="X669" s="26">
        <v>0</v>
      </c>
      <c r="Y669" s="85"/>
      <c r="AF669" s="26">
        <v>0.35601066666666653</v>
      </c>
    </row>
    <row r="670" spans="1:32" ht="15" customHeight="1" x14ac:dyDescent="0.2">
      <c r="A670" s="25">
        <v>785</v>
      </c>
      <c r="B670" s="25" t="s">
        <v>52</v>
      </c>
      <c r="C670" s="139">
        <v>36585</v>
      </c>
      <c r="D670" s="25">
        <v>28</v>
      </c>
      <c r="E670" s="25" t="s">
        <v>50</v>
      </c>
      <c r="F670" s="25">
        <v>-80</v>
      </c>
      <c r="G670" s="82">
        <v>47.179200000000208</v>
      </c>
      <c r="H670" s="27">
        <v>-80.786320000000003</v>
      </c>
      <c r="I670" s="25">
        <v>24</v>
      </c>
      <c r="J670" s="82">
        <v>59.988000000000028</v>
      </c>
      <c r="K670" s="27">
        <v>24.9998</v>
      </c>
      <c r="L670" s="29">
        <v>23.7668</v>
      </c>
      <c r="M670" s="29">
        <v>30.620899999999999</v>
      </c>
      <c r="T670" s="26">
        <v>3.6999999999999998E-2</v>
      </c>
      <c r="U670" s="26">
        <v>0</v>
      </c>
      <c r="X670" s="26">
        <v>0</v>
      </c>
      <c r="Y670" s="85"/>
      <c r="AF670" s="26">
        <v>0.40448533333333331</v>
      </c>
    </row>
    <row r="671" spans="1:32" ht="15" customHeight="1" x14ac:dyDescent="0.2">
      <c r="A671" s="25">
        <v>786</v>
      </c>
      <c r="B671" s="25" t="s">
        <v>52</v>
      </c>
      <c r="C671" s="139">
        <v>36585</v>
      </c>
      <c r="D671" s="25">
        <v>29</v>
      </c>
      <c r="E671" s="25" t="s">
        <v>50</v>
      </c>
      <c r="F671" s="25">
        <v>-80</v>
      </c>
      <c r="G671" s="82">
        <v>48.860400000000084</v>
      </c>
      <c r="H671" s="27">
        <v>-80.814340000000001</v>
      </c>
      <c r="I671" s="25">
        <v>25</v>
      </c>
      <c r="J671" s="82">
        <v>8.0399999999940519E-2</v>
      </c>
      <c r="K671" s="27">
        <v>25.001339999999999</v>
      </c>
      <c r="L671" s="29">
        <v>24.533300000000001</v>
      </c>
      <c r="M671" s="29">
        <v>30.718299999999999</v>
      </c>
      <c r="T671" s="26">
        <v>2.8000000000000001E-2</v>
      </c>
      <c r="U671" s="26">
        <v>0</v>
      </c>
      <c r="X671" s="26">
        <v>1.4590000000000001</v>
      </c>
      <c r="Y671" s="85"/>
      <c r="AF671" s="26">
        <v>0.20939466666666662</v>
      </c>
    </row>
    <row r="672" spans="1:32" ht="15" customHeight="1" x14ac:dyDescent="0.2">
      <c r="A672" s="25">
        <v>787</v>
      </c>
      <c r="B672" s="25" t="s">
        <v>52</v>
      </c>
      <c r="C672" s="139">
        <v>36585</v>
      </c>
      <c r="D672" s="25">
        <v>30</v>
      </c>
      <c r="E672" s="25" t="s">
        <v>49</v>
      </c>
      <c r="F672" s="25">
        <v>-80</v>
      </c>
      <c r="G672" s="82">
        <v>50.110799999999642</v>
      </c>
      <c r="H672" s="27">
        <v>-80.835179999999994</v>
      </c>
      <c r="I672" s="25">
        <v>24</v>
      </c>
      <c r="J672" s="82">
        <v>58.579200000000071</v>
      </c>
      <c r="K672" s="27">
        <v>24.976320000000001</v>
      </c>
      <c r="L672" s="29">
        <v>23.059000000000001</v>
      </c>
      <c r="M672" s="29">
        <v>31.0183</v>
      </c>
      <c r="T672" s="26">
        <v>2.4E-2</v>
      </c>
      <c r="U672" s="26">
        <v>0.01</v>
      </c>
      <c r="X672" s="26">
        <v>1.9339999999999999</v>
      </c>
      <c r="Y672" s="85"/>
      <c r="AF672" s="26">
        <v>0.32303199999999993</v>
      </c>
    </row>
    <row r="673" spans="1:32" ht="15" customHeight="1" x14ac:dyDescent="0.2">
      <c r="A673" s="25">
        <v>788</v>
      </c>
      <c r="B673" s="25" t="s">
        <v>52</v>
      </c>
      <c r="C673" s="139">
        <v>36585</v>
      </c>
      <c r="D673" s="25">
        <v>31</v>
      </c>
      <c r="E673" s="25" t="s">
        <v>49</v>
      </c>
      <c r="F673" s="25">
        <v>-80</v>
      </c>
      <c r="G673" s="82">
        <v>52.133999999999787</v>
      </c>
      <c r="H673" s="27">
        <v>-80.868899999999996</v>
      </c>
      <c r="I673" s="25">
        <v>25</v>
      </c>
      <c r="J673" s="82">
        <v>0.65760000000004482</v>
      </c>
      <c r="K673" s="27">
        <v>25.010960000000001</v>
      </c>
      <c r="L673" s="29">
        <v>23.156500000000001</v>
      </c>
      <c r="M673" s="29">
        <v>30.3675</v>
      </c>
      <c r="T673" s="26">
        <v>0.02</v>
      </c>
      <c r="U673" s="26">
        <v>0</v>
      </c>
      <c r="X673" s="26">
        <v>2.6120000000000001</v>
      </c>
      <c r="Y673" s="85"/>
      <c r="AF673" s="26">
        <v>0.73824533333333331</v>
      </c>
    </row>
    <row r="674" spans="1:32" ht="15" customHeight="1" x14ac:dyDescent="0.2">
      <c r="A674" s="25">
        <v>789</v>
      </c>
      <c r="B674" s="25" t="s">
        <v>52</v>
      </c>
      <c r="C674" s="139">
        <v>36585</v>
      </c>
      <c r="D674" s="25">
        <v>32</v>
      </c>
      <c r="E674" s="25" t="s">
        <v>49</v>
      </c>
      <c r="F674" s="25">
        <v>-80</v>
      </c>
      <c r="G674" s="82">
        <v>55.45439999999985</v>
      </c>
      <c r="H674" s="27">
        <v>-80.924239999999998</v>
      </c>
      <c r="I674" s="25">
        <v>25</v>
      </c>
      <c r="J674" s="82">
        <v>0.74999999999995737</v>
      </c>
      <c r="K674" s="27">
        <v>25.012499999999999</v>
      </c>
      <c r="L674" s="29">
        <v>23.591699999999999</v>
      </c>
      <c r="M674" s="29">
        <v>31.084199999999999</v>
      </c>
      <c r="T674" s="26">
        <v>3.3000000000000002E-2</v>
      </c>
      <c r="U674" s="26">
        <v>0.121</v>
      </c>
      <c r="X674" s="26">
        <v>1.018</v>
      </c>
      <c r="Y674" s="85"/>
      <c r="AF674" s="26">
        <v>1.3946399999999997</v>
      </c>
    </row>
    <row r="675" spans="1:32" ht="15" customHeight="1" x14ac:dyDescent="0.2">
      <c r="A675" s="25">
        <v>790</v>
      </c>
      <c r="B675" s="25" t="s">
        <v>52</v>
      </c>
      <c r="C675" s="139">
        <v>36585</v>
      </c>
      <c r="D675" s="25">
        <v>33</v>
      </c>
      <c r="E675" s="25" t="s">
        <v>49</v>
      </c>
      <c r="F675" s="25">
        <v>-80</v>
      </c>
      <c r="G675" s="82">
        <v>55.139999999999816</v>
      </c>
      <c r="H675" s="27">
        <v>-80.918999999999997</v>
      </c>
      <c r="I675" s="25">
        <v>25</v>
      </c>
      <c r="J675" s="82">
        <v>3.1499999999999062</v>
      </c>
      <c r="K675" s="27">
        <v>25.052499999999998</v>
      </c>
      <c r="L675" s="29">
        <v>24.375499999999999</v>
      </c>
      <c r="M675" s="29">
        <v>31.602699999999999</v>
      </c>
      <c r="T675" s="26">
        <v>1.9E-2</v>
      </c>
      <c r="U675" s="26">
        <v>6.6000000000000003E-2</v>
      </c>
      <c r="X675" s="26">
        <v>0</v>
      </c>
      <c r="Y675" s="85"/>
      <c r="AF675" s="26">
        <v>0.43627199999999994</v>
      </c>
    </row>
    <row r="676" spans="1:32" ht="15" customHeight="1" x14ac:dyDescent="0.2">
      <c r="A676" s="25">
        <v>791</v>
      </c>
      <c r="B676" s="25" t="s">
        <v>52</v>
      </c>
      <c r="C676" s="139">
        <v>36585</v>
      </c>
      <c r="D676" s="25">
        <v>34</v>
      </c>
      <c r="E676" s="25" t="s">
        <v>49</v>
      </c>
      <c r="F676" s="25">
        <v>-80</v>
      </c>
      <c r="G676" s="82">
        <v>57.25200000000001</v>
      </c>
      <c r="H676" s="27">
        <v>-80.9542</v>
      </c>
      <c r="I676" s="25">
        <v>24</v>
      </c>
      <c r="J676" s="82">
        <v>59.200799999999987</v>
      </c>
      <c r="K676" s="27">
        <v>24.98668</v>
      </c>
      <c r="L676" s="29">
        <v>23.543900000000001</v>
      </c>
      <c r="M676" s="29">
        <v>31.256499999999999</v>
      </c>
      <c r="T676" s="26">
        <v>3.6999999999999998E-2</v>
      </c>
      <c r="U676" s="26">
        <v>1.4E-2</v>
      </c>
      <c r="X676" s="26">
        <v>3.63</v>
      </c>
      <c r="Y676" s="85"/>
      <c r="AF676" s="26">
        <v>1.5575466666666664</v>
      </c>
    </row>
    <row r="677" spans="1:32" ht="15" customHeight="1" x14ac:dyDescent="0.2">
      <c r="A677" s="25">
        <v>792</v>
      </c>
      <c r="B677" s="25" t="s">
        <v>52</v>
      </c>
      <c r="C677" s="139">
        <v>36585</v>
      </c>
      <c r="D677" s="25">
        <v>35</v>
      </c>
      <c r="E677" s="25" t="s">
        <v>49</v>
      </c>
      <c r="F677" s="25">
        <v>-80</v>
      </c>
      <c r="G677" s="82">
        <v>52.67040000000037</v>
      </c>
      <c r="H677" s="27">
        <v>-80.877840000000006</v>
      </c>
      <c r="I677" s="25">
        <v>24</v>
      </c>
      <c r="J677" s="82">
        <v>58.289999999999935</v>
      </c>
      <c r="K677" s="27">
        <v>24.971499999999999</v>
      </c>
      <c r="L677" s="29">
        <v>24.631599999999999</v>
      </c>
      <c r="M677" s="29">
        <v>31.920999999999999</v>
      </c>
      <c r="T677" s="26">
        <v>1.7000000000000001E-2</v>
      </c>
      <c r="U677" s="26">
        <v>0</v>
      </c>
      <c r="X677" s="26">
        <v>0.27100000000000002</v>
      </c>
      <c r="Y677" s="85"/>
      <c r="AF677" s="26">
        <v>0.53123466666666663</v>
      </c>
    </row>
    <row r="678" spans="1:32" ht="15" customHeight="1" x14ac:dyDescent="0.2">
      <c r="A678" s="25">
        <v>793</v>
      </c>
      <c r="B678" s="25" t="s">
        <v>52</v>
      </c>
      <c r="C678" s="139">
        <v>36585</v>
      </c>
      <c r="D678" s="25">
        <v>36</v>
      </c>
      <c r="E678" s="25" t="s">
        <v>50</v>
      </c>
      <c r="F678" s="25">
        <v>-80</v>
      </c>
      <c r="G678" s="82">
        <v>47.480400000000316</v>
      </c>
      <c r="H678" s="27">
        <v>-80.791340000000005</v>
      </c>
      <c r="I678" s="25">
        <v>24</v>
      </c>
      <c r="J678" s="82">
        <v>57.4692000000001</v>
      </c>
      <c r="K678" s="27">
        <v>24.957820000000002</v>
      </c>
      <c r="L678" s="29">
        <v>24.4605</v>
      </c>
      <c r="M678" s="29">
        <v>30.763400000000001</v>
      </c>
      <c r="T678" s="26">
        <v>1.2999999999999999E-2</v>
      </c>
      <c r="U678" s="26">
        <v>0.12</v>
      </c>
      <c r="X678" s="26">
        <v>0.13600000000000001</v>
      </c>
      <c r="Y678" s="85"/>
      <c r="AF678" s="26">
        <v>0.29243733333333333</v>
      </c>
    </row>
    <row r="679" spans="1:32" ht="15" customHeight="1" x14ac:dyDescent="0.2">
      <c r="A679" s="25">
        <v>794</v>
      </c>
      <c r="B679" s="25" t="s">
        <v>52</v>
      </c>
      <c r="C679" s="139">
        <v>36585</v>
      </c>
      <c r="D679" s="25">
        <v>37</v>
      </c>
      <c r="E679" s="25" t="s">
        <v>50</v>
      </c>
      <c r="F679" s="25">
        <v>-80</v>
      </c>
      <c r="G679" s="82">
        <v>45.640799999999615</v>
      </c>
      <c r="H679" s="27">
        <v>-80.760679999999994</v>
      </c>
      <c r="I679" s="25">
        <v>24</v>
      </c>
      <c r="J679" s="82">
        <v>55.909199999999899</v>
      </c>
      <c r="K679" s="27">
        <v>24.931819999999998</v>
      </c>
      <c r="L679" s="29">
        <v>24.5124</v>
      </c>
      <c r="M679" s="29">
        <v>32.164700000000003</v>
      </c>
      <c r="Y679" s="85"/>
      <c r="AF679" s="26">
        <v>0.33455466666666661</v>
      </c>
    </row>
    <row r="680" spans="1:32" ht="15" customHeight="1" x14ac:dyDescent="0.2">
      <c r="A680" s="25">
        <v>795</v>
      </c>
      <c r="B680" s="25" t="s">
        <v>52</v>
      </c>
      <c r="C680" s="139">
        <v>36585</v>
      </c>
      <c r="D680" s="25">
        <v>38</v>
      </c>
      <c r="E680" s="25" t="s">
        <v>50</v>
      </c>
      <c r="F680" s="25">
        <v>-80</v>
      </c>
      <c r="G680" s="82">
        <v>41.726400000000297</v>
      </c>
      <c r="H680" s="27">
        <v>-80.695440000000005</v>
      </c>
      <c r="I680" s="25">
        <v>24</v>
      </c>
      <c r="J680" s="82">
        <v>59.042400000000015</v>
      </c>
      <c r="K680" s="27">
        <v>24.98404</v>
      </c>
      <c r="L680" s="29">
        <v>24.2681</v>
      </c>
      <c r="M680" s="29">
        <v>30.383099999999999</v>
      </c>
      <c r="Y680" s="85"/>
      <c r="AF680" s="26">
        <v>0.38461866666666661</v>
      </c>
    </row>
    <row r="681" spans="1:32" ht="15" customHeight="1" x14ac:dyDescent="0.2">
      <c r="A681" s="25">
        <v>796</v>
      </c>
      <c r="B681" s="25" t="s">
        <v>52</v>
      </c>
      <c r="C681" s="139">
        <v>36585</v>
      </c>
      <c r="D681" s="25">
        <v>39</v>
      </c>
      <c r="E681" s="25" t="s">
        <v>50</v>
      </c>
      <c r="F681" s="25">
        <v>-80</v>
      </c>
      <c r="G681" s="82">
        <v>38.736000000000104</v>
      </c>
      <c r="H681" s="27">
        <v>-80.645600000000002</v>
      </c>
      <c r="I681" s="25">
        <v>25</v>
      </c>
      <c r="J681" s="82">
        <v>0.49199999999991917</v>
      </c>
      <c r="K681" s="27">
        <v>25.008199999999999</v>
      </c>
      <c r="L681" s="29">
        <v>24.579699999999999</v>
      </c>
      <c r="M681" s="29">
        <v>27.8599</v>
      </c>
      <c r="Y681" s="85"/>
      <c r="AF681" s="26">
        <v>0.47362133333333323</v>
      </c>
    </row>
    <row r="682" spans="1:32" ht="15" customHeight="1" x14ac:dyDescent="0.2">
      <c r="A682" s="25">
        <v>797</v>
      </c>
      <c r="B682" s="25" t="s">
        <v>52</v>
      </c>
      <c r="C682" s="139">
        <v>36585</v>
      </c>
      <c r="D682" s="25">
        <v>40</v>
      </c>
      <c r="E682" s="25" t="s">
        <v>47</v>
      </c>
      <c r="F682" s="25">
        <v>-80</v>
      </c>
      <c r="G682" s="82">
        <v>35.83200000000005</v>
      </c>
      <c r="H682" s="27">
        <v>-80.597200000000001</v>
      </c>
      <c r="I682" s="25">
        <v>25</v>
      </c>
      <c r="J682" s="82">
        <v>0.97439999999998861</v>
      </c>
      <c r="K682" s="27">
        <v>25.01624</v>
      </c>
      <c r="L682" s="29">
        <v>24.2803</v>
      </c>
      <c r="M682" s="29">
        <v>25.6617</v>
      </c>
      <c r="Y682" s="85"/>
      <c r="AF682" s="26">
        <v>0.31746933333333333</v>
      </c>
    </row>
    <row r="683" spans="1:32" ht="15" customHeight="1" x14ac:dyDescent="0.2">
      <c r="A683" s="25">
        <v>798</v>
      </c>
      <c r="B683" s="25" t="s">
        <v>53</v>
      </c>
      <c r="C683" s="139">
        <v>36607</v>
      </c>
      <c r="D683" s="25">
        <v>1</v>
      </c>
      <c r="E683" s="25" t="s">
        <v>47</v>
      </c>
      <c r="F683" s="25">
        <v>-80</v>
      </c>
      <c r="G683" s="82">
        <v>29.837999999999738</v>
      </c>
      <c r="H683" s="27">
        <v>-80.497299999999996</v>
      </c>
      <c r="I683" s="25">
        <v>25</v>
      </c>
      <c r="J683" s="82">
        <v>10.879199999999969</v>
      </c>
      <c r="K683" s="27">
        <v>25.181319999999999</v>
      </c>
      <c r="L683" s="29">
        <v>26.5364</v>
      </c>
      <c r="M683" s="29">
        <v>23.154599999999999</v>
      </c>
      <c r="T683" s="26">
        <v>4.2000000000000003E-2</v>
      </c>
      <c r="U683" s="26">
        <v>0.28699999999999998</v>
      </c>
      <c r="X683" s="26">
        <v>1.0169999999999999</v>
      </c>
      <c r="Y683" s="85"/>
      <c r="AF683" s="26">
        <v>0.28607999999999995</v>
      </c>
    </row>
    <row r="684" spans="1:32" ht="15" customHeight="1" x14ac:dyDescent="0.2">
      <c r="A684" s="25">
        <v>799</v>
      </c>
      <c r="B684" s="25" t="s">
        <v>53</v>
      </c>
      <c r="C684" s="139">
        <v>36607</v>
      </c>
      <c r="D684" s="25">
        <v>2</v>
      </c>
      <c r="E684" s="25" t="s">
        <v>47</v>
      </c>
      <c r="F684" s="25">
        <v>-80</v>
      </c>
      <c r="G684" s="82">
        <v>33.775200000000325</v>
      </c>
      <c r="H684" s="27">
        <v>-80.562920000000005</v>
      </c>
      <c r="I684" s="25">
        <v>25</v>
      </c>
      <c r="J684" s="82">
        <v>9.9791999999999348</v>
      </c>
      <c r="K684" s="27">
        <v>25.166319999999999</v>
      </c>
      <c r="L684" s="29">
        <v>26.7073</v>
      </c>
      <c r="M684" s="29">
        <v>19.686900000000001</v>
      </c>
      <c r="T684" s="26">
        <v>3.3000000000000002E-2</v>
      </c>
      <c r="U684" s="26">
        <v>0.42199999999999999</v>
      </c>
      <c r="X684" s="26">
        <v>4.1420000000000003</v>
      </c>
      <c r="Y684" s="85"/>
      <c r="AF684" s="26">
        <v>0.23442666666666664</v>
      </c>
    </row>
    <row r="685" spans="1:32" ht="15" customHeight="1" x14ac:dyDescent="0.2">
      <c r="A685" s="25">
        <v>800</v>
      </c>
      <c r="B685" s="25" t="s">
        <v>53</v>
      </c>
      <c r="C685" s="139">
        <v>36607</v>
      </c>
      <c r="D685" s="25">
        <v>3</v>
      </c>
      <c r="E685" s="25" t="s">
        <v>47</v>
      </c>
      <c r="F685" s="25">
        <v>-80</v>
      </c>
      <c r="G685" s="82">
        <v>37.265999999999906</v>
      </c>
      <c r="H685" s="27">
        <v>-80.621099999999998</v>
      </c>
      <c r="I685" s="25">
        <v>25</v>
      </c>
      <c r="J685" s="82">
        <v>9.0012000000000825</v>
      </c>
      <c r="K685" s="27">
        <v>25.150020000000001</v>
      </c>
      <c r="L685" s="29">
        <v>26.818999999999999</v>
      </c>
      <c r="M685" s="29">
        <v>18.076599999999999</v>
      </c>
      <c r="T685" s="26">
        <v>3.7999999999999999E-2</v>
      </c>
      <c r="U685" s="26">
        <v>0.309</v>
      </c>
      <c r="X685" s="26">
        <v>1.458</v>
      </c>
      <c r="Y685" s="85"/>
      <c r="AF685" s="26">
        <v>0.21455999999999997</v>
      </c>
    </row>
    <row r="686" spans="1:32" ht="15" customHeight="1" x14ac:dyDescent="0.2">
      <c r="A686" s="25">
        <v>801</v>
      </c>
      <c r="B686" s="25" t="s">
        <v>53</v>
      </c>
      <c r="C686" s="139">
        <v>36607</v>
      </c>
      <c r="D686" s="25">
        <v>4</v>
      </c>
      <c r="E686" s="25" t="s">
        <v>48</v>
      </c>
      <c r="F686" s="25">
        <v>-80</v>
      </c>
      <c r="G686" s="82">
        <v>40.802400000000318</v>
      </c>
      <c r="H686" s="27">
        <v>-80.680040000000005</v>
      </c>
      <c r="I686" s="25">
        <v>25</v>
      </c>
      <c r="J686" s="82">
        <v>7.9463999999999402</v>
      </c>
      <c r="K686" s="27">
        <v>25.132439999999999</v>
      </c>
      <c r="L686" s="29">
        <v>27.494399999999999</v>
      </c>
      <c r="M686" s="29">
        <v>26.481100000000001</v>
      </c>
      <c r="T686" s="26">
        <v>1.2999999999999999E-2</v>
      </c>
      <c r="U686" s="26">
        <v>0.42</v>
      </c>
      <c r="X686" s="26">
        <v>10.833</v>
      </c>
      <c r="Y686" s="85"/>
      <c r="AF686" s="26">
        <v>1.8078666666666667</v>
      </c>
    </row>
    <row r="687" spans="1:32" ht="15" customHeight="1" x14ac:dyDescent="0.2">
      <c r="A687" s="25">
        <v>802</v>
      </c>
      <c r="B687" s="25" t="s">
        <v>53</v>
      </c>
      <c r="C687" s="139">
        <v>36607</v>
      </c>
      <c r="D687" s="25">
        <v>5</v>
      </c>
      <c r="E687" s="25" t="s">
        <v>48</v>
      </c>
      <c r="F687" s="25">
        <v>-80</v>
      </c>
      <c r="G687" s="82">
        <v>43.010400000000288</v>
      </c>
      <c r="H687" s="27">
        <v>-80.716840000000005</v>
      </c>
      <c r="I687" s="25">
        <v>25</v>
      </c>
      <c r="J687" s="82">
        <v>6.8483999999999412</v>
      </c>
      <c r="K687" s="27">
        <v>25.114139999999999</v>
      </c>
      <c r="L687" s="29">
        <v>27.527999999999999</v>
      </c>
      <c r="M687" s="29">
        <v>31.9619</v>
      </c>
      <c r="T687" s="26">
        <v>1.7000000000000001E-2</v>
      </c>
      <c r="U687" s="26">
        <v>0.221</v>
      </c>
      <c r="X687" s="26">
        <v>20.245000000000001</v>
      </c>
      <c r="Y687" s="85"/>
      <c r="AF687" s="26">
        <v>8.3439999999999994</v>
      </c>
    </row>
    <row r="688" spans="1:32" ht="15" customHeight="1" x14ac:dyDescent="0.2">
      <c r="A688" s="25">
        <v>803</v>
      </c>
      <c r="B688" s="25" t="s">
        <v>53</v>
      </c>
      <c r="C688" s="139">
        <v>36607</v>
      </c>
      <c r="D688" s="25">
        <v>6</v>
      </c>
      <c r="E688" s="25" t="s">
        <v>48</v>
      </c>
      <c r="F688" s="25">
        <v>-80</v>
      </c>
      <c r="G688" s="82">
        <v>45.659999999999741</v>
      </c>
      <c r="H688" s="27">
        <v>-80.760999999999996</v>
      </c>
      <c r="I688" s="25">
        <v>25</v>
      </c>
      <c r="J688" s="82">
        <v>4.1675999999999647</v>
      </c>
      <c r="K688" s="27">
        <v>25.069459999999999</v>
      </c>
      <c r="L688" s="29">
        <v>27.474299999999999</v>
      </c>
      <c r="M688" s="29">
        <v>31.919499999999999</v>
      </c>
      <c r="T688" s="26">
        <v>0</v>
      </c>
      <c r="U688" s="26">
        <v>0.35199999999999998</v>
      </c>
      <c r="X688" s="26">
        <v>13.37</v>
      </c>
      <c r="Y688" s="85"/>
      <c r="AF688" s="26">
        <v>1.1323999999999999</v>
      </c>
    </row>
    <row r="689" spans="1:32" ht="15" customHeight="1" x14ac:dyDescent="0.2">
      <c r="A689" s="25">
        <v>804</v>
      </c>
      <c r="B689" s="25" t="s">
        <v>53</v>
      </c>
      <c r="C689" s="139">
        <v>36607</v>
      </c>
      <c r="D689" s="25">
        <v>7</v>
      </c>
      <c r="E689" s="25" t="s">
        <v>48</v>
      </c>
      <c r="F689" s="25">
        <v>-80</v>
      </c>
      <c r="G689" s="82">
        <v>47.689200000000085</v>
      </c>
      <c r="H689" s="27">
        <v>-80.794820000000001</v>
      </c>
      <c r="I689" s="25">
        <v>25</v>
      </c>
      <c r="J689" s="82">
        <v>7.0127999999998991</v>
      </c>
      <c r="K689" s="27">
        <v>25.116879999999998</v>
      </c>
      <c r="L689" s="29">
        <v>27.8752</v>
      </c>
      <c r="M689" s="29">
        <v>34.058300000000003</v>
      </c>
      <c r="T689" s="26">
        <v>0</v>
      </c>
      <c r="U689" s="26">
        <v>0.63500000000000001</v>
      </c>
      <c r="X689" s="26">
        <v>22.157</v>
      </c>
      <c r="Y689" s="85"/>
      <c r="AF689" s="26">
        <v>5.1255999999999986</v>
      </c>
    </row>
    <row r="690" spans="1:32" ht="15" customHeight="1" x14ac:dyDescent="0.2">
      <c r="A690" s="25">
        <v>805</v>
      </c>
      <c r="B690" s="25" t="s">
        <v>53</v>
      </c>
      <c r="C690" s="139">
        <v>36607</v>
      </c>
      <c r="D690" s="25">
        <v>8</v>
      </c>
      <c r="E690" s="25" t="s">
        <v>48</v>
      </c>
      <c r="F690" s="25">
        <v>-80</v>
      </c>
      <c r="G690" s="82">
        <v>51.843599999999697</v>
      </c>
      <c r="H690" s="27">
        <v>-80.864059999999995</v>
      </c>
      <c r="I690" s="25">
        <v>25</v>
      </c>
      <c r="J690" s="82">
        <v>7.6836000000000837</v>
      </c>
      <c r="K690" s="27">
        <v>25.128060000000001</v>
      </c>
      <c r="L690" s="29">
        <v>28.230899999999998</v>
      </c>
      <c r="M690" s="29">
        <v>32.7622</v>
      </c>
      <c r="T690" s="26">
        <v>1.6E-2</v>
      </c>
      <c r="U690" s="26">
        <v>1.6160000000000001</v>
      </c>
      <c r="X690" s="26">
        <v>43.113</v>
      </c>
      <c r="Y690" s="85"/>
      <c r="AF690" s="26">
        <v>1.3151733333333331</v>
      </c>
    </row>
    <row r="691" spans="1:32" ht="15" customHeight="1" x14ac:dyDescent="0.2">
      <c r="A691" s="25">
        <v>806</v>
      </c>
      <c r="B691" s="25" t="s">
        <v>53</v>
      </c>
      <c r="C691" s="139">
        <v>36607</v>
      </c>
      <c r="D691" s="25">
        <v>9</v>
      </c>
      <c r="E691" s="25" t="s">
        <v>49</v>
      </c>
      <c r="F691" s="25">
        <v>-80</v>
      </c>
      <c r="G691" s="82">
        <v>54.511199999999747</v>
      </c>
      <c r="H691" s="27">
        <v>-80.908519999999996</v>
      </c>
      <c r="I691" s="25">
        <v>25</v>
      </c>
      <c r="J691" s="82">
        <v>7.5791999999999859</v>
      </c>
      <c r="K691" s="27">
        <v>25.12632</v>
      </c>
      <c r="L691" s="29">
        <v>28.085999999999999</v>
      </c>
      <c r="M691" s="29">
        <v>32.940300000000001</v>
      </c>
      <c r="T691" s="26">
        <v>0</v>
      </c>
      <c r="U691" s="26">
        <v>1.95</v>
      </c>
      <c r="X691" s="26">
        <v>47.414000000000001</v>
      </c>
      <c r="Y691" s="85"/>
      <c r="AF691" s="26">
        <v>2.4356533333333332</v>
      </c>
    </row>
    <row r="692" spans="1:32" ht="15" customHeight="1" x14ac:dyDescent="0.2">
      <c r="A692" s="25">
        <v>807</v>
      </c>
      <c r="B692" s="25" t="s">
        <v>53</v>
      </c>
      <c r="C692" s="139">
        <v>36607</v>
      </c>
      <c r="D692" s="25">
        <v>10</v>
      </c>
      <c r="E692" s="25" t="s">
        <v>49</v>
      </c>
      <c r="F692" s="25">
        <v>-80</v>
      </c>
      <c r="G692" s="82">
        <v>59.7</v>
      </c>
      <c r="H692" s="27">
        <v>-80.995000000000005</v>
      </c>
      <c r="I692" s="25">
        <v>25</v>
      </c>
      <c r="J692" s="82">
        <v>7.0704000000000633</v>
      </c>
      <c r="K692" s="27">
        <v>25.117840000000001</v>
      </c>
      <c r="L692" s="29">
        <v>28.2361</v>
      </c>
      <c r="M692" s="29">
        <v>33.287399999999998</v>
      </c>
      <c r="T692" s="26">
        <v>1.2E-2</v>
      </c>
      <c r="U692" s="26">
        <v>0.83899999999999997</v>
      </c>
      <c r="X692" s="26">
        <v>37.229999999999997</v>
      </c>
      <c r="Y692" s="85"/>
      <c r="AF692" s="26">
        <v>1.3906666666666665</v>
      </c>
    </row>
    <row r="693" spans="1:32" ht="15" customHeight="1" x14ac:dyDescent="0.2">
      <c r="A693" s="25">
        <v>808</v>
      </c>
      <c r="B693" s="25" t="s">
        <v>53</v>
      </c>
      <c r="C693" s="139">
        <v>36607</v>
      </c>
      <c r="D693" s="25">
        <v>11</v>
      </c>
      <c r="E693" s="25" t="s">
        <v>49</v>
      </c>
      <c r="F693" s="25">
        <v>-80</v>
      </c>
      <c r="G693" s="82">
        <v>59.918399999999679</v>
      </c>
      <c r="H693" s="27">
        <v>-80.998639999999995</v>
      </c>
      <c r="I693" s="25">
        <v>25</v>
      </c>
      <c r="J693" s="82">
        <v>4.4039999999999679</v>
      </c>
      <c r="K693" s="27">
        <v>25.073399999999999</v>
      </c>
      <c r="L693" s="29">
        <v>27.4251</v>
      </c>
      <c r="M693" s="29">
        <v>33.362900000000003</v>
      </c>
      <c r="T693" s="26">
        <v>3.4000000000000002E-2</v>
      </c>
      <c r="U693" s="26">
        <v>9.0999999999999998E-2</v>
      </c>
      <c r="X693" s="26">
        <v>34.951000000000001</v>
      </c>
      <c r="Y693" s="85"/>
      <c r="AF693" s="26">
        <v>0.97743999999999998</v>
      </c>
    </row>
    <row r="694" spans="1:32" ht="15" customHeight="1" x14ac:dyDescent="0.2">
      <c r="A694" s="25">
        <v>809</v>
      </c>
      <c r="B694" s="25" t="s">
        <v>53</v>
      </c>
      <c r="C694" s="139">
        <v>36607</v>
      </c>
      <c r="D694" s="25">
        <v>12</v>
      </c>
      <c r="E694" s="25" t="s">
        <v>49</v>
      </c>
      <c r="F694" s="25">
        <v>-81</v>
      </c>
      <c r="G694" s="82">
        <v>3.9287999999996259</v>
      </c>
      <c r="H694" s="27">
        <v>-81.065479999999994</v>
      </c>
      <c r="I694" s="25">
        <v>25</v>
      </c>
      <c r="J694" s="82">
        <v>6.6768000000000427</v>
      </c>
      <c r="K694" s="27">
        <v>25.111280000000001</v>
      </c>
      <c r="L694" s="29">
        <v>26.694199999999999</v>
      </c>
      <c r="M694" s="29">
        <v>33.222900000000003</v>
      </c>
      <c r="T694" s="26">
        <v>1.9E-2</v>
      </c>
      <c r="U694" s="26">
        <v>0.30499999999999999</v>
      </c>
      <c r="X694" s="26">
        <v>19.766999999999999</v>
      </c>
      <c r="Y694" s="85"/>
      <c r="AF694" s="26">
        <v>3.079333333333333</v>
      </c>
    </row>
    <row r="695" spans="1:32" ht="15" customHeight="1" x14ac:dyDescent="0.2">
      <c r="A695" s="25">
        <v>810</v>
      </c>
      <c r="B695" s="25" t="s">
        <v>53</v>
      </c>
      <c r="C695" s="139">
        <v>36607</v>
      </c>
      <c r="D695" s="25">
        <v>13</v>
      </c>
      <c r="E695" s="25" t="s">
        <v>49</v>
      </c>
      <c r="F695" s="25">
        <v>-81</v>
      </c>
      <c r="G695" s="82">
        <v>5.7816000000002532</v>
      </c>
      <c r="H695" s="27">
        <v>-81.096360000000004</v>
      </c>
      <c r="I695" s="25">
        <v>25</v>
      </c>
      <c r="J695" s="82">
        <v>6.7092000000000951</v>
      </c>
      <c r="K695" s="27">
        <v>25.111820000000002</v>
      </c>
      <c r="L695" s="29">
        <v>26.374300000000002</v>
      </c>
      <c r="M695" s="29">
        <v>33.224800000000002</v>
      </c>
      <c r="T695" s="26">
        <v>1.4E-2</v>
      </c>
      <c r="U695" s="26">
        <v>0.30099999999999999</v>
      </c>
      <c r="X695" s="26">
        <v>20.172000000000001</v>
      </c>
      <c r="Y695" s="85"/>
      <c r="AF695" s="26">
        <v>2.0264000000000002</v>
      </c>
    </row>
    <row r="696" spans="1:32" ht="15" customHeight="1" x14ac:dyDescent="0.2">
      <c r="A696" s="25">
        <v>811</v>
      </c>
      <c r="B696" s="25" t="s">
        <v>53</v>
      </c>
      <c r="C696" s="139">
        <v>36607</v>
      </c>
      <c r="D696" s="25">
        <v>14</v>
      </c>
      <c r="E696" s="25" t="s">
        <v>49</v>
      </c>
      <c r="F696" s="25">
        <v>-81</v>
      </c>
      <c r="G696" s="82">
        <v>2.0100000000002183</v>
      </c>
      <c r="H696" s="27">
        <v>-81.033500000000004</v>
      </c>
      <c r="I696" s="25">
        <v>25</v>
      </c>
      <c r="J696" s="82">
        <v>2.1492000000000644</v>
      </c>
      <c r="K696" s="27">
        <v>25.035820000000001</v>
      </c>
      <c r="L696" s="29">
        <v>26.945599999999999</v>
      </c>
      <c r="M696" s="29">
        <v>33.569000000000003</v>
      </c>
      <c r="T696" s="26">
        <v>0</v>
      </c>
      <c r="U696" s="26">
        <v>0.11</v>
      </c>
      <c r="X696" s="26">
        <v>20.428999999999998</v>
      </c>
      <c r="Y696" s="85"/>
      <c r="AF696" s="26">
        <v>1.1443199999999998</v>
      </c>
    </row>
    <row r="697" spans="1:32" ht="15" customHeight="1" x14ac:dyDescent="0.2">
      <c r="A697" s="25">
        <v>812</v>
      </c>
      <c r="B697" s="25" t="s">
        <v>53</v>
      </c>
      <c r="C697" s="139">
        <v>36607</v>
      </c>
      <c r="D697" s="25">
        <v>15</v>
      </c>
      <c r="E697" s="25" t="s">
        <v>49</v>
      </c>
      <c r="F697" s="25">
        <v>-80</v>
      </c>
      <c r="G697" s="82">
        <v>56.889600000000087</v>
      </c>
      <c r="H697" s="27">
        <v>-80.948160000000001</v>
      </c>
      <c r="I697" s="25">
        <v>24</v>
      </c>
      <c r="J697" s="82">
        <v>55.948800000000105</v>
      </c>
      <c r="K697" s="27">
        <v>24.932480000000002</v>
      </c>
      <c r="L697" s="29">
        <v>27.097899999999999</v>
      </c>
      <c r="M697" s="29">
        <v>34.613500000000002</v>
      </c>
      <c r="T697" s="26">
        <v>1.4E-2</v>
      </c>
      <c r="U697" s="26">
        <v>0.151</v>
      </c>
      <c r="X697" s="26">
        <v>8.1129999999999995</v>
      </c>
      <c r="Y697" s="85"/>
      <c r="AF697" s="26">
        <v>1.0410133333333331</v>
      </c>
    </row>
    <row r="698" spans="1:32" ht="15" customHeight="1" x14ac:dyDescent="0.2">
      <c r="A698" s="25">
        <v>813</v>
      </c>
      <c r="B698" s="25" t="s">
        <v>53</v>
      </c>
      <c r="C698" s="139">
        <v>36607</v>
      </c>
      <c r="D698" s="25">
        <v>16</v>
      </c>
      <c r="E698" s="25" t="s">
        <v>50</v>
      </c>
      <c r="F698" s="25">
        <v>-80</v>
      </c>
      <c r="G698" s="82">
        <v>49.611599999999783</v>
      </c>
      <c r="H698" s="27">
        <v>-80.826859999999996</v>
      </c>
      <c r="I698" s="25">
        <v>24</v>
      </c>
      <c r="J698" s="82">
        <v>52.548000000000101</v>
      </c>
      <c r="K698" s="27">
        <v>24.875800000000002</v>
      </c>
      <c r="L698" s="29">
        <v>28.046199999999999</v>
      </c>
      <c r="M698" s="29">
        <v>33.231000000000002</v>
      </c>
      <c r="T698" s="26">
        <v>1.2E-2</v>
      </c>
      <c r="U698" s="26">
        <v>0.17599999999999999</v>
      </c>
      <c r="X698" s="26">
        <v>12.708</v>
      </c>
      <c r="Y698" s="85"/>
      <c r="AF698" s="26">
        <v>0.15893333333333332</v>
      </c>
    </row>
    <row r="699" spans="1:32" ht="15" customHeight="1" x14ac:dyDescent="0.2">
      <c r="A699" s="25">
        <v>814</v>
      </c>
      <c r="B699" s="25" t="s">
        <v>53</v>
      </c>
      <c r="C699" s="139">
        <v>36607</v>
      </c>
      <c r="D699" s="25">
        <v>17</v>
      </c>
      <c r="E699" s="25" t="s">
        <v>50</v>
      </c>
      <c r="F699" s="25">
        <v>-80</v>
      </c>
      <c r="G699" s="82">
        <v>42.447599999999852</v>
      </c>
      <c r="H699" s="27">
        <v>-80.707459999999998</v>
      </c>
      <c r="I699" s="25">
        <v>24</v>
      </c>
      <c r="J699" s="82">
        <v>55.337999999999994</v>
      </c>
      <c r="K699" s="27">
        <v>24.9223</v>
      </c>
      <c r="L699" s="29">
        <v>27.8217</v>
      </c>
      <c r="M699" s="29">
        <v>33.955199999999998</v>
      </c>
      <c r="T699" s="26">
        <v>0</v>
      </c>
      <c r="U699" s="26">
        <v>0.747</v>
      </c>
      <c r="X699" s="26">
        <v>1.091</v>
      </c>
      <c r="Y699" s="85"/>
      <c r="AF699" s="26">
        <v>0.25826666666666664</v>
      </c>
    </row>
    <row r="700" spans="1:32" ht="15" customHeight="1" x14ac:dyDescent="0.2">
      <c r="A700" s="25">
        <v>815</v>
      </c>
      <c r="B700" s="25" t="s">
        <v>53</v>
      </c>
      <c r="C700" s="139">
        <v>36607</v>
      </c>
      <c r="D700" s="25">
        <v>18</v>
      </c>
      <c r="E700" s="25" t="s">
        <v>50</v>
      </c>
      <c r="F700" s="25">
        <v>-80</v>
      </c>
      <c r="G700" s="82">
        <v>36.628799999999728</v>
      </c>
      <c r="H700" s="27">
        <v>-80.610479999999995</v>
      </c>
      <c r="I700" s="25">
        <v>24</v>
      </c>
      <c r="J700" s="82">
        <v>58.596000000000075</v>
      </c>
      <c r="K700" s="27">
        <v>24.976600000000001</v>
      </c>
      <c r="L700" s="29">
        <v>28.071899999999999</v>
      </c>
      <c r="M700" s="29">
        <v>32.609099999999998</v>
      </c>
      <c r="T700" s="26">
        <v>0</v>
      </c>
      <c r="U700" s="26">
        <v>0.77100000000000002</v>
      </c>
      <c r="X700" s="26">
        <v>1.054</v>
      </c>
      <c r="Y700" s="85"/>
      <c r="AF700" s="26">
        <v>0.3417066666666666</v>
      </c>
    </row>
    <row r="701" spans="1:32" ht="15" customHeight="1" x14ac:dyDescent="0.2">
      <c r="A701" s="25">
        <v>816</v>
      </c>
      <c r="B701" s="25" t="s">
        <v>53</v>
      </c>
      <c r="C701" s="139">
        <v>36607</v>
      </c>
      <c r="D701" s="25">
        <v>19</v>
      </c>
      <c r="E701" s="25" t="s">
        <v>47</v>
      </c>
      <c r="F701" s="25">
        <v>-80</v>
      </c>
      <c r="G701" s="82">
        <v>33.164400000000001</v>
      </c>
      <c r="H701" s="27">
        <v>-80.55274</v>
      </c>
      <c r="I701" s="25">
        <v>25</v>
      </c>
      <c r="J701" s="82">
        <v>1.1856000000000932</v>
      </c>
      <c r="K701" s="27">
        <v>25.019760000000002</v>
      </c>
      <c r="L701" s="29">
        <v>27.8764</v>
      </c>
      <c r="M701" s="29">
        <v>28.7593</v>
      </c>
      <c r="T701" s="26">
        <v>3.9E-2</v>
      </c>
      <c r="U701" s="26">
        <v>0.16600000000000001</v>
      </c>
      <c r="X701" s="26">
        <v>0.59</v>
      </c>
      <c r="Y701" s="85"/>
      <c r="AF701" s="26">
        <v>0.29005333333333327</v>
      </c>
    </row>
    <row r="702" spans="1:32" ht="15" customHeight="1" x14ac:dyDescent="0.2">
      <c r="A702" s="25">
        <v>817</v>
      </c>
      <c r="B702" s="25" t="s">
        <v>53</v>
      </c>
      <c r="C702" s="139">
        <v>36607</v>
      </c>
      <c r="D702" s="25">
        <v>20</v>
      </c>
      <c r="E702" s="25" t="s">
        <v>47</v>
      </c>
      <c r="F702" s="25">
        <v>-80</v>
      </c>
      <c r="G702" s="82">
        <v>29.490000000000123</v>
      </c>
      <c r="H702" s="27">
        <v>-80.491500000000002</v>
      </c>
      <c r="I702" s="25">
        <v>25</v>
      </c>
      <c r="J702" s="82">
        <v>4.0704000000000207</v>
      </c>
      <c r="K702" s="27">
        <v>25.06784</v>
      </c>
      <c r="L702" s="29">
        <v>27.454899999999999</v>
      </c>
      <c r="M702" s="29">
        <v>24.7546</v>
      </c>
      <c r="T702" s="26">
        <v>5.8999999999999997E-2</v>
      </c>
      <c r="U702" s="26">
        <v>0.16500000000000001</v>
      </c>
      <c r="X702" s="26">
        <v>0</v>
      </c>
      <c r="Y702" s="85"/>
      <c r="AF702" s="26">
        <v>0.3417066666666666</v>
      </c>
    </row>
    <row r="703" spans="1:32" ht="15" customHeight="1" x14ac:dyDescent="0.2">
      <c r="A703" s="25">
        <v>818</v>
      </c>
      <c r="B703" s="25" t="s">
        <v>53</v>
      </c>
      <c r="C703" s="139">
        <v>36608</v>
      </c>
      <c r="D703" s="25">
        <v>21</v>
      </c>
      <c r="E703" s="25" t="s">
        <v>47</v>
      </c>
      <c r="F703" s="25">
        <v>-80</v>
      </c>
      <c r="G703" s="82">
        <v>30.943200000000104</v>
      </c>
      <c r="H703" s="27">
        <v>-80.515720000000002</v>
      </c>
      <c r="I703" s="25">
        <v>25</v>
      </c>
      <c r="J703" s="82">
        <v>6.6936000000000462</v>
      </c>
      <c r="K703" s="27">
        <v>25.111560000000001</v>
      </c>
      <c r="L703" s="29">
        <v>26.0214</v>
      </c>
      <c r="M703" s="29">
        <v>22.251000000000001</v>
      </c>
      <c r="T703" s="26">
        <v>5.0999999999999997E-2</v>
      </c>
      <c r="U703" s="26">
        <v>6.7000000000000004E-2</v>
      </c>
      <c r="X703" s="26">
        <v>0</v>
      </c>
      <c r="Y703" s="85"/>
      <c r="AF703" s="26">
        <v>0.37269866666666657</v>
      </c>
    </row>
    <row r="704" spans="1:32" ht="15" customHeight="1" x14ac:dyDescent="0.2">
      <c r="A704" s="25">
        <v>819</v>
      </c>
      <c r="B704" s="25" t="s">
        <v>53</v>
      </c>
      <c r="C704" s="139">
        <v>36608</v>
      </c>
      <c r="D704" s="25">
        <v>22</v>
      </c>
      <c r="E704" s="25" t="s">
        <v>47</v>
      </c>
      <c r="F704" s="25">
        <v>-80</v>
      </c>
      <c r="G704" s="82">
        <v>36.242399999999861</v>
      </c>
      <c r="H704" s="27">
        <v>-80.604039999999998</v>
      </c>
      <c r="I704" s="25">
        <v>25</v>
      </c>
      <c r="J704" s="82">
        <v>5.9604000000000923</v>
      </c>
      <c r="K704" s="27">
        <v>25.099340000000002</v>
      </c>
      <c r="L704" s="29">
        <v>26.033300000000001</v>
      </c>
      <c r="M704" s="29">
        <v>20.81</v>
      </c>
      <c r="T704" s="26">
        <v>2.9000000000000001E-2</v>
      </c>
      <c r="U704" s="26">
        <v>0.29599999999999999</v>
      </c>
      <c r="X704" s="26">
        <v>0</v>
      </c>
      <c r="Y704" s="85"/>
      <c r="AF704" s="26">
        <v>0.23243999999999998</v>
      </c>
    </row>
    <row r="705" spans="1:32" ht="15" customHeight="1" x14ac:dyDescent="0.2">
      <c r="A705" s="25">
        <v>820</v>
      </c>
      <c r="B705" s="25" t="s">
        <v>53</v>
      </c>
      <c r="C705" s="139">
        <v>36608</v>
      </c>
      <c r="D705" s="25">
        <v>23</v>
      </c>
      <c r="E705" s="25" t="s">
        <v>47</v>
      </c>
      <c r="F705" s="25">
        <v>-80</v>
      </c>
      <c r="G705" s="82">
        <v>37.506000000000199</v>
      </c>
      <c r="H705" s="27">
        <v>-80.625100000000003</v>
      </c>
      <c r="I705" s="25">
        <v>25</v>
      </c>
      <c r="J705" s="82">
        <v>3.2988000000000284</v>
      </c>
      <c r="K705" s="27">
        <v>25.05498</v>
      </c>
      <c r="L705" s="29">
        <v>26.018799999999999</v>
      </c>
      <c r="M705" s="29">
        <v>25.221800000000002</v>
      </c>
      <c r="T705" s="26">
        <v>4.1000000000000002E-2</v>
      </c>
      <c r="U705" s="26">
        <v>0</v>
      </c>
      <c r="X705" s="26">
        <v>0</v>
      </c>
      <c r="Y705" s="85"/>
      <c r="AF705" s="26">
        <v>0.46726399999999996</v>
      </c>
    </row>
    <row r="706" spans="1:32" ht="15" customHeight="1" x14ac:dyDescent="0.2">
      <c r="A706" s="25">
        <v>821</v>
      </c>
      <c r="B706" s="25" t="s">
        <v>53</v>
      </c>
      <c r="C706" s="139">
        <v>36608</v>
      </c>
      <c r="D706" s="25">
        <v>24</v>
      </c>
      <c r="E706" s="25" t="s">
        <v>48</v>
      </c>
      <c r="F706" s="25">
        <v>-80</v>
      </c>
      <c r="G706" s="82">
        <v>40.071600000000274</v>
      </c>
      <c r="H706" s="27">
        <v>-80.667860000000005</v>
      </c>
      <c r="I706" s="25">
        <v>25</v>
      </c>
      <c r="J706" s="82">
        <v>3.761999999999972</v>
      </c>
      <c r="K706" s="27">
        <v>25.0627</v>
      </c>
      <c r="L706" s="29">
        <v>26.334299999999999</v>
      </c>
      <c r="M706" s="29">
        <v>27.867000000000001</v>
      </c>
      <c r="T706" s="26">
        <v>3.5000000000000003E-2</v>
      </c>
      <c r="U706" s="26">
        <v>0</v>
      </c>
      <c r="X706" s="26">
        <v>0</v>
      </c>
      <c r="Y706" s="85"/>
      <c r="AF706" s="26">
        <v>0.29720533333333332</v>
      </c>
    </row>
    <row r="707" spans="1:32" ht="15" customHeight="1" x14ac:dyDescent="0.2">
      <c r="A707" s="25">
        <v>822</v>
      </c>
      <c r="B707" s="25" t="s">
        <v>53</v>
      </c>
      <c r="C707" s="139">
        <v>36608</v>
      </c>
      <c r="D707" s="25">
        <v>25</v>
      </c>
      <c r="E707" s="25" t="s">
        <v>48</v>
      </c>
      <c r="F707" s="25">
        <v>-80</v>
      </c>
      <c r="G707" s="82">
        <v>42.989999999999782</v>
      </c>
      <c r="H707" s="27">
        <v>-80.716499999999996</v>
      </c>
      <c r="I707" s="25">
        <v>25</v>
      </c>
      <c r="J707" s="82">
        <v>3.5531999999999897</v>
      </c>
      <c r="K707" s="27">
        <v>25.05922</v>
      </c>
      <c r="L707" s="29">
        <v>26.659500000000001</v>
      </c>
      <c r="M707" s="29">
        <v>30.901599999999998</v>
      </c>
      <c r="T707" s="26">
        <v>3.4000000000000002E-2</v>
      </c>
      <c r="U707" s="26">
        <v>0</v>
      </c>
      <c r="X707" s="26">
        <v>0.86799999999999999</v>
      </c>
      <c r="Y707" s="85"/>
      <c r="AF707" s="26">
        <v>0.39335999999999993</v>
      </c>
    </row>
    <row r="708" spans="1:32" ht="15" customHeight="1" x14ac:dyDescent="0.2">
      <c r="A708" s="25">
        <v>823</v>
      </c>
      <c r="B708" s="25" t="s">
        <v>53</v>
      </c>
      <c r="C708" s="139">
        <v>36608</v>
      </c>
      <c r="D708" s="25">
        <v>26</v>
      </c>
      <c r="E708" s="25" t="s">
        <v>50</v>
      </c>
      <c r="F708" s="25">
        <v>-80</v>
      </c>
      <c r="G708" s="82">
        <v>43.41119999999961</v>
      </c>
      <c r="H708" s="27">
        <v>-80.723519999999994</v>
      </c>
      <c r="I708" s="25">
        <v>25</v>
      </c>
      <c r="J708" s="82">
        <v>1.3728000000000407</v>
      </c>
      <c r="K708" s="27">
        <v>25.022880000000001</v>
      </c>
      <c r="L708" s="29">
        <v>26.7896</v>
      </c>
      <c r="M708" s="29">
        <v>30.855399999999999</v>
      </c>
      <c r="T708" s="26">
        <v>2.4E-2</v>
      </c>
      <c r="U708" s="26">
        <v>0</v>
      </c>
      <c r="X708" s="26">
        <v>1.389</v>
      </c>
      <c r="Y708" s="85"/>
      <c r="AF708" s="26">
        <v>0.29561599999999993</v>
      </c>
    </row>
    <row r="709" spans="1:32" ht="15" customHeight="1" x14ac:dyDescent="0.2">
      <c r="A709" s="25">
        <v>824</v>
      </c>
      <c r="B709" s="25" t="s">
        <v>53</v>
      </c>
      <c r="C709" s="139">
        <v>36608</v>
      </c>
      <c r="D709" s="25">
        <v>27</v>
      </c>
      <c r="E709" s="25" t="s">
        <v>50</v>
      </c>
      <c r="F709" s="25">
        <v>-80</v>
      </c>
      <c r="G709" s="82">
        <v>45.006000000000199</v>
      </c>
      <c r="H709" s="27">
        <v>-80.750100000000003</v>
      </c>
      <c r="I709" s="25">
        <v>25</v>
      </c>
      <c r="J709" s="82">
        <v>0.3683999999999088</v>
      </c>
      <c r="K709" s="27">
        <v>25.006139999999998</v>
      </c>
      <c r="L709" s="29">
        <v>26.081399999999999</v>
      </c>
      <c r="M709" s="29">
        <v>31.407900000000001</v>
      </c>
      <c r="T709" s="26">
        <v>1.0999999999999999E-2</v>
      </c>
      <c r="U709" s="26">
        <v>0.19600000000000001</v>
      </c>
      <c r="X709" s="26">
        <v>2.0830000000000002</v>
      </c>
      <c r="Y709" s="85"/>
      <c r="AF709" s="26">
        <v>0.27336533333333329</v>
      </c>
    </row>
    <row r="710" spans="1:32" ht="15" customHeight="1" x14ac:dyDescent="0.2">
      <c r="A710" s="25">
        <v>825</v>
      </c>
      <c r="B710" s="25" t="s">
        <v>53</v>
      </c>
      <c r="C710" s="139">
        <v>36608</v>
      </c>
      <c r="D710" s="25">
        <v>28</v>
      </c>
      <c r="E710" s="25" t="s">
        <v>50</v>
      </c>
      <c r="F710" s="25">
        <v>-80</v>
      </c>
      <c r="G710" s="82">
        <v>47.156399999999792</v>
      </c>
      <c r="H710" s="27">
        <v>-80.785939999999997</v>
      </c>
      <c r="I710" s="25">
        <v>25</v>
      </c>
      <c r="J710" s="82">
        <v>0.13800000000010471</v>
      </c>
      <c r="K710" s="27">
        <v>25.002300000000002</v>
      </c>
      <c r="L710" s="29">
        <v>26.6432</v>
      </c>
      <c r="M710" s="29">
        <v>32.260199999999998</v>
      </c>
      <c r="T710" s="26">
        <v>3.5999999999999997E-2</v>
      </c>
      <c r="U710" s="26">
        <v>6.7000000000000004E-2</v>
      </c>
      <c r="X710" s="26">
        <v>0</v>
      </c>
      <c r="Y710" s="85"/>
      <c r="AF710" s="26">
        <v>0.426736</v>
      </c>
    </row>
    <row r="711" spans="1:32" ht="15" customHeight="1" x14ac:dyDescent="0.2">
      <c r="A711" s="25">
        <v>826</v>
      </c>
      <c r="B711" s="25" t="s">
        <v>53</v>
      </c>
      <c r="C711" s="139">
        <v>36608</v>
      </c>
      <c r="D711" s="25">
        <v>29</v>
      </c>
      <c r="E711" s="25" t="s">
        <v>50</v>
      </c>
      <c r="F711" s="25">
        <v>-80</v>
      </c>
      <c r="G711" s="82">
        <v>48.665999999999769</v>
      </c>
      <c r="H711" s="27">
        <v>-80.811099999999996</v>
      </c>
      <c r="I711" s="25">
        <v>24</v>
      </c>
      <c r="J711" s="82">
        <v>59.875200000000035</v>
      </c>
      <c r="K711" s="27">
        <v>24.997920000000001</v>
      </c>
      <c r="L711" s="29">
        <v>26.986000000000001</v>
      </c>
      <c r="M711" s="29">
        <v>34.085799999999999</v>
      </c>
      <c r="T711" s="26">
        <v>3.1E-2</v>
      </c>
      <c r="U711" s="26">
        <v>0</v>
      </c>
      <c r="X711" s="26">
        <v>4.5830000000000002</v>
      </c>
      <c r="Y711" s="85"/>
      <c r="AF711" s="26">
        <v>0.27415999999999996</v>
      </c>
    </row>
    <row r="712" spans="1:32" ht="15" customHeight="1" x14ac:dyDescent="0.2">
      <c r="A712" s="25">
        <v>827</v>
      </c>
      <c r="B712" s="25" t="s">
        <v>53</v>
      </c>
      <c r="C712" s="139">
        <v>36608</v>
      </c>
      <c r="D712" s="25">
        <v>30</v>
      </c>
      <c r="E712" s="25" t="s">
        <v>49</v>
      </c>
      <c r="F712" s="25">
        <v>-80</v>
      </c>
      <c r="G712" s="82">
        <v>50.131200000000149</v>
      </c>
      <c r="H712" s="27">
        <v>-80.835520000000002</v>
      </c>
      <c r="I712" s="25">
        <v>24</v>
      </c>
      <c r="J712" s="82">
        <v>58.609200000000001</v>
      </c>
      <c r="K712" s="27">
        <v>24.97682</v>
      </c>
      <c r="L712" s="29">
        <v>25.002600000000001</v>
      </c>
      <c r="M712" s="29">
        <v>33.652000000000001</v>
      </c>
      <c r="T712" s="26">
        <v>2.5999999999999999E-2</v>
      </c>
      <c r="U712" s="26">
        <v>0</v>
      </c>
      <c r="X712" s="26">
        <v>4.5140000000000002</v>
      </c>
      <c r="Y712" s="85"/>
      <c r="AF712" s="26">
        <v>0.16052266666666667</v>
      </c>
    </row>
    <row r="713" spans="1:32" ht="15" customHeight="1" x14ac:dyDescent="0.2">
      <c r="A713" s="25">
        <v>828</v>
      </c>
      <c r="B713" s="25" t="s">
        <v>53</v>
      </c>
      <c r="C713" s="139">
        <v>36608</v>
      </c>
      <c r="D713" s="25">
        <v>31</v>
      </c>
      <c r="E713" s="25" t="s">
        <v>49</v>
      </c>
      <c r="F713" s="25">
        <v>-80</v>
      </c>
      <c r="G713" s="82">
        <v>52.172400000000039</v>
      </c>
      <c r="H713" s="27">
        <v>-80.869540000000001</v>
      </c>
      <c r="I713" s="25">
        <v>25</v>
      </c>
      <c r="J713" s="82">
        <v>0.63600000000000989</v>
      </c>
      <c r="K713" s="27">
        <v>25.0106</v>
      </c>
      <c r="L713" s="29">
        <v>24.994499999999999</v>
      </c>
      <c r="M713" s="29">
        <v>34.760300000000001</v>
      </c>
      <c r="T713" s="26">
        <v>1.4999999999999999E-2</v>
      </c>
      <c r="U713" s="26">
        <v>0.104</v>
      </c>
      <c r="X713" s="26">
        <v>27.535</v>
      </c>
      <c r="Y713" s="85"/>
      <c r="AF713" s="26">
        <v>0.50381866666666664</v>
      </c>
    </row>
    <row r="714" spans="1:32" ht="15" customHeight="1" x14ac:dyDescent="0.2">
      <c r="A714" s="25">
        <v>829</v>
      </c>
      <c r="B714" s="25" t="s">
        <v>53</v>
      </c>
      <c r="C714" s="139">
        <v>36608</v>
      </c>
      <c r="D714" s="25">
        <v>32</v>
      </c>
      <c r="E714" s="25" t="s">
        <v>49</v>
      </c>
      <c r="F714" s="25">
        <v>-80</v>
      </c>
      <c r="G714" s="82">
        <v>55.601999999999805</v>
      </c>
      <c r="H714" s="27">
        <v>-80.926699999999997</v>
      </c>
      <c r="I714" s="25">
        <v>25</v>
      </c>
      <c r="J714" s="82">
        <v>0.66360000000003083</v>
      </c>
      <c r="K714" s="27">
        <v>25.011060000000001</v>
      </c>
      <c r="L714" s="29">
        <v>26.264600000000002</v>
      </c>
      <c r="M714" s="29">
        <v>34.108600000000003</v>
      </c>
      <c r="T714" s="26">
        <v>3.1E-2</v>
      </c>
      <c r="U714" s="26">
        <v>4.9000000000000002E-2</v>
      </c>
      <c r="X714" s="26">
        <v>13.785</v>
      </c>
      <c r="Y714" s="85"/>
      <c r="AF714" s="26">
        <v>0.57057066666666667</v>
      </c>
    </row>
    <row r="715" spans="1:32" ht="15" customHeight="1" x14ac:dyDescent="0.2">
      <c r="A715" s="25">
        <v>830</v>
      </c>
      <c r="B715" s="25" t="s">
        <v>53</v>
      </c>
      <c r="C715" s="139">
        <v>36608</v>
      </c>
      <c r="D715" s="25">
        <v>33</v>
      </c>
      <c r="E715" s="25" t="s">
        <v>49</v>
      </c>
      <c r="F715" s="25">
        <v>-80</v>
      </c>
      <c r="G715" s="82">
        <v>55.154400000000123</v>
      </c>
      <c r="H715" s="27">
        <v>-80.919240000000002</v>
      </c>
      <c r="I715" s="25">
        <v>25</v>
      </c>
      <c r="J715" s="82">
        <v>3.1128000000000355</v>
      </c>
      <c r="K715" s="27">
        <v>25.051880000000001</v>
      </c>
      <c r="L715" s="29">
        <v>26.7059</v>
      </c>
      <c r="M715" s="29">
        <v>33.521999999999998</v>
      </c>
      <c r="T715" s="26">
        <v>2.1999999999999999E-2</v>
      </c>
      <c r="U715" s="26">
        <v>0.13600000000000001</v>
      </c>
      <c r="X715" s="26">
        <v>23.611000000000001</v>
      </c>
      <c r="Y715" s="85"/>
      <c r="AF715" s="26">
        <v>0.81055999999999984</v>
      </c>
    </row>
    <row r="716" spans="1:32" ht="15" customHeight="1" x14ac:dyDescent="0.2">
      <c r="A716" s="25">
        <v>831</v>
      </c>
      <c r="B716" s="25" t="s">
        <v>53</v>
      </c>
      <c r="C716" s="139">
        <v>36608</v>
      </c>
      <c r="D716" s="25">
        <v>34</v>
      </c>
      <c r="E716" s="25" t="s">
        <v>49</v>
      </c>
      <c r="F716" s="25">
        <v>-80</v>
      </c>
      <c r="G716" s="82">
        <v>57.295200000000079</v>
      </c>
      <c r="H716" s="27">
        <v>-80.954920000000001</v>
      </c>
      <c r="I716" s="25">
        <v>24</v>
      </c>
      <c r="J716" s="82">
        <v>59.25</v>
      </c>
      <c r="K716" s="27">
        <v>24.987500000000001</v>
      </c>
      <c r="L716" s="29">
        <v>26.599299999999999</v>
      </c>
      <c r="M716" s="29">
        <v>33.582900000000002</v>
      </c>
      <c r="T716" s="26">
        <v>3.7999999999999999E-2</v>
      </c>
      <c r="U716" s="26">
        <v>4.1000000000000002E-2</v>
      </c>
      <c r="X716" s="26">
        <v>4.41</v>
      </c>
      <c r="Y716" s="85"/>
      <c r="AF716" s="26">
        <v>1.0926666666666665</v>
      </c>
    </row>
    <row r="717" spans="1:32" ht="15" customHeight="1" x14ac:dyDescent="0.2">
      <c r="A717" s="25">
        <v>832</v>
      </c>
      <c r="B717" s="25" t="s">
        <v>53</v>
      </c>
      <c r="C717" s="139">
        <v>36608</v>
      </c>
      <c r="D717" s="25">
        <v>35</v>
      </c>
      <c r="E717" s="25" t="s">
        <v>49</v>
      </c>
      <c r="F717" s="25">
        <v>-80</v>
      </c>
      <c r="G717" s="82">
        <v>52.748400000000402</v>
      </c>
      <c r="H717" s="27">
        <v>-80.879140000000007</v>
      </c>
      <c r="I717" s="25">
        <v>24</v>
      </c>
      <c r="J717" s="82">
        <v>58.255199999999974</v>
      </c>
      <c r="K717" s="27">
        <v>24.97092</v>
      </c>
      <c r="L717" s="29">
        <v>27.413399999999999</v>
      </c>
      <c r="M717" s="29">
        <v>33.609699999999997</v>
      </c>
      <c r="T717" s="26">
        <v>1.9E-2</v>
      </c>
      <c r="U717" s="26">
        <v>0</v>
      </c>
      <c r="X717" s="26">
        <v>0</v>
      </c>
      <c r="Y717" s="85"/>
      <c r="AF717" s="26">
        <v>0.39296266666666657</v>
      </c>
    </row>
    <row r="718" spans="1:32" ht="15" customHeight="1" x14ac:dyDescent="0.2">
      <c r="A718" s="25">
        <v>833</v>
      </c>
      <c r="B718" s="25" t="s">
        <v>53</v>
      </c>
      <c r="C718" s="139">
        <v>36608</v>
      </c>
      <c r="D718" s="25">
        <v>36</v>
      </c>
      <c r="E718" s="25" t="s">
        <v>50</v>
      </c>
      <c r="F718" s="25">
        <v>-80</v>
      </c>
      <c r="G718" s="82">
        <v>47.509200000000078</v>
      </c>
      <c r="H718" s="27">
        <v>-80.791820000000001</v>
      </c>
      <c r="I718" s="25">
        <v>24</v>
      </c>
      <c r="J718" s="82">
        <v>57.566400000000044</v>
      </c>
      <c r="K718" s="27">
        <v>24.959440000000001</v>
      </c>
      <c r="L718" s="29">
        <v>27.244199999999999</v>
      </c>
      <c r="M718" s="29">
        <v>33.282699999999998</v>
      </c>
      <c r="T718" s="26">
        <v>1.4999999999999999E-2</v>
      </c>
      <c r="U718" s="26">
        <v>7.4999999999999997E-2</v>
      </c>
      <c r="X718" s="26">
        <v>2.8130000000000002</v>
      </c>
      <c r="Y718" s="85"/>
      <c r="AF718" s="26">
        <v>0.35283199999999998</v>
      </c>
    </row>
    <row r="719" spans="1:32" ht="15" customHeight="1" x14ac:dyDescent="0.2">
      <c r="A719" s="25">
        <v>834</v>
      </c>
      <c r="B719" s="25" t="s">
        <v>53</v>
      </c>
      <c r="C719" s="139">
        <v>36608</v>
      </c>
      <c r="D719" s="25">
        <v>37</v>
      </c>
      <c r="E719" s="25" t="s">
        <v>50</v>
      </c>
      <c r="F719" s="25">
        <v>-80</v>
      </c>
      <c r="G719" s="82">
        <v>45.620399999999961</v>
      </c>
      <c r="H719" s="27">
        <v>-80.760339999999999</v>
      </c>
      <c r="I719" s="25">
        <v>24</v>
      </c>
      <c r="J719" s="82">
        <v>55.969199999999972</v>
      </c>
      <c r="K719" s="27">
        <v>24.93282</v>
      </c>
      <c r="L719" s="29">
        <v>27.138300000000001</v>
      </c>
      <c r="M719" s="29">
        <v>32.531799999999997</v>
      </c>
      <c r="Y719" s="85"/>
      <c r="AF719" s="26">
        <v>0.31230399999999997</v>
      </c>
    </row>
    <row r="720" spans="1:32" ht="15" customHeight="1" x14ac:dyDescent="0.2">
      <c r="A720" s="25">
        <v>835</v>
      </c>
      <c r="B720" s="25" t="s">
        <v>53</v>
      </c>
      <c r="C720" s="139">
        <v>36608</v>
      </c>
      <c r="D720" s="25">
        <v>38</v>
      </c>
      <c r="E720" s="25" t="s">
        <v>50</v>
      </c>
      <c r="F720" s="25">
        <v>-80</v>
      </c>
      <c r="G720" s="82">
        <v>41.668799999999919</v>
      </c>
      <c r="H720" s="27">
        <v>-80.694479999999999</v>
      </c>
      <c r="I720" s="25">
        <v>24</v>
      </c>
      <c r="J720" s="82">
        <v>58.996800000000036</v>
      </c>
      <c r="K720" s="27">
        <v>24.983280000000001</v>
      </c>
      <c r="L720" s="29">
        <v>26.9312</v>
      </c>
      <c r="M720" s="29">
        <v>31.378299999999999</v>
      </c>
      <c r="Y720" s="85"/>
      <c r="AF720" s="26">
        <v>0.41282933333333327</v>
      </c>
    </row>
    <row r="721" spans="1:39" ht="15" customHeight="1" x14ac:dyDescent="0.2">
      <c r="A721" s="25">
        <v>836</v>
      </c>
      <c r="B721" s="25" t="s">
        <v>53</v>
      </c>
      <c r="C721" s="139">
        <v>36608</v>
      </c>
      <c r="D721" s="25">
        <v>39</v>
      </c>
      <c r="E721" s="25" t="s">
        <v>50</v>
      </c>
      <c r="F721" s="25">
        <v>-80</v>
      </c>
      <c r="G721" s="82">
        <v>38.70839999999987</v>
      </c>
      <c r="H721" s="27">
        <v>-80.645139999999998</v>
      </c>
      <c r="I721" s="25">
        <v>25</v>
      </c>
      <c r="J721" s="82">
        <v>0.48599999999993315</v>
      </c>
      <c r="K721" s="27">
        <v>25.008099999999999</v>
      </c>
      <c r="L721" s="29">
        <v>27.1662</v>
      </c>
      <c r="M721" s="29">
        <v>30.6523</v>
      </c>
      <c r="Y721" s="85"/>
      <c r="AF721" s="26">
        <v>0.41084266666666669</v>
      </c>
    </row>
    <row r="722" spans="1:39" ht="15" customHeight="1" x14ac:dyDescent="0.2">
      <c r="A722" s="25">
        <v>837</v>
      </c>
      <c r="B722" s="25" t="s">
        <v>53</v>
      </c>
      <c r="C722" s="139">
        <v>36608</v>
      </c>
      <c r="D722" s="25">
        <v>40</v>
      </c>
      <c r="E722" s="25" t="s">
        <v>47</v>
      </c>
      <c r="F722" s="25">
        <v>-80</v>
      </c>
      <c r="G722" s="82">
        <v>35.682000000000187</v>
      </c>
      <c r="H722" s="27">
        <v>-80.594700000000003</v>
      </c>
      <c r="I722" s="25">
        <v>25</v>
      </c>
      <c r="J722" s="82">
        <v>0.97679999999989775</v>
      </c>
      <c r="K722" s="27">
        <v>25.016279999999998</v>
      </c>
      <c r="L722" s="29">
        <v>27.352499999999999</v>
      </c>
      <c r="M722" s="29">
        <v>28.178100000000001</v>
      </c>
      <c r="Y722" s="85"/>
      <c r="AF722" s="26">
        <v>0.34925599999999996</v>
      </c>
    </row>
    <row r="723" spans="1:39" ht="15" customHeight="1" x14ac:dyDescent="0.2">
      <c r="A723" s="25">
        <v>838</v>
      </c>
      <c r="B723" s="25" t="s">
        <v>54</v>
      </c>
      <c r="C723" s="139">
        <v>36627</v>
      </c>
      <c r="D723" s="25">
        <v>1</v>
      </c>
      <c r="E723" s="25" t="s">
        <v>47</v>
      </c>
      <c r="F723" s="25">
        <v>-80</v>
      </c>
      <c r="G723" s="82">
        <v>29.869200000000262</v>
      </c>
      <c r="H723" s="27">
        <v>-80.497820000000004</v>
      </c>
      <c r="I723" s="25">
        <v>25</v>
      </c>
      <c r="J723" s="82">
        <v>11.041200000000018</v>
      </c>
      <c r="K723" s="27">
        <v>25.18402</v>
      </c>
      <c r="L723" s="29">
        <v>21.212800000000001</v>
      </c>
      <c r="M723" s="29">
        <v>25.5273</v>
      </c>
      <c r="T723" s="26">
        <v>4.4999999999999998E-2</v>
      </c>
      <c r="U723" s="26">
        <v>0.215</v>
      </c>
      <c r="X723" s="26">
        <v>0</v>
      </c>
      <c r="Y723" s="85"/>
      <c r="AF723" s="26">
        <v>0.13151733333333335</v>
      </c>
    </row>
    <row r="724" spans="1:39" ht="15" customHeight="1" x14ac:dyDescent="0.2">
      <c r="A724" s="25">
        <v>839</v>
      </c>
      <c r="B724" s="25" t="s">
        <v>54</v>
      </c>
      <c r="C724" s="139">
        <v>36627</v>
      </c>
      <c r="D724" s="25">
        <v>2</v>
      </c>
      <c r="E724" s="25" t="s">
        <v>47</v>
      </c>
      <c r="F724" s="25">
        <v>-80</v>
      </c>
      <c r="G724" s="82">
        <v>33.740400000000363</v>
      </c>
      <c r="H724" s="27">
        <v>-80.562340000000006</v>
      </c>
      <c r="I724" s="25">
        <v>25</v>
      </c>
      <c r="J724" s="82">
        <v>10.100400000000036</v>
      </c>
      <c r="K724" s="27">
        <v>25.168340000000001</v>
      </c>
      <c r="L724" s="29">
        <v>21.232600000000001</v>
      </c>
      <c r="M724" s="29">
        <v>22.747699999999998</v>
      </c>
      <c r="T724" s="26">
        <v>4.7E-2</v>
      </c>
      <c r="U724" s="26">
        <v>0.13800000000000001</v>
      </c>
      <c r="X724" s="26">
        <v>1.5649999999999999</v>
      </c>
      <c r="Y724" s="85"/>
      <c r="AF724" s="26">
        <v>0.12635199999999999</v>
      </c>
    </row>
    <row r="725" spans="1:39" ht="15" customHeight="1" x14ac:dyDescent="0.2">
      <c r="A725" s="25">
        <v>840</v>
      </c>
      <c r="B725" s="25" t="s">
        <v>54</v>
      </c>
      <c r="C725" s="139">
        <v>36627</v>
      </c>
      <c r="D725" s="25">
        <v>3</v>
      </c>
      <c r="E725" s="25" t="s">
        <v>47</v>
      </c>
      <c r="F725" s="25">
        <v>-80</v>
      </c>
      <c r="G725" s="82">
        <v>37.300799999999867</v>
      </c>
      <c r="H725" s="27">
        <v>-80.621679999999998</v>
      </c>
      <c r="I725" s="25">
        <v>25</v>
      </c>
      <c r="J725" s="82">
        <v>9.0503999999999252</v>
      </c>
      <c r="K725" s="27">
        <v>25.150839999999999</v>
      </c>
      <c r="L725" s="29">
        <v>21.441600000000001</v>
      </c>
      <c r="M725" s="29">
        <v>20.6496</v>
      </c>
      <c r="T725" s="26">
        <v>3.5999999999999997E-2</v>
      </c>
      <c r="U725" s="26">
        <v>0.27500000000000002</v>
      </c>
      <c r="X725" s="26">
        <v>1.5269999999999999</v>
      </c>
      <c r="Y725" s="85"/>
      <c r="AF725" s="26">
        <v>0.31031733333333328</v>
      </c>
    </row>
    <row r="726" spans="1:39" ht="15" customHeight="1" x14ac:dyDescent="0.2">
      <c r="A726" s="25">
        <v>841</v>
      </c>
      <c r="B726" s="25" t="s">
        <v>54</v>
      </c>
      <c r="C726" s="139">
        <v>36627</v>
      </c>
      <c r="D726" s="25">
        <v>15</v>
      </c>
      <c r="E726" s="25" t="s">
        <v>49</v>
      </c>
      <c r="F726" s="25">
        <v>-80</v>
      </c>
      <c r="G726" s="82">
        <v>57.03599999999966</v>
      </c>
      <c r="H726" s="27">
        <v>-80.950599999999994</v>
      </c>
      <c r="I726" s="25">
        <v>24</v>
      </c>
      <c r="J726" s="82">
        <v>55.962000000000032</v>
      </c>
      <c r="K726" s="27">
        <v>24.932700000000001</v>
      </c>
      <c r="L726" s="29">
        <v>22.9847</v>
      </c>
      <c r="M726" s="29">
        <v>34.570799999999998</v>
      </c>
      <c r="T726" s="26">
        <v>0.05</v>
      </c>
      <c r="U726" s="26">
        <v>0.50600000000000001</v>
      </c>
      <c r="X726" s="26">
        <v>20.843</v>
      </c>
      <c r="Y726" s="85"/>
      <c r="AF726" s="26">
        <v>2.3124799999999999</v>
      </c>
    </row>
    <row r="727" spans="1:39" ht="15" customHeight="1" x14ac:dyDescent="0.2">
      <c r="A727" s="25">
        <v>842</v>
      </c>
      <c r="B727" s="25" t="s">
        <v>54</v>
      </c>
      <c r="C727" s="139">
        <v>36627</v>
      </c>
      <c r="D727" s="25">
        <v>16</v>
      </c>
      <c r="E727" s="25" t="s">
        <v>50</v>
      </c>
      <c r="F727" s="25">
        <v>-80</v>
      </c>
      <c r="G727" s="82">
        <v>49.882799999999747</v>
      </c>
      <c r="H727" s="27">
        <v>-80.831379999999996</v>
      </c>
      <c r="I727" s="25">
        <v>24</v>
      </c>
      <c r="J727" s="82">
        <v>52.561200000000028</v>
      </c>
      <c r="K727" s="27">
        <v>24.87602</v>
      </c>
      <c r="L727" s="29">
        <v>23.030100000000001</v>
      </c>
      <c r="M727" s="29">
        <v>35.869999999999997</v>
      </c>
      <c r="T727" s="26">
        <v>4.2000000000000003E-2</v>
      </c>
      <c r="U727" s="26">
        <v>0.10100000000000001</v>
      </c>
      <c r="X727" s="26">
        <v>0.995</v>
      </c>
      <c r="Y727" s="85"/>
      <c r="AF727" s="26">
        <v>0.28329866666666664</v>
      </c>
    </row>
    <row r="728" spans="1:39" ht="15" customHeight="1" x14ac:dyDescent="0.2">
      <c r="A728" s="25">
        <v>843</v>
      </c>
      <c r="B728" s="25" t="s">
        <v>54</v>
      </c>
      <c r="C728" s="139">
        <v>36627</v>
      </c>
      <c r="D728" s="25">
        <v>17</v>
      </c>
      <c r="E728" s="25" t="s">
        <v>50</v>
      </c>
      <c r="F728" s="25">
        <v>-80</v>
      </c>
      <c r="G728" s="82">
        <v>42.526800000000264</v>
      </c>
      <c r="H728" s="27">
        <v>-80.708780000000004</v>
      </c>
      <c r="I728" s="25">
        <v>24</v>
      </c>
      <c r="J728" s="82">
        <v>55.324800000000067</v>
      </c>
      <c r="K728" s="27">
        <v>24.922080000000001</v>
      </c>
      <c r="L728" s="29">
        <v>22.751100000000001</v>
      </c>
      <c r="M728" s="29">
        <v>35.608899999999998</v>
      </c>
      <c r="T728" s="26">
        <v>5.6000000000000001E-2</v>
      </c>
      <c r="U728" s="26">
        <v>0.43099999999999999</v>
      </c>
      <c r="X728" s="26">
        <v>7.6999999999999999E-2</v>
      </c>
      <c r="Y728" s="85"/>
      <c r="AF728" s="26">
        <v>0.28647733333333331</v>
      </c>
    </row>
    <row r="729" spans="1:39" ht="15" customHeight="1" x14ac:dyDescent="0.2">
      <c r="A729" s="25">
        <v>844</v>
      </c>
      <c r="B729" s="25" t="s">
        <v>54</v>
      </c>
      <c r="C729" s="139">
        <v>36627</v>
      </c>
      <c r="D729" s="25">
        <v>18</v>
      </c>
      <c r="E729" s="25" t="s">
        <v>50</v>
      </c>
      <c r="F729" s="25">
        <v>-80</v>
      </c>
      <c r="G729" s="82">
        <v>36.62399999999991</v>
      </c>
      <c r="H729" s="27">
        <v>-80.610399999999998</v>
      </c>
      <c r="I729" s="25">
        <v>24</v>
      </c>
      <c r="J729" s="82">
        <v>58.575599999999994</v>
      </c>
      <c r="K729" s="27">
        <v>24.97626</v>
      </c>
      <c r="L729" s="29">
        <v>23.072700000000001</v>
      </c>
      <c r="M729" s="29">
        <v>36.057000000000002</v>
      </c>
      <c r="T729" s="26">
        <v>6.5000000000000002E-2</v>
      </c>
      <c r="U729" s="26">
        <v>0.214</v>
      </c>
      <c r="X729" s="26">
        <v>0</v>
      </c>
      <c r="Y729" s="85"/>
      <c r="AF729" s="26">
        <v>0.28369599999999995</v>
      </c>
    </row>
    <row r="730" spans="1:39" ht="15" customHeight="1" x14ac:dyDescent="0.2">
      <c r="A730" s="25">
        <v>845</v>
      </c>
      <c r="B730" s="25" t="s">
        <v>54</v>
      </c>
      <c r="C730" s="139">
        <v>36627</v>
      </c>
      <c r="D730" s="25">
        <v>19</v>
      </c>
      <c r="E730" s="25" t="s">
        <v>47</v>
      </c>
      <c r="F730" s="25">
        <v>-80</v>
      </c>
      <c r="G730" s="82">
        <v>32.927999999999997</v>
      </c>
      <c r="H730" s="27">
        <v>-80.5488</v>
      </c>
      <c r="I730" s="25">
        <v>25</v>
      </c>
      <c r="J730" s="82">
        <v>1.1640000000000583</v>
      </c>
      <c r="K730" s="27">
        <v>25.019400000000001</v>
      </c>
      <c r="L730" s="29">
        <v>23.135899999999999</v>
      </c>
      <c r="M730" s="29">
        <v>29.319800000000001</v>
      </c>
      <c r="T730" s="26">
        <v>3.5000000000000003E-2</v>
      </c>
      <c r="U730" s="26">
        <v>0.30599999999999999</v>
      </c>
      <c r="X730" s="26">
        <v>1.111</v>
      </c>
      <c r="Y730" s="85"/>
      <c r="AF730" s="26">
        <v>0.45256266666666661</v>
      </c>
    </row>
    <row r="731" spans="1:39" ht="15" customHeight="1" x14ac:dyDescent="0.2">
      <c r="A731" s="25">
        <v>846</v>
      </c>
      <c r="B731" s="25" t="s">
        <v>54</v>
      </c>
      <c r="C731" s="139">
        <v>36627</v>
      </c>
      <c r="D731" s="25">
        <v>20</v>
      </c>
      <c r="E731" s="25" t="s">
        <v>47</v>
      </c>
      <c r="F731" s="25">
        <v>-80</v>
      </c>
      <c r="G731" s="82">
        <v>29.66399999999993</v>
      </c>
      <c r="H731" s="27">
        <v>-80.494399999999999</v>
      </c>
      <c r="I731" s="25">
        <v>25</v>
      </c>
      <c r="J731" s="82">
        <v>4.130400000000094</v>
      </c>
      <c r="K731" s="27">
        <v>25.068840000000002</v>
      </c>
      <c r="L731" s="29">
        <v>23.238800000000001</v>
      </c>
      <c r="M731" s="29">
        <v>26.3399</v>
      </c>
      <c r="T731" s="26">
        <v>4.1000000000000002E-2</v>
      </c>
      <c r="U731" s="26">
        <v>0.307</v>
      </c>
      <c r="X731" s="26">
        <v>1.36</v>
      </c>
      <c r="Y731" s="85"/>
      <c r="AF731" s="26">
        <v>0.26462399999999997</v>
      </c>
    </row>
    <row r="732" spans="1:39" ht="15" customHeight="1" x14ac:dyDescent="0.2">
      <c r="A732" s="25">
        <v>847</v>
      </c>
      <c r="B732" s="25" t="s">
        <v>54</v>
      </c>
      <c r="C732" s="139">
        <v>36627</v>
      </c>
      <c r="D732" s="25">
        <v>22</v>
      </c>
      <c r="E732" s="25" t="s">
        <v>47</v>
      </c>
      <c r="F732" s="25">
        <v>-80</v>
      </c>
      <c r="G732" s="82">
        <v>36.213600000000099</v>
      </c>
      <c r="H732" s="27">
        <v>-80.603560000000002</v>
      </c>
      <c r="I732" s="25">
        <v>25</v>
      </c>
      <c r="J732" s="82">
        <v>5.866800000000012</v>
      </c>
      <c r="K732" s="27">
        <v>25.09778</v>
      </c>
      <c r="L732" s="29">
        <v>21.4514</v>
      </c>
      <c r="M732" s="29">
        <v>22.058499999999999</v>
      </c>
      <c r="T732" s="26">
        <v>3.1E-2</v>
      </c>
      <c r="U732" s="26">
        <v>0.34599999999999997</v>
      </c>
      <c r="X732" s="26">
        <v>0.88100000000000001</v>
      </c>
      <c r="Y732" s="85"/>
      <c r="AF732" s="26">
        <v>0.18436266666666665</v>
      </c>
    </row>
    <row r="733" spans="1:39" ht="15" customHeight="1" x14ac:dyDescent="0.2">
      <c r="A733" s="25">
        <v>848</v>
      </c>
      <c r="B733" s="25" t="s">
        <v>54</v>
      </c>
      <c r="C733" s="139">
        <v>36627</v>
      </c>
      <c r="D733" s="25">
        <v>23</v>
      </c>
      <c r="E733" s="25" t="s">
        <v>47</v>
      </c>
      <c r="F733" s="25">
        <v>-80</v>
      </c>
      <c r="G733" s="82">
        <v>37.489199999999983</v>
      </c>
      <c r="H733" s="27">
        <v>-80.62482</v>
      </c>
      <c r="I733" s="25">
        <v>25</v>
      </c>
      <c r="J733" s="82">
        <v>3.3600000000000563</v>
      </c>
      <c r="K733" s="27">
        <v>25.056000000000001</v>
      </c>
      <c r="L733" s="29">
        <v>21.6998</v>
      </c>
      <c r="M733" s="29">
        <v>27.0913</v>
      </c>
      <c r="T733" s="26">
        <v>0.03</v>
      </c>
      <c r="U733" s="26">
        <v>0.24199999999999999</v>
      </c>
      <c r="X733" s="26">
        <v>3.6949999999999998</v>
      </c>
      <c r="Y733" s="85"/>
      <c r="AF733" s="26">
        <v>0.30157600000000001</v>
      </c>
    </row>
    <row r="734" spans="1:39" ht="15" customHeight="1" x14ac:dyDescent="0.2">
      <c r="A734" s="25">
        <v>849</v>
      </c>
      <c r="B734" s="25" t="s">
        <v>54</v>
      </c>
      <c r="C734" s="139">
        <v>36627</v>
      </c>
      <c r="D734" s="25">
        <v>24</v>
      </c>
      <c r="E734" s="25" t="s">
        <v>48</v>
      </c>
      <c r="F734" s="25">
        <v>-80</v>
      </c>
      <c r="G734" s="82">
        <v>40.107599999999763</v>
      </c>
      <c r="H734" s="27">
        <v>-80.668459999999996</v>
      </c>
      <c r="I734" s="25">
        <v>25</v>
      </c>
      <c r="J734" s="82">
        <v>3.7884000000000384</v>
      </c>
      <c r="K734" s="27">
        <v>25.063140000000001</v>
      </c>
      <c r="L734" s="29">
        <v>21.766300000000001</v>
      </c>
      <c r="M734" s="29">
        <v>29.2559</v>
      </c>
      <c r="T734" s="26">
        <v>3.9E-2</v>
      </c>
      <c r="U734" s="26">
        <v>5.0999999999999997E-2</v>
      </c>
      <c r="X734" s="26">
        <v>2.44</v>
      </c>
      <c r="Y734" s="85"/>
      <c r="AF734" s="26">
        <v>0.92618399999999979</v>
      </c>
    </row>
    <row r="735" spans="1:39" ht="15" customHeight="1" x14ac:dyDescent="0.2">
      <c r="A735" s="25">
        <v>850</v>
      </c>
      <c r="B735" s="25" t="s">
        <v>54</v>
      </c>
      <c r="C735" s="139">
        <v>36627</v>
      </c>
      <c r="D735" s="25">
        <v>25</v>
      </c>
      <c r="E735" s="25" t="s">
        <v>48</v>
      </c>
      <c r="F735" s="25">
        <v>-80</v>
      </c>
      <c r="G735" s="82">
        <v>43.110000000000355</v>
      </c>
      <c r="H735" s="27">
        <v>-80.718500000000006</v>
      </c>
      <c r="I735" s="25">
        <v>25</v>
      </c>
      <c r="J735" s="82">
        <v>3.4908000000000072</v>
      </c>
      <c r="K735" s="27">
        <v>25.05818</v>
      </c>
      <c r="L735" s="29">
        <v>22.1495</v>
      </c>
      <c r="M735" s="29">
        <v>34.227800000000002</v>
      </c>
      <c r="T735" s="26">
        <v>1.9E-2</v>
      </c>
      <c r="U735" s="26">
        <v>0.20300000000000001</v>
      </c>
      <c r="X735" s="26">
        <v>9.5120000000000005</v>
      </c>
      <c r="Y735" s="85"/>
      <c r="AF735" s="26">
        <v>0.69255199999999995</v>
      </c>
    </row>
    <row r="736" spans="1:39" s="3" customFormat="1" ht="15" customHeight="1" x14ac:dyDescent="0.2">
      <c r="A736" s="25">
        <v>851</v>
      </c>
      <c r="B736" s="25" t="s">
        <v>54</v>
      </c>
      <c r="C736" s="139">
        <v>36627</v>
      </c>
      <c r="D736" s="25">
        <v>26</v>
      </c>
      <c r="E736" s="25" t="s">
        <v>50</v>
      </c>
      <c r="F736" s="25">
        <v>-80</v>
      </c>
      <c r="G736" s="82">
        <v>43.41119999999961</v>
      </c>
      <c r="H736" s="27">
        <v>-80.723519999999994</v>
      </c>
      <c r="I736" s="25">
        <v>25</v>
      </c>
      <c r="J736" s="82">
        <v>1.3884000000000896</v>
      </c>
      <c r="K736" s="27">
        <v>25.023140000000001</v>
      </c>
      <c r="L736" s="29">
        <v>22.4038</v>
      </c>
      <c r="M736" s="29">
        <v>35.835299999999997</v>
      </c>
      <c r="N736" s="28"/>
      <c r="O736" s="28"/>
      <c r="P736" s="26"/>
      <c r="Q736" s="26"/>
      <c r="R736" s="26"/>
      <c r="S736" s="26"/>
      <c r="T736" s="26">
        <v>1.7000000000000001E-2</v>
      </c>
      <c r="U736" s="26">
        <v>0.17299999999999999</v>
      </c>
      <c r="V736" s="26"/>
      <c r="W736" s="26"/>
      <c r="X736" s="26">
        <v>3.2</v>
      </c>
      <c r="Y736" s="86"/>
      <c r="Z736" s="26"/>
      <c r="AA736" s="26"/>
      <c r="AB736" s="26"/>
      <c r="AC736" s="26"/>
      <c r="AD736" s="26"/>
      <c r="AE736" s="29"/>
      <c r="AF736" s="26">
        <v>0.22449333333333332</v>
      </c>
      <c r="AG736" s="26"/>
      <c r="AH736" s="29"/>
      <c r="AI736" s="29"/>
      <c r="AJ736" s="125"/>
      <c r="AK736" s="125"/>
      <c r="AL736" s="125"/>
      <c r="AM736" s="125"/>
    </row>
    <row r="737" spans="1:39" ht="15" customHeight="1" x14ac:dyDescent="0.2">
      <c r="A737" s="25">
        <v>852</v>
      </c>
      <c r="B737" s="25" t="s">
        <v>54</v>
      </c>
      <c r="C737" s="139">
        <v>36627</v>
      </c>
      <c r="D737" s="25">
        <v>27</v>
      </c>
      <c r="E737" s="25" t="s">
        <v>50</v>
      </c>
      <c r="F737" s="25">
        <v>-80</v>
      </c>
      <c r="G737" s="82">
        <v>45.031199999999671</v>
      </c>
      <c r="H737" s="27">
        <v>-80.750519999999995</v>
      </c>
      <c r="I737" s="25">
        <v>25</v>
      </c>
      <c r="J737" s="82">
        <v>0.37919999999992626</v>
      </c>
      <c r="K737" s="27">
        <v>25.006319999999999</v>
      </c>
      <c r="L737" s="29">
        <v>22.2989</v>
      </c>
      <c r="M737" s="29">
        <v>35.884999999999998</v>
      </c>
      <c r="T737" s="26">
        <v>2.5000000000000001E-2</v>
      </c>
      <c r="U737" s="26">
        <v>0.15</v>
      </c>
      <c r="X737" s="26">
        <v>1.946</v>
      </c>
      <c r="Y737" s="85"/>
      <c r="AF737" s="26">
        <v>0.26065066666666664</v>
      </c>
    </row>
    <row r="738" spans="1:39" ht="15" customHeight="1" x14ac:dyDescent="0.2">
      <c r="A738" s="25">
        <v>853</v>
      </c>
      <c r="B738" s="25" t="s">
        <v>54</v>
      </c>
      <c r="C738" s="139">
        <v>36627</v>
      </c>
      <c r="D738" s="25">
        <v>28</v>
      </c>
      <c r="E738" s="25" t="s">
        <v>50</v>
      </c>
      <c r="F738" s="25">
        <v>-80</v>
      </c>
      <c r="G738" s="82">
        <v>47.180399999999736</v>
      </c>
      <c r="H738" s="27">
        <v>-80.786339999999996</v>
      </c>
      <c r="I738" s="25">
        <v>25</v>
      </c>
      <c r="J738" s="82">
        <v>0.15000000000007674</v>
      </c>
      <c r="K738" s="27">
        <v>25.002500000000001</v>
      </c>
      <c r="L738" s="29">
        <v>22.336500000000001</v>
      </c>
      <c r="M738" s="29">
        <v>36.657400000000003</v>
      </c>
      <c r="T738" s="26">
        <v>1.7999999999999999E-2</v>
      </c>
      <c r="U738" s="26">
        <v>0.183</v>
      </c>
      <c r="X738" s="26">
        <v>1.946</v>
      </c>
      <c r="Y738" s="85"/>
      <c r="AF738" s="26">
        <v>0.20343466666666668</v>
      </c>
    </row>
    <row r="739" spans="1:39" ht="15" customHeight="1" x14ac:dyDescent="0.2">
      <c r="A739" s="25">
        <v>854</v>
      </c>
      <c r="B739" s="25" t="s">
        <v>54</v>
      </c>
      <c r="C739" s="139">
        <v>36627</v>
      </c>
      <c r="D739" s="25">
        <v>29</v>
      </c>
      <c r="E739" s="25" t="s">
        <v>50</v>
      </c>
      <c r="F739" s="25">
        <v>-80</v>
      </c>
      <c r="G739" s="82">
        <v>48.723600000000147</v>
      </c>
      <c r="H739" s="27">
        <v>-80.812060000000002</v>
      </c>
      <c r="I739" s="25">
        <v>24</v>
      </c>
      <c r="J739" s="82">
        <v>59.924400000000091</v>
      </c>
      <c r="K739" s="27">
        <v>24.998740000000002</v>
      </c>
      <c r="L739" s="29">
        <v>22.302399999999999</v>
      </c>
      <c r="M739" s="29">
        <v>37.4529</v>
      </c>
      <c r="T739" s="26">
        <v>2.1000000000000001E-2</v>
      </c>
      <c r="U739" s="26">
        <v>0.24399999999999999</v>
      </c>
      <c r="X739" s="26">
        <v>3.01</v>
      </c>
      <c r="Y739" s="85"/>
      <c r="AF739" s="26">
        <v>0.194296</v>
      </c>
    </row>
    <row r="740" spans="1:39" ht="15" customHeight="1" x14ac:dyDescent="0.2">
      <c r="A740" s="25">
        <v>855</v>
      </c>
      <c r="B740" s="25" t="s">
        <v>54</v>
      </c>
      <c r="C740" s="139">
        <v>36627</v>
      </c>
      <c r="D740" s="25">
        <v>30</v>
      </c>
      <c r="E740" s="25" t="s">
        <v>49</v>
      </c>
      <c r="F740" s="25">
        <v>-80</v>
      </c>
      <c r="G740" s="82">
        <v>50.181599999999946</v>
      </c>
      <c r="H740" s="27">
        <v>-80.836359999999999</v>
      </c>
      <c r="I740" s="25">
        <v>24</v>
      </c>
      <c r="J740" s="82">
        <v>58.609200000000001</v>
      </c>
      <c r="K740" s="27">
        <v>24.97682</v>
      </c>
      <c r="L740" s="29">
        <v>22.032499999999999</v>
      </c>
      <c r="M740" s="29">
        <v>36.514299999999999</v>
      </c>
      <c r="T740" s="26">
        <v>0.03</v>
      </c>
      <c r="U740" s="26">
        <v>0.17199999999999999</v>
      </c>
      <c r="X740" s="26">
        <v>4.7590000000000003</v>
      </c>
      <c r="Y740" s="85"/>
      <c r="AF740" s="26">
        <v>0.15575466666666665</v>
      </c>
    </row>
    <row r="741" spans="1:39" ht="15" customHeight="1" x14ac:dyDescent="0.2">
      <c r="A741" s="25">
        <v>856</v>
      </c>
      <c r="B741" s="25" t="s">
        <v>54</v>
      </c>
      <c r="C741" s="139">
        <v>36627</v>
      </c>
      <c r="D741" s="25">
        <v>31</v>
      </c>
      <c r="E741" s="25" t="s">
        <v>49</v>
      </c>
      <c r="F741" s="25">
        <v>-80</v>
      </c>
      <c r="G741" s="82">
        <v>52.230000000000416</v>
      </c>
      <c r="H741" s="27">
        <v>-80.870500000000007</v>
      </c>
      <c r="I741" s="25">
        <v>25</v>
      </c>
      <c r="J741" s="82">
        <v>0.60959999999994352</v>
      </c>
      <c r="K741" s="27">
        <v>25.010159999999999</v>
      </c>
      <c r="L741" s="29">
        <v>22.0289</v>
      </c>
      <c r="M741" s="29">
        <v>37.593499999999999</v>
      </c>
      <c r="T741" s="26">
        <v>1.7000000000000001E-2</v>
      </c>
      <c r="U741" s="26">
        <v>0.158</v>
      </c>
      <c r="X741" s="26">
        <v>4.4169999999999998</v>
      </c>
      <c r="Y741" s="85"/>
      <c r="AF741" s="26">
        <v>0.23482399999999995</v>
      </c>
    </row>
    <row r="742" spans="1:39" ht="15" customHeight="1" x14ac:dyDescent="0.2">
      <c r="A742" s="25">
        <v>857</v>
      </c>
      <c r="B742" s="25" t="s">
        <v>54</v>
      </c>
      <c r="C742" s="139">
        <v>36627</v>
      </c>
      <c r="D742" s="25">
        <v>32</v>
      </c>
      <c r="E742" s="25" t="s">
        <v>49</v>
      </c>
      <c r="F742" s="25">
        <v>-80</v>
      </c>
      <c r="G742" s="82">
        <v>55.58400000000006</v>
      </c>
      <c r="H742" s="27">
        <v>-80.926400000000001</v>
      </c>
      <c r="I742" s="25">
        <v>25</v>
      </c>
      <c r="J742" s="82">
        <v>0.74399999999997135</v>
      </c>
      <c r="K742" s="27">
        <v>25.0124</v>
      </c>
      <c r="L742" s="29">
        <v>22.261399999999998</v>
      </c>
      <c r="M742" s="29">
        <v>36.0548</v>
      </c>
      <c r="T742" s="26">
        <v>2.5999999999999999E-2</v>
      </c>
      <c r="U742" s="26">
        <v>0.20300000000000001</v>
      </c>
      <c r="X742" s="26">
        <v>1.984</v>
      </c>
      <c r="Y742" s="85"/>
      <c r="AF742" s="26">
        <v>0.75970133333333323</v>
      </c>
    </row>
    <row r="743" spans="1:39" ht="15" customHeight="1" x14ac:dyDescent="0.2">
      <c r="A743" s="25">
        <v>858</v>
      </c>
      <c r="B743" s="25" t="s">
        <v>54</v>
      </c>
      <c r="C743" s="139">
        <v>36627</v>
      </c>
      <c r="D743" s="25">
        <v>33</v>
      </c>
      <c r="E743" s="25" t="s">
        <v>49</v>
      </c>
      <c r="F743" s="25">
        <v>-80</v>
      </c>
      <c r="G743" s="82">
        <v>55.131599999999708</v>
      </c>
      <c r="H743" s="27">
        <v>-80.918859999999995</v>
      </c>
      <c r="I743" s="25">
        <v>25</v>
      </c>
      <c r="J743" s="82">
        <v>3.1584000000000145</v>
      </c>
      <c r="K743" s="27">
        <v>25.05264</v>
      </c>
      <c r="L743" s="29">
        <v>22.597000000000001</v>
      </c>
      <c r="M743" s="29">
        <v>36.2714</v>
      </c>
      <c r="T743" s="26">
        <v>3.2000000000000001E-2</v>
      </c>
      <c r="U743" s="26">
        <v>0.13</v>
      </c>
      <c r="X743" s="26">
        <v>1.0329999999999999</v>
      </c>
      <c r="Y743" s="85"/>
      <c r="AF743" s="26">
        <v>0.34726933333333337</v>
      </c>
    </row>
    <row r="744" spans="1:39" s="3" customFormat="1" ht="15" customHeight="1" x14ac:dyDescent="0.2">
      <c r="A744" s="25">
        <v>859</v>
      </c>
      <c r="B744" s="25" t="s">
        <v>54</v>
      </c>
      <c r="C744" s="139">
        <v>36627</v>
      </c>
      <c r="D744" s="25">
        <v>34</v>
      </c>
      <c r="E744" s="25" t="s">
        <v>49</v>
      </c>
      <c r="F744" s="25">
        <v>-80</v>
      </c>
      <c r="G744" s="82">
        <v>57.492000000000303</v>
      </c>
      <c r="H744" s="27">
        <v>-80.958200000000005</v>
      </c>
      <c r="I744" s="25">
        <v>24</v>
      </c>
      <c r="J744" s="82">
        <v>59.282400000000095</v>
      </c>
      <c r="K744" s="27">
        <v>24.988040000000002</v>
      </c>
      <c r="L744" s="29">
        <v>22.789000000000001</v>
      </c>
      <c r="M744" s="29">
        <v>35.855400000000003</v>
      </c>
      <c r="N744" s="28"/>
      <c r="O744" s="28"/>
      <c r="P744" s="26"/>
      <c r="Q744" s="26"/>
      <c r="R744" s="26"/>
      <c r="S744" s="26"/>
      <c r="T744" s="26">
        <v>2.5999999999999999E-2</v>
      </c>
      <c r="U744" s="26">
        <v>0.26400000000000001</v>
      </c>
      <c r="V744" s="26"/>
      <c r="W744" s="26"/>
      <c r="X744" s="26">
        <v>9.36</v>
      </c>
      <c r="Y744" s="86"/>
      <c r="Z744" s="26"/>
      <c r="AA744" s="26"/>
      <c r="AB744" s="26"/>
      <c r="AC744" s="26"/>
      <c r="AD744" s="26"/>
      <c r="AE744" s="29"/>
      <c r="AF744" s="26">
        <v>2.3243999999999994</v>
      </c>
      <c r="AG744" s="26"/>
      <c r="AH744" s="29"/>
      <c r="AI744" s="29"/>
      <c r="AJ744" s="125"/>
      <c r="AK744" s="125"/>
      <c r="AL744" s="125"/>
      <c r="AM744" s="125"/>
    </row>
    <row r="745" spans="1:39" ht="15" customHeight="1" x14ac:dyDescent="0.2">
      <c r="A745" s="25">
        <v>860</v>
      </c>
      <c r="B745" s="25" t="s">
        <v>54</v>
      </c>
      <c r="C745" s="139">
        <v>36628</v>
      </c>
      <c r="D745" s="25">
        <v>7</v>
      </c>
      <c r="E745" s="25" t="s">
        <v>48</v>
      </c>
      <c r="F745" s="25">
        <v>-80</v>
      </c>
      <c r="G745" s="82">
        <v>47.639999999999816</v>
      </c>
      <c r="H745" s="27">
        <v>-80.793999999999997</v>
      </c>
      <c r="I745" s="25">
        <v>25</v>
      </c>
      <c r="J745" s="82">
        <v>7.0704000000000633</v>
      </c>
      <c r="K745" s="27">
        <v>25.117840000000001</v>
      </c>
      <c r="L745" s="29">
        <v>24.590499999999999</v>
      </c>
      <c r="M745" s="29">
        <v>37.574399999999997</v>
      </c>
      <c r="T745" s="26">
        <v>0.22</v>
      </c>
      <c r="U745" s="26">
        <v>7.1999999999999995E-2</v>
      </c>
      <c r="X745" s="26">
        <v>10.163</v>
      </c>
      <c r="Y745" s="85"/>
      <c r="AF745" s="26">
        <v>17.91973333333333</v>
      </c>
    </row>
    <row r="746" spans="1:39" ht="15" customHeight="1" x14ac:dyDescent="0.2">
      <c r="A746" s="25">
        <v>861</v>
      </c>
      <c r="B746" s="25" t="s">
        <v>54</v>
      </c>
      <c r="C746" s="139">
        <v>36628</v>
      </c>
      <c r="D746" s="25">
        <v>8</v>
      </c>
      <c r="E746" s="25" t="s">
        <v>48</v>
      </c>
      <c r="F746" s="25">
        <v>-80</v>
      </c>
      <c r="G746" s="82">
        <v>51.748800000000301</v>
      </c>
      <c r="H746" s="27">
        <v>-80.862480000000005</v>
      </c>
      <c r="I746" s="25">
        <v>25</v>
      </c>
      <c r="J746" s="82">
        <v>7.6392000000000593</v>
      </c>
      <c r="K746" s="27">
        <v>25.127320000000001</v>
      </c>
      <c r="L746" s="29">
        <v>24.3566</v>
      </c>
      <c r="M746" s="29">
        <v>36.376100000000001</v>
      </c>
      <c r="T746" s="26">
        <v>2.5000000000000001E-2</v>
      </c>
      <c r="U746" s="26">
        <v>0.59299999999999997</v>
      </c>
      <c r="X746" s="26">
        <v>13.727</v>
      </c>
      <c r="Y746" s="85"/>
      <c r="AF746" s="26">
        <v>1.1165066666666663</v>
      </c>
    </row>
    <row r="747" spans="1:39" ht="15" customHeight="1" x14ac:dyDescent="0.2">
      <c r="A747" s="25">
        <v>862</v>
      </c>
      <c r="B747" s="25" t="s">
        <v>54</v>
      </c>
      <c r="C747" s="139">
        <v>36628</v>
      </c>
      <c r="D747" s="25">
        <v>9</v>
      </c>
      <c r="E747" s="25" t="s">
        <v>49</v>
      </c>
      <c r="F747" s="25">
        <v>-80</v>
      </c>
      <c r="G747" s="82">
        <v>54.370800000000372</v>
      </c>
      <c r="H747" s="27">
        <v>-80.906180000000006</v>
      </c>
      <c r="I747" s="25">
        <v>25</v>
      </c>
      <c r="J747" s="82">
        <v>7.6199999999999335</v>
      </c>
      <c r="K747" s="27">
        <v>25.126999999999999</v>
      </c>
      <c r="L747" s="29">
        <v>23.606100000000001</v>
      </c>
      <c r="M747" s="29">
        <v>35.227899999999998</v>
      </c>
      <c r="T747" s="26">
        <v>3.1E-2</v>
      </c>
      <c r="U747" s="26">
        <v>3.2949999999999999</v>
      </c>
      <c r="X747" s="26">
        <v>41.453000000000003</v>
      </c>
      <c r="Y747" s="85"/>
      <c r="AF747" s="26">
        <v>2.8965599999999996</v>
      </c>
    </row>
    <row r="748" spans="1:39" ht="15" customHeight="1" x14ac:dyDescent="0.2">
      <c r="A748" s="25">
        <v>863</v>
      </c>
      <c r="B748" s="25" t="s">
        <v>54</v>
      </c>
      <c r="C748" s="139">
        <v>36628</v>
      </c>
      <c r="D748" s="25">
        <v>10</v>
      </c>
      <c r="E748" s="25" t="s">
        <v>49</v>
      </c>
      <c r="F748" s="25">
        <v>-80</v>
      </c>
      <c r="G748" s="82">
        <v>59.861999999999682</v>
      </c>
      <c r="H748" s="27">
        <v>-80.997699999999995</v>
      </c>
      <c r="I748" s="25">
        <v>25</v>
      </c>
      <c r="J748" s="82">
        <v>6.6407999999999134</v>
      </c>
      <c r="K748" s="27">
        <v>25.110679999999999</v>
      </c>
      <c r="L748" s="29">
        <v>24.599900000000002</v>
      </c>
      <c r="M748" s="29">
        <v>34.717300000000002</v>
      </c>
      <c r="T748" s="26">
        <v>4.1000000000000002E-2</v>
      </c>
      <c r="U748" s="26">
        <v>0</v>
      </c>
      <c r="X748" s="26">
        <v>5.53</v>
      </c>
      <c r="Y748" s="85"/>
      <c r="AF748" s="26">
        <v>1.6052266666666666</v>
      </c>
    </row>
    <row r="749" spans="1:39" ht="15" customHeight="1" x14ac:dyDescent="0.2">
      <c r="A749" s="25">
        <v>864</v>
      </c>
      <c r="B749" s="25" t="s">
        <v>54</v>
      </c>
      <c r="C749" s="139">
        <v>36628</v>
      </c>
      <c r="D749" s="25">
        <v>11</v>
      </c>
      <c r="E749" s="25" t="s">
        <v>49</v>
      </c>
      <c r="F749" s="25">
        <v>-81</v>
      </c>
      <c r="G749" s="82">
        <v>1.2000000003808964E-3</v>
      </c>
      <c r="H749" s="27">
        <v>-81.000020000000006</v>
      </c>
      <c r="I749" s="25">
        <v>25</v>
      </c>
      <c r="J749" s="82">
        <v>4.409999999999954</v>
      </c>
      <c r="K749" s="27">
        <v>25.073499999999999</v>
      </c>
      <c r="L749" s="29">
        <v>23.913</v>
      </c>
      <c r="M749" s="29">
        <v>35.722799999999999</v>
      </c>
      <c r="T749" s="26">
        <v>0.02</v>
      </c>
      <c r="U749" s="26">
        <v>0.46400000000000002</v>
      </c>
      <c r="X749" s="26">
        <v>16.542000000000002</v>
      </c>
      <c r="Y749" s="85"/>
      <c r="AF749" s="26">
        <v>1.8833599999999997</v>
      </c>
    </row>
    <row r="750" spans="1:39" ht="15" customHeight="1" x14ac:dyDescent="0.2">
      <c r="A750" s="25">
        <v>865</v>
      </c>
      <c r="B750" s="25" t="s">
        <v>54</v>
      </c>
      <c r="C750" s="139">
        <v>36628</v>
      </c>
      <c r="D750" s="25">
        <v>12</v>
      </c>
      <c r="E750" s="25" t="s">
        <v>49</v>
      </c>
      <c r="F750" s="25">
        <v>-81</v>
      </c>
      <c r="G750" s="82">
        <v>4.0847999999996887</v>
      </c>
      <c r="H750" s="27">
        <v>-81.068079999999995</v>
      </c>
      <c r="I750" s="25">
        <v>25</v>
      </c>
      <c r="J750" s="82">
        <v>6.6888000000000147</v>
      </c>
      <c r="K750" s="27">
        <v>25.11148</v>
      </c>
      <c r="L750" s="29">
        <v>24.8337</v>
      </c>
      <c r="M750" s="29">
        <v>34.893000000000001</v>
      </c>
      <c r="T750" s="26">
        <v>1.6E-2</v>
      </c>
      <c r="U750" s="26">
        <v>2.5999999999999999E-2</v>
      </c>
      <c r="X750" s="26">
        <v>21.317</v>
      </c>
      <c r="Y750" s="85"/>
      <c r="AF750" s="26">
        <v>2.1773866666666666</v>
      </c>
    </row>
    <row r="751" spans="1:39" ht="15" customHeight="1" x14ac:dyDescent="0.2">
      <c r="A751" s="25">
        <v>866</v>
      </c>
      <c r="B751" s="25" t="s">
        <v>54</v>
      </c>
      <c r="C751" s="139">
        <v>36628</v>
      </c>
      <c r="D751" s="25">
        <v>13</v>
      </c>
      <c r="E751" s="25" t="s">
        <v>49</v>
      </c>
      <c r="F751" s="25">
        <v>-81</v>
      </c>
      <c r="G751" s="82">
        <v>6.0900000000000887</v>
      </c>
      <c r="H751" s="27">
        <v>-81.101500000000001</v>
      </c>
      <c r="I751" s="25">
        <v>25</v>
      </c>
      <c r="J751" s="82">
        <v>7.3199999999999932</v>
      </c>
      <c r="K751" s="27">
        <v>25.122</v>
      </c>
      <c r="L751" s="29">
        <v>24.708200000000001</v>
      </c>
      <c r="M751" s="29">
        <v>34.624099999999999</v>
      </c>
      <c r="T751" s="26">
        <v>2.5999999999999999E-2</v>
      </c>
      <c r="U751" s="26">
        <v>0</v>
      </c>
      <c r="X751" s="26">
        <v>7.49</v>
      </c>
      <c r="Y751" s="85"/>
      <c r="AF751" s="26">
        <v>1.5654933333333332</v>
      </c>
    </row>
    <row r="752" spans="1:39" ht="15" customHeight="1" x14ac:dyDescent="0.2">
      <c r="A752" s="25">
        <v>867</v>
      </c>
      <c r="B752" s="25" t="s">
        <v>54</v>
      </c>
      <c r="C752" s="139">
        <v>36628</v>
      </c>
      <c r="D752" s="25">
        <v>14</v>
      </c>
      <c r="E752" s="25" t="s">
        <v>49</v>
      </c>
      <c r="F752" s="25">
        <v>-81</v>
      </c>
      <c r="G752" s="82">
        <v>1.7399999999997817</v>
      </c>
      <c r="H752" s="27">
        <v>-81.028999999999996</v>
      </c>
      <c r="I752" s="25">
        <v>25</v>
      </c>
      <c r="J752" s="82">
        <v>2.0940000000000225</v>
      </c>
      <c r="K752" s="27">
        <v>25.0349</v>
      </c>
      <c r="L752" s="29">
        <v>24.282299999999999</v>
      </c>
      <c r="M752" s="29">
        <v>35.397199999999998</v>
      </c>
      <c r="T752" s="26">
        <v>1.7000000000000001E-2</v>
      </c>
      <c r="U752" s="26">
        <v>0.17399999999999999</v>
      </c>
      <c r="X752" s="26">
        <v>11.731</v>
      </c>
      <c r="Y752" s="85"/>
      <c r="AF752" s="26">
        <v>4.1392199999999999</v>
      </c>
    </row>
    <row r="753" spans="1:32" ht="15" customHeight="1" x14ac:dyDescent="0.2">
      <c r="A753" s="25">
        <v>868</v>
      </c>
      <c r="B753" s="25" t="s">
        <v>54</v>
      </c>
      <c r="C753" s="139">
        <v>36628</v>
      </c>
      <c r="D753" s="25">
        <v>21</v>
      </c>
      <c r="E753" s="25" t="s">
        <v>47</v>
      </c>
      <c r="F753" s="25">
        <v>-80</v>
      </c>
      <c r="G753" s="82">
        <v>30.839999999999748</v>
      </c>
      <c r="H753" s="27">
        <v>-80.513999999999996</v>
      </c>
      <c r="I753" s="25">
        <v>25</v>
      </c>
      <c r="J753" s="82">
        <v>6.8099999999999028</v>
      </c>
      <c r="K753" s="27">
        <v>25.113499999999998</v>
      </c>
      <c r="L753" s="29">
        <v>24.928899999999999</v>
      </c>
      <c r="M753" s="29">
        <v>24.3888</v>
      </c>
      <c r="Y753" s="85"/>
      <c r="AF753" s="26">
        <v>0.38739999999999997</v>
      </c>
    </row>
    <row r="754" spans="1:32" ht="15" customHeight="1" x14ac:dyDescent="0.2">
      <c r="A754" s="25">
        <v>869</v>
      </c>
      <c r="B754" s="25" t="s">
        <v>54</v>
      </c>
      <c r="C754" s="139">
        <v>36628</v>
      </c>
      <c r="D754" s="25">
        <v>35</v>
      </c>
      <c r="E754" s="25" t="s">
        <v>49</v>
      </c>
      <c r="F754" s="25">
        <v>-80</v>
      </c>
      <c r="G754" s="82">
        <v>52.769999999999584</v>
      </c>
      <c r="H754" s="27">
        <v>-80.879499999999993</v>
      </c>
      <c r="I754" s="25">
        <v>24</v>
      </c>
      <c r="J754" s="82">
        <v>58.340399999999946</v>
      </c>
      <c r="K754" s="27">
        <v>24.972339999999999</v>
      </c>
      <c r="L754" s="29">
        <v>24.861899999999999</v>
      </c>
      <c r="M754" s="29">
        <v>36.323300000000003</v>
      </c>
      <c r="T754" s="26">
        <v>1.9E-2</v>
      </c>
      <c r="U754" s="26">
        <v>0.14699999999999999</v>
      </c>
      <c r="X754" s="26">
        <v>6.5990000000000002</v>
      </c>
      <c r="Y754" s="85"/>
      <c r="AF754" s="26">
        <v>0.76883999999999997</v>
      </c>
    </row>
    <row r="755" spans="1:32" ht="15" customHeight="1" x14ac:dyDescent="0.2">
      <c r="A755" s="25">
        <v>870</v>
      </c>
      <c r="B755" s="25" t="s">
        <v>54</v>
      </c>
      <c r="C755" s="139">
        <v>36628</v>
      </c>
      <c r="D755" s="25">
        <v>36</v>
      </c>
      <c r="E755" s="25" t="s">
        <v>50</v>
      </c>
      <c r="F755" s="25">
        <v>-80</v>
      </c>
      <c r="G755" s="82">
        <v>47.520000000000095</v>
      </c>
      <c r="H755" s="27">
        <v>-80.792000000000002</v>
      </c>
      <c r="I755" s="25">
        <v>24</v>
      </c>
      <c r="J755" s="82">
        <v>57.54</v>
      </c>
      <c r="K755" s="27">
        <v>24.959</v>
      </c>
      <c r="L755" s="29">
        <v>25.146999999999998</v>
      </c>
      <c r="M755" s="29">
        <v>36.026600000000002</v>
      </c>
      <c r="T755" s="26">
        <v>2.7E-2</v>
      </c>
      <c r="U755" s="26">
        <v>0</v>
      </c>
      <c r="X755" s="26">
        <v>4.0330000000000004</v>
      </c>
      <c r="Y755" s="85"/>
      <c r="AF755" s="26">
        <v>0.21177866666666664</v>
      </c>
    </row>
    <row r="756" spans="1:32" ht="15" customHeight="1" x14ac:dyDescent="0.2">
      <c r="A756" s="25">
        <v>871</v>
      </c>
      <c r="B756" s="25" t="s">
        <v>54</v>
      </c>
      <c r="C756" s="139">
        <v>36628</v>
      </c>
      <c r="D756" s="25">
        <v>37</v>
      </c>
      <c r="E756" s="25" t="s">
        <v>50</v>
      </c>
      <c r="F756" s="25">
        <v>-80</v>
      </c>
      <c r="G756" s="82">
        <v>45.607200000000034</v>
      </c>
      <c r="H756" s="27">
        <v>-80.760120000000001</v>
      </c>
      <c r="I756" s="25">
        <v>24</v>
      </c>
      <c r="J756" s="82">
        <v>55.938000000000088</v>
      </c>
      <c r="K756" s="27">
        <v>24.932300000000001</v>
      </c>
      <c r="L756" s="29">
        <v>25.1083</v>
      </c>
      <c r="M756" s="29">
        <v>35.658499999999997</v>
      </c>
      <c r="T756" s="26">
        <v>1.2E-2</v>
      </c>
      <c r="U756" s="26">
        <v>0.245</v>
      </c>
      <c r="X756" s="26">
        <v>1.895</v>
      </c>
      <c r="Y756" s="85"/>
      <c r="AF756" s="26">
        <v>0.25786933333333328</v>
      </c>
    </row>
    <row r="757" spans="1:32" ht="15" customHeight="1" x14ac:dyDescent="0.2">
      <c r="A757" s="25">
        <v>872</v>
      </c>
      <c r="B757" s="25" t="s">
        <v>54</v>
      </c>
      <c r="C757" s="139">
        <v>36628</v>
      </c>
      <c r="D757" s="25">
        <v>38</v>
      </c>
      <c r="E757" s="25" t="s">
        <v>50</v>
      </c>
      <c r="F757" s="25">
        <v>-80</v>
      </c>
      <c r="G757" s="82">
        <v>41.519999999999584</v>
      </c>
      <c r="H757" s="27">
        <v>-80.691999999999993</v>
      </c>
      <c r="I757" s="25">
        <v>24</v>
      </c>
      <c r="J757" s="82">
        <v>59.040000000000106</v>
      </c>
      <c r="K757" s="27">
        <v>24.984000000000002</v>
      </c>
      <c r="L757" s="29">
        <v>24.863900000000001</v>
      </c>
      <c r="M757" s="29">
        <v>33.347900000000003</v>
      </c>
      <c r="T757" s="26">
        <v>2.5000000000000001E-2</v>
      </c>
      <c r="U757" s="26">
        <v>0.25800000000000001</v>
      </c>
      <c r="X757" s="26">
        <v>0.82599999999999996</v>
      </c>
      <c r="Y757" s="85"/>
      <c r="AF757" s="26">
        <v>0.46368800000000004</v>
      </c>
    </row>
    <row r="758" spans="1:32" ht="15" customHeight="1" x14ac:dyDescent="0.2">
      <c r="A758" s="25">
        <v>873</v>
      </c>
      <c r="B758" s="25" t="s">
        <v>54</v>
      </c>
      <c r="C758" s="139">
        <v>36628</v>
      </c>
      <c r="D758" s="25">
        <v>39</v>
      </c>
      <c r="E758" s="25" t="s">
        <v>50</v>
      </c>
      <c r="F758" s="25">
        <v>-80</v>
      </c>
      <c r="G758" s="82">
        <v>38.654399999999782</v>
      </c>
      <c r="H758" s="27">
        <v>-80.644239999999996</v>
      </c>
      <c r="I758" s="25">
        <v>25</v>
      </c>
      <c r="J758" s="82">
        <v>0.47760000000003799</v>
      </c>
      <c r="K758" s="27">
        <v>25.007960000000001</v>
      </c>
      <c r="L758" s="29">
        <v>24.933599999999998</v>
      </c>
      <c r="M758" s="29">
        <v>32.013100000000001</v>
      </c>
      <c r="T758" s="26">
        <v>3.9E-2</v>
      </c>
      <c r="U758" s="26">
        <v>0.05</v>
      </c>
      <c r="X758" s="26">
        <v>0.434</v>
      </c>
      <c r="Y758" s="85"/>
      <c r="AF758" s="26">
        <v>0.43110666666666658</v>
      </c>
    </row>
    <row r="759" spans="1:32" ht="15" customHeight="1" x14ac:dyDescent="0.2">
      <c r="A759" s="25">
        <v>874</v>
      </c>
      <c r="B759" s="25" t="s">
        <v>54</v>
      </c>
      <c r="C759" s="139">
        <v>36628</v>
      </c>
      <c r="D759" s="25">
        <v>40</v>
      </c>
      <c r="E759" s="25" t="s">
        <v>47</v>
      </c>
      <c r="F759" s="25">
        <v>-80</v>
      </c>
      <c r="G759" s="82">
        <v>35.821200000000033</v>
      </c>
      <c r="H759" s="27">
        <v>-80.597020000000001</v>
      </c>
      <c r="I759" s="25">
        <v>25</v>
      </c>
      <c r="J759" s="82">
        <v>1.0956000000000898</v>
      </c>
      <c r="K759" s="27">
        <v>25.018260000000001</v>
      </c>
      <c r="L759" s="29">
        <v>25.110900000000001</v>
      </c>
      <c r="M759" s="29">
        <v>29.456800000000001</v>
      </c>
      <c r="T759" s="26">
        <v>0.02</v>
      </c>
      <c r="U759" s="26">
        <v>0.15</v>
      </c>
      <c r="X759" s="26">
        <v>1.645</v>
      </c>
      <c r="Y759" s="85"/>
      <c r="AF759" s="26">
        <v>0.31746933333333333</v>
      </c>
    </row>
    <row r="760" spans="1:32" ht="15" customHeight="1" x14ac:dyDescent="0.2">
      <c r="A760" s="25">
        <v>875</v>
      </c>
      <c r="B760" s="25" t="s">
        <v>55</v>
      </c>
      <c r="C760" s="139">
        <v>36656</v>
      </c>
      <c r="D760" s="25">
        <v>1</v>
      </c>
      <c r="E760" s="25" t="s">
        <v>47</v>
      </c>
      <c r="F760" s="25">
        <v>-80</v>
      </c>
      <c r="G760" s="82">
        <v>29.834400000000301</v>
      </c>
      <c r="H760" s="27">
        <v>-80.497240000000005</v>
      </c>
      <c r="I760" s="25">
        <v>25</v>
      </c>
      <c r="J760" s="82">
        <v>10.978800000000035</v>
      </c>
      <c r="K760" s="27">
        <v>25.182980000000001</v>
      </c>
      <c r="L760" s="29">
        <v>26.1249</v>
      </c>
      <c r="M760" s="29">
        <v>27.830500000000001</v>
      </c>
      <c r="T760" s="26">
        <v>4.5999999999999999E-2</v>
      </c>
      <c r="U760" s="26">
        <v>0.245</v>
      </c>
      <c r="X760" s="26">
        <v>0.39</v>
      </c>
      <c r="Y760" s="85"/>
      <c r="AF760" s="26">
        <v>0.14304</v>
      </c>
    </row>
    <row r="761" spans="1:32" ht="15" customHeight="1" x14ac:dyDescent="0.2">
      <c r="A761" s="25">
        <v>876</v>
      </c>
      <c r="B761" s="25" t="s">
        <v>55</v>
      </c>
      <c r="C761" s="139">
        <v>36656</v>
      </c>
      <c r="D761" s="25">
        <v>2</v>
      </c>
      <c r="E761" s="25" t="s">
        <v>47</v>
      </c>
      <c r="F761" s="25">
        <v>-80</v>
      </c>
      <c r="G761" s="82">
        <v>33.75</v>
      </c>
      <c r="H761" s="27">
        <v>-80.5625</v>
      </c>
      <c r="I761" s="25">
        <v>25</v>
      </c>
      <c r="J761" s="82">
        <v>10.020000000000095</v>
      </c>
      <c r="K761" s="27">
        <v>25.167000000000002</v>
      </c>
      <c r="L761" s="29">
        <v>26.248100000000001</v>
      </c>
      <c r="M761" s="29">
        <v>26.305599999999998</v>
      </c>
      <c r="T761" s="26">
        <v>3.3000000000000002E-2</v>
      </c>
      <c r="U761" s="26">
        <v>0.122</v>
      </c>
      <c r="X761" s="26">
        <v>1.1020000000000001</v>
      </c>
      <c r="Y761" s="85"/>
      <c r="AF761" s="26">
        <v>0.17482700000000001</v>
      </c>
    </row>
    <row r="762" spans="1:32" ht="15" customHeight="1" x14ac:dyDescent="0.2">
      <c r="A762" s="25">
        <v>877</v>
      </c>
      <c r="B762" s="25" t="s">
        <v>55</v>
      </c>
      <c r="C762" s="139">
        <v>36656</v>
      </c>
      <c r="D762" s="25">
        <v>3</v>
      </c>
      <c r="E762" s="25" t="s">
        <v>47</v>
      </c>
      <c r="F762" s="25">
        <v>-80</v>
      </c>
      <c r="G762" s="82">
        <v>37.321200000000374</v>
      </c>
      <c r="H762" s="27">
        <v>-80.622020000000006</v>
      </c>
      <c r="I762" s="25">
        <v>25</v>
      </c>
      <c r="J762" s="82">
        <v>9.0323999999999671</v>
      </c>
      <c r="K762" s="27">
        <v>25.150539999999999</v>
      </c>
      <c r="L762" s="29">
        <v>26.236899999999999</v>
      </c>
      <c r="M762" s="29">
        <v>23.837</v>
      </c>
      <c r="T762" s="26">
        <v>3.1E-2</v>
      </c>
      <c r="U762" s="26">
        <v>0.32800000000000001</v>
      </c>
      <c r="X762" s="26">
        <v>3.1360000000000001</v>
      </c>
      <c r="Y762" s="85"/>
      <c r="AF762" s="26">
        <v>0.21456</v>
      </c>
    </row>
    <row r="763" spans="1:32" ht="15" customHeight="1" x14ac:dyDescent="0.2">
      <c r="A763" s="25">
        <v>878</v>
      </c>
      <c r="B763" s="25" t="s">
        <v>55</v>
      </c>
      <c r="C763" s="139">
        <v>36656</v>
      </c>
      <c r="D763" s="25">
        <v>4</v>
      </c>
      <c r="E763" s="25" t="s">
        <v>48</v>
      </c>
      <c r="F763" s="25">
        <v>-80</v>
      </c>
      <c r="G763" s="82">
        <v>40.771199999999794</v>
      </c>
      <c r="H763" s="27">
        <v>-80.679519999999997</v>
      </c>
      <c r="I763" s="25">
        <v>25</v>
      </c>
      <c r="J763" s="82">
        <v>7.9104000000000241</v>
      </c>
      <c r="K763" s="27">
        <v>25.13184</v>
      </c>
      <c r="L763" s="29">
        <v>26.855599999999999</v>
      </c>
      <c r="M763" s="29">
        <v>34.753100000000003</v>
      </c>
      <c r="T763" s="26">
        <v>2.1999999999999999E-2</v>
      </c>
      <c r="U763" s="26">
        <v>0.23</v>
      </c>
      <c r="X763" s="26">
        <v>4.3220000000000001</v>
      </c>
      <c r="Y763" s="85"/>
      <c r="AF763" s="26">
        <v>0.17879999999999999</v>
      </c>
    </row>
    <row r="764" spans="1:32" ht="15" customHeight="1" x14ac:dyDescent="0.2">
      <c r="A764" s="25">
        <v>879</v>
      </c>
      <c r="B764" s="25" t="s">
        <v>55</v>
      </c>
      <c r="C764" s="139">
        <v>36656</v>
      </c>
      <c r="D764" s="25">
        <v>5</v>
      </c>
      <c r="E764" s="25" t="s">
        <v>48</v>
      </c>
      <c r="F764" s="25">
        <v>-80</v>
      </c>
      <c r="G764" s="82">
        <v>43.071600000000103</v>
      </c>
      <c r="H764" s="27">
        <v>-80.717860000000002</v>
      </c>
      <c r="I764" s="25">
        <v>25</v>
      </c>
      <c r="J764" s="82">
        <v>6.8195999999999657</v>
      </c>
      <c r="K764" s="27">
        <v>25.113659999999999</v>
      </c>
      <c r="L764" s="29">
        <v>26.980799999999999</v>
      </c>
      <c r="M764" s="29">
        <v>39.262500000000003</v>
      </c>
      <c r="T764" s="26">
        <v>0</v>
      </c>
      <c r="U764" s="26">
        <v>0.36699999999999999</v>
      </c>
      <c r="X764" s="26">
        <v>2.153</v>
      </c>
      <c r="Y764" s="85"/>
      <c r="AF764" s="26">
        <v>0.110856</v>
      </c>
    </row>
    <row r="765" spans="1:32" ht="15" customHeight="1" x14ac:dyDescent="0.2">
      <c r="A765" s="25">
        <v>880</v>
      </c>
      <c r="B765" s="25" t="s">
        <v>55</v>
      </c>
      <c r="C765" s="139">
        <v>36656</v>
      </c>
      <c r="D765" s="25">
        <v>6</v>
      </c>
      <c r="E765" s="25" t="s">
        <v>48</v>
      </c>
      <c r="F765" s="25">
        <v>-80</v>
      </c>
      <c r="G765" s="82">
        <v>45.629999999999598</v>
      </c>
      <c r="H765" s="27">
        <v>-80.760499999999993</v>
      </c>
      <c r="I765" s="25">
        <v>25</v>
      </c>
      <c r="J765" s="82">
        <v>4.170000000000087</v>
      </c>
      <c r="K765" s="27">
        <v>25.069500000000001</v>
      </c>
      <c r="L765" s="29">
        <v>27.015899999999998</v>
      </c>
      <c r="M765" s="29">
        <v>38.655900000000003</v>
      </c>
      <c r="T765" s="26">
        <v>0.02</v>
      </c>
      <c r="U765" s="26">
        <v>0.218</v>
      </c>
      <c r="X765" s="26">
        <v>5.0679999999999996</v>
      </c>
      <c r="Y765" s="85"/>
      <c r="AF765" s="26">
        <v>0.129133</v>
      </c>
    </row>
    <row r="766" spans="1:32" ht="15" customHeight="1" x14ac:dyDescent="0.2">
      <c r="A766" s="25">
        <v>881</v>
      </c>
      <c r="B766" s="25" t="s">
        <v>55</v>
      </c>
      <c r="C766" s="139">
        <v>36656</v>
      </c>
      <c r="D766" s="25">
        <v>7</v>
      </c>
      <c r="E766" s="25" t="s">
        <v>48</v>
      </c>
      <c r="F766" s="25">
        <v>-80</v>
      </c>
      <c r="G766" s="82">
        <v>47.650799999999833</v>
      </c>
      <c r="H766" s="27">
        <v>-80.794179999999997</v>
      </c>
      <c r="I766" s="25">
        <v>25</v>
      </c>
      <c r="J766" s="82">
        <v>7.0499999999999829</v>
      </c>
      <c r="K766" s="27">
        <v>25.1175</v>
      </c>
      <c r="L766" s="29">
        <v>27.359000000000002</v>
      </c>
      <c r="M766" s="29">
        <v>39.630400000000002</v>
      </c>
      <c r="T766" s="26">
        <v>1.0999999999999999E-2</v>
      </c>
      <c r="U766" s="26">
        <v>0.159</v>
      </c>
      <c r="X766" s="26">
        <v>2.8980000000000001</v>
      </c>
      <c r="Y766" s="85"/>
      <c r="AF766" s="26">
        <v>0.50063999999999997</v>
      </c>
    </row>
    <row r="767" spans="1:32" ht="15" customHeight="1" x14ac:dyDescent="0.2">
      <c r="A767" s="25">
        <v>882</v>
      </c>
      <c r="B767" s="25" t="s">
        <v>55</v>
      </c>
      <c r="C767" s="139">
        <v>36656</v>
      </c>
      <c r="D767" s="25">
        <v>8</v>
      </c>
      <c r="E767" s="25" t="s">
        <v>48</v>
      </c>
      <c r="F767" s="25">
        <v>-80</v>
      </c>
      <c r="G767" s="82">
        <v>51.782399999999882</v>
      </c>
      <c r="H767" s="27">
        <v>-80.863039999999998</v>
      </c>
      <c r="I767" s="25">
        <v>25</v>
      </c>
      <c r="J767" s="82">
        <v>7.6560000000000628</v>
      </c>
      <c r="K767" s="27">
        <v>25.127600000000001</v>
      </c>
      <c r="L767" s="29">
        <v>27.185099999999998</v>
      </c>
      <c r="M767" s="29">
        <v>38.687199999999997</v>
      </c>
      <c r="T767" s="26">
        <v>4.8000000000000001E-2</v>
      </c>
      <c r="U767" s="26">
        <v>0.76500000000000001</v>
      </c>
      <c r="X767" s="26">
        <v>19.475000000000001</v>
      </c>
      <c r="Y767" s="85"/>
      <c r="AF767" s="26">
        <v>0.91386699999999998</v>
      </c>
    </row>
    <row r="768" spans="1:32" ht="15" customHeight="1" x14ac:dyDescent="0.2">
      <c r="A768" s="25">
        <v>883</v>
      </c>
      <c r="B768" s="25" t="s">
        <v>55</v>
      </c>
      <c r="C768" s="139">
        <v>36656</v>
      </c>
      <c r="D768" s="25">
        <v>9</v>
      </c>
      <c r="E768" s="25" t="s">
        <v>49</v>
      </c>
      <c r="F768" s="25">
        <v>-80</v>
      </c>
      <c r="G768" s="82">
        <v>54.473999999999876</v>
      </c>
      <c r="H768" s="27">
        <v>-80.907899999999998</v>
      </c>
      <c r="I768" s="25">
        <v>25</v>
      </c>
      <c r="J768" s="82">
        <v>7.6176000000000244</v>
      </c>
      <c r="K768" s="27">
        <v>25.12696</v>
      </c>
      <c r="L768" s="29">
        <v>26.9971</v>
      </c>
      <c r="M768" s="29">
        <v>35.985399999999998</v>
      </c>
      <c r="T768" s="26">
        <v>2.7E-2</v>
      </c>
      <c r="U768" s="26">
        <v>1.452</v>
      </c>
      <c r="X768" s="26">
        <v>25.373000000000001</v>
      </c>
      <c r="Y768" s="85"/>
      <c r="AF768" s="26">
        <v>2.7257069999999999</v>
      </c>
    </row>
    <row r="769" spans="1:32" ht="15" customHeight="1" x14ac:dyDescent="0.2">
      <c r="A769" s="25">
        <v>884</v>
      </c>
      <c r="B769" s="25" t="s">
        <v>55</v>
      </c>
      <c r="C769" s="139">
        <v>36656</v>
      </c>
      <c r="D769" s="25">
        <v>10</v>
      </c>
      <c r="E769" s="25" t="s">
        <v>49</v>
      </c>
      <c r="F769" s="25">
        <v>-80</v>
      </c>
      <c r="G769" s="82">
        <v>59.7</v>
      </c>
      <c r="H769" s="27">
        <v>-80.995000000000005</v>
      </c>
      <c r="I769" s="25">
        <v>25</v>
      </c>
      <c r="J769" s="82">
        <v>7.0391999999999655</v>
      </c>
      <c r="K769" s="27">
        <v>25.117319999999999</v>
      </c>
      <c r="L769" s="29">
        <v>27.0108</v>
      </c>
      <c r="M769" s="29">
        <v>36.127299999999998</v>
      </c>
      <c r="T769" s="26">
        <v>1.7000000000000001E-2</v>
      </c>
      <c r="U769" s="26">
        <v>0.96099999999999997</v>
      </c>
      <c r="X769" s="26">
        <v>27.236999999999998</v>
      </c>
      <c r="Y769" s="85"/>
      <c r="AF769" s="26">
        <v>2.3243999999999998</v>
      </c>
    </row>
    <row r="770" spans="1:32" ht="15" customHeight="1" x14ac:dyDescent="0.2">
      <c r="A770" s="25">
        <v>885</v>
      </c>
      <c r="B770" s="25" t="s">
        <v>55</v>
      </c>
      <c r="C770" s="139">
        <v>36656</v>
      </c>
      <c r="D770" s="25">
        <v>11</v>
      </c>
      <c r="E770" s="25" t="s">
        <v>49</v>
      </c>
      <c r="F770" s="25">
        <v>-81</v>
      </c>
      <c r="G770" s="82">
        <v>6.5999999999633019E-2</v>
      </c>
      <c r="H770" s="27">
        <v>-81.001099999999994</v>
      </c>
      <c r="I770" s="25">
        <v>25</v>
      </c>
      <c r="J770" s="82">
        <v>4.3896000000000868</v>
      </c>
      <c r="K770" s="27">
        <v>25.073160000000001</v>
      </c>
      <c r="L770" s="29">
        <v>27.898299999999999</v>
      </c>
      <c r="M770" s="29">
        <v>36.670999999999999</v>
      </c>
      <c r="T770" s="26">
        <v>1.7000000000000001E-2</v>
      </c>
      <c r="U770" s="26">
        <v>0.27600000000000002</v>
      </c>
      <c r="X770" s="26">
        <v>8.6270000000000007</v>
      </c>
      <c r="Y770" s="85"/>
      <c r="AF770" s="26">
        <v>0.50063999999999997</v>
      </c>
    </row>
    <row r="771" spans="1:32" ht="15" customHeight="1" x14ac:dyDescent="0.2">
      <c r="A771" s="25">
        <v>886</v>
      </c>
      <c r="B771" s="25" t="s">
        <v>55</v>
      </c>
      <c r="C771" s="139">
        <v>36656</v>
      </c>
      <c r="D771" s="25">
        <v>12</v>
      </c>
      <c r="E771" s="25" t="s">
        <v>49</v>
      </c>
      <c r="F771" s="25">
        <v>-81</v>
      </c>
      <c r="G771" s="82">
        <v>4.0164000000001465</v>
      </c>
      <c r="H771" s="27">
        <v>-81.066940000000002</v>
      </c>
      <c r="I771" s="25">
        <v>25</v>
      </c>
      <c r="J771" s="82">
        <v>6.7260000000000986</v>
      </c>
      <c r="K771" s="27">
        <v>25.112100000000002</v>
      </c>
      <c r="L771" s="29">
        <v>27.098600000000001</v>
      </c>
      <c r="M771" s="29">
        <v>35.686300000000003</v>
      </c>
      <c r="T771" s="26">
        <v>0.01</v>
      </c>
      <c r="U771" s="26">
        <v>0.29799999999999999</v>
      </c>
      <c r="X771" s="26">
        <v>25.373000000000001</v>
      </c>
      <c r="Y771" s="85"/>
      <c r="AF771" s="26">
        <v>2.9561600000000001</v>
      </c>
    </row>
    <row r="772" spans="1:32" ht="15" customHeight="1" x14ac:dyDescent="0.2">
      <c r="A772" s="25">
        <v>887</v>
      </c>
      <c r="B772" s="25" t="s">
        <v>55</v>
      </c>
      <c r="C772" s="139">
        <v>36656</v>
      </c>
      <c r="D772" s="25">
        <v>13</v>
      </c>
      <c r="E772" s="25" t="s">
        <v>49</v>
      </c>
      <c r="F772" s="25">
        <v>-81</v>
      </c>
      <c r="G772" s="82">
        <v>5.9232000000000085</v>
      </c>
      <c r="H772" s="27">
        <v>-81.09872</v>
      </c>
      <c r="I772" s="25">
        <v>25</v>
      </c>
      <c r="J772" s="82">
        <v>6.828000000000074</v>
      </c>
      <c r="K772" s="27">
        <v>25.113800000000001</v>
      </c>
      <c r="L772" s="29">
        <v>26.946899999999999</v>
      </c>
      <c r="M772" s="29">
        <v>35.874400000000001</v>
      </c>
      <c r="T772" s="26">
        <v>0.01</v>
      </c>
      <c r="U772" s="26">
        <v>0.255</v>
      </c>
      <c r="X772" s="26">
        <v>28.152999999999999</v>
      </c>
      <c r="Y772" s="85"/>
      <c r="AF772" s="26">
        <v>2.8528530000000001</v>
      </c>
    </row>
    <row r="773" spans="1:32" ht="15" customHeight="1" x14ac:dyDescent="0.2">
      <c r="A773" s="25">
        <v>888</v>
      </c>
      <c r="B773" s="25" t="s">
        <v>55</v>
      </c>
      <c r="C773" s="139">
        <v>36656</v>
      </c>
      <c r="D773" s="25">
        <v>14</v>
      </c>
      <c r="E773" s="25" t="s">
        <v>49</v>
      </c>
      <c r="F773" s="25">
        <v>-81</v>
      </c>
      <c r="G773" s="82">
        <v>1.9715999999999667</v>
      </c>
      <c r="H773" s="27">
        <v>-81.032859999999999</v>
      </c>
      <c r="I773" s="25">
        <v>25</v>
      </c>
      <c r="J773" s="82">
        <v>2.3400000000000887</v>
      </c>
      <c r="K773" s="27">
        <v>25.039000000000001</v>
      </c>
      <c r="L773" s="29">
        <v>27.582899999999999</v>
      </c>
      <c r="M773" s="29">
        <v>36.9358</v>
      </c>
      <c r="T773" s="26">
        <v>3.5000000000000003E-2</v>
      </c>
      <c r="U773" s="26">
        <v>0.107</v>
      </c>
      <c r="X773" s="26">
        <v>7.9829999999999997</v>
      </c>
      <c r="Y773" s="85"/>
      <c r="AF773" s="26">
        <v>2.9005329999999998</v>
      </c>
    </row>
    <row r="774" spans="1:32" ht="15" customHeight="1" x14ac:dyDescent="0.2">
      <c r="A774" s="25">
        <v>889</v>
      </c>
      <c r="B774" s="25" t="s">
        <v>55</v>
      </c>
      <c r="C774" s="139">
        <v>36656</v>
      </c>
      <c r="D774" s="25">
        <v>15</v>
      </c>
      <c r="E774" s="25" t="s">
        <v>49</v>
      </c>
      <c r="F774" s="25">
        <v>-80</v>
      </c>
      <c r="G774" s="82">
        <v>57.190800000000195</v>
      </c>
      <c r="H774" s="27">
        <v>-80.953180000000003</v>
      </c>
      <c r="I774" s="25">
        <v>24</v>
      </c>
      <c r="J774" s="82">
        <v>55.919999999999916</v>
      </c>
      <c r="K774" s="27">
        <v>24.931999999999999</v>
      </c>
      <c r="L774" s="29">
        <v>26.937799999999999</v>
      </c>
      <c r="M774" s="29">
        <v>37.298299999999998</v>
      </c>
      <c r="T774" s="26">
        <v>2.1999999999999999E-2</v>
      </c>
      <c r="U774" s="26">
        <v>0.14499999999999999</v>
      </c>
      <c r="X774" s="26">
        <v>3.508</v>
      </c>
      <c r="Y774" s="85"/>
      <c r="AF774" s="26">
        <v>2.320427</v>
      </c>
    </row>
    <row r="775" spans="1:32" ht="15" customHeight="1" x14ac:dyDescent="0.2">
      <c r="A775" s="25">
        <v>890</v>
      </c>
      <c r="B775" s="25" t="s">
        <v>55</v>
      </c>
      <c r="C775" s="139">
        <v>36656</v>
      </c>
      <c r="D775" s="25">
        <v>16</v>
      </c>
      <c r="E775" s="25" t="s">
        <v>50</v>
      </c>
      <c r="F775" s="25">
        <v>-80</v>
      </c>
      <c r="G775" s="82">
        <v>49.834799999999859</v>
      </c>
      <c r="H775" s="27">
        <v>-80.830579999999998</v>
      </c>
      <c r="I775" s="25">
        <v>24</v>
      </c>
      <c r="J775" s="82">
        <v>52.5</v>
      </c>
      <c r="K775" s="27">
        <v>24.875</v>
      </c>
      <c r="L775" s="29">
        <v>27.533799999999999</v>
      </c>
      <c r="M775" s="29">
        <v>37.817999999999998</v>
      </c>
      <c r="T775" s="26">
        <v>2.3E-2</v>
      </c>
      <c r="U775" s="26">
        <v>0.159</v>
      </c>
      <c r="X775" s="26">
        <v>3.339</v>
      </c>
      <c r="Y775" s="85"/>
      <c r="AF775" s="26">
        <v>0.2384</v>
      </c>
    </row>
    <row r="776" spans="1:32" ht="15" customHeight="1" x14ac:dyDescent="0.2">
      <c r="A776" s="25">
        <v>891</v>
      </c>
      <c r="B776" s="25" t="s">
        <v>55</v>
      </c>
      <c r="C776" s="139">
        <v>36656</v>
      </c>
      <c r="D776" s="25">
        <v>17</v>
      </c>
      <c r="E776" s="25" t="s">
        <v>50</v>
      </c>
      <c r="F776" s="25">
        <v>-80</v>
      </c>
      <c r="G776" s="82">
        <v>42.331200000000422</v>
      </c>
      <c r="H776" s="27">
        <v>-80.705520000000007</v>
      </c>
      <c r="I776" s="25">
        <v>24</v>
      </c>
      <c r="J776" s="82">
        <v>55.411199999999994</v>
      </c>
      <c r="K776" s="27">
        <v>24.92352</v>
      </c>
      <c r="L776" s="29">
        <v>27.5855</v>
      </c>
      <c r="M776" s="29">
        <v>37.758699999999997</v>
      </c>
      <c r="T776" s="26">
        <v>0.02</v>
      </c>
      <c r="U776" s="26">
        <v>0.54900000000000004</v>
      </c>
      <c r="X776" s="26">
        <v>0</v>
      </c>
      <c r="Y776" s="85"/>
      <c r="AF776" s="26">
        <v>0.181979</v>
      </c>
    </row>
    <row r="777" spans="1:32" ht="15" customHeight="1" x14ac:dyDescent="0.2">
      <c r="A777" s="25">
        <v>892</v>
      </c>
      <c r="B777" s="25" t="s">
        <v>55</v>
      </c>
      <c r="C777" s="139">
        <v>36656</v>
      </c>
      <c r="D777" s="25">
        <v>18</v>
      </c>
      <c r="E777" s="25" t="s">
        <v>50</v>
      </c>
      <c r="F777" s="25">
        <v>-80</v>
      </c>
      <c r="G777" s="82">
        <v>36.703200000000322</v>
      </c>
      <c r="H777" s="27">
        <v>-80.611720000000005</v>
      </c>
      <c r="I777" s="25">
        <v>24</v>
      </c>
      <c r="J777" s="82">
        <v>58.708800000000068</v>
      </c>
      <c r="K777" s="27">
        <v>24.978480000000001</v>
      </c>
      <c r="L777" s="29">
        <v>28.110399999999998</v>
      </c>
      <c r="M777" s="29">
        <v>37.7194</v>
      </c>
      <c r="T777" s="26">
        <v>0.03</v>
      </c>
      <c r="U777" s="26">
        <v>0.24099999999999999</v>
      </c>
      <c r="X777" s="26">
        <v>0</v>
      </c>
      <c r="Y777" s="85"/>
      <c r="AF777" s="26">
        <v>0.22171199999999999</v>
      </c>
    </row>
    <row r="778" spans="1:32" ht="15" customHeight="1" x14ac:dyDescent="0.2">
      <c r="A778" s="25">
        <v>893</v>
      </c>
      <c r="B778" s="25" t="s">
        <v>55</v>
      </c>
      <c r="C778" s="139">
        <v>36656</v>
      </c>
      <c r="D778" s="25">
        <v>19</v>
      </c>
      <c r="E778" s="25" t="s">
        <v>47</v>
      </c>
      <c r="F778" s="25">
        <v>-80</v>
      </c>
      <c r="G778" s="82">
        <v>33.172800000000109</v>
      </c>
      <c r="H778" s="27">
        <v>-80.552880000000002</v>
      </c>
      <c r="I778" s="25">
        <v>25</v>
      </c>
      <c r="J778" s="82">
        <v>1.1723999999999535</v>
      </c>
      <c r="K778" s="27">
        <v>25.019539999999999</v>
      </c>
      <c r="L778" s="29">
        <v>27.906700000000001</v>
      </c>
      <c r="M778" s="29">
        <v>34.243899999999996</v>
      </c>
      <c r="T778" s="26">
        <v>0</v>
      </c>
      <c r="U778" s="26">
        <v>0.20499999999999999</v>
      </c>
      <c r="X778" s="26">
        <v>3.2709999999999999</v>
      </c>
      <c r="Y778" s="85"/>
      <c r="AF778" s="26">
        <v>0.26939200000000002</v>
      </c>
    </row>
    <row r="779" spans="1:32" ht="15" customHeight="1" x14ac:dyDescent="0.2">
      <c r="A779" s="25">
        <v>894</v>
      </c>
      <c r="B779" s="25" t="s">
        <v>55</v>
      </c>
      <c r="C779" s="139">
        <v>36656</v>
      </c>
      <c r="D779" s="25">
        <v>20</v>
      </c>
      <c r="E779" s="25" t="s">
        <v>47</v>
      </c>
      <c r="F779" s="25">
        <v>-80</v>
      </c>
      <c r="G779" s="82">
        <v>29.582399999999609</v>
      </c>
      <c r="H779" s="27">
        <v>-80.493039999999993</v>
      </c>
      <c r="I779" s="25">
        <v>25</v>
      </c>
      <c r="J779" s="82">
        <v>4.1003999999999508</v>
      </c>
      <c r="K779" s="27">
        <v>25.068339999999999</v>
      </c>
      <c r="L779" s="29">
        <v>27.954999999999998</v>
      </c>
      <c r="M779" s="29">
        <v>28.810600000000001</v>
      </c>
      <c r="T779" s="26">
        <v>2.9000000000000001E-2</v>
      </c>
      <c r="U779" s="26">
        <v>0.38300000000000001</v>
      </c>
      <c r="X779" s="26">
        <v>3.746</v>
      </c>
      <c r="Y779" s="85"/>
      <c r="AF779" s="26">
        <v>0.27694099999999999</v>
      </c>
    </row>
    <row r="780" spans="1:32" ht="15" customHeight="1" x14ac:dyDescent="0.2">
      <c r="A780" s="25">
        <v>895</v>
      </c>
      <c r="B780" s="25" t="s">
        <v>55</v>
      </c>
      <c r="C780" s="139">
        <v>36657</v>
      </c>
      <c r="D780" s="25">
        <v>21</v>
      </c>
      <c r="E780" s="25" t="s">
        <v>47</v>
      </c>
      <c r="F780" s="25">
        <v>-80</v>
      </c>
      <c r="G780" s="82">
        <v>30.931199999999706</v>
      </c>
      <c r="H780" s="27">
        <v>-80.515519999999995</v>
      </c>
      <c r="I780" s="25">
        <v>25</v>
      </c>
      <c r="J780" s="82">
        <v>6.7260000000000986</v>
      </c>
      <c r="K780" s="27">
        <v>25.112100000000002</v>
      </c>
      <c r="L780" s="29">
        <v>26.6981</v>
      </c>
      <c r="M780" s="29">
        <v>27.9575</v>
      </c>
      <c r="T780" s="26">
        <v>5.3999999999999999E-2</v>
      </c>
      <c r="U780" s="26">
        <v>0.87</v>
      </c>
      <c r="X780" s="26">
        <v>4.6109999999999998</v>
      </c>
      <c r="Y780" s="85"/>
      <c r="AF780" s="26">
        <v>0.26223999999999997</v>
      </c>
    </row>
    <row r="781" spans="1:32" ht="15" customHeight="1" x14ac:dyDescent="0.2">
      <c r="A781" s="25">
        <v>896</v>
      </c>
      <c r="B781" s="25" t="s">
        <v>55</v>
      </c>
      <c r="C781" s="139">
        <v>36657</v>
      </c>
      <c r="D781" s="25">
        <v>22</v>
      </c>
      <c r="E781" s="25" t="s">
        <v>47</v>
      </c>
      <c r="F781" s="25">
        <v>-80</v>
      </c>
      <c r="G781" s="82">
        <v>36.301199999999767</v>
      </c>
      <c r="H781" s="27">
        <v>-80.605019999999996</v>
      </c>
      <c r="I781" s="25">
        <v>25</v>
      </c>
      <c r="J781" s="82">
        <v>5.9892000000000678</v>
      </c>
      <c r="K781" s="27">
        <v>25.099820000000001</v>
      </c>
      <c r="L781" s="29">
        <v>26.976199999999999</v>
      </c>
      <c r="M781" s="29">
        <v>26.682700000000001</v>
      </c>
      <c r="T781" s="26">
        <v>3.5999999999999997E-2</v>
      </c>
      <c r="U781" s="26">
        <v>0.4</v>
      </c>
      <c r="X781" s="26">
        <v>1.7769999999999999</v>
      </c>
      <c r="Y781" s="85"/>
      <c r="AF781" s="26">
        <v>0.19866700000000001</v>
      </c>
    </row>
    <row r="782" spans="1:32" ht="15" customHeight="1" x14ac:dyDescent="0.2">
      <c r="A782" s="25">
        <v>897</v>
      </c>
      <c r="B782" s="25" t="s">
        <v>55</v>
      </c>
      <c r="C782" s="139">
        <v>36657</v>
      </c>
      <c r="D782" s="25">
        <v>23</v>
      </c>
      <c r="E782" s="25" t="s">
        <v>47</v>
      </c>
      <c r="F782" s="25">
        <v>-80</v>
      </c>
      <c r="G782" s="82">
        <v>37.510800000000017</v>
      </c>
      <c r="H782" s="27">
        <v>-80.62518</v>
      </c>
      <c r="I782" s="25">
        <v>25</v>
      </c>
      <c r="J782" s="82">
        <v>3.3708000000000737</v>
      </c>
      <c r="K782" s="27">
        <v>25.056180000000001</v>
      </c>
      <c r="L782" s="29">
        <v>27.327200000000001</v>
      </c>
      <c r="M782" s="29">
        <v>33.456000000000003</v>
      </c>
      <c r="T782" s="26">
        <v>1.4E-2</v>
      </c>
      <c r="U782" s="26">
        <v>0.48699999999999999</v>
      </c>
      <c r="X782" s="26">
        <v>10.92</v>
      </c>
      <c r="Y782" s="85"/>
      <c r="AF782" s="26">
        <v>0.43309300000000001</v>
      </c>
    </row>
    <row r="783" spans="1:32" ht="15" customHeight="1" x14ac:dyDescent="0.2">
      <c r="A783" s="25">
        <v>898</v>
      </c>
      <c r="B783" s="25" t="s">
        <v>55</v>
      </c>
      <c r="C783" s="139">
        <v>36657</v>
      </c>
      <c r="D783" s="25">
        <v>24</v>
      </c>
      <c r="E783" s="25" t="s">
        <v>48</v>
      </c>
      <c r="F783" s="25">
        <v>-80</v>
      </c>
      <c r="G783" s="82">
        <v>40.111200000000053</v>
      </c>
      <c r="H783" s="27">
        <v>-80.668520000000001</v>
      </c>
      <c r="I783" s="25">
        <v>25</v>
      </c>
      <c r="J783" s="82">
        <v>3.7704000000000804</v>
      </c>
      <c r="K783" s="27">
        <v>25.062840000000001</v>
      </c>
      <c r="L783" s="29">
        <v>27.351900000000001</v>
      </c>
      <c r="M783" s="29">
        <v>36.2119</v>
      </c>
      <c r="T783" s="26">
        <v>2.4E-2</v>
      </c>
      <c r="U783" s="26">
        <v>0.32500000000000001</v>
      </c>
      <c r="X783" s="26">
        <v>3.6320000000000001</v>
      </c>
      <c r="Y783" s="85"/>
      <c r="AF783" s="26">
        <v>0.28608</v>
      </c>
    </row>
    <row r="784" spans="1:32" ht="15" customHeight="1" x14ac:dyDescent="0.2">
      <c r="A784" s="25">
        <v>899</v>
      </c>
      <c r="B784" s="25" t="s">
        <v>55</v>
      </c>
      <c r="C784" s="139">
        <v>36657</v>
      </c>
      <c r="D784" s="25">
        <v>25</v>
      </c>
      <c r="E784" s="25" t="s">
        <v>48</v>
      </c>
      <c r="F784" s="25">
        <v>-80</v>
      </c>
      <c r="G784" s="82">
        <v>43.063199999999995</v>
      </c>
      <c r="H784" s="27">
        <v>-80.71772</v>
      </c>
      <c r="I784" s="25">
        <v>25</v>
      </c>
      <c r="J784" s="82">
        <v>3.5904000000000735</v>
      </c>
      <c r="K784" s="27">
        <v>25.059840000000001</v>
      </c>
      <c r="L784" s="29">
        <v>27.657900000000001</v>
      </c>
      <c r="M784" s="29">
        <v>38.8489</v>
      </c>
      <c r="T784" s="26">
        <v>8.0000000000000002E-3</v>
      </c>
      <c r="U784" s="26">
        <v>0.247</v>
      </c>
      <c r="X784" s="26">
        <v>4.6109999999999998</v>
      </c>
      <c r="Y784" s="85"/>
      <c r="AF784" s="26">
        <v>0.32184000000000001</v>
      </c>
    </row>
    <row r="785" spans="1:32" ht="15" customHeight="1" x14ac:dyDescent="0.2">
      <c r="A785" s="25">
        <v>900</v>
      </c>
      <c r="B785" s="25" t="s">
        <v>55</v>
      </c>
      <c r="C785" s="139">
        <v>36657</v>
      </c>
      <c r="D785" s="25">
        <v>26</v>
      </c>
      <c r="E785" s="25" t="s">
        <v>50</v>
      </c>
      <c r="F785" s="25">
        <v>-80</v>
      </c>
      <c r="G785" s="82">
        <v>43.352399999999705</v>
      </c>
      <c r="H785" s="27">
        <v>-80.722539999999995</v>
      </c>
      <c r="I785" s="25">
        <v>25</v>
      </c>
      <c r="J785" s="82">
        <v>1.3643999999999323</v>
      </c>
      <c r="K785" s="27">
        <v>25.022739999999999</v>
      </c>
      <c r="L785" s="29">
        <v>27.962599999999998</v>
      </c>
      <c r="M785" s="29">
        <v>38.106200000000001</v>
      </c>
      <c r="T785" s="26">
        <v>1.7000000000000001E-2</v>
      </c>
      <c r="U785" s="26">
        <v>0.19700000000000001</v>
      </c>
      <c r="X785" s="26">
        <v>2.5529999999999999</v>
      </c>
      <c r="Y785" s="85"/>
      <c r="AF785" s="26">
        <v>0.24634700000000001</v>
      </c>
    </row>
    <row r="786" spans="1:32" ht="15" customHeight="1" x14ac:dyDescent="0.2">
      <c r="A786" s="25">
        <v>901</v>
      </c>
      <c r="B786" s="25" t="s">
        <v>55</v>
      </c>
      <c r="C786" s="139">
        <v>36657</v>
      </c>
      <c r="D786" s="25">
        <v>27</v>
      </c>
      <c r="E786" s="25" t="s">
        <v>50</v>
      </c>
      <c r="F786" s="25">
        <v>-80</v>
      </c>
      <c r="G786" s="82">
        <v>45.032400000000052</v>
      </c>
      <c r="H786" s="27">
        <v>-80.750540000000001</v>
      </c>
      <c r="I786" s="25">
        <v>25</v>
      </c>
      <c r="J786" s="82">
        <v>0.38999999999994373</v>
      </c>
      <c r="K786" s="27">
        <v>25.006499999999999</v>
      </c>
      <c r="L786" s="29">
        <v>27.7895</v>
      </c>
      <c r="M786" s="29">
        <v>38.747199999999999</v>
      </c>
      <c r="T786" s="26">
        <v>0</v>
      </c>
      <c r="U786" s="26">
        <v>0.34799999999999998</v>
      </c>
      <c r="X786" s="26">
        <v>9.1319999999999997</v>
      </c>
      <c r="Y786" s="85"/>
      <c r="AF786" s="26">
        <v>0.329787</v>
      </c>
    </row>
    <row r="787" spans="1:32" ht="15" customHeight="1" x14ac:dyDescent="0.2">
      <c r="A787" s="25">
        <v>902</v>
      </c>
      <c r="B787" s="25" t="s">
        <v>55</v>
      </c>
      <c r="C787" s="139">
        <v>36657</v>
      </c>
      <c r="D787" s="25">
        <v>28</v>
      </c>
      <c r="E787" s="25" t="s">
        <v>50</v>
      </c>
      <c r="F787" s="25">
        <v>-80</v>
      </c>
      <c r="G787" s="82">
        <v>47.1647999999999</v>
      </c>
      <c r="H787" s="27">
        <v>-80.786079999999998</v>
      </c>
      <c r="I787" s="25">
        <v>25</v>
      </c>
      <c r="J787" s="82">
        <v>0</v>
      </c>
      <c r="K787" s="27">
        <v>25</v>
      </c>
      <c r="L787" s="29">
        <v>27.712800000000001</v>
      </c>
      <c r="M787" s="29">
        <v>37.597000000000001</v>
      </c>
      <c r="T787" s="26">
        <v>2.3E-2</v>
      </c>
      <c r="U787" s="26">
        <v>0.17599999999999999</v>
      </c>
      <c r="X787" s="26">
        <v>1.6080000000000001</v>
      </c>
      <c r="Y787" s="85"/>
      <c r="AF787" s="26">
        <v>0.27813300000000002</v>
      </c>
    </row>
    <row r="788" spans="1:32" ht="15" customHeight="1" x14ac:dyDescent="0.2">
      <c r="A788" s="25">
        <v>903</v>
      </c>
      <c r="B788" s="25" t="s">
        <v>55</v>
      </c>
      <c r="C788" s="139">
        <v>36657</v>
      </c>
      <c r="D788" s="25">
        <v>29</v>
      </c>
      <c r="E788" s="25" t="s">
        <v>50</v>
      </c>
      <c r="F788" s="25">
        <v>-80</v>
      </c>
      <c r="G788" s="82">
        <v>48.723600000000147</v>
      </c>
      <c r="H788" s="27">
        <v>-80.812060000000002</v>
      </c>
      <c r="I788" s="25">
        <v>24</v>
      </c>
      <c r="J788" s="82">
        <v>59.872799999999913</v>
      </c>
      <c r="K788" s="27">
        <v>24.997879999999999</v>
      </c>
      <c r="L788" s="29">
        <v>28.184200000000001</v>
      </c>
      <c r="M788" s="29">
        <v>39.137700000000002</v>
      </c>
      <c r="T788" s="26">
        <v>0</v>
      </c>
      <c r="U788" s="26">
        <v>0.33300000000000002</v>
      </c>
      <c r="X788" s="26">
        <v>12.236000000000001</v>
      </c>
      <c r="Y788" s="85"/>
      <c r="AF788" s="26">
        <v>0.26621299999999998</v>
      </c>
    </row>
    <row r="789" spans="1:32" ht="15" customHeight="1" x14ac:dyDescent="0.2">
      <c r="A789" s="25">
        <v>904</v>
      </c>
      <c r="B789" s="25" t="s">
        <v>55</v>
      </c>
      <c r="C789" s="139">
        <v>36657</v>
      </c>
      <c r="D789" s="25">
        <v>30</v>
      </c>
      <c r="E789" s="25" t="s">
        <v>49</v>
      </c>
      <c r="F789" s="25">
        <v>-80</v>
      </c>
      <c r="G789" s="82">
        <v>50.150400000000275</v>
      </c>
      <c r="H789" s="27">
        <v>-80.835840000000005</v>
      </c>
      <c r="I789" s="25">
        <v>24</v>
      </c>
      <c r="J789" s="82">
        <v>58.541999999999987</v>
      </c>
      <c r="K789" s="27">
        <v>24.9757</v>
      </c>
      <c r="L789" s="29">
        <v>27.368099999999998</v>
      </c>
      <c r="M789" s="29">
        <v>38.057000000000002</v>
      </c>
      <c r="T789" s="26">
        <v>8.0000000000000002E-3</v>
      </c>
      <c r="U789" s="26">
        <v>0.30599999999999999</v>
      </c>
      <c r="X789" s="26">
        <v>4.8129999999999997</v>
      </c>
      <c r="Y789" s="85"/>
      <c r="AF789" s="26">
        <v>0.29799999999999999</v>
      </c>
    </row>
    <row r="790" spans="1:32" ht="15" customHeight="1" x14ac:dyDescent="0.2">
      <c r="A790" s="25">
        <v>905</v>
      </c>
      <c r="B790" s="25" t="s">
        <v>55</v>
      </c>
      <c r="C790" s="139">
        <v>36657</v>
      </c>
      <c r="D790" s="25">
        <v>31</v>
      </c>
      <c r="E790" s="25" t="s">
        <v>49</v>
      </c>
      <c r="F790" s="25">
        <v>-80</v>
      </c>
      <c r="G790" s="82">
        <v>52.17000000000013</v>
      </c>
      <c r="H790" s="27">
        <v>-80.869500000000002</v>
      </c>
      <c r="I790" s="25">
        <v>25</v>
      </c>
      <c r="J790" s="82">
        <v>0.65399999999996794</v>
      </c>
      <c r="K790" s="27">
        <v>25.010899999999999</v>
      </c>
      <c r="L790" s="29">
        <v>27.8809</v>
      </c>
      <c r="M790" s="29">
        <v>38.085900000000002</v>
      </c>
      <c r="T790" s="26">
        <v>7.0000000000000001E-3</v>
      </c>
      <c r="U790" s="26">
        <v>0.32400000000000001</v>
      </c>
      <c r="X790" s="26">
        <v>4.24</v>
      </c>
      <c r="Y790" s="85"/>
      <c r="AF790" s="26">
        <v>0.48474699999999998</v>
      </c>
    </row>
    <row r="791" spans="1:32" ht="15" customHeight="1" x14ac:dyDescent="0.2">
      <c r="A791" s="25">
        <v>906</v>
      </c>
      <c r="B791" s="25" t="s">
        <v>55</v>
      </c>
      <c r="C791" s="139">
        <v>36657</v>
      </c>
      <c r="D791" s="25">
        <v>32</v>
      </c>
      <c r="E791" s="25" t="s">
        <v>49</v>
      </c>
      <c r="F791" s="25">
        <v>-80</v>
      </c>
      <c r="G791" s="82">
        <v>55.646400000000256</v>
      </c>
      <c r="H791" s="27">
        <v>-80.927440000000004</v>
      </c>
      <c r="I791" s="25">
        <v>25</v>
      </c>
      <c r="J791" s="82">
        <v>0.68399999999989802</v>
      </c>
      <c r="K791" s="27">
        <v>25.011399999999998</v>
      </c>
      <c r="L791" s="29">
        <v>27.535799999999998</v>
      </c>
      <c r="M791" s="29">
        <v>37.568100000000001</v>
      </c>
      <c r="T791" s="26">
        <v>5.0000000000000001E-3</v>
      </c>
      <c r="U791" s="26">
        <v>0.35399999999999998</v>
      </c>
      <c r="X791" s="26">
        <v>12.506</v>
      </c>
      <c r="Y791" s="85"/>
      <c r="AF791" s="26">
        <v>1.3588800000000001</v>
      </c>
    </row>
    <row r="792" spans="1:32" ht="15" customHeight="1" x14ac:dyDescent="0.2">
      <c r="A792" s="25">
        <v>907</v>
      </c>
      <c r="B792" s="25" t="s">
        <v>55</v>
      </c>
      <c r="C792" s="139">
        <v>36657</v>
      </c>
      <c r="D792" s="25">
        <v>33</v>
      </c>
      <c r="E792" s="25" t="s">
        <v>49</v>
      </c>
      <c r="F792" s="25">
        <v>-80</v>
      </c>
      <c r="G792" s="82">
        <v>55.138800000000288</v>
      </c>
      <c r="H792" s="27">
        <v>-80.918980000000005</v>
      </c>
      <c r="I792" s="25">
        <v>25</v>
      </c>
      <c r="J792" s="82">
        <v>3.1607999999999237</v>
      </c>
      <c r="K792" s="27">
        <v>25.052679999999999</v>
      </c>
      <c r="L792" s="29">
        <v>28.701699999999999</v>
      </c>
      <c r="M792" s="29">
        <v>37.958799999999997</v>
      </c>
      <c r="T792" s="26">
        <v>1.4E-2</v>
      </c>
      <c r="U792" s="26">
        <v>0.26900000000000002</v>
      </c>
      <c r="X792" s="26">
        <v>6.0279999999999996</v>
      </c>
      <c r="Y792" s="85"/>
      <c r="AF792" s="26">
        <v>0.48077300000000001</v>
      </c>
    </row>
    <row r="793" spans="1:32" ht="15" customHeight="1" x14ac:dyDescent="0.2">
      <c r="A793" s="25">
        <v>908</v>
      </c>
      <c r="B793" s="25" t="s">
        <v>55</v>
      </c>
      <c r="C793" s="139">
        <v>36657</v>
      </c>
      <c r="D793" s="25">
        <v>34</v>
      </c>
      <c r="E793" s="25" t="s">
        <v>49</v>
      </c>
      <c r="F793" s="25">
        <v>-80</v>
      </c>
      <c r="G793" s="82">
        <v>57.275999999999954</v>
      </c>
      <c r="H793" s="27">
        <v>-80.954599999999999</v>
      </c>
      <c r="I793" s="25">
        <v>24</v>
      </c>
      <c r="J793" s="82">
        <v>59.276399999999896</v>
      </c>
      <c r="K793" s="27">
        <v>24.987939999999998</v>
      </c>
      <c r="L793" s="29">
        <v>27.954999999999998</v>
      </c>
      <c r="M793" s="29">
        <v>37.145499999999998</v>
      </c>
      <c r="T793" s="26">
        <v>6.0000000000000001E-3</v>
      </c>
      <c r="U793" s="26">
        <v>0.246</v>
      </c>
      <c r="X793" s="26">
        <v>15.002000000000001</v>
      </c>
      <c r="Y793" s="85"/>
      <c r="AF793" s="26">
        <v>2.5826669999999998</v>
      </c>
    </row>
    <row r="794" spans="1:32" ht="15" customHeight="1" x14ac:dyDescent="0.2">
      <c r="A794" s="25">
        <v>909</v>
      </c>
      <c r="B794" s="25" t="s">
        <v>55</v>
      </c>
      <c r="C794" s="139">
        <v>36657</v>
      </c>
      <c r="D794" s="25">
        <v>35</v>
      </c>
      <c r="E794" s="25" t="s">
        <v>49</v>
      </c>
      <c r="F794" s="25">
        <v>-80</v>
      </c>
      <c r="G794" s="82">
        <v>52.761600000000328</v>
      </c>
      <c r="H794" s="27">
        <v>-80.879360000000005</v>
      </c>
      <c r="I794" s="25">
        <v>24</v>
      </c>
      <c r="J794" s="82">
        <v>58.289999999999935</v>
      </c>
      <c r="K794" s="27">
        <v>24.971499999999999</v>
      </c>
      <c r="L794" s="29">
        <v>28.8188</v>
      </c>
      <c r="M794" s="29">
        <v>37.145200000000003</v>
      </c>
      <c r="T794" s="26">
        <v>1.6E-2</v>
      </c>
      <c r="U794" s="26">
        <v>7.3999999999999996E-2</v>
      </c>
      <c r="X794" s="26">
        <v>13.619</v>
      </c>
      <c r="Y794" s="85"/>
      <c r="AF794" s="26">
        <v>0.68738699999999997</v>
      </c>
    </row>
    <row r="795" spans="1:32" ht="15" customHeight="1" x14ac:dyDescent="0.2">
      <c r="A795" s="25">
        <v>910</v>
      </c>
      <c r="B795" s="25" t="s">
        <v>55</v>
      </c>
      <c r="C795" s="139">
        <v>36657</v>
      </c>
      <c r="D795" s="25">
        <v>36</v>
      </c>
      <c r="E795" s="25" t="s">
        <v>50</v>
      </c>
      <c r="F795" s="25">
        <v>-80</v>
      </c>
      <c r="G795" s="82">
        <v>47.551199999999767</v>
      </c>
      <c r="H795" s="27">
        <v>-80.792519999999996</v>
      </c>
      <c r="I795" s="25">
        <v>24</v>
      </c>
      <c r="J795" s="82">
        <v>57.489599999999967</v>
      </c>
      <c r="K795" s="27">
        <v>24.958159999999999</v>
      </c>
      <c r="L795" s="29">
        <v>29.734300000000001</v>
      </c>
      <c r="M795" s="29">
        <v>38.4664</v>
      </c>
      <c r="T795" s="26">
        <v>0</v>
      </c>
      <c r="U795" s="26">
        <v>7.3999999999999996E-2</v>
      </c>
      <c r="X795" s="26">
        <v>9.4350000000000005</v>
      </c>
      <c r="Y795" s="85"/>
      <c r="AF795" s="26">
        <v>0.36157299999999998</v>
      </c>
    </row>
    <row r="796" spans="1:32" ht="15" customHeight="1" x14ac:dyDescent="0.2">
      <c r="A796" s="25">
        <v>911</v>
      </c>
      <c r="B796" s="25" t="s">
        <v>55</v>
      </c>
      <c r="C796" s="139">
        <v>36657</v>
      </c>
      <c r="D796" s="25">
        <v>37</v>
      </c>
      <c r="E796" s="25" t="s">
        <v>50</v>
      </c>
      <c r="F796" s="25">
        <v>-80</v>
      </c>
      <c r="G796" s="82">
        <v>45.641999999999996</v>
      </c>
      <c r="H796" s="27">
        <v>-80.7607</v>
      </c>
      <c r="I796" s="25">
        <v>24</v>
      </c>
      <c r="J796" s="82">
        <v>55.95000000000006</v>
      </c>
      <c r="K796" s="27">
        <v>24.932500000000001</v>
      </c>
      <c r="L796" s="29">
        <v>29.456900000000001</v>
      </c>
      <c r="M796" s="29">
        <v>38.151200000000003</v>
      </c>
      <c r="T796" s="26">
        <v>0</v>
      </c>
      <c r="U796" s="26">
        <v>0.25700000000000001</v>
      </c>
      <c r="X796" s="26">
        <v>3.4980000000000002</v>
      </c>
      <c r="Y796" s="85"/>
      <c r="AF796" s="26">
        <v>0.33773300000000001</v>
      </c>
    </row>
    <row r="797" spans="1:32" ht="15" customHeight="1" x14ac:dyDescent="0.2">
      <c r="A797" s="25">
        <v>912</v>
      </c>
      <c r="B797" s="25" t="s">
        <v>55</v>
      </c>
      <c r="C797" s="139">
        <v>36657</v>
      </c>
      <c r="D797" s="25">
        <v>38</v>
      </c>
      <c r="E797" s="25" t="s">
        <v>50</v>
      </c>
      <c r="F797" s="25">
        <v>-80</v>
      </c>
      <c r="G797" s="82">
        <v>41.753999999999678</v>
      </c>
      <c r="H797" s="27">
        <v>-80.695899999999995</v>
      </c>
      <c r="I797" s="25">
        <v>24</v>
      </c>
      <c r="J797" s="82">
        <v>59.142000000000081</v>
      </c>
      <c r="K797" s="27">
        <v>24.985700000000001</v>
      </c>
      <c r="L797" s="29">
        <v>29.087800000000001</v>
      </c>
      <c r="M797" s="29">
        <v>36.962400000000002</v>
      </c>
      <c r="T797" s="26">
        <v>1.0999999999999999E-2</v>
      </c>
      <c r="U797" s="26">
        <v>0.20499999999999999</v>
      </c>
      <c r="X797" s="26">
        <v>2.89</v>
      </c>
      <c r="Y797" s="85"/>
      <c r="AF797" s="26">
        <v>0.44501299999999999</v>
      </c>
    </row>
    <row r="798" spans="1:32" ht="15" customHeight="1" x14ac:dyDescent="0.2">
      <c r="A798" s="25">
        <v>913</v>
      </c>
      <c r="B798" s="25" t="s">
        <v>55</v>
      </c>
      <c r="C798" s="139">
        <v>36657</v>
      </c>
      <c r="D798" s="25">
        <v>39</v>
      </c>
      <c r="E798" s="25" t="s">
        <v>50</v>
      </c>
      <c r="F798" s="25">
        <v>-80</v>
      </c>
      <c r="G798" s="82">
        <v>38.746800000000121</v>
      </c>
      <c r="H798" s="27">
        <v>-80.645780000000002</v>
      </c>
      <c r="I798" s="25">
        <v>25</v>
      </c>
      <c r="J798" s="82">
        <v>0.50520000000005894</v>
      </c>
      <c r="K798" s="27">
        <v>25.008420000000001</v>
      </c>
      <c r="L798" s="29">
        <v>29.287099999999999</v>
      </c>
      <c r="M798" s="29">
        <v>36.269599999999997</v>
      </c>
      <c r="T798" s="26">
        <v>0</v>
      </c>
      <c r="U798" s="26">
        <v>0.32400000000000001</v>
      </c>
      <c r="X798" s="26">
        <v>2.7549999999999999</v>
      </c>
      <c r="Y798" s="85"/>
      <c r="AF798" s="26">
        <v>0.30991999999999997</v>
      </c>
    </row>
    <row r="799" spans="1:32" ht="15" customHeight="1" x14ac:dyDescent="0.2">
      <c r="A799" s="25">
        <v>914</v>
      </c>
      <c r="B799" s="25" t="s">
        <v>55</v>
      </c>
      <c r="C799" s="139">
        <v>36657</v>
      </c>
      <c r="D799" s="25">
        <v>40</v>
      </c>
      <c r="E799" s="25" t="s">
        <v>47</v>
      </c>
      <c r="F799" s="25">
        <v>-80</v>
      </c>
      <c r="G799" s="82">
        <v>35.863199999999722</v>
      </c>
      <c r="H799" s="27">
        <v>-80.597719999999995</v>
      </c>
      <c r="I799" s="25">
        <v>25</v>
      </c>
      <c r="J799" s="82">
        <v>1.0259999999999536</v>
      </c>
      <c r="K799" s="27">
        <v>25.017099999999999</v>
      </c>
      <c r="L799" s="29">
        <v>29.339500000000001</v>
      </c>
      <c r="M799" s="29">
        <v>34.945300000000003</v>
      </c>
      <c r="T799" s="26">
        <v>0</v>
      </c>
      <c r="U799" s="26">
        <v>0.498</v>
      </c>
      <c r="X799" s="26">
        <v>7.0060000000000002</v>
      </c>
      <c r="Y799" s="85"/>
      <c r="AF799" s="26">
        <v>0.28608</v>
      </c>
    </row>
    <row r="800" spans="1:32" ht="15" customHeight="1" x14ac:dyDescent="0.2">
      <c r="A800" s="25">
        <v>915</v>
      </c>
      <c r="B800" s="25" t="s">
        <v>56</v>
      </c>
      <c r="C800" s="139">
        <v>36676</v>
      </c>
      <c r="D800" s="25">
        <v>1</v>
      </c>
      <c r="E800" s="25" t="s">
        <v>47</v>
      </c>
      <c r="F800" s="25">
        <v>-80</v>
      </c>
      <c r="G800" s="82">
        <v>29.612399999999752</v>
      </c>
      <c r="H800" s="27">
        <v>-80.493539999999996</v>
      </c>
      <c r="I800" s="25">
        <v>25</v>
      </c>
      <c r="J800" s="82">
        <v>11.002799999999979</v>
      </c>
      <c r="K800" s="27">
        <v>25.18338</v>
      </c>
      <c r="L800" s="29">
        <v>29.9313</v>
      </c>
      <c r="M800" s="29">
        <v>29.558499999999999</v>
      </c>
      <c r="T800" s="26">
        <v>4.8000000000000001E-2</v>
      </c>
      <c r="U800" s="26">
        <v>0.24099999999999999</v>
      </c>
      <c r="X800" s="26">
        <v>0.91400000000000003</v>
      </c>
      <c r="Y800" s="85"/>
      <c r="AF800" s="26">
        <v>0.49666700000000003</v>
      </c>
    </row>
    <row r="801" spans="1:32" ht="15" customHeight="1" x14ac:dyDescent="0.2">
      <c r="A801" s="25">
        <v>916</v>
      </c>
      <c r="B801" s="25" t="s">
        <v>56</v>
      </c>
      <c r="C801" s="139">
        <v>36676</v>
      </c>
      <c r="D801" s="25">
        <v>2</v>
      </c>
      <c r="E801" s="25" t="s">
        <v>47</v>
      </c>
      <c r="F801" s="25">
        <v>-80</v>
      </c>
      <c r="G801" s="82">
        <v>33.67320000000035</v>
      </c>
      <c r="H801" s="27">
        <v>-80.561220000000006</v>
      </c>
      <c r="I801" s="25">
        <v>25</v>
      </c>
      <c r="J801" s="82">
        <v>9.9959999999999383</v>
      </c>
      <c r="K801" s="27">
        <v>25.166599999999999</v>
      </c>
      <c r="L801" s="29">
        <v>29.962</v>
      </c>
      <c r="M801" s="29">
        <v>29.0383</v>
      </c>
      <c r="T801" s="26">
        <v>3.5999999999999997E-2</v>
      </c>
      <c r="U801" s="26">
        <v>0</v>
      </c>
      <c r="X801" s="26">
        <v>2.4670000000000001</v>
      </c>
      <c r="Y801" s="85"/>
      <c r="AF801" s="26">
        <v>0.19866700000000001</v>
      </c>
    </row>
    <row r="802" spans="1:32" ht="15" customHeight="1" x14ac:dyDescent="0.2">
      <c r="A802" s="25">
        <v>917</v>
      </c>
      <c r="B802" s="25" t="s">
        <v>56</v>
      </c>
      <c r="C802" s="139">
        <v>36676</v>
      </c>
      <c r="D802" s="25">
        <v>3</v>
      </c>
      <c r="E802" s="25" t="s">
        <v>47</v>
      </c>
      <c r="F802" s="25">
        <v>-80</v>
      </c>
      <c r="G802" s="82">
        <v>37.180800000000147</v>
      </c>
      <c r="H802" s="27">
        <v>-80.619680000000002</v>
      </c>
      <c r="I802" s="25">
        <v>25</v>
      </c>
      <c r="J802" s="82">
        <v>9.048000000000016</v>
      </c>
      <c r="K802" s="27">
        <v>25.1508</v>
      </c>
      <c r="L802" s="29">
        <v>29.9864</v>
      </c>
      <c r="M802" s="29">
        <v>27.067499999999999</v>
      </c>
      <c r="T802" s="26">
        <v>1.9E-2</v>
      </c>
      <c r="U802" s="26">
        <v>0.19600000000000001</v>
      </c>
      <c r="X802" s="26">
        <v>4.9859999999999998</v>
      </c>
      <c r="Y802" s="85"/>
      <c r="AF802" s="26">
        <v>0.28608</v>
      </c>
    </row>
    <row r="803" spans="1:32" ht="15" customHeight="1" x14ac:dyDescent="0.2">
      <c r="A803" s="25">
        <v>918</v>
      </c>
      <c r="B803" s="25" t="s">
        <v>56</v>
      </c>
      <c r="C803" s="139">
        <v>36676</v>
      </c>
      <c r="D803" s="25">
        <v>4</v>
      </c>
      <c r="E803" s="25" t="s">
        <v>48</v>
      </c>
      <c r="F803" s="25">
        <v>-80</v>
      </c>
      <c r="G803" s="82">
        <v>40.671599999999728</v>
      </c>
      <c r="H803" s="27">
        <v>-80.677859999999995</v>
      </c>
      <c r="I803" s="25">
        <v>25</v>
      </c>
      <c r="J803" s="82">
        <v>8.029200000000003</v>
      </c>
      <c r="K803" s="27">
        <v>25.13382</v>
      </c>
      <c r="L803" s="29">
        <v>29.7544</v>
      </c>
      <c r="M803" s="29">
        <v>38.135399999999997</v>
      </c>
      <c r="T803" s="26">
        <v>1.4E-2</v>
      </c>
      <c r="U803" s="26">
        <v>9.5000000000000001E-2</v>
      </c>
      <c r="X803" s="26">
        <v>22.826000000000001</v>
      </c>
      <c r="Y803" s="85"/>
      <c r="AF803" s="26">
        <v>0.20661299999999999</v>
      </c>
    </row>
    <row r="804" spans="1:32" ht="15" customHeight="1" x14ac:dyDescent="0.2">
      <c r="A804" s="25">
        <v>919</v>
      </c>
      <c r="B804" s="25" t="s">
        <v>56</v>
      </c>
      <c r="C804" s="139">
        <v>36676</v>
      </c>
      <c r="D804" s="25">
        <v>5</v>
      </c>
      <c r="E804" s="25" t="s">
        <v>48</v>
      </c>
      <c r="F804" s="25">
        <v>-80</v>
      </c>
      <c r="G804" s="82">
        <v>42.965999999999838</v>
      </c>
      <c r="H804" s="27">
        <v>-80.716099999999997</v>
      </c>
      <c r="I804" s="25">
        <v>25</v>
      </c>
      <c r="J804" s="82">
        <v>6.9348000000000809</v>
      </c>
      <c r="K804" s="27">
        <v>25.115580000000001</v>
      </c>
      <c r="L804" s="29">
        <v>30.795300000000001</v>
      </c>
      <c r="M804" s="29">
        <v>43.061</v>
      </c>
      <c r="T804" s="26">
        <v>0</v>
      </c>
      <c r="U804" s="26">
        <v>0.11</v>
      </c>
      <c r="X804" s="26">
        <v>15.269</v>
      </c>
      <c r="Y804" s="85"/>
      <c r="AF804" s="26">
        <v>2.7813330000000001</v>
      </c>
    </row>
    <row r="805" spans="1:32" ht="15" customHeight="1" x14ac:dyDescent="0.2">
      <c r="A805" s="25">
        <v>920</v>
      </c>
      <c r="B805" s="25" t="s">
        <v>56</v>
      </c>
      <c r="C805" s="139">
        <v>36676</v>
      </c>
      <c r="D805" s="25">
        <v>6</v>
      </c>
      <c r="E805" s="25" t="s">
        <v>48</v>
      </c>
      <c r="F805" s="25">
        <v>-80</v>
      </c>
      <c r="G805" s="82">
        <v>45.552000000000419</v>
      </c>
      <c r="H805" s="27">
        <v>-80.759200000000007</v>
      </c>
      <c r="I805" s="25">
        <v>25</v>
      </c>
      <c r="J805" s="82">
        <v>4.2803999999999576</v>
      </c>
      <c r="K805" s="27">
        <v>25.071339999999999</v>
      </c>
      <c r="L805" s="29">
        <v>31.434200000000001</v>
      </c>
      <c r="M805" s="29">
        <v>43.172699999999999</v>
      </c>
      <c r="T805" s="26">
        <v>0</v>
      </c>
      <c r="U805" s="26">
        <v>7.0000000000000007E-2</v>
      </c>
      <c r="X805" s="26">
        <v>49.017000000000003</v>
      </c>
      <c r="Y805" s="85"/>
      <c r="AF805" s="26">
        <v>0.25826700000000002</v>
      </c>
    </row>
    <row r="806" spans="1:32" ht="15" customHeight="1" x14ac:dyDescent="0.2">
      <c r="A806" s="25">
        <v>921</v>
      </c>
      <c r="B806" s="25" t="s">
        <v>56</v>
      </c>
      <c r="C806" s="139">
        <v>36676</v>
      </c>
      <c r="D806" s="25">
        <v>7</v>
      </c>
      <c r="E806" s="25" t="s">
        <v>48</v>
      </c>
      <c r="F806" s="25">
        <v>-80</v>
      </c>
      <c r="G806" s="82">
        <v>47.468399999999917</v>
      </c>
      <c r="H806" s="27">
        <v>-80.791139999999999</v>
      </c>
      <c r="I806" s="25">
        <v>25</v>
      </c>
      <c r="J806" s="82">
        <v>7.0127999999998991</v>
      </c>
      <c r="K806" s="27">
        <v>25.116879999999998</v>
      </c>
      <c r="L806" s="29">
        <v>30.780999999999999</v>
      </c>
      <c r="M806" s="29">
        <v>41.811599999999999</v>
      </c>
      <c r="T806" s="26">
        <v>0</v>
      </c>
      <c r="U806" s="26">
        <v>0.107</v>
      </c>
      <c r="X806" s="26">
        <v>25.69</v>
      </c>
      <c r="Y806" s="85"/>
      <c r="AF806" s="26">
        <v>1.9270670000000001</v>
      </c>
    </row>
    <row r="807" spans="1:32" ht="15" customHeight="1" x14ac:dyDescent="0.2">
      <c r="A807" s="25">
        <v>922</v>
      </c>
      <c r="B807" s="25" t="s">
        <v>56</v>
      </c>
      <c r="C807" s="139">
        <v>36676</v>
      </c>
      <c r="D807" s="25">
        <v>8</v>
      </c>
      <c r="E807" s="25" t="s">
        <v>48</v>
      </c>
      <c r="F807" s="25">
        <v>-80</v>
      </c>
      <c r="G807" s="82">
        <v>51.640800000000127</v>
      </c>
      <c r="H807" s="27">
        <v>-80.860680000000002</v>
      </c>
      <c r="I807" s="25">
        <v>25</v>
      </c>
      <c r="J807" s="82">
        <v>7.5936000000000803</v>
      </c>
      <c r="K807" s="27">
        <v>25.126560000000001</v>
      </c>
      <c r="L807" s="29">
        <v>30.857099999999999</v>
      </c>
      <c r="M807" s="29">
        <v>38.39</v>
      </c>
      <c r="T807" s="26">
        <v>0</v>
      </c>
      <c r="U807" s="26">
        <v>0.75800000000000001</v>
      </c>
      <c r="X807" s="26">
        <v>38.734000000000002</v>
      </c>
      <c r="Y807" s="85"/>
      <c r="AF807" s="26">
        <v>1.0529329999999999</v>
      </c>
    </row>
    <row r="808" spans="1:32" ht="15" customHeight="1" x14ac:dyDescent="0.2">
      <c r="A808" s="25">
        <v>923</v>
      </c>
      <c r="B808" s="25" t="s">
        <v>56</v>
      </c>
      <c r="C808" s="139">
        <v>36676</v>
      </c>
      <c r="D808" s="25">
        <v>9</v>
      </c>
      <c r="E808" s="25" t="s">
        <v>49</v>
      </c>
      <c r="F808" s="25">
        <v>-80</v>
      </c>
      <c r="G808" s="82">
        <v>54.277199999999652</v>
      </c>
      <c r="H808" s="27">
        <v>-80.904619999999994</v>
      </c>
      <c r="I808" s="25">
        <v>25</v>
      </c>
      <c r="J808" s="82">
        <v>7.5480000000001013</v>
      </c>
      <c r="K808" s="27">
        <v>25.125800000000002</v>
      </c>
      <c r="L808" s="29">
        <v>30.608599999999999</v>
      </c>
      <c r="M808" s="29">
        <v>37.871200000000002</v>
      </c>
      <c r="T808" s="26">
        <v>1.7999999999999999E-2</v>
      </c>
      <c r="U808" s="26">
        <v>1.6240000000000001</v>
      </c>
      <c r="X808" s="26">
        <v>33.523000000000003</v>
      </c>
      <c r="Y808" s="85"/>
      <c r="AF808" s="26">
        <v>1.2913330000000001</v>
      </c>
    </row>
    <row r="809" spans="1:32" ht="15" customHeight="1" x14ac:dyDescent="0.2">
      <c r="A809" s="25">
        <v>924</v>
      </c>
      <c r="B809" s="25" t="s">
        <v>56</v>
      </c>
      <c r="C809" s="139">
        <v>36676</v>
      </c>
      <c r="D809" s="25">
        <v>10</v>
      </c>
      <c r="E809" s="25" t="s">
        <v>49</v>
      </c>
      <c r="F809" s="25">
        <v>-80</v>
      </c>
      <c r="G809" s="82">
        <v>59.728800000000035</v>
      </c>
      <c r="H809" s="27">
        <v>-80.995480000000001</v>
      </c>
      <c r="I809" s="25">
        <v>25</v>
      </c>
      <c r="J809" s="82">
        <v>6.6756000000000881</v>
      </c>
      <c r="K809" s="27">
        <v>25.111260000000001</v>
      </c>
      <c r="L809" s="29">
        <v>30.7029</v>
      </c>
      <c r="M809" s="29">
        <v>37.511699999999998</v>
      </c>
      <c r="T809" s="26">
        <v>1.4E-2</v>
      </c>
      <c r="U809" s="26">
        <v>1.026</v>
      </c>
      <c r="X809" s="26">
        <v>35.869999999999997</v>
      </c>
      <c r="Y809" s="85"/>
      <c r="AF809" s="26">
        <v>1.946933</v>
      </c>
    </row>
    <row r="810" spans="1:32" ht="15" customHeight="1" x14ac:dyDescent="0.2">
      <c r="A810" s="25">
        <v>925</v>
      </c>
      <c r="B810" s="25" t="s">
        <v>56</v>
      </c>
      <c r="C810" s="139">
        <v>36676</v>
      </c>
      <c r="D810" s="25">
        <v>11</v>
      </c>
      <c r="E810" s="25" t="s">
        <v>49</v>
      </c>
      <c r="F810" s="25">
        <v>-81</v>
      </c>
      <c r="G810" s="82">
        <v>3.719999999987067E-2</v>
      </c>
      <c r="H810" s="27">
        <v>-81.000619999999998</v>
      </c>
      <c r="I810" s="25">
        <v>25</v>
      </c>
      <c r="J810" s="82">
        <v>4.6079999999999188</v>
      </c>
      <c r="K810" s="27">
        <v>25.076799999999999</v>
      </c>
      <c r="L810" s="29">
        <v>31.0518</v>
      </c>
      <c r="M810" s="29">
        <v>37.892400000000002</v>
      </c>
      <c r="T810" s="26">
        <v>2.7E-2</v>
      </c>
      <c r="U810" s="26">
        <v>0</v>
      </c>
      <c r="X810" s="26">
        <v>10.058999999999999</v>
      </c>
      <c r="Y810" s="85"/>
      <c r="AF810" s="26">
        <v>0.71917299999999995</v>
      </c>
    </row>
    <row r="811" spans="1:32" ht="15" customHeight="1" x14ac:dyDescent="0.2">
      <c r="A811" s="25">
        <v>926</v>
      </c>
      <c r="B811" s="25" t="s">
        <v>56</v>
      </c>
      <c r="C811" s="139">
        <v>36676</v>
      </c>
      <c r="D811" s="25">
        <v>12</v>
      </c>
      <c r="E811" s="25" t="s">
        <v>49</v>
      </c>
      <c r="F811" s="25">
        <v>-81</v>
      </c>
      <c r="G811" s="82">
        <v>3.8267999999996505</v>
      </c>
      <c r="H811" s="27">
        <v>-81.063779999999994</v>
      </c>
      <c r="I811" s="25">
        <v>25</v>
      </c>
      <c r="J811" s="82">
        <v>6.7260000000000986</v>
      </c>
      <c r="K811" s="27">
        <v>25.112100000000002</v>
      </c>
      <c r="L811" s="29">
        <v>30.770499999999998</v>
      </c>
      <c r="M811" s="29">
        <v>36.700400000000002</v>
      </c>
      <c r="T811" s="26">
        <v>2.9000000000000001E-2</v>
      </c>
      <c r="U811" s="26">
        <v>0</v>
      </c>
      <c r="X811" s="26">
        <v>12.785</v>
      </c>
      <c r="Y811" s="85"/>
      <c r="AF811" s="26">
        <v>1.6688000000000001</v>
      </c>
    </row>
    <row r="812" spans="1:32" ht="15" customHeight="1" x14ac:dyDescent="0.2">
      <c r="A812" s="25">
        <v>927</v>
      </c>
      <c r="B812" s="25" t="s">
        <v>56</v>
      </c>
      <c r="C812" s="139">
        <v>36676</v>
      </c>
      <c r="D812" s="25">
        <v>13</v>
      </c>
      <c r="E812" s="25" t="s">
        <v>49</v>
      </c>
      <c r="F812" s="25">
        <v>-81</v>
      </c>
      <c r="G812" s="82">
        <v>5.730000000000075</v>
      </c>
      <c r="H812" s="27">
        <v>-81.095500000000001</v>
      </c>
      <c r="I812" s="25">
        <v>25</v>
      </c>
      <c r="J812" s="82">
        <v>6.7079999999999274</v>
      </c>
      <c r="K812" s="27">
        <v>25.111799999999999</v>
      </c>
      <c r="L812" s="29">
        <v>30.9011</v>
      </c>
      <c r="M812" s="29">
        <v>36.821599999999997</v>
      </c>
      <c r="T812" s="26">
        <v>0</v>
      </c>
      <c r="U812" s="26">
        <v>0.255</v>
      </c>
      <c r="X812" s="26">
        <v>39.631</v>
      </c>
      <c r="Y812" s="85"/>
      <c r="AF812" s="26">
        <v>1.7085330000000001</v>
      </c>
    </row>
    <row r="813" spans="1:32" ht="15" customHeight="1" x14ac:dyDescent="0.2">
      <c r="A813" s="25">
        <v>928</v>
      </c>
      <c r="B813" s="25" t="s">
        <v>56</v>
      </c>
      <c r="C813" s="139">
        <v>36676</v>
      </c>
      <c r="D813" s="25">
        <v>14</v>
      </c>
      <c r="E813" s="25" t="s">
        <v>49</v>
      </c>
      <c r="F813" s="25">
        <v>-81</v>
      </c>
      <c r="G813" s="82">
        <v>1.8311999999997397</v>
      </c>
      <c r="H813" s="27">
        <v>-81.030519999999996</v>
      </c>
      <c r="I813" s="25">
        <v>25</v>
      </c>
      <c r="J813" s="82">
        <v>2.1479999999998967</v>
      </c>
      <c r="K813" s="27">
        <v>25.035799999999998</v>
      </c>
      <c r="L813" s="29">
        <v>30.873200000000001</v>
      </c>
      <c r="M813" s="29">
        <v>37.284599999999998</v>
      </c>
      <c r="T813" s="26">
        <v>0</v>
      </c>
      <c r="U813" s="26">
        <v>0.7</v>
      </c>
      <c r="X813" s="26">
        <v>41.011000000000003</v>
      </c>
      <c r="Y813" s="85"/>
      <c r="AF813" s="26">
        <v>2.0065330000000001</v>
      </c>
    </row>
    <row r="814" spans="1:32" ht="15" customHeight="1" x14ac:dyDescent="0.2">
      <c r="A814" s="25">
        <v>929</v>
      </c>
      <c r="B814" s="25" t="s">
        <v>56</v>
      </c>
      <c r="C814" s="139">
        <v>36676</v>
      </c>
      <c r="D814" s="25">
        <v>15</v>
      </c>
      <c r="E814" s="25" t="s">
        <v>49</v>
      </c>
      <c r="F814" s="25">
        <v>-80</v>
      </c>
      <c r="G814" s="82">
        <v>57.099600000000237</v>
      </c>
      <c r="H814" s="27">
        <v>-80.951660000000004</v>
      </c>
      <c r="I814" s="25">
        <v>24</v>
      </c>
      <c r="J814" s="82">
        <v>55.947599999999937</v>
      </c>
      <c r="K814" s="27">
        <v>24.932459999999999</v>
      </c>
      <c r="L814" s="29">
        <v>30.680599999999998</v>
      </c>
      <c r="M814" s="29">
        <v>37.695300000000003</v>
      </c>
      <c r="T814" s="26">
        <v>2.5999999999999999E-2</v>
      </c>
      <c r="U814" s="26">
        <v>0</v>
      </c>
      <c r="X814" s="26">
        <v>5.09</v>
      </c>
      <c r="Y814" s="85"/>
      <c r="AF814" s="26">
        <v>1.4701329999999999</v>
      </c>
    </row>
    <row r="815" spans="1:32" ht="15" customHeight="1" x14ac:dyDescent="0.2">
      <c r="A815" s="25">
        <v>930</v>
      </c>
      <c r="B815" s="25" t="s">
        <v>56</v>
      </c>
      <c r="C815" s="139">
        <v>36676</v>
      </c>
      <c r="D815" s="25">
        <v>16</v>
      </c>
      <c r="E815" s="25" t="s">
        <v>50</v>
      </c>
      <c r="F815" s="25">
        <v>-80</v>
      </c>
      <c r="G815" s="82">
        <v>49.823999999999842</v>
      </c>
      <c r="H815" s="27">
        <v>-80.830399999999997</v>
      </c>
      <c r="I815" s="25">
        <v>24</v>
      </c>
      <c r="J815" s="82">
        <v>52.52999999999993</v>
      </c>
      <c r="K815" s="27">
        <v>24.875499999999999</v>
      </c>
      <c r="L815" s="29">
        <v>31.431100000000001</v>
      </c>
      <c r="M815" s="29">
        <v>37.617400000000004</v>
      </c>
      <c r="T815" s="26">
        <v>2.4E-2</v>
      </c>
      <c r="U815" s="26">
        <v>0</v>
      </c>
      <c r="X815" s="26">
        <v>7.7119999999999997</v>
      </c>
      <c r="Y815" s="85"/>
      <c r="AF815" s="26">
        <v>0.24237300000000001</v>
      </c>
    </row>
    <row r="816" spans="1:32" ht="15" customHeight="1" x14ac:dyDescent="0.2">
      <c r="A816" s="25">
        <v>931</v>
      </c>
      <c r="B816" s="25" t="s">
        <v>56</v>
      </c>
      <c r="C816" s="139">
        <v>36676</v>
      </c>
      <c r="D816" s="25">
        <v>17</v>
      </c>
      <c r="E816" s="25" t="s">
        <v>50</v>
      </c>
      <c r="F816" s="25">
        <v>-80</v>
      </c>
      <c r="G816" s="82">
        <v>42.540000000000191</v>
      </c>
      <c r="H816" s="27">
        <v>-80.709000000000003</v>
      </c>
      <c r="I816" s="25">
        <v>24</v>
      </c>
      <c r="J816" s="82">
        <v>55.32</v>
      </c>
      <c r="K816" s="27">
        <v>24.922000000000001</v>
      </c>
      <c r="L816" s="29">
        <v>31.821400000000001</v>
      </c>
      <c r="M816" s="29">
        <v>40.0914</v>
      </c>
      <c r="T816" s="26">
        <v>0</v>
      </c>
      <c r="U816" s="26">
        <v>0.26600000000000001</v>
      </c>
      <c r="X816" s="26">
        <v>11.128</v>
      </c>
      <c r="Y816" s="85"/>
      <c r="AF816" s="26">
        <v>1.1919999999999999</v>
      </c>
    </row>
    <row r="817" spans="1:32" ht="15" customHeight="1" x14ac:dyDescent="0.2">
      <c r="A817" s="25">
        <v>932</v>
      </c>
      <c r="B817" s="25" t="s">
        <v>56</v>
      </c>
      <c r="C817" s="139">
        <v>36676</v>
      </c>
      <c r="D817" s="25">
        <v>18</v>
      </c>
      <c r="E817" s="25" t="s">
        <v>50</v>
      </c>
      <c r="F817" s="25">
        <v>-80</v>
      </c>
      <c r="G817" s="82">
        <v>36.681600000000287</v>
      </c>
      <c r="H817" s="27">
        <v>-80.611360000000005</v>
      </c>
      <c r="I817" s="25">
        <v>24</v>
      </c>
      <c r="J817" s="82">
        <v>58.629600000000082</v>
      </c>
      <c r="K817" s="27">
        <v>24.977160000000001</v>
      </c>
      <c r="L817" s="29">
        <v>31.8446</v>
      </c>
      <c r="M817" s="29">
        <v>39.498600000000003</v>
      </c>
      <c r="T817" s="26">
        <v>0</v>
      </c>
      <c r="U817" s="26">
        <v>0.69099999999999995</v>
      </c>
      <c r="X817" s="26">
        <v>4.0199999999999996</v>
      </c>
      <c r="Y817" s="85"/>
      <c r="AF817" s="26">
        <v>0.60792000000000002</v>
      </c>
    </row>
    <row r="818" spans="1:32" ht="15" customHeight="1" x14ac:dyDescent="0.2">
      <c r="A818" s="25">
        <v>933</v>
      </c>
      <c r="B818" s="25" t="s">
        <v>56</v>
      </c>
      <c r="C818" s="139">
        <v>36676</v>
      </c>
      <c r="D818" s="25">
        <v>19</v>
      </c>
      <c r="E818" s="25" t="s">
        <v>47</v>
      </c>
      <c r="F818" s="25">
        <v>-80</v>
      </c>
      <c r="G818" s="82">
        <v>32.856000000000165</v>
      </c>
      <c r="H818" s="27">
        <v>-80.547600000000003</v>
      </c>
      <c r="I818" s="25">
        <v>25</v>
      </c>
      <c r="J818" s="82">
        <v>1.0728000000001003</v>
      </c>
      <c r="K818" s="27">
        <v>25.017880000000002</v>
      </c>
      <c r="L818" s="29">
        <v>31.8245</v>
      </c>
      <c r="M818" s="29">
        <v>37.797400000000003</v>
      </c>
      <c r="T818" s="26">
        <v>0</v>
      </c>
      <c r="U818" s="26">
        <v>0.251</v>
      </c>
      <c r="X818" s="26">
        <v>9.1270000000000007</v>
      </c>
      <c r="Y818" s="85"/>
      <c r="AF818" s="26">
        <v>0.83440000000000003</v>
      </c>
    </row>
    <row r="819" spans="1:32" ht="15" customHeight="1" x14ac:dyDescent="0.2">
      <c r="A819" s="25">
        <v>934</v>
      </c>
      <c r="B819" s="25" t="s">
        <v>56</v>
      </c>
      <c r="C819" s="139">
        <v>36676</v>
      </c>
      <c r="D819" s="25">
        <v>20</v>
      </c>
      <c r="E819" s="25" t="s">
        <v>47</v>
      </c>
      <c r="F819" s="25">
        <v>-80</v>
      </c>
      <c r="G819" s="82">
        <v>29.437200000000416</v>
      </c>
      <c r="H819" s="27">
        <v>-80.490620000000007</v>
      </c>
      <c r="I819" s="25">
        <v>25</v>
      </c>
      <c r="J819" s="82">
        <v>4.0584000000000486</v>
      </c>
      <c r="K819" s="27">
        <v>25.067640000000001</v>
      </c>
      <c r="L819" s="29">
        <v>31.485800000000001</v>
      </c>
      <c r="M819" s="29">
        <v>33.264600000000002</v>
      </c>
      <c r="T819" s="26">
        <v>1.7000000000000001E-2</v>
      </c>
      <c r="U819" s="26">
        <v>0.38800000000000001</v>
      </c>
      <c r="X819" s="26">
        <v>4.9169999999999998</v>
      </c>
      <c r="Y819" s="85"/>
      <c r="AF819" s="26">
        <v>0.29005300000000001</v>
      </c>
    </row>
    <row r="820" spans="1:32" ht="15" customHeight="1" x14ac:dyDescent="0.2">
      <c r="A820" s="25">
        <v>935</v>
      </c>
      <c r="B820" s="25" t="s">
        <v>56</v>
      </c>
      <c r="C820" s="139">
        <v>36677</v>
      </c>
      <c r="D820" s="25">
        <v>21</v>
      </c>
      <c r="E820" s="25" t="s">
        <v>47</v>
      </c>
      <c r="F820" s="25">
        <v>-80</v>
      </c>
      <c r="G820" s="82">
        <v>30.901200000000415</v>
      </c>
      <c r="H820" s="27">
        <v>-80.515020000000007</v>
      </c>
      <c r="I820" s="25">
        <v>25</v>
      </c>
      <c r="J820" s="82">
        <v>6.7523999999999518</v>
      </c>
      <c r="K820" s="27">
        <v>25.112539999999999</v>
      </c>
      <c r="L820" s="29">
        <v>29.438600000000001</v>
      </c>
      <c r="M820" s="29">
        <v>30.905799999999999</v>
      </c>
      <c r="T820" s="26">
        <v>4.1000000000000002E-2</v>
      </c>
      <c r="U820" s="26">
        <v>8.1000000000000003E-2</v>
      </c>
      <c r="X820" s="26">
        <v>0.14000000000000001</v>
      </c>
      <c r="Y820" s="85"/>
      <c r="AF820" s="26">
        <v>0.25826700000000002</v>
      </c>
    </row>
    <row r="821" spans="1:32" ht="15" customHeight="1" x14ac:dyDescent="0.2">
      <c r="A821" s="25">
        <v>936</v>
      </c>
      <c r="B821" s="25" t="s">
        <v>56</v>
      </c>
      <c r="C821" s="139">
        <v>36677</v>
      </c>
      <c r="D821" s="25">
        <v>22</v>
      </c>
      <c r="E821" s="25" t="s">
        <v>47</v>
      </c>
      <c r="F821" s="25">
        <v>-80</v>
      </c>
      <c r="G821" s="82">
        <v>36.231599999999844</v>
      </c>
      <c r="H821" s="27">
        <v>-80.603859999999997</v>
      </c>
      <c r="I821" s="25">
        <v>25</v>
      </c>
      <c r="J821" s="82">
        <v>5.9664000000000783</v>
      </c>
      <c r="K821" s="27">
        <v>25.099440000000001</v>
      </c>
      <c r="L821" s="29">
        <v>29.430399999999999</v>
      </c>
      <c r="M821" s="29">
        <v>29.284800000000001</v>
      </c>
      <c r="T821" s="26">
        <v>3.1E-2</v>
      </c>
      <c r="U821" s="26">
        <v>0.20200000000000001</v>
      </c>
      <c r="X821" s="26">
        <v>0.56200000000000006</v>
      </c>
      <c r="Y821" s="85"/>
      <c r="AF821" s="26">
        <v>0.129133</v>
      </c>
    </row>
    <row r="822" spans="1:32" ht="15" customHeight="1" x14ac:dyDescent="0.2">
      <c r="A822" s="25">
        <v>937</v>
      </c>
      <c r="B822" s="25" t="s">
        <v>56</v>
      </c>
      <c r="C822" s="139">
        <v>36677</v>
      </c>
      <c r="D822" s="25">
        <v>23</v>
      </c>
      <c r="E822" s="25" t="s">
        <v>47</v>
      </c>
      <c r="F822" s="25">
        <v>-80</v>
      </c>
      <c r="G822" s="82">
        <v>37.461599999999748</v>
      </c>
      <c r="H822" s="27">
        <v>-80.624359999999996</v>
      </c>
      <c r="I822" s="25">
        <v>25</v>
      </c>
      <c r="J822" s="82">
        <v>3.3492000000000388</v>
      </c>
      <c r="K822" s="27">
        <v>25.055820000000001</v>
      </c>
      <c r="L822" s="29">
        <v>29.453099999999999</v>
      </c>
      <c r="M822" s="29">
        <v>35.839599999999997</v>
      </c>
      <c r="T822" s="26">
        <v>0</v>
      </c>
      <c r="U822" s="26">
        <v>0.36199999999999999</v>
      </c>
      <c r="X822" s="26">
        <v>11.833</v>
      </c>
      <c r="Y822" s="85"/>
      <c r="AF822" s="26">
        <v>0.72711999999999999</v>
      </c>
    </row>
    <row r="823" spans="1:32" ht="15" customHeight="1" x14ac:dyDescent="0.2">
      <c r="A823" s="25">
        <v>938</v>
      </c>
      <c r="B823" s="25" t="s">
        <v>56</v>
      </c>
      <c r="C823" s="139">
        <v>36677</v>
      </c>
      <c r="D823" s="25">
        <v>24</v>
      </c>
      <c r="E823" s="25" t="s">
        <v>48</v>
      </c>
      <c r="F823" s="25">
        <v>-80</v>
      </c>
      <c r="G823" s="82">
        <v>40.017600000000186</v>
      </c>
      <c r="H823" s="27">
        <v>-80.666960000000003</v>
      </c>
      <c r="I823" s="25">
        <v>25</v>
      </c>
      <c r="J823" s="82">
        <v>3.85319999999993</v>
      </c>
      <c r="K823" s="27">
        <v>25.064219999999999</v>
      </c>
      <c r="L823" s="29">
        <v>29.911300000000001</v>
      </c>
      <c r="M823" s="29">
        <v>40.467399999999998</v>
      </c>
      <c r="T823" s="26">
        <v>1.7000000000000001E-2</v>
      </c>
      <c r="U823" s="26">
        <v>0.20300000000000001</v>
      </c>
      <c r="X823" s="26">
        <v>5.9690000000000003</v>
      </c>
      <c r="Y823" s="85"/>
      <c r="AF823" s="26">
        <v>1.3111999999999999</v>
      </c>
    </row>
    <row r="824" spans="1:32" ht="15" customHeight="1" x14ac:dyDescent="0.2">
      <c r="A824" s="25">
        <v>939</v>
      </c>
      <c r="B824" s="25" t="s">
        <v>56</v>
      </c>
      <c r="C824" s="139">
        <v>36677</v>
      </c>
      <c r="D824" s="25">
        <v>25</v>
      </c>
      <c r="E824" s="25" t="s">
        <v>48</v>
      </c>
      <c r="F824" s="25">
        <v>-80</v>
      </c>
      <c r="G824" s="82">
        <v>43.011599999999817</v>
      </c>
      <c r="H824" s="27">
        <v>-80.716859999999997</v>
      </c>
      <c r="I824" s="25">
        <v>25</v>
      </c>
      <c r="J824" s="82">
        <v>3.5280000000000911</v>
      </c>
      <c r="K824" s="27">
        <v>25.058800000000002</v>
      </c>
      <c r="L824" s="29">
        <v>30.275099999999998</v>
      </c>
      <c r="M824" s="29">
        <v>42.584600000000002</v>
      </c>
      <c r="T824" s="26">
        <v>0.02</v>
      </c>
      <c r="U824" s="26">
        <v>0.155</v>
      </c>
      <c r="X824" s="26">
        <v>15.801</v>
      </c>
      <c r="Y824" s="85"/>
      <c r="AF824" s="26">
        <v>0.32581300000000002</v>
      </c>
    </row>
    <row r="825" spans="1:32" ht="15" customHeight="1" x14ac:dyDescent="0.2">
      <c r="A825" s="25">
        <v>940</v>
      </c>
      <c r="B825" s="25" t="s">
        <v>56</v>
      </c>
      <c r="C825" s="139">
        <v>36677</v>
      </c>
      <c r="D825" s="25">
        <v>26</v>
      </c>
      <c r="E825" s="25" t="s">
        <v>50</v>
      </c>
      <c r="F825" s="25">
        <v>-80</v>
      </c>
      <c r="G825" s="82">
        <v>43.365599999999631</v>
      </c>
      <c r="H825" s="27">
        <v>-80.722759999999994</v>
      </c>
      <c r="I825" s="25">
        <v>25</v>
      </c>
      <c r="J825" s="82">
        <v>1.3776000000000721</v>
      </c>
      <c r="K825" s="27">
        <v>25.022960000000001</v>
      </c>
      <c r="L825" s="29">
        <v>30.851600000000001</v>
      </c>
      <c r="M825" s="29">
        <v>41.5944</v>
      </c>
      <c r="T825" s="26">
        <v>0</v>
      </c>
      <c r="U825" s="26">
        <v>0.20200000000000001</v>
      </c>
      <c r="X825" s="26">
        <v>33.954000000000001</v>
      </c>
      <c r="Y825" s="85"/>
      <c r="AF825" s="26">
        <v>0.28608</v>
      </c>
    </row>
    <row r="826" spans="1:32" ht="15" customHeight="1" x14ac:dyDescent="0.2">
      <c r="A826" s="25">
        <v>941</v>
      </c>
      <c r="B826" s="25" t="s">
        <v>56</v>
      </c>
      <c r="C826" s="139">
        <v>36677</v>
      </c>
      <c r="D826" s="25">
        <v>27</v>
      </c>
      <c r="E826" s="25" t="s">
        <v>50</v>
      </c>
      <c r="F826" s="25">
        <v>-80</v>
      </c>
      <c r="G826" s="82">
        <v>44.972399999999766</v>
      </c>
      <c r="H826" s="27">
        <v>-80.749539999999996</v>
      </c>
      <c r="I826" s="25">
        <v>25</v>
      </c>
      <c r="J826" s="82">
        <v>0.37439999999989482</v>
      </c>
      <c r="K826" s="27">
        <v>25.006239999999998</v>
      </c>
      <c r="L826" s="29">
        <v>30.4787</v>
      </c>
      <c r="M826" s="29">
        <v>40.378100000000003</v>
      </c>
      <c r="T826" s="26">
        <v>0</v>
      </c>
      <c r="U826" s="26">
        <v>0.23699999999999999</v>
      </c>
      <c r="X826" s="26">
        <v>15.66</v>
      </c>
      <c r="Y826" s="85"/>
      <c r="AF826" s="26">
        <v>0.35759999999999997</v>
      </c>
    </row>
    <row r="827" spans="1:32" ht="15" customHeight="1" x14ac:dyDescent="0.2">
      <c r="A827" s="25">
        <v>942</v>
      </c>
      <c r="B827" s="25" t="s">
        <v>56</v>
      </c>
      <c r="C827" s="139">
        <v>36677</v>
      </c>
      <c r="D827" s="25">
        <v>28</v>
      </c>
      <c r="E827" s="25" t="s">
        <v>50</v>
      </c>
      <c r="F827" s="25">
        <v>-80</v>
      </c>
      <c r="G827" s="82">
        <v>47.048399999999617</v>
      </c>
      <c r="H827" s="27">
        <v>-80.784139999999994</v>
      </c>
      <c r="I827" s="25">
        <v>25</v>
      </c>
      <c r="J827" s="82">
        <v>1.3199999999926604E-2</v>
      </c>
      <c r="K827" s="27">
        <v>25.000219999999999</v>
      </c>
      <c r="L827" s="29">
        <v>30.115300000000001</v>
      </c>
      <c r="M827" s="29">
        <v>37.4345</v>
      </c>
      <c r="T827" s="26">
        <v>1.4999999999999999E-2</v>
      </c>
      <c r="U827" s="26">
        <v>0.223</v>
      </c>
      <c r="X827" s="26">
        <v>25.14</v>
      </c>
      <c r="Y827" s="85"/>
      <c r="AF827" s="26">
        <v>1.211867</v>
      </c>
    </row>
    <row r="828" spans="1:32" ht="15" customHeight="1" x14ac:dyDescent="0.2">
      <c r="A828" s="25">
        <v>943</v>
      </c>
      <c r="B828" s="25" t="s">
        <v>56</v>
      </c>
      <c r="C828" s="139">
        <v>36677</v>
      </c>
      <c r="D828" s="25">
        <v>29</v>
      </c>
      <c r="E828" s="25" t="s">
        <v>50</v>
      </c>
      <c r="F828" s="25">
        <v>-80</v>
      </c>
      <c r="G828" s="82">
        <v>48.63000000000028</v>
      </c>
      <c r="H828" s="27">
        <v>-80.810500000000005</v>
      </c>
      <c r="I828" s="25">
        <v>24</v>
      </c>
      <c r="J828" s="82">
        <v>59.869200000000049</v>
      </c>
      <c r="K828" s="27">
        <v>24.997820000000001</v>
      </c>
      <c r="L828" s="29">
        <v>30.197099999999999</v>
      </c>
      <c r="M828" s="29">
        <v>38.055500000000002</v>
      </c>
      <c r="T828" s="26">
        <v>0</v>
      </c>
      <c r="U828" s="26">
        <v>0.35799999999999998</v>
      </c>
      <c r="X828" s="26">
        <v>26.44</v>
      </c>
      <c r="Y828" s="85"/>
      <c r="AF828" s="26">
        <v>0.49666700000000003</v>
      </c>
    </row>
    <row r="829" spans="1:32" ht="15" customHeight="1" x14ac:dyDescent="0.2">
      <c r="A829" s="25">
        <v>944</v>
      </c>
      <c r="B829" s="25" t="s">
        <v>56</v>
      </c>
      <c r="C829" s="139">
        <v>36677</v>
      </c>
      <c r="D829" s="25">
        <v>30</v>
      </c>
      <c r="E829" s="25" t="s">
        <v>49</v>
      </c>
      <c r="F829" s="25">
        <v>-80</v>
      </c>
      <c r="G829" s="82">
        <v>50.064000000000135</v>
      </c>
      <c r="H829" s="27">
        <v>-80.834400000000002</v>
      </c>
      <c r="I829" s="25">
        <v>24</v>
      </c>
      <c r="J829" s="82">
        <v>58.500000000000085</v>
      </c>
      <c r="K829" s="27">
        <v>24.975000000000001</v>
      </c>
      <c r="L829" s="29">
        <v>30.5334</v>
      </c>
      <c r="M829" s="29">
        <v>38.462299999999999</v>
      </c>
      <c r="T829" s="26">
        <v>0</v>
      </c>
      <c r="U829" s="26">
        <v>0.35199999999999998</v>
      </c>
      <c r="X829" s="26">
        <v>21.945</v>
      </c>
      <c r="Y829" s="85"/>
      <c r="AF829" s="26">
        <v>0.53639999999999999</v>
      </c>
    </row>
    <row r="830" spans="1:32" ht="15" customHeight="1" x14ac:dyDescent="0.2">
      <c r="A830" s="25">
        <v>945</v>
      </c>
      <c r="B830" s="25" t="s">
        <v>56</v>
      </c>
      <c r="C830" s="139">
        <v>36677</v>
      </c>
      <c r="D830" s="25">
        <v>31</v>
      </c>
      <c r="E830" s="25" t="s">
        <v>49</v>
      </c>
      <c r="F830" s="25">
        <v>-80</v>
      </c>
      <c r="G830" s="82">
        <v>52.089600000000189</v>
      </c>
      <c r="H830" s="27">
        <v>-80.868160000000003</v>
      </c>
      <c r="I830" s="25">
        <v>25</v>
      </c>
      <c r="J830" s="82">
        <v>0.61079999999989809</v>
      </c>
      <c r="K830" s="27">
        <v>25.010179999999998</v>
      </c>
      <c r="L830" s="29">
        <v>30.2925</v>
      </c>
      <c r="M830" s="29">
        <v>39.237699999999997</v>
      </c>
      <c r="T830" s="26">
        <v>0</v>
      </c>
      <c r="U830" s="26">
        <v>0.33700000000000002</v>
      </c>
      <c r="X830" s="26">
        <v>21.138000000000002</v>
      </c>
      <c r="Y830" s="85"/>
      <c r="AF830" s="26">
        <v>0.52050700000000005</v>
      </c>
    </row>
    <row r="831" spans="1:32" ht="15" customHeight="1" x14ac:dyDescent="0.2">
      <c r="A831" s="25">
        <v>946</v>
      </c>
      <c r="B831" s="25" t="s">
        <v>56</v>
      </c>
      <c r="C831" s="139">
        <v>36677</v>
      </c>
      <c r="D831" s="25">
        <v>32</v>
      </c>
      <c r="E831" s="25" t="s">
        <v>49</v>
      </c>
      <c r="F831" s="25">
        <v>-80</v>
      </c>
      <c r="G831" s="82">
        <v>55.591199999999787</v>
      </c>
      <c r="H831" s="27">
        <v>-80.926519999999996</v>
      </c>
      <c r="I831" s="25">
        <v>25</v>
      </c>
      <c r="J831" s="82">
        <v>0.61800000000005184</v>
      </c>
      <c r="K831" s="27">
        <v>25.010300000000001</v>
      </c>
      <c r="L831" s="29">
        <v>30.099599999999999</v>
      </c>
      <c r="M831" s="29">
        <v>37.089799999999997</v>
      </c>
      <c r="T831" s="26">
        <v>1.0999999999999999E-2</v>
      </c>
      <c r="U831" s="26">
        <v>0.19600000000000001</v>
      </c>
      <c r="X831" s="26">
        <v>27.562999999999999</v>
      </c>
      <c r="Y831" s="85"/>
      <c r="AF831" s="26">
        <v>0.50063999999999997</v>
      </c>
    </row>
    <row r="832" spans="1:32" ht="15" customHeight="1" x14ac:dyDescent="0.2">
      <c r="A832" s="25">
        <v>947</v>
      </c>
      <c r="B832" s="25" t="s">
        <v>56</v>
      </c>
      <c r="C832" s="139">
        <v>36677</v>
      </c>
      <c r="D832" s="25">
        <v>33</v>
      </c>
      <c r="E832" s="25" t="s">
        <v>49</v>
      </c>
      <c r="F832" s="25">
        <v>-80</v>
      </c>
      <c r="G832" s="82">
        <v>55.216800000000319</v>
      </c>
      <c r="H832" s="27">
        <v>-80.920280000000005</v>
      </c>
      <c r="I832" s="25">
        <v>25</v>
      </c>
      <c r="J832" s="82">
        <v>3.2399999999999096</v>
      </c>
      <c r="K832" s="27">
        <v>25.053999999999998</v>
      </c>
      <c r="L832" s="29">
        <v>29.523</v>
      </c>
      <c r="M832" s="29">
        <v>37.701000000000001</v>
      </c>
      <c r="T832" s="26">
        <v>0.03</v>
      </c>
      <c r="U832" s="26">
        <v>7.9000000000000001E-2</v>
      </c>
      <c r="X832" s="26">
        <v>20.329999999999998</v>
      </c>
      <c r="Y832" s="85"/>
      <c r="AF832" s="26">
        <v>0.282107</v>
      </c>
    </row>
    <row r="833" spans="1:39" ht="15" customHeight="1" x14ac:dyDescent="0.2">
      <c r="A833" s="25">
        <v>948</v>
      </c>
      <c r="B833" s="25" t="s">
        <v>56</v>
      </c>
      <c r="C833" s="139">
        <v>36677</v>
      </c>
      <c r="D833" s="25">
        <v>34</v>
      </c>
      <c r="E833" s="25" t="s">
        <v>49</v>
      </c>
      <c r="F833" s="25">
        <v>-80</v>
      </c>
      <c r="G833" s="82">
        <v>57.261599999999646</v>
      </c>
      <c r="H833" s="27">
        <v>-80.954359999999994</v>
      </c>
      <c r="I833" s="25">
        <v>24</v>
      </c>
      <c r="J833" s="82">
        <v>59.19</v>
      </c>
      <c r="K833" s="27">
        <v>24.986499999999999</v>
      </c>
      <c r="L833" s="29">
        <v>30.5763</v>
      </c>
      <c r="M833" s="29">
        <v>38.890099999999997</v>
      </c>
      <c r="T833" s="26">
        <v>0</v>
      </c>
      <c r="U833" s="26">
        <v>0.34499999999999997</v>
      </c>
      <c r="X833" s="26">
        <v>32.338000000000001</v>
      </c>
      <c r="Y833" s="85"/>
      <c r="AF833" s="26">
        <v>0.33376</v>
      </c>
    </row>
    <row r="834" spans="1:39" ht="15" customHeight="1" x14ac:dyDescent="0.2">
      <c r="A834" s="25">
        <v>949</v>
      </c>
      <c r="B834" s="25" t="s">
        <v>56</v>
      </c>
      <c r="C834" s="139">
        <v>36677</v>
      </c>
      <c r="D834" s="25">
        <v>35</v>
      </c>
      <c r="E834" s="25" t="s">
        <v>49</v>
      </c>
      <c r="F834" s="25">
        <v>-80</v>
      </c>
      <c r="G834" s="82">
        <v>52.781999999999982</v>
      </c>
      <c r="H834" s="27">
        <v>-80.8797</v>
      </c>
      <c r="I834" s="25">
        <v>24</v>
      </c>
      <c r="J834" s="82">
        <v>58.289999999999935</v>
      </c>
      <c r="K834" s="27">
        <v>24.971499999999999</v>
      </c>
      <c r="L834" s="29">
        <v>30.7227</v>
      </c>
      <c r="M834" s="29">
        <v>40.5017</v>
      </c>
      <c r="T834" s="26">
        <v>0</v>
      </c>
      <c r="U834" s="26">
        <v>0.223</v>
      </c>
      <c r="X834" s="26">
        <v>27.247</v>
      </c>
      <c r="Y834" s="85"/>
      <c r="AF834" s="26">
        <v>0.36554700000000001</v>
      </c>
    </row>
    <row r="835" spans="1:39" ht="15" customHeight="1" x14ac:dyDescent="0.2">
      <c r="A835" s="25">
        <v>950</v>
      </c>
      <c r="B835" s="25" t="s">
        <v>56</v>
      </c>
      <c r="C835" s="139">
        <v>36677</v>
      </c>
      <c r="D835" s="25">
        <v>36</v>
      </c>
      <c r="E835" s="25" t="s">
        <v>50</v>
      </c>
      <c r="F835" s="25">
        <v>-80</v>
      </c>
      <c r="G835" s="82">
        <v>47.570399999999893</v>
      </c>
      <c r="H835" s="27">
        <v>-80.792839999999998</v>
      </c>
      <c r="I835" s="25">
        <v>24</v>
      </c>
      <c r="J835" s="82">
        <v>57.4692000000001</v>
      </c>
      <c r="K835" s="27">
        <v>24.957820000000002</v>
      </c>
      <c r="L835" s="29">
        <v>30.7605</v>
      </c>
      <c r="M835" s="29">
        <v>39.044800000000002</v>
      </c>
      <c r="T835" s="26">
        <v>0</v>
      </c>
      <c r="U835" s="26">
        <v>0.26600000000000001</v>
      </c>
      <c r="X835" s="26">
        <v>21.242999999999999</v>
      </c>
      <c r="Y835" s="85"/>
      <c r="AF835" s="26">
        <v>0.41720000000000002</v>
      </c>
    </row>
    <row r="836" spans="1:39" ht="15" customHeight="1" x14ac:dyDescent="0.2">
      <c r="A836" s="25">
        <v>951</v>
      </c>
      <c r="B836" s="25" t="s">
        <v>56</v>
      </c>
      <c r="C836" s="139">
        <v>36677</v>
      </c>
      <c r="D836" s="25">
        <v>37</v>
      </c>
      <c r="E836" s="25" t="s">
        <v>50</v>
      </c>
      <c r="F836" s="25">
        <v>-80</v>
      </c>
      <c r="G836" s="82">
        <v>45.700799999999902</v>
      </c>
      <c r="H836" s="27">
        <v>-80.761679999999998</v>
      </c>
      <c r="I836" s="25">
        <v>24</v>
      </c>
      <c r="J836" s="82">
        <v>55.929599999999979</v>
      </c>
      <c r="K836" s="27">
        <v>24.93216</v>
      </c>
      <c r="L836" s="29">
        <v>30.887499999999999</v>
      </c>
      <c r="M836" s="29">
        <v>39.261400000000002</v>
      </c>
      <c r="T836" s="26">
        <v>0</v>
      </c>
      <c r="U836" s="26">
        <v>0.63600000000000001</v>
      </c>
      <c r="X836" s="26">
        <v>51.475000000000001</v>
      </c>
      <c r="Y836" s="85"/>
      <c r="AF836" s="26">
        <v>0.43706699999999998</v>
      </c>
    </row>
    <row r="837" spans="1:39" ht="15" customHeight="1" x14ac:dyDescent="0.2">
      <c r="A837" s="25">
        <v>952</v>
      </c>
      <c r="B837" s="25" t="s">
        <v>56</v>
      </c>
      <c r="C837" s="139">
        <v>36677</v>
      </c>
      <c r="D837" s="25">
        <v>38</v>
      </c>
      <c r="E837" s="25" t="s">
        <v>50</v>
      </c>
      <c r="F837" s="25">
        <v>-80</v>
      </c>
      <c r="G837" s="82">
        <v>41.823599999999601</v>
      </c>
      <c r="H837" s="27">
        <v>-80.697059999999993</v>
      </c>
      <c r="I837" s="25">
        <v>24</v>
      </c>
      <c r="J837" s="82">
        <v>59.146799999999899</v>
      </c>
      <c r="K837" s="27">
        <v>24.985779999999998</v>
      </c>
      <c r="L837" s="29">
        <v>30.711600000000001</v>
      </c>
      <c r="M837" s="29">
        <v>40.302100000000003</v>
      </c>
      <c r="T837" s="26">
        <v>0</v>
      </c>
      <c r="U837" s="26">
        <v>0.32400000000000001</v>
      </c>
      <c r="X837" s="26">
        <v>25.632000000000001</v>
      </c>
      <c r="Y837" s="85"/>
      <c r="AF837" s="26">
        <v>0.80658700000000005</v>
      </c>
    </row>
    <row r="838" spans="1:39" ht="15" customHeight="1" x14ac:dyDescent="0.2">
      <c r="A838" s="25">
        <v>953</v>
      </c>
      <c r="B838" s="25" t="s">
        <v>56</v>
      </c>
      <c r="C838" s="139">
        <v>36677</v>
      </c>
      <c r="D838" s="25">
        <v>39</v>
      </c>
      <c r="E838" s="25" t="s">
        <v>50</v>
      </c>
      <c r="F838" s="25">
        <v>-80</v>
      </c>
      <c r="G838" s="82">
        <v>38.720400000000268</v>
      </c>
      <c r="H838" s="27">
        <v>-80.645340000000004</v>
      </c>
      <c r="I838" s="25">
        <v>25</v>
      </c>
      <c r="J838" s="82">
        <v>0.41040000000002408</v>
      </c>
      <c r="K838" s="27">
        <v>25.00684</v>
      </c>
      <c r="L838" s="29">
        <v>30.275099999999998</v>
      </c>
      <c r="M838" s="29">
        <v>39.126300000000001</v>
      </c>
      <c r="T838" s="26">
        <v>0</v>
      </c>
      <c r="U838" s="26">
        <v>0.621</v>
      </c>
      <c r="X838" s="26">
        <v>20.891999999999999</v>
      </c>
      <c r="Y838" s="85"/>
      <c r="AF838" s="26">
        <v>0.64765300000000003</v>
      </c>
    </row>
    <row r="839" spans="1:39" ht="15" customHeight="1" x14ac:dyDescent="0.2">
      <c r="A839" s="25">
        <v>954</v>
      </c>
      <c r="B839" s="25" t="s">
        <v>56</v>
      </c>
      <c r="C839" s="139">
        <v>36677</v>
      </c>
      <c r="D839" s="25">
        <v>40</v>
      </c>
      <c r="E839" s="25" t="s">
        <v>47</v>
      </c>
      <c r="F839" s="25">
        <v>-80</v>
      </c>
      <c r="G839" s="82">
        <v>35.841599999999687</v>
      </c>
      <c r="H839" s="27">
        <v>-80.597359999999995</v>
      </c>
      <c r="I839" s="25">
        <v>25</v>
      </c>
      <c r="J839" s="82">
        <v>0.9587999999999397</v>
      </c>
      <c r="K839" s="27">
        <v>25.015979999999999</v>
      </c>
      <c r="L839" s="29">
        <v>30.275099999999998</v>
      </c>
      <c r="M839" s="29">
        <v>39.126300000000001</v>
      </c>
      <c r="T839" s="26">
        <v>0.03</v>
      </c>
      <c r="U839" s="26">
        <v>0.85099999999999998</v>
      </c>
      <c r="X839" s="26">
        <v>23.033999999999999</v>
      </c>
      <c r="Y839" s="85"/>
      <c r="AF839" s="26">
        <v>0.49</v>
      </c>
    </row>
    <row r="840" spans="1:39" ht="15" customHeight="1" x14ac:dyDescent="0.2">
      <c r="A840" s="25">
        <v>955</v>
      </c>
      <c r="B840" s="25" t="s">
        <v>57</v>
      </c>
      <c r="C840" s="139">
        <v>36719</v>
      </c>
      <c r="D840" s="25">
        <v>1</v>
      </c>
      <c r="E840" s="25" t="s">
        <v>47</v>
      </c>
      <c r="F840" s="25">
        <v>-80</v>
      </c>
      <c r="G840" s="82">
        <v>29.761200000000088</v>
      </c>
      <c r="H840" s="27">
        <v>-80.496020000000001</v>
      </c>
      <c r="I840" s="25">
        <v>25</v>
      </c>
      <c r="J840" s="82">
        <v>11.075999999999979</v>
      </c>
      <c r="K840" s="27">
        <v>25.1846</v>
      </c>
      <c r="L840" s="29">
        <v>31.1068</v>
      </c>
      <c r="M840" s="29">
        <v>31.709299999999999</v>
      </c>
      <c r="T840" s="26">
        <v>7.3999999999999996E-2</v>
      </c>
      <c r="U840" s="26">
        <v>0.82499999999999996</v>
      </c>
      <c r="X840" s="26">
        <v>8.9489999999999998</v>
      </c>
      <c r="Y840" s="85"/>
      <c r="AF840" s="26">
        <v>0.32184000000000001</v>
      </c>
    </row>
    <row r="841" spans="1:39" ht="15" customHeight="1" x14ac:dyDescent="0.2">
      <c r="A841" s="25">
        <v>956</v>
      </c>
      <c r="B841" s="25" t="s">
        <v>57</v>
      </c>
      <c r="C841" s="139">
        <v>36719</v>
      </c>
      <c r="D841" s="25">
        <v>2</v>
      </c>
      <c r="E841" s="25" t="s">
        <v>47</v>
      </c>
      <c r="F841" s="25">
        <v>-80</v>
      </c>
      <c r="G841" s="82">
        <v>33.730799999999874</v>
      </c>
      <c r="H841" s="27">
        <v>-80.562179999999998</v>
      </c>
      <c r="I841" s="25">
        <v>25</v>
      </c>
      <c r="J841" s="82">
        <v>9.9887999999999977</v>
      </c>
      <c r="K841" s="27">
        <v>25.16648</v>
      </c>
      <c r="L841" s="29">
        <v>31.477799999999998</v>
      </c>
      <c r="M841" s="29">
        <v>30.0182</v>
      </c>
      <c r="T841" s="26">
        <v>4.2000000000000003E-2</v>
      </c>
      <c r="U841" s="26">
        <v>0.38800000000000001</v>
      </c>
      <c r="X841" s="26">
        <v>11.472</v>
      </c>
      <c r="Y841" s="85"/>
      <c r="AF841" s="26">
        <v>0.33773300000000001</v>
      </c>
    </row>
    <row r="842" spans="1:39" ht="15" customHeight="1" x14ac:dyDescent="0.2">
      <c r="A842" s="25">
        <v>957</v>
      </c>
      <c r="B842" s="25" t="s">
        <v>57</v>
      </c>
      <c r="C842" s="139">
        <v>36719</v>
      </c>
      <c r="D842" s="25">
        <v>3</v>
      </c>
      <c r="E842" s="25" t="s">
        <v>47</v>
      </c>
      <c r="F842" s="25">
        <v>-80</v>
      </c>
      <c r="G842" s="82">
        <v>37.153199999999913</v>
      </c>
      <c r="H842" s="27">
        <v>-80.619219999999999</v>
      </c>
      <c r="I842" s="25">
        <v>25</v>
      </c>
      <c r="J842" s="82">
        <v>9.0563999999999112</v>
      </c>
      <c r="K842" s="27">
        <v>25.150939999999999</v>
      </c>
      <c r="L842" s="29">
        <v>31.552700000000002</v>
      </c>
      <c r="M842" s="29">
        <v>28.991399999999999</v>
      </c>
      <c r="T842" s="26">
        <v>4.3999999999999997E-2</v>
      </c>
      <c r="U842" s="26">
        <v>0.48499999999999999</v>
      </c>
      <c r="X842" s="26">
        <v>11.01</v>
      </c>
      <c r="Y842" s="85"/>
      <c r="AF842" s="26">
        <v>0.42117300000000002</v>
      </c>
    </row>
    <row r="843" spans="1:39" ht="15" customHeight="1" x14ac:dyDescent="0.2">
      <c r="A843" s="25">
        <v>958</v>
      </c>
      <c r="B843" s="25" t="s">
        <v>57</v>
      </c>
      <c r="C843" s="139">
        <v>36719</v>
      </c>
      <c r="D843" s="25">
        <v>4</v>
      </c>
      <c r="E843" s="25" t="s">
        <v>48</v>
      </c>
      <c r="F843" s="25">
        <v>-80</v>
      </c>
      <c r="G843" s="82">
        <v>40.748400000000231</v>
      </c>
      <c r="H843" s="27">
        <v>-80.679140000000004</v>
      </c>
      <c r="I843" s="25">
        <v>25</v>
      </c>
      <c r="J843" s="82">
        <v>7.9799999999999471</v>
      </c>
      <c r="K843" s="27">
        <v>25.132999999999999</v>
      </c>
      <c r="L843" s="29">
        <v>32.5289</v>
      </c>
      <c r="M843" s="29">
        <v>36.543599999999998</v>
      </c>
      <c r="T843" s="26">
        <v>2.5999999999999999E-2</v>
      </c>
      <c r="U843" s="26">
        <v>0.47499999999999998</v>
      </c>
      <c r="X843" s="26">
        <v>65.95</v>
      </c>
      <c r="Y843" s="85"/>
      <c r="AF843" s="26">
        <v>0.39333600000000002</v>
      </c>
    </row>
    <row r="844" spans="1:39" ht="15" customHeight="1" x14ac:dyDescent="0.2">
      <c r="A844" s="25">
        <v>959</v>
      </c>
      <c r="B844" s="25" t="s">
        <v>57</v>
      </c>
      <c r="C844" s="139">
        <v>36719</v>
      </c>
      <c r="D844" s="25">
        <v>5</v>
      </c>
      <c r="E844" s="25" t="s">
        <v>48</v>
      </c>
      <c r="F844" s="25">
        <v>-80</v>
      </c>
      <c r="G844" s="82">
        <v>43.000799999999799</v>
      </c>
      <c r="H844" s="27">
        <v>-80.716679999999997</v>
      </c>
      <c r="I844" s="25">
        <v>25</v>
      </c>
      <c r="J844" s="82">
        <v>6.9395999999998992</v>
      </c>
      <c r="K844" s="27">
        <v>25.115659999999998</v>
      </c>
      <c r="L844" s="29">
        <v>32.522199999999998</v>
      </c>
      <c r="M844" s="29">
        <v>41.03</v>
      </c>
      <c r="T844" s="26">
        <v>5.0999999999999997E-2</v>
      </c>
      <c r="U844" s="26">
        <v>0.29899999999999999</v>
      </c>
      <c r="X844" s="26">
        <v>16.625</v>
      </c>
      <c r="Y844" s="85"/>
      <c r="AF844" s="26">
        <v>1.4820530000000001</v>
      </c>
    </row>
    <row r="845" spans="1:39" ht="15" customHeight="1" x14ac:dyDescent="0.2">
      <c r="A845" s="25">
        <v>960</v>
      </c>
      <c r="B845" s="25" t="s">
        <v>57</v>
      </c>
      <c r="C845" s="139">
        <v>36719</v>
      </c>
      <c r="D845" s="25">
        <v>6</v>
      </c>
      <c r="E845" s="25" t="s">
        <v>48</v>
      </c>
      <c r="F845" s="25">
        <v>-80</v>
      </c>
      <c r="G845" s="82">
        <v>45.581999999999709</v>
      </c>
      <c r="H845" s="27">
        <v>-80.759699999999995</v>
      </c>
      <c r="I845" s="25">
        <v>25</v>
      </c>
      <c r="J845" s="82">
        <v>4.2000000000000171</v>
      </c>
      <c r="K845" s="27">
        <v>25.07</v>
      </c>
      <c r="L845" s="29">
        <v>32.340899999999998</v>
      </c>
      <c r="M845" s="29">
        <v>42.727499999999999</v>
      </c>
      <c r="T845" s="26">
        <v>0</v>
      </c>
      <c r="U845" s="26">
        <v>0.4</v>
      </c>
      <c r="X845" s="26">
        <v>69.894999999999996</v>
      </c>
      <c r="Y845" s="85"/>
      <c r="AF845" s="26">
        <v>1.6886669999999999</v>
      </c>
    </row>
    <row r="846" spans="1:39" ht="15" customHeight="1" x14ac:dyDescent="0.2">
      <c r="A846" s="25">
        <v>961</v>
      </c>
      <c r="B846" s="25" t="s">
        <v>57</v>
      </c>
      <c r="C846" s="139">
        <v>36719</v>
      </c>
      <c r="D846" s="25">
        <v>7</v>
      </c>
      <c r="E846" s="25" t="s">
        <v>48</v>
      </c>
      <c r="F846" s="25">
        <v>-80</v>
      </c>
      <c r="G846" s="82">
        <v>47.630400000000179</v>
      </c>
      <c r="H846" s="27">
        <v>-80.793840000000003</v>
      </c>
      <c r="I846" s="25">
        <v>25</v>
      </c>
      <c r="J846" s="82">
        <v>6.9792000000001053</v>
      </c>
      <c r="K846" s="27">
        <v>25.116320000000002</v>
      </c>
      <c r="L846" s="29">
        <v>32.502800000000001</v>
      </c>
      <c r="M846" s="29">
        <v>40.881900000000002</v>
      </c>
      <c r="T846" s="26">
        <v>4.7E-2</v>
      </c>
      <c r="U846" s="26">
        <v>0.59699999999999998</v>
      </c>
      <c r="X846" s="26">
        <v>64.954999999999998</v>
      </c>
      <c r="Y846" s="85"/>
      <c r="AF846" s="26">
        <v>2.0462669999999998</v>
      </c>
    </row>
    <row r="847" spans="1:39" s="3" customFormat="1" ht="15" customHeight="1" x14ac:dyDescent="0.2">
      <c r="A847" s="25">
        <v>962</v>
      </c>
      <c r="B847" s="25" t="s">
        <v>57</v>
      </c>
      <c r="C847" s="139">
        <v>36719</v>
      </c>
      <c r="D847" s="25">
        <v>8</v>
      </c>
      <c r="E847" s="25" t="s">
        <v>48</v>
      </c>
      <c r="F847" s="25">
        <v>-80</v>
      </c>
      <c r="G847" s="82">
        <v>51.79079999999999</v>
      </c>
      <c r="H847" s="27">
        <v>-80.86318</v>
      </c>
      <c r="I847" s="25">
        <v>25</v>
      </c>
      <c r="J847" s="82">
        <v>7.6500000000000767</v>
      </c>
      <c r="K847" s="27">
        <v>25.127500000000001</v>
      </c>
      <c r="L847" s="29">
        <v>32.4071</v>
      </c>
      <c r="M847" s="29">
        <v>37.824800000000003</v>
      </c>
      <c r="N847" s="28"/>
      <c r="O847" s="28"/>
      <c r="P847" s="26"/>
      <c r="Q847" s="26"/>
      <c r="R847" s="26"/>
      <c r="S847" s="26"/>
      <c r="T847" s="26">
        <v>5.2999999999999999E-2</v>
      </c>
      <c r="U847" s="26">
        <v>0.34200000000000003</v>
      </c>
      <c r="V847" s="26"/>
      <c r="W847" s="26"/>
      <c r="X847" s="26">
        <v>36.917000000000002</v>
      </c>
      <c r="Y847" s="86"/>
      <c r="Z847" s="26"/>
      <c r="AA847" s="26"/>
      <c r="AB847" s="26"/>
      <c r="AC847" s="26"/>
      <c r="AD847" s="26"/>
      <c r="AE847" s="29"/>
      <c r="AF847" s="26">
        <v>1.7283999999999999</v>
      </c>
      <c r="AG847" s="26"/>
      <c r="AH847" s="29"/>
      <c r="AI847" s="29"/>
      <c r="AJ847" s="125"/>
      <c r="AK847" s="125"/>
      <c r="AL847" s="125"/>
      <c r="AM847" s="125"/>
    </row>
    <row r="848" spans="1:39" s="3" customFormat="1" ht="15" customHeight="1" x14ac:dyDescent="0.2">
      <c r="A848" s="25">
        <v>963</v>
      </c>
      <c r="B848" s="25" t="s">
        <v>57</v>
      </c>
      <c r="C848" s="139">
        <v>36719</v>
      </c>
      <c r="D848" s="25">
        <v>9</v>
      </c>
      <c r="E848" s="25" t="s">
        <v>49</v>
      </c>
      <c r="F848" s="25">
        <v>-80</v>
      </c>
      <c r="G848" s="82">
        <v>54.282000000000323</v>
      </c>
      <c r="H848" s="27">
        <v>-80.904700000000005</v>
      </c>
      <c r="I848" s="25">
        <v>25</v>
      </c>
      <c r="J848" s="82">
        <v>7.5480000000001013</v>
      </c>
      <c r="K848" s="27">
        <v>25.125800000000002</v>
      </c>
      <c r="L848" s="29">
        <v>31.5367</v>
      </c>
      <c r="M848" s="29">
        <v>37.029800000000002</v>
      </c>
      <c r="N848" s="28"/>
      <c r="O848" s="28"/>
      <c r="P848" s="26"/>
      <c r="Q848" s="26"/>
      <c r="R848" s="26"/>
      <c r="S848" s="26"/>
      <c r="T848" s="26">
        <v>5.6000000000000001E-2</v>
      </c>
      <c r="U848" s="26">
        <v>0.73799999999999999</v>
      </c>
      <c r="V848" s="26"/>
      <c r="W848" s="26"/>
      <c r="X848" s="26">
        <v>15.986000000000001</v>
      </c>
      <c r="Y848" s="86"/>
      <c r="Z848" s="26"/>
      <c r="AA848" s="26"/>
      <c r="AB848" s="26"/>
      <c r="AC848" s="26"/>
      <c r="AD848" s="26"/>
      <c r="AE848" s="29"/>
      <c r="AF848" s="26">
        <v>2.2250670000000001</v>
      </c>
      <c r="AG848" s="26"/>
      <c r="AH848" s="29"/>
      <c r="AI848" s="29"/>
      <c r="AJ848" s="125"/>
      <c r="AK848" s="125"/>
      <c r="AL848" s="125"/>
      <c r="AM848" s="125"/>
    </row>
    <row r="849" spans="1:39" s="3" customFormat="1" ht="15" customHeight="1" x14ac:dyDescent="0.2">
      <c r="A849" s="25">
        <v>964</v>
      </c>
      <c r="B849" s="25" t="s">
        <v>57</v>
      </c>
      <c r="C849" s="139">
        <v>36719</v>
      </c>
      <c r="D849" s="25">
        <v>10</v>
      </c>
      <c r="E849" s="25" t="s">
        <v>49</v>
      </c>
      <c r="F849" s="25">
        <v>-80</v>
      </c>
      <c r="G849" s="82">
        <v>59.87039999999979</v>
      </c>
      <c r="H849" s="27">
        <v>-80.997839999999997</v>
      </c>
      <c r="I849" s="25">
        <v>25</v>
      </c>
      <c r="J849" s="82">
        <v>6.5999999999999659</v>
      </c>
      <c r="K849" s="27">
        <v>25.11</v>
      </c>
      <c r="L849" s="29">
        <v>32.206099999999999</v>
      </c>
      <c r="M849" s="29">
        <v>37.089300000000001</v>
      </c>
      <c r="N849" s="28"/>
      <c r="O849" s="28"/>
      <c r="P849" s="26"/>
      <c r="Q849" s="26"/>
      <c r="R849" s="26"/>
      <c r="S849" s="26"/>
      <c r="T849" s="26">
        <v>5.5E-2</v>
      </c>
      <c r="U849" s="26">
        <v>0.36099999999999999</v>
      </c>
      <c r="V849" s="26"/>
      <c r="W849" s="26"/>
      <c r="X849" s="26">
        <v>0</v>
      </c>
      <c r="Y849" s="86"/>
      <c r="Z849" s="26"/>
      <c r="AA849" s="26"/>
      <c r="AB849" s="26"/>
      <c r="AC849" s="26"/>
      <c r="AD849" s="26"/>
      <c r="AE849" s="29"/>
      <c r="AF849" s="26">
        <v>2.8806669999999999</v>
      </c>
      <c r="AG849" s="26"/>
      <c r="AH849" s="29"/>
      <c r="AI849" s="29"/>
      <c r="AJ849" s="125"/>
      <c r="AK849" s="125"/>
      <c r="AL849" s="125"/>
      <c r="AM849" s="125"/>
    </row>
    <row r="850" spans="1:39" s="3" customFormat="1" ht="15" customHeight="1" x14ac:dyDescent="0.2">
      <c r="A850" s="25">
        <v>965</v>
      </c>
      <c r="B850" s="25" t="s">
        <v>57</v>
      </c>
      <c r="C850" s="139">
        <v>36719</v>
      </c>
      <c r="D850" s="25">
        <v>11</v>
      </c>
      <c r="E850" s="25" t="s">
        <v>49</v>
      </c>
      <c r="F850" s="25">
        <v>-80</v>
      </c>
      <c r="G850" s="82">
        <v>59.991599999999892</v>
      </c>
      <c r="H850" s="27">
        <v>-80.999859999999998</v>
      </c>
      <c r="I850" s="25">
        <v>25</v>
      </c>
      <c r="J850" s="82">
        <v>4.4808000000000447</v>
      </c>
      <c r="K850" s="27">
        <v>25.074680000000001</v>
      </c>
      <c r="L850" s="29">
        <v>32.7423</v>
      </c>
      <c r="M850" s="29">
        <v>37.340899999999998</v>
      </c>
      <c r="N850" s="28"/>
      <c r="O850" s="28"/>
      <c r="P850" s="26"/>
      <c r="Q850" s="26"/>
      <c r="R850" s="26"/>
      <c r="S850" s="26"/>
      <c r="T850" s="26">
        <v>6.0999999999999999E-2</v>
      </c>
      <c r="U850" s="26">
        <v>0.39200000000000002</v>
      </c>
      <c r="V850" s="26"/>
      <c r="W850" s="26"/>
      <c r="X850" s="26">
        <v>32.616999999999997</v>
      </c>
      <c r="Y850" s="86"/>
      <c r="Z850" s="26"/>
      <c r="AA850" s="26"/>
      <c r="AB850" s="26"/>
      <c r="AC850" s="26"/>
      <c r="AD850" s="26"/>
      <c r="AE850" s="29"/>
      <c r="AF850" s="26">
        <v>3.1985329999999998</v>
      </c>
      <c r="AG850" s="26"/>
      <c r="AH850" s="29"/>
      <c r="AI850" s="29"/>
      <c r="AJ850" s="125"/>
      <c r="AK850" s="125"/>
      <c r="AL850" s="125"/>
      <c r="AM850" s="125"/>
    </row>
    <row r="851" spans="1:39" s="3" customFormat="1" ht="15" customHeight="1" x14ac:dyDescent="0.2">
      <c r="A851" s="25">
        <v>966</v>
      </c>
      <c r="B851" s="25" t="s">
        <v>57</v>
      </c>
      <c r="C851" s="139">
        <v>36719</v>
      </c>
      <c r="D851" s="25">
        <v>12</v>
      </c>
      <c r="E851" s="25" t="s">
        <v>49</v>
      </c>
      <c r="F851" s="25">
        <v>-81</v>
      </c>
      <c r="G851" s="82">
        <v>4.0080000000000382</v>
      </c>
      <c r="H851" s="27">
        <v>-81.066800000000001</v>
      </c>
      <c r="I851" s="25">
        <v>25</v>
      </c>
      <c r="J851" s="82">
        <v>6.788400000000081</v>
      </c>
      <c r="K851" s="27">
        <v>25.113140000000001</v>
      </c>
      <c r="L851" s="29">
        <v>32.030700000000003</v>
      </c>
      <c r="M851" s="29">
        <v>36.391100000000002</v>
      </c>
      <c r="N851" s="28"/>
      <c r="O851" s="28"/>
      <c r="P851" s="26"/>
      <c r="Q851" s="26"/>
      <c r="R851" s="26"/>
      <c r="S851" s="26"/>
      <c r="T851" s="26">
        <v>6.3E-2</v>
      </c>
      <c r="U851" s="26">
        <v>0.23100000000000001</v>
      </c>
      <c r="V851" s="26"/>
      <c r="W851" s="26"/>
      <c r="X851" s="26">
        <v>4.827</v>
      </c>
      <c r="Y851" s="86"/>
      <c r="Z851" s="26"/>
      <c r="AA851" s="26"/>
      <c r="AB851" s="26"/>
      <c r="AC851" s="26"/>
      <c r="AD851" s="26"/>
      <c r="AE851" s="29"/>
      <c r="AF851" s="26">
        <v>3.536267</v>
      </c>
      <c r="AG851" s="26"/>
      <c r="AH851" s="29"/>
      <c r="AI851" s="29"/>
      <c r="AJ851" s="125"/>
      <c r="AK851" s="125"/>
      <c r="AL851" s="125"/>
      <c r="AM851" s="125"/>
    </row>
    <row r="852" spans="1:39" s="3" customFormat="1" ht="15" customHeight="1" x14ac:dyDescent="0.2">
      <c r="A852" s="25">
        <v>967</v>
      </c>
      <c r="B852" s="25" t="s">
        <v>57</v>
      </c>
      <c r="C852" s="139">
        <v>36719</v>
      </c>
      <c r="D852" s="25">
        <v>13</v>
      </c>
      <c r="E852" s="25" t="s">
        <v>49</v>
      </c>
      <c r="F852" s="25">
        <v>-81</v>
      </c>
      <c r="G852" s="82">
        <v>5.8715999999998303</v>
      </c>
      <c r="H852" s="27">
        <v>-81.097859999999997</v>
      </c>
      <c r="I852" s="25">
        <v>25</v>
      </c>
      <c r="J852" s="82">
        <v>6.7500000000000426</v>
      </c>
      <c r="K852" s="27">
        <v>25.112500000000001</v>
      </c>
      <c r="L852" s="29">
        <v>31.560600000000001</v>
      </c>
      <c r="M852" s="29">
        <v>36.793300000000002</v>
      </c>
      <c r="N852" s="28"/>
      <c r="O852" s="28"/>
      <c r="P852" s="26"/>
      <c r="Q852" s="26"/>
      <c r="R852" s="26"/>
      <c r="S852" s="26"/>
      <c r="T852" s="26">
        <v>5.8000000000000003E-2</v>
      </c>
      <c r="U852" s="26">
        <v>0.35099999999999998</v>
      </c>
      <c r="V852" s="26"/>
      <c r="W852" s="26"/>
      <c r="X852" s="26">
        <v>0</v>
      </c>
      <c r="Y852" s="86"/>
      <c r="Z852" s="26"/>
      <c r="AA852" s="26"/>
      <c r="AB852" s="26"/>
      <c r="AC852" s="26"/>
      <c r="AD852" s="26"/>
      <c r="AE852" s="29"/>
      <c r="AF852" s="26">
        <v>2.701867</v>
      </c>
      <c r="AG852" s="26"/>
      <c r="AH852" s="29"/>
      <c r="AI852" s="29"/>
      <c r="AJ852" s="125"/>
      <c r="AK852" s="125"/>
      <c r="AL852" s="125"/>
      <c r="AM852" s="125"/>
    </row>
    <row r="853" spans="1:39" s="3" customFormat="1" ht="15" customHeight="1" x14ac:dyDescent="0.2">
      <c r="A853" s="25">
        <v>968</v>
      </c>
      <c r="B853" s="25" t="s">
        <v>57</v>
      </c>
      <c r="C853" s="139">
        <v>36719</v>
      </c>
      <c r="D853" s="25">
        <v>14</v>
      </c>
      <c r="E853" s="25" t="s">
        <v>49</v>
      </c>
      <c r="F853" s="25">
        <v>-81</v>
      </c>
      <c r="G853" s="82">
        <v>1.7328000000000543</v>
      </c>
      <c r="H853" s="27">
        <v>-81.028880000000001</v>
      </c>
      <c r="I853" s="25">
        <v>25</v>
      </c>
      <c r="J853" s="82">
        <v>2.1096000000000714</v>
      </c>
      <c r="K853" s="27">
        <v>25.035160000000001</v>
      </c>
      <c r="L853" s="29">
        <v>32.339100000000002</v>
      </c>
      <c r="M853" s="29">
        <v>37.346499999999999</v>
      </c>
      <c r="N853" s="28"/>
      <c r="O853" s="28"/>
      <c r="P853" s="26"/>
      <c r="Q853" s="26"/>
      <c r="R853" s="26"/>
      <c r="S853" s="26"/>
      <c r="T853" s="26">
        <v>3.3000000000000002E-2</v>
      </c>
      <c r="U853" s="26">
        <v>0.23100000000000001</v>
      </c>
      <c r="V853" s="26"/>
      <c r="W853" s="26"/>
      <c r="X853" s="26">
        <v>1.6639999999999999</v>
      </c>
      <c r="Y853" s="86"/>
      <c r="Z853" s="26"/>
      <c r="AA853" s="26"/>
      <c r="AB853" s="26"/>
      <c r="AC853" s="26"/>
      <c r="AD853" s="26"/>
      <c r="AE853" s="29"/>
      <c r="AF853" s="26">
        <v>1.605227</v>
      </c>
      <c r="AG853" s="26"/>
      <c r="AH853" s="29"/>
      <c r="AI853" s="29"/>
      <c r="AJ853" s="125"/>
      <c r="AK853" s="125"/>
      <c r="AL853" s="125"/>
      <c r="AM853" s="125"/>
    </row>
    <row r="854" spans="1:39" s="3" customFormat="1" ht="15" customHeight="1" x14ac:dyDescent="0.2">
      <c r="A854" s="25">
        <v>969</v>
      </c>
      <c r="B854" s="25" t="s">
        <v>57</v>
      </c>
      <c r="C854" s="139">
        <v>36719</v>
      </c>
      <c r="D854" s="25">
        <v>15</v>
      </c>
      <c r="E854" s="25" t="s">
        <v>49</v>
      </c>
      <c r="F854" s="25">
        <v>-80</v>
      </c>
      <c r="G854" s="82">
        <v>56.971200000000408</v>
      </c>
      <c r="H854" s="27">
        <v>-80.949520000000007</v>
      </c>
      <c r="I854" s="25">
        <v>24</v>
      </c>
      <c r="J854" s="82">
        <v>55.874399999999937</v>
      </c>
      <c r="K854" s="27">
        <v>24.931239999999999</v>
      </c>
      <c r="L854" s="29">
        <v>32.063600000000001</v>
      </c>
      <c r="M854" s="29">
        <v>37.658000000000001</v>
      </c>
      <c r="N854" s="28"/>
      <c r="O854" s="28"/>
      <c r="P854" s="26"/>
      <c r="Q854" s="26"/>
      <c r="R854" s="26"/>
      <c r="S854" s="26"/>
      <c r="T854" s="26">
        <v>3.4000000000000002E-2</v>
      </c>
      <c r="U854" s="26">
        <v>0.29099999999999998</v>
      </c>
      <c r="V854" s="26"/>
      <c r="W854" s="26"/>
      <c r="X854" s="26">
        <v>9.9090000000000007</v>
      </c>
      <c r="Y854" s="86"/>
      <c r="Z854" s="26"/>
      <c r="AA854" s="26"/>
      <c r="AB854" s="26"/>
      <c r="AC854" s="26"/>
      <c r="AD854" s="26"/>
      <c r="AE854" s="29"/>
      <c r="AF854" s="26">
        <v>0.60792000000000002</v>
      </c>
      <c r="AG854" s="26"/>
      <c r="AH854" s="29"/>
      <c r="AI854" s="29"/>
      <c r="AJ854" s="125"/>
      <c r="AK854" s="125"/>
      <c r="AL854" s="125"/>
      <c r="AM854" s="125"/>
    </row>
    <row r="855" spans="1:39" s="3" customFormat="1" ht="15" customHeight="1" x14ac:dyDescent="0.2">
      <c r="A855" s="25">
        <v>970</v>
      </c>
      <c r="B855" s="25" t="s">
        <v>57</v>
      </c>
      <c r="C855" s="139">
        <v>36719</v>
      </c>
      <c r="D855" s="25">
        <v>16</v>
      </c>
      <c r="E855" s="25" t="s">
        <v>50</v>
      </c>
      <c r="F855" s="25">
        <v>-80</v>
      </c>
      <c r="G855" s="82">
        <v>49.890000000000327</v>
      </c>
      <c r="H855" s="27">
        <v>-80.831500000000005</v>
      </c>
      <c r="I855" s="25">
        <v>24</v>
      </c>
      <c r="J855" s="82">
        <v>52.443600000000004</v>
      </c>
      <c r="K855" s="27">
        <v>24.87406</v>
      </c>
      <c r="L855" s="29">
        <v>33.180100000000003</v>
      </c>
      <c r="M855" s="29">
        <v>37.670400000000001</v>
      </c>
      <c r="N855" s="28"/>
      <c r="O855" s="28"/>
      <c r="P855" s="26"/>
      <c r="Q855" s="26"/>
      <c r="R855" s="26"/>
      <c r="S855" s="26"/>
      <c r="T855" s="26">
        <v>5.0999999999999997E-2</v>
      </c>
      <c r="U855" s="26">
        <v>0.40500000000000003</v>
      </c>
      <c r="V855" s="26"/>
      <c r="W855" s="26"/>
      <c r="X855" s="26">
        <v>4.8979999999999997</v>
      </c>
      <c r="Y855" s="86"/>
      <c r="Z855" s="26"/>
      <c r="AA855" s="26"/>
      <c r="AB855" s="26"/>
      <c r="AC855" s="26"/>
      <c r="AD855" s="26"/>
      <c r="AE855" s="29"/>
      <c r="AF855" s="26">
        <v>0.40130700000000002</v>
      </c>
      <c r="AG855" s="26"/>
      <c r="AH855" s="29"/>
      <c r="AI855" s="29"/>
      <c r="AJ855" s="125"/>
      <c r="AK855" s="125"/>
      <c r="AL855" s="125"/>
      <c r="AM855" s="125"/>
    </row>
    <row r="856" spans="1:39" s="3" customFormat="1" ht="15" customHeight="1" x14ac:dyDescent="0.2">
      <c r="A856" s="25">
        <v>971</v>
      </c>
      <c r="B856" s="25" t="s">
        <v>57</v>
      </c>
      <c r="C856" s="139">
        <v>36719</v>
      </c>
      <c r="D856" s="25">
        <v>17</v>
      </c>
      <c r="E856" s="25" t="s">
        <v>50</v>
      </c>
      <c r="F856" s="25">
        <v>-80</v>
      </c>
      <c r="G856" s="82">
        <v>42.500400000000411</v>
      </c>
      <c r="H856" s="27">
        <v>-80.708340000000007</v>
      </c>
      <c r="I856" s="25">
        <v>24</v>
      </c>
      <c r="J856" s="82">
        <v>55.41</v>
      </c>
      <c r="K856" s="27">
        <v>24.923500000000001</v>
      </c>
      <c r="L856" s="29">
        <v>32.952800000000003</v>
      </c>
      <c r="M856" s="29">
        <v>38.381700000000002</v>
      </c>
      <c r="N856" s="28"/>
      <c r="O856" s="28"/>
      <c r="P856" s="26"/>
      <c r="Q856" s="26"/>
      <c r="R856" s="26"/>
      <c r="S856" s="26"/>
      <c r="T856" s="26">
        <v>1.0999999999999999E-2</v>
      </c>
      <c r="U856" s="26">
        <v>0.84899999999999998</v>
      </c>
      <c r="V856" s="26"/>
      <c r="W856" s="26"/>
      <c r="X856" s="26">
        <v>20.321000000000002</v>
      </c>
      <c r="Y856" s="86"/>
      <c r="Z856" s="26"/>
      <c r="AA856" s="26"/>
      <c r="AB856" s="26"/>
      <c r="AC856" s="26"/>
      <c r="AD856" s="26"/>
      <c r="AE856" s="29"/>
      <c r="AF856" s="26">
        <v>0.45891999999999999</v>
      </c>
      <c r="AG856" s="26"/>
      <c r="AH856" s="29"/>
      <c r="AI856" s="29"/>
      <c r="AJ856" s="125"/>
      <c r="AK856" s="125"/>
      <c r="AL856" s="125"/>
      <c r="AM856" s="125"/>
    </row>
    <row r="857" spans="1:39" s="3" customFormat="1" ht="15" customHeight="1" x14ac:dyDescent="0.2">
      <c r="A857" s="25">
        <v>972</v>
      </c>
      <c r="B857" s="25" t="s">
        <v>57</v>
      </c>
      <c r="C857" s="139">
        <v>36719</v>
      </c>
      <c r="D857" s="25">
        <v>18</v>
      </c>
      <c r="E857" s="25" t="s">
        <v>50</v>
      </c>
      <c r="F857" s="25">
        <v>-80</v>
      </c>
      <c r="G857" s="82">
        <v>36.926400000000399</v>
      </c>
      <c r="H857" s="27">
        <v>-80.615440000000007</v>
      </c>
      <c r="I857" s="25">
        <v>24</v>
      </c>
      <c r="J857" s="82">
        <v>58.445999999999998</v>
      </c>
      <c r="K857" s="27">
        <v>24.9741</v>
      </c>
      <c r="L857" s="29">
        <v>33.006999999999998</v>
      </c>
      <c r="M857" s="29">
        <v>36.858800000000002</v>
      </c>
      <c r="N857" s="28"/>
      <c r="O857" s="28"/>
      <c r="P857" s="26"/>
      <c r="Q857" s="26"/>
      <c r="R857" s="26"/>
      <c r="S857" s="26"/>
      <c r="T857" s="26">
        <v>6.3E-2</v>
      </c>
      <c r="U857" s="26">
        <v>2.282</v>
      </c>
      <c r="V857" s="26"/>
      <c r="W857" s="26"/>
      <c r="X857" s="26">
        <v>5.3959999999999999</v>
      </c>
      <c r="Y857" s="86"/>
      <c r="Z857" s="26"/>
      <c r="AA857" s="26"/>
      <c r="AB857" s="26"/>
      <c r="AC857" s="26"/>
      <c r="AD857" s="26"/>
      <c r="AE857" s="29"/>
      <c r="AF857" s="26">
        <v>0.42315999999999998</v>
      </c>
      <c r="AG857" s="26"/>
      <c r="AH857" s="29"/>
      <c r="AI857" s="29"/>
      <c r="AJ857" s="125"/>
      <c r="AK857" s="125"/>
      <c r="AL857" s="125"/>
      <c r="AM857" s="125"/>
    </row>
    <row r="858" spans="1:39" ht="15" customHeight="1" x14ac:dyDescent="0.2">
      <c r="A858" s="25">
        <v>973</v>
      </c>
      <c r="B858" s="25" t="s">
        <v>57</v>
      </c>
      <c r="C858" s="139">
        <v>36719</v>
      </c>
      <c r="D858" s="25">
        <v>19</v>
      </c>
      <c r="E858" s="25" t="s">
        <v>47</v>
      </c>
      <c r="F858" s="25">
        <v>-80</v>
      </c>
      <c r="G858" s="82">
        <v>32.811599999999714</v>
      </c>
      <c r="H858" s="27">
        <v>-80.546859999999995</v>
      </c>
      <c r="I858" s="25">
        <v>25</v>
      </c>
      <c r="J858" s="82">
        <v>1.3079999999999359</v>
      </c>
      <c r="K858" s="27">
        <v>25.021799999999999</v>
      </c>
      <c r="L858" s="29">
        <v>32.536000000000001</v>
      </c>
      <c r="M858" s="29">
        <v>37.466999999999999</v>
      </c>
      <c r="T858" s="26">
        <v>0.06</v>
      </c>
      <c r="U858" s="26">
        <v>0.54700000000000004</v>
      </c>
      <c r="X858" s="26">
        <v>17.548999999999999</v>
      </c>
      <c r="Y858" s="85"/>
      <c r="AF858" s="26">
        <v>0.46</v>
      </c>
    </row>
    <row r="859" spans="1:39" ht="15" customHeight="1" x14ac:dyDescent="0.2">
      <c r="A859" s="25">
        <v>974</v>
      </c>
      <c r="B859" s="25" t="s">
        <v>57</v>
      </c>
      <c r="C859" s="139">
        <v>36719</v>
      </c>
      <c r="D859" s="25">
        <v>20</v>
      </c>
      <c r="E859" s="25" t="s">
        <v>47</v>
      </c>
      <c r="F859" s="25">
        <v>-80</v>
      </c>
      <c r="G859" s="82">
        <v>29.578800000000172</v>
      </c>
      <c r="H859" s="27">
        <v>-80.492980000000003</v>
      </c>
      <c r="I859" s="25">
        <v>25</v>
      </c>
      <c r="J859" s="82">
        <v>4.0439999999999543</v>
      </c>
      <c r="K859" s="27">
        <v>25.067399999999999</v>
      </c>
      <c r="L859" s="29">
        <v>32.827399999999997</v>
      </c>
      <c r="M859" s="29">
        <v>36.010899999999999</v>
      </c>
      <c r="T859" s="26">
        <v>7.8E-2</v>
      </c>
      <c r="U859" s="26">
        <v>0.96099999999999997</v>
      </c>
      <c r="X859" s="26">
        <v>17.015999999999998</v>
      </c>
      <c r="Y859" s="85"/>
      <c r="AF859" s="26">
        <v>0.51</v>
      </c>
    </row>
    <row r="860" spans="1:39" ht="15" customHeight="1" x14ac:dyDescent="0.2">
      <c r="A860" s="25">
        <v>975</v>
      </c>
      <c r="B860" s="25" t="s">
        <v>57</v>
      </c>
      <c r="C860" s="139">
        <v>36720</v>
      </c>
      <c r="D860" s="25">
        <v>21</v>
      </c>
      <c r="E860" s="25" t="s">
        <v>47</v>
      </c>
      <c r="F860" s="25">
        <v>-80</v>
      </c>
      <c r="G860" s="82">
        <v>30.866399999999601</v>
      </c>
      <c r="H860" s="27">
        <v>-80.514439999999993</v>
      </c>
      <c r="I860" s="25">
        <v>25</v>
      </c>
      <c r="J860" s="82">
        <v>6.7799999999999727</v>
      </c>
      <c r="K860" s="27">
        <v>25.113</v>
      </c>
      <c r="L860" s="29">
        <v>31.4956</v>
      </c>
      <c r="M860" s="29">
        <v>33.207099999999997</v>
      </c>
      <c r="T860" s="26">
        <v>0.107</v>
      </c>
      <c r="U860" s="26">
        <v>0.76300000000000001</v>
      </c>
      <c r="X860" s="26">
        <v>17.798999999999999</v>
      </c>
      <c r="Y860" s="85"/>
      <c r="AF860" s="26">
        <v>0.34170699999999998</v>
      </c>
    </row>
    <row r="861" spans="1:39" ht="15" customHeight="1" x14ac:dyDescent="0.2">
      <c r="A861" s="25">
        <v>976</v>
      </c>
      <c r="B861" s="25" t="s">
        <v>57</v>
      </c>
      <c r="C861" s="139">
        <v>36720</v>
      </c>
      <c r="D861" s="25">
        <v>22</v>
      </c>
      <c r="E861" s="25" t="s">
        <v>47</v>
      </c>
      <c r="F861" s="25">
        <v>-80</v>
      </c>
      <c r="G861" s="82">
        <v>36.231599999999844</v>
      </c>
      <c r="H861" s="27">
        <v>-80.603859999999997</v>
      </c>
      <c r="I861" s="25">
        <v>25</v>
      </c>
      <c r="J861" s="82">
        <v>5.9892000000000678</v>
      </c>
      <c r="K861" s="27">
        <v>25.099820000000001</v>
      </c>
      <c r="L861" s="29">
        <v>31.860499999999998</v>
      </c>
      <c r="M861" s="29">
        <v>32.706200000000003</v>
      </c>
      <c r="T861" s="26">
        <v>1.7000000000000001E-2</v>
      </c>
      <c r="U861" s="26">
        <v>0.38900000000000001</v>
      </c>
      <c r="X861" s="26">
        <v>23.62</v>
      </c>
      <c r="Y861" s="85"/>
      <c r="AF861" s="26">
        <v>0.55626699999999996</v>
      </c>
    </row>
    <row r="862" spans="1:39" ht="15" customHeight="1" x14ac:dyDescent="0.2">
      <c r="A862" s="25">
        <v>977</v>
      </c>
      <c r="B862" s="25" t="s">
        <v>57</v>
      </c>
      <c r="C862" s="139">
        <v>36720</v>
      </c>
      <c r="D862" s="25">
        <v>23</v>
      </c>
      <c r="E862" s="25" t="s">
        <v>47</v>
      </c>
      <c r="F862" s="25">
        <v>-80</v>
      </c>
      <c r="G862" s="82">
        <v>37.391999999999825</v>
      </c>
      <c r="H862" s="27">
        <v>-80.623199999999997</v>
      </c>
      <c r="I862" s="25">
        <v>25</v>
      </c>
      <c r="J862" s="82">
        <v>3.3803999999999235</v>
      </c>
      <c r="K862" s="27">
        <v>25.056339999999999</v>
      </c>
      <c r="L862" s="29">
        <v>31.999099999999999</v>
      </c>
      <c r="M862" s="29">
        <v>37.268799999999999</v>
      </c>
      <c r="T862" s="26">
        <v>2.4E-2</v>
      </c>
      <c r="U862" s="26">
        <v>0.28699999999999998</v>
      </c>
      <c r="X862" s="26">
        <v>34.286999999999999</v>
      </c>
      <c r="Y862" s="85"/>
      <c r="AF862" s="26">
        <v>0.61983999999999995</v>
      </c>
    </row>
    <row r="863" spans="1:39" ht="15" customHeight="1" x14ac:dyDescent="0.2">
      <c r="A863" s="25">
        <v>978</v>
      </c>
      <c r="B863" s="25" t="s">
        <v>57</v>
      </c>
      <c r="C863" s="139">
        <v>36720</v>
      </c>
      <c r="D863" s="25">
        <v>24</v>
      </c>
      <c r="E863" s="25" t="s">
        <v>48</v>
      </c>
      <c r="F863" s="25">
        <v>-80</v>
      </c>
      <c r="G863" s="82">
        <v>40.010399999999606</v>
      </c>
      <c r="H863" s="27">
        <v>-80.666839999999993</v>
      </c>
      <c r="I863" s="25">
        <v>25</v>
      </c>
      <c r="J863" s="82">
        <v>3.7799999999999301</v>
      </c>
      <c r="K863" s="27">
        <v>25.062999999999999</v>
      </c>
      <c r="L863" s="29">
        <v>31.957000000000001</v>
      </c>
      <c r="M863" s="29">
        <v>38.734000000000002</v>
      </c>
      <c r="T863" s="26">
        <v>8.8999999999999996E-2</v>
      </c>
      <c r="U863" s="26">
        <v>0.26200000000000001</v>
      </c>
      <c r="X863" s="26">
        <v>26.817</v>
      </c>
      <c r="Y863" s="85"/>
      <c r="AF863" s="26">
        <v>0.66752</v>
      </c>
    </row>
    <row r="864" spans="1:39" ht="15" customHeight="1" x14ac:dyDescent="0.2">
      <c r="A864" s="25">
        <v>979</v>
      </c>
      <c r="B864" s="25" t="s">
        <v>57</v>
      </c>
      <c r="C864" s="139">
        <v>36720</v>
      </c>
      <c r="D864" s="25">
        <v>25</v>
      </c>
      <c r="E864" s="25" t="s">
        <v>48</v>
      </c>
      <c r="F864" s="25">
        <v>-80</v>
      </c>
      <c r="G864" s="82">
        <v>43.011599999999817</v>
      </c>
      <c r="H864" s="27">
        <v>-80.716859999999997</v>
      </c>
      <c r="I864" s="25">
        <v>25</v>
      </c>
      <c r="J864" s="82">
        <v>3.5904000000000735</v>
      </c>
      <c r="K864" s="27">
        <v>25.059840000000001</v>
      </c>
      <c r="L864" s="29">
        <v>32.369399999999999</v>
      </c>
      <c r="M864" s="29">
        <v>41.738999999999997</v>
      </c>
      <c r="T864" s="26">
        <v>1.2999999999999999E-2</v>
      </c>
      <c r="U864" s="26">
        <v>8.3000000000000004E-2</v>
      </c>
      <c r="X864" s="26">
        <v>36.204999999999998</v>
      </c>
      <c r="Y864" s="85"/>
      <c r="AF864" s="26">
        <v>0.86618700000000004</v>
      </c>
    </row>
    <row r="865" spans="1:32" ht="15" customHeight="1" x14ac:dyDescent="0.2">
      <c r="A865" s="25">
        <v>980</v>
      </c>
      <c r="B865" s="25" t="s">
        <v>57</v>
      </c>
      <c r="C865" s="139">
        <v>36720</v>
      </c>
      <c r="D865" s="25">
        <v>26</v>
      </c>
      <c r="E865" s="25" t="s">
        <v>50</v>
      </c>
      <c r="F865" s="25">
        <v>-80</v>
      </c>
      <c r="G865" s="82">
        <v>43.401599999999974</v>
      </c>
      <c r="H865" s="27">
        <v>-80.72336</v>
      </c>
      <c r="I865" s="25">
        <v>25</v>
      </c>
      <c r="J865" s="82">
        <v>1.4016000000000162</v>
      </c>
      <c r="K865" s="27">
        <v>25.02336</v>
      </c>
      <c r="L865" s="29">
        <v>32.568800000000003</v>
      </c>
      <c r="M865" s="29">
        <v>41.331699999999998</v>
      </c>
      <c r="T865" s="26">
        <v>3.1E-2</v>
      </c>
      <c r="U865" s="26">
        <v>9.4E-2</v>
      </c>
      <c r="X865" s="26">
        <v>59.488999999999997</v>
      </c>
      <c r="Y865" s="85"/>
      <c r="AF865" s="26">
        <v>1.005253</v>
      </c>
    </row>
    <row r="866" spans="1:32" ht="15" customHeight="1" x14ac:dyDescent="0.2">
      <c r="A866" s="25">
        <v>981</v>
      </c>
      <c r="B866" s="25" t="s">
        <v>57</v>
      </c>
      <c r="C866" s="139">
        <v>36720</v>
      </c>
      <c r="D866" s="25">
        <v>27</v>
      </c>
      <c r="E866" s="25" t="s">
        <v>50</v>
      </c>
      <c r="F866" s="25">
        <v>-80</v>
      </c>
      <c r="G866" s="82">
        <v>44.983199999999783</v>
      </c>
      <c r="H866" s="27">
        <v>-80.749719999999996</v>
      </c>
      <c r="I866" s="25">
        <v>25</v>
      </c>
      <c r="J866" s="82">
        <v>0.39960000000000662</v>
      </c>
      <c r="K866" s="27">
        <v>25.00666</v>
      </c>
      <c r="L866" s="29">
        <v>31.949000000000002</v>
      </c>
      <c r="M866" s="29">
        <v>39.431100000000001</v>
      </c>
      <c r="T866" s="26">
        <v>4.8000000000000001E-2</v>
      </c>
      <c r="U866" s="26">
        <v>0.16500000000000001</v>
      </c>
      <c r="X866" s="26">
        <v>55.652999999999999</v>
      </c>
      <c r="Y866" s="85"/>
      <c r="AF866" s="26">
        <v>1.0132000000000001</v>
      </c>
    </row>
    <row r="867" spans="1:32" ht="15" customHeight="1" x14ac:dyDescent="0.2">
      <c r="A867" s="25">
        <v>982</v>
      </c>
      <c r="B867" s="25" t="s">
        <v>57</v>
      </c>
      <c r="C867" s="139">
        <v>36720</v>
      </c>
      <c r="D867" s="25">
        <v>28</v>
      </c>
      <c r="E867" s="25" t="s">
        <v>50</v>
      </c>
      <c r="F867" s="25">
        <v>-80</v>
      </c>
      <c r="G867" s="82">
        <v>47.139599999999575</v>
      </c>
      <c r="H867" s="27">
        <v>-80.785659999999993</v>
      </c>
      <c r="I867" s="25">
        <v>25</v>
      </c>
      <c r="J867" s="82">
        <v>2.1600000000034925E-2</v>
      </c>
      <c r="K867" s="27">
        <v>25.000360000000001</v>
      </c>
      <c r="L867" s="29">
        <v>32.305100000000003</v>
      </c>
      <c r="M867" s="29">
        <v>39.341700000000003</v>
      </c>
      <c r="T867" s="26">
        <v>8.7999999999999995E-2</v>
      </c>
      <c r="U867" s="26">
        <v>0.14599999999999999</v>
      </c>
      <c r="X867" s="26">
        <v>69.111999999999995</v>
      </c>
      <c r="Y867" s="85"/>
      <c r="AF867" s="26">
        <v>0.69533</v>
      </c>
    </row>
    <row r="868" spans="1:32" ht="15" customHeight="1" x14ac:dyDescent="0.2">
      <c r="A868" s="25">
        <v>983</v>
      </c>
      <c r="B868" s="25" t="s">
        <v>57</v>
      </c>
      <c r="C868" s="139">
        <v>36720</v>
      </c>
      <c r="D868" s="25">
        <v>29</v>
      </c>
      <c r="E868" s="25" t="s">
        <v>50</v>
      </c>
      <c r="F868" s="25">
        <v>-80</v>
      </c>
      <c r="G868" s="82">
        <v>48.899999999999864</v>
      </c>
      <c r="H868" s="27">
        <v>-80.814999999999998</v>
      </c>
      <c r="I868" s="25">
        <v>24</v>
      </c>
      <c r="J868" s="82">
        <v>59.786399999999986</v>
      </c>
      <c r="K868" s="27">
        <v>24.99644</v>
      </c>
      <c r="L868" s="29">
        <v>32.234000000000002</v>
      </c>
      <c r="M868" s="29">
        <v>38.567500000000003</v>
      </c>
      <c r="T868" s="26">
        <v>4.5999999999999999E-2</v>
      </c>
      <c r="U868" s="26">
        <v>0.153</v>
      </c>
      <c r="X868" s="26">
        <v>57.234000000000002</v>
      </c>
      <c r="Y868" s="85"/>
      <c r="AF868" s="26">
        <v>0.59599999999999997</v>
      </c>
    </row>
    <row r="869" spans="1:32" ht="15" customHeight="1" x14ac:dyDescent="0.2">
      <c r="A869" s="25">
        <v>984</v>
      </c>
      <c r="B869" s="25" t="s">
        <v>57</v>
      </c>
      <c r="C869" s="139">
        <v>36720</v>
      </c>
      <c r="D869" s="25">
        <v>30</v>
      </c>
      <c r="E869" s="25" t="s">
        <v>49</v>
      </c>
      <c r="F869" s="25">
        <v>-80</v>
      </c>
      <c r="G869" s="82">
        <v>50.101200000000006</v>
      </c>
      <c r="H869" s="27">
        <v>-80.83502</v>
      </c>
      <c r="I869" s="25">
        <v>24</v>
      </c>
      <c r="J869" s="82">
        <v>58.539600000000078</v>
      </c>
      <c r="K869" s="27">
        <v>24.975660000000001</v>
      </c>
      <c r="L869" s="29">
        <v>32.380400000000002</v>
      </c>
      <c r="M869" s="29">
        <v>38.395699999999998</v>
      </c>
      <c r="T869" s="26">
        <v>2.4E-2</v>
      </c>
      <c r="U869" s="26">
        <v>0.42499999999999999</v>
      </c>
      <c r="X869" s="26">
        <v>35.128</v>
      </c>
      <c r="Y869" s="85"/>
      <c r="AF869" s="26">
        <v>2.1058669999999999</v>
      </c>
    </row>
    <row r="870" spans="1:32" ht="15" customHeight="1" x14ac:dyDescent="0.2">
      <c r="A870" s="25">
        <v>985</v>
      </c>
      <c r="B870" s="25" t="s">
        <v>57</v>
      </c>
      <c r="C870" s="139">
        <v>36720</v>
      </c>
      <c r="D870" s="25">
        <v>31</v>
      </c>
      <c r="E870" s="25" t="s">
        <v>49</v>
      </c>
      <c r="F870" s="25">
        <v>-80</v>
      </c>
      <c r="G870" s="82">
        <v>52.117200000000423</v>
      </c>
      <c r="H870" s="27">
        <v>-80.868620000000007</v>
      </c>
      <c r="I870" s="25">
        <v>25</v>
      </c>
      <c r="J870" s="82">
        <v>0.56399999999996453</v>
      </c>
      <c r="K870" s="27">
        <v>25.009399999999999</v>
      </c>
      <c r="L870" s="29">
        <v>32.457999999999998</v>
      </c>
      <c r="M870" s="29">
        <v>38.805199999999999</v>
      </c>
      <c r="T870" s="26">
        <v>2.1999999999999999E-2</v>
      </c>
      <c r="U870" s="26">
        <v>0.10299999999999999</v>
      </c>
      <c r="X870" s="26">
        <v>25.571999999999999</v>
      </c>
      <c r="Y870" s="85"/>
      <c r="AF870" s="26">
        <v>2.1932800000000001</v>
      </c>
    </row>
    <row r="871" spans="1:32" ht="15" customHeight="1" x14ac:dyDescent="0.2">
      <c r="A871" s="25">
        <v>986</v>
      </c>
      <c r="B871" s="25" t="s">
        <v>57</v>
      </c>
      <c r="C871" s="139">
        <v>36720</v>
      </c>
      <c r="D871" s="25">
        <v>32</v>
      </c>
      <c r="E871" s="25" t="s">
        <v>49</v>
      </c>
      <c r="F871" s="25">
        <v>-80</v>
      </c>
      <c r="G871" s="82">
        <v>55.54079999999999</v>
      </c>
      <c r="H871" s="27">
        <v>-80.92568</v>
      </c>
      <c r="I871" s="25">
        <v>25</v>
      </c>
      <c r="J871" s="82">
        <v>0.65040000000010423</v>
      </c>
      <c r="K871" s="27">
        <v>25.010840000000002</v>
      </c>
      <c r="L871" s="29">
        <v>31.9069</v>
      </c>
      <c r="M871" s="29">
        <v>38.006799999999998</v>
      </c>
      <c r="T871" s="26">
        <v>7.6999999999999999E-2</v>
      </c>
      <c r="U871" s="26">
        <v>0.114</v>
      </c>
      <c r="X871" s="26">
        <v>26.614999999999998</v>
      </c>
      <c r="Y871" s="85"/>
      <c r="AF871" s="26">
        <v>3.2660800000000001</v>
      </c>
    </row>
    <row r="872" spans="1:32" ht="15" customHeight="1" x14ac:dyDescent="0.2">
      <c r="A872" s="25">
        <v>987</v>
      </c>
      <c r="B872" s="25" t="s">
        <v>57</v>
      </c>
      <c r="C872" s="139">
        <v>36720</v>
      </c>
      <c r="D872" s="25">
        <v>33</v>
      </c>
      <c r="E872" s="25" t="s">
        <v>49</v>
      </c>
      <c r="F872" s="25">
        <v>-80</v>
      </c>
      <c r="G872" s="82">
        <v>55.241999999999791</v>
      </c>
      <c r="H872" s="27">
        <v>-80.920699999999997</v>
      </c>
      <c r="I872" s="25">
        <v>25</v>
      </c>
      <c r="J872" s="82">
        <v>3.2435999999999865</v>
      </c>
      <c r="K872" s="27">
        <v>25.05406</v>
      </c>
      <c r="L872" s="29">
        <v>32.127600000000001</v>
      </c>
      <c r="M872" s="29">
        <v>38.0092</v>
      </c>
      <c r="T872" s="26">
        <v>3.4000000000000002E-2</v>
      </c>
      <c r="U872" s="26">
        <v>9.1999999999999998E-2</v>
      </c>
      <c r="X872" s="26">
        <v>86.204999999999998</v>
      </c>
      <c r="Y872" s="85"/>
      <c r="AF872" s="26">
        <v>1.748267</v>
      </c>
    </row>
    <row r="873" spans="1:32" ht="15" customHeight="1" x14ac:dyDescent="0.2">
      <c r="A873" s="25">
        <v>988</v>
      </c>
      <c r="B873" s="25" t="s">
        <v>57</v>
      </c>
      <c r="C873" s="139">
        <v>36720</v>
      </c>
      <c r="D873" s="25">
        <v>34</v>
      </c>
      <c r="E873" s="25" t="s">
        <v>49</v>
      </c>
      <c r="F873" s="25">
        <v>-80</v>
      </c>
      <c r="G873" s="82">
        <v>57.261599999999646</v>
      </c>
      <c r="H873" s="27">
        <v>-80.954359999999994</v>
      </c>
      <c r="I873" s="25">
        <v>24</v>
      </c>
      <c r="J873" s="82">
        <v>59.318400000000011</v>
      </c>
      <c r="K873" s="27">
        <v>24.98864</v>
      </c>
      <c r="L873" s="29">
        <v>32.027700000000003</v>
      </c>
      <c r="M873" s="29">
        <v>37.674700000000001</v>
      </c>
      <c r="T873" s="26">
        <v>0</v>
      </c>
      <c r="U873" s="26">
        <v>3.5000000000000003E-2</v>
      </c>
      <c r="X873" s="26">
        <v>2.6240000000000001</v>
      </c>
      <c r="Y873" s="85"/>
      <c r="AF873" s="26">
        <v>1.79992</v>
      </c>
    </row>
    <row r="874" spans="1:32" ht="15" customHeight="1" x14ac:dyDescent="0.2">
      <c r="A874" s="25">
        <v>989</v>
      </c>
      <c r="B874" s="25" t="s">
        <v>57</v>
      </c>
      <c r="C874" s="139">
        <v>36720</v>
      </c>
      <c r="D874" s="25">
        <v>35</v>
      </c>
      <c r="E874" s="25" t="s">
        <v>49</v>
      </c>
      <c r="F874" s="25">
        <v>-80</v>
      </c>
      <c r="G874" s="82">
        <v>52.781999999999982</v>
      </c>
      <c r="H874" s="27">
        <v>-80.8797</v>
      </c>
      <c r="I874" s="25">
        <v>24</v>
      </c>
      <c r="J874" s="82">
        <v>58.379999999999939</v>
      </c>
      <c r="K874" s="27">
        <v>24.972999999999999</v>
      </c>
      <c r="L874" s="29">
        <v>31.863</v>
      </c>
      <c r="M874" s="29">
        <v>38.291600000000003</v>
      </c>
      <c r="T874" s="26">
        <v>0.01</v>
      </c>
      <c r="U874" s="26">
        <v>0.128</v>
      </c>
      <c r="X874" s="26">
        <v>24.562999999999999</v>
      </c>
      <c r="Y874" s="85"/>
      <c r="AF874" s="26">
        <v>0.63175999999999999</v>
      </c>
    </row>
    <row r="875" spans="1:32" ht="15" customHeight="1" x14ac:dyDescent="0.2">
      <c r="A875" s="25">
        <v>990</v>
      </c>
      <c r="B875" s="25" t="s">
        <v>57</v>
      </c>
      <c r="C875" s="139">
        <v>36720</v>
      </c>
      <c r="D875" s="25">
        <v>36</v>
      </c>
      <c r="E875" s="25" t="s">
        <v>50</v>
      </c>
      <c r="F875" s="25">
        <v>-80</v>
      </c>
      <c r="G875" s="82">
        <v>47.580000000000382</v>
      </c>
      <c r="H875" s="27">
        <v>-80.793000000000006</v>
      </c>
      <c r="I875" s="25">
        <v>24</v>
      </c>
      <c r="J875" s="82">
        <v>57.549600000000041</v>
      </c>
      <c r="K875" s="27">
        <v>24.959160000000001</v>
      </c>
      <c r="L875" s="29">
        <v>32.648699999999998</v>
      </c>
      <c r="M875" s="29">
        <v>38.401699999999998</v>
      </c>
      <c r="T875" s="26">
        <v>3.4000000000000002E-2</v>
      </c>
      <c r="U875" s="26">
        <v>0.14599999999999999</v>
      </c>
      <c r="X875" s="26">
        <v>52.322000000000003</v>
      </c>
      <c r="Y875" s="85"/>
      <c r="AF875" s="26">
        <v>0.67944000000000004</v>
      </c>
    </row>
    <row r="876" spans="1:32" ht="15" customHeight="1" x14ac:dyDescent="0.2">
      <c r="A876" s="25">
        <v>991</v>
      </c>
      <c r="B876" s="25" t="s">
        <v>57</v>
      </c>
      <c r="C876" s="139">
        <v>36720</v>
      </c>
      <c r="D876" s="25">
        <v>37</v>
      </c>
      <c r="E876" s="25" t="s">
        <v>50</v>
      </c>
      <c r="F876" s="25">
        <v>-80</v>
      </c>
      <c r="G876" s="82">
        <v>45.732000000000426</v>
      </c>
      <c r="H876" s="27">
        <v>-80.762200000000007</v>
      </c>
      <c r="I876" s="25">
        <v>24</v>
      </c>
      <c r="J876" s="82">
        <v>55.969199999999972</v>
      </c>
      <c r="K876" s="27">
        <v>24.93282</v>
      </c>
      <c r="L876" s="29">
        <v>32.6511</v>
      </c>
      <c r="M876" s="29">
        <v>38.6614</v>
      </c>
      <c r="T876" s="26">
        <v>0</v>
      </c>
      <c r="U876" s="26">
        <v>0.48599999999999999</v>
      </c>
      <c r="X876" s="26">
        <v>37.381999999999998</v>
      </c>
      <c r="Y876" s="85"/>
      <c r="AF876" s="26">
        <v>0.61983999999999995</v>
      </c>
    </row>
    <row r="877" spans="1:32" ht="15" customHeight="1" x14ac:dyDescent="0.2">
      <c r="A877" s="25">
        <v>992</v>
      </c>
      <c r="B877" s="25" t="s">
        <v>57</v>
      </c>
      <c r="C877" s="139">
        <v>36720</v>
      </c>
      <c r="D877" s="25">
        <v>38</v>
      </c>
      <c r="E877" s="25" t="s">
        <v>50</v>
      </c>
      <c r="F877" s="25">
        <v>-80</v>
      </c>
      <c r="G877" s="82">
        <v>41.863200000000234</v>
      </c>
      <c r="H877" s="27">
        <v>-80.697720000000004</v>
      </c>
      <c r="I877" s="25">
        <v>24</v>
      </c>
      <c r="J877" s="82">
        <v>59.129999999999896</v>
      </c>
      <c r="K877" s="27">
        <v>24.985499999999998</v>
      </c>
      <c r="L877" s="29">
        <v>32.597200000000001</v>
      </c>
      <c r="M877" s="29">
        <v>39.148000000000003</v>
      </c>
      <c r="T877" s="26">
        <v>1.9E-2</v>
      </c>
      <c r="U877" s="26">
        <v>0.2</v>
      </c>
      <c r="X877" s="26">
        <v>38.997</v>
      </c>
      <c r="Y877" s="85"/>
      <c r="AF877" s="26">
        <v>0.60394700000000001</v>
      </c>
    </row>
    <row r="878" spans="1:32" ht="15" customHeight="1" x14ac:dyDescent="0.2">
      <c r="A878" s="25">
        <v>993</v>
      </c>
      <c r="B878" s="25" t="s">
        <v>57</v>
      </c>
      <c r="C878" s="139">
        <v>36720</v>
      </c>
      <c r="D878" s="25">
        <v>39</v>
      </c>
      <c r="E878" s="25" t="s">
        <v>50</v>
      </c>
      <c r="F878" s="25">
        <v>-80</v>
      </c>
      <c r="G878" s="82">
        <v>38.70239999999967</v>
      </c>
      <c r="H878" s="27">
        <v>-80.645039999999995</v>
      </c>
      <c r="I878" s="25">
        <v>25</v>
      </c>
      <c r="J878" s="82">
        <v>0.51359999999995409</v>
      </c>
      <c r="K878" s="27">
        <v>25.008559999999999</v>
      </c>
      <c r="L878" s="29">
        <v>32.736899999999999</v>
      </c>
      <c r="M878" s="29">
        <v>39.489199999999997</v>
      </c>
      <c r="T878" s="26">
        <v>3.5999999999999997E-2</v>
      </c>
      <c r="U878" s="26">
        <v>0.16800000000000001</v>
      </c>
      <c r="X878" s="26">
        <v>38.493000000000002</v>
      </c>
      <c r="Y878" s="85"/>
      <c r="AF878" s="26">
        <v>0.54832000000000003</v>
      </c>
    </row>
    <row r="879" spans="1:32" ht="15" customHeight="1" x14ac:dyDescent="0.2">
      <c r="A879" s="25">
        <v>994</v>
      </c>
      <c r="B879" s="25" t="s">
        <v>57</v>
      </c>
      <c r="C879" s="139">
        <v>36720</v>
      </c>
      <c r="D879" s="25">
        <v>40</v>
      </c>
      <c r="E879" s="25" t="s">
        <v>47</v>
      </c>
      <c r="F879" s="25">
        <v>-80</v>
      </c>
      <c r="G879" s="82">
        <v>35.940000000000225</v>
      </c>
      <c r="H879" s="27">
        <v>-80.599000000000004</v>
      </c>
      <c r="I879" s="25">
        <v>25</v>
      </c>
      <c r="J879" s="82">
        <v>0.95040000000004454</v>
      </c>
      <c r="K879" s="27">
        <v>25.015840000000001</v>
      </c>
      <c r="L879" s="29">
        <v>32.807499999999997</v>
      </c>
      <c r="M879" s="29">
        <v>38.0867</v>
      </c>
      <c r="T879" s="26">
        <v>0</v>
      </c>
      <c r="U879" s="26">
        <v>0.218</v>
      </c>
      <c r="X879" s="26">
        <v>42.866999999999997</v>
      </c>
      <c r="Y879" s="85"/>
      <c r="AF879" s="26">
        <v>0.38144</v>
      </c>
    </row>
    <row r="880" spans="1:32" ht="15" customHeight="1" x14ac:dyDescent="0.2">
      <c r="A880" s="25">
        <v>995</v>
      </c>
      <c r="B880" s="25" t="s">
        <v>58</v>
      </c>
      <c r="C880" s="139">
        <v>36754</v>
      </c>
      <c r="D880" s="25">
        <v>1</v>
      </c>
      <c r="E880" s="25" t="s">
        <v>47</v>
      </c>
      <c r="F880" s="25">
        <v>-80</v>
      </c>
      <c r="G880" s="82">
        <v>29.780400000000213</v>
      </c>
      <c r="H880" s="27">
        <v>-80.496340000000004</v>
      </c>
      <c r="I880" s="25">
        <v>25</v>
      </c>
      <c r="J880" s="82">
        <v>11.06039999999993</v>
      </c>
      <c r="K880" s="27">
        <v>25.184339999999999</v>
      </c>
      <c r="L880" s="29">
        <v>30.084</v>
      </c>
      <c r="M880" s="29">
        <v>31.841899999999999</v>
      </c>
      <c r="T880" s="26">
        <v>3.6999999999999998E-2</v>
      </c>
      <c r="U880" s="26">
        <v>1.732</v>
      </c>
      <c r="X880" s="26">
        <v>15.922000000000001</v>
      </c>
      <c r="Y880" s="85"/>
      <c r="AF880" s="26">
        <v>0.33580000000000004</v>
      </c>
    </row>
    <row r="881" spans="1:32" ht="15" customHeight="1" x14ac:dyDescent="0.2">
      <c r="A881" s="25">
        <v>996</v>
      </c>
      <c r="B881" s="25" t="s">
        <v>58</v>
      </c>
      <c r="C881" s="139">
        <v>36754</v>
      </c>
      <c r="D881" s="25">
        <v>2</v>
      </c>
      <c r="E881" s="25" t="s">
        <v>47</v>
      </c>
      <c r="F881" s="25">
        <v>-80</v>
      </c>
      <c r="G881" s="82">
        <v>33.730799999999874</v>
      </c>
      <c r="H881" s="27">
        <v>-80.562179999999998</v>
      </c>
      <c r="I881" s="25">
        <v>25</v>
      </c>
      <c r="J881" s="82">
        <v>10.060800000000043</v>
      </c>
      <c r="K881" s="27">
        <v>25.167680000000001</v>
      </c>
      <c r="L881" s="29">
        <v>30.527200000000001</v>
      </c>
      <c r="M881" s="29">
        <v>30.444099999999999</v>
      </c>
      <c r="T881" s="26">
        <v>3.4000000000000002E-2</v>
      </c>
      <c r="U881" s="26">
        <v>0.91100000000000003</v>
      </c>
      <c r="X881" s="26">
        <v>15.888999999999999</v>
      </c>
      <c r="Y881" s="85"/>
      <c r="AF881" s="26">
        <v>0.41366666666666663</v>
      </c>
    </row>
    <row r="882" spans="1:32" ht="15" customHeight="1" x14ac:dyDescent="0.2">
      <c r="A882" s="25">
        <v>997</v>
      </c>
      <c r="B882" s="25" t="s">
        <v>58</v>
      </c>
      <c r="C882" s="139">
        <v>36754</v>
      </c>
      <c r="D882" s="25">
        <v>3</v>
      </c>
      <c r="E882" s="25" t="s">
        <v>47</v>
      </c>
      <c r="F882" s="25">
        <v>-80</v>
      </c>
      <c r="G882" s="82">
        <v>37.32</v>
      </c>
      <c r="H882" s="27">
        <v>-80.622</v>
      </c>
      <c r="I882" s="25">
        <v>25</v>
      </c>
      <c r="J882" s="82">
        <v>8.8799999999999812</v>
      </c>
      <c r="K882" s="27">
        <v>25.148</v>
      </c>
      <c r="L882" s="29">
        <v>30.764299999999999</v>
      </c>
      <c r="M882" s="29">
        <v>33.302399999999999</v>
      </c>
      <c r="T882" s="26">
        <v>5.0000000000000001E-3</v>
      </c>
      <c r="U882" s="26">
        <v>1.4470000000000001</v>
      </c>
      <c r="X882" s="26">
        <v>20.652999999999999</v>
      </c>
      <c r="Y882" s="85"/>
      <c r="AF882" s="26">
        <v>0.8394999999999998</v>
      </c>
    </row>
    <row r="883" spans="1:32" ht="15" customHeight="1" x14ac:dyDescent="0.2">
      <c r="A883" s="25">
        <v>998</v>
      </c>
      <c r="B883" s="25" t="s">
        <v>58</v>
      </c>
      <c r="C883" s="139">
        <v>36754</v>
      </c>
      <c r="D883" s="25">
        <v>4</v>
      </c>
      <c r="E883" s="25" t="s">
        <v>48</v>
      </c>
      <c r="F883" s="25">
        <v>-80</v>
      </c>
      <c r="G883" s="82">
        <v>40.71</v>
      </c>
      <c r="H883" s="27">
        <v>-80.6785</v>
      </c>
      <c r="I883" s="25">
        <v>25</v>
      </c>
      <c r="J883" s="82">
        <v>7.983600000000024</v>
      </c>
      <c r="K883" s="27">
        <v>25.13306</v>
      </c>
      <c r="L883" s="29">
        <v>30.588699999999999</v>
      </c>
      <c r="M883" s="29">
        <v>40.520699999999998</v>
      </c>
      <c r="T883" s="26">
        <v>2.1000000000000001E-2</v>
      </c>
      <c r="U883" s="26">
        <v>0.82699999999999996</v>
      </c>
      <c r="X883" s="26">
        <v>43.057000000000002</v>
      </c>
      <c r="Y883" s="85"/>
      <c r="AF883" s="26">
        <v>0.38884666666666662</v>
      </c>
    </row>
    <row r="884" spans="1:32" ht="15" customHeight="1" x14ac:dyDescent="0.2">
      <c r="A884" s="25">
        <v>999</v>
      </c>
      <c r="B884" s="25" t="s">
        <v>58</v>
      </c>
      <c r="C884" s="139">
        <v>36754</v>
      </c>
      <c r="D884" s="25">
        <v>5</v>
      </c>
      <c r="E884" s="25" t="s">
        <v>48</v>
      </c>
      <c r="F884" s="25">
        <v>-80</v>
      </c>
      <c r="G884" s="82">
        <v>43.011599999999817</v>
      </c>
      <c r="H884" s="27">
        <v>-80.716859999999997</v>
      </c>
      <c r="I884" s="25">
        <v>25</v>
      </c>
      <c r="J884" s="82">
        <v>6.925200000000018</v>
      </c>
      <c r="K884" s="27">
        <v>25.11542</v>
      </c>
      <c r="L884" s="29">
        <v>31.03</v>
      </c>
      <c r="M884" s="29">
        <v>42.47</v>
      </c>
      <c r="T884" s="26">
        <v>2.9000000000000001E-2</v>
      </c>
      <c r="U884" s="26">
        <v>0.254</v>
      </c>
      <c r="X884" s="26">
        <v>17.63</v>
      </c>
      <c r="Y884" s="85"/>
    </row>
    <row r="885" spans="1:32" ht="15" customHeight="1" x14ac:dyDescent="0.2">
      <c r="A885" s="25">
        <v>1000</v>
      </c>
      <c r="B885" s="25" t="s">
        <v>58</v>
      </c>
      <c r="C885" s="139">
        <v>36754</v>
      </c>
      <c r="D885" s="25">
        <v>6</v>
      </c>
      <c r="E885" s="25" t="s">
        <v>48</v>
      </c>
      <c r="F885" s="25">
        <v>-80</v>
      </c>
      <c r="G885" s="82">
        <v>45.620399999999961</v>
      </c>
      <c r="H885" s="27">
        <v>-80.760339999999999</v>
      </c>
      <c r="I885" s="25">
        <v>25</v>
      </c>
      <c r="J885" s="82">
        <v>4.2096000000000799</v>
      </c>
      <c r="K885" s="27">
        <v>25.070160000000001</v>
      </c>
      <c r="L885" s="29">
        <v>31.473500000000001</v>
      </c>
      <c r="M885" s="29">
        <v>42.747999999999998</v>
      </c>
      <c r="T885" s="26">
        <v>2.4E-2</v>
      </c>
      <c r="U885" s="26">
        <v>9.2999999999999999E-2</v>
      </c>
      <c r="X885" s="26">
        <v>67.596999999999994</v>
      </c>
      <c r="Y885" s="85"/>
      <c r="AF885" s="26">
        <v>0.66673333333333318</v>
      </c>
    </row>
    <row r="886" spans="1:32" ht="15" customHeight="1" x14ac:dyDescent="0.2">
      <c r="A886" s="25">
        <v>1001</v>
      </c>
      <c r="B886" s="25" t="s">
        <v>58</v>
      </c>
      <c r="C886" s="139">
        <v>36754</v>
      </c>
      <c r="D886" s="25">
        <v>7</v>
      </c>
      <c r="E886" s="25" t="s">
        <v>48</v>
      </c>
      <c r="F886" s="25">
        <v>-80</v>
      </c>
      <c r="G886" s="82">
        <v>47.502000000000351</v>
      </c>
      <c r="H886" s="27">
        <v>-80.791700000000006</v>
      </c>
      <c r="I886" s="25">
        <v>25</v>
      </c>
      <c r="J886" s="82">
        <v>7.0080000000000808</v>
      </c>
      <c r="K886" s="27">
        <v>25.116800000000001</v>
      </c>
      <c r="L886" s="29">
        <v>31.013000000000002</v>
      </c>
      <c r="M886" s="29">
        <v>41.3947</v>
      </c>
      <c r="T886" s="26">
        <v>9.5000000000000001E-2</v>
      </c>
      <c r="U886" s="26">
        <v>0.42799999999999999</v>
      </c>
      <c r="X886" s="26">
        <v>54.72</v>
      </c>
      <c r="Y886" s="85"/>
      <c r="AF886" s="26">
        <v>3.7959999999999994</v>
      </c>
    </row>
    <row r="887" spans="1:32" ht="15" customHeight="1" x14ac:dyDescent="0.2">
      <c r="A887" s="25">
        <v>1002</v>
      </c>
      <c r="B887" s="25" t="s">
        <v>58</v>
      </c>
      <c r="C887" s="139">
        <v>36754</v>
      </c>
      <c r="D887" s="25">
        <v>8</v>
      </c>
      <c r="E887" s="25" t="s">
        <v>48</v>
      </c>
      <c r="F887" s="25">
        <v>-80</v>
      </c>
      <c r="G887" s="82">
        <v>51.871199999999931</v>
      </c>
      <c r="H887" s="27">
        <v>-80.864519999999999</v>
      </c>
      <c r="I887" s="25">
        <v>25</v>
      </c>
      <c r="J887" s="82">
        <v>7.7099999999999369</v>
      </c>
      <c r="K887" s="27">
        <v>25.128499999999999</v>
      </c>
      <c r="L887" s="29">
        <v>31.108599999999999</v>
      </c>
      <c r="M887" s="29">
        <v>39.268799999999999</v>
      </c>
      <c r="T887" s="26">
        <v>4.7E-2</v>
      </c>
      <c r="U887" s="26">
        <v>0</v>
      </c>
      <c r="X887" s="26">
        <v>27.946000000000002</v>
      </c>
      <c r="Y887" s="85"/>
      <c r="AF887" s="26">
        <v>0.9927999999999999</v>
      </c>
    </row>
    <row r="888" spans="1:32" ht="15" customHeight="1" x14ac:dyDescent="0.2">
      <c r="A888" s="25">
        <v>1003</v>
      </c>
      <c r="B888" s="25" t="s">
        <v>58</v>
      </c>
      <c r="C888" s="139">
        <v>36754</v>
      </c>
      <c r="D888" s="25">
        <v>9</v>
      </c>
      <c r="E888" s="25" t="s">
        <v>49</v>
      </c>
      <c r="F888" s="25">
        <v>-80</v>
      </c>
      <c r="G888" s="82">
        <v>54.391200000000026</v>
      </c>
      <c r="H888" s="27">
        <v>-80.90652</v>
      </c>
      <c r="I888" s="25">
        <v>25</v>
      </c>
      <c r="J888" s="82">
        <v>7.609199999999916</v>
      </c>
      <c r="K888" s="27">
        <v>25.126819999999999</v>
      </c>
      <c r="L888" s="29">
        <v>30.259499999999999</v>
      </c>
      <c r="M888" s="29">
        <v>38.9238</v>
      </c>
      <c r="T888" s="26">
        <v>6.0999999999999999E-2</v>
      </c>
      <c r="U888" s="26">
        <v>0.32800000000000001</v>
      </c>
      <c r="X888" s="26">
        <v>30.114000000000001</v>
      </c>
      <c r="Y888" s="85"/>
      <c r="AF888" s="26">
        <v>0.70566666666666666</v>
      </c>
    </row>
    <row r="889" spans="1:32" ht="15" customHeight="1" x14ac:dyDescent="0.2">
      <c r="A889" s="25">
        <v>1004</v>
      </c>
      <c r="B889" s="25" t="s">
        <v>58</v>
      </c>
      <c r="C889" s="139">
        <v>36754</v>
      </c>
      <c r="D889" s="25">
        <v>10</v>
      </c>
      <c r="E889" s="25" t="s">
        <v>49</v>
      </c>
      <c r="F889" s="25">
        <v>-80</v>
      </c>
      <c r="G889" s="82">
        <v>59.794799999999668</v>
      </c>
      <c r="H889" s="27">
        <v>-80.996579999999994</v>
      </c>
      <c r="I889" s="25">
        <v>25</v>
      </c>
      <c r="J889" s="82">
        <v>6.7199999999998994</v>
      </c>
      <c r="K889" s="27">
        <v>25.111999999999998</v>
      </c>
      <c r="L889" s="29">
        <v>30.796500000000002</v>
      </c>
      <c r="M889" s="29">
        <v>38.343200000000003</v>
      </c>
      <c r="T889" s="26">
        <v>9.0999999999999998E-2</v>
      </c>
      <c r="U889" s="26">
        <v>0.28499999999999998</v>
      </c>
      <c r="X889" s="26">
        <v>8.4979999999999993</v>
      </c>
      <c r="Y889" s="85"/>
      <c r="AF889" s="26">
        <v>3.7667999999999995</v>
      </c>
    </row>
    <row r="890" spans="1:32" ht="15" customHeight="1" x14ac:dyDescent="0.2">
      <c r="A890" s="25">
        <v>1005</v>
      </c>
      <c r="B890" s="25" t="s">
        <v>58</v>
      </c>
      <c r="C890" s="139">
        <v>36754</v>
      </c>
      <c r="D890" s="25">
        <v>11</v>
      </c>
      <c r="E890" s="25" t="s">
        <v>49</v>
      </c>
      <c r="F890" s="25">
        <v>-81</v>
      </c>
      <c r="G890" s="82">
        <v>4.0800000000160708E-2</v>
      </c>
      <c r="H890" s="27">
        <v>-81.000680000000003</v>
      </c>
      <c r="I890" s="25">
        <v>25</v>
      </c>
      <c r="J890" s="82">
        <v>4.4304000000000343</v>
      </c>
      <c r="K890" s="27">
        <v>25.073840000000001</v>
      </c>
      <c r="L890" s="29">
        <v>31.082699999999999</v>
      </c>
      <c r="M890" s="29">
        <v>38.035200000000003</v>
      </c>
      <c r="T890" s="26">
        <v>7.4999999999999997E-2</v>
      </c>
      <c r="U890" s="26">
        <v>6.6000000000000003E-2</v>
      </c>
      <c r="X890" s="26">
        <v>13.59</v>
      </c>
      <c r="Y890" s="85"/>
      <c r="AF890" s="26">
        <v>4.6622666666666666</v>
      </c>
    </row>
    <row r="891" spans="1:32" ht="15" customHeight="1" x14ac:dyDescent="0.2">
      <c r="A891" s="25">
        <v>1006</v>
      </c>
      <c r="B891" s="25" t="s">
        <v>58</v>
      </c>
      <c r="C891" s="139">
        <v>36754</v>
      </c>
      <c r="D891" s="25">
        <v>12</v>
      </c>
      <c r="E891" s="25" t="s">
        <v>49</v>
      </c>
      <c r="F891" s="25">
        <v>-81</v>
      </c>
      <c r="G891" s="82">
        <v>3.8880000000003179</v>
      </c>
      <c r="H891" s="27">
        <v>-81.064800000000005</v>
      </c>
      <c r="I891" s="25">
        <v>25</v>
      </c>
      <c r="J891" s="82">
        <v>6.7380000000000706</v>
      </c>
      <c r="K891" s="27">
        <v>25.112300000000001</v>
      </c>
      <c r="L891" s="29">
        <v>30.841699999999999</v>
      </c>
      <c r="M891" s="29">
        <v>38.381599999999999</v>
      </c>
      <c r="T891" s="26">
        <v>0.10100000000000001</v>
      </c>
      <c r="U891" s="26">
        <v>0.154</v>
      </c>
      <c r="X891" s="26">
        <v>12.734999999999999</v>
      </c>
      <c r="Y891" s="85"/>
      <c r="AF891" s="26">
        <v>6.5894666666666657</v>
      </c>
    </row>
    <row r="892" spans="1:32" ht="15" customHeight="1" x14ac:dyDescent="0.2">
      <c r="A892" s="25">
        <v>1007</v>
      </c>
      <c r="B892" s="25" t="s">
        <v>58</v>
      </c>
      <c r="C892" s="139">
        <v>36754</v>
      </c>
      <c r="D892" s="25">
        <v>13</v>
      </c>
      <c r="E892" s="25" t="s">
        <v>49</v>
      </c>
      <c r="F892" s="25">
        <v>-81</v>
      </c>
      <c r="G892" s="82">
        <v>5.841599999999687</v>
      </c>
      <c r="H892" s="27">
        <v>-81.097359999999995</v>
      </c>
      <c r="I892" s="25">
        <v>25</v>
      </c>
      <c r="J892" s="82">
        <v>6.7392000000000252</v>
      </c>
      <c r="K892" s="27">
        <v>25.11232</v>
      </c>
      <c r="L892" s="29">
        <v>30.996300000000002</v>
      </c>
      <c r="M892" s="29">
        <v>38.7605</v>
      </c>
      <c r="T892" s="26">
        <v>9.7000000000000003E-2</v>
      </c>
      <c r="U892" s="26">
        <v>0</v>
      </c>
      <c r="X892" s="26">
        <v>0.61299999999999999</v>
      </c>
      <c r="Y892" s="85"/>
      <c r="AF892" s="26">
        <v>6.8765999999999998</v>
      </c>
    </row>
    <row r="893" spans="1:32" ht="15" customHeight="1" x14ac:dyDescent="0.2">
      <c r="A893" s="25">
        <v>1008</v>
      </c>
      <c r="B893" s="25" t="s">
        <v>58</v>
      </c>
      <c r="C893" s="139">
        <v>36754</v>
      </c>
      <c r="D893" s="25">
        <v>14</v>
      </c>
      <c r="E893" s="25" t="s">
        <v>49</v>
      </c>
      <c r="F893" s="25">
        <v>-81</v>
      </c>
      <c r="G893" s="82">
        <v>1.7112000000000194</v>
      </c>
      <c r="H893" s="27">
        <v>-81.02852</v>
      </c>
      <c r="I893" s="25">
        <v>25</v>
      </c>
      <c r="J893" s="82">
        <v>2.0795999999999282</v>
      </c>
      <c r="K893" s="27">
        <v>25.034659999999999</v>
      </c>
      <c r="L893" s="29">
        <v>31.2651</v>
      </c>
      <c r="M893" s="29">
        <v>38.284100000000002</v>
      </c>
      <c r="T893" s="26">
        <v>6.9000000000000006E-2</v>
      </c>
      <c r="U893" s="26">
        <v>0.32300000000000001</v>
      </c>
      <c r="X893" s="26">
        <v>11.06</v>
      </c>
      <c r="Y893" s="85"/>
      <c r="AF893" s="26">
        <v>2.9735333333333327</v>
      </c>
    </row>
    <row r="894" spans="1:32" ht="15" customHeight="1" x14ac:dyDescent="0.2">
      <c r="A894" s="25">
        <v>1009</v>
      </c>
      <c r="B894" s="25" t="s">
        <v>58</v>
      </c>
      <c r="C894" s="139">
        <v>36754</v>
      </c>
      <c r="D894" s="25">
        <v>15</v>
      </c>
      <c r="E894" s="25" t="s">
        <v>49</v>
      </c>
      <c r="F894" s="25">
        <v>-80</v>
      </c>
      <c r="G894" s="82">
        <v>56.930400000000247</v>
      </c>
      <c r="H894" s="27">
        <v>-80.948840000000004</v>
      </c>
      <c r="I894" s="25">
        <v>24</v>
      </c>
      <c r="J894" s="82">
        <v>55.884</v>
      </c>
      <c r="K894" s="27">
        <v>24.9314</v>
      </c>
      <c r="L894" s="29">
        <v>31.3795</v>
      </c>
      <c r="M894" s="29">
        <v>38.315300000000001</v>
      </c>
      <c r="T894" s="26">
        <v>6.3E-2</v>
      </c>
      <c r="U894" s="26">
        <v>0.224</v>
      </c>
      <c r="X894" s="26">
        <v>0.44900000000000001</v>
      </c>
      <c r="Y894" s="85"/>
      <c r="AF894" s="26">
        <v>4.5892666666666662</v>
      </c>
    </row>
    <row r="895" spans="1:32" ht="15" customHeight="1" x14ac:dyDescent="0.2">
      <c r="A895" s="25">
        <v>1010</v>
      </c>
      <c r="B895" s="25" t="s">
        <v>58</v>
      </c>
      <c r="C895" s="139">
        <v>36754</v>
      </c>
      <c r="D895" s="25">
        <v>16</v>
      </c>
      <c r="E895" s="25" t="s">
        <v>50</v>
      </c>
      <c r="F895" s="25">
        <v>-80</v>
      </c>
      <c r="G895" s="82">
        <v>49.850399999999695</v>
      </c>
      <c r="H895" s="27">
        <v>-80.830839999999995</v>
      </c>
      <c r="I895" s="25">
        <v>24</v>
      </c>
      <c r="J895" s="82">
        <v>52.498800000000045</v>
      </c>
      <c r="K895" s="27">
        <v>24.874980000000001</v>
      </c>
      <c r="L895" s="29">
        <v>32.187199999999997</v>
      </c>
      <c r="M895" s="29">
        <v>39.704599999999999</v>
      </c>
      <c r="T895" s="26">
        <v>2.4E-2</v>
      </c>
      <c r="U895" s="26">
        <v>0.57299999999999995</v>
      </c>
      <c r="X895" s="26">
        <v>10.502000000000001</v>
      </c>
      <c r="Y895" s="85"/>
      <c r="AF895" s="26">
        <v>0.52559999999999996</v>
      </c>
    </row>
    <row r="896" spans="1:32" ht="15" customHeight="1" x14ac:dyDescent="0.2">
      <c r="A896" s="25">
        <v>1011</v>
      </c>
      <c r="B896" s="25" t="s">
        <v>58</v>
      </c>
      <c r="C896" s="139">
        <v>36754</v>
      </c>
      <c r="D896" s="25">
        <v>17</v>
      </c>
      <c r="E896" s="25" t="s">
        <v>50</v>
      </c>
      <c r="F896" s="25">
        <v>-80</v>
      </c>
      <c r="G896" s="82">
        <v>42.530399999999702</v>
      </c>
      <c r="H896" s="27">
        <v>-80.708839999999995</v>
      </c>
      <c r="I896" s="25">
        <v>24</v>
      </c>
      <c r="J896" s="82">
        <v>55.32</v>
      </c>
      <c r="K896" s="27">
        <v>24.922000000000001</v>
      </c>
      <c r="L896" s="29">
        <v>31.778600000000001</v>
      </c>
      <c r="M896" s="29">
        <v>38.507100000000001</v>
      </c>
      <c r="T896" s="26">
        <v>1.9E-2</v>
      </c>
      <c r="U896" s="26">
        <v>2.7080000000000002</v>
      </c>
      <c r="X896" s="26">
        <v>11.848000000000001</v>
      </c>
      <c r="Y896" s="85"/>
      <c r="AF896" s="26">
        <v>0.72026666666666672</v>
      </c>
    </row>
    <row r="897" spans="1:32" ht="15" customHeight="1" x14ac:dyDescent="0.2">
      <c r="A897" s="25">
        <v>1012</v>
      </c>
      <c r="B897" s="25" t="s">
        <v>58</v>
      </c>
      <c r="C897" s="139">
        <v>36754</v>
      </c>
      <c r="D897" s="25">
        <v>18</v>
      </c>
      <c r="E897" s="25" t="s">
        <v>50</v>
      </c>
      <c r="F897" s="25">
        <v>-80</v>
      </c>
      <c r="G897" s="82">
        <v>36.621600000000001</v>
      </c>
      <c r="H897" s="27">
        <v>-80.61036</v>
      </c>
      <c r="I897" s="25">
        <v>24</v>
      </c>
      <c r="J897" s="82">
        <v>58.600800000000106</v>
      </c>
      <c r="K897" s="27">
        <v>24.976680000000002</v>
      </c>
      <c r="L897" s="29">
        <v>31.784700000000001</v>
      </c>
      <c r="M897" s="29">
        <v>39.135800000000003</v>
      </c>
      <c r="T897" s="26">
        <v>1.4999999999999999E-2</v>
      </c>
      <c r="U897" s="26">
        <v>2.5830000000000002</v>
      </c>
      <c r="X897" s="26">
        <v>4.5549999999999997</v>
      </c>
      <c r="Y897" s="85"/>
      <c r="AF897" s="26">
        <v>0.80299999999999994</v>
      </c>
    </row>
    <row r="898" spans="1:32" ht="15" customHeight="1" x14ac:dyDescent="0.2">
      <c r="A898" s="25">
        <v>1013</v>
      </c>
      <c r="B898" s="25" t="s">
        <v>58</v>
      </c>
      <c r="C898" s="139">
        <v>36754</v>
      </c>
      <c r="D898" s="25">
        <v>19</v>
      </c>
      <c r="E898" s="25" t="s">
        <v>47</v>
      </c>
      <c r="F898" s="25">
        <v>-80</v>
      </c>
      <c r="G898" s="82">
        <v>32.860799999999983</v>
      </c>
      <c r="H898" s="27">
        <v>-80.54768</v>
      </c>
      <c r="I898" s="25">
        <v>25</v>
      </c>
      <c r="J898" s="82">
        <v>1.1292000000000968</v>
      </c>
      <c r="K898" s="27">
        <v>25.018820000000002</v>
      </c>
      <c r="L898" s="29">
        <v>31.825099999999999</v>
      </c>
      <c r="M898" s="29">
        <v>39.805599999999998</v>
      </c>
      <c r="T898" s="26">
        <v>1.9E-2</v>
      </c>
      <c r="U898" s="26">
        <v>0.65100000000000002</v>
      </c>
      <c r="X898" s="26">
        <v>21.178000000000001</v>
      </c>
      <c r="Y898" s="85"/>
      <c r="AF898" s="26">
        <v>0.75725333333333322</v>
      </c>
    </row>
    <row r="899" spans="1:32" ht="15" customHeight="1" x14ac:dyDescent="0.2">
      <c r="A899" s="25">
        <v>1014</v>
      </c>
      <c r="B899" s="25" t="s">
        <v>58</v>
      </c>
      <c r="C899" s="139">
        <v>36754</v>
      </c>
      <c r="D899" s="25">
        <v>20</v>
      </c>
      <c r="E899" s="25" t="s">
        <v>47</v>
      </c>
      <c r="F899" s="25">
        <v>-80</v>
      </c>
      <c r="G899" s="82">
        <v>29.550000000000409</v>
      </c>
      <c r="H899" s="27">
        <v>-80.492500000000007</v>
      </c>
      <c r="I899" s="25">
        <v>25</v>
      </c>
      <c r="J899" s="82">
        <v>3.9935999999999439</v>
      </c>
      <c r="K899" s="27">
        <v>25.066559999999999</v>
      </c>
      <c r="L899" s="29">
        <v>31.587</v>
      </c>
      <c r="M899" s="29">
        <v>38.718600000000002</v>
      </c>
      <c r="T899" s="26">
        <v>8.9999999999999993E-3</v>
      </c>
      <c r="U899" s="26">
        <v>0.92800000000000005</v>
      </c>
      <c r="X899" s="26">
        <v>34.482999999999997</v>
      </c>
      <c r="Y899" s="85"/>
      <c r="AF899" s="26">
        <v>0.63558666666666663</v>
      </c>
    </row>
    <row r="900" spans="1:32" ht="15" customHeight="1" x14ac:dyDescent="0.2">
      <c r="A900" s="25">
        <v>1015</v>
      </c>
      <c r="B900" s="25" t="s">
        <v>58</v>
      </c>
      <c r="C900" s="139">
        <v>36755</v>
      </c>
      <c r="D900" s="25">
        <v>21</v>
      </c>
      <c r="E900" s="25" t="s">
        <v>47</v>
      </c>
      <c r="F900" s="25">
        <v>-80</v>
      </c>
      <c r="G900" s="82">
        <v>30.967200000000048</v>
      </c>
      <c r="H900" s="27">
        <v>-80.516120000000001</v>
      </c>
      <c r="I900" s="25">
        <v>25</v>
      </c>
      <c r="J900" s="82">
        <v>6.7044000000000636</v>
      </c>
      <c r="K900" s="27">
        <v>25.111740000000001</v>
      </c>
      <c r="L900" s="29">
        <v>29.3888</v>
      </c>
      <c r="M900" s="29">
        <v>35.866500000000002</v>
      </c>
      <c r="T900" s="26">
        <v>3.2000000000000001E-2</v>
      </c>
      <c r="U900" s="26">
        <v>1.1859999999999999</v>
      </c>
      <c r="X900" s="26">
        <v>25.087</v>
      </c>
      <c r="Y900" s="85"/>
      <c r="AF900" s="26">
        <v>0.25939333333333331</v>
      </c>
    </row>
    <row r="901" spans="1:32" ht="15" customHeight="1" x14ac:dyDescent="0.2">
      <c r="A901" s="25">
        <v>1016</v>
      </c>
      <c r="B901" s="25" t="s">
        <v>58</v>
      </c>
      <c r="C901" s="139">
        <v>36755</v>
      </c>
      <c r="D901" s="25">
        <v>22</v>
      </c>
      <c r="E901" s="25" t="s">
        <v>47</v>
      </c>
      <c r="F901" s="25">
        <v>-80</v>
      </c>
      <c r="G901" s="82">
        <v>36.252000000000351</v>
      </c>
      <c r="H901" s="27">
        <v>-80.604200000000006</v>
      </c>
      <c r="I901" s="25">
        <v>25</v>
      </c>
      <c r="J901" s="82">
        <v>5.9604000000000923</v>
      </c>
      <c r="K901" s="27">
        <v>25.099340000000002</v>
      </c>
      <c r="L901" s="29">
        <v>29.639500000000002</v>
      </c>
      <c r="M901" s="29">
        <v>35.729100000000003</v>
      </c>
      <c r="T901" s="26">
        <v>3.1E-2</v>
      </c>
      <c r="U901" s="26">
        <v>0.44800000000000001</v>
      </c>
      <c r="X901" s="26">
        <v>25.609000000000002</v>
      </c>
      <c r="Y901" s="85"/>
      <c r="AF901" s="26">
        <v>0.48471999999999998</v>
      </c>
    </row>
    <row r="902" spans="1:32" ht="15" customHeight="1" x14ac:dyDescent="0.2">
      <c r="A902" s="25">
        <v>1017</v>
      </c>
      <c r="B902" s="25" t="s">
        <v>58</v>
      </c>
      <c r="C902" s="139">
        <v>36755</v>
      </c>
      <c r="D902" s="25">
        <v>23</v>
      </c>
      <c r="E902" s="25" t="s">
        <v>47</v>
      </c>
      <c r="F902" s="25">
        <v>-80</v>
      </c>
      <c r="G902" s="82">
        <v>37.561199999999815</v>
      </c>
      <c r="H902" s="27">
        <v>-80.626019999999997</v>
      </c>
      <c r="I902" s="25">
        <v>25</v>
      </c>
      <c r="J902" s="82">
        <v>3.2399999999999096</v>
      </c>
      <c r="K902" s="27">
        <v>25.053999999999998</v>
      </c>
      <c r="L902" s="29">
        <v>30.372900000000001</v>
      </c>
      <c r="M902" s="29">
        <v>41.420999999999999</v>
      </c>
      <c r="T902" s="26">
        <v>5.2999999999999999E-2</v>
      </c>
      <c r="U902" s="26">
        <v>0.53500000000000003</v>
      </c>
      <c r="X902" s="26">
        <v>43.351999999999997</v>
      </c>
      <c r="Y902" s="85"/>
      <c r="AF902" s="26">
        <v>0.50856666666666661</v>
      </c>
    </row>
    <row r="903" spans="1:32" ht="15" customHeight="1" x14ac:dyDescent="0.2">
      <c r="A903" s="25">
        <v>1018</v>
      </c>
      <c r="B903" s="25" t="s">
        <v>58</v>
      </c>
      <c r="C903" s="139">
        <v>36755</v>
      </c>
      <c r="D903" s="25">
        <v>24</v>
      </c>
      <c r="E903" s="25" t="s">
        <v>48</v>
      </c>
      <c r="F903" s="25">
        <v>-80</v>
      </c>
      <c r="G903" s="82">
        <v>40.080000000000382</v>
      </c>
      <c r="H903" s="27">
        <v>-80.668000000000006</v>
      </c>
      <c r="I903" s="25">
        <v>25</v>
      </c>
      <c r="J903" s="82">
        <v>3.7583999999998952</v>
      </c>
      <c r="K903" s="27">
        <v>25.062639999999998</v>
      </c>
      <c r="L903" s="29">
        <v>30.074000000000002</v>
      </c>
      <c r="M903" s="29">
        <v>41.915900000000001</v>
      </c>
      <c r="T903" s="26">
        <v>7.0999999999999994E-2</v>
      </c>
      <c r="U903" s="26">
        <v>0.30399999999999999</v>
      </c>
      <c r="X903" s="26">
        <v>38.655000000000001</v>
      </c>
      <c r="Y903" s="85"/>
      <c r="AF903" s="26">
        <v>0.81759999999999999</v>
      </c>
    </row>
    <row r="904" spans="1:32" ht="15" customHeight="1" x14ac:dyDescent="0.2">
      <c r="A904" s="25">
        <v>1019</v>
      </c>
      <c r="B904" s="25" t="s">
        <v>58</v>
      </c>
      <c r="C904" s="139">
        <v>36755</v>
      </c>
      <c r="D904" s="25">
        <v>25</v>
      </c>
      <c r="E904" s="25" t="s">
        <v>48</v>
      </c>
      <c r="F904" s="25">
        <v>-80</v>
      </c>
      <c r="G904" s="82">
        <v>43.039200000000051</v>
      </c>
      <c r="H904" s="27">
        <v>-80.717320000000001</v>
      </c>
      <c r="I904" s="25">
        <v>25</v>
      </c>
      <c r="J904" s="82">
        <v>3.5939999999999372</v>
      </c>
      <c r="K904" s="27">
        <v>25.059899999999999</v>
      </c>
      <c r="L904" s="29">
        <v>30.444500000000001</v>
      </c>
      <c r="M904" s="29">
        <v>44.0657</v>
      </c>
      <c r="T904" s="26">
        <v>7.4999999999999997E-2</v>
      </c>
      <c r="U904" s="26">
        <v>3.1E-2</v>
      </c>
      <c r="X904" s="26">
        <v>75.477999999999994</v>
      </c>
      <c r="Y904" s="85"/>
      <c r="AF904" s="26">
        <v>0.69885333333333344</v>
      </c>
    </row>
    <row r="905" spans="1:32" ht="15" customHeight="1" x14ac:dyDescent="0.2">
      <c r="A905" s="25">
        <v>1020</v>
      </c>
      <c r="B905" s="25" t="s">
        <v>58</v>
      </c>
      <c r="C905" s="139">
        <v>36755</v>
      </c>
      <c r="D905" s="25">
        <v>26</v>
      </c>
      <c r="E905" s="25" t="s">
        <v>50</v>
      </c>
      <c r="F905" s="25">
        <v>-80</v>
      </c>
      <c r="G905" s="82">
        <v>43.377600000000029</v>
      </c>
      <c r="H905" s="27">
        <v>-80.72296</v>
      </c>
      <c r="I905" s="25">
        <v>25</v>
      </c>
      <c r="J905" s="82">
        <v>1.4099999999999113</v>
      </c>
      <c r="K905" s="27">
        <v>25.023499999999999</v>
      </c>
      <c r="L905" s="29">
        <v>30.7103</v>
      </c>
      <c r="M905" s="29">
        <v>43.113</v>
      </c>
      <c r="T905" s="26">
        <v>3.4000000000000002E-2</v>
      </c>
      <c r="U905" s="26">
        <v>0</v>
      </c>
      <c r="X905" s="26">
        <v>80.989999999999995</v>
      </c>
      <c r="Y905" s="85"/>
      <c r="AF905" s="26">
        <v>0.49980666666666657</v>
      </c>
    </row>
    <row r="906" spans="1:32" ht="15" customHeight="1" x14ac:dyDescent="0.2">
      <c r="A906" s="25">
        <v>1021</v>
      </c>
      <c r="B906" s="25" t="s">
        <v>58</v>
      </c>
      <c r="C906" s="139">
        <v>36755</v>
      </c>
      <c r="D906" s="25">
        <v>27</v>
      </c>
      <c r="E906" s="25" t="s">
        <v>50</v>
      </c>
      <c r="F906" s="25">
        <v>-80</v>
      </c>
      <c r="G906" s="82">
        <v>44.896799999999644</v>
      </c>
      <c r="H906" s="27">
        <v>-80.748279999999994</v>
      </c>
      <c r="I906" s="25">
        <v>25</v>
      </c>
      <c r="J906" s="82">
        <v>0.34919999999999618</v>
      </c>
      <c r="K906" s="27">
        <v>25.00582</v>
      </c>
      <c r="L906" s="29">
        <v>29.9269</v>
      </c>
      <c r="M906" s="29">
        <v>41.178899999999999</v>
      </c>
      <c r="T906" s="26">
        <v>4.7E-2</v>
      </c>
      <c r="U906" s="26">
        <v>0</v>
      </c>
      <c r="X906" s="26">
        <v>57.866</v>
      </c>
      <c r="Y906" s="85"/>
      <c r="AF906" s="26">
        <v>0.48666666666666658</v>
      </c>
    </row>
    <row r="907" spans="1:32" ht="15" customHeight="1" x14ac:dyDescent="0.2">
      <c r="A907" s="25">
        <v>1022</v>
      </c>
      <c r="B907" s="25" t="s">
        <v>58</v>
      </c>
      <c r="C907" s="139">
        <v>36755</v>
      </c>
      <c r="D907" s="25">
        <v>28</v>
      </c>
      <c r="E907" s="25" t="s">
        <v>50</v>
      </c>
      <c r="F907" s="25">
        <v>-80</v>
      </c>
      <c r="G907" s="82">
        <v>47.132399999999848</v>
      </c>
      <c r="H907" s="27">
        <v>-80.785539999999997</v>
      </c>
      <c r="I907" s="25">
        <v>25</v>
      </c>
      <c r="J907" s="82">
        <v>1.799999999995805E-2</v>
      </c>
      <c r="K907" s="27">
        <v>25.000299999999999</v>
      </c>
      <c r="L907" s="29">
        <v>30.666899999999998</v>
      </c>
      <c r="M907" s="29">
        <v>41.307299999999998</v>
      </c>
      <c r="T907" s="26">
        <v>0.04</v>
      </c>
      <c r="U907" s="26">
        <v>0</v>
      </c>
      <c r="X907" s="26">
        <v>66.736999999999995</v>
      </c>
      <c r="Y907" s="85"/>
      <c r="AF907" s="26">
        <v>0.56939999999999991</v>
      </c>
    </row>
    <row r="908" spans="1:32" ht="15" customHeight="1" x14ac:dyDescent="0.2">
      <c r="A908" s="25">
        <v>1023</v>
      </c>
      <c r="B908" s="25" t="s">
        <v>58</v>
      </c>
      <c r="C908" s="139">
        <v>36755</v>
      </c>
      <c r="D908" s="25">
        <v>29</v>
      </c>
      <c r="E908" s="25" t="s">
        <v>50</v>
      </c>
      <c r="F908" s="25">
        <v>-80</v>
      </c>
      <c r="G908" s="82">
        <v>48.62039999999979</v>
      </c>
      <c r="H908" s="27">
        <v>-80.810339999999997</v>
      </c>
      <c r="I908" s="25">
        <v>24</v>
      </c>
      <c r="J908" s="82">
        <v>59.849999999999923</v>
      </c>
      <c r="K908" s="27">
        <v>24.997499999999999</v>
      </c>
      <c r="L908" s="29">
        <v>30.665099999999999</v>
      </c>
      <c r="M908" s="29">
        <v>39.959499999999998</v>
      </c>
      <c r="T908" s="26">
        <v>4.2000000000000003E-2</v>
      </c>
      <c r="U908" s="26">
        <v>0</v>
      </c>
      <c r="X908" s="26">
        <v>62.073</v>
      </c>
      <c r="Y908" s="85"/>
      <c r="AF908" s="26">
        <v>0.65699999999999992</v>
      </c>
    </row>
    <row r="909" spans="1:32" ht="15" customHeight="1" x14ac:dyDescent="0.2">
      <c r="A909" s="25">
        <v>1024</v>
      </c>
      <c r="B909" s="25" t="s">
        <v>58</v>
      </c>
      <c r="C909" s="139">
        <v>36755</v>
      </c>
      <c r="D909" s="25">
        <v>30</v>
      </c>
      <c r="E909" s="25" t="s">
        <v>49</v>
      </c>
      <c r="F909" s="25">
        <v>-80</v>
      </c>
      <c r="G909" s="82">
        <v>50.08199999999988</v>
      </c>
      <c r="H909" s="27">
        <v>-80.834699999999998</v>
      </c>
      <c r="I909" s="25">
        <v>24</v>
      </c>
      <c r="J909" s="82">
        <v>58.520399999999952</v>
      </c>
      <c r="K909" s="27">
        <v>24.975339999999999</v>
      </c>
      <c r="L909" s="29">
        <v>29.4922</v>
      </c>
      <c r="M909" s="29">
        <v>39.008899999999997</v>
      </c>
      <c r="T909" s="26">
        <v>0.69299999999999995</v>
      </c>
      <c r="U909" s="26">
        <v>0</v>
      </c>
      <c r="X909" s="26">
        <v>29.596</v>
      </c>
      <c r="Y909" s="85"/>
      <c r="AF909" s="26">
        <v>0.68619999999999992</v>
      </c>
    </row>
    <row r="910" spans="1:32" ht="15" customHeight="1" x14ac:dyDescent="0.2">
      <c r="A910" s="25">
        <v>1025</v>
      </c>
      <c r="B910" s="25" t="s">
        <v>58</v>
      </c>
      <c r="C910" s="139">
        <v>36755</v>
      </c>
      <c r="D910" s="25">
        <v>31</v>
      </c>
      <c r="E910" s="25" t="s">
        <v>49</v>
      </c>
      <c r="F910" s="25">
        <v>-80</v>
      </c>
      <c r="G910" s="82">
        <v>52.131599999999878</v>
      </c>
      <c r="H910" s="27">
        <v>-80.868859999999998</v>
      </c>
      <c r="I910" s="25">
        <v>25</v>
      </c>
      <c r="J910" s="82">
        <v>0.63000000000002387</v>
      </c>
      <c r="K910" s="27">
        <v>25.0105</v>
      </c>
      <c r="L910" s="29">
        <v>29.437999999999999</v>
      </c>
      <c r="M910" s="29">
        <v>40.703699999999998</v>
      </c>
      <c r="T910" s="26">
        <v>5.0999999999999997E-2</v>
      </c>
      <c r="U910" s="26">
        <v>0.50700000000000001</v>
      </c>
      <c r="X910" s="26">
        <v>42.405999999999999</v>
      </c>
      <c r="Y910" s="85"/>
      <c r="AF910" s="26">
        <v>0.58205333333333342</v>
      </c>
    </row>
    <row r="911" spans="1:32" ht="15" customHeight="1" x14ac:dyDescent="0.2">
      <c r="A911" s="25">
        <v>1026</v>
      </c>
      <c r="B911" s="25" t="s">
        <v>58</v>
      </c>
      <c r="C911" s="139">
        <v>36755</v>
      </c>
      <c r="D911" s="25">
        <v>32</v>
      </c>
      <c r="E911" s="25" t="s">
        <v>49</v>
      </c>
      <c r="F911" s="25">
        <v>-80</v>
      </c>
      <c r="G911" s="82">
        <v>55.573200000000043</v>
      </c>
      <c r="H911" s="27">
        <v>-80.926220000000001</v>
      </c>
      <c r="I911" s="25">
        <v>25</v>
      </c>
      <c r="J911" s="82">
        <v>0.65040000000010423</v>
      </c>
      <c r="K911" s="27">
        <v>25.010840000000002</v>
      </c>
      <c r="L911" s="29">
        <v>29.626300000000001</v>
      </c>
      <c r="M911" s="29">
        <v>39.529600000000002</v>
      </c>
      <c r="T911" s="26">
        <v>0.13700000000000001</v>
      </c>
      <c r="U911" s="26">
        <v>0.40500000000000003</v>
      </c>
      <c r="X911" s="26">
        <v>22.739000000000001</v>
      </c>
      <c r="Y911" s="85"/>
      <c r="AF911" s="26">
        <v>1.1753</v>
      </c>
    </row>
    <row r="912" spans="1:32" ht="15" customHeight="1" x14ac:dyDescent="0.2">
      <c r="A912" s="25">
        <v>1027</v>
      </c>
      <c r="B912" s="25" t="s">
        <v>58</v>
      </c>
      <c r="C912" s="139">
        <v>36755</v>
      </c>
      <c r="D912" s="25">
        <v>33</v>
      </c>
      <c r="E912" s="25" t="s">
        <v>49</v>
      </c>
      <c r="F912" s="25">
        <v>-80</v>
      </c>
      <c r="G912" s="82">
        <v>55.221600000000137</v>
      </c>
      <c r="H912" s="27">
        <v>-80.920360000000002</v>
      </c>
      <c r="I912" s="25">
        <v>25</v>
      </c>
      <c r="J912" s="82">
        <v>3.1703999999999866</v>
      </c>
      <c r="K912" s="27">
        <v>25.05284</v>
      </c>
      <c r="L912" s="29">
        <v>29.728100000000001</v>
      </c>
      <c r="M912" s="29">
        <v>39.386200000000002</v>
      </c>
      <c r="T912" s="26">
        <v>4.4999999999999998E-2</v>
      </c>
      <c r="U912" s="26">
        <v>0.35499999999999998</v>
      </c>
      <c r="X912" s="26">
        <v>46.189</v>
      </c>
      <c r="Y912" s="85"/>
      <c r="AF912" s="26">
        <v>2.8031999999999999</v>
      </c>
    </row>
    <row r="913" spans="1:39" ht="15" customHeight="1" x14ac:dyDescent="0.2">
      <c r="A913" s="25">
        <v>1028</v>
      </c>
      <c r="B913" s="25" t="s">
        <v>58</v>
      </c>
      <c r="C913" s="139">
        <v>36755</v>
      </c>
      <c r="D913" s="25">
        <v>34</v>
      </c>
      <c r="E913" s="25" t="s">
        <v>49</v>
      </c>
      <c r="F913" s="25">
        <v>-80</v>
      </c>
      <c r="G913" s="82">
        <v>57.340800000000058</v>
      </c>
      <c r="H913" s="27">
        <v>-80.955680000000001</v>
      </c>
      <c r="I913" s="25">
        <v>24</v>
      </c>
      <c r="J913" s="82">
        <v>59.303999999999917</v>
      </c>
      <c r="K913" s="27">
        <v>24.988399999999999</v>
      </c>
      <c r="L913" s="29">
        <v>29.967600000000001</v>
      </c>
      <c r="M913" s="29">
        <v>38.869</v>
      </c>
      <c r="T913" s="26">
        <v>0.14399999999999999</v>
      </c>
      <c r="U913" s="26">
        <v>0.65</v>
      </c>
      <c r="X913" s="26">
        <v>12.791</v>
      </c>
      <c r="Y913" s="85"/>
      <c r="AF913" s="26">
        <v>2.1169999999999995</v>
      </c>
    </row>
    <row r="914" spans="1:39" ht="15" customHeight="1" x14ac:dyDescent="0.2">
      <c r="A914" s="25">
        <v>1029</v>
      </c>
      <c r="B914" s="25" t="s">
        <v>58</v>
      </c>
      <c r="C914" s="139">
        <v>36755</v>
      </c>
      <c r="D914" s="25">
        <v>35</v>
      </c>
      <c r="E914" s="25" t="s">
        <v>49</v>
      </c>
      <c r="F914" s="25">
        <v>-80</v>
      </c>
      <c r="G914" s="82">
        <v>52.880399999999668</v>
      </c>
      <c r="H914" s="27">
        <v>-80.881339999999994</v>
      </c>
      <c r="I914" s="25">
        <v>24</v>
      </c>
      <c r="J914" s="82">
        <v>58.309200000000061</v>
      </c>
      <c r="K914" s="27">
        <v>24.971820000000001</v>
      </c>
      <c r="L914" s="29">
        <v>30.795300000000001</v>
      </c>
      <c r="M914" s="29">
        <v>39.648600000000002</v>
      </c>
      <c r="T914" s="26">
        <v>8.2000000000000003E-2</v>
      </c>
      <c r="U914" s="26">
        <v>0.28199999999999997</v>
      </c>
      <c r="X914" s="26">
        <v>19.117999999999999</v>
      </c>
      <c r="Y914" s="85"/>
      <c r="AF914" s="26">
        <v>0.90033333333333321</v>
      </c>
    </row>
    <row r="915" spans="1:39" ht="15" customHeight="1" x14ac:dyDescent="0.2">
      <c r="A915" s="25">
        <v>1030</v>
      </c>
      <c r="B915" s="25" t="s">
        <v>58</v>
      </c>
      <c r="C915" s="139">
        <v>36755</v>
      </c>
      <c r="D915" s="25">
        <v>36</v>
      </c>
      <c r="E915" s="25" t="s">
        <v>50</v>
      </c>
      <c r="F915" s="25">
        <v>-80</v>
      </c>
      <c r="G915" s="82">
        <v>47.655599999999652</v>
      </c>
      <c r="H915" s="27">
        <v>-80.794259999999994</v>
      </c>
      <c r="I915" s="25">
        <v>24</v>
      </c>
      <c r="J915" s="82">
        <v>57.569999999999908</v>
      </c>
      <c r="K915" s="27">
        <v>24.959499999999998</v>
      </c>
      <c r="L915" s="29">
        <v>31.082699999999999</v>
      </c>
      <c r="M915" s="29">
        <v>40.034999999999997</v>
      </c>
      <c r="T915" s="26">
        <v>6.0999999999999999E-2</v>
      </c>
      <c r="U915" s="26">
        <v>0.56299999999999994</v>
      </c>
      <c r="X915" s="26">
        <v>40.677</v>
      </c>
      <c r="Y915" s="85"/>
      <c r="AF915" s="26">
        <v>0.80786666666666651</v>
      </c>
    </row>
    <row r="916" spans="1:39" ht="15" customHeight="1" x14ac:dyDescent="0.2">
      <c r="A916" s="25">
        <v>1031</v>
      </c>
      <c r="B916" s="25" t="s">
        <v>58</v>
      </c>
      <c r="C916" s="139">
        <v>36755</v>
      </c>
      <c r="D916" s="25">
        <v>37</v>
      </c>
      <c r="E916" s="25" t="s">
        <v>50</v>
      </c>
      <c r="F916" s="25">
        <v>-80</v>
      </c>
      <c r="G916" s="82">
        <v>45.741600000000062</v>
      </c>
      <c r="H916" s="27">
        <v>-80.762360000000001</v>
      </c>
      <c r="I916" s="25">
        <v>24</v>
      </c>
      <c r="J916" s="82">
        <v>55.89</v>
      </c>
      <c r="K916" s="27">
        <v>24.9315</v>
      </c>
      <c r="L916" s="29">
        <v>31.377700000000001</v>
      </c>
      <c r="M916" s="29">
        <v>40.405999999999999</v>
      </c>
      <c r="T916" s="26">
        <v>3.6999999999999998E-2</v>
      </c>
      <c r="U916" s="26">
        <v>0.51100000000000001</v>
      </c>
      <c r="X916" s="26">
        <v>46.776000000000003</v>
      </c>
      <c r="Y916" s="85"/>
      <c r="AF916" s="26">
        <v>0.69593333333333318</v>
      </c>
    </row>
    <row r="917" spans="1:39" ht="15" customHeight="1" x14ac:dyDescent="0.2">
      <c r="A917" s="25">
        <v>1032</v>
      </c>
      <c r="B917" s="25" t="s">
        <v>58</v>
      </c>
      <c r="C917" s="139">
        <v>36755</v>
      </c>
      <c r="D917" s="25">
        <v>38</v>
      </c>
      <c r="E917" s="25" t="s">
        <v>50</v>
      </c>
      <c r="F917" s="25">
        <v>-80</v>
      </c>
      <c r="G917" s="82">
        <v>41.861999999999853</v>
      </c>
      <c r="H917" s="27">
        <v>-80.697699999999998</v>
      </c>
      <c r="I917" s="25">
        <v>24</v>
      </c>
      <c r="J917" s="82">
        <v>59.091600000000071</v>
      </c>
      <c r="K917" s="27">
        <v>24.984860000000001</v>
      </c>
      <c r="L917" s="29">
        <v>31.1037</v>
      </c>
      <c r="M917" s="29">
        <v>41.6372</v>
      </c>
      <c r="T917" s="26">
        <v>3.1E-2</v>
      </c>
      <c r="U917" s="26">
        <v>0.38200000000000001</v>
      </c>
      <c r="X917" s="26">
        <v>57.963999999999999</v>
      </c>
      <c r="Y917" s="85"/>
      <c r="AF917" s="26">
        <v>0.50759333333333323</v>
      </c>
    </row>
    <row r="918" spans="1:39" ht="15" customHeight="1" x14ac:dyDescent="0.2">
      <c r="A918" s="25">
        <v>1033</v>
      </c>
      <c r="B918" s="25" t="s">
        <v>58</v>
      </c>
      <c r="C918" s="139">
        <v>36755</v>
      </c>
      <c r="D918" s="25">
        <v>39</v>
      </c>
      <c r="E918" s="25" t="s">
        <v>50</v>
      </c>
      <c r="F918" s="25">
        <v>-80</v>
      </c>
      <c r="G918" s="82">
        <v>38.799599999999828</v>
      </c>
      <c r="H918" s="27">
        <v>-80.646659999999997</v>
      </c>
      <c r="I918" s="25">
        <v>25</v>
      </c>
      <c r="J918" s="82">
        <v>0.4679999999999751</v>
      </c>
      <c r="K918" s="27">
        <v>25.0078</v>
      </c>
      <c r="L918" s="29">
        <v>31.1068</v>
      </c>
      <c r="M918" s="29">
        <v>41.764200000000002</v>
      </c>
      <c r="T918" s="26">
        <v>2.4E-2</v>
      </c>
      <c r="U918" s="26">
        <v>0.251</v>
      </c>
      <c r="X918" s="26">
        <v>44.655999999999999</v>
      </c>
      <c r="Y918" s="85"/>
      <c r="AF918" s="26">
        <v>0.59373333333333334</v>
      </c>
    </row>
    <row r="919" spans="1:39" ht="15" customHeight="1" x14ac:dyDescent="0.2">
      <c r="A919" s="25">
        <v>1034</v>
      </c>
      <c r="B919" s="25" t="s">
        <v>58</v>
      </c>
      <c r="C919" s="139">
        <v>36755</v>
      </c>
      <c r="D919" s="25">
        <v>40</v>
      </c>
      <c r="E919" s="25" t="s">
        <v>47</v>
      </c>
      <c r="F919" s="25">
        <v>-80</v>
      </c>
      <c r="G919" s="82">
        <v>35.840400000000159</v>
      </c>
      <c r="H919" s="27">
        <v>-80.597340000000003</v>
      </c>
      <c r="I919" s="25">
        <v>25</v>
      </c>
      <c r="J919" s="82">
        <v>0.99960000000010041</v>
      </c>
      <c r="K919" s="27">
        <v>25.016660000000002</v>
      </c>
      <c r="L919" s="29">
        <v>31.076499999999999</v>
      </c>
      <c r="M919" s="29">
        <v>41.046900000000001</v>
      </c>
      <c r="T919" s="26">
        <v>2.4E-2</v>
      </c>
      <c r="U919" s="26">
        <v>0.34100000000000003</v>
      </c>
      <c r="X919" s="26">
        <v>42.21</v>
      </c>
      <c r="Y919" s="85"/>
      <c r="AF919" s="26">
        <v>0.62974666666666657</v>
      </c>
    </row>
    <row r="920" spans="1:39" ht="15" customHeight="1" x14ac:dyDescent="0.2">
      <c r="A920" s="25">
        <v>1035</v>
      </c>
      <c r="B920" s="25" t="s">
        <v>59</v>
      </c>
      <c r="C920" s="139">
        <v>36788</v>
      </c>
      <c r="D920" s="25">
        <v>1</v>
      </c>
      <c r="E920" s="25" t="s">
        <v>47</v>
      </c>
      <c r="F920" s="25">
        <v>-80</v>
      </c>
      <c r="G920" s="82">
        <v>29.810400000000357</v>
      </c>
      <c r="H920" s="27">
        <v>-80.496840000000006</v>
      </c>
      <c r="I920" s="25">
        <v>25</v>
      </c>
      <c r="J920" s="82">
        <v>11.040000000000063</v>
      </c>
      <c r="K920" s="27">
        <v>25.184000000000001</v>
      </c>
      <c r="L920" s="29">
        <v>29.101099999999999</v>
      </c>
      <c r="M920" s="29">
        <v>30.395700000000001</v>
      </c>
      <c r="S920" s="26">
        <v>6.3739999999999997</v>
      </c>
      <c r="T920" s="26">
        <v>2.4E-2</v>
      </c>
      <c r="U920" s="26">
        <v>1.341</v>
      </c>
      <c r="X920" s="26">
        <v>21.693999999999999</v>
      </c>
      <c r="Y920" s="85"/>
      <c r="AD920" s="26">
        <v>7.7149999999999999</v>
      </c>
      <c r="AF920" s="26">
        <v>0.1971</v>
      </c>
    </row>
    <row r="921" spans="1:39" ht="15" customHeight="1" x14ac:dyDescent="0.2">
      <c r="A921" s="25">
        <v>1036</v>
      </c>
      <c r="B921" s="25" t="s">
        <v>59</v>
      </c>
      <c r="C921" s="139">
        <v>36788</v>
      </c>
      <c r="D921" s="25">
        <v>2</v>
      </c>
      <c r="E921" s="25" t="s">
        <v>47</v>
      </c>
      <c r="F921" s="25">
        <v>-80</v>
      </c>
      <c r="G921" s="82">
        <v>33.719999999999857</v>
      </c>
      <c r="H921" s="27">
        <v>-80.561999999999998</v>
      </c>
      <c r="I921" s="25">
        <v>25</v>
      </c>
      <c r="J921" s="82">
        <v>10.020000000000095</v>
      </c>
      <c r="K921" s="27">
        <v>25.167000000000002</v>
      </c>
      <c r="L921" s="29">
        <v>29.2745</v>
      </c>
      <c r="M921" s="29">
        <v>27.890499999999999</v>
      </c>
      <c r="S921" s="26">
        <v>6.5979999999999999</v>
      </c>
      <c r="T921" s="26">
        <v>1.2E-2</v>
      </c>
      <c r="U921" s="26">
        <v>0.99</v>
      </c>
      <c r="X921" s="26">
        <v>21.042000000000002</v>
      </c>
      <c r="Y921" s="85"/>
      <c r="AD921" s="26">
        <v>7.5880000000000001</v>
      </c>
      <c r="AF921" s="26">
        <v>0.54749999999999999</v>
      </c>
    </row>
    <row r="922" spans="1:39" ht="15" customHeight="1" x14ac:dyDescent="0.2">
      <c r="A922" s="25">
        <v>1037</v>
      </c>
      <c r="B922" s="25" t="s">
        <v>59</v>
      </c>
      <c r="C922" s="139">
        <v>36788</v>
      </c>
      <c r="D922" s="25">
        <v>3</v>
      </c>
      <c r="E922" s="25" t="s">
        <v>47</v>
      </c>
      <c r="F922" s="25">
        <v>-80</v>
      </c>
      <c r="G922" s="82">
        <v>37.230000000000416</v>
      </c>
      <c r="H922" s="27">
        <v>-80.620500000000007</v>
      </c>
      <c r="I922" s="25">
        <v>25</v>
      </c>
      <c r="J922" s="82">
        <v>8.9796000000000475</v>
      </c>
      <c r="K922" s="27">
        <v>25.149660000000001</v>
      </c>
      <c r="L922" s="29">
        <v>29.155000000000001</v>
      </c>
      <c r="M922" s="29">
        <v>29.962299999999999</v>
      </c>
      <c r="S922" s="26">
        <v>11.701000000000001</v>
      </c>
      <c r="T922" s="26">
        <v>1.2999999999999999E-2</v>
      </c>
      <c r="U922" s="26">
        <v>0.71499999999999997</v>
      </c>
      <c r="X922" s="26">
        <v>22.106000000000002</v>
      </c>
      <c r="Y922" s="85"/>
      <c r="AD922" s="26">
        <v>12.416</v>
      </c>
      <c r="AF922" s="26">
        <v>0.70079999999999987</v>
      </c>
    </row>
    <row r="923" spans="1:39" ht="15" customHeight="1" x14ac:dyDescent="0.2">
      <c r="A923" s="25">
        <v>1038</v>
      </c>
      <c r="B923" s="25" t="s">
        <v>59</v>
      </c>
      <c r="C923" s="139">
        <v>36788</v>
      </c>
      <c r="D923" s="25">
        <v>4</v>
      </c>
      <c r="E923" s="25" t="s">
        <v>48</v>
      </c>
      <c r="F923" s="25">
        <v>-80</v>
      </c>
      <c r="G923" s="82">
        <v>40.767600000000357</v>
      </c>
      <c r="H923" s="27">
        <v>-80.679460000000006</v>
      </c>
      <c r="I923" s="25">
        <v>25</v>
      </c>
      <c r="J923" s="82">
        <v>7.914000000000101</v>
      </c>
      <c r="K923" s="27">
        <v>25.131900000000002</v>
      </c>
      <c r="L923" s="29">
        <v>29.5243</v>
      </c>
      <c r="M923" s="29">
        <v>36.990200000000002</v>
      </c>
      <c r="S923" s="26">
        <v>2.1440000000000001</v>
      </c>
      <c r="T923" s="26">
        <v>0</v>
      </c>
      <c r="U923" s="26">
        <v>0.24299999999999999</v>
      </c>
      <c r="X923" s="26">
        <v>26.361000000000001</v>
      </c>
      <c r="Y923" s="85"/>
      <c r="AD923" s="26">
        <v>2.387</v>
      </c>
      <c r="AF923" s="26">
        <v>0.5109999999999999</v>
      </c>
    </row>
    <row r="924" spans="1:39" s="3" customFormat="1" ht="15" customHeight="1" x14ac:dyDescent="0.2">
      <c r="A924" s="25">
        <v>1039</v>
      </c>
      <c r="B924" s="25" t="s">
        <v>59</v>
      </c>
      <c r="C924" s="139">
        <v>36788</v>
      </c>
      <c r="D924" s="25">
        <v>5</v>
      </c>
      <c r="E924" s="25" t="s">
        <v>48</v>
      </c>
      <c r="F924" s="25">
        <v>-80</v>
      </c>
      <c r="G924" s="82">
        <v>43.108799999999974</v>
      </c>
      <c r="H924" s="27">
        <v>-80.71848</v>
      </c>
      <c r="I924" s="25">
        <v>25</v>
      </c>
      <c r="J924" s="82">
        <v>6.9480000000000075</v>
      </c>
      <c r="K924" s="27">
        <v>25.1158</v>
      </c>
      <c r="L924" s="29">
        <v>29.560199999999998</v>
      </c>
      <c r="M924" s="29">
        <v>44.779000000000003</v>
      </c>
      <c r="N924" s="28"/>
      <c r="O924" s="28"/>
      <c r="P924" s="26"/>
      <c r="Q924" s="26"/>
      <c r="R924" s="26"/>
      <c r="S924" s="26">
        <v>1.0229999999999999</v>
      </c>
      <c r="T924" s="26">
        <v>0</v>
      </c>
      <c r="U924" s="26">
        <v>0.11899999999999999</v>
      </c>
      <c r="V924" s="26"/>
      <c r="W924" s="26"/>
      <c r="X924" s="26">
        <v>18.846</v>
      </c>
      <c r="Y924" s="86"/>
      <c r="Z924" s="26"/>
      <c r="AA924" s="26"/>
      <c r="AB924" s="26"/>
      <c r="AC924" s="26"/>
      <c r="AD924" s="26">
        <v>1.1419999999999999</v>
      </c>
      <c r="AE924" s="29"/>
      <c r="AF924" s="26">
        <v>0.67889999999999995</v>
      </c>
      <c r="AG924" s="26"/>
      <c r="AH924" s="29"/>
      <c r="AI924" s="29"/>
      <c r="AJ924" s="125"/>
      <c r="AK924" s="125"/>
      <c r="AL924" s="125"/>
      <c r="AM924" s="125"/>
    </row>
    <row r="925" spans="1:39" ht="15" customHeight="1" x14ac:dyDescent="0.2">
      <c r="A925" s="25">
        <v>1040</v>
      </c>
      <c r="B925" s="25" t="s">
        <v>59</v>
      </c>
      <c r="C925" s="139">
        <v>36788</v>
      </c>
      <c r="D925" s="25">
        <v>6</v>
      </c>
      <c r="E925" s="25" t="s">
        <v>48</v>
      </c>
      <c r="F925" s="25">
        <v>-80</v>
      </c>
      <c r="G925" s="82">
        <v>45.639600000000087</v>
      </c>
      <c r="H925" s="27">
        <v>-80.760660000000001</v>
      </c>
      <c r="I925" s="25">
        <v>25</v>
      </c>
      <c r="J925" s="82">
        <v>4.1231999999999402</v>
      </c>
      <c r="K925" s="27">
        <v>25.068719999999999</v>
      </c>
      <c r="L925" s="29">
        <v>29.4588</v>
      </c>
      <c r="M925" s="29">
        <v>44.550899999999999</v>
      </c>
      <c r="T925" s="26">
        <v>4.0000000000000001E-3</v>
      </c>
      <c r="U925" s="26">
        <v>0.113</v>
      </c>
      <c r="X925" s="26">
        <v>41.804000000000002</v>
      </c>
      <c r="Y925" s="85"/>
      <c r="AF925" s="26">
        <v>1.1022999999999998</v>
      </c>
    </row>
    <row r="926" spans="1:39" ht="15" customHeight="1" x14ac:dyDescent="0.2">
      <c r="A926" s="25">
        <v>1041</v>
      </c>
      <c r="B926" s="25" t="s">
        <v>59</v>
      </c>
      <c r="C926" s="139">
        <v>36788</v>
      </c>
      <c r="D926" s="25">
        <v>7</v>
      </c>
      <c r="E926" s="25" t="s">
        <v>48</v>
      </c>
      <c r="F926" s="25">
        <v>-80</v>
      </c>
      <c r="G926" s="82">
        <v>47.629199999999798</v>
      </c>
      <c r="H926" s="27">
        <v>-80.793819999999997</v>
      </c>
      <c r="I926" s="25">
        <v>25</v>
      </c>
      <c r="J926" s="82">
        <v>7.0391999999999655</v>
      </c>
      <c r="K926" s="27">
        <v>25.117319999999999</v>
      </c>
      <c r="L926" s="29">
        <v>29.813500000000001</v>
      </c>
      <c r="M926" s="29">
        <v>43.500500000000002</v>
      </c>
      <c r="S926" s="26">
        <v>8.3759999999999994</v>
      </c>
      <c r="T926" s="26">
        <v>0.443</v>
      </c>
      <c r="U926" s="26">
        <v>9.4E-2</v>
      </c>
      <c r="X926" s="26">
        <v>107.624</v>
      </c>
      <c r="Y926" s="85"/>
      <c r="AD926" s="26">
        <v>8.4699999999999989</v>
      </c>
      <c r="AF926" s="26">
        <v>19.344999999999999</v>
      </c>
    </row>
    <row r="927" spans="1:39" ht="15" customHeight="1" x14ac:dyDescent="0.2">
      <c r="A927" s="25">
        <v>1042</v>
      </c>
      <c r="B927" s="25" t="s">
        <v>59</v>
      </c>
      <c r="C927" s="139">
        <v>36788</v>
      </c>
      <c r="D927" s="25">
        <v>8</v>
      </c>
      <c r="E927" s="25" t="s">
        <v>48</v>
      </c>
      <c r="F927" s="25">
        <v>-80</v>
      </c>
      <c r="G927" s="82">
        <v>51.881999999999948</v>
      </c>
      <c r="H927" s="27">
        <v>-80.864699999999999</v>
      </c>
      <c r="I927" s="25">
        <v>25</v>
      </c>
      <c r="J927" s="82">
        <v>7.7207999999999544</v>
      </c>
      <c r="K927" s="27">
        <v>25.128679999999999</v>
      </c>
      <c r="L927" s="29">
        <v>30.149000000000001</v>
      </c>
      <c r="M927" s="29">
        <v>39.624499999999998</v>
      </c>
      <c r="T927" s="26">
        <v>2.3E-2</v>
      </c>
      <c r="U927" s="26">
        <v>0.44</v>
      </c>
      <c r="X927" s="26">
        <v>19.841000000000001</v>
      </c>
      <c r="Y927" s="85"/>
      <c r="AF927" s="26">
        <v>1.5694999999999997</v>
      </c>
    </row>
    <row r="928" spans="1:39" ht="15" customHeight="1" x14ac:dyDescent="0.2">
      <c r="A928" s="25">
        <v>1043</v>
      </c>
      <c r="B928" s="25" t="s">
        <v>59</v>
      </c>
      <c r="C928" s="139">
        <v>36788</v>
      </c>
      <c r="D928" s="25">
        <v>9</v>
      </c>
      <c r="E928" s="25" t="s">
        <v>49</v>
      </c>
      <c r="F928" s="25">
        <v>-80</v>
      </c>
      <c r="G928" s="82">
        <v>54.439199999999914</v>
      </c>
      <c r="H928" s="27">
        <v>-80.907319999999999</v>
      </c>
      <c r="I928" s="25">
        <v>25</v>
      </c>
      <c r="J928" s="82">
        <v>7.5743999999999545</v>
      </c>
      <c r="K928" s="27">
        <v>25.126239999999999</v>
      </c>
      <c r="L928" s="29">
        <v>29.671500000000002</v>
      </c>
      <c r="M928" s="29">
        <v>39.624299999999998</v>
      </c>
      <c r="S928" s="26">
        <v>0</v>
      </c>
      <c r="T928" s="26">
        <v>2.1999999999999999E-2</v>
      </c>
      <c r="U928" s="26">
        <v>0.52200000000000002</v>
      </c>
      <c r="X928" s="26">
        <v>29.004000000000001</v>
      </c>
      <c r="Y928" s="85"/>
      <c r="AD928" s="26">
        <v>0.52200000000000002</v>
      </c>
      <c r="AF928" s="26">
        <v>4.2705000000000002</v>
      </c>
    </row>
    <row r="929" spans="1:32" ht="15" customHeight="1" x14ac:dyDescent="0.2">
      <c r="A929" s="25">
        <v>1044</v>
      </c>
      <c r="B929" s="25" t="s">
        <v>59</v>
      </c>
      <c r="C929" s="139">
        <v>36788</v>
      </c>
      <c r="D929" s="25">
        <v>10</v>
      </c>
      <c r="E929" s="25" t="s">
        <v>49</v>
      </c>
      <c r="F929" s="25">
        <v>-80</v>
      </c>
      <c r="G929" s="82">
        <v>59.828400000000101</v>
      </c>
      <c r="H929" s="27">
        <v>-80.997140000000002</v>
      </c>
      <c r="I929" s="25">
        <v>25</v>
      </c>
      <c r="J929" s="82">
        <v>6.7079999999999274</v>
      </c>
      <c r="K929" s="27">
        <v>25.111799999999999</v>
      </c>
      <c r="L929" s="29">
        <v>29.755700000000001</v>
      </c>
      <c r="M929" s="29">
        <v>39.4467</v>
      </c>
      <c r="S929" s="26">
        <v>0</v>
      </c>
      <c r="T929" s="26">
        <v>3.3000000000000002E-2</v>
      </c>
      <c r="U929" s="26">
        <v>0.14599999999999999</v>
      </c>
      <c r="X929" s="26">
        <v>35.558</v>
      </c>
      <c r="Y929" s="85"/>
      <c r="AD929" s="26">
        <v>0.14599999999999999</v>
      </c>
      <c r="AF929" s="26">
        <v>20.293999999999997</v>
      </c>
    </row>
    <row r="930" spans="1:32" ht="15" customHeight="1" x14ac:dyDescent="0.2">
      <c r="A930" s="25">
        <v>1045</v>
      </c>
      <c r="B930" s="25" t="s">
        <v>59</v>
      </c>
      <c r="C930" s="139">
        <v>36788</v>
      </c>
      <c r="D930" s="25">
        <v>11</v>
      </c>
      <c r="E930" s="25" t="s">
        <v>49</v>
      </c>
      <c r="F930" s="25">
        <v>-80</v>
      </c>
      <c r="G930" s="82">
        <v>59.980799999999874</v>
      </c>
      <c r="H930" s="27">
        <v>-80.999679999999998</v>
      </c>
      <c r="I930" s="25">
        <v>25</v>
      </c>
      <c r="J930" s="82">
        <v>4.5192000000000832</v>
      </c>
      <c r="K930" s="27">
        <v>25.075320000000001</v>
      </c>
      <c r="L930" s="29">
        <v>30.218900000000001</v>
      </c>
      <c r="M930" s="29">
        <v>38.9908</v>
      </c>
      <c r="S930" s="26">
        <v>8.7999999999999995E-2</v>
      </c>
      <c r="T930" s="26">
        <v>1.2E-2</v>
      </c>
      <c r="U930" s="26">
        <v>7.0000000000000007E-2</v>
      </c>
      <c r="X930" s="26">
        <v>18.021999999999998</v>
      </c>
      <c r="Y930" s="85"/>
      <c r="AD930" s="26">
        <v>0.158</v>
      </c>
      <c r="AF930" s="26">
        <v>2.8104999999999998</v>
      </c>
    </row>
    <row r="931" spans="1:32" ht="15" customHeight="1" x14ac:dyDescent="0.2">
      <c r="A931" s="25">
        <v>1046</v>
      </c>
      <c r="B931" s="25" t="s">
        <v>59</v>
      </c>
      <c r="C931" s="139">
        <v>36788</v>
      </c>
      <c r="D931" s="25">
        <v>12</v>
      </c>
      <c r="E931" s="25" t="s">
        <v>49</v>
      </c>
      <c r="F931" s="25">
        <v>-81</v>
      </c>
      <c r="G931" s="82">
        <v>3.981600000000185</v>
      </c>
      <c r="H931" s="27">
        <v>-81.066360000000003</v>
      </c>
      <c r="I931" s="25">
        <v>25</v>
      </c>
      <c r="J931" s="82">
        <v>6.788400000000081</v>
      </c>
      <c r="K931" s="27">
        <v>25.113140000000001</v>
      </c>
      <c r="L931" s="29">
        <v>29.8718</v>
      </c>
      <c r="M931" s="29">
        <v>39.347900000000003</v>
      </c>
      <c r="S931" s="26">
        <v>2.5999999999999999E-2</v>
      </c>
      <c r="T931" s="26">
        <v>4.3999999999999997E-2</v>
      </c>
      <c r="U931" s="26">
        <v>0.47399999999999998</v>
      </c>
      <c r="X931" s="26">
        <v>38.509</v>
      </c>
      <c r="Y931" s="85"/>
      <c r="AD931" s="26">
        <v>0.5</v>
      </c>
      <c r="AF931" s="26">
        <v>16.425000000000001</v>
      </c>
    </row>
    <row r="932" spans="1:32" ht="15" customHeight="1" x14ac:dyDescent="0.2">
      <c r="A932" s="25">
        <v>1047</v>
      </c>
      <c r="B932" s="25" t="s">
        <v>59</v>
      </c>
      <c r="C932" s="139">
        <v>36788</v>
      </c>
      <c r="D932" s="25">
        <v>13</v>
      </c>
      <c r="E932" s="25" t="s">
        <v>49</v>
      </c>
      <c r="F932" s="25">
        <v>-81</v>
      </c>
      <c r="G932" s="82">
        <v>5.8512000000001763</v>
      </c>
      <c r="H932" s="27">
        <v>-81.097520000000003</v>
      </c>
      <c r="I932" s="25">
        <v>25</v>
      </c>
      <c r="J932" s="82">
        <v>6.7703999999999098</v>
      </c>
      <c r="K932" s="27">
        <v>25.112839999999998</v>
      </c>
      <c r="L932" s="29">
        <v>29.558299999999999</v>
      </c>
      <c r="M932" s="29">
        <v>39.075000000000003</v>
      </c>
      <c r="S932" s="26">
        <v>3.0179999999999998</v>
      </c>
      <c r="T932" s="26">
        <v>3.5000000000000003E-2</v>
      </c>
      <c r="U932" s="26">
        <v>0.06</v>
      </c>
      <c r="X932" s="26">
        <v>2.4769999999999999</v>
      </c>
      <c r="Y932" s="85"/>
      <c r="AD932" s="26">
        <v>3.0779999999999998</v>
      </c>
      <c r="AF932" s="26">
        <v>12.482999999999999</v>
      </c>
    </row>
    <row r="933" spans="1:32" ht="15" customHeight="1" x14ac:dyDescent="0.2">
      <c r="A933" s="25">
        <v>1048</v>
      </c>
      <c r="B933" s="25" t="s">
        <v>59</v>
      </c>
      <c r="C933" s="139">
        <v>36788</v>
      </c>
      <c r="D933" s="25">
        <v>14</v>
      </c>
      <c r="E933" s="25" t="s">
        <v>49</v>
      </c>
      <c r="F933" s="25">
        <v>-81</v>
      </c>
      <c r="G933" s="82">
        <v>1.7639999999997258</v>
      </c>
      <c r="H933" s="27">
        <v>-81.029399999999995</v>
      </c>
      <c r="I933" s="25">
        <v>25</v>
      </c>
      <c r="J933" s="82">
        <v>2.1156000000000574</v>
      </c>
      <c r="K933" s="27">
        <v>25.035260000000001</v>
      </c>
      <c r="L933" s="29">
        <v>30.105899999999998</v>
      </c>
      <c r="M933" s="29">
        <v>39.531999999999996</v>
      </c>
      <c r="S933" s="26">
        <v>0</v>
      </c>
      <c r="T933" s="26">
        <v>2.1999999999999999E-2</v>
      </c>
      <c r="U933" s="26">
        <v>0.13300000000000001</v>
      </c>
      <c r="X933" s="26">
        <v>22.106000000000002</v>
      </c>
      <c r="Y933" s="85"/>
      <c r="AD933" s="26">
        <v>0.13300000000000001</v>
      </c>
      <c r="AF933" s="26">
        <v>4.5259999999999998</v>
      </c>
    </row>
    <row r="934" spans="1:32" ht="15" customHeight="1" x14ac:dyDescent="0.2">
      <c r="A934" s="25">
        <v>1049</v>
      </c>
      <c r="B934" s="25" t="s">
        <v>59</v>
      </c>
      <c r="C934" s="139">
        <v>36788</v>
      </c>
      <c r="D934" s="25">
        <v>15</v>
      </c>
      <c r="E934" s="25" t="s">
        <v>49</v>
      </c>
      <c r="F934" s="25">
        <v>-80</v>
      </c>
      <c r="G934" s="82">
        <v>57.25200000000001</v>
      </c>
      <c r="H934" s="27">
        <v>-80.9542</v>
      </c>
      <c r="I934" s="25">
        <v>24</v>
      </c>
      <c r="J934" s="82">
        <v>55.891199999999941</v>
      </c>
      <c r="K934" s="27">
        <v>24.931519999999999</v>
      </c>
      <c r="L934" s="29">
        <v>29.9451</v>
      </c>
      <c r="M934" s="29">
        <v>38.748399999999997</v>
      </c>
      <c r="S934" s="26">
        <v>14.468999999999999</v>
      </c>
      <c r="T934" s="26">
        <v>1.4999999999999999E-2</v>
      </c>
      <c r="U934" s="26">
        <v>0.04</v>
      </c>
      <c r="X934" s="26">
        <v>17.061</v>
      </c>
      <c r="Y934" s="85"/>
      <c r="AD934" s="26">
        <v>14.508999999999999</v>
      </c>
      <c r="AF934" s="26">
        <v>8.3219999999999992</v>
      </c>
    </row>
    <row r="935" spans="1:32" ht="15" customHeight="1" x14ac:dyDescent="0.2">
      <c r="A935" s="25">
        <v>1050</v>
      </c>
      <c r="B935" s="25" t="s">
        <v>59</v>
      </c>
      <c r="C935" s="139">
        <v>36788</v>
      </c>
      <c r="D935" s="25">
        <v>16</v>
      </c>
      <c r="E935" s="25" t="s">
        <v>50</v>
      </c>
      <c r="F935" s="25">
        <v>-80</v>
      </c>
      <c r="G935" s="82">
        <v>49.790400000000261</v>
      </c>
      <c r="H935" s="27">
        <v>-80.829840000000004</v>
      </c>
      <c r="I935" s="25">
        <v>24</v>
      </c>
      <c r="J935" s="82">
        <v>52.489199999999983</v>
      </c>
      <c r="K935" s="27">
        <v>24.87482</v>
      </c>
      <c r="L935" s="29">
        <v>30.3461</v>
      </c>
      <c r="M935" s="29">
        <v>39.547400000000003</v>
      </c>
      <c r="S935" s="26">
        <v>18.474</v>
      </c>
      <c r="T935" s="26">
        <v>0</v>
      </c>
      <c r="U935" s="26">
        <v>1.194</v>
      </c>
      <c r="X935" s="26">
        <v>11.502000000000001</v>
      </c>
      <c r="Y935" s="85"/>
      <c r="AD935" s="26">
        <v>19.667999999999999</v>
      </c>
      <c r="AF935" s="26">
        <v>0.97819999999999974</v>
      </c>
    </row>
    <row r="936" spans="1:32" ht="15" customHeight="1" x14ac:dyDescent="0.2">
      <c r="A936" s="25">
        <v>1051</v>
      </c>
      <c r="B936" s="25" t="s">
        <v>59</v>
      </c>
      <c r="C936" s="139">
        <v>36788</v>
      </c>
      <c r="D936" s="25">
        <v>17</v>
      </c>
      <c r="E936" s="25" t="s">
        <v>50</v>
      </c>
      <c r="F936" s="25">
        <v>-80</v>
      </c>
      <c r="G936" s="82">
        <v>42.592799999999897</v>
      </c>
      <c r="H936" s="27">
        <v>-80.709879999999998</v>
      </c>
      <c r="I936" s="25">
        <v>24</v>
      </c>
      <c r="J936" s="82">
        <v>55.360799999999983</v>
      </c>
      <c r="K936" s="27">
        <v>24.92268</v>
      </c>
      <c r="L936" s="29">
        <v>30.2089</v>
      </c>
      <c r="M936" s="29">
        <v>39.255000000000003</v>
      </c>
      <c r="S936" s="26">
        <v>12.443</v>
      </c>
      <c r="T936" s="26">
        <v>0</v>
      </c>
      <c r="U936" s="26">
        <v>2.2999999999999998</v>
      </c>
      <c r="X936" s="26">
        <v>17.885000000000002</v>
      </c>
      <c r="Y936" s="85"/>
      <c r="AD936" s="26">
        <v>14.742999999999999</v>
      </c>
      <c r="AF936" s="26">
        <v>0.70809999999999995</v>
      </c>
    </row>
    <row r="937" spans="1:32" ht="15" customHeight="1" x14ac:dyDescent="0.2">
      <c r="A937" s="25">
        <v>1052</v>
      </c>
      <c r="B937" s="25" t="s">
        <v>59</v>
      </c>
      <c r="C937" s="139">
        <v>36788</v>
      </c>
      <c r="D937" s="25">
        <v>18</v>
      </c>
      <c r="E937" s="25" t="s">
        <v>50</v>
      </c>
      <c r="F937" s="25">
        <v>-80</v>
      </c>
      <c r="G937" s="82">
        <v>36.681600000000287</v>
      </c>
      <c r="H937" s="27">
        <v>-80.611360000000005</v>
      </c>
      <c r="I937" s="25">
        <v>24</v>
      </c>
      <c r="J937" s="82">
        <v>58.637999999999977</v>
      </c>
      <c r="K937" s="27">
        <v>24.9773</v>
      </c>
      <c r="L937" s="29">
        <v>30.054600000000001</v>
      </c>
      <c r="M937" s="29">
        <v>38.016199999999998</v>
      </c>
      <c r="T937" s="26">
        <v>0</v>
      </c>
      <c r="U937" s="26">
        <v>2.9</v>
      </c>
      <c r="X937" s="26">
        <v>8.8249999999999993</v>
      </c>
      <c r="Y937" s="85"/>
      <c r="AF937" s="26">
        <v>1.1022999999999998</v>
      </c>
    </row>
    <row r="938" spans="1:32" ht="15" customHeight="1" x14ac:dyDescent="0.2">
      <c r="A938" s="25">
        <v>1053</v>
      </c>
      <c r="B938" s="25" t="s">
        <v>59</v>
      </c>
      <c r="C938" s="139">
        <v>36788</v>
      </c>
      <c r="D938" s="25">
        <v>19</v>
      </c>
      <c r="E938" s="25" t="s">
        <v>47</v>
      </c>
      <c r="F938" s="25">
        <v>-80</v>
      </c>
      <c r="G938" s="82">
        <v>32.896800000000326</v>
      </c>
      <c r="H938" s="27">
        <v>-80.548280000000005</v>
      </c>
      <c r="I938" s="25">
        <v>25</v>
      </c>
      <c r="J938" s="82">
        <v>1.1460000000001003</v>
      </c>
      <c r="K938" s="27">
        <v>25.019100000000002</v>
      </c>
      <c r="L938" s="29">
        <v>30.3</v>
      </c>
      <c r="M938" s="29">
        <v>38.340699999999998</v>
      </c>
      <c r="S938" s="26">
        <v>0.621</v>
      </c>
      <c r="T938" s="26">
        <v>6.0000000000000001E-3</v>
      </c>
      <c r="U938" s="26">
        <v>1.181</v>
      </c>
      <c r="X938" s="26">
        <v>8.4130000000000003</v>
      </c>
      <c r="Y938" s="85"/>
      <c r="AD938" s="26">
        <v>1.802</v>
      </c>
      <c r="AF938" s="26">
        <v>0.68619999999999992</v>
      </c>
    </row>
    <row r="939" spans="1:32" ht="15" customHeight="1" x14ac:dyDescent="0.2">
      <c r="A939" s="25">
        <v>1054</v>
      </c>
      <c r="B939" s="25" t="s">
        <v>59</v>
      </c>
      <c r="C939" s="139">
        <v>36788</v>
      </c>
      <c r="D939" s="25">
        <v>20</v>
      </c>
      <c r="E939" s="25" t="s">
        <v>47</v>
      </c>
      <c r="F939" s="25">
        <v>-80</v>
      </c>
      <c r="G939" s="82">
        <v>29.524800000000084</v>
      </c>
      <c r="H939" s="27">
        <v>-80.492080000000001</v>
      </c>
      <c r="I939" s="25">
        <v>25</v>
      </c>
      <c r="J939" s="82">
        <v>4.0200000000000102</v>
      </c>
      <c r="K939" s="27">
        <v>25.067</v>
      </c>
      <c r="L939" s="29">
        <v>29.820699999999999</v>
      </c>
      <c r="M939" s="29">
        <v>37.910800000000002</v>
      </c>
      <c r="S939" s="26">
        <v>25.023</v>
      </c>
      <c r="T939" s="26">
        <v>0</v>
      </c>
      <c r="U939" s="26">
        <v>1.4019999999999999</v>
      </c>
      <c r="X939" s="26">
        <v>27.042999999999999</v>
      </c>
      <c r="Y939" s="85"/>
      <c r="AD939" s="26">
        <v>26.425000000000001</v>
      </c>
      <c r="AF939" s="26">
        <v>0.45989999999999998</v>
      </c>
    </row>
    <row r="940" spans="1:32" ht="15" customHeight="1" x14ac:dyDescent="0.2">
      <c r="A940" s="25">
        <v>1055</v>
      </c>
      <c r="B940" s="25" t="s">
        <v>59</v>
      </c>
      <c r="C940" s="139">
        <v>36789</v>
      </c>
      <c r="D940" s="25">
        <v>21</v>
      </c>
      <c r="E940" s="25" t="s">
        <v>47</v>
      </c>
      <c r="F940" s="25">
        <v>-80</v>
      </c>
      <c r="G940" s="82">
        <v>30.871200000000272</v>
      </c>
      <c r="H940" s="27">
        <v>-80.514520000000005</v>
      </c>
      <c r="I940" s="25">
        <v>25</v>
      </c>
      <c r="J940" s="82">
        <v>6.7295999999999623</v>
      </c>
      <c r="K940" s="27">
        <v>25.112159999999999</v>
      </c>
      <c r="L940" s="29">
        <v>29.820699999999999</v>
      </c>
      <c r="M940" s="29">
        <v>37.910800000000002</v>
      </c>
      <c r="S940" s="26">
        <v>5.74</v>
      </c>
      <c r="T940" s="26">
        <v>0</v>
      </c>
      <c r="U940" s="26">
        <v>1.0389999999999999</v>
      </c>
      <c r="X940" s="26">
        <v>31.646000000000001</v>
      </c>
      <c r="Y940" s="85"/>
      <c r="AD940" s="26">
        <v>6.7789999999999999</v>
      </c>
    </row>
    <row r="941" spans="1:32" ht="15" customHeight="1" x14ac:dyDescent="0.2">
      <c r="A941" s="25">
        <v>1056</v>
      </c>
      <c r="B941" s="25" t="s">
        <v>59</v>
      </c>
      <c r="C941" s="139">
        <v>36789</v>
      </c>
      <c r="D941" s="25">
        <v>22</v>
      </c>
      <c r="E941" s="25" t="s">
        <v>47</v>
      </c>
      <c r="F941" s="25">
        <v>-80</v>
      </c>
      <c r="G941" s="82">
        <v>36.231599999999844</v>
      </c>
      <c r="H941" s="27">
        <v>-80.603859999999997</v>
      </c>
      <c r="I941" s="25">
        <v>25</v>
      </c>
      <c r="J941" s="82">
        <v>5.9892000000000678</v>
      </c>
      <c r="K941" s="27">
        <v>25.099820000000001</v>
      </c>
      <c r="L941" s="29">
        <v>29.155000000000001</v>
      </c>
      <c r="M941" s="29">
        <v>29.962299999999999</v>
      </c>
      <c r="S941" s="26">
        <v>8.0050000000000008</v>
      </c>
      <c r="T941" s="26">
        <v>4.0000000000000001E-3</v>
      </c>
      <c r="U941" s="26">
        <v>1.2030000000000001</v>
      </c>
      <c r="X941" s="26">
        <v>27.321999999999999</v>
      </c>
      <c r="Y941" s="85"/>
      <c r="AD941" s="26">
        <v>9.2080000000000002</v>
      </c>
    </row>
    <row r="942" spans="1:32" ht="15" customHeight="1" x14ac:dyDescent="0.2">
      <c r="A942" s="25">
        <v>1057</v>
      </c>
      <c r="B942" s="25" t="s">
        <v>60</v>
      </c>
      <c r="C942" s="139">
        <v>36843</v>
      </c>
      <c r="D942" s="25">
        <v>14</v>
      </c>
      <c r="E942" s="25" t="s">
        <v>49</v>
      </c>
      <c r="F942" s="25">
        <v>-81</v>
      </c>
      <c r="G942" s="82">
        <v>1.8479999999999563</v>
      </c>
      <c r="H942" s="27">
        <v>-81.030799999999999</v>
      </c>
      <c r="I942" s="25">
        <v>25</v>
      </c>
      <c r="J942" s="82">
        <v>2.1600000000000819</v>
      </c>
      <c r="K942" s="27">
        <v>25.036000000000001</v>
      </c>
      <c r="L942" s="29">
        <v>25.006</v>
      </c>
      <c r="M942" s="29">
        <v>33.975000000000001</v>
      </c>
      <c r="S942" s="26">
        <v>1.218</v>
      </c>
      <c r="T942" s="26">
        <v>8.1000000000000003E-2</v>
      </c>
      <c r="U942" s="26">
        <v>0.68700000000000006</v>
      </c>
      <c r="X942" s="26">
        <v>0.78</v>
      </c>
      <c r="Y942" s="85"/>
      <c r="AD942" s="26">
        <v>1.905</v>
      </c>
      <c r="AF942" s="26">
        <v>3.5039999999999996</v>
      </c>
    </row>
    <row r="943" spans="1:32" ht="15" customHeight="1" x14ac:dyDescent="0.2">
      <c r="A943" s="25">
        <v>1058</v>
      </c>
      <c r="B943" s="25" t="s">
        <v>60</v>
      </c>
      <c r="C943" s="139">
        <v>36843</v>
      </c>
      <c r="D943" s="25">
        <v>15</v>
      </c>
      <c r="E943" s="25" t="s">
        <v>49</v>
      </c>
      <c r="F943" s="25">
        <v>-80</v>
      </c>
      <c r="G943" s="82">
        <v>56.917200000000321</v>
      </c>
      <c r="H943" s="27">
        <v>-80.948620000000005</v>
      </c>
      <c r="I943" s="25">
        <v>24</v>
      </c>
      <c r="J943" s="82">
        <v>55.882800000000046</v>
      </c>
      <c r="K943" s="27">
        <v>24.931380000000001</v>
      </c>
      <c r="L943" s="29">
        <v>25.652000000000001</v>
      </c>
      <c r="M943" s="29">
        <v>35.976999999999997</v>
      </c>
      <c r="S943" s="26">
        <v>9.8780000000000001</v>
      </c>
      <c r="T943" s="26">
        <v>0.10100000000000001</v>
      </c>
      <c r="U943" s="26">
        <v>0.624</v>
      </c>
      <c r="X943" s="26">
        <v>4.6230000000000002</v>
      </c>
      <c r="Y943" s="85"/>
      <c r="AD943" s="26">
        <v>10.502000000000001</v>
      </c>
      <c r="AF943" s="26">
        <v>2.0293999999999999</v>
      </c>
    </row>
    <row r="944" spans="1:32" ht="15" customHeight="1" x14ac:dyDescent="0.2">
      <c r="A944" s="25">
        <v>1059</v>
      </c>
      <c r="B944" s="25" t="s">
        <v>60</v>
      </c>
      <c r="C944" s="139">
        <v>36843</v>
      </c>
      <c r="D944" s="25">
        <v>16</v>
      </c>
      <c r="E944" s="25" t="s">
        <v>50</v>
      </c>
      <c r="F944" s="25">
        <v>-80</v>
      </c>
      <c r="G944" s="82">
        <v>49.898399999999583</v>
      </c>
      <c r="H944" s="27">
        <v>-80.831639999999993</v>
      </c>
      <c r="I944" s="25">
        <v>24</v>
      </c>
      <c r="J944" s="82">
        <v>52.504800000000031</v>
      </c>
      <c r="K944" s="27">
        <v>24.875080000000001</v>
      </c>
      <c r="L944" s="29">
        <v>25.594999999999999</v>
      </c>
      <c r="M944" s="29">
        <v>37.698</v>
      </c>
      <c r="S944" s="26">
        <v>0.48699999999999999</v>
      </c>
      <c r="T944" s="26">
        <v>6.7000000000000004E-2</v>
      </c>
      <c r="U944" s="26">
        <v>1.3</v>
      </c>
      <c r="X944" s="26">
        <v>7.27</v>
      </c>
      <c r="Y944" s="85"/>
      <c r="AD944" s="26">
        <v>1.7869999999999999</v>
      </c>
      <c r="AF944" s="26">
        <v>0.27739999999999998</v>
      </c>
    </row>
    <row r="945" spans="1:32" ht="15" customHeight="1" x14ac:dyDescent="0.2">
      <c r="A945" s="25">
        <v>1060</v>
      </c>
      <c r="B945" s="25" t="s">
        <v>60</v>
      </c>
      <c r="C945" s="139">
        <v>36843</v>
      </c>
      <c r="D945" s="25">
        <v>17</v>
      </c>
      <c r="E945" s="25" t="s">
        <v>50</v>
      </c>
      <c r="F945" s="25">
        <v>-80</v>
      </c>
      <c r="G945" s="82">
        <v>42.511199999999576</v>
      </c>
      <c r="H945" s="27">
        <v>-80.708519999999993</v>
      </c>
      <c r="I945" s="25">
        <v>24</v>
      </c>
      <c r="J945" s="82">
        <v>55.339199999999948</v>
      </c>
      <c r="K945" s="27">
        <v>24.922319999999999</v>
      </c>
      <c r="L945" s="29">
        <v>25.047000000000001</v>
      </c>
      <c r="M945" s="29">
        <v>36.220999999999997</v>
      </c>
      <c r="S945" s="26">
        <v>1.0900000000000001</v>
      </c>
      <c r="T945" s="26">
        <v>0.08</v>
      </c>
      <c r="U945" s="26">
        <v>1.883</v>
      </c>
      <c r="X945" s="26">
        <v>1.577</v>
      </c>
      <c r="Y945" s="85"/>
      <c r="AD945" s="26">
        <v>2.9729999999999999</v>
      </c>
      <c r="AF945" s="26">
        <v>0.37959999999999999</v>
      </c>
    </row>
    <row r="946" spans="1:32" ht="15" customHeight="1" x14ac:dyDescent="0.2">
      <c r="A946" s="25">
        <v>1061</v>
      </c>
      <c r="B946" s="25" t="s">
        <v>60</v>
      </c>
      <c r="C946" s="139">
        <v>36843</v>
      </c>
      <c r="D946" s="25">
        <v>18</v>
      </c>
      <c r="E946" s="25" t="s">
        <v>50</v>
      </c>
      <c r="F946" s="25">
        <v>-80</v>
      </c>
      <c r="G946" s="82">
        <v>36.730799999999704</v>
      </c>
      <c r="H946" s="27">
        <v>-80.612179999999995</v>
      </c>
      <c r="I946" s="25">
        <v>24</v>
      </c>
      <c r="J946" s="82">
        <v>58.600800000000106</v>
      </c>
      <c r="K946" s="27">
        <v>24.976680000000002</v>
      </c>
      <c r="L946" s="29">
        <v>24.934000000000001</v>
      </c>
      <c r="M946" s="29">
        <v>32.863999999999997</v>
      </c>
      <c r="S946" s="26">
        <v>0.71699999999999997</v>
      </c>
      <c r="T946" s="26">
        <v>5.7000000000000002E-2</v>
      </c>
      <c r="U946" s="26">
        <v>2.4409999999999998</v>
      </c>
      <c r="X946" s="26">
        <v>1.5409999999999999</v>
      </c>
      <c r="Y946" s="85"/>
      <c r="AD946" s="26">
        <v>3.1579999999999999</v>
      </c>
      <c r="AF946" s="26">
        <v>0.29199999999999993</v>
      </c>
    </row>
    <row r="947" spans="1:32" ht="15" customHeight="1" x14ac:dyDescent="0.2">
      <c r="A947" s="25">
        <v>1062</v>
      </c>
      <c r="B947" s="25" t="s">
        <v>60</v>
      </c>
      <c r="C947" s="139">
        <v>36843</v>
      </c>
      <c r="D947" s="25">
        <v>19</v>
      </c>
      <c r="E947" s="25" t="s">
        <v>47</v>
      </c>
      <c r="F947" s="25">
        <v>-80</v>
      </c>
      <c r="G947" s="82">
        <v>32.863199999999892</v>
      </c>
      <c r="H947" s="27">
        <v>-80.547719999999998</v>
      </c>
      <c r="I947" s="25">
        <v>25</v>
      </c>
      <c r="J947" s="82">
        <v>1.1406000000000915</v>
      </c>
      <c r="K947" s="27">
        <v>25.019010000000002</v>
      </c>
      <c r="L947" s="29">
        <v>24.631</v>
      </c>
      <c r="M947" s="29">
        <v>29.852</v>
      </c>
      <c r="S947" s="26">
        <v>2.9420000000000002</v>
      </c>
      <c r="T947" s="26">
        <v>6.9000000000000006E-2</v>
      </c>
      <c r="U947" s="26">
        <v>1.359</v>
      </c>
      <c r="X947" s="26">
        <v>4.2240000000000002</v>
      </c>
      <c r="Y947" s="85"/>
      <c r="AD947" s="26">
        <v>4.3010000000000002</v>
      </c>
      <c r="AF947" s="26">
        <v>0.33579999999999999</v>
      </c>
    </row>
    <row r="948" spans="1:32" ht="15" customHeight="1" x14ac:dyDescent="0.2">
      <c r="A948" s="25">
        <v>1063</v>
      </c>
      <c r="B948" s="25" t="s">
        <v>60</v>
      </c>
      <c r="C948" s="139">
        <v>36843</v>
      </c>
      <c r="D948" s="25">
        <v>20</v>
      </c>
      <c r="E948" s="25" t="s">
        <v>47</v>
      </c>
      <c r="F948" s="25">
        <v>-80</v>
      </c>
      <c r="G948" s="82">
        <v>29.595600000000388</v>
      </c>
      <c r="H948" s="27">
        <v>-80.493260000000006</v>
      </c>
      <c r="I948" s="25">
        <v>25</v>
      </c>
      <c r="J948" s="82">
        <v>4.0356000000000591</v>
      </c>
      <c r="K948" s="27">
        <v>25.067260000000001</v>
      </c>
      <c r="L948" s="29">
        <v>24.338999999999999</v>
      </c>
      <c r="M948" s="29">
        <v>27.832000000000001</v>
      </c>
      <c r="S948" s="26">
        <v>7.31</v>
      </c>
      <c r="T948" s="26">
        <v>7.6999999999999999E-2</v>
      </c>
      <c r="U948" s="26">
        <v>1.891</v>
      </c>
      <c r="X948" s="26">
        <v>7.6319999999999997</v>
      </c>
      <c r="Y948" s="85"/>
      <c r="AD948" s="26">
        <v>9.2010000000000005</v>
      </c>
      <c r="AF948" s="26">
        <v>0.30659999999999998</v>
      </c>
    </row>
    <row r="949" spans="1:32" ht="15" customHeight="1" x14ac:dyDescent="0.2">
      <c r="A949" s="25">
        <v>1064</v>
      </c>
      <c r="B949" s="25" t="s">
        <v>60</v>
      </c>
      <c r="C949" s="139">
        <v>36844</v>
      </c>
      <c r="D949" s="25">
        <v>1</v>
      </c>
      <c r="E949" s="25" t="s">
        <v>47</v>
      </c>
      <c r="F949" s="25">
        <v>-80</v>
      </c>
      <c r="G949" s="82">
        <v>29.810400000000357</v>
      </c>
      <c r="H949" s="27">
        <v>-80.496840000000006</v>
      </c>
      <c r="I949" s="25">
        <v>25</v>
      </c>
      <c r="J949" s="82">
        <v>11.040000000000063</v>
      </c>
      <c r="K949" s="27">
        <v>25.184000000000001</v>
      </c>
      <c r="L949" s="29">
        <v>23.912099999999999</v>
      </c>
      <c r="M949" s="29">
        <v>25.461300000000001</v>
      </c>
      <c r="S949" s="26">
        <v>2.7269999999999999</v>
      </c>
      <c r="T949" s="26">
        <v>5.7000000000000002E-2</v>
      </c>
      <c r="U949" s="26">
        <v>2.2599999999999998</v>
      </c>
      <c r="X949" s="26">
        <v>5.2030000000000003</v>
      </c>
      <c r="Y949" s="85"/>
      <c r="AD949" s="26">
        <v>4.9870000000000001</v>
      </c>
      <c r="AF949" s="26">
        <v>0.26279999999999998</v>
      </c>
    </row>
    <row r="950" spans="1:32" ht="15" customHeight="1" x14ac:dyDescent="0.2">
      <c r="A950" s="25">
        <v>1065</v>
      </c>
      <c r="B950" s="25" t="s">
        <v>60</v>
      </c>
      <c r="C950" s="139">
        <v>36844</v>
      </c>
      <c r="D950" s="25">
        <v>2</v>
      </c>
      <c r="E950" s="25" t="s">
        <v>47</v>
      </c>
      <c r="F950" s="25">
        <v>-80</v>
      </c>
      <c r="G950" s="82">
        <v>33.737999999999602</v>
      </c>
      <c r="H950" s="27">
        <v>-80.562299999999993</v>
      </c>
      <c r="I950" s="25">
        <v>25</v>
      </c>
      <c r="J950" s="82">
        <v>10.040399999999963</v>
      </c>
      <c r="K950" s="27">
        <v>25.167339999999999</v>
      </c>
      <c r="L950" s="29">
        <v>24.105399999999999</v>
      </c>
      <c r="M950" s="29">
        <v>22.436</v>
      </c>
      <c r="S950" s="26">
        <v>2.7530000000000001</v>
      </c>
      <c r="T950" s="26">
        <v>0.10299999999999999</v>
      </c>
      <c r="U950" s="26">
        <v>1.135</v>
      </c>
      <c r="X950" s="26">
        <v>6.907</v>
      </c>
      <c r="Y950" s="85"/>
      <c r="AD950" s="26">
        <v>3.8879999999999999</v>
      </c>
      <c r="AF950" s="26">
        <v>0.36499999999999999</v>
      </c>
    </row>
    <row r="951" spans="1:32" ht="15" customHeight="1" x14ac:dyDescent="0.2">
      <c r="A951" s="25">
        <v>1066</v>
      </c>
      <c r="B951" s="25" t="s">
        <v>60</v>
      </c>
      <c r="C951" s="139">
        <v>36844</v>
      </c>
      <c r="D951" s="25">
        <v>3</v>
      </c>
      <c r="E951" s="25" t="s">
        <v>47</v>
      </c>
      <c r="F951" s="25">
        <v>-80</v>
      </c>
      <c r="G951" s="82">
        <v>37.270799999999724</v>
      </c>
      <c r="H951" s="27">
        <v>-80.621179999999995</v>
      </c>
      <c r="I951" s="25">
        <v>25</v>
      </c>
      <c r="J951" s="82">
        <v>8.9891999999998973</v>
      </c>
      <c r="K951" s="27">
        <v>25.149819999999998</v>
      </c>
      <c r="L951" s="29">
        <v>24.2393</v>
      </c>
      <c r="M951" s="29">
        <v>22.478200000000001</v>
      </c>
      <c r="S951" s="26">
        <v>5.7960000000000003</v>
      </c>
      <c r="T951" s="26">
        <v>0.105</v>
      </c>
      <c r="U951" s="26">
        <v>1.034</v>
      </c>
      <c r="X951" s="26">
        <v>5.7469999999999999</v>
      </c>
      <c r="Y951" s="85"/>
      <c r="AD951" s="26">
        <v>6.83</v>
      </c>
      <c r="AF951" s="26">
        <v>0.64239999999999986</v>
      </c>
    </row>
    <row r="952" spans="1:32" ht="15" customHeight="1" x14ac:dyDescent="0.2">
      <c r="A952" s="25">
        <v>1067</v>
      </c>
      <c r="B952" s="25" t="s">
        <v>60</v>
      </c>
      <c r="C952" s="139">
        <v>36844</v>
      </c>
      <c r="D952" s="25">
        <v>4</v>
      </c>
      <c r="E952" s="25" t="s">
        <v>48</v>
      </c>
      <c r="F952" s="25">
        <v>-80</v>
      </c>
      <c r="G952" s="82">
        <v>40.748400000000231</v>
      </c>
      <c r="H952" s="27">
        <v>-80.679140000000004</v>
      </c>
      <c r="I952" s="25">
        <v>25</v>
      </c>
      <c r="J952" s="82">
        <v>7.9739999999999611</v>
      </c>
      <c r="K952" s="27">
        <v>25.132899999999999</v>
      </c>
      <c r="L952" s="29">
        <v>24.122900000000001</v>
      </c>
      <c r="M952" s="29">
        <v>27.873899999999999</v>
      </c>
      <c r="S952" s="26">
        <v>3.4129999999999998</v>
      </c>
      <c r="T952" s="26">
        <v>0.14299999999999999</v>
      </c>
      <c r="U952" s="26">
        <v>3.8180000000000001</v>
      </c>
      <c r="X952" s="26">
        <v>6.4359999999999999</v>
      </c>
      <c r="Y952" s="85"/>
      <c r="AD952" s="26">
        <v>7.2309999999999999</v>
      </c>
      <c r="AF952" s="26">
        <v>0.32119999999999993</v>
      </c>
    </row>
    <row r="953" spans="1:32" ht="15" customHeight="1" x14ac:dyDescent="0.2">
      <c r="A953" s="25">
        <v>1068</v>
      </c>
      <c r="B953" s="25" t="s">
        <v>60</v>
      </c>
      <c r="C953" s="139">
        <v>36844</v>
      </c>
      <c r="D953" s="25">
        <v>5</v>
      </c>
      <c r="E953" s="25" t="s">
        <v>48</v>
      </c>
      <c r="F953" s="25">
        <v>-80</v>
      </c>
      <c r="G953" s="82">
        <v>43.074000000000012</v>
      </c>
      <c r="H953" s="27">
        <v>-80.7179</v>
      </c>
      <c r="I953" s="25">
        <v>25</v>
      </c>
      <c r="J953" s="82">
        <v>7.016399999999976</v>
      </c>
      <c r="K953" s="27">
        <v>25.11694</v>
      </c>
      <c r="L953" s="29">
        <v>24.054500000000001</v>
      </c>
      <c r="M953" s="29">
        <v>32.887999999999998</v>
      </c>
      <c r="S953" s="26">
        <v>7.3460000000000001</v>
      </c>
      <c r="T953" s="26">
        <v>9.9000000000000005E-2</v>
      </c>
      <c r="U953" s="26">
        <v>0.91800000000000004</v>
      </c>
      <c r="X953" s="26">
        <v>7.5960000000000001</v>
      </c>
      <c r="Y953" s="85"/>
      <c r="AD953" s="26">
        <v>8.2639999999999993</v>
      </c>
      <c r="AF953" s="26">
        <v>0.45259999999999995</v>
      </c>
    </row>
    <row r="954" spans="1:32" ht="15" customHeight="1" x14ac:dyDescent="0.2">
      <c r="A954" s="25">
        <v>1069</v>
      </c>
      <c r="B954" s="25" t="s">
        <v>60</v>
      </c>
      <c r="C954" s="139">
        <v>36844</v>
      </c>
      <c r="D954" s="25">
        <v>6</v>
      </c>
      <c r="E954" s="25" t="s">
        <v>48</v>
      </c>
      <c r="F954" s="25">
        <v>-80</v>
      </c>
      <c r="G954" s="82">
        <v>45.625199999999779</v>
      </c>
      <c r="H954" s="27">
        <v>-80.760419999999996</v>
      </c>
      <c r="I954" s="25">
        <v>25</v>
      </c>
      <c r="J954" s="82">
        <v>4.2479999999999052</v>
      </c>
      <c r="K954" s="27">
        <v>25.070799999999998</v>
      </c>
      <c r="L954" s="29">
        <v>24.8794</v>
      </c>
      <c r="M954" s="29">
        <v>36.673699999999997</v>
      </c>
      <c r="T954" s="26">
        <v>0.109</v>
      </c>
      <c r="U954" s="26">
        <v>0.69699999999999995</v>
      </c>
      <c r="X954" s="26">
        <v>13.542</v>
      </c>
      <c r="Y954" s="85"/>
      <c r="AF954" s="26">
        <v>1.0803999999999998</v>
      </c>
    </row>
    <row r="955" spans="1:32" ht="15" customHeight="1" x14ac:dyDescent="0.2">
      <c r="A955" s="25">
        <v>1070</v>
      </c>
      <c r="B955" s="25" t="s">
        <v>60</v>
      </c>
      <c r="C955" s="139">
        <v>36844</v>
      </c>
      <c r="D955" s="25">
        <v>7</v>
      </c>
      <c r="E955" s="25" t="s">
        <v>48</v>
      </c>
      <c r="F955" s="25">
        <v>-80</v>
      </c>
      <c r="G955" s="82">
        <v>47.49</v>
      </c>
      <c r="H955" s="27">
        <v>-80.791499999999999</v>
      </c>
      <c r="I955" s="25">
        <v>25</v>
      </c>
      <c r="J955" s="82">
        <v>7.0260000000000389</v>
      </c>
      <c r="K955" s="27">
        <v>25.117100000000001</v>
      </c>
      <c r="L955" s="29">
        <v>24.837199999999999</v>
      </c>
      <c r="M955" s="29">
        <v>35.446399999999997</v>
      </c>
      <c r="U955" s="26">
        <v>0</v>
      </c>
      <c r="Y955" s="85"/>
      <c r="AF955" s="26">
        <v>13.942999999999998</v>
      </c>
    </row>
    <row r="956" spans="1:32" ht="15" customHeight="1" x14ac:dyDescent="0.2">
      <c r="A956" s="25">
        <v>1071</v>
      </c>
      <c r="B956" s="25" t="s">
        <v>60</v>
      </c>
      <c r="C956" s="139">
        <v>36844</v>
      </c>
      <c r="D956" s="25">
        <v>8</v>
      </c>
      <c r="E956" s="25" t="s">
        <v>48</v>
      </c>
      <c r="F956" s="25">
        <v>-80</v>
      </c>
      <c r="G956" s="82">
        <v>51.83400000000006</v>
      </c>
      <c r="H956" s="27">
        <v>-80.863900000000001</v>
      </c>
      <c r="I956" s="25">
        <v>25</v>
      </c>
      <c r="J956" s="82">
        <v>7.5</v>
      </c>
      <c r="K956" s="27">
        <v>25.125</v>
      </c>
      <c r="L956" s="29">
        <v>25.331600000000002</v>
      </c>
      <c r="M956" s="29">
        <v>33.0625</v>
      </c>
      <c r="S956" s="26">
        <v>1.244</v>
      </c>
      <c r="T956" s="26">
        <v>0.08</v>
      </c>
      <c r="U956" s="26">
        <v>0.68100000000000005</v>
      </c>
      <c r="X956" s="26">
        <v>2.81</v>
      </c>
      <c r="Y956" s="85"/>
      <c r="AD956" s="26">
        <v>1.925</v>
      </c>
      <c r="AF956" s="26">
        <v>4.8179999999999996</v>
      </c>
    </row>
    <row r="957" spans="1:32" ht="15" customHeight="1" x14ac:dyDescent="0.2">
      <c r="A957" s="25">
        <v>1072</v>
      </c>
      <c r="B957" s="25" t="s">
        <v>60</v>
      </c>
      <c r="C957" s="139">
        <v>36844</v>
      </c>
      <c r="D957" s="25">
        <v>9</v>
      </c>
      <c r="E957" s="25" t="s">
        <v>49</v>
      </c>
      <c r="F957" s="25">
        <v>-80</v>
      </c>
      <c r="G957" s="82">
        <v>54.614400000000103</v>
      </c>
      <c r="H957" s="27">
        <v>-80.910240000000002</v>
      </c>
      <c r="I957" s="25">
        <v>25</v>
      </c>
      <c r="J957" s="82">
        <v>7.597199999999944</v>
      </c>
      <c r="K957" s="27">
        <v>25.126619999999999</v>
      </c>
      <c r="L957" s="29">
        <v>25.4833</v>
      </c>
      <c r="M957" s="29">
        <v>33.215699999999998</v>
      </c>
      <c r="T957" s="26">
        <v>0.15</v>
      </c>
      <c r="U957" s="26">
        <v>1.698</v>
      </c>
      <c r="X957" s="26">
        <v>4.5869999999999997</v>
      </c>
      <c r="Y957" s="85"/>
      <c r="AF957" s="26">
        <v>4.9639999999999995</v>
      </c>
    </row>
    <row r="958" spans="1:32" ht="15" customHeight="1" x14ac:dyDescent="0.2">
      <c r="A958" s="25">
        <v>1073</v>
      </c>
      <c r="B958" s="25" t="s">
        <v>60</v>
      </c>
      <c r="C958" s="139">
        <v>36844</v>
      </c>
      <c r="D958" s="25">
        <v>10</v>
      </c>
      <c r="E958" s="25" t="s">
        <v>49</v>
      </c>
      <c r="F958" s="25">
        <v>-80</v>
      </c>
      <c r="G958" s="82">
        <v>59.739600000000053</v>
      </c>
      <c r="H958" s="27">
        <v>-80.995660000000001</v>
      </c>
      <c r="I958" s="25">
        <v>25</v>
      </c>
      <c r="J958" s="82">
        <v>6.7092000000000951</v>
      </c>
      <c r="K958" s="27">
        <v>25.111820000000002</v>
      </c>
      <c r="L958" s="29">
        <v>25.329000000000001</v>
      </c>
      <c r="M958" s="29">
        <v>32.912300000000002</v>
      </c>
      <c r="S958" s="26">
        <v>1.607</v>
      </c>
      <c r="T958" s="26">
        <v>0.125</v>
      </c>
      <c r="U958" s="26">
        <v>0.25600000000000001</v>
      </c>
      <c r="X958" s="26">
        <v>3.2090000000000001</v>
      </c>
      <c r="Y958" s="85"/>
      <c r="AD958" s="26">
        <v>1.863</v>
      </c>
      <c r="AF958" s="26">
        <v>7.153999999999999</v>
      </c>
    </row>
    <row r="959" spans="1:32" ht="15" customHeight="1" x14ac:dyDescent="0.2">
      <c r="A959" s="25">
        <v>1074</v>
      </c>
      <c r="B959" s="25" t="s">
        <v>60</v>
      </c>
      <c r="C959" s="139">
        <v>36844</v>
      </c>
      <c r="D959" s="25">
        <v>11</v>
      </c>
      <c r="E959" s="25" t="s">
        <v>49</v>
      </c>
      <c r="F959" s="25">
        <v>-81</v>
      </c>
      <c r="G959" s="82">
        <v>1.2000000000398359E-2</v>
      </c>
      <c r="H959" s="27">
        <v>-81.000200000000007</v>
      </c>
      <c r="I959" s="25">
        <v>25</v>
      </c>
      <c r="J959" s="82">
        <v>4.4760000000000133</v>
      </c>
      <c r="K959" s="27">
        <v>25.0746</v>
      </c>
      <c r="L959" s="29">
        <v>24.808299999999999</v>
      </c>
      <c r="M959" s="29">
        <v>33.838000000000001</v>
      </c>
      <c r="S959" s="26">
        <v>0.313</v>
      </c>
      <c r="T959" s="26">
        <v>0.108</v>
      </c>
      <c r="U959" s="26">
        <v>0.309</v>
      </c>
      <c r="X959" s="26">
        <v>0.81599999999999995</v>
      </c>
      <c r="Y959" s="85"/>
      <c r="AD959" s="26">
        <v>0.622</v>
      </c>
      <c r="AF959" s="26">
        <v>6.57</v>
      </c>
    </row>
    <row r="960" spans="1:32" ht="15" customHeight="1" x14ac:dyDescent="0.2">
      <c r="A960" s="25">
        <v>1075</v>
      </c>
      <c r="B960" s="25" t="s">
        <v>60</v>
      </c>
      <c r="C960" s="139">
        <v>36844</v>
      </c>
      <c r="D960" s="25">
        <v>12</v>
      </c>
      <c r="E960" s="25" t="s">
        <v>49</v>
      </c>
      <c r="F960" s="25">
        <v>-81</v>
      </c>
      <c r="G960" s="82">
        <v>3.890400000000227</v>
      </c>
      <c r="H960" s="27">
        <v>-81.064840000000004</v>
      </c>
      <c r="I960" s="25">
        <v>25</v>
      </c>
      <c r="J960" s="82">
        <v>6.83400000000006</v>
      </c>
      <c r="K960" s="27">
        <v>25.113900000000001</v>
      </c>
      <c r="L960" s="29">
        <v>25.072800000000001</v>
      </c>
      <c r="M960" s="29">
        <v>32.710900000000002</v>
      </c>
      <c r="S960" s="26">
        <v>0.27700000000000002</v>
      </c>
      <c r="T960" s="26">
        <v>0.13</v>
      </c>
      <c r="U960" s="26">
        <v>0.26800000000000002</v>
      </c>
      <c r="X960" s="26">
        <v>0.96099999999999997</v>
      </c>
      <c r="Y960" s="85"/>
      <c r="AD960" s="26">
        <v>0.54500000000000004</v>
      </c>
      <c r="AF960" s="26">
        <v>5.9859999999999998</v>
      </c>
    </row>
    <row r="961" spans="1:32" ht="15" customHeight="1" x14ac:dyDescent="0.2">
      <c r="A961" s="25">
        <v>1076</v>
      </c>
      <c r="B961" s="25" t="s">
        <v>60</v>
      </c>
      <c r="C961" s="139">
        <v>36844</v>
      </c>
      <c r="D961" s="25">
        <v>13</v>
      </c>
      <c r="E961" s="25" t="s">
        <v>49</v>
      </c>
      <c r="F961" s="25">
        <v>-81</v>
      </c>
      <c r="G961" s="82">
        <v>5.75160000000011</v>
      </c>
      <c r="H961" s="27">
        <v>-81.095860000000002</v>
      </c>
      <c r="I961" s="25">
        <v>25</v>
      </c>
      <c r="J961" s="82">
        <v>6.7092000000000951</v>
      </c>
      <c r="K961" s="27">
        <v>25.111820000000002</v>
      </c>
      <c r="L961" s="29">
        <v>25.114899999999999</v>
      </c>
      <c r="M961" s="29">
        <v>33.382800000000003</v>
      </c>
      <c r="S961" s="26">
        <v>0.18</v>
      </c>
      <c r="T961" s="26">
        <v>0.124</v>
      </c>
      <c r="U961" s="26">
        <v>0.22</v>
      </c>
      <c r="X961" s="26">
        <v>0.56200000000000006</v>
      </c>
      <c r="Y961" s="85"/>
      <c r="AD961" s="26">
        <v>0.4</v>
      </c>
      <c r="AF961" s="26">
        <v>5.4457999999999993</v>
      </c>
    </row>
    <row r="962" spans="1:32" ht="15" customHeight="1" x14ac:dyDescent="0.2">
      <c r="A962" s="25">
        <v>1077</v>
      </c>
      <c r="B962" s="25" t="s">
        <v>60</v>
      </c>
      <c r="C962" s="139">
        <v>36844</v>
      </c>
      <c r="D962" s="25">
        <v>28</v>
      </c>
      <c r="E962" s="25" t="s">
        <v>50</v>
      </c>
      <c r="F962" s="25">
        <v>-80</v>
      </c>
      <c r="G962" s="82">
        <v>47.08079999999967</v>
      </c>
      <c r="H962" s="27">
        <v>-80.784679999999994</v>
      </c>
      <c r="I962" s="25">
        <v>25</v>
      </c>
      <c r="J962" s="82">
        <v>2.1600000000034925E-2</v>
      </c>
      <c r="K962" s="27">
        <v>25.000360000000001</v>
      </c>
      <c r="L962" s="29">
        <v>25.525200000000002</v>
      </c>
      <c r="M962" s="29">
        <v>38.440899999999999</v>
      </c>
      <c r="S962" s="26">
        <v>0.94199999999999995</v>
      </c>
      <c r="T962" s="26">
        <v>5.8000000000000003E-2</v>
      </c>
      <c r="U962" s="26">
        <v>0.47199999999999998</v>
      </c>
      <c r="X962" s="26">
        <v>7.8920000000000003</v>
      </c>
      <c r="Y962" s="85"/>
      <c r="AD962" s="26">
        <v>1.4139999999999999</v>
      </c>
      <c r="AF962" s="26">
        <v>0.74459999999999993</v>
      </c>
    </row>
    <row r="963" spans="1:32" ht="15" customHeight="1" x14ac:dyDescent="0.2">
      <c r="A963" s="25">
        <v>1078</v>
      </c>
      <c r="B963" s="25" t="s">
        <v>60</v>
      </c>
      <c r="C963" s="139">
        <v>36844</v>
      </c>
      <c r="D963" s="25">
        <v>29</v>
      </c>
      <c r="E963" s="25" t="s">
        <v>50</v>
      </c>
      <c r="F963" s="25">
        <v>-80</v>
      </c>
      <c r="G963" s="82">
        <v>48.561599999999885</v>
      </c>
      <c r="H963" s="27">
        <v>-80.809359999999998</v>
      </c>
      <c r="I963" s="25">
        <v>24</v>
      </c>
      <c r="J963" s="82">
        <v>59.849999999999923</v>
      </c>
      <c r="K963" s="27">
        <v>24.997499999999999</v>
      </c>
      <c r="L963" s="29">
        <v>25.639399999999998</v>
      </c>
      <c r="M963" s="29">
        <v>37.1158</v>
      </c>
      <c r="S963" s="26">
        <v>2.1850000000000001</v>
      </c>
      <c r="Y963" s="85"/>
      <c r="AF963" s="26">
        <v>2.0585999999999998</v>
      </c>
    </row>
    <row r="964" spans="1:32" ht="15" customHeight="1" x14ac:dyDescent="0.2">
      <c r="A964" s="25">
        <v>1079</v>
      </c>
      <c r="B964" s="25" t="s">
        <v>60</v>
      </c>
      <c r="C964" s="139">
        <v>36844</v>
      </c>
      <c r="D964" s="25">
        <v>30</v>
      </c>
      <c r="E964" s="25" t="s">
        <v>49</v>
      </c>
      <c r="F964" s="25">
        <v>-80</v>
      </c>
      <c r="G964" s="82">
        <v>50.007600000000139</v>
      </c>
      <c r="H964" s="27">
        <v>-80.833460000000002</v>
      </c>
      <c r="I964" s="25">
        <v>24</v>
      </c>
      <c r="J964" s="82">
        <v>58.469999999999942</v>
      </c>
      <c r="K964" s="27">
        <v>24.974499999999999</v>
      </c>
      <c r="L964" s="29">
        <v>26.325900000000001</v>
      </c>
      <c r="M964" s="29">
        <v>37.3155</v>
      </c>
      <c r="S964" s="26">
        <v>0.79900000000000004</v>
      </c>
      <c r="T964" s="26">
        <v>4.2000000000000003E-2</v>
      </c>
      <c r="U964" s="26">
        <v>0.64400000000000002</v>
      </c>
      <c r="X964" s="26">
        <v>7.1609999999999996</v>
      </c>
      <c r="Y964" s="85"/>
      <c r="AD964" s="26">
        <v>1.4430000000000001</v>
      </c>
      <c r="AF964" s="26">
        <v>0.39419999999999994</v>
      </c>
    </row>
    <row r="965" spans="1:32" ht="15" customHeight="1" x14ac:dyDescent="0.2">
      <c r="A965" s="25">
        <v>1080</v>
      </c>
      <c r="B965" s="25" t="s">
        <v>60</v>
      </c>
      <c r="C965" s="139">
        <v>36844</v>
      </c>
      <c r="D965" s="25">
        <v>31</v>
      </c>
      <c r="E965" s="25" t="s">
        <v>49</v>
      </c>
      <c r="F965" s="25">
        <v>-80</v>
      </c>
      <c r="G965" s="82">
        <v>52.010399999999777</v>
      </c>
      <c r="H965" s="27">
        <v>-80.866839999999996</v>
      </c>
      <c r="I965" s="25">
        <v>25</v>
      </c>
      <c r="J965" s="82">
        <v>0.6132000000000204</v>
      </c>
      <c r="K965" s="27">
        <v>25.01022</v>
      </c>
      <c r="L965" s="29">
        <v>25.4634</v>
      </c>
      <c r="M965" s="29">
        <v>37.052999999999997</v>
      </c>
      <c r="S965" s="26">
        <v>0.93200000000000005</v>
      </c>
      <c r="T965" s="26">
        <v>7.0999999999999994E-2</v>
      </c>
      <c r="U965" s="26">
        <v>0.52600000000000002</v>
      </c>
      <c r="X965" s="26">
        <v>14.577999999999999</v>
      </c>
      <c r="Y965" s="85"/>
      <c r="AD965" s="26">
        <v>1.4580000000000002</v>
      </c>
      <c r="AF965" s="26">
        <v>0.48180000000000001</v>
      </c>
    </row>
    <row r="966" spans="1:32" ht="15" customHeight="1" x14ac:dyDescent="0.2">
      <c r="A966" s="25">
        <v>1081</v>
      </c>
      <c r="B966" s="25" t="s">
        <v>60</v>
      </c>
      <c r="C966" s="139">
        <v>36844</v>
      </c>
      <c r="D966" s="25">
        <v>32</v>
      </c>
      <c r="E966" s="25" t="s">
        <v>49</v>
      </c>
      <c r="F966" s="25">
        <v>-80</v>
      </c>
      <c r="G966" s="82">
        <v>55.46040000000005</v>
      </c>
      <c r="H966" s="27">
        <v>-80.924340000000001</v>
      </c>
      <c r="I966" s="25">
        <v>25</v>
      </c>
      <c r="J966" s="82">
        <v>0.66719999999989454</v>
      </c>
      <c r="K966" s="27">
        <v>25.011119999999998</v>
      </c>
      <c r="L966" s="29">
        <v>25.177</v>
      </c>
      <c r="M966" s="29">
        <v>35.319800000000001</v>
      </c>
      <c r="S966" s="26">
        <v>0.68100000000000005</v>
      </c>
      <c r="T966" s="26">
        <v>0.105</v>
      </c>
      <c r="U966" s="26">
        <v>0.46600000000000003</v>
      </c>
      <c r="X966" s="26">
        <v>16.283999999999999</v>
      </c>
      <c r="Y966" s="85"/>
      <c r="AD966" s="26">
        <v>1.147</v>
      </c>
      <c r="AF966" s="26">
        <v>0.70079999999999998</v>
      </c>
    </row>
    <row r="967" spans="1:32" ht="15" customHeight="1" x14ac:dyDescent="0.2">
      <c r="A967" s="25">
        <v>1082</v>
      </c>
      <c r="B967" s="25" t="s">
        <v>60</v>
      </c>
      <c r="C967" s="139">
        <v>36844</v>
      </c>
      <c r="D967" s="25">
        <v>33</v>
      </c>
      <c r="E967" s="25" t="s">
        <v>49</v>
      </c>
      <c r="F967" s="25">
        <v>-80</v>
      </c>
      <c r="G967" s="82">
        <v>55.080000000000382</v>
      </c>
      <c r="H967" s="27">
        <v>-80.918000000000006</v>
      </c>
      <c r="I967" s="25">
        <v>25</v>
      </c>
      <c r="J967" s="82">
        <v>3.1860000000000355</v>
      </c>
      <c r="K967" s="27">
        <v>25.053100000000001</v>
      </c>
      <c r="L967" s="29">
        <v>25.7547</v>
      </c>
      <c r="M967" s="29">
        <v>33.932200000000002</v>
      </c>
      <c r="S967" s="26">
        <v>0.46100000000000002</v>
      </c>
      <c r="T967" s="26">
        <v>9.0999999999999998E-2</v>
      </c>
      <c r="U967" s="26">
        <v>0.309</v>
      </c>
      <c r="X967" s="26">
        <v>8.5190000000000001</v>
      </c>
      <c r="Y967" s="85"/>
      <c r="AD967" s="26">
        <v>0.77</v>
      </c>
      <c r="AF967" s="26">
        <v>0.61319999999999997</v>
      </c>
    </row>
    <row r="968" spans="1:32" ht="15" customHeight="1" x14ac:dyDescent="0.2">
      <c r="A968" s="25">
        <v>1083</v>
      </c>
      <c r="B968" s="25" t="s">
        <v>60</v>
      </c>
      <c r="C968" s="139">
        <v>36844</v>
      </c>
      <c r="D968" s="25">
        <v>34</v>
      </c>
      <c r="E968" s="25" t="s">
        <v>49</v>
      </c>
      <c r="F968" s="25">
        <v>-80</v>
      </c>
      <c r="G968" s="82">
        <v>57.282000000000153</v>
      </c>
      <c r="H968" s="27">
        <v>-80.954700000000003</v>
      </c>
      <c r="I968" s="25">
        <v>24</v>
      </c>
      <c r="J968" s="82">
        <v>59.295600000000022</v>
      </c>
      <c r="K968" s="27">
        <v>24.98826</v>
      </c>
      <c r="L968" s="29">
        <v>25.404900000000001</v>
      </c>
      <c r="M968" s="29">
        <v>34.336599999999997</v>
      </c>
      <c r="S968" s="26">
        <v>0.159</v>
      </c>
      <c r="T968" s="26">
        <v>0.05</v>
      </c>
      <c r="U968" s="26">
        <v>0.217</v>
      </c>
      <c r="X968" s="26">
        <v>7.266</v>
      </c>
      <c r="Y968" s="85"/>
      <c r="AD968" s="26">
        <v>0.376</v>
      </c>
      <c r="AF968" s="26">
        <v>2.6279999999999997</v>
      </c>
    </row>
    <row r="969" spans="1:32" ht="15" customHeight="1" x14ac:dyDescent="0.2">
      <c r="A969" s="25">
        <v>1084</v>
      </c>
      <c r="B969" s="25" t="s">
        <v>60</v>
      </c>
      <c r="C969" s="139">
        <v>36844</v>
      </c>
      <c r="D969" s="25">
        <v>35</v>
      </c>
      <c r="E969" s="25" t="s">
        <v>49</v>
      </c>
      <c r="F969" s="25">
        <v>-80</v>
      </c>
      <c r="G969" s="82">
        <v>52.730399999999804</v>
      </c>
      <c r="H969" s="27">
        <v>-80.878839999999997</v>
      </c>
      <c r="I969" s="25">
        <v>24</v>
      </c>
      <c r="J969" s="82">
        <v>58.329599999999928</v>
      </c>
      <c r="K969" s="27">
        <v>24.972159999999999</v>
      </c>
      <c r="L969" s="29">
        <v>26.215499999999999</v>
      </c>
      <c r="M969" s="29">
        <v>37.892899999999997</v>
      </c>
      <c r="S969" s="26">
        <v>0.29199999999999998</v>
      </c>
      <c r="T969" s="26">
        <v>8.4000000000000005E-2</v>
      </c>
      <c r="U969" s="26">
        <v>0.44400000000000001</v>
      </c>
      <c r="X969" s="26">
        <v>6.1509999999999998</v>
      </c>
      <c r="Y969" s="85"/>
      <c r="AD969" s="26">
        <v>0.73599999999999999</v>
      </c>
      <c r="AF969" s="26">
        <v>0.78839999999999988</v>
      </c>
    </row>
    <row r="970" spans="1:32" ht="15" customHeight="1" x14ac:dyDescent="0.2">
      <c r="A970" s="25">
        <v>1085</v>
      </c>
      <c r="B970" s="25" t="s">
        <v>60</v>
      </c>
      <c r="C970" s="139">
        <v>36844</v>
      </c>
      <c r="D970" s="25">
        <v>36</v>
      </c>
      <c r="E970" s="25" t="s">
        <v>50</v>
      </c>
      <c r="F970" s="25">
        <v>-80</v>
      </c>
      <c r="G970" s="82">
        <v>47.601600000000417</v>
      </c>
      <c r="H970" s="27">
        <v>-80.793360000000007</v>
      </c>
      <c r="I970" s="25">
        <v>24</v>
      </c>
      <c r="J970" s="82">
        <v>57.533999999999992</v>
      </c>
      <c r="K970" s="27">
        <v>24.9589</v>
      </c>
      <c r="L970" s="29">
        <v>24.858599999999999</v>
      </c>
      <c r="M970" s="29">
        <v>38.0289</v>
      </c>
      <c r="S970" s="26">
        <v>0.73199999999999998</v>
      </c>
      <c r="T970" s="26">
        <v>0.161</v>
      </c>
      <c r="U970" s="26">
        <v>0.39500000000000002</v>
      </c>
      <c r="X970" s="26">
        <v>14.334</v>
      </c>
      <c r="Y970" s="85"/>
      <c r="AD970" s="26">
        <v>1.127</v>
      </c>
      <c r="AF970" s="26">
        <v>3.3433999999999995</v>
      </c>
    </row>
    <row r="971" spans="1:32" ht="15" customHeight="1" x14ac:dyDescent="0.2">
      <c r="A971" s="25">
        <v>1086</v>
      </c>
      <c r="B971" s="25" t="s">
        <v>60</v>
      </c>
      <c r="C971" s="139">
        <v>36844</v>
      </c>
      <c r="D971" s="25">
        <v>37</v>
      </c>
      <c r="E971" s="25" t="s">
        <v>50</v>
      </c>
      <c r="F971" s="25">
        <v>-80</v>
      </c>
      <c r="G971" s="82">
        <v>45.66960000000023</v>
      </c>
      <c r="H971" s="27">
        <v>-80.761160000000004</v>
      </c>
      <c r="I971" s="25">
        <v>24</v>
      </c>
      <c r="J971" s="82">
        <v>55.921200000000084</v>
      </c>
      <c r="K971" s="27">
        <v>24.932020000000001</v>
      </c>
      <c r="L971" s="29">
        <v>25.074200000000001</v>
      </c>
      <c r="M971" s="29">
        <v>37.796500000000002</v>
      </c>
      <c r="S971" s="26">
        <v>2.3130000000000002</v>
      </c>
      <c r="T971" s="26">
        <v>0.13800000000000001</v>
      </c>
      <c r="U971" s="26">
        <v>0.29399999999999998</v>
      </c>
      <c r="X971" s="26">
        <v>11.234999999999999</v>
      </c>
      <c r="Y971" s="85"/>
      <c r="AD971" s="26">
        <v>2.6070000000000002</v>
      </c>
      <c r="AF971" s="26">
        <v>1.7811999999999999</v>
      </c>
    </row>
    <row r="972" spans="1:32" ht="15" customHeight="1" x14ac:dyDescent="0.2">
      <c r="A972" s="25">
        <v>1087</v>
      </c>
      <c r="B972" s="25" t="s">
        <v>60</v>
      </c>
      <c r="C972" s="139">
        <v>36844</v>
      </c>
      <c r="D972" s="25">
        <v>38</v>
      </c>
      <c r="E972" s="25" t="s">
        <v>50</v>
      </c>
      <c r="F972" s="25">
        <v>-80</v>
      </c>
      <c r="G972" s="82">
        <v>41.841600000000199</v>
      </c>
      <c r="H972" s="27">
        <v>-80.697360000000003</v>
      </c>
      <c r="I972" s="25">
        <v>24</v>
      </c>
      <c r="J972" s="82">
        <v>59.119200000000092</v>
      </c>
      <c r="K972" s="27">
        <v>24.985320000000002</v>
      </c>
      <c r="L972" s="29">
        <v>24.8995</v>
      </c>
      <c r="M972" s="29">
        <v>34.4086</v>
      </c>
      <c r="S972" s="26">
        <v>2.8860000000000001</v>
      </c>
      <c r="T972" s="26">
        <v>7.0999999999999994E-2</v>
      </c>
      <c r="U972" s="26">
        <v>0.41699999999999998</v>
      </c>
      <c r="X972" s="26">
        <v>2.9129999999999998</v>
      </c>
      <c r="Y972" s="85"/>
      <c r="AD972" s="26">
        <v>3.3029999999999999</v>
      </c>
      <c r="AF972" s="26">
        <v>0.42339999999999994</v>
      </c>
    </row>
    <row r="973" spans="1:32" ht="15" customHeight="1" x14ac:dyDescent="0.2">
      <c r="A973" s="25">
        <v>1088</v>
      </c>
      <c r="B973" s="25" t="s">
        <v>60</v>
      </c>
      <c r="C973" s="139">
        <v>36844</v>
      </c>
      <c r="D973" s="25">
        <v>39</v>
      </c>
      <c r="E973" s="25" t="s">
        <v>50</v>
      </c>
      <c r="F973" s="25">
        <v>-80</v>
      </c>
      <c r="G973" s="82">
        <v>38.742000000000303</v>
      </c>
      <c r="H973" s="27">
        <v>-80.645700000000005</v>
      </c>
      <c r="I973" s="25">
        <v>25</v>
      </c>
      <c r="J973" s="82">
        <v>0.43680000000009045</v>
      </c>
      <c r="K973" s="27">
        <v>25.007280000000002</v>
      </c>
      <c r="L973" s="29">
        <v>24.877400000000002</v>
      </c>
      <c r="M973" s="29">
        <v>33.041200000000003</v>
      </c>
      <c r="S973" s="26">
        <v>4.093</v>
      </c>
      <c r="T973" s="26">
        <v>5.5E-2</v>
      </c>
      <c r="U973" s="26">
        <v>0.56899999999999995</v>
      </c>
      <c r="X973" s="26">
        <v>2.8780000000000001</v>
      </c>
      <c r="Y973" s="85"/>
      <c r="AD973" s="26">
        <v>4.6619999999999999</v>
      </c>
      <c r="AF973" s="26">
        <v>0.43799999999999994</v>
      </c>
    </row>
    <row r="974" spans="1:32" ht="15" customHeight="1" x14ac:dyDescent="0.2">
      <c r="A974" s="25">
        <v>1089</v>
      </c>
      <c r="B974" s="25" t="s">
        <v>60</v>
      </c>
      <c r="C974" s="139">
        <v>36844</v>
      </c>
      <c r="D974" s="25">
        <v>40</v>
      </c>
      <c r="E974" s="25" t="s">
        <v>47</v>
      </c>
      <c r="F974" s="25">
        <v>-80</v>
      </c>
      <c r="G974" s="82">
        <v>35.907600000000173</v>
      </c>
      <c r="H974" s="27">
        <v>-80.598460000000003</v>
      </c>
      <c r="I974" s="25">
        <v>25</v>
      </c>
      <c r="J974" s="82">
        <v>0.97679999999989775</v>
      </c>
      <c r="K974" s="27">
        <v>25.016279999999998</v>
      </c>
      <c r="L974" s="29">
        <v>24.8278</v>
      </c>
      <c r="M974" s="29">
        <v>31.2879</v>
      </c>
      <c r="S974" s="26">
        <v>4.7480000000000002</v>
      </c>
      <c r="T974" s="26">
        <v>5.3999999999999999E-2</v>
      </c>
      <c r="U974" s="26">
        <v>1.022</v>
      </c>
      <c r="X974" s="26">
        <v>6.6040000000000001</v>
      </c>
      <c r="Y974" s="85"/>
      <c r="AD974" s="26">
        <v>5.7700000000000005</v>
      </c>
      <c r="AF974" s="26">
        <v>0.36499999999999999</v>
      </c>
    </row>
    <row r="975" spans="1:32" ht="15" customHeight="1" x14ac:dyDescent="0.2">
      <c r="A975" s="25">
        <v>1090</v>
      </c>
      <c r="B975" s="25" t="s">
        <v>60</v>
      </c>
      <c r="C975" s="139">
        <v>36845</v>
      </c>
      <c r="D975" s="25">
        <v>21</v>
      </c>
      <c r="E975" s="25" t="s">
        <v>47</v>
      </c>
      <c r="F975" s="25">
        <v>-80</v>
      </c>
      <c r="G975" s="82">
        <v>30.871200000000272</v>
      </c>
      <c r="H975" s="27">
        <v>-80.514520000000005</v>
      </c>
      <c r="I975" s="25">
        <v>25</v>
      </c>
      <c r="J975" s="82">
        <v>6.6611999999999938</v>
      </c>
      <c r="K975" s="27">
        <v>25.11102</v>
      </c>
      <c r="L975" s="29">
        <v>24.192699999999999</v>
      </c>
      <c r="M975" s="29">
        <v>26.314599999999999</v>
      </c>
      <c r="T975" s="26">
        <v>6.9000000000000006E-2</v>
      </c>
      <c r="U975" s="26">
        <v>2.8319999999999999</v>
      </c>
      <c r="X975" s="26">
        <v>8.4489999999999998</v>
      </c>
      <c r="Y975" s="85"/>
      <c r="AF975" s="26">
        <v>0.39419999999999994</v>
      </c>
    </row>
    <row r="976" spans="1:32" ht="15" customHeight="1" x14ac:dyDescent="0.2">
      <c r="A976" s="25">
        <v>1091</v>
      </c>
      <c r="B976" s="25" t="s">
        <v>60</v>
      </c>
      <c r="C976" s="139">
        <v>36845</v>
      </c>
      <c r="D976" s="25">
        <v>22</v>
      </c>
      <c r="E976" s="25" t="s">
        <v>47</v>
      </c>
      <c r="F976" s="25">
        <v>-80</v>
      </c>
      <c r="G976" s="82">
        <v>36.202800000000082</v>
      </c>
      <c r="H976" s="27">
        <v>-80.603380000000001</v>
      </c>
      <c r="I976" s="25">
        <v>25</v>
      </c>
      <c r="J976" s="82">
        <v>5.8631999999999351</v>
      </c>
      <c r="K976" s="27">
        <v>25.097719999999999</v>
      </c>
      <c r="L976" s="29">
        <v>24.2636</v>
      </c>
      <c r="M976" s="29">
        <v>25.527200000000001</v>
      </c>
      <c r="T976" s="26">
        <v>4.2999999999999997E-2</v>
      </c>
      <c r="U976" s="26">
        <v>2.62</v>
      </c>
      <c r="X976" s="26">
        <v>10.573</v>
      </c>
      <c r="Y976" s="85"/>
      <c r="AF976" s="26">
        <v>0.39419999999999994</v>
      </c>
    </row>
    <row r="977" spans="1:32" ht="15" customHeight="1" x14ac:dyDescent="0.2">
      <c r="A977" s="25">
        <v>1092</v>
      </c>
      <c r="B977" s="25" t="s">
        <v>60</v>
      </c>
      <c r="C977" s="139">
        <v>36845</v>
      </c>
      <c r="D977" s="25">
        <v>23</v>
      </c>
      <c r="E977" s="25" t="s">
        <v>47</v>
      </c>
      <c r="F977" s="25">
        <v>-80</v>
      </c>
      <c r="G977" s="82">
        <v>37.450799999999731</v>
      </c>
      <c r="H977" s="27">
        <v>-80.624179999999996</v>
      </c>
      <c r="I977" s="25">
        <v>25</v>
      </c>
      <c r="J977" s="82">
        <v>3.2820000000000249</v>
      </c>
      <c r="K977" s="27">
        <v>25.0547</v>
      </c>
      <c r="L977" s="29">
        <v>24.299399999999999</v>
      </c>
      <c r="M977" s="29">
        <v>29.366</v>
      </c>
      <c r="T977" s="26">
        <v>0.06</v>
      </c>
      <c r="U977" s="26">
        <v>1.125</v>
      </c>
      <c r="X977" s="26">
        <v>12.175000000000001</v>
      </c>
      <c r="Y977" s="85"/>
      <c r="AF977" s="26">
        <v>0.36499999999999999</v>
      </c>
    </row>
    <row r="978" spans="1:32" ht="15" customHeight="1" x14ac:dyDescent="0.2">
      <c r="A978" s="25">
        <v>1093</v>
      </c>
      <c r="B978" s="25" t="s">
        <v>60</v>
      </c>
      <c r="C978" s="139">
        <v>36845</v>
      </c>
      <c r="D978" s="25">
        <v>24</v>
      </c>
      <c r="E978" s="25" t="s">
        <v>48</v>
      </c>
      <c r="F978" s="25">
        <v>-80</v>
      </c>
      <c r="G978" s="82">
        <v>40.030800000000113</v>
      </c>
      <c r="H978" s="27">
        <v>-80.667180000000002</v>
      </c>
      <c r="I978" s="25">
        <v>25</v>
      </c>
      <c r="J978" s="82">
        <v>3.7992000000000559</v>
      </c>
      <c r="K978" s="27">
        <v>25.063320000000001</v>
      </c>
      <c r="L978" s="29">
        <v>24.537500000000001</v>
      </c>
      <c r="M978" s="29">
        <v>30.9192</v>
      </c>
      <c r="S978" s="26">
        <v>6.5069999999999997</v>
      </c>
      <c r="T978" s="26">
        <v>9.6000000000000002E-2</v>
      </c>
      <c r="U978" s="26">
        <v>0.84</v>
      </c>
      <c r="X978" s="26">
        <v>8.9719999999999995</v>
      </c>
      <c r="Y978" s="85"/>
      <c r="AD978" s="26">
        <v>7.3469999999999995</v>
      </c>
      <c r="AF978" s="26">
        <v>0.64239999999999986</v>
      </c>
    </row>
    <row r="979" spans="1:32" ht="15" customHeight="1" x14ac:dyDescent="0.2">
      <c r="A979" s="25">
        <v>1094</v>
      </c>
      <c r="B979" s="25" t="s">
        <v>60</v>
      </c>
      <c r="C979" s="139">
        <v>36845</v>
      </c>
      <c r="D979" s="25">
        <v>25</v>
      </c>
      <c r="E979" s="25" t="s">
        <v>48</v>
      </c>
      <c r="F979" s="25">
        <v>-80</v>
      </c>
      <c r="G979" s="82">
        <v>43.021200000000306</v>
      </c>
      <c r="H979" s="27">
        <v>-80.717020000000005</v>
      </c>
      <c r="I979" s="25">
        <v>25</v>
      </c>
      <c r="J979" s="82">
        <v>3.5939999999999372</v>
      </c>
      <c r="K979" s="27">
        <v>25.059899999999999</v>
      </c>
      <c r="L979" s="29">
        <v>24.753299999999999</v>
      </c>
      <c r="M979" s="29">
        <v>34.522500000000001</v>
      </c>
      <c r="S979" s="26">
        <v>1.8320000000000001</v>
      </c>
      <c r="T979" s="26">
        <v>7.0999999999999994E-2</v>
      </c>
      <c r="U979" s="26">
        <v>0.39700000000000002</v>
      </c>
      <c r="X979" s="26">
        <v>5.42</v>
      </c>
      <c r="Y979" s="85"/>
      <c r="AD979" s="26">
        <v>2.2290000000000001</v>
      </c>
      <c r="AF979" s="26">
        <v>0.48180000000000001</v>
      </c>
    </row>
    <row r="980" spans="1:32" ht="15" customHeight="1" x14ac:dyDescent="0.2">
      <c r="A980" s="25">
        <v>1095</v>
      </c>
      <c r="B980" s="25" t="s">
        <v>60</v>
      </c>
      <c r="C980" s="139">
        <v>36845</v>
      </c>
      <c r="D980" s="25">
        <v>26</v>
      </c>
      <c r="E980" s="25" t="s">
        <v>50</v>
      </c>
      <c r="F980" s="25">
        <v>-80</v>
      </c>
      <c r="G980" s="82">
        <v>43.33079999999967</v>
      </c>
      <c r="H980" s="27">
        <v>-80.722179999999994</v>
      </c>
      <c r="I980" s="25">
        <v>25</v>
      </c>
      <c r="J980" s="82">
        <v>1.4400000000000546</v>
      </c>
      <c r="K980" s="27">
        <v>25.024000000000001</v>
      </c>
      <c r="L980" s="29">
        <v>24.6068</v>
      </c>
      <c r="M980" s="29">
        <v>35.368699999999997</v>
      </c>
      <c r="T980" s="26">
        <v>9.6000000000000002E-2</v>
      </c>
      <c r="U980" s="26">
        <v>0.34399999999999997</v>
      </c>
      <c r="X980" s="26">
        <v>4.8979999999999997</v>
      </c>
      <c r="Y980" s="85"/>
      <c r="AF980" s="26">
        <v>0.58399999999999985</v>
      </c>
    </row>
    <row r="981" spans="1:32" ht="15" customHeight="1" x14ac:dyDescent="0.2">
      <c r="A981" s="25">
        <v>1096</v>
      </c>
      <c r="B981" s="25" t="s">
        <v>60</v>
      </c>
      <c r="C981" s="139">
        <v>36845</v>
      </c>
      <c r="D981" s="25">
        <v>27</v>
      </c>
      <c r="E981" s="25" t="s">
        <v>50</v>
      </c>
      <c r="F981" s="25">
        <v>-80</v>
      </c>
      <c r="G981" s="82">
        <v>44.945999999999913</v>
      </c>
      <c r="H981" s="27">
        <v>-80.749099999999999</v>
      </c>
      <c r="I981" s="25">
        <v>25</v>
      </c>
      <c r="J981" s="82">
        <v>0.32279999999992981</v>
      </c>
      <c r="K981" s="27">
        <v>25.005379999999999</v>
      </c>
      <c r="L981" s="29">
        <v>24.8599</v>
      </c>
      <c r="M981" s="29">
        <v>37.941099999999999</v>
      </c>
      <c r="S981" s="26">
        <v>1.4590000000000001</v>
      </c>
      <c r="T981" s="26">
        <v>9.2999999999999999E-2</v>
      </c>
      <c r="U981" s="26">
        <v>0.29699999999999999</v>
      </c>
      <c r="X981" s="26">
        <v>5.5940000000000003</v>
      </c>
      <c r="Y981" s="85"/>
      <c r="AD981" s="26">
        <v>1.756</v>
      </c>
      <c r="AF981" s="26">
        <v>1.1095999999999999</v>
      </c>
    </row>
    <row r="982" spans="1:32" ht="15" customHeight="1" x14ac:dyDescent="0.2">
      <c r="A982" s="25">
        <v>1097</v>
      </c>
      <c r="B982" s="25" t="s">
        <v>61</v>
      </c>
      <c r="C982" s="139">
        <v>36872</v>
      </c>
      <c r="D982" s="25">
        <v>1</v>
      </c>
      <c r="E982" s="25" t="s">
        <v>47</v>
      </c>
      <c r="F982" s="25">
        <v>-80</v>
      </c>
      <c r="G982" s="82">
        <v>29.737200000000144</v>
      </c>
      <c r="H982" s="27">
        <v>-80.495620000000002</v>
      </c>
      <c r="I982" s="25">
        <v>25</v>
      </c>
      <c r="J982" s="82">
        <v>11.011200000000088</v>
      </c>
      <c r="K982" s="27">
        <v>25.183520000000001</v>
      </c>
      <c r="L982" s="29">
        <v>23.671500000000002</v>
      </c>
      <c r="M982" s="29">
        <v>25.2073</v>
      </c>
      <c r="S982" s="26">
        <v>15</v>
      </c>
      <c r="T982" s="26">
        <v>0.14899999999999999</v>
      </c>
      <c r="U982" s="26">
        <v>1.591</v>
      </c>
      <c r="X982" s="26">
        <v>0.90600000000000003</v>
      </c>
      <c r="Y982" s="85"/>
      <c r="AD982" s="26">
        <v>16.591000000000001</v>
      </c>
      <c r="AF982" s="26">
        <v>0.26279999999999998</v>
      </c>
    </row>
    <row r="983" spans="1:32" ht="15" customHeight="1" x14ac:dyDescent="0.2">
      <c r="A983" s="25">
        <v>1098</v>
      </c>
      <c r="B983" s="25" t="s">
        <v>61</v>
      </c>
      <c r="C983" s="139">
        <v>36872</v>
      </c>
      <c r="D983" s="25">
        <v>2</v>
      </c>
      <c r="E983" s="25" t="s">
        <v>47</v>
      </c>
      <c r="F983" s="25">
        <v>-80</v>
      </c>
      <c r="G983" s="82">
        <v>33.75360000000029</v>
      </c>
      <c r="H983" s="27">
        <v>-80.562560000000005</v>
      </c>
      <c r="I983" s="25">
        <v>25</v>
      </c>
      <c r="J983" s="82">
        <v>10.012799999999942</v>
      </c>
      <c r="K983" s="27">
        <v>25.166879999999999</v>
      </c>
      <c r="L983" s="29">
        <v>23.5167</v>
      </c>
      <c r="M983" s="29">
        <v>21.607099999999999</v>
      </c>
      <c r="S983" s="26">
        <v>4.6429999999999998</v>
      </c>
      <c r="T983" s="26">
        <v>0.13700000000000001</v>
      </c>
      <c r="U983" s="26">
        <v>1.0409999999999999</v>
      </c>
      <c r="X983" s="26">
        <v>0</v>
      </c>
      <c r="Y983" s="85"/>
      <c r="AD983" s="26">
        <v>5.6839999999999993</v>
      </c>
      <c r="AF983" s="26">
        <v>0.27739999999999998</v>
      </c>
    </row>
    <row r="984" spans="1:32" ht="15" customHeight="1" x14ac:dyDescent="0.2">
      <c r="A984" s="25">
        <v>1099</v>
      </c>
      <c r="B984" s="25" t="s">
        <v>61</v>
      </c>
      <c r="C984" s="139">
        <v>36872</v>
      </c>
      <c r="D984" s="25">
        <v>3</v>
      </c>
      <c r="E984" s="25" t="s">
        <v>47</v>
      </c>
      <c r="F984" s="25">
        <v>-80</v>
      </c>
      <c r="G984" s="82">
        <v>37.28999999999985</v>
      </c>
      <c r="H984" s="27">
        <v>-80.621499999999997</v>
      </c>
      <c r="I984" s="25">
        <v>25</v>
      </c>
      <c r="J984" s="82">
        <v>8.9891999999998973</v>
      </c>
      <c r="K984" s="27">
        <v>25.149819999999998</v>
      </c>
      <c r="L984" s="29">
        <v>23.445599999999999</v>
      </c>
      <c r="M984" s="29">
        <v>21.5947</v>
      </c>
      <c r="S984" s="26">
        <v>5.6719999999999997</v>
      </c>
      <c r="T984" s="26">
        <v>0.13200000000000001</v>
      </c>
      <c r="U984" s="26">
        <v>0.86699999999999999</v>
      </c>
      <c r="X984" s="26">
        <v>0</v>
      </c>
      <c r="Y984" s="85"/>
      <c r="AD984" s="26">
        <v>6.5389999999999997</v>
      </c>
      <c r="AF984" s="26">
        <v>0.46719999999999995</v>
      </c>
    </row>
    <row r="985" spans="1:32" ht="15" customHeight="1" x14ac:dyDescent="0.2">
      <c r="A985" s="25">
        <v>1100</v>
      </c>
      <c r="B985" s="25" t="s">
        <v>61</v>
      </c>
      <c r="C985" s="139">
        <v>36872</v>
      </c>
      <c r="D985" s="25">
        <v>4</v>
      </c>
      <c r="E985" s="25" t="s">
        <v>48</v>
      </c>
      <c r="F985" s="25">
        <v>-80</v>
      </c>
      <c r="G985" s="82">
        <v>40.771199999999794</v>
      </c>
      <c r="H985" s="27">
        <v>-80.679519999999997</v>
      </c>
      <c r="I985" s="25">
        <v>25</v>
      </c>
      <c r="J985" s="82">
        <v>7.9523999999999262</v>
      </c>
      <c r="K985" s="27">
        <v>25.132539999999999</v>
      </c>
      <c r="L985" s="29">
        <v>24.360600000000002</v>
      </c>
      <c r="M985" s="29">
        <v>28.604500000000002</v>
      </c>
      <c r="S985" s="26">
        <v>6.6109999999999998</v>
      </c>
      <c r="T985" s="26">
        <v>0.08</v>
      </c>
      <c r="U985" s="26">
        <v>0.71299999999999997</v>
      </c>
      <c r="X985" s="26">
        <v>2.2229999999999999</v>
      </c>
      <c r="Y985" s="85"/>
      <c r="AD985" s="26">
        <v>7.3239999999999998</v>
      </c>
      <c r="AF985" s="26">
        <v>0.35039999999999999</v>
      </c>
    </row>
    <row r="986" spans="1:32" ht="15" customHeight="1" x14ac:dyDescent="0.2">
      <c r="A986" s="25">
        <v>1101</v>
      </c>
      <c r="B986" s="25" t="s">
        <v>61</v>
      </c>
      <c r="C986" s="139">
        <v>36872</v>
      </c>
      <c r="D986" s="25">
        <v>5</v>
      </c>
      <c r="E986" s="25" t="s">
        <v>48</v>
      </c>
      <c r="F986" s="25">
        <v>-80</v>
      </c>
      <c r="G986" s="82">
        <v>43.281600000000253</v>
      </c>
      <c r="H986" s="27">
        <v>-80.721360000000004</v>
      </c>
      <c r="I986" s="25">
        <v>25</v>
      </c>
      <c r="J986" s="82">
        <v>6.9984000000000179</v>
      </c>
      <c r="K986" s="27">
        <v>25.11664</v>
      </c>
      <c r="L986" s="29">
        <v>24.223500000000001</v>
      </c>
      <c r="M986" s="29">
        <v>33.730499999999999</v>
      </c>
      <c r="S986" s="26">
        <v>4.3099999999999996</v>
      </c>
      <c r="T986" s="26">
        <v>7.6999999999999999E-2</v>
      </c>
      <c r="U986" s="26">
        <v>0.42499999999999999</v>
      </c>
      <c r="X986" s="26">
        <v>3.472</v>
      </c>
      <c r="Y986" s="85"/>
      <c r="AD986" s="26">
        <v>4.7349999999999994</v>
      </c>
      <c r="AF986" s="26">
        <v>0.81759999999999999</v>
      </c>
    </row>
    <row r="987" spans="1:32" ht="15" customHeight="1" x14ac:dyDescent="0.2">
      <c r="A987" s="25">
        <v>1102</v>
      </c>
      <c r="B987" s="25" t="s">
        <v>61</v>
      </c>
      <c r="C987" s="139">
        <v>36872</v>
      </c>
      <c r="D987" s="25">
        <v>6</v>
      </c>
      <c r="E987" s="25" t="s">
        <v>48</v>
      </c>
      <c r="F987" s="25">
        <v>-80</v>
      </c>
      <c r="G987" s="82">
        <v>45.658800000000213</v>
      </c>
      <c r="H987" s="27">
        <v>-80.760980000000004</v>
      </c>
      <c r="I987" s="25">
        <v>25</v>
      </c>
      <c r="J987" s="82">
        <v>4.130400000000094</v>
      </c>
      <c r="K987" s="27">
        <v>25.068840000000002</v>
      </c>
      <c r="L987" s="29">
        <v>24.3431</v>
      </c>
      <c r="M987" s="29">
        <v>35.807699999999997</v>
      </c>
      <c r="S987" s="26">
        <v>4.0990000000000002</v>
      </c>
      <c r="T987" s="26">
        <v>0.214</v>
      </c>
      <c r="U987" s="26">
        <v>0.495</v>
      </c>
      <c r="X987" s="26">
        <v>8.1649999999999991</v>
      </c>
      <c r="Y987" s="85"/>
      <c r="AD987" s="26">
        <v>4.5940000000000003</v>
      </c>
      <c r="AF987" s="26">
        <v>3.8689999999999993</v>
      </c>
    </row>
    <row r="988" spans="1:32" ht="15" customHeight="1" x14ac:dyDescent="0.2">
      <c r="A988" s="25">
        <v>1103</v>
      </c>
      <c r="B988" s="25" t="s">
        <v>61</v>
      </c>
      <c r="C988" s="139">
        <v>36872</v>
      </c>
      <c r="D988" s="25">
        <v>7</v>
      </c>
      <c r="E988" s="25" t="s">
        <v>48</v>
      </c>
      <c r="F988" s="25">
        <v>-80</v>
      </c>
      <c r="G988" s="82">
        <v>47.62079999999969</v>
      </c>
      <c r="H988" s="27">
        <v>-80.793679999999995</v>
      </c>
      <c r="I988" s="25">
        <v>25</v>
      </c>
      <c r="J988" s="82">
        <v>6.9984000000000179</v>
      </c>
      <c r="K988" s="27">
        <v>25.11664</v>
      </c>
      <c r="L988" s="29">
        <v>25.044699999999999</v>
      </c>
      <c r="M988" s="29">
        <v>35.311599999999999</v>
      </c>
      <c r="S988" s="26">
        <v>0.29199999999999998</v>
      </c>
      <c r="T988" s="26">
        <v>0.111</v>
      </c>
      <c r="U988" s="26">
        <v>0.42899999999999999</v>
      </c>
      <c r="X988" s="26">
        <v>19.204000000000001</v>
      </c>
      <c r="Y988" s="85"/>
      <c r="AD988" s="26">
        <v>0.72099999999999997</v>
      </c>
      <c r="AF988" s="26">
        <v>15.038</v>
      </c>
    </row>
    <row r="989" spans="1:32" ht="15" customHeight="1" x14ac:dyDescent="0.2">
      <c r="A989" s="25">
        <v>1104</v>
      </c>
      <c r="B989" s="25" t="s">
        <v>61</v>
      </c>
      <c r="C989" s="139">
        <v>36872</v>
      </c>
      <c r="D989" s="25">
        <v>8</v>
      </c>
      <c r="E989" s="25" t="s">
        <v>48</v>
      </c>
      <c r="F989" s="25">
        <v>-80</v>
      </c>
      <c r="G989" s="82">
        <v>51.767999999999574</v>
      </c>
      <c r="H989" s="27">
        <v>-80.862799999999993</v>
      </c>
      <c r="I989" s="25">
        <v>25</v>
      </c>
      <c r="J989" s="82">
        <v>7.6295999999999964</v>
      </c>
      <c r="K989" s="27">
        <v>25.12716</v>
      </c>
      <c r="L989" s="29">
        <v>24.7713</v>
      </c>
      <c r="M989" s="29">
        <v>32.670900000000003</v>
      </c>
      <c r="S989" s="26">
        <v>1.1870000000000001</v>
      </c>
      <c r="T989" s="26">
        <v>0.14899999999999999</v>
      </c>
      <c r="U989" s="26">
        <v>0.625</v>
      </c>
      <c r="X989" s="26">
        <v>22.242999999999999</v>
      </c>
      <c r="Y989" s="85"/>
      <c r="AD989" s="26">
        <v>1.8120000000000001</v>
      </c>
      <c r="AF989" s="26">
        <v>1.2847999999999997</v>
      </c>
    </row>
    <row r="990" spans="1:32" ht="15" customHeight="1" x14ac:dyDescent="0.2">
      <c r="A990" s="25">
        <v>1105</v>
      </c>
      <c r="B990" s="25" t="s">
        <v>61</v>
      </c>
      <c r="C990" s="139">
        <v>36872</v>
      </c>
      <c r="D990" s="25">
        <v>9</v>
      </c>
      <c r="E990" s="25" t="s">
        <v>49</v>
      </c>
      <c r="F990" s="25">
        <v>-80</v>
      </c>
      <c r="G990" s="82">
        <v>54.50160000000011</v>
      </c>
      <c r="H990" s="27">
        <v>-80.908360000000002</v>
      </c>
      <c r="I990" s="25">
        <v>25</v>
      </c>
      <c r="J990" s="82">
        <v>7.539599999999993</v>
      </c>
      <c r="K990" s="27">
        <v>25.12566</v>
      </c>
      <c r="L990" s="29">
        <v>24.2181</v>
      </c>
      <c r="M990" s="29">
        <v>32.961500000000001</v>
      </c>
      <c r="S990" s="26">
        <v>0.41799999999999998</v>
      </c>
      <c r="T990" s="26">
        <v>8.2000000000000003E-2</v>
      </c>
      <c r="U990" s="26">
        <v>0.52500000000000002</v>
      </c>
      <c r="X990" s="26">
        <v>26.53</v>
      </c>
      <c r="Y990" s="85"/>
      <c r="AD990" s="26">
        <v>0.94300000000000006</v>
      </c>
      <c r="AF990" s="26">
        <v>1.8979999999999999</v>
      </c>
    </row>
    <row r="991" spans="1:32" ht="15" customHeight="1" x14ac:dyDescent="0.2">
      <c r="A991" s="25">
        <v>1106</v>
      </c>
      <c r="B991" s="25" t="s">
        <v>61</v>
      </c>
      <c r="C991" s="139">
        <v>36872</v>
      </c>
      <c r="D991" s="25">
        <v>10</v>
      </c>
      <c r="E991" s="25" t="s">
        <v>49</v>
      </c>
      <c r="F991" s="25">
        <v>-80</v>
      </c>
      <c r="G991" s="82">
        <v>59.856000000000336</v>
      </c>
      <c r="H991" s="27">
        <v>-80.997600000000006</v>
      </c>
      <c r="I991" s="25">
        <v>25</v>
      </c>
      <c r="J991" s="82">
        <v>6.7392000000000252</v>
      </c>
      <c r="K991" s="27">
        <v>25.11232</v>
      </c>
      <c r="L991" s="29">
        <v>23.271699999999999</v>
      </c>
      <c r="M991" s="29">
        <v>32.936300000000003</v>
      </c>
      <c r="S991" s="26">
        <v>0.81299999999999994</v>
      </c>
      <c r="T991" s="26">
        <v>7.0999999999999994E-2</v>
      </c>
      <c r="U991" s="26">
        <v>0.67300000000000004</v>
      </c>
      <c r="X991" s="26">
        <v>36.558</v>
      </c>
      <c r="Y991" s="85"/>
      <c r="AD991" s="26">
        <v>1.486</v>
      </c>
      <c r="AF991" s="26">
        <v>3.2119999999999997</v>
      </c>
    </row>
    <row r="992" spans="1:32" ht="15" customHeight="1" x14ac:dyDescent="0.2">
      <c r="A992" s="25">
        <v>1107</v>
      </c>
      <c r="B992" s="25" t="s">
        <v>61</v>
      </c>
      <c r="C992" s="139">
        <v>36872</v>
      </c>
      <c r="D992" s="25">
        <v>11</v>
      </c>
      <c r="E992" s="25" t="s">
        <v>49</v>
      </c>
      <c r="F992" s="25">
        <v>-81</v>
      </c>
      <c r="G992" s="82">
        <v>1.3199999999926604E-2</v>
      </c>
      <c r="H992" s="27">
        <v>-81.000219999999999</v>
      </c>
      <c r="I992" s="25">
        <v>25</v>
      </c>
      <c r="J992" s="82">
        <v>4.4760000000000133</v>
      </c>
      <c r="K992" s="27">
        <v>25.0746</v>
      </c>
      <c r="L992" s="29">
        <v>23.932700000000001</v>
      </c>
      <c r="M992" s="29">
        <v>33.3444</v>
      </c>
      <c r="S992" s="26">
        <v>0.23799999999999999</v>
      </c>
      <c r="T992" s="26">
        <v>9.4E-2</v>
      </c>
      <c r="U992" s="26">
        <v>0.29699999999999999</v>
      </c>
      <c r="X992" s="26">
        <v>30.312000000000001</v>
      </c>
      <c r="Y992" s="85"/>
      <c r="AD992" s="26">
        <v>0.53499999999999992</v>
      </c>
      <c r="AF992" s="26">
        <v>0.59859999999999991</v>
      </c>
    </row>
    <row r="993" spans="1:32" ht="15" customHeight="1" x14ac:dyDescent="0.2">
      <c r="A993" s="25">
        <v>1108</v>
      </c>
      <c r="B993" s="25" t="s">
        <v>61</v>
      </c>
      <c r="C993" s="139">
        <v>36872</v>
      </c>
      <c r="D993" s="25">
        <v>12</v>
      </c>
      <c r="E993" s="25" t="s">
        <v>49</v>
      </c>
      <c r="F993" s="25">
        <v>-81</v>
      </c>
      <c r="G993" s="82">
        <v>3.8604000000000838</v>
      </c>
      <c r="H993" s="27">
        <v>-81.064340000000001</v>
      </c>
      <c r="I993" s="25">
        <v>25</v>
      </c>
      <c r="J993" s="82">
        <v>6.6830400000000623</v>
      </c>
      <c r="K993" s="27">
        <v>25.111384000000001</v>
      </c>
      <c r="L993" s="29">
        <v>23.077500000000001</v>
      </c>
      <c r="M993" s="29">
        <v>32.886400000000002</v>
      </c>
      <c r="S993" s="26">
        <v>0.36899999999999999</v>
      </c>
      <c r="T993" s="26">
        <v>6.6000000000000003E-2</v>
      </c>
      <c r="U993" s="26">
        <v>0.55500000000000005</v>
      </c>
      <c r="X993" s="26">
        <v>33.35</v>
      </c>
      <c r="Y993" s="85"/>
      <c r="AD993" s="26">
        <v>0.92400000000000004</v>
      </c>
      <c r="AF993" s="26">
        <v>2.0877999999999997</v>
      </c>
    </row>
    <row r="994" spans="1:32" ht="15" customHeight="1" x14ac:dyDescent="0.2">
      <c r="A994" s="25">
        <v>1109</v>
      </c>
      <c r="B994" s="25" t="s">
        <v>61</v>
      </c>
      <c r="C994" s="139">
        <v>36872</v>
      </c>
      <c r="D994" s="25">
        <v>13</v>
      </c>
      <c r="E994" s="25" t="s">
        <v>49</v>
      </c>
      <c r="F994" s="25">
        <v>-81</v>
      </c>
      <c r="G994" s="82">
        <v>5.7215999999999667</v>
      </c>
      <c r="H994" s="27">
        <v>-81.095359999999999</v>
      </c>
      <c r="I994" s="25">
        <v>25</v>
      </c>
      <c r="J994" s="82">
        <v>6.7380000000000706</v>
      </c>
      <c r="K994" s="27">
        <v>25.112300000000001</v>
      </c>
      <c r="L994" s="29">
        <v>22.7483</v>
      </c>
      <c r="M994" s="29">
        <v>33.1631</v>
      </c>
      <c r="S994" s="26">
        <v>0.30399999999999999</v>
      </c>
      <c r="T994" s="26">
        <v>0.14299999999999999</v>
      </c>
      <c r="U994" s="26">
        <v>0.123</v>
      </c>
      <c r="X994" s="26">
        <v>23.965</v>
      </c>
      <c r="Y994" s="85"/>
      <c r="AD994" s="26">
        <v>0.42699999999999999</v>
      </c>
      <c r="AF994" s="26">
        <v>2.847</v>
      </c>
    </row>
    <row r="995" spans="1:32" ht="15" customHeight="1" x14ac:dyDescent="0.2">
      <c r="A995" s="25">
        <v>1110</v>
      </c>
      <c r="B995" s="25" t="s">
        <v>61</v>
      </c>
      <c r="C995" s="139">
        <v>36872</v>
      </c>
      <c r="D995" s="25">
        <v>14</v>
      </c>
      <c r="E995" s="25" t="s">
        <v>49</v>
      </c>
      <c r="F995" s="25">
        <v>-81</v>
      </c>
      <c r="G995" s="82">
        <v>1.7040000000002919</v>
      </c>
      <c r="H995" s="27">
        <v>-81.028400000000005</v>
      </c>
      <c r="I995" s="25">
        <v>25</v>
      </c>
      <c r="J995" s="82">
        <v>2.0304000000000855</v>
      </c>
      <c r="K995" s="27">
        <v>25.033840000000001</v>
      </c>
      <c r="L995" s="29">
        <v>23.477</v>
      </c>
      <c r="M995" s="29">
        <v>34.495399999999997</v>
      </c>
      <c r="S995" s="26">
        <v>0.247</v>
      </c>
      <c r="T995" s="26">
        <v>0.124</v>
      </c>
      <c r="U995" s="26">
        <v>0.27100000000000002</v>
      </c>
      <c r="X995" s="26">
        <v>24.64</v>
      </c>
      <c r="Y995" s="85"/>
      <c r="AD995" s="26">
        <v>0.51800000000000002</v>
      </c>
      <c r="AF995" s="26">
        <v>1.9709999999999999</v>
      </c>
    </row>
    <row r="996" spans="1:32" ht="15" customHeight="1" x14ac:dyDescent="0.2">
      <c r="A996" s="25">
        <v>1111</v>
      </c>
      <c r="B996" s="25" t="s">
        <v>61</v>
      </c>
      <c r="C996" s="139">
        <v>36872</v>
      </c>
      <c r="D996" s="25">
        <v>15</v>
      </c>
      <c r="E996" s="25" t="s">
        <v>49</v>
      </c>
      <c r="F996" s="25">
        <v>-80</v>
      </c>
      <c r="G996" s="82">
        <v>56.844000000000108</v>
      </c>
      <c r="H996" s="27">
        <v>-80.947400000000002</v>
      </c>
      <c r="I996" s="25">
        <v>24</v>
      </c>
      <c r="J996" s="82">
        <v>55.878000000000014</v>
      </c>
      <c r="K996" s="27">
        <v>24.9313</v>
      </c>
      <c r="L996" s="29">
        <v>22.7669</v>
      </c>
      <c r="M996" s="29">
        <v>34.452800000000003</v>
      </c>
      <c r="S996" s="26">
        <v>0.184</v>
      </c>
      <c r="T996" s="26">
        <v>0.11600000000000001</v>
      </c>
      <c r="U996" s="26">
        <v>0.245</v>
      </c>
      <c r="X996" s="26">
        <v>28.792000000000002</v>
      </c>
      <c r="Y996" s="85"/>
      <c r="AD996" s="26">
        <v>0.42899999999999999</v>
      </c>
      <c r="AF996" s="26">
        <v>1.4745999999999997</v>
      </c>
    </row>
    <row r="997" spans="1:32" ht="15" customHeight="1" x14ac:dyDescent="0.2">
      <c r="A997" s="25">
        <v>1112</v>
      </c>
      <c r="B997" s="25" t="s">
        <v>61</v>
      </c>
      <c r="C997" s="139">
        <v>36872</v>
      </c>
      <c r="D997" s="25">
        <v>16</v>
      </c>
      <c r="E997" s="25" t="s">
        <v>50</v>
      </c>
      <c r="F997" s="25">
        <v>-80</v>
      </c>
      <c r="G997" s="82">
        <v>49.83239999999995</v>
      </c>
      <c r="H997" s="27">
        <v>-80.830539999999999</v>
      </c>
      <c r="I997" s="25">
        <v>24</v>
      </c>
      <c r="J997" s="82">
        <v>52.498800000000045</v>
      </c>
      <c r="K997" s="27">
        <v>24.874980000000001</v>
      </c>
      <c r="L997" s="29">
        <v>24.094200000000001</v>
      </c>
      <c r="M997" s="29">
        <v>36.706499999999998</v>
      </c>
      <c r="S997" s="26">
        <v>0.73299999999999998</v>
      </c>
      <c r="T997" s="26">
        <v>9.8000000000000004E-2</v>
      </c>
      <c r="U997" s="26">
        <v>0.70899999999999996</v>
      </c>
      <c r="X997" s="26">
        <v>2.9990000000000001</v>
      </c>
      <c r="Y997" s="85"/>
      <c r="AD997" s="26">
        <v>1.4419999999999999</v>
      </c>
      <c r="AF997" s="26">
        <v>0.36499999999999999</v>
      </c>
    </row>
    <row r="998" spans="1:32" ht="15" customHeight="1" x14ac:dyDescent="0.2">
      <c r="A998" s="25">
        <v>1113</v>
      </c>
      <c r="B998" s="25" t="s">
        <v>61</v>
      </c>
      <c r="C998" s="139">
        <v>36872</v>
      </c>
      <c r="D998" s="25">
        <v>17</v>
      </c>
      <c r="E998" s="25" t="s">
        <v>50</v>
      </c>
      <c r="F998" s="25">
        <v>-80</v>
      </c>
      <c r="G998" s="82">
        <v>42.512399999999957</v>
      </c>
      <c r="H998" s="27">
        <v>-80.708539999999999</v>
      </c>
      <c r="I998" s="25">
        <v>24</v>
      </c>
      <c r="J998" s="82">
        <v>55.290000000000106</v>
      </c>
      <c r="K998" s="27">
        <v>24.921500000000002</v>
      </c>
      <c r="L998" s="29">
        <v>23.895399999999999</v>
      </c>
      <c r="M998" s="29">
        <v>33.891100000000002</v>
      </c>
      <c r="S998" s="26">
        <v>2.863</v>
      </c>
      <c r="T998" s="26">
        <v>7.2999999999999995E-2</v>
      </c>
      <c r="U998" s="26">
        <v>1.6990000000000001</v>
      </c>
      <c r="X998" s="26">
        <v>6.2E-2</v>
      </c>
      <c r="Y998" s="85"/>
      <c r="AD998" s="26">
        <v>4.5620000000000003</v>
      </c>
      <c r="AF998" s="26">
        <v>0.24819999999999998</v>
      </c>
    </row>
    <row r="999" spans="1:32" ht="15" customHeight="1" x14ac:dyDescent="0.2">
      <c r="A999" s="25">
        <v>1114</v>
      </c>
      <c r="B999" s="25" t="s">
        <v>61</v>
      </c>
      <c r="C999" s="139">
        <v>36872</v>
      </c>
      <c r="D999" s="25">
        <v>18</v>
      </c>
      <c r="E999" s="25" t="s">
        <v>50</v>
      </c>
      <c r="F999" s="25">
        <v>-80</v>
      </c>
      <c r="G999" s="82">
        <v>36.75120000000021</v>
      </c>
      <c r="H999" s="27">
        <v>-80.612520000000004</v>
      </c>
      <c r="I999" s="25">
        <v>24</v>
      </c>
      <c r="J999" s="82">
        <v>58.590000000000089</v>
      </c>
      <c r="K999" s="27">
        <v>24.976500000000001</v>
      </c>
      <c r="L999" s="29">
        <v>24.2593</v>
      </c>
      <c r="M999" s="29">
        <v>32.229100000000003</v>
      </c>
      <c r="S999" s="26">
        <v>2.1259999999999999</v>
      </c>
      <c r="T999" s="26">
        <v>8.5999999999999993E-2</v>
      </c>
      <c r="U999" s="26">
        <v>2.3410000000000002</v>
      </c>
      <c r="X999" s="26">
        <v>0</v>
      </c>
      <c r="Y999" s="85"/>
      <c r="AD999" s="26">
        <v>4.4670000000000005</v>
      </c>
      <c r="AF999" s="26">
        <v>0.32119999999999993</v>
      </c>
    </row>
    <row r="1000" spans="1:32" ht="15" customHeight="1" x14ac:dyDescent="0.2">
      <c r="A1000" s="25">
        <v>1115</v>
      </c>
      <c r="B1000" s="25" t="s">
        <v>61</v>
      </c>
      <c r="C1000" s="139">
        <v>36872</v>
      </c>
      <c r="D1000" s="25">
        <v>19</v>
      </c>
      <c r="E1000" s="25" t="s">
        <v>47</v>
      </c>
      <c r="F1000" s="25">
        <v>-80</v>
      </c>
      <c r="G1000" s="82">
        <v>32.840400000000329</v>
      </c>
      <c r="H1000" s="27">
        <v>-80.547340000000005</v>
      </c>
      <c r="I1000" s="25">
        <v>25</v>
      </c>
      <c r="J1000" s="82">
        <v>1.1460000000001003</v>
      </c>
      <c r="K1000" s="27">
        <v>25.019100000000002</v>
      </c>
      <c r="L1000" s="29">
        <v>24.5138</v>
      </c>
      <c r="M1000" s="29">
        <v>30.325399999999998</v>
      </c>
      <c r="S1000" s="26">
        <v>6.2430000000000003</v>
      </c>
      <c r="T1000" s="26">
        <v>0.10100000000000001</v>
      </c>
      <c r="U1000" s="26">
        <v>1.617</v>
      </c>
      <c r="X1000" s="26">
        <v>0.19700000000000001</v>
      </c>
      <c r="Y1000" s="85"/>
      <c r="AD1000" s="26">
        <v>7.86</v>
      </c>
      <c r="AF1000" s="26">
        <v>1.8103999999999998</v>
      </c>
    </row>
    <row r="1001" spans="1:32" ht="15" customHeight="1" x14ac:dyDescent="0.2">
      <c r="A1001" s="25">
        <v>1116</v>
      </c>
      <c r="B1001" s="25" t="s">
        <v>61</v>
      </c>
      <c r="C1001" s="139">
        <v>36872</v>
      </c>
      <c r="D1001" s="25">
        <v>20</v>
      </c>
      <c r="E1001" s="25" t="s">
        <v>47</v>
      </c>
      <c r="F1001" s="25">
        <v>-80</v>
      </c>
      <c r="G1001" s="82">
        <v>29.521199999999794</v>
      </c>
      <c r="H1001" s="27">
        <v>-80.492019999999997</v>
      </c>
      <c r="I1001" s="25">
        <v>25</v>
      </c>
      <c r="J1001" s="82">
        <v>4.0704000000000207</v>
      </c>
      <c r="K1001" s="27">
        <v>25.06784</v>
      </c>
      <c r="L1001" s="29">
        <v>24.438300000000002</v>
      </c>
      <c r="M1001" s="29">
        <v>28.1769</v>
      </c>
      <c r="S1001" s="26">
        <v>8.1750000000000007</v>
      </c>
      <c r="T1001" s="26">
        <v>8.2000000000000003E-2</v>
      </c>
      <c r="U1001" s="26">
        <v>1.6850000000000001</v>
      </c>
      <c r="X1001" s="26">
        <v>0.36599999999999999</v>
      </c>
      <c r="Y1001" s="85"/>
      <c r="AD1001" s="26">
        <v>9.8600000000000012</v>
      </c>
      <c r="AF1001" s="26">
        <v>0.37959999999999999</v>
      </c>
    </row>
    <row r="1002" spans="1:32" ht="15" customHeight="1" x14ac:dyDescent="0.2">
      <c r="A1002" s="25">
        <v>1117</v>
      </c>
      <c r="B1002" s="25" t="s">
        <v>61</v>
      </c>
      <c r="C1002" s="139">
        <v>36873</v>
      </c>
      <c r="D1002" s="25">
        <v>21</v>
      </c>
      <c r="E1002" s="25" t="s">
        <v>47</v>
      </c>
      <c r="F1002" s="25">
        <v>-80</v>
      </c>
      <c r="G1002" s="82">
        <v>30.960000000000321</v>
      </c>
      <c r="H1002" s="27">
        <v>-80.516000000000005</v>
      </c>
      <c r="I1002" s="25">
        <v>25</v>
      </c>
      <c r="J1002" s="82">
        <v>6.7199999999998994</v>
      </c>
      <c r="K1002" s="27">
        <v>25.111999999999998</v>
      </c>
      <c r="L1002" s="29">
        <v>23.9742</v>
      </c>
      <c r="M1002" s="29">
        <v>25.877700000000001</v>
      </c>
      <c r="S1002" s="26">
        <v>7.2619999999999996</v>
      </c>
      <c r="T1002" s="26">
        <v>0.126</v>
      </c>
      <c r="U1002" s="26">
        <v>1.5740000000000001</v>
      </c>
      <c r="X1002" s="26">
        <v>3.0489999999999999</v>
      </c>
      <c r="Y1002" s="85"/>
      <c r="AD1002" s="26">
        <v>8.8360000000000003</v>
      </c>
      <c r="AF1002" s="26">
        <v>0.29199999999999993</v>
      </c>
    </row>
    <row r="1003" spans="1:32" ht="15" customHeight="1" x14ac:dyDescent="0.2">
      <c r="A1003" s="25">
        <v>1118</v>
      </c>
      <c r="B1003" s="25" t="s">
        <v>61</v>
      </c>
      <c r="C1003" s="139">
        <v>36873</v>
      </c>
      <c r="D1003" s="25">
        <v>22</v>
      </c>
      <c r="E1003" s="25" t="s">
        <v>47</v>
      </c>
      <c r="F1003" s="25">
        <v>-80</v>
      </c>
      <c r="G1003" s="82">
        <v>36.339600000000019</v>
      </c>
      <c r="H1003" s="27">
        <v>-80.60566</v>
      </c>
      <c r="I1003" s="25">
        <v>25</v>
      </c>
      <c r="J1003" s="82">
        <v>6.0180000000000433</v>
      </c>
      <c r="K1003" s="27">
        <v>25.100300000000001</v>
      </c>
      <c r="L1003" s="29">
        <v>23.511199999999999</v>
      </c>
      <c r="M1003" s="29">
        <v>24.220700000000001</v>
      </c>
      <c r="S1003" s="26">
        <v>9.8480000000000008</v>
      </c>
      <c r="T1003" s="26">
        <v>9.4E-2</v>
      </c>
      <c r="U1003" s="26">
        <v>2.2370000000000001</v>
      </c>
      <c r="X1003" s="26">
        <v>2.0590000000000002</v>
      </c>
      <c r="Y1003" s="85"/>
      <c r="AD1003" s="26">
        <v>12.085000000000001</v>
      </c>
      <c r="AF1003" s="26">
        <v>0.43799999999999994</v>
      </c>
    </row>
    <row r="1004" spans="1:32" ht="15" customHeight="1" x14ac:dyDescent="0.2">
      <c r="A1004" s="25">
        <v>1119</v>
      </c>
      <c r="B1004" s="25" t="s">
        <v>61</v>
      </c>
      <c r="C1004" s="139">
        <v>36873</v>
      </c>
      <c r="D1004" s="25">
        <v>23</v>
      </c>
      <c r="E1004" s="25" t="s">
        <v>47</v>
      </c>
      <c r="F1004" s="25">
        <v>-80</v>
      </c>
      <c r="G1004" s="82">
        <v>37.594800000000248</v>
      </c>
      <c r="H1004" s="27">
        <v>-80.626580000000004</v>
      </c>
      <c r="I1004" s="25">
        <v>25</v>
      </c>
      <c r="J1004" s="82">
        <v>3.3660000000000423</v>
      </c>
      <c r="K1004" s="27">
        <v>25.056100000000001</v>
      </c>
      <c r="L1004" s="29">
        <v>23.939499999999999</v>
      </c>
      <c r="M1004" s="29">
        <v>27.129300000000001</v>
      </c>
      <c r="S1004" s="26">
        <v>8.3559999999999999</v>
      </c>
      <c r="T1004" s="26">
        <v>0.1</v>
      </c>
      <c r="U1004" s="26">
        <v>0.99399999999999999</v>
      </c>
      <c r="X1004" s="26">
        <v>0</v>
      </c>
      <c r="Y1004" s="85"/>
      <c r="AD1004" s="26">
        <v>9.35</v>
      </c>
      <c r="AF1004" s="26">
        <v>0.39419999999999994</v>
      </c>
    </row>
    <row r="1005" spans="1:32" ht="15" customHeight="1" x14ac:dyDescent="0.2">
      <c r="A1005" s="25">
        <v>1120</v>
      </c>
      <c r="B1005" s="25" t="s">
        <v>61</v>
      </c>
      <c r="C1005" s="139">
        <v>36873</v>
      </c>
      <c r="D1005" s="25">
        <v>24</v>
      </c>
      <c r="E1005" s="25" t="s">
        <v>48</v>
      </c>
      <c r="F1005" s="25">
        <v>-80</v>
      </c>
      <c r="G1005" s="82">
        <v>40.051199999999767</v>
      </c>
      <c r="H1005" s="27">
        <v>-80.667519999999996</v>
      </c>
      <c r="I1005" s="25">
        <v>25</v>
      </c>
      <c r="J1005" s="82">
        <v>3.7992000000000559</v>
      </c>
      <c r="K1005" s="27">
        <v>25.063320000000001</v>
      </c>
      <c r="L1005" s="29">
        <v>23.8247</v>
      </c>
      <c r="M1005" s="29">
        <v>28.569800000000001</v>
      </c>
      <c r="S1005" s="26">
        <v>7.1970000000000001</v>
      </c>
      <c r="T1005" s="26">
        <v>9.1999999999999998E-2</v>
      </c>
      <c r="U1005" s="26">
        <v>0.84499999999999997</v>
      </c>
      <c r="X1005" s="26">
        <v>0</v>
      </c>
      <c r="Y1005" s="85"/>
      <c r="AD1005" s="26">
        <v>8.0419999999999998</v>
      </c>
      <c r="AF1005" s="26">
        <v>0.37959999999999999</v>
      </c>
    </row>
    <row r="1006" spans="1:32" ht="15" customHeight="1" x14ac:dyDescent="0.2">
      <c r="A1006" s="25">
        <v>1121</v>
      </c>
      <c r="B1006" s="25" t="s">
        <v>61</v>
      </c>
      <c r="C1006" s="139">
        <v>36873</v>
      </c>
      <c r="D1006" s="25">
        <v>25</v>
      </c>
      <c r="E1006" s="25" t="s">
        <v>48</v>
      </c>
      <c r="F1006" s="25">
        <v>-80</v>
      </c>
      <c r="G1006" s="82">
        <v>43.001280000000293</v>
      </c>
      <c r="H1006" s="27">
        <v>-80.716688000000005</v>
      </c>
      <c r="I1006" s="25">
        <v>25</v>
      </c>
      <c r="J1006" s="82">
        <v>3.6395999999999162</v>
      </c>
      <c r="K1006" s="27">
        <v>25.060659999999999</v>
      </c>
      <c r="L1006" s="29">
        <v>24.2363</v>
      </c>
      <c r="M1006" s="29">
        <v>32.46</v>
      </c>
      <c r="S1006" s="26">
        <v>4.5119999999999996</v>
      </c>
      <c r="T1006" s="26">
        <v>0.129</v>
      </c>
      <c r="U1006" s="26">
        <v>0.66400000000000003</v>
      </c>
      <c r="X1006" s="26">
        <v>0.73799999999999999</v>
      </c>
      <c r="Y1006" s="85"/>
      <c r="AD1006" s="26">
        <v>5.1759999999999993</v>
      </c>
      <c r="AF1006" s="26">
        <v>0.45259999999999995</v>
      </c>
    </row>
    <row r="1007" spans="1:32" ht="15" customHeight="1" x14ac:dyDescent="0.2">
      <c r="A1007" s="25">
        <v>1122</v>
      </c>
      <c r="B1007" s="25" t="s">
        <v>61</v>
      </c>
      <c r="C1007" s="139">
        <v>36873</v>
      </c>
      <c r="D1007" s="25">
        <v>26</v>
      </c>
      <c r="E1007" s="25" t="s">
        <v>50</v>
      </c>
      <c r="F1007" s="25">
        <v>-80</v>
      </c>
      <c r="G1007" s="82">
        <v>43.430399999999736</v>
      </c>
      <c r="H1007" s="27">
        <v>-80.723839999999996</v>
      </c>
      <c r="I1007" s="25">
        <v>25</v>
      </c>
      <c r="J1007" s="82">
        <v>1.3595999999999009</v>
      </c>
      <c r="K1007" s="27">
        <v>25.022659999999998</v>
      </c>
      <c r="L1007" s="29">
        <v>24.290400000000002</v>
      </c>
      <c r="M1007" s="29">
        <v>32.745800000000003</v>
      </c>
      <c r="S1007" s="26">
        <v>3.97</v>
      </c>
      <c r="T1007" s="26">
        <v>0.106</v>
      </c>
      <c r="U1007" s="26">
        <v>0.81899999999999995</v>
      </c>
      <c r="X1007" s="26">
        <v>0.60499999999999998</v>
      </c>
      <c r="Y1007" s="85"/>
      <c r="AD1007" s="26">
        <v>4.7889999999999997</v>
      </c>
      <c r="AF1007" s="26">
        <v>0.52559999999999996</v>
      </c>
    </row>
    <row r="1008" spans="1:32" ht="15" customHeight="1" x14ac:dyDescent="0.2">
      <c r="A1008" s="25">
        <v>1123</v>
      </c>
      <c r="B1008" s="25" t="s">
        <v>61</v>
      </c>
      <c r="C1008" s="139">
        <v>36873</v>
      </c>
      <c r="D1008" s="25">
        <v>27</v>
      </c>
      <c r="E1008" s="25" t="s">
        <v>50</v>
      </c>
      <c r="F1008" s="25">
        <v>-80</v>
      </c>
      <c r="G1008" s="82">
        <v>45.021600000000035</v>
      </c>
      <c r="H1008" s="27">
        <v>-80.750360000000001</v>
      </c>
      <c r="I1008" s="25">
        <v>25</v>
      </c>
      <c r="J1008" s="82">
        <v>0.37919999999992626</v>
      </c>
      <c r="K1008" s="27">
        <v>25.006319999999999</v>
      </c>
      <c r="L1008" s="29">
        <v>24.113199999999999</v>
      </c>
      <c r="M1008" s="29">
        <v>35.741199999999999</v>
      </c>
      <c r="S1008" s="26">
        <v>2.9670000000000001</v>
      </c>
      <c r="T1008" s="26">
        <v>0.11</v>
      </c>
      <c r="U1008" s="26">
        <v>0.60499999999999998</v>
      </c>
      <c r="X1008" s="26">
        <v>3.5779999999999998</v>
      </c>
      <c r="Y1008" s="85"/>
      <c r="AD1008" s="26">
        <v>3.5720000000000001</v>
      </c>
      <c r="AF1008" s="26">
        <v>2.0147999999999997</v>
      </c>
    </row>
    <row r="1009" spans="1:32" ht="15" customHeight="1" x14ac:dyDescent="0.2">
      <c r="A1009" s="25">
        <v>1124</v>
      </c>
      <c r="B1009" s="25" t="s">
        <v>61</v>
      </c>
      <c r="C1009" s="139">
        <v>36873</v>
      </c>
      <c r="D1009" s="25">
        <v>28</v>
      </c>
      <c r="E1009" s="25" t="s">
        <v>50</v>
      </c>
      <c r="F1009" s="25">
        <v>-80</v>
      </c>
      <c r="G1009" s="82">
        <v>47.118000000000393</v>
      </c>
      <c r="H1009" s="27">
        <v>-80.785300000000007</v>
      </c>
      <c r="I1009" s="25">
        <v>25</v>
      </c>
      <c r="J1009" s="82">
        <v>3.3600000000006958E-2</v>
      </c>
      <c r="K1009" s="27">
        <v>25.00056</v>
      </c>
      <c r="L1009" s="29">
        <v>24.3688</v>
      </c>
      <c r="M1009" s="29">
        <v>36.377400000000002</v>
      </c>
      <c r="S1009" s="26">
        <v>1.74</v>
      </c>
      <c r="T1009" s="26">
        <v>0.27600000000000002</v>
      </c>
      <c r="U1009" s="26">
        <v>0.70599999999999996</v>
      </c>
      <c r="X1009" s="26">
        <v>7.2770000000000001</v>
      </c>
      <c r="Y1009" s="85"/>
      <c r="AD1009" s="26">
        <v>2.4459999999999997</v>
      </c>
      <c r="AF1009" s="26">
        <v>4.0149999999999997</v>
      </c>
    </row>
    <row r="1010" spans="1:32" ht="15" customHeight="1" x14ac:dyDescent="0.2">
      <c r="A1010" s="25">
        <v>1125</v>
      </c>
      <c r="B1010" s="25" t="s">
        <v>61</v>
      </c>
      <c r="C1010" s="139">
        <v>36873</v>
      </c>
      <c r="D1010" s="25">
        <v>29</v>
      </c>
      <c r="E1010" s="25" t="s">
        <v>50</v>
      </c>
      <c r="F1010" s="25">
        <v>-80</v>
      </c>
      <c r="G1010" s="82">
        <v>48.692399999999623</v>
      </c>
      <c r="H1010" s="27">
        <v>-80.811539999999994</v>
      </c>
      <c r="I1010" s="25">
        <v>24</v>
      </c>
      <c r="J1010" s="82">
        <v>59.854799999999955</v>
      </c>
      <c r="K1010" s="27">
        <v>24.997579999999999</v>
      </c>
      <c r="L1010" s="29">
        <v>24.651700000000002</v>
      </c>
      <c r="M1010" s="29">
        <v>35.267000000000003</v>
      </c>
      <c r="S1010" s="26">
        <v>1.835</v>
      </c>
      <c r="T1010" s="26">
        <v>4.1000000000000002E-2</v>
      </c>
      <c r="U1010" s="26">
        <v>0.63300000000000001</v>
      </c>
      <c r="X1010" s="26">
        <v>8.234</v>
      </c>
      <c r="Y1010" s="85"/>
      <c r="AD1010" s="26">
        <v>2.468</v>
      </c>
      <c r="AF1010" s="26">
        <v>0.4088</v>
      </c>
    </row>
    <row r="1011" spans="1:32" ht="15" customHeight="1" x14ac:dyDescent="0.2">
      <c r="A1011" s="25">
        <v>1126</v>
      </c>
      <c r="B1011" s="25" t="s">
        <v>61</v>
      </c>
      <c r="C1011" s="139">
        <v>36873</v>
      </c>
      <c r="D1011" s="25">
        <v>30</v>
      </c>
      <c r="E1011" s="25" t="s">
        <v>49</v>
      </c>
      <c r="F1011" s="25">
        <v>-80</v>
      </c>
      <c r="G1011" s="82">
        <v>50.143199999999695</v>
      </c>
      <c r="H1011" s="27">
        <v>-80.835719999999995</v>
      </c>
      <c r="I1011" s="25">
        <v>24</v>
      </c>
      <c r="J1011" s="82">
        <v>58.600800000000106</v>
      </c>
      <c r="K1011" s="27">
        <v>24.976680000000002</v>
      </c>
      <c r="L1011" s="29">
        <v>24.072500000000002</v>
      </c>
      <c r="M1011" s="29">
        <v>34.739800000000002</v>
      </c>
      <c r="S1011" s="26">
        <v>0.625</v>
      </c>
      <c r="T1011" s="26">
        <v>7.8E-2</v>
      </c>
      <c r="U1011" s="26">
        <v>0.53900000000000003</v>
      </c>
      <c r="X1011" s="26">
        <v>2.1909999999999998</v>
      </c>
      <c r="Y1011" s="85"/>
      <c r="AD1011" s="26">
        <v>1.1640000000000001</v>
      </c>
      <c r="AF1011" s="26">
        <v>0.42339999999999994</v>
      </c>
    </row>
    <row r="1012" spans="1:32" ht="15" customHeight="1" x14ac:dyDescent="0.2">
      <c r="A1012" s="25">
        <v>1127</v>
      </c>
      <c r="B1012" s="25" t="s">
        <v>61</v>
      </c>
      <c r="C1012" s="139">
        <v>36873</v>
      </c>
      <c r="D1012" s="25">
        <v>31</v>
      </c>
      <c r="E1012" s="25" t="s">
        <v>49</v>
      </c>
      <c r="F1012" s="25">
        <v>-80</v>
      </c>
      <c r="G1012" s="82">
        <v>52.148400000000095</v>
      </c>
      <c r="H1012" s="27">
        <v>-80.869140000000002</v>
      </c>
      <c r="I1012" s="25">
        <v>25</v>
      </c>
      <c r="J1012" s="82">
        <v>0.66840000000006228</v>
      </c>
      <c r="K1012" s="27">
        <v>25.011140000000001</v>
      </c>
      <c r="L1012" s="29">
        <v>24.609300000000001</v>
      </c>
      <c r="M1012" s="29">
        <v>35.264699999999998</v>
      </c>
      <c r="S1012" s="26">
        <v>1.0329999999999999</v>
      </c>
      <c r="T1012" s="26">
        <v>9.6000000000000002E-2</v>
      </c>
      <c r="U1012" s="26">
        <v>0.59899999999999998</v>
      </c>
      <c r="X1012" s="26">
        <v>11.669</v>
      </c>
      <c r="Y1012" s="85"/>
      <c r="AD1012" s="26">
        <v>1.6319999999999999</v>
      </c>
      <c r="AF1012" s="26">
        <v>0.49639999999999995</v>
      </c>
    </row>
    <row r="1013" spans="1:32" ht="15" customHeight="1" x14ac:dyDescent="0.2">
      <c r="A1013" s="25">
        <v>1128</v>
      </c>
      <c r="B1013" s="25" t="s">
        <v>61</v>
      </c>
      <c r="C1013" s="139">
        <v>36873</v>
      </c>
      <c r="D1013" s="25">
        <v>32</v>
      </c>
      <c r="E1013" s="25" t="s">
        <v>49</v>
      </c>
      <c r="F1013" s="25">
        <v>-80</v>
      </c>
      <c r="G1013" s="82">
        <v>55.614000000000203</v>
      </c>
      <c r="H1013" s="27">
        <v>-80.926900000000003</v>
      </c>
      <c r="I1013" s="25">
        <v>25</v>
      </c>
      <c r="J1013" s="82">
        <v>0.64560000000007278</v>
      </c>
      <c r="K1013" s="27">
        <v>25.010760000000001</v>
      </c>
      <c r="L1013" s="29">
        <v>24.515799999999999</v>
      </c>
      <c r="M1013" s="29">
        <v>34.098500000000001</v>
      </c>
      <c r="S1013" s="26">
        <v>0.60699999999999998</v>
      </c>
      <c r="T1013" s="26">
        <v>8.6999999999999994E-2</v>
      </c>
      <c r="U1013" s="26">
        <v>0.378</v>
      </c>
      <c r="X1013" s="26">
        <v>3.4129999999999998</v>
      </c>
      <c r="Y1013" s="85"/>
      <c r="AD1013" s="26">
        <v>0.98499999999999999</v>
      </c>
      <c r="AF1013" s="26">
        <v>0.78839999999999988</v>
      </c>
    </row>
    <row r="1014" spans="1:32" ht="15" customHeight="1" x14ac:dyDescent="0.2">
      <c r="A1014" s="25">
        <v>1129</v>
      </c>
      <c r="B1014" s="25" t="s">
        <v>61</v>
      </c>
      <c r="C1014" s="139">
        <v>36873</v>
      </c>
      <c r="D1014" s="25">
        <v>33</v>
      </c>
      <c r="E1014" s="25" t="s">
        <v>49</v>
      </c>
      <c r="F1014" s="25">
        <v>-80</v>
      </c>
      <c r="G1014" s="82">
        <v>55.200000000000102</v>
      </c>
      <c r="H1014" s="27">
        <v>-80.92</v>
      </c>
      <c r="I1014" s="25">
        <v>25</v>
      </c>
      <c r="J1014" s="82">
        <v>3.2196000000000424</v>
      </c>
      <c r="K1014" s="27">
        <v>25.053660000000001</v>
      </c>
      <c r="L1014" s="29">
        <v>25.572500000000002</v>
      </c>
      <c r="M1014" s="29">
        <v>33.414700000000003</v>
      </c>
      <c r="S1014" s="26">
        <v>0.22600000000000001</v>
      </c>
      <c r="T1014" s="26">
        <v>0.10100000000000001</v>
      </c>
      <c r="U1014" s="26">
        <v>0.41</v>
      </c>
      <c r="X1014" s="26">
        <v>5.2949999999999999</v>
      </c>
      <c r="Y1014" s="85"/>
      <c r="AD1014" s="26">
        <v>0.63600000000000001</v>
      </c>
      <c r="AF1014" s="26">
        <v>0.61319999999999997</v>
      </c>
    </row>
    <row r="1015" spans="1:32" ht="15" customHeight="1" x14ac:dyDescent="0.2">
      <c r="A1015" s="25">
        <v>1130</v>
      </c>
      <c r="B1015" s="25" t="s">
        <v>61</v>
      </c>
      <c r="C1015" s="139">
        <v>36873</v>
      </c>
      <c r="D1015" s="25">
        <v>34</v>
      </c>
      <c r="E1015" s="25" t="s">
        <v>49</v>
      </c>
      <c r="F1015" s="25">
        <v>-80</v>
      </c>
      <c r="G1015" s="82">
        <v>57.384000000000128</v>
      </c>
      <c r="H1015" s="27">
        <v>-80.956400000000002</v>
      </c>
      <c r="I1015" s="25">
        <v>24</v>
      </c>
      <c r="J1015" s="82">
        <v>59.288400000000081</v>
      </c>
      <c r="K1015" s="27">
        <v>24.988140000000001</v>
      </c>
      <c r="L1015" s="29">
        <v>24.247800000000002</v>
      </c>
      <c r="M1015" s="29">
        <v>34.7012</v>
      </c>
      <c r="S1015" s="26">
        <v>0.16500000000000001</v>
      </c>
      <c r="T1015" s="26">
        <v>8.5999999999999993E-2</v>
      </c>
      <c r="U1015" s="26">
        <v>0.39400000000000002</v>
      </c>
      <c r="X1015" s="26">
        <v>6.6820000000000004</v>
      </c>
      <c r="Y1015" s="85"/>
      <c r="AD1015" s="26">
        <v>0.55900000000000005</v>
      </c>
      <c r="AF1015" s="26">
        <v>0.58399999999999985</v>
      </c>
    </row>
    <row r="1016" spans="1:32" ht="15" customHeight="1" x14ac:dyDescent="0.2">
      <c r="A1016" s="25">
        <v>1131</v>
      </c>
      <c r="B1016" s="25" t="s">
        <v>61</v>
      </c>
      <c r="C1016" s="139">
        <v>36873</v>
      </c>
      <c r="D1016" s="25">
        <v>35</v>
      </c>
      <c r="E1016" s="25" t="s">
        <v>49</v>
      </c>
      <c r="F1016" s="25">
        <v>-80</v>
      </c>
      <c r="G1016" s="82">
        <v>52.853999999999814</v>
      </c>
      <c r="H1016" s="27">
        <v>-80.880899999999997</v>
      </c>
      <c r="I1016" s="25">
        <v>24</v>
      </c>
      <c r="J1016" s="82">
        <v>58.26</v>
      </c>
      <c r="K1016" s="27">
        <v>24.971</v>
      </c>
      <c r="L1016" s="29">
        <v>25.324400000000001</v>
      </c>
      <c r="M1016" s="29">
        <v>34.977600000000002</v>
      </c>
      <c r="S1016" s="26">
        <v>0.51600000000000001</v>
      </c>
      <c r="T1016" s="26">
        <v>8.8999999999999996E-2</v>
      </c>
      <c r="U1016" s="26">
        <v>0.69399999999999995</v>
      </c>
      <c r="X1016" s="26">
        <v>7.7389999999999999</v>
      </c>
      <c r="Y1016" s="85"/>
      <c r="AD1016" s="26">
        <v>1.21</v>
      </c>
      <c r="AF1016" s="26">
        <v>0.52559999999999996</v>
      </c>
    </row>
    <row r="1017" spans="1:32" ht="15" customHeight="1" x14ac:dyDescent="0.2">
      <c r="A1017" s="25">
        <v>1132</v>
      </c>
      <c r="B1017" s="25" t="s">
        <v>61</v>
      </c>
      <c r="C1017" s="139">
        <v>36873</v>
      </c>
      <c r="D1017" s="25">
        <v>36</v>
      </c>
      <c r="E1017" s="25" t="s">
        <v>50</v>
      </c>
      <c r="F1017" s="25">
        <v>-80</v>
      </c>
      <c r="G1017" s="82">
        <v>47.617200000000253</v>
      </c>
      <c r="H1017" s="27">
        <v>-80.793620000000004</v>
      </c>
      <c r="I1017" s="25">
        <v>24</v>
      </c>
      <c r="J1017" s="82">
        <v>57.559200000000104</v>
      </c>
      <c r="K1017" s="27">
        <v>24.959320000000002</v>
      </c>
      <c r="L1017" s="29">
        <v>24.546099999999999</v>
      </c>
      <c r="M1017" s="29">
        <v>36.048200000000001</v>
      </c>
      <c r="S1017" s="26">
        <v>1.8480000000000001</v>
      </c>
      <c r="T1017" s="26">
        <v>6.9000000000000006E-2</v>
      </c>
      <c r="U1017" s="26">
        <v>0.65800000000000003</v>
      </c>
      <c r="X1017" s="26">
        <v>7.1440000000000001</v>
      </c>
      <c r="Y1017" s="85"/>
      <c r="AD1017" s="26">
        <v>2.5060000000000002</v>
      </c>
      <c r="AF1017" s="26">
        <v>0.89059999999999995</v>
      </c>
    </row>
    <row r="1018" spans="1:32" ht="15" customHeight="1" x14ac:dyDescent="0.2">
      <c r="A1018" s="25">
        <v>1133</v>
      </c>
      <c r="B1018" s="25" t="s">
        <v>61</v>
      </c>
      <c r="C1018" s="139">
        <v>36873</v>
      </c>
      <c r="D1018" s="25">
        <v>37</v>
      </c>
      <c r="E1018" s="25" t="s">
        <v>50</v>
      </c>
      <c r="F1018" s="25">
        <v>-80</v>
      </c>
      <c r="G1018" s="82">
        <v>45.704400000000192</v>
      </c>
      <c r="H1018" s="27">
        <v>-80.761740000000003</v>
      </c>
      <c r="I1018" s="25">
        <v>24</v>
      </c>
      <c r="J1018" s="82">
        <v>56.013599999999997</v>
      </c>
      <c r="K1018" s="27">
        <v>24.93356</v>
      </c>
      <c r="L1018" s="29">
        <v>24.8874</v>
      </c>
      <c r="M1018" s="29">
        <v>35.223199999999999</v>
      </c>
      <c r="S1018" s="26">
        <v>3.05</v>
      </c>
      <c r="T1018" s="26">
        <v>0.10100000000000001</v>
      </c>
      <c r="U1018" s="26">
        <v>1.121</v>
      </c>
      <c r="X1018" s="26">
        <v>4.9649999999999999</v>
      </c>
      <c r="Y1018" s="85"/>
      <c r="AD1018" s="26">
        <v>4.1709999999999994</v>
      </c>
      <c r="AF1018" s="26">
        <v>0.62780000000000002</v>
      </c>
    </row>
    <row r="1019" spans="1:32" ht="15" customHeight="1" x14ac:dyDescent="0.2">
      <c r="A1019" s="25">
        <v>1134</v>
      </c>
      <c r="B1019" s="25" t="s">
        <v>61</v>
      </c>
      <c r="C1019" s="139">
        <v>36873</v>
      </c>
      <c r="D1019" s="25">
        <v>38</v>
      </c>
      <c r="E1019" s="25" t="s">
        <v>50</v>
      </c>
      <c r="F1019" s="25">
        <v>-80</v>
      </c>
      <c r="G1019" s="82">
        <v>41.805599999999856</v>
      </c>
      <c r="H1019" s="27">
        <v>-80.696759999999998</v>
      </c>
      <c r="I1019" s="25">
        <v>24</v>
      </c>
      <c r="J1019" s="82">
        <v>59.150399999999976</v>
      </c>
      <c r="K1019" s="27">
        <v>24.98584</v>
      </c>
      <c r="L1019" s="29">
        <v>24.426100000000002</v>
      </c>
      <c r="M1019" s="29">
        <v>33.174500000000002</v>
      </c>
      <c r="S1019" s="26">
        <v>4.1079999999999997</v>
      </c>
      <c r="T1019" s="26">
        <v>0.113</v>
      </c>
      <c r="U1019" s="26">
        <v>1.2070000000000001</v>
      </c>
      <c r="X1019" s="26">
        <v>1.2989999999999999</v>
      </c>
      <c r="Y1019" s="85"/>
      <c r="AD1019" s="26">
        <v>5.3149999999999995</v>
      </c>
      <c r="AF1019" s="26">
        <v>0.55479999999999996</v>
      </c>
    </row>
    <row r="1020" spans="1:32" ht="15" customHeight="1" x14ac:dyDescent="0.2">
      <c r="A1020" s="25">
        <v>1135</v>
      </c>
      <c r="B1020" s="25" t="s">
        <v>61</v>
      </c>
      <c r="C1020" s="139">
        <v>36873</v>
      </c>
      <c r="D1020" s="25">
        <v>39</v>
      </c>
      <c r="E1020" s="25" t="s">
        <v>50</v>
      </c>
      <c r="F1020" s="25">
        <v>-80</v>
      </c>
      <c r="G1020" s="82">
        <v>38.761199999999576</v>
      </c>
      <c r="H1020" s="27">
        <v>-80.646019999999993</v>
      </c>
      <c r="I1020" s="25">
        <v>25</v>
      </c>
      <c r="J1020" s="82">
        <v>0.45960000000007994</v>
      </c>
      <c r="K1020" s="27">
        <v>25.007660000000001</v>
      </c>
      <c r="L1020" s="29">
        <v>24.5151</v>
      </c>
      <c r="M1020" s="29">
        <v>30.8338</v>
      </c>
      <c r="S1020" s="26">
        <v>5.8390000000000004</v>
      </c>
      <c r="T1020" s="26">
        <v>0.11799999999999999</v>
      </c>
      <c r="U1020" s="26">
        <v>0.97</v>
      </c>
      <c r="X1020" s="26">
        <v>1.0349999999999999</v>
      </c>
      <c r="Y1020" s="85"/>
      <c r="AD1020" s="26">
        <v>6.8090000000000002</v>
      </c>
      <c r="AF1020" s="26">
        <v>0.35039999999999999</v>
      </c>
    </row>
    <row r="1021" spans="1:32" ht="15" customHeight="1" x14ac:dyDescent="0.2">
      <c r="A1021" s="25">
        <v>1136</v>
      </c>
      <c r="B1021" s="25" t="s">
        <v>61</v>
      </c>
      <c r="C1021" s="139">
        <v>36873</v>
      </c>
      <c r="D1021" s="25">
        <v>40</v>
      </c>
      <c r="E1021" s="25" t="s">
        <v>47</v>
      </c>
      <c r="F1021" s="25">
        <v>-80</v>
      </c>
      <c r="G1021" s="82">
        <v>35.901599999999974</v>
      </c>
      <c r="H1021" s="27">
        <v>-80.59836</v>
      </c>
      <c r="I1021" s="25">
        <v>25</v>
      </c>
      <c r="J1021" s="82">
        <v>0.95040000000004454</v>
      </c>
      <c r="K1021" s="27">
        <v>25.015840000000001</v>
      </c>
      <c r="L1021" s="29">
        <v>24.581099999999999</v>
      </c>
      <c r="M1021" s="29">
        <v>28.974299999999999</v>
      </c>
      <c r="S1021" s="26">
        <v>8.0090000000000003</v>
      </c>
      <c r="T1021" s="26">
        <v>7.6999999999999999E-2</v>
      </c>
      <c r="U1021" s="26">
        <v>0.64300000000000002</v>
      </c>
      <c r="X1021" s="26">
        <v>0</v>
      </c>
      <c r="Y1021" s="85"/>
      <c r="AD1021" s="26">
        <v>8.652000000000001</v>
      </c>
      <c r="AF1021" s="26">
        <v>0.32119999999999993</v>
      </c>
    </row>
    <row r="1022" spans="1:32" ht="15" customHeight="1" x14ac:dyDescent="0.2">
      <c r="A1022" s="25">
        <v>1137</v>
      </c>
      <c r="B1022" s="25" t="s">
        <v>62</v>
      </c>
      <c r="C1022" s="139">
        <v>36908</v>
      </c>
      <c r="D1022" s="25">
        <v>1</v>
      </c>
      <c r="E1022" s="25" t="s">
        <v>47</v>
      </c>
      <c r="F1022" s="25">
        <v>-80</v>
      </c>
      <c r="G1022" s="82">
        <v>29.79360000000014</v>
      </c>
      <c r="H1022" s="27">
        <v>-80.496560000000002</v>
      </c>
      <c r="I1022" s="25">
        <v>25</v>
      </c>
      <c r="J1022" s="82">
        <v>11.074800000000025</v>
      </c>
      <c r="K1022" s="27">
        <v>25.18458</v>
      </c>
      <c r="L1022" s="29">
        <v>20.789100000000001</v>
      </c>
      <c r="M1022" s="29">
        <v>25.848400000000002</v>
      </c>
      <c r="S1022" s="26">
        <v>3.8439999999999999</v>
      </c>
      <c r="T1022" s="26">
        <v>1.5699999999999999E-2</v>
      </c>
      <c r="U1022" s="26">
        <v>2.577</v>
      </c>
      <c r="X1022" s="26">
        <v>0.17799999999999999</v>
      </c>
      <c r="Y1022" s="85"/>
      <c r="AD1022" s="26">
        <v>6.4209999999999994</v>
      </c>
      <c r="AF1022" s="26">
        <v>0.06</v>
      </c>
    </row>
    <row r="1023" spans="1:32" ht="15" customHeight="1" x14ac:dyDescent="0.2">
      <c r="A1023" s="25">
        <v>1138</v>
      </c>
      <c r="B1023" s="25" t="s">
        <v>62</v>
      </c>
      <c r="C1023" s="139">
        <v>36908</v>
      </c>
      <c r="D1023" s="25">
        <v>2</v>
      </c>
      <c r="E1023" s="25" t="s">
        <v>47</v>
      </c>
      <c r="F1023" s="25">
        <v>-80</v>
      </c>
      <c r="G1023" s="82">
        <v>33.740400000000363</v>
      </c>
      <c r="H1023" s="27">
        <v>-80.562340000000006</v>
      </c>
      <c r="I1023" s="25">
        <v>25</v>
      </c>
      <c r="J1023" s="82">
        <v>10.038000000000054</v>
      </c>
      <c r="K1023" s="27">
        <v>25.167300000000001</v>
      </c>
      <c r="L1023" s="29">
        <v>20.878399999999999</v>
      </c>
      <c r="M1023" s="29">
        <v>22.993400000000001</v>
      </c>
      <c r="S1023" s="26">
        <v>9.6999999999999993</v>
      </c>
      <c r="T1023" s="26">
        <v>9.4599999999999997E-3</v>
      </c>
      <c r="U1023" s="26">
        <v>1.484</v>
      </c>
      <c r="X1023" s="26">
        <v>2.5680000000000001</v>
      </c>
      <c r="Y1023" s="85"/>
      <c r="AD1023" s="26">
        <v>11.183999999999999</v>
      </c>
    </row>
    <row r="1024" spans="1:32" ht="15" customHeight="1" x14ac:dyDescent="0.2">
      <c r="A1024" s="25">
        <v>1139</v>
      </c>
      <c r="B1024" s="25" t="s">
        <v>62</v>
      </c>
      <c r="C1024" s="139">
        <v>36908</v>
      </c>
      <c r="D1024" s="25">
        <v>3</v>
      </c>
      <c r="E1024" s="25" t="s">
        <v>47</v>
      </c>
      <c r="F1024" s="25">
        <v>-80</v>
      </c>
      <c r="G1024" s="82">
        <v>37.194000000000074</v>
      </c>
      <c r="H1024" s="27">
        <v>-80.619900000000001</v>
      </c>
      <c r="I1024" s="25">
        <v>25</v>
      </c>
      <c r="J1024" s="82">
        <v>8.9976000000000056</v>
      </c>
      <c r="K1024" s="27">
        <v>25.14996</v>
      </c>
      <c r="L1024" s="29">
        <v>20.390699999999999</v>
      </c>
      <c r="M1024" s="29">
        <v>23.853899999999999</v>
      </c>
      <c r="S1024" s="26">
        <v>12.218999999999999</v>
      </c>
      <c r="T1024" s="26">
        <v>1.0200000000000001E-2</v>
      </c>
      <c r="U1024" s="26">
        <v>1.542</v>
      </c>
      <c r="X1024" s="26">
        <v>1.284</v>
      </c>
      <c r="Y1024" s="85"/>
      <c r="AD1024" s="26">
        <v>13.760999999999999</v>
      </c>
      <c r="AF1024" s="26">
        <v>0.09</v>
      </c>
    </row>
    <row r="1025" spans="1:32" ht="15" customHeight="1" x14ac:dyDescent="0.2">
      <c r="A1025" s="25">
        <v>1140</v>
      </c>
      <c r="B1025" s="25" t="s">
        <v>62</v>
      </c>
      <c r="C1025" s="139">
        <v>36908</v>
      </c>
      <c r="D1025" s="25">
        <v>4</v>
      </c>
      <c r="E1025" s="25" t="s">
        <v>48</v>
      </c>
      <c r="F1025" s="25">
        <v>-80</v>
      </c>
      <c r="G1025" s="82">
        <v>40.620000000000402</v>
      </c>
      <c r="H1025" s="27">
        <v>-80.677000000000007</v>
      </c>
      <c r="I1025" s="25">
        <v>25</v>
      </c>
      <c r="J1025" s="82">
        <v>8.0328000000000799</v>
      </c>
      <c r="K1025" s="27">
        <v>25.133880000000001</v>
      </c>
      <c r="L1025" s="29">
        <v>22.200399999999998</v>
      </c>
      <c r="M1025" s="29">
        <v>30.4787</v>
      </c>
      <c r="S1025" s="26">
        <v>7.7750000000000004</v>
      </c>
      <c r="T1025" s="26">
        <v>2.2100000000000002E-2</v>
      </c>
      <c r="U1025" s="26">
        <v>0.93</v>
      </c>
      <c r="X1025" s="26">
        <v>3.887</v>
      </c>
      <c r="Y1025" s="85"/>
      <c r="AD1025" s="26">
        <v>8.7050000000000001</v>
      </c>
    </row>
    <row r="1026" spans="1:32" ht="15" customHeight="1" x14ac:dyDescent="0.2">
      <c r="A1026" s="25">
        <v>1141</v>
      </c>
      <c r="B1026" s="25" t="s">
        <v>62</v>
      </c>
      <c r="C1026" s="139">
        <v>36908</v>
      </c>
      <c r="D1026" s="25">
        <v>5</v>
      </c>
      <c r="E1026" s="25" t="s">
        <v>48</v>
      </c>
      <c r="F1026" s="25">
        <v>-80</v>
      </c>
      <c r="G1026" s="82">
        <v>43.091999999999757</v>
      </c>
      <c r="H1026" s="27">
        <v>-80.718199999999996</v>
      </c>
      <c r="I1026" s="25">
        <v>25</v>
      </c>
      <c r="J1026" s="82">
        <v>7.0200000000000529</v>
      </c>
      <c r="K1026" s="27">
        <v>25.117000000000001</v>
      </c>
      <c r="L1026" s="29">
        <v>21.253</v>
      </c>
      <c r="M1026" s="29">
        <v>35.614100000000001</v>
      </c>
      <c r="S1026" s="26">
        <v>6.0609999999999999</v>
      </c>
      <c r="T1026" s="26">
        <v>3.8699999999999998E-2</v>
      </c>
      <c r="U1026" s="26">
        <v>0.68600000000000005</v>
      </c>
      <c r="X1026" s="26">
        <v>2.6030000000000002</v>
      </c>
      <c r="Y1026" s="85"/>
      <c r="AD1026" s="26">
        <v>6.7469999999999999</v>
      </c>
    </row>
    <row r="1027" spans="1:32" ht="15" customHeight="1" x14ac:dyDescent="0.2">
      <c r="A1027" s="25">
        <v>1142</v>
      </c>
      <c r="B1027" s="25" t="s">
        <v>62</v>
      </c>
      <c r="C1027" s="139">
        <v>36908</v>
      </c>
      <c r="D1027" s="25">
        <v>6</v>
      </c>
      <c r="E1027" s="25" t="s">
        <v>48</v>
      </c>
      <c r="F1027" s="25">
        <v>-80</v>
      </c>
      <c r="G1027" s="82">
        <v>45.663600000000031</v>
      </c>
      <c r="H1027" s="27">
        <v>-80.761060000000001</v>
      </c>
      <c r="I1027" s="25">
        <v>25</v>
      </c>
      <c r="J1027" s="82">
        <v>4.2479999999999052</v>
      </c>
      <c r="K1027" s="27">
        <v>25.070799999999998</v>
      </c>
      <c r="L1027" s="29">
        <v>21.425699999999999</v>
      </c>
      <c r="M1027" s="29">
        <v>36.237200000000001</v>
      </c>
      <c r="S1027" s="26">
        <v>5.0270000000000001</v>
      </c>
      <c r="T1027" s="26">
        <v>2.9700000000000001E-2</v>
      </c>
      <c r="U1027" s="26">
        <v>0.38100000000000001</v>
      </c>
      <c r="X1027" s="26">
        <v>2.496</v>
      </c>
      <c r="Y1027" s="85"/>
      <c r="AD1027" s="26">
        <v>5.4080000000000004</v>
      </c>
      <c r="AF1027" s="26">
        <v>0.24</v>
      </c>
    </row>
    <row r="1028" spans="1:32" ht="15" customHeight="1" x14ac:dyDescent="0.2">
      <c r="A1028" s="25">
        <v>1143</v>
      </c>
      <c r="B1028" s="25" t="s">
        <v>62</v>
      </c>
      <c r="C1028" s="139">
        <v>36908</v>
      </c>
      <c r="D1028" s="25">
        <v>7</v>
      </c>
      <c r="E1028" s="25" t="s">
        <v>48</v>
      </c>
      <c r="F1028" s="25">
        <v>-80</v>
      </c>
      <c r="G1028" s="82">
        <v>47.49</v>
      </c>
      <c r="H1028" s="27">
        <v>-80.791499999999999</v>
      </c>
      <c r="I1028" s="25">
        <v>25</v>
      </c>
      <c r="J1028" s="82">
        <v>7.0200000000000529</v>
      </c>
      <c r="K1028" s="27">
        <v>25.117000000000001</v>
      </c>
      <c r="L1028" s="29">
        <v>22.7516</v>
      </c>
      <c r="M1028" s="29">
        <v>36.316800000000001</v>
      </c>
      <c r="S1028" s="26">
        <v>4.1050000000000004</v>
      </c>
      <c r="T1028" s="26">
        <v>3.5099999999999999E-2</v>
      </c>
      <c r="U1028" s="26">
        <v>0.78200000000000003</v>
      </c>
      <c r="X1028" s="26">
        <v>0.499</v>
      </c>
      <c r="Y1028" s="85"/>
      <c r="AD1028" s="26">
        <v>4.8870000000000005</v>
      </c>
      <c r="AF1028" s="26">
        <v>0.82</v>
      </c>
    </row>
    <row r="1029" spans="1:32" ht="15" customHeight="1" x14ac:dyDescent="0.2">
      <c r="A1029" s="25">
        <v>1144</v>
      </c>
      <c r="B1029" s="25" t="s">
        <v>62</v>
      </c>
      <c r="C1029" s="139">
        <v>36908</v>
      </c>
      <c r="D1029" s="25">
        <v>8</v>
      </c>
      <c r="E1029" s="25" t="s">
        <v>48</v>
      </c>
      <c r="F1029" s="25">
        <v>-80</v>
      </c>
      <c r="G1029" s="82">
        <v>51.681600000000287</v>
      </c>
      <c r="H1029" s="27">
        <v>-80.861360000000005</v>
      </c>
      <c r="I1029" s="25">
        <v>25</v>
      </c>
      <c r="J1029" s="82">
        <v>7.609199999999916</v>
      </c>
      <c r="K1029" s="27">
        <v>25.126819999999999</v>
      </c>
      <c r="L1029" s="29">
        <v>23.405100000000001</v>
      </c>
      <c r="M1029" s="29">
        <v>34.641300000000001</v>
      </c>
      <c r="S1029" s="26">
        <v>1.1499999999999999</v>
      </c>
      <c r="T1029" s="26">
        <v>7.5800000000000006E-2</v>
      </c>
      <c r="U1029" s="26">
        <v>0.8</v>
      </c>
      <c r="X1029" s="26">
        <v>12.304</v>
      </c>
      <c r="Y1029" s="85"/>
      <c r="AD1029" s="26">
        <v>1.95</v>
      </c>
    </row>
    <row r="1030" spans="1:32" ht="15" customHeight="1" x14ac:dyDescent="0.2">
      <c r="A1030" s="25">
        <v>1145</v>
      </c>
      <c r="B1030" s="25" t="s">
        <v>62</v>
      </c>
      <c r="C1030" s="139">
        <v>36908</v>
      </c>
      <c r="D1030" s="25">
        <v>9</v>
      </c>
      <c r="E1030" s="25" t="s">
        <v>49</v>
      </c>
      <c r="F1030" s="25">
        <v>-80</v>
      </c>
      <c r="G1030" s="82">
        <v>54.320399999999722</v>
      </c>
      <c r="H1030" s="27">
        <v>-80.905339999999995</v>
      </c>
      <c r="I1030" s="25">
        <v>25</v>
      </c>
      <c r="J1030" s="82">
        <v>7.6056000000000523</v>
      </c>
      <c r="K1030" s="27">
        <v>25.126760000000001</v>
      </c>
      <c r="L1030" s="29">
        <v>21.309699999999999</v>
      </c>
      <c r="M1030" s="29">
        <v>34.555</v>
      </c>
      <c r="S1030" s="26">
        <v>0.36699999999999999</v>
      </c>
      <c r="T1030" s="26">
        <v>2.7699999999999999E-2</v>
      </c>
      <c r="U1030" s="26">
        <v>0.25900000000000001</v>
      </c>
      <c r="X1030" s="26">
        <v>30.135999999999999</v>
      </c>
      <c r="Y1030" s="85"/>
      <c r="AD1030" s="26">
        <v>0.626</v>
      </c>
    </row>
    <row r="1031" spans="1:32" ht="15" customHeight="1" x14ac:dyDescent="0.2">
      <c r="A1031" s="25">
        <v>1146</v>
      </c>
      <c r="B1031" s="25" t="s">
        <v>62</v>
      </c>
      <c r="C1031" s="139">
        <v>36908</v>
      </c>
      <c r="D1031" s="25">
        <v>10</v>
      </c>
      <c r="E1031" s="25" t="s">
        <v>49</v>
      </c>
      <c r="F1031" s="25">
        <v>-80</v>
      </c>
      <c r="G1031" s="82">
        <v>59.800799999999867</v>
      </c>
      <c r="H1031" s="27">
        <v>-80.996679999999998</v>
      </c>
      <c r="I1031" s="25">
        <v>25</v>
      </c>
      <c r="J1031" s="82">
        <v>6.6660000000000252</v>
      </c>
      <c r="K1031" s="27">
        <v>25.1111</v>
      </c>
      <c r="L1031" s="29">
        <v>20.348099999999999</v>
      </c>
      <c r="M1031" s="29">
        <v>34.780099999999997</v>
      </c>
      <c r="S1031" s="26">
        <v>0.28599999999999998</v>
      </c>
      <c r="T1031" s="26">
        <v>7.2999999999999995E-2</v>
      </c>
      <c r="U1031" s="26">
        <v>0.152</v>
      </c>
      <c r="X1031" s="26">
        <v>39.658000000000001</v>
      </c>
      <c r="Y1031" s="85"/>
      <c r="AD1031" s="26">
        <v>0.43799999999999994</v>
      </c>
    </row>
    <row r="1032" spans="1:32" ht="15" customHeight="1" x14ac:dyDescent="0.2">
      <c r="A1032" s="25">
        <v>1147</v>
      </c>
      <c r="B1032" s="25" t="s">
        <v>62</v>
      </c>
      <c r="C1032" s="139">
        <v>36908</v>
      </c>
      <c r="D1032" s="25">
        <v>11</v>
      </c>
      <c r="E1032" s="25" t="s">
        <v>49</v>
      </c>
      <c r="F1032" s="25">
        <v>-81</v>
      </c>
      <c r="G1032" s="82">
        <v>0.10199999999997544</v>
      </c>
      <c r="H1032" s="27">
        <v>-81.0017</v>
      </c>
      <c r="I1032" s="25">
        <v>25</v>
      </c>
      <c r="J1032" s="82">
        <v>4.4663999999999504</v>
      </c>
      <c r="K1032" s="27">
        <v>25.074439999999999</v>
      </c>
      <c r="L1032" s="29">
        <v>21.9712</v>
      </c>
      <c r="M1032" s="29">
        <v>34.9071</v>
      </c>
      <c r="S1032" s="26">
        <v>0.183</v>
      </c>
      <c r="T1032" s="26">
        <v>3.95E-2</v>
      </c>
      <c r="U1032" s="26">
        <v>0.36</v>
      </c>
      <c r="X1032" s="26">
        <v>11.127000000000001</v>
      </c>
      <c r="Y1032" s="85"/>
      <c r="AD1032" s="26">
        <v>0.54299999999999993</v>
      </c>
    </row>
    <row r="1033" spans="1:32" ht="15" customHeight="1" x14ac:dyDescent="0.2">
      <c r="A1033" s="25">
        <v>1148</v>
      </c>
      <c r="B1033" s="25" t="s">
        <v>62</v>
      </c>
      <c r="C1033" s="139">
        <v>36908</v>
      </c>
      <c r="D1033" s="25">
        <v>12</v>
      </c>
      <c r="E1033" s="25" t="s">
        <v>49</v>
      </c>
      <c r="F1033" s="25">
        <v>-81</v>
      </c>
      <c r="G1033" s="82">
        <v>4.0116000000003282</v>
      </c>
      <c r="H1033" s="27">
        <v>-81.066860000000005</v>
      </c>
      <c r="I1033" s="25">
        <v>25</v>
      </c>
      <c r="J1033" s="82">
        <v>6.7703999999999098</v>
      </c>
      <c r="K1033" s="27">
        <v>25.112839999999998</v>
      </c>
      <c r="L1033" s="29">
        <v>20.339700000000001</v>
      </c>
      <c r="M1033" s="29">
        <v>34.831400000000002</v>
      </c>
      <c r="S1033" s="26">
        <v>0.22800000000000001</v>
      </c>
      <c r="T1033" s="26">
        <v>2.1700000000000001E-2</v>
      </c>
      <c r="U1033" s="26">
        <v>4.3999999999999997E-2</v>
      </c>
      <c r="X1033" s="26">
        <v>37.802999999999997</v>
      </c>
      <c r="Y1033" s="85"/>
      <c r="AD1033" s="26">
        <v>0.27200000000000002</v>
      </c>
    </row>
    <row r="1034" spans="1:32" ht="15" customHeight="1" x14ac:dyDescent="0.2">
      <c r="A1034" s="25">
        <v>1149</v>
      </c>
      <c r="B1034" s="25" t="s">
        <v>62</v>
      </c>
      <c r="C1034" s="139">
        <v>36908</v>
      </c>
      <c r="D1034" s="25">
        <v>13</v>
      </c>
      <c r="E1034" s="25" t="s">
        <v>49</v>
      </c>
      <c r="F1034" s="25">
        <v>-81</v>
      </c>
      <c r="G1034" s="82">
        <v>5.846400000000358</v>
      </c>
      <c r="H1034" s="27">
        <v>-81.097440000000006</v>
      </c>
      <c r="I1034" s="25">
        <v>25</v>
      </c>
      <c r="J1034" s="82">
        <v>6.7380000000000706</v>
      </c>
      <c r="K1034" s="27">
        <v>25.112300000000001</v>
      </c>
      <c r="L1034" s="29">
        <v>19.6647</v>
      </c>
      <c r="M1034" s="29">
        <v>34.7699</v>
      </c>
      <c r="S1034" s="26">
        <v>0.111</v>
      </c>
      <c r="T1034" s="26">
        <v>2.1899999999999999E-2</v>
      </c>
      <c r="U1034" s="26">
        <v>0.10299999999999999</v>
      </c>
      <c r="X1034" s="26">
        <v>40.976999999999997</v>
      </c>
      <c r="Y1034" s="85"/>
      <c r="AD1034" s="26">
        <v>0.214</v>
      </c>
    </row>
    <row r="1035" spans="1:32" ht="15" customHeight="1" x14ac:dyDescent="0.2">
      <c r="A1035" s="25">
        <v>1150</v>
      </c>
      <c r="B1035" s="25" t="s">
        <v>62</v>
      </c>
      <c r="C1035" s="139">
        <v>36908</v>
      </c>
      <c r="D1035" s="25">
        <v>14</v>
      </c>
      <c r="E1035" s="25" t="s">
        <v>49</v>
      </c>
      <c r="F1035" s="25">
        <v>-81</v>
      </c>
      <c r="G1035" s="82">
        <v>1.8479999999999563</v>
      </c>
      <c r="H1035" s="27">
        <v>-81.030799999999999</v>
      </c>
      <c r="I1035" s="25">
        <v>25</v>
      </c>
      <c r="J1035" s="82">
        <v>2.1600000000000819</v>
      </c>
      <c r="K1035" s="27">
        <v>25.036000000000001</v>
      </c>
      <c r="L1035" s="29">
        <v>20.826499999999999</v>
      </c>
      <c r="M1035" s="29">
        <v>35.538400000000003</v>
      </c>
      <c r="S1035" s="26">
        <v>0.16500000000000001</v>
      </c>
      <c r="T1035" s="26">
        <v>2.7300000000000001E-2</v>
      </c>
      <c r="U1035" s="26">
        <v>0</v>
      </c>
      <c r="X1035" s="26">
        <v>39.728999999999999</v>
      </c>
      <c r="Y1035" s="85"/>
      <c r="AD1035" s="26">
        <v>0.16500000000000001</v>
      </c>
    </row>
    <row r="1036" spans="1:32" ht="15" customHeight="1" x14ac:dyDescent="0.2">
      <c r="A1036" s="25">
        <v>1151</v>
      </c>
      <c r="B1036" s="25" t="s">
        <v>62</v>
      </c>
      <c r="C1036" s="139">
        <v>36908</v>
      </c>
      <c r="D1036" s="25">
        <v>15</v>
      </c>
      <c r="E1036" s="25" t="s">
        <v>49</v>
      </c>
      <c r="F1036" s="25">
        <v>-80</v>
      </c>
      <c r="G1036" s="82">
        <v>56.917200000000321</v>
      </c>
      <c r="H1036" s="27">
        <v>-80.948620000000005</v>
      </c>
      <c r="I1036" s="25">
        <v>24</v>
      </c>
      <c r="J1036" s="82">
        <v>55.882800000000046</v>
      </c>
      <c r="K1036" s="27">
        <v>24.931380000000001</v>
      </c>
      <c r="L1036" s="29">
        <v>20.003299999999999</v>
      </c>
      <c r="M1036" s="29">
        <v>35.091700000000003</v>
      </c>
      <c r="S1036" s="26">
        <v>0.14199999999999999</v>
      </c>
      <c r="T1036" s="26">
        <v>2.1999999999999999E-2</v>
      </c>
      <c r="U1036" s="26">
        <v>0.157</v>
      </c>
      <c r="X1036" s="26">
        <v>29.707999999999998</v>
      </c>
      <c r="Y1036" s="85"/>
      <c r="AD1036" s="26">
        <v>0.29899999999999999</v>
      </c>
    </row>
    <row r="1037" spans="1:32" ht="15" customHeight="1" x14ac:dyDescent="0.2">
      <c r="A1037" s="25">
        <v>1152</v>
      </c>
      <c r="B1037" s="25" t="s">
        <v>62</v>
      </c>
      <c r="C1037" s="139">
        <v>36908</v>
      </c>
      <c r="D1037" s="25">
        <v>16</v>
      </c>
      <c r="E1037" s="25" t="s">
        <v>50</v>
      </c>
      <c r="F1037" s="25">
        <v>-80</v>
      </c>
      <c r="G1037" s="82">
        <v>49.898399999999583</v>
      </c>
      <c r="H1037" s="27">
        <v>-80.831639999999993</v>
      </c>
      <c r="I1037" s="25">
        <v>24</v>
      </c>
      <c r="J1037" s="82">
        <v>52.504800000000031</v>
      </c>
      <c r="K1037" s="27">
        <v>24.875080000000001</v>
      </c>
      <c r="L1037" s="29">
        <v>20.6751</v>
      </c>
      <c r="M1037" s="29">
        <v>35.346400000000003</v>
      </c>
      <c r="S1037" s="26">
        <v>0.23200000000000001</v>
      </c>
      <c r="T1037" s="26">
        <v>2.9700000000000001E-2</v>
      </c>
      <c r="U1037" s="26">
        <v>0.57799999999999996</v>
      </c>
      <c r="X1037" s="26">
        <v>6.1310000000000002</v>
      </c>
      <c r="Y1037" s="85"/>
      <c r="AD1037" s="26">
        <v>0.80999999999999994</v>
      </c>
    </row>
    <row r="1038" spans="1:32" ht="15" customHeight="1" x14ac:dyDescent="0.2">
      <c r="A1038" s="25">
        <v>1153</v>
      </c>
      <c r="B1038" s="25" t="s">
        <v>62</v>
      </c>
      <c r="C1038" s="139">
        <v>36908</v>
      </c>
      <c r="D1038" s="25">
        <v>17</v>
      </c>
      <c r="E1038" s="25" t="s">
        <v>50</v>
      </c>
      <c r="F1038" s="25">
        <v>-80</v>
      </c>
      <c r="G1038" s="82">
        <v>42.511199999999576</v>
      </c>
      <c r="H1038" s="27">
        <v>-80.708519999999993</v>
      </c>
      <c r="I1038" s="25">
        <v>24</v>
      </c>
      <c r="J1038" s="82">
        <v>55.339199999999948</v>
      </c>
      <c r="K1038" s="27">
        <v>24.922319999999999</v>
      </c>
      <c r="L1038" s="29">
        <v>20.9956</v>
      </c>
      <c r="M1038" s="29">
        <v>34.753300000000003</v>
      </c>
      <c r="S1038" s="26">
        <v>1.28</v>
      </c>
      <c r="T1038" s="26">
        <v>1.7399999999999999E-2</v>
      </c>
      <c r="U1038" s="26">
        <v>2.4740000000000002</v>
      </c>
      <c r="X1038" s="26">
        <v>4.17</v>
      </c>
      <c r="Y1038" s="85"/>
      <c r="AD1038" s="26">
        <v>3.7540000000000004</v>
      </c>
    </row>
    <row r="1039" spans="1:32" ht="15" customHeight="1" x14ac:dyDescent="0.2">
      <c r="A1039" s="25">
        <v>1154</v>
      </c>
      <c r="B1039" s="25" t="s">
        <v>62</v>
      </c>
      <c r="C1039" s="139">
        <v>36908</v>
      </c>
      <c r="D1039" s="25">
        <v>18</v>
      </c>
      <c r="E1039" s="25" t="s">
        <v>50</v>
      </c>
      <c r="F1039" s="25">
        <v>-80</v>
      </c>
      <c r="G1039" s="82">
        <v>36.730799999999704</v>
      </c>
      <c r="H1039" s="27">
        <v>-80.612179999999995</v>
      </c>
      <c r="I1039" s="25">
        <v>24</v>
      </c>
      <c r="J1039" s="82">
        <v>58.600800000000106</v>
      </c>
      <c r="K1039" s="27">
        <v>24.976680000000002</v>
      </c>
      <c r="L1039" s="29">
        <v>21.602</v>
      </c>
      <c r="M1039" s="29">
        <v>32.092100000000002</v>
      </c>
      <c r="S1039" s="26">
        <v>2.7959999999999998</v>
      </c>
      <c r="T1039" s="26">
        <v>1.17E-2</v>
      </c>
      <c r="U1039" s="26">
        <v>1.917</v>
      </c>
      <c r="X1039" s="26">
        <v>3.8839999999999999</v>
      </c>
      <c r="Y1039" s="85"/>
      <c r="AD1039" s="26">
        <v>4.7130000000000001</v>
      </c>
    </row>
    <row r="1040" spans="1:32" ht="15" customHeight="1" x14ac:dyDescent="0.2">
      <c r="A1040" s="25">
        <v>1155</v>
      </c>
      <c r="B1040" s="25" t="s">
        <v>62</v>
      </c>
      <c r="C1040" s="139">
        <v>36909</v>
      </c>
      <c r="D1040" s="25">
        <v>19</v>
      </c>
      <c r="E1040" s="25" t="s">
        <v>47</v>
      </c>
      <c r="F1040" s="25">
        <v>-80</v>
      </c>
      <c r="G1040" s="82">
        <v>32.863199999999892</v>
      </c>
      <c r="H1040" s="27">
        <v>-80.547719999999998</v>
      </c>
      <c r="I1040" s="25">
        <v>25</v>
      </c>
      <c r="J1040" s="82">
        <v>1.1406000000000915</v>
      </c>
      <c r="K1040" s="27">
        <v>25.019010000000002</v>
      </c>
      <c r="L1040" s="29">
        <v>20.8599</v>
      </c>
      <c r="M1040" s="29">
        <v>26.17</v>
      </c>
      <c r="S1040" s="26">
        <v>6.3810000000000002</v>
      </c>
      <c r="T1040" s="26">
        <v>4.2099999999999999E-2</v>
      </c>
      <c r="U1040" s="26">
        <v>2.3450000000000002</v>
      </c>
      <c r="X1040" s="26">
        <v>4.5259999999999998</v>
      </c>
      <c r="Y1040" s="85"/>
      <c r="AD1040" s="26">
        <v>8.7260000000000009</v>
      </c>
      <c r="AF1040" s="26">
        <v>0.15</v>
      </c>
    </row>
    <row r="1041" spans="1:32" ht="15" customHeight="1" x14ac:dyDescent="0.2">
      <c r="A1041" s="25">
        <v>1156</v>
      </c>
      <c r="B1041" s="25" t="s">
        <v>62</v>
      </c>
      <c r="C1041" s="139">
        <v>36909</v>
      </c>
      <c r="D1041" s="25">
        <v>20</v>
      </c>
      <c r="E1041" s="25" t="s">
        <v>47</v>
      </c>
      <c r="F1041" s="25">
        <v>-80</v>
      </c>
      <c r="G1041" s="82">
        <v>29.595600000000388</v>
      </c>
      <c r="H1041" s="27">
        <v>-80.493260000000006</v>
      </c>
      <c r="I1041" s="25">
        <v>25</v>
      </c>
      <c r="J1041" s="82">
        <v>4.0356000000000591</v>
      </c>
      <c r="K1041" s="27">
        <v>25.067260000000001</v>
      </c>
      <c r="L1041" s="29">
        <v>20.597300000000001</v>
      </c>
      <c r="M1041" s="29">
        <v>24.860199999999999</v>
      </c>
      <c r="S1041" s="26">
        <v>10.555</v>
      </c>
      <c r="T1041" s="26">
        <v>1.5299999999999999E-2</v>
      </c>
      <c r="U1041" s="26">
        <v>2.1280000000000001</v>
      </c>
      <c r="X1041" s="26">
        <v>3.742</v>
      </c>
      <c r="Y1041" s="85"/>
      <c r="AD1041" s="26">
        <v>12.683</v>
      </c>
    </row>
    <row r="1042" spans="1:32" ht="15" customHeight="1" x14ac:dyDescent="0.2">
      <c r="A1042" s="25">
        <v>1157</v>
      </c>
      <c r="B1042" s="25" t="s">
        <v>62</v>
      </c>
      <c r="C1042" s="139">
        <v>36909</v>
      </c>
      <c r="D1042" s="25">
        <v>21</v>
      </c>
      <c r="E1042" s="25" t="s">
        <v>47</v>
      </c>
      <c r="F1042" s="25">
        <v>-80</v>
      </c>
      <c r="G1042" s="82">
        <v>30.931199999999706</v>
      </c>
      <c r="H1042" s="27">
        <v>-80.515519999999995</v>
      </c>
      <c r="I1042" s="25">
        <v>25</v>
      </c>
      <c r="J1042" s="82">
        <v>6.7440000000000566</v>
      </c>
      <c r="K1042" s="27">
        <v>25.112400000000001</v>
      </c>
      <c r="L1042" s="29">
        <v>21.087800000000001</v>
      </c>
      <c r="M1042" s="29">
        <v>28.422499999999999</v>
      </c>
      <c r="S1042" s="26">
        <v>9.5850000000000009</v>
      </c>
      <c r="T1042" s="26">
        <v>1.5100000000000001E-2</v>
      </c>
      <c r="U1042" s="26">
        <v>2.923</v>
      </c>
      <c r="X1042" s="26">
        <v>3.3740000000000001</v>
      </c>
      <c r="Y1042" s="85"/>
      <c r="AD1042" s="26">
        <v>12.508000000000001</v>
      </c>
      <c r="AF1042" s="26">
        <v>0.19</v>
      </c>
    </row>
    <row r="1043" spans="1:32" ht="15" customHeight="1" x14ac:dyDescent="0.2">
      <c r="A1043" s="25">
        <v>1158</v>
      </c>
      <c r="B1043" s="25" t="s">
        <v>62</v>
      </c>
      <c r="C1043" s="139">
        <v>36909</v>
      </c>
      <c r="D1043" s="25">
        <v>22</v>
      </c>
      <c r="E1043" s="25" t="s">
        <v>47</v>
      </c>
      <c r="F1043" s="25">
        <v>-80</v>
      </c>
      <c r="G1043" s="82">
        <v>36.189600000000155</v>
      </c>
      <c r="H1043" s="27">
        <v>-80.603160000000003</v>
      </c>
      <c r="I1043" s="25">
        <v>25</v>
      </c>
      <c r="J1043" s="82">
        <v>5.945999999999998</v>
      </c>
      <c r="K1043" s="27">
        <v>25.0991</v>
      </c>
      <c r="L1043" s="29">
        <v>21.052199999999999</v>
      </c>
      <c r="M1043" s="29">
        <v>31.721399999999999</v>
      </c>
      <c r="S1043" s="26">
        <v>12.59</v>
      </c>
      <c r="T1043" s="26">
        <v>1.03E-2</v>
      </c>
      <c r="U1043" s="26">
        <v>1.5309999999999999</v>
      </c>
      <c r="X1043" s="26">
        <v>3.0230000000000001</v>
      </c>
      <c r="Y1043" s="85"/>
      <c r="AD1043" s="26">
        <v>14.121</v>
      </c>
    </row>
    <row r="1044" spans="1:32" ht="15" customHeight="1" x14ac:dyDescent="0.2">
      <c r="A1044" s="25">
        <v>1159</v>
      </c>
      <c r="B1044" s="25" t="s">
        <v>62</v>
      </c>
      <c r="C1044" s="139">
        <v>36909</v>
      </c>
      <c r="D1044" s="25">
        <v>23</v>
      </c>
      <c r="E1044" s="25" t="s">
        <v>47</v>
      </c>
      <c r="F1044" s="25">
        <v>-80</v>
      </c>
      <c r="G1044" s="82">
        <v>37.521600000000035</v>
      </c>
      <c r="H1044" s="27">
        <v>-80.625360000000001</v>
      </c>
      <c r="I1044" s="25">
        <v>25</v>
      </c>
      <c r="J1044" s="82">
        <v>3.0960000000000321</v>
      </c>
      <c r="K1044" s="27">
        <v>25.051600000000001</v>
      </c>
      <c r="L1044" s="29">
        <v>21.6267</v>
      </c>
      <c r="M1044" s="29">
        <v>35.107900000000001</v>
      </c>
      <c r="S1044" s="26">
        <v>9.702</v>
      </c>
      <c r="T1044" s="26">
        <v>9.4999999999999998E-3</v>
      </c>
      <c r="U1044" s="26">
        <v>1.2749999999999999</v>
      </c>
      <c r="X1044" s="26">
        <v>4.0759999999999996</v>
      </c>
      <c r="Y1044" s="85"/>
      <c r="AD1044" s="26">
        <v>10.977</v>
      </c>
      <c r="AF1044" s="26">
        <v>0.23</v>
      </c>
    </row>
    <row r="1045" spans="1:32" ht="15" customHeight="1" x14ac:dyDescent="0.2">
      <c r="A1045" s="25">
        <v>1160</v>
      </c>
      <c r="B1045" s="25" t="s">
        <v>62</v>
      </c>
      <c r="C1045" s="139">
        <v>36909</v>
      </c>
      <c r="D1045" s="25">
        <v>24</v>
      </c>
      <c r="E1045" s="25" t="s">
        <v>48</v>
      </c>
      <c r="F1045" s="25">
        <v>-80</v>
      </c>
      <c r="G1045" s="82">
        <v>39.994799999999771</v>
      </c>
      <c r="H1045" s="27">
        <v>-80.666579999999996</v>
      </c>
      <c r="I1045" s="25">
        <v>25</v>
      </c>
      <c r="J1045" s="82">
        <v>3.7980000000001013</v>
      </c>
      <c r="K1045" s="27">
        <v>25.063300000000002</v>
      </c>
      <c r="L1045" s="29">
        <v>21.8565</v>
      </c>
      <c r="M1045" s="29">
        <v>36.155200000000001</v>
      </c>
      <c r="S1045" s="26">
        <v>6.2530000000000001</v>
      </c>
      <c r="T1045" s="26">
        <v>2.1600000000000001E-2</v>
      </c>
      <c r="U1045" s="26">
        <v>0.95599999999999996</v>
      </c>
      <c r="X1045" s="26">
        <v>4.673</v>
      </c>
      <c r="Y1045" s="85"/>
      <c r="AD1045" s="26">
        <v>7.2089999999999996</v>
      </c>
    </row>
    <row r="1046" spans="1:32" ht="15" customHeight="1" x14ac:dyDescent="0.2">
      <c r="A1046" s="25">
        <v>1161</v>
      </c>
      <c r="B1046" s="25" t="s">
        <v>62</v>
      </c>
      <c r="C1046" s="139">
        <v>36909</v>
      </c>
      <c r="D1046" s="25">
        <v>25</v>
      </c>
      <c r="E1046" s="25" t="s">
        <v>48</v>
      </c>
      <c r="F1046" s="25">
        <v>-80</v>
      </c>
      <c r="G1046" s="82">
        <v>43.053600000000358</v>
      </c>
      <c r="H1046" s="27">
        <v>-80.717560000000006</v>
      </c>
      <c r="I1046" s="25">
        <v>25</v>
      </c>
      <c r="J1046" s="82">
        <v>3.6252000000000351</v>
      </c>
      <c r="K1046" s="27">
        <v>25.060420000000001</v>
      </c>
      <c r="L1046" s="29">
        <v>22.521999999999998</v>
      </c>
      <c r="M1046" s="29">
        <v>36.368699999999997</v>
      </c>
      <c r="S1046" s="26">
        <v>3.4590000000000001</v>
      </c>
      <c r="T1046" s="26">
        <v>2.87E-2</v>
      </c>
      <c r="U1046" s="26">
        <v>0.53</v>
      </c>
      <c r="X1046" s="26">
        <v>4.3239999999999998</v>
      </c>
      <c r="Y1046" s="85"/>
      <c r="AD1046" s="26">
        <v>3.9889999999999999</v>
      </c>
      <c r="AF1046" s="26">
        <v>0.23</v>
      </c>
    </row>
    <row r="1047" spans="1:32" ht="15" customHeight="1" x14ac:dyDescent="0.2">
      <c r="A1047" s="25">
        <v>1162</v>
      </c>
      <c r="B1047" s="25" t="s">
        <v>62</v>
      </c>
      <c r="C1047" s="139">
        <v>36909</v>
      </c>
      <c r="D1047" s="25">
        <v>26</v>
      </c>
      <c r="E1047" s="25" t="s">
        <v>50</v>
      </c>
      <c r="F1047" s="25">
        <v>-80</v>
      </c>
      <c r="G1047" s="82">
        <v>43.379999999999939</v>
      </c>
      <c r="H1047" s="27">
        <v>-80.722999999999999</v>
      </c>
      <c r="I1047" s="25">
        <v>25</v>
      </c>
      <c r="J1047" s="82">
        <v>1.4195999999999742</v>
      </c>
      <c r="K1047" s="27">
        <v>25.02366</v>
      </c>
      <c r="L1047" s="29">
        <v>21.661000000000001</v>
      </c>
      <c r="M1047" s="29">
        <v>36.136499999999998</v>
      </c>
      <c r="S1047" s="26">
        <v>2.387</v>
      </c>
      <c r="U1047" s="26">
        <v>9.9000000000000005E-2</v>
      </c>
      <c r="X1047" s="26">
        <v>4.0759999999999996</v>
      </c>
      <c r="Y1047" s="85"/>
      <c r="AD1047" s="26">
        <v>2.4860000000000002</v>
      </c>
      <c r="AF1047" s="26">
        <v>0.5</v>
      </c>
    </row>
    <row r="1048" spans="1:32" ht="15" customHeight="1" x14ac:dyDescent="0.2">
      <c r="A1048" s="25">
        <v>1163</v>
      </c>
      <c r="B1048" s="25" t="s">
        <v>62</v>
      </c>
      <c r="C1048" s="139">
        <v>36909</v>
      </c>
      <c r="D1048" s="25">
        <v>27</v>
      </c>
      <c r="E1048" s="25" t="s">
        <v>50</v>
      </c>
      <c r="F1048" s="25">
        <v>-80</v>
      </c>
      <c r="G1048" s="82">
        <v>44.920799999999588</v>
      </c>
      <c r="H1048" s="27">
        <v>-80.748679999999993</v>
      </c>
      <c r="I1048" s="25">
        <v>25</v>
      </c>
      <c r="J1048" s="82">
        <v>0.35039999999995075</v>
      </c>
      <c r="K1048" s="27">
        <v>25.005839999999999</v>
      </c>
      <c r="L1048" s="29">
        <v>21.700299999999999</v>
      </c>
      <c r="M1048" s="29">
        <v>35.709800000000001</v>
      </c>
      <c r="S1048" s="26">
        <v>2.677</v>
      </c>
      <c r="U1048" s="26">
        <v>0.39600000000000002</v>
      </c>
      <c r="X1048" s="26">
        <v>2.988</v>
      </c>
      <c r="Y1048" s="85"/>
      <c r="AD1048" s="26">
        <v>3.073</v>
      </c>
    </row>
    <row r="1049" spans="1:32" ht="15" customHeight="1" x14ac:dyDescent="0.2">
      <c r="A1049" s="25">
        <v>1164</v>
      </c>
      <c r="B1049" s="25" t="s">
        <v>62</v>
      </c>
      <c r="C1049" s="139">
        <v>36909</v>
      </c>
      <c r="D1049" s="25">
        <v>28</v>
      </c>
      <c r="E1049" s="25" t="s">
        <v>50</v>
      </c>
      <c r="F1049" s="25">
        <v>-80</v>
      </c>
      <c r="G1049" s="82">
        <v>47.061600000000396</v>
      </c>
      <c r="H1049" s="27">
        <v>-80.784360000000007</v>
      </c>
      <c r="I1049" s="25">
        <v>25</v>
      </c>
      <c r="J1049" s="82">
        <v>4.440000000002442E-2</v>
      </c>
      <c r="K1049" s="27">
        <v>25.00074</v>
      </c>
      <c r="L1049" s="29">
        <v>22.483899999999998</v>
      </c>
      <c r="M1049" s="29">
        <v>35.666600000000003</v>
      </c>
      <c r="S1049" s="26">
        <v>2.0870000000000002</v>
      </c>
      <c r="U1049" s="26">
        <v>0.378</v>
      </c>
      <c r="X1049" s="26">
        <v>2.532</v>
      </c>
      <c r="Y1049" s="85"/>
      <c r="AD1049" s="26">
        <v>2.4650000000000003</v>
      </c>
      <c r="AF1049" s="26">
        <v>0.32</v>
      </c>
    </row>
    <row r="1050" spans="1:32" ht="15" customHeight="1" x14ac:dyDescent="0.2">
      <c r="A1050" s="25">
        <v>1165</v>
      </c>
      <c r="B1050" s="25" t="s">
        <v>62</v>
      </c>
      <c r="C1050" s="139">
        <v>36909</v>
      </c>
      <c r="D1050" s="25">
        <v>29</v>
      </c>
      <c r="E1050" s="25" t="s">
        <v>50</v>
      </c>
      <c r="F1050" s="25">
        <v>-80</v>
      </c>
      <c r="G1050" s="82">
        <v>48.62400000000008</v>
      </c>
      <c r="H1050" s="27">
        <v>-80.810400000000001</v>
      </c>
      <c r="I1050" s="25">
        <v>24</v>
      </c>
      <c r="J1050" s="82">
        <v>59.849999999999923</v>
      </c>
      <c r="K1050" s="27">
        <v>24.997499999999999</v>
      </c>
      <c r="L1050" s="29">
        <v>22.3231</v>
      </c>
      <c r="M1050" s="29">
        <v>35.3429</v>
      </c>
      <c r="S1050" s="26">
        <v>1.5349999999999999</v>
      </c>
      <c r="U1050" s="26">
        <v>0.34</v>
      </c>
      <c r="X1050" s="26">
        <v>1.48</v>
      </c>
      <c r="Y1050" s="85"/>
      <c r="AD1050" s="26">
        <v>1.875</v>
      </c>
      <c r="AF1050" s="26">
        <v>0.22</v>
      </c>
    </row>
    <row r="1051" spans="1:32" ht="15" customHeight="1" x14ac:dyDescent="0.2">
      <c r="A1051" s="25">
        <v>1166</v>
      </c>
      <c r="B1051" s="25" t="s">
        <v>62</v>
      </c>
      <c r="C1051" s="139">
        <v>36909</v>
      </c>
      <c r="D1051" s="25">
        <v>30</v>
      </c>
      <c r="E1051" s="25" t="s">
        <v>49</v>
      </c>
      <c r="F1051" s="25">
        <v>-80</v>
      </c>
      <c r="G1051" s="82">
        <v>50.083200000000261</v>
      </c>
      <c r="H1051" s="27">
        <v>-80.834720000000004</v>
      </c>
      <c r="I1051" s="25">
        <v>24</v>
      </c>
      <c r="J1051" s="82">
        <v>58.516800000000089</v>
      </c>
      <c r="K1051" s="27">
        <v>24.975280000000001</v>
      </c>
      <c r="L1051" s="29">
        <v>22.137899999999998</v>
      </c>
      <c r="M1051" s="29">
        <v>35.0807</v>
      </c>
      <c r="S1051" s="26">
        <v>0.374</v>
      </c>
      <c r="U1051" s="26">
        <v>0.58299999999999996</v>
      </c>
      <c r="X1051" s="26">
        <v>4.181</v>
      </c>
      <c r="Y1051" s="85"/>
      <c r="AD1051" s="26">
        <v>0.95699999999999996</v>
      </c>
    </row>
    <row r="1052" spans="1:32" ht="15" customHeight="1" x14ac:dyDescent="0.2">
      <c r="A1052" s="25">
        <v>1167</v>
      </c>
      <c r="B1052" s="25" t="s">
        <v>62</v>
      </c>
      <c r="C1052" s="139">
        <v>36909</v>
      </c>
      <c r="D1052" s="25">
        <v>31</v>
      </c>
      <c r="E1052" s="25" t="s">
        <v>49</v>
      </c>
      <c r="F1052" s="25">
        <v>-80</v>
      </c>
      <c r="G1052" s="82">
        <v>52.055999999999756</v>
      </c>
      <c r="H1052" s="27">
        <v>-80.867599999999996</v>
      </c>
      <c r="I1052" s="25">
        <v>25</v>
      </c>
      <c r="J1052" s="82">
        <v>0.44039999999995416</v>
      </c>
      <c r="K1052" s="27">
        <v>25.007339999999999</v>
      </c>
      <c r="L1052" s="29">
        <v>22.706499999999998</v>
      </c>
      <c r="M1052" s="29">
        <v>34.851300000000002</v>
      </c>
      <c r="S1052" s="26">
        <v>0.88</v>
      </c>
      <c r="U1052" s="26">
        <v>0.53200000000000003</v>
      </c>
      <c r="X1052" s="26">
        <v>5.62</v>
      </c>
      <c r="Y1052" s="85"/>
      <c r="AD1052" s="26">
        <v>1.4119999999999999</v>
      </c>
    </row>
    <row r="1053" spans="1:32" ht="15" customHeight="1" x14ac:dyDescent="0.2">
      <c r="A1053" s="25">
        <v>1168</v>
      </c>
      <c r="B1053" s="25" t="s">
        <v>62</v>
      </c>
      <c r="C1053" s="139">
        <v>36909</v>
      </c>
      <c r="D1053" s="25">
        <v>32</v>
      </c>
      <c r="E1053" s="25" t="s">
        <v>49</v>
      </c>
      <c r="F1053" s="25">
        <v>-80</v>
      </c>
      <c r="G1053" s="82">
        <v>55.58039999999977</v>
      </c>
      <c r="H1053" s="27">
        <v>-80.926339999999996</v>
      </c>
      <c r="I1053" s="25">
        <v>25</v>
      </c>
      <c r="J1053" s="82">
        <v>0.60000000000009379</v>
      </c>
      <c r="K1053" s="27">
        <v>25.01</v>
      </c>
      <c r="L1053" s="29">
        <v>21.1982</v>
      </c>
      <c r="M1053" s="29">
        <v>35.4467</v>
      </c>
      <c r="S1053" s="26">
        <v>0.34599999999999997</v>
      </c>
      <c r="U1053" s="26">
        <v>0.32900000000000001</v>
      </c>
      <c r="X1053" s="26">
        <v>1.655</v>
      </c>
      <c r="Y1053" s="85"/>
      <c r="AD1053" s="26">
        <v>0.67500000000000004</v>
      </c>
    </row>
    <row r="1054" spans="1:32" ht="15" customHeight="1" x14ac:dyDescent="0.2">
      <c r="A1054" s="25">
        <v>1169</v>
      </c>
      <c r="B1054" s="25" t="s">
        <v>62</v>
      </c>
      <c r="C1054" s="139">
        <v>36909</v>
      </c>
      <c r="D1054" s="25">
        <v>33</v>
      </c>
      <c r="E1054" s="25" t="s">
        <v>49</v>
      </c>
      <c r="F1054" s="25">
        <v>-80</v>
      </c>
      <c r="G1054" s="82">
        <v>55.258800000000008</v>
      </c>
      <c r="H1054" s="27">
        <v>-80.92098</v>
      </c>
      <c r="I1054" s="25">
        <v>25</v>
      </c>
      <c r="J1054" s="82">
        <v>3.3959999999999724</v>
      </c>
      <c r="K1054" s="27">
        <v>25.0566</v>
      </c>
      <c r="L1054" s="29">
        <v>22.880299999999998</v>
      </c>
      <c r="M1054" s="29">
        <v>35.050600000000003</v>
      </c>
      <c r="S1054" s="26">
        <v>0.25700000000000001</v>
      </c>
      <c r="U1054" s="26">
        <v>0.27700000000000002</v>
      </c>
      <c r="X1054" s="26">
        <v>1.444</v>
      </c>
      <c r="Y1054" s="85"/>
      <c r="AD1054" s="26">
        <v>0.53400000000000003</v>
      </c>
      <c r="AF1054" s="26">
        <v>0.31</v>
      </c>
    </row>
    <row r="1055" spans="1:32" ht="15" customHeight="1" x14ac:dyDescent="0.2">
      <c r="A1055" s="25">
        <v>1170</v>
      </c>
      <c r="B1055" s="25" t="s">
        <v>62</v>
      </c>
      <c r="C1055" s="139">
        <v>36909</v>
      </c>
      <c r="D1055" s="25">
        <v>34</v>
      </c>
      <c r="E1055" s="25" t="s">
        <v>49</v>
      </c>
      <c r="F1055" s="25">
        <v>-80</v>
      </c>
      <c r="G1055" s="82">
        <v>57.301200000000279</v>
      </c>
      <c r="H1055" s="27">
        <v>-80.955020000000005</v>
      </c>
      <c r="I1055" s="25">
        <v>24</v>
      </c>
      <c r="J1055" s="82">
        <v>59.264399999999924</v>
      </c>
      <c r="K1055" s="27">
        <v>24.987739999999999</v>
      </c>
      <c r="L1055" s="29">
        <v>21.678000000000001</v>
      </c>
      <c r="M1055" s="29">
        <v>35.592199999999998</v>
      </c>
      <c r="S1055" s="26">
        <v>0.23899999999999999</v>
      </c>
      <c r="U1055" s="26">
        <v>0.28499999999999998</v>
      </c>
      <c r="X1055" s="26">
        <v>34.637</v>
      </c>
      <c r="Y1055" s="85"/>
      <c r="AD1055" s="26">
        <v>0.52400000000000002</v>
      </c>
      <c r="AF1055" s="26">
        <v>0.54</v>
      </c>
    </row>
    <row r="1056" spans="1:32" ht="15" customHeight="1" x14ac:dyDescent="0.2">
      <c r="A1056" s="25">
        <v>1171</v>
      </c>
      <c r="B1056" s="25" t="s">
        <v>62</v>
      </c>
      <c r="C1056" s="139">
        <v>36909</v>
      </c>
      <c r="D1056" s="25">
        <v>35</v>
      </c>
      <c r="E1056" s="25" t="s">
        <v>49</v>
      </c>
      <c r="F1056" s="25">
        <v>-80</v>
      </c>
      <c r="G1056" s="82">
        <v>52.891199999999685</v>
      </c>
      <c r="H1056" s="27">
        <v>-80.881519999999995</v>
      </c>
      <c r="I1056" s="25">
        <v>24</v>
      </c>
      <c r="J1056" s="82">
        <v>58.346399999999932</v>
      </c>
      <c r="K1056" s="27">
        <v>24.972439999999999</v>
      </c>
      <c r="L1056" s="29">
        <v>22.271100000000001</v>
      </c>
      <c r="M1056" s="29">
        <v>35.932400000000001</v>
      </c>
      <c r="S1056" s="26">
        <v>0.65100000000000002</v>
      </c>
      <c r="U1056" s="26">
        <v>0.39900000000000002</v>
      </c>
      <c r="X1056" s="26">
        <v>4.1109999999999998</v>
      </c>
      <c r="Y1056" s="85"/>
      <c r="AD1056" s="26">
        <v>1.05</v>
      </c>
      <c r="AF1056" s="26">
        <v>0.37</v>
      </c>
    </row>
    <row r="1057" spans="1:32" ht="15" customHeight="1" x14ac:dyDescent="0.2">
      <c r="A1057" s="25">
        <v>1172</v>
      </c>
      <c r="B1057" s="25" t="s">
        <v>62</v>
      </c>
      <c r="C1057" s="139">
        <v>36909</v>
      </c>
      <c r="D1057" s="25">
        <v>36</v>
      </c>
      <c r="E1057" s="25" t="s">
        <v>50</v>
      </c>
      <c r="F1057" s="25">
        <v>-80</v>
      </c>
      <c r="G1057" s="82">
        <v>47.590800000000399</v>
      </c>
      <c r="H1057" s="27">
        <v>-80.793180000000007</v>
      </c>
      <c r="I1057" s="25">
        <v>24</v>
      </c>
      <c r="J1057" s="82">
        <v>57.600000000000051</v>
      </c>
      <c r="K1057" s="27">
        <v>24.96</v>
      </c>
      <c r="L1057" s="29">
        <v>21.9602</v>
      </c>
      <c r="M1057" s="29">
        <v>33.675600000000003</v>
      </c>
      <c r="S1057" s="26">
        <v>0.86599999999999999</v>
      </c>
      <c r="U1057" s="26">
        <v>0.48599999999999999</v>
      </c>
      <c r="X1057" s="26">
        <v>1.5149999999999999</v>
      </c>
      <c r="Y1057" s="85"/>
      <c r="AD1057" s="26">
        <v>1.3519999999999999</v>
      </c>
      <c r="AF1057" s="26">
        <v>0.37</v>
      </c>
    </row>
    <row r="1058" spans="1:32" ht="15" customHeight="1" x14ac:dyDescent="0.2">
      <c r="A1058" s="25">
        <v>1173</v>
      </c>
      <c r="B1058" s="25" t="s">
        <v>62</v>
      </c>
      <c r="C1058" s="139">
        <v>36909</v>
      </c>
      <c r="D1058" s="25">
        <v>37</v>
      </c>
      <c r="E1058" s="25" t="s">
        <v>50</v>
      </c>
      <c r="F1058" s="25">
        <v>-80</v>
      </c>
      <c r="G1058" s="82">
        <v>45.629999999999598</v>
      </c>
      <c r="H1058" s="27">
        <v>-80.760499999999993</v>
      </c>
      <c r="I1058" s="25">
        <v>24</v>
      </c>
      <c r="J1058" s="82">
        <v>56.00040000000007</v>
      </c>
      <c r="K1058" s="27">
        <v>24.933340000000001</v>
      </c>
      <c r="L1058" s="29">
        <v>22.0701</v>
      </c>
      <c r="M1058" s="29">
        <v>31.473199999999999</v>
      </c>
      <c r="S1058" s="26">
        <v>2.9670000000000001</v>
      </c>
      <c r="U1058" s="26">
        <v>0.79600000000000004</v>
      </c>
      <c r="X1058" s="26">
        <v>2.3919999999999999</v>
      </c>
      <c r="Y1058" s="85"/>
      <c r="AD1058" s="26">
        <v>3.7629999999999999</v>
      </c>
      <c r="AF1058" s="26">
        <v>0.22</v>
      </c>
    </row>
    <row r="1059" spans="1:32" ht="15" customHeight="1" x14ac:dyDescent="0.2">
      <c r="A1059" s="25">
        <v>1174</v>
      </c>
      <c r="B1059" s="25" t="s">
        <v>62</v>
      </c>
      <c r="C1059" s="139">
        <v>36909</v>
      </c>
      <c r="D1059" s="25">
        <v>38</v>
      </c>
      <c r="E1059" s="25" t="s">
        <v>50</v>
      </c>
      <c r="F1059" s="25">
        <v>-80</v>
      </c>
      <c r="G1059" s="82">
        <v>41.875199999999779</v>
      </c>
      <c r="H1059" s="27">
        <v>-80.697919999999996</v>
      </c>
      <c r="I1059" s="25">
        <v>24</v>
      </c>
      <c r="J1059" s="82">
        <v>59.1</v>
      </c>
      <c r="K1059" s="27">
        <v>24.984999999999999</v>
      </c>
      <c r="L1059" s="29">
        <v>22.1982</v>
      </c>
      <c r="M1059" s="29">
        <v>29.3552</v>
      </c>
      <c r="S1059" s="26">
        <v>4.2169999999999996</v>
      </c>
      <c r="U1059" s="26">
        <v>0.69899999999999995</v>
      </c>
      <c r="X1059" s="26">
        <v>1.655</v>
      </c>
      <c r="Y1059" s="85"/>
      <c r="AD1059" s="26">
        <v>4.9159999999999995</v>
      </c>
    </row>
    <row r="1060" spans="1:32" ht="15" customHeight="1" x14ac:dyDescent="0.2">
      <c r="A1060" s="25">
        <v>1175</v>
      </c>
      <c r="B1060" s="25" t="s">
        <v>62</v>
      </c>
      <c r="C1060" s="139">
        <v>36909</v>
      </c>
      <c r="D1060" s="25">
        <v>39</v>
      </c>
      <c r="E1060" s="25" t="s">
        <v>50</v>
      </c>
      <c r="F1060" s="25">
        <v>-80</v>
      </c>
      <c r="G1060" s="82">
        <v>38.773199999999974</v>
      </c>
      <c r="H1060" s="27">
        <v>-80.64622</v>
      </c>
      <c r="I1060" s="25">
        <v>25</v>
      </c>
      <c r="J1060" s="82">
        <v>0.48599999999993315</v>
      </c>
      <c r="K1060" s="27">
        <v>25.008099999999999</v>
      </c>
      <c r="L1060" s="29">
        <v>22.222300000000001</v>
      </c>
      <c r="M1060" s="29">
        <v>29.4861</v>
      </c>
      <c r="S1060" s="26">
        <v>6.524</v>
      </c>
      <c r="U1060" s="26">
        <v>1.0940000000000001</v>
      </c>
      <c r="X1060" s="26">
        <v>2.3570000000000002</v>
      </c>
      <c r="Y1060" s="85"/>
      <c r="AD1060" s="26">
        <v>7.6180000000000003</v>
      </c>
    </row>
    <row r="1061" spans="1:32" ht="15" customHeight="1" x14ac:dyDescent="0.2">
      <c r="A1061" s="25">
        <v>1176</v>
      </c>
      <c r="B1061" s="25" t="s">
        <v>63</v>
      </c>
      <c r="C1061" s="139">
        <v>36944</v>
      </c>
      <c r="D1061" s="25">
        <v>1</v>
      </c>
      <c r="E1061" s="25" t="s">
        <v>47</v>
      </c>
      <c r="F1061" s="25">
        <v>-80</v>
      </c>
      <c r="G1061" s="82">
        <v>29.700000000000273</v>
      </c>
      <c r="H1061" s="27">
        <v>-80.495000000000005</v>
      </c>
      <c r="I1061" s="25">
        <v>25</v>
      </c>
      <c r="J1061" s="82">
        <v>10.860000000000056</v>
      </c>
      <c r="K1061" s="27">
        <v>25.181000000000001</v>
      </c>
      <c r="L1061" s="29">
        <v>22.0184</v>
      </c>
      <c r="M1061" s="29">
        <v>28.137799999999999</v>
      </c>
      <c r="T1061" s="26">
        <v>9.7000000000000003E-3</v>
      </c>
      <c r="U1061" s="26">
        <v>1.472</v>
      </c>
      <c r="X1061" s="26">
        <v>3.0350000000000001</v>
      </c>
      <c r="Y1061" s="85"/>
      <c r="AF1061" s="26">
        <v>0.08</v>
      </c>
    </row>
    <row r="1062" spans="1:32" ht="15" customHeight="1" x14ac:dyDescent="0.2">
      <c r="A1062" s="25">
        <v>1177</v>
      </c>
      <c r="B1062" s="25" t="s">
        <v>63</v>
      </c>
      <c r="C1062" s="139">
        <v>36944</v>
      </c>
      <c r="D1062" s="25">
        <v>2</v>
      </c>
      <c r="E1062" s="25" t="s">
        <v>47</v>
      </c>
      <c r="F1062" s="25">
        <v>-80</v>
      </c>
      <c r="G1062" s="82">
        <v>33.600000000000136</v>
      </c>
      <c r="H1062" s="27">
        <v>-80.56</v>
      </c>
      <c r="I1062" s="25">
        <v>25</v>
      </c>
      <c r="J1062" s="82">
        <v>10.020000000000095</v>
      </c>
      <c r="K1062" s="27">
        <v>25.167000000000002</v>
      </c>
      <c r="L1062" s="29">
        <v>22.0289</v>
      </c>
      <c r="M1062" s="29">
        <v>27.524100000000001</v>
      </c>
      <c r="S1062" s="26">
        <v>0.20399999999999999</v>
      </c>
      <c r="T1062" s="26">
        <v>2.5100000000000001E-2</v>
      </c>
      <c r="U1062" s="26">
        <v>1.7</v>
      </c>
      <c r="X1062" s="26">
        <v>7.4539999999999997</v>
      </c>
      <c r="Y1062" s="85"/>
      <c r="AD1062" s="26">
        <v>1.9039999999999999</v>
      </c>
    </row>
    <row r="1063" spans="1:32" ht="15" customHeight="1" x14ac:dyDescent="0.2">
      <c r="A1063" s="25">
        <v>1178</v>
      </c>
      <c r="B1063" s="25" t="s">
        <v>63</v>
      </c>
      <c r="C1063" s="139">
        <v>36944</v>
      </c>
      <c r="D1063" s="25">
        <v>3</v>
      </c>
      <c r="E1063" s="25" t="s">
        <v>47</v>
      </c>
      <c r="F1063" s="25">
        <v>-80</v>
      </c>
      <c r="G1063" s="82">
        <v>37.14</v>
      </c>
      <c r="H1063" s="27">
        <v>-80.619</v>
      </c>
      <c r="I1063" s="25">
        <v>25</v>
      </c>
      <c r="J1063" s="82">
        <v>9.0599999999999881</v>
      </c>
      <c r="K1063" s="27">
        <v>25.151</v>
      </c>
      <c r="L1063" s="29">
        <v>22.4133</v>
      </c>
      <c r="M1063" s="29">
        <v>25.296700000000001</v>
      </c>
      <c r="S1063" s="26">
        <v>4.5620000000000003</v>
      </c>
      <c r="T1063" s="26">
        <v>1.6E-2</v>
      </c>
      <c r="U1063" s="26">
        <v>1.637</v>
      </c>
      <c r="X1063" s="26">
        <v>7.24</v>
      </c>
      <c r="Y1063" s="85"/>
      <c r="AD1063" s="26">
        <v>6.1989999999999998</v>
      </c>
      <c r="AF1063" s="26">
        <v>0.25</v>
      </c>
    </row>
    <row r="1064" spans="1:32" ht="15" customHeight="1" x14ac:dyDescent="0.2">
      <c r="A1064" s="25">
        <v>1179</v>
      </c>
      <c r="B1064" s="25" t="s">
        <v>63</v>
      </c>
      <c r="C1064" s="139">
        <v>36944</v>
      </c>
      <c r="D1064" s="25">
        <v>4</v>
      </c>
      <c r="E1064" s="25" t="s">
        <v>48</v>
      </c>
      <c r="F1064" s="25">
        <v>-80</v>
      </c>
      <c r="G1064" s="82">
        <v>40.740000000000123</v>
      </c>
      <c r="H1064" s="27">
        <v>-80.679000000000002</v>
      </c>
      <c r="I1064" s="25">
        <v>25</v>
      </c>
      <c r="J1064" s="82">
        <v>7.9979999999999052</v>
      </c>
      <c r="K1064" s="27">
        <v>25.133299999999998</v>
      </c>
      <c r="L1064" s="29">
        <v>22.7758</v>
      </c>
      <c r="M1064" s="29">
        <v>32.888599999999997</v>
      </c>
      <c r="S1064" s="26">
        <v>11.728</v>
      </c>
      <c r="T1064" s="26">
        <v>7.7899999999999997E-2</v>
      </c>
      <c r="U1064" s="26">
        <v>0.78300000000000003</v>
      </c>
      <c r="X1064" s="26">
        <v>5.5650000000000004</v>
      </c>
      <c r="Y1064" s="85"/>
      <c r="AD1064" s="26">
        <v>12.510999999999999</v>
      </c>
    </row>
    <row r="1065" spans="1:32" ht="15" customHeight="1" x14ac:dyDescent="0.2">
      <c r="A1065" s="25">
        <v>1180</v>
      </c>
      <c r="B1065" s="25" t="s">
        <v>63</v>
      </c>
      <c r="C1065" s="139">
        <v>36944</v>
      </c>
      <c r="D1065" s="25">
        <v>5</v>
      </c>
      <c r="E1065" s="25" t="s">
        <v>48</v>
      </c>
      <c r="F1065" s="25">
        <v>-80</v>
      </c>
      <c r="G1065" s="82">
        <v>43.139999999999645</v>
      </c>
      <c r="H1065" s="27">
        <v>-80.718999999999994</v>
      </c>
      <c r="I1065" s="25">
        <v>25</v>
      </c>
      <c r="J1065" s="82">
        <v>7.0200000000000529</v>
      </c>
      <c r="K1065" s="27">
        <v>25.117000000000001</v>
      </c>
      <c r="L1065" s="29">
        <v>23.085599999999999</v>
      </c>
      <c r="M1065" s="29">
        <v>34.844499999999996</v>
      </c>
      <c r="S1065" s="26">
        <v>4.7859999999999996</v>
      </c>
      <c r="T1065" s="26">
        <v>3.0599999999999999E-2</v>
      </c>
      <c r="U1065" s="26">
        <v>0</v>
      </c>
      <c r="X1065" s="26">
        <v>10.055999999999999</v>
      </c>
      <c r="Y1065" s="85"/>
      <c r="AD1065" s="26">
        <v>4.7859999999999996</v>
      </c>
    </row>
    <row r="1066" spans="1:32" ht="15" customHeight="1" x14ac:dyDescent="0.2">
      <c r="A1066" s="25">
        <v>1181</v>
      </c>
      <c r="B1066" s="25" t="s">
        <v>63</v>
      </c>
      <c r="C1066" s="139">
        <v>36944</v>
      </c>
      <c r="D1066" s="25">
        <v>6</v>
      </c>
      <c r="E1066" s="25" t="s">
        <v>48</v>
      </c>
      <c r="F1066" s="25">
        <v>-80</v>
      </c>
      <c r="G1066" s="82">
        <v>45.600000000000307</v>
      </c>
      <c r="H1066" s="27">
        <v>-80.760000000000005</v>
      </c>
      <c r="I1066" s="25">
        <v>25</v>
      </c>
      <c r="J1066" s="82">
        <v>4.2900000000000205</v>
      </c>
      <c r="K1066" s="27">
        <v>25.0715</v>
      </c>
      <c r="L1066" s="29">
        <v>23.4283</v>
      </c>
      <c r="M1066" s="29">
        <v>38.5107</v>
      </c>
      <c r="S1066" s="26">
        <v>0.68899999999999995</v>
      </c>
      <c r="T1066" s="26">
        <v>3.8899999999999997E-2</v>
      </c>
      <c r="U1066" s="26">
        <v>0.221</v>
      </c>
      <c r="X1066" s="26">
        <v>8.2739999999999991</v>
      </c>
      <c r="Y1066" s="85"/>
      <c r="AD1066" s="26">
        <v>0.90999999999999992</v>
      </c>
      <c r="AF1066" s="26">
        <v>0.17</v>
      </c>
    </row>
    <row r="1067" spans="1:32" ht="15" customHeight="1" x14ac:dyDescent="0.2">
      <c r="A1067" s="25">
        <v>1182</v>
      </c>
      <c r="B1067" s="25" t="s">
        <v>63</v>
      </c>
      <c r="C1067" s="139">
        <v>36944</v>
      </c>
      <c r="D1067" s="25">
        <v>7</v>
      </c>
      <c r="E1067" s="25" t="s">
        <v>48</v>
      </c>
      <c r="F1067" s="25">
        <v>-80</v>
      </c>
      <c r="G1067" s="82">
        <v>47.580000000000382</v>
      </c>
      <c r="H1067" s="27">
        <v>-80.793000000000006</v>
      </c>
      <c r="I1067" s="25">
        <v>25</v>
      </c>
      <c r="J1067" s="82">
        <v>6.9599999999999795</v>
      </c>
      <c r="K1067" s="27">
        <v>25.116</v>
      </c>
      <c r="L1067" s="29">
        <v>23.8599</v>
      </c>
      <c r="M1067" s="29">
        <v>38.759</v>
      </c>
      <c r="S1067" s="26">
        <v>11.294</v>
      </c>
      <c r="T1067" s="26">
        <v>4.5900000000000003E-2</v>
      </c>
      <c r="U1067" s="26">
        <v>0.28799999999999998</v>
      </c>
      <c r="X1067" s="26">
        <v>15.544</v>
      </c>
      <c r="Y1067" s="85"/>
      <c r="AD1067" s="26">
        <v>11.582000000000001</v>
      </c>
      <c r="AF1067" s="26">
        <v>0.4</v>
      </c>
    </row>
    <row r="1068" spans="1:32" ht="15" customHeight="1" x14ac:dyDescent="0.2">
      <c r="A1068" s="25">
        <v>1183</v>
      </c>
      <c r="B1068" s="25" t="s">
        <v>63</v>
      </c>
      <c r="C1068" s="139">
        <v>36944</v>
      </c>
      <c r="D1068" s="25">
        <v>8</v>
      </c>
      <c r="E1068" s="25" t="s">
        <v>48</v>
      </c>
      <c r="F1068" s="25">
        <v>-80</v>
      </c>
      <c r="G1068" s="82">
        <v>51.78</v>
      </c>
      <c r="H1068" s="27">
        <v>-80.863</v>
      </c>
      <c r="I1068" s="25">
        <v>25</v>
      </c>
      <c r="J1068" s="82">
        <v>7.6800000000000068</v>
      </c>
      <c r="K1068" s="27">
        <v>25.128</v>
      </c>
      <c r="L1068" s="29">
        <v>24.716000000000001</v>
      </c>
      <c r="M1068" s="29">
        <v>40.123600000000003</v>
      </c>
      <c r="T1068" s="26">
        <v>5.0700000000000002E-2</v>
      </c>
      <c r="U1068" s="26">
        <v>0.29099999999999998</v>
      </c>
      <c r="X1068" s="26">
        <v>10.127000000000001</v>
      </c>
      <c r="Y1068" s="85"/>
      <c r="AF1068" s="26">
        <v>0.61</v>
      </c>
    </row>
    <row r="1069" spans="1:32" ht="15" customHeight="1" x14ac:dyDescent="0.2">
      <c r="A1069" s="25">
        <v>1184</v>
      </c>
      <c r="B1069" s="25" t="s">
        <v>63</v>
      </c>
      <c r="C1069" s="139">
        <v>36944</v>
      </c>
      <c r="D1069" s="25">
        <v>9</v>
      </c>
      <c r="E1069" s="25" t="s">
        <v>49</v>
      </c>
      <c r="F1069" s="25">
        <v>-80</v>
      </c>
      <c r="G1069" s="82">
        <v>54.239999999999782</v>
      </c>
      <c r="H1069" s="27">
        <v>-80.903999999999996</v>
      </c>
      <c r="I1069" s="25">
        <v>25</v>
      </c>
      <c r="J1069" s="82">
        <v>7.5600000000000733</v>
      </c>
      <c r="K1069" s="27">
        <v>25.126000000000001</v>
      </c>
      <c r="L1069" s="29">
        <v>22.617599999999999</v>
      </c>
      <c r="M1069" s="29">
        <v>39.329099999999997</v>
      </c>
      <c r="S1069" s="26">
        <v>0.90900000000000003</v>
      </c>
      <c r="T1069" s="26">
        <v>6.3899999999999998E-2</v>
      </c>
      <c r="U1069" s="26">
        <v>0.626</v>
      </c>
      <c r="X1069" s="26">
        <v>23.277999999999999</v>
      </c>
      <c r="Y1069" s="85"/>
      <c r="AD1069" s="26">
        <v>1.5350000000000001</v>
      </c>
      <c r="AF1069" s="26">
        <v>2.38</v>
      </c>
    </row>
    <row r="1070" spans="1:32" ht="15" customHeight="1" x14ac:dyDescent="0.2">
      <c r="A1070" s="25">
        <v>1185</v>
      </c>
      <c r="B1070" s="25" t="s">
        <v>63</v>
      </c>
      <c r="C1070" s="139">
        <v>36944</v>
      </c>
      <c r="D1070" s="25">
        <v>10</v>
      </c>
      <c r="E1070" s="25" t="s">
        <v>49</v>
      </c>
      <c r="F1070" s="25">
        <v>-80</v>
      </c>
      <c r="G1070" s="82">
        <v>59.759999999999707</v>
      </c>
      <c r="H1070" s="27">
        <v>-80.995999999999995</v>
      </c>
      <c r="I1070" s="25">
        <v>25</v>
      </c>
      <c r="J1070" s="82">
        <v>6.6600000000000392</v>
      </c>
      <c r="K1070" s="27">
        <v>25.111000000000001</v>
      </c>
      <c r="L1070" s="29">
        <v>23.7422</v>
      </c>
      <c r="M1070" s="29">
        <v>37.405000000000001</v>
      </c>
      <c r="S1070" s="26">
        <v>1.7989999999999999</v>
      </c>
      <c r="T1070" s="26">
        <v>4.53E-2</v>
      </c>
      <c r="U1070" s="26">
        <v>0.30199999999999999</v>
      </c>
      <c r="X1070" s="26">
        <v>17.931999999999999</v>
      </c>
      <c r="Y1070" s="85"/>
      <c r="AD1070" s="26">
        <v>2.101</v>
      </c>
    </row>
    <row r="1071" spans="1:32" ht="15" customHeight="1" x14ac:dyDescent="0.2">
      <c r="A1071" s="25">
        <v>1186</v>
      </c>
      <c r="B1071" s="25" t="s">
        <v>63</v>
      </c>
      <c r="C1071" s="139">
        <v>36944</v>
      </c>
      <c r="D1071" s="25">
        <v>11</v>
      </c>
      <c r="E1071" s="25" t="s">
        <v>49</v>
      </c>
      <c r="F1071" s="25">
        <v>-81</v>
      </c>
      <c r="G1071" s="82">
        <v>1.92</v>
      </c>
      <c r="H1071" s="27">
        <v>-81.031999999999996</v>
      </c>
      <c r="I1071" s="25">
        <v>25</v>
      </c>
      <c r="J1071" s="82">
        <v>6.3</v>
      </c>
      <c r="K1071" s="27">
        <v>25.105</v>
      </c>
      <c r="L1071" s="29">
        <v>23.586099999999998</v>
      </c>
      <c r="M1071" s="29">
        <v>37.602800000000002</v>
      </c>
      <c r="S1071" s="26">
        <v>2.0379999999999998</v>
      </c>
      <c r="T1071" s="26">
        <v>4.3099999999999999E-2</v>
      </c>
      <c r="U1071" s="26">
        <v>9.5000000000000001E-2</v>
      </c>
      <c r="X1071" s="26">
        <v>25.259</v>
      </c>
      <c r="Y1071" s="85"/>
      <c r="AD1071" s="26">
        <v>2.133</v>
      </c>
      <c r="AF1071" s="26">
        <v>3.66</v>
      </c>
    </row>
    <row r="1072" spans="1:32" ht="15" customHeight="1" x14ac:dyDescent="0.2">
      <c r="A1072" s="25">
        <v>1187</v>
      </c>
      <c r="B1072" s="25" t="s">
        <v>63</v>
      </c>
      <c r="C1072" s="139">
        <v>36944</v>
      </c>
      <c r="D1072" s="25">
        <v>12</v>
      </c>
      <c r="E1072" s="25" t="s">
        <v>49</v>
      </c>
      <c r="F1072" s="25">
        <v>-81</v>
      </c>
      <c r="G1072" s="82">
        <v>3.9600000000001501</v>
      </c>
      <c r="H1072" s="27">
        <v>-81.066000000000003</v>
      </c>
      <c r="I1072" s="25">
        <v>25</v>
      </c>
      <c r="J1072" s="82">
        <v>6.7199999999998994</v>
      </c>
      <c r="K1072" s="27">
        <v>25.111999999999998</v>
      </c>
      <c r="L1072" s="29">
        <v>23.816400000000002</v>
      </c>
      <c r="M1072" s="29">
        <v>37.356499999999997</v>
      </c>
      <c r="T1072" s="26">
        <v>2.9399999999999999E-2</v>
      </c>
      <c r="U1072" s="26">
        <v>0</v>
      </c>
      <c r="X1072" s="26">
        <v>13.654999999999999</v>
      </c>
      <c r="Y1072" s="85"/>
      <c r="AF1072" s="26">
        <v>4.4800000000000004</v>
      </c>
    </row>
    <row r="1073" spans="1:39" ht="15" customHeight="1" x14ac:dyDescent="0.2">
      <c r="A1073" s="25">
        <v>1188</v>
      </c>
      <c r="B1073" s="25" t="s">
        <v>63</v>
      </c>
      <c r="C1073" s="139">
        <v>36944</v>
      </c>
      <c r="D1073" s="25">
        <v>13</v>
      </c>
      <c r="E1073" s="25" t="s">
        <v>49</v>
      </c>
      <c r="F1073" s="25">
        <v>-81</v>
      </c>
      <c r="G1073" s="82">
        <v>5.7900000000003615</v>
      </c>
      <c r="H1073" s="27">
        <v>-81.096500000000006</v>
      </c>
      <c r="I1073" s="25">
        <v>25</v>
      </c>
      <c r="J1073" s="82">
        <v>6.7799999999999727</v>
      </c>
      <c r="K1073" s="27">
        <v>25.113</v>
      </c>
      <c r="L1073" s="29">
        <v>23.864599999999999</v>
      </c>
      <c r="M1073" s="29">
        <v>37.331200000000003</v>
      </c>
      <c r="S1073" s="26">
        <v>8.3629999999999995</v>
      </c>
      <c r="T1073" s="26">
        <v>3.5999999999999997E-2</v>
      </c>
      <c r="U1073" s="26">
        <v>0</v>
      </c>
      <c r="X1073" s="26">
        <v>18.181000000000001</v>
      </c>
      <c r="Y1073" s="85"/>
      <c r="AD1073" s="26">
        <v>8.3629999999999995</v>
      </c>
      <c r="AF1073" s="26">
        <v>2.79</v>
      </c>
    </row>
    <row r="1074" spans="1:39" ht="15" customHeight="1" x14ac:dyDescent="0.2">
      <c r="A1074" s="25">
        <v>1189</v>
      </c>
      <c r="B1074" s="25" t="s">
        <v>63</v>
      </c>
      <c r="C1074" s="139">
        <v>36944</v>
      </c>
      <c r="D1074" s="25">
        <v>14</v>
      </c>
      <c r="E1074" s="25" t="s">
        <v>49</v>
      </c>
      <c r="F1074" s="25">
        <v>-81</v>
      </c>
      <c r="G1074" s="82">
        <v>1.8659999999997012</v>
      </c>
      <c r="H1074" s="27">
        <v>-81.031099999999995</v>
      </c>
      <c r="I1074" s="25">
        <v>25</v>
      </c>
      <c r="J1074" s="82">
        <v>2.1600000000000819</v>
      </c>
      <c r="K1074" s="27">
        <v>25.036000000000001</v>
      </c>
      <c r="L1074" s="29">
        <v>23.892499999999998</v>
      </c>
      <c r="M1074" s="29">
        <v>37.310200000000002</v>
      </c>
      <c r="S1074" s="26">
        <v>0.22</v>
      </c>
      <c r="T1074" s="26">
        <v>2.5000000000000001E-2</v>
      </c>
      <c r="U1074" s="26">
        <v>0</v>
      </c>
      <c r="X1074" s="26">
        <v>16.542000000000002</v>
      </c>
      <c r="Y1074" s="85"/>
      <c r="AD1074" s="26">
        <v>0.22</v>
      </c>
      <c r="AF1074" s="26">
        <v>2.74</v>
      </c>
    </row>
    <row r="1075" spans="1:39" ht="15" customHeight="1" x14ac:dyDescent="0.2">
      <c r="A1075" s="25">
        <v>1190</v>
      </c>
      <c r="B1075" s="25" t="s">
        <v>63</v>
      </c>
      <c r="C1075" s="139">
        <v>36944</v>
      </c>
      <c r="D1075" s="25">
        <v>15</v>
      </c>
      <c r="E1075" s="25" t="s">
        <v>49</v>
      </c>
      <c r="F1075" s="25">
        <v>-80</v>
      </c>
      <c r="G1075" s="82">
        <v>57.000000000000171</v>
      </c>
      <c r="H1075" s="27">
        <v>-80.95</v>
      </c>
      <c r="I1075" s="25">
        <v>24</v>
      </c>
      <c r="J1075" s="82">
        <v>56.099999999999923</v>
      </c>
      <c r="K1075" s="27">
        <v>24.934999999999999</v>
      </c>
      <c r="L1075" s="29">
        <v>23.7864</v>
      </c>
      <c r="M1075" s="29">
        <v>37.379199999999997</v>
      </c>
      <c r="S1075" s="26">
        <v>0.33500000000000002</v>
      </c>
      <c r="T1075" s="26">
        <v>3.4799999999999998E-2</v>
      </c>
      <c r="U1075" s="26">
        <v>0</v>
      </c>
      <c r="X1075" s="26">
        <v>9.9849999999999994</v>
      </c>
      <c r="Y1075" s="85"/>
      <c r="AD1075" s="26">
        <v>0.33500000000000002</v>
      </c>
      <c r="AF1075" s="26">
        <v>3.07</v>
      </c>
    </row>
    <row r="1076" spans="1:39" ht="15" customHeight="1" x14ac:dyDescent="0.2">
      <c r="A1076" s="25">
        <v>1191</v>
      </c>
      <c r="B1076" s="25" t="s">
        <v>63</v>
      </c>
      <c r="C1076" s="139">
        <v>36944</v>
      </c>
      <c r="D1076" s="25">
        <v>16</v>
      </c>
      <c r="E1076" s="25" t="s">
        <v>50</v>
      </c>
      <c r="F1076" s="25">
        <v>-80</v>
      </c>
      <c r="G1076" s="82">
        <v>49.919999999999618</v>
      </c>
      <c r="H1076" s="27">
        <v>-80.831999999999994</v>
      </c>
      <c r="I1076" s="25">
        <v>24</v>
      </c>
      <c r="J1076" s="82">
        <v>52.5</v>
      </c>
      <c r="K1076" s="27">
        <v>24.875</v>
      </c>
      <c r="L1076" s="29">
        <v>24.325299999999999</v>
      </c>
      <c r="M1076" s="29">
        <v>36.673200000000001</v>
      </c>
      <c r="S1076" s="26">
        <v>1.4379999999999999</v>
      </c>
      <c r="T1076" s="26">
        <v>1.2200000000000001E-2</v>
      </c>
      <c r="U1076" s="26">
        <v>0</v>
      </c>
      <c r="X1076" s="26">
        <v>2.3220000000000001</v>
      </c>
      <c r="Y1076" s="85"/>
      <c r="AD1076" s="26">
        <v>1.4379999999999999</v>
      </c>
      <c r="AF1076" s="26">
        <v>0.2</v>
      </c>
    </row>
    <row r="1077" spans="1:39" ht="15" customHeight="1" x14ac:dyDescent="0.2">
      <c r="A1077" s="25">
        <v>1192</v>
      </c>
      <c r="B1077" s="25" t="s">
        <v>63</v>
      </c>
      <c r="C1077" s="139">
        <v>36944</v>
      </c>
      <c r="D1077" s="25">
        <v>17</v>
      </c>
      <c r="E1077" s="25" t="s">
        <v>50</v>
      </c>
      <c r="F1077" s="25">
        <v>-80</v>
      </c>
      <c r="G1077" s="82">
        <v>42.479999999999905</v>
      </c>
      <c r="H1077" s="27">
        <v>-80.707999999999998</v>
      </c>
      <c r="I1077" s="25">
        <v>24</v>
      </c>
      <c r="J1077" s="82">
        <v>55.14</v>
      </c>
      <c r="K1077" s="27">
        <v>24.919</v>
      </c>
      <c r="L1077" s="29">
        <v>24.043199999999999</v>
      </c>
      <c r="M1077" s="29">
        <v>36.922600000000003</v>
      </c>
      <c r="S1077" s="26">
        <v>0.108</v>
      </c>
      <c r="T1077" s="26">
        <v>1.34E-2</v>
      </c>
      <c r="U1077" s="26">
        <v>0.48699999999999999</v>
      </c>
      <c r="X1077" s="26">
        <v>0.86099999999999999</v>
      </c>
      <c r="Y1077" s="85"/>
      <c r="AD1077" s="26">
        <v>0.59499999999999997</v>
      </c>
      <c r="AF1077" s="26">
        <v>0.26</v>
      </c>
    </row>
    <row r="1078" spans="1:39" ht="15" customHeight="1" x14ac:dyDescent="0.2">
      <c r="A1078" s="25">
        <v>1193</v>
      </c>
      <c r="B1078" s="25" t="s">
        <v>63</v>
      </c>
      <c r="C1078" s="139">
        <v>36944</v>
      </c>
      <c r="D1078" s="25">
        <v>18</v>
      </c>
      <c r="E1078" s="25" t="s">
        <v>50</v>
      </c>
      <c r="F1078" s="25">
        <v>-80</v>
      </c>
      <c r="G1078" s="82">
        <v>36.78</v>
      </c>
      <c r="H1078" s="27">
        <v>-80.613</v>
      </c>
      <c r="I1078" s="25">
        <v>24</v>
      </c>
      <c r="J1078" s="82">
        <v>58.559999999999945</v>
      </c>
      <c r="K1078" s="27">
        <v>24.975999999999999</v>
      </c>
      <c r="L1078" s="29">
        <v>23.988900000000001</v>
      </c>
      <c r="M1078" s="29">
        <v>36.872700000000002</v>
      </c>
      <c r="S1078" s="26">
        <v>0.19400000000000001</v>
      </c>
      <c r="T1078" s="26">
        <v>1.0699999999999999E-2</v>
      </c>
      <c r="U1078" s="26">
        <v>0.28799999999999998</v>
      </c>
      <c r="X1078" s="26">
        <v>0.57599999999999996</v>
      </c>
      <c r="Y1078" s="85"/>
      <c r="AD1078" s="26">
        <v>0.48199999999999998</v>
      </c>
      <c r="AF1078" s="26">
        <v>0.28000000000000003</v>
      </c>
    </row>
    <row r="1079" spans="1:39" ht="15" customHeight="1" x14ac:dyDescent="0.2">
      <c r="A1079" s="25">
        <v>1194</v>
      </c>
      <c r="B1079" s="25" t="s">
        <v>63</v>
      </c>
      <c r="C1079" s="139">
        <v>36944</v>
      </c>
      <c r="D1079" s="25">
        <v>19</v>
      </c>
      <c r="E1079" s="25" t="s">
        <v>47</v>
      </c>
      <c r="F1079" s="25">
        <v>-80</v>
      </c>
      <c r="G1079" s="82">
        <v>32.760000000000389</v>
      </c>
      <c r="H1079" s="27">
        <v>-80.546000000000006</v>
      </c>
      <c r="I1079" s="25">
        <v>25</v>
      </c>
      <c r="J1079" s="82">
        <v>1.0499999999998977</v>
      </c>
      <c r="K1079" s="27">
        <v>25.017499999999998</v>
      </c>
      <c r="L1079" s="29">
        <v>23.8918</v>
      </c>
      <c r="M1079" s="29">
        <v>32.473700000000001</v>
      </c>
      <c r="S1079" s="26">
        <v>0.33800000000000002</v>
      </c>
      <c r="T1079" s="26">
        <v>2.3800000000000002E-2</v>
      </c>
      <c r="U1079" s="26">
        <v>0.66300000000000003</v>
      </c>
      <c r="X1079" s="26">
        <v>2.2149999999999999</v>
      </c>
      <c r="Y1079" s="85"/>
      <c r="AD1079" s="26">
        <v>1.0010000000000001</v>
      </c>
      <c r="AF1079" s="26">
        <v>0.26</v>
      </c>
    </row>
    <row r="1080" spans="1:39" s="3" customFormat="1" ht="15" customHeight="1" x14ac:dyDescent="0.2">
      <c r="A1080" s="25">
        <v>1195</v>
      </c>
      <c r="B1080" s="25" t="s">
        <v>63</v>
      </c>
      <c r="C1080" s="139">
        <v>36944</v>
      </c>
      <c r="D1080" s="25">
        <v>20</v>
      </c>
      <c r="E1080" s="25" t="s">
        <v>47</v>
      </c>
      <c r="F1080" s="25">
        <v>-80</v>
      </c>
      <c r="G1080" s="82">
        <v>29.700000000000273</v>
      </c>
      <c r="H1080" s="27">
        <v>-80.495000000000005</v>
      </c>
      <c r="I1080" s="25">
        <v>25</v>
      </c>
      <c r="J1080" s="82">
        <v>3.9599999999999369</v>
      </c>
      <c r="K1080" s="27">
        <v>25.065999999999999</v>
      </c>
      <c r="L1080" s="29">
        <v>23.665900000000001</v>
      </c>
      <c r="M1080" s="29">
        <v>26.881799999999998</v>
      </c>
      <c r="N1080" s="28"/>
      <c r="O1080" s="28"/>
      <c r="P1080" s="26"/>
      <c r="Q1080" s="26"/>
      <c r="R1080" s="26"/>
      <c r="S1080" s="26">
        <v>2.2480000000000002</v>
      </c>
      <c r="T1080" s="26">
        <v>1.6400000000000001E-2</v>
      </c>
      <c r="U1080" s="26">
        <v>2.2890000000000001</v>
      </c>
      <c r="V1080" s="26"/>
      <c r="W1080" s="26"/>
      <c r="X1080" s="26">
        <v>5.8869999999999996</v>
      </c>
      <c r="Y1080" s="86"/>
      <c r="Z1080" s="26"/>
      <c r="AA1080" s="26"/>
      <c r="AB1080" s="26"/>
      <c r="AC1080" s="26"/>
      <c r="AD1080" s="26">
        <v>4.5370000000000008</v>
      </c>
      <c r="AE1080" s="29"/>
      <c r="AF1080" s="26"/>
      <c r="AG1080" s="26"/>
      <c r="AH1080" s="29"/>
      <c r="AI1080" s="29"/>
      <c r="AJ1080" s="125"/>
      <c r="AK1080" s="125"/>
      <c r="AL1080" s="125"/>
      <c r="AM1080" s="125"/>
    </row>
    <row r="1081" spans="1:39" ht="15" customHeight="1" x14ac:dyDescent="0.2">
      <c r="A1081" s="25">
        <v>1196</v>
      </c>
      <c r="B1081" s="25" t="s">
        <v>63</v>
      </c>
      <c r="C1081" s="139">
        <v>36945</v>
      </c>
      <c r="D1081" s="25">
        <v>21</v>
      </c>
      <c r="E1081" s="25" t="s">
        <v>47</v>
      </c>
      <c r="F1081" s="25">
        <v>-80</v>
      </c>
      <c r="G1081" s="82">
        <v>30.839999999999748</v>
      </c>
      <c r="H1081" s="27">
        <v>-80.513999999999996</v>
      </c>
      <c r="I1081" s="25">
        <v>25</v>
      </c>
      <c r="J1081" s="82">
        <v>6.8039999999999168</v>
      </c>
      <c r="K1081" s="27">
        <v>25.113399999999999</v>
      </c>
      <c r="L1081" s="29">
        <v>22.218900000000001</v>
      </c>
      <c r="M1081" s="29">
        <v>27.224599999999999</v>
      </c>
      <c r="T1081" s="26">
        <v>8.8000000000000005E-3</v>
      </c>
      <c r="U1081" s="26">
        <v>2.9540000000000002</v>
      </c>
      <c r="X1081" s="26">
        <v>3.5</v>
      </c>
      <c r="Y1081" s="85"/>
      <c r="AF1081" s="26">
        <v>0.23</v>
      </c>
    </row>
    <row r="1082" spans="1:39" s="3" customFormat="1" ht="15" customHeight="1" x14ac:dyDescent="0.2">
      <c r="A1082" s="25">
        <v>1197</v>
      </c>
      <c r="B1082" s="25" t="s">
        <v>63</v>
      </c>
      <c r="C1082" s="139">
        <v>36945</v>
      </c>
      <c r="D1082" s="25">
        <v>22</v>
      </c>
      <c r="E1082" s="25" t="s">
        <v>47</v>
      </c>
      <c r="F1082" s="25">
        <v>-80</v>
      </c>
      <c r="G1082" s="82">
        <v>36.184800000000337</v>
      </c>
      <c r="H1082" s="27">
        <v>-80.603080000000006</v>
      </c>
      <c r="I1082" s="25">
        <v>25</v>
      </c>
      <c r="J1082" s="82">
        <v>5.9220000000000539</v>
      </c>
      <c r="K1082" s="27">
        <v>25.098700000000001</v>
      </c>
      <c r="L1082" s="29">
        <v>22.348099999999999</v>
      </c>
      <c r="M1082" s="29">
        <v>26.526199999999999</v>
      </c>
      <c r="N1082" s="28"/>
      <c r="O1082" s="28"/>
      <c r="P1082" s="26"/>
      <c r="Q1082" s="26"/>
      <c r="R1082" s="26"/>
      <c r="S1082" s="26"/>
      <c r="T1082" s="26">
        <v>8.6999999999999994E-3</v>
      </c>
      <c r="U1082" s="26">
        <v>1.893</v>
      </c>
      <c r="V1082" s="26"/>
      <c r="W1082" s="26"/>
      <c r="X1082" s="26">
        <v>6.73</v>
      </c>
      <c r="Y1082" s="86"/>
      <c r="Z1082" s="26"/>
      <c r="AA1082" s="26"/>
      <c r="AB1082" s="26"/>
      <c r="AC1082" s="26"/>
      <c r="AD1082" s="26"/>
      <c r="AE1082" s="29"/>
      <c r="AF1082" s="26"/>
      <c r="AG1082" s="26"/>
      <c r="AH1082" s="29"/>
      <c r="AI1082" s="29"/>
      <c r="AJ1082" s="125"/>
      <c r="AK1082" s="125"/>
      <c r="AL1082" s="125"/>
      <c r="AM1082" s="125"/>
    </row>
    <row r="1083" spans="1:39" ht="15" customHeight="1" x14ac:dyDescent="0.2">
      <c r="A1083" s="25">
        <v>1198</v>
      </c>
      <c r="B1083" s="25" t="s">
        <v>63</v>
      </c>
      <c r="C1083" s="139">
        <v>36945</v>
      </c>
      <c r="D1083" s="25">
        <v>23</v>
      </c>
      <c r="E1083" s="25" t="s">
        <v>47</v>
      </c>
      <c r="F1083" s="25">
        <v>-80</v>
      </c>
      <c r="G1083" s="82">
        <v>37.463999999999658</v>
      </c>
      <c r="H1083" s="27">
        <v>-80.624399999999994</v>
      </c>
      <c r="I1083" s="25">
        <v>25</v>
      </c>
      <c r="J1083" s="82">
        <v>3.357599999999934</v>
      </c>
      <c r="K1083" s="27">
        <v>25.055959999999999</v>
      </c>
      <c r="L1083" s="29">
        <v>22.776399999999999</v>
      </c>
      <c r="M1083" s="29">
        <v>29.3916</v>
      </c>
      <c r="T1083" s="26">
        <v>6.4000000000000003E-3</v>
      </c>
      <c r="U1083" s="26">
        <v>0.63700000000000001</v>
      </c>
      <c r="X1083" s="26">
        <v>3.57</v>
      </c>
      <c r="Y1083" s="85"/>
      <c r="AF1083" s="26">
        <v>0.24</v>
      </c>
    </row>
    <row r="1084" spans="1:39" s="3" customFormat="1" ht="15" customHeight="1" x14ac:dyDescent="0.2">
      <c r="A1084" s="25">
        <v>1199</v>
      </c>
      <c r="B1084" s="25" t="s">
        <v>63</v>
      </c>
      <c r="C1084" s="139">
        <v>36945</v>
      </c>
      <c r="D1084" s="25">
        <v>24</v>
      </c>
      <c r="E1084" s="25" t="s">
        <v>48</v>
      </c>
      <c r="F1084" s="25">
        <v>-80</v>
      </c>
      <c r="G1084" s="82">
        <v>40.007999999999697</v>
      </c>
      <c r="H1084" s="27">
        <v>-80.666799999999995</v>
      </c>
      <c r="I1084" s="25">
        <v>25</v>
      </c>
      <c r="J1084" s="82">
        <v>3.7980000000001013</v>
      </c>
      <c r="K1084" s="27">
        <v>25.063300000000002</v>
      </c>
      <c r="L1084" s="29">
        <v>22.717099999999999</v>
      </c>
      <c r="M1084" s="29">
        <v>30.990600000000001</v>
      </c>
      <c r="N1084" s="28"/>
      <c r="O1084" s="28"/>
      <c r="P1084" s="26"/>
      <c r="Q1084" s="26"/>
      <c r="R1084" s="26"/>
      <c r="S1084" s="26"/>
      <c r="T1084" s="26">
        <v>1.9400000000000001E-2</v>
      </c>
      <c r="U1084" s="26">
        <v>0.67200000000000004</v>
      </c>
      <c r="V1084" s="26"/>
      <c r="W1084" s="26"/>
      <c r="X1084" s="26">
        <v>5.4660000000000002</v>
      </c>
      <c r="Y1084" s="86"/>
      <c r="Z1084" s="26"/>
      <c r="AA1084" s="26"/>
      <c r="AB1084" s="26"/>
      <c r="AC1084" s="26"/>
      <c r="AD1084" s="26"/>
      <c r="AE1084" s="29"/>
      <c r="AF1084" s="26"/>
      <c r="AG1084" s="26"/>
      <c r="AH1084" s="29"/>
      <c r="AI1084" s="29"/>
      <c r="AJ1084" s="125"/>
      <c r="AK1084" s="125"/>
      <c r="AL1084" s="125"/>
      <c r="AM1084" s="125"/>
    </row>
    <row r="1085" spans="1:39" ht="15" customHeight="1" x14ac:dyDescent="0.2">
      <c r="A1085" s="25">
        <v>1200</v>
      </c>
      <c r="B1085" s="25" t="s">
        <v>63</v>
      </c>
      <c r="C1085" s="139">
        <v>36945</v>
      </c>
      <c r="D1085" s="25">
        <v>25</v>
      </c>
      <c r="E1085" s="25" t="s">
        <v>48</v>
      </c>
      <c r="F1085" s="25">
        <v>-80</v>
      </c>
      <c r="G1085" s="82">
        <v>43.065599999999904</v>
      </c>
      <c r="H1085" s="27">
        <v>-80.717759999999998</v>
      </c>
      <c r="I1085" s="25">
        <v>25</v>
      </c>
      <c r="J1085" s="82">
        <v>3.5495999999999128</v>
      </c>
      <c r="K1085" s="27">
        <v>25.059159999999999</v>
      </c>
      <c r="L1085" s="29">
        <v>23.155000000000001</v>
      </c>
      <c r="M1085" s="29">
        <v>35.439399999999999</v>
      </c>
      <c r="T1085" s="26">
        <v>2.81E-2</v>
      </c>
      <c r="U1085" s="26">
        <v>0.09</v>
      </c>
      <c r="X1085" s="26">
        <v>4.4480000000000004</v>
      </c>
      <c r="Y1085" s="85"/>
      <c r="AF1085" s="26">
        <v>0.27</v>
      </c>
    </row>
    <row r="1086" spans="1:39" ht="15" customHeight="1" x14ac:dyDescent="0.2">
      <c r="A1086" s="25">
        <v>1201</v>
      </c>
      <c r="B1086" s="25" t="s">
        <v>63</v>
      </c>
      <c r="C1086" s="139">
        <v>36945</v>
      </c>
      <c r="D1086" s="25">
        <v>26</v>
      </c>
      <c r="E1086" s="25" t="s">
        <v>50</v>
      </c>
      <c r="F1086" s="25">
        <v>-80</v>
      </c>
      <c r="G1086" s="82">
        <v>43.318800000000124</v>
      </c>
      <c r="H1086" s="27">
        <v>-80.721980000000002</v>
      </c>
      <c r="I1086" s="25">
        <v>25</v>
      </c>
      <c r="J1086" s="82">
        <v>1.3595999999999009</v>
      </c>
      <c r="K1086" s="27">
        <v>25.022659999999998</v>
      </c>
      <c r="L1086" s="29">
        <v>23.1234</v>
      </c>
      <c r="M1086" s="29">
        <v>35.2761</v>
      </c>
      <c r="S1086" s="26">
        <v>9.1969999999999992</v>
      </c>
      <c r="T1086" s="26">
        <v>3.1E-2</v>
      </c>
      <c r="U1086" s="26">
        <v>8.1000000000000003E-2</v>
      </c>
      <c r="X1086" s="26">
        <v>3.57</v>
      </c>
      <c r="Y1086" s="85"/>
      <c r="AD1086" s="26">
        <v>9.2779999999999987</v>
      </c>
    </row>
    <row r="1087" spans="1:39" ht="15" customHeight="1" x14ac:dyDescent="0.2">
      <c r="A1087" s="25">
        <v>1202</v>
      </c>
      <c r="B1087" s="25" t="s">
        <v>63</v>
      </c>
      <c r="C1087" s="139">
        <v>36945</v>
      </c>
      <c r="D1087" s="25">
        <v>27</v>
      </c>
      <c r="E1087" s="25" t="s">
        <v>50</v>
      </c>
      <c r="F1087" s="25">
        <v>-80</v>
      </c>
      <c r="G1087" s="82">
        <v>44.920799999999588</v>
      </c>
      <c r="H1087" s="27">
        <v>-80.748679999999993</v>
      </c>
      <c r="I1087" s="25">
        <v>25</v>
      </c>
      <c r="J1087" s="82">
        <v>0.35400000000002763</v>
      </c>
      <c r="K1087" s="27">
        <v>25.0059</v>
      </c>
      <c r="L1087" s="29">
        <v>23.288699999999999</v>
      </c>
      <c r="M1087" s="29">
        <v>36.405299999999997</v>
      </c>
      <c r="T1087" s="26">
        <v>2.9499999999999998E-2</v>
      </c>
      <c r="U1087" s="26">
        <v>5.3999999999999999E-2</v>
      </c>
      <c r="X1087" s="26">
        <v>5.5010000000000003</v>
      </c>
      <c r="Y1087" s="85"/>
    </row>
    <row r="1088" spans="1:39" ht="15" customHeight="1" x14ac:dyDescent="0.2">
      <c r="A1088" s="25">
        <v>1203</v>
      </c>
      <c r="B1088" s="25" t="s">
        <v>63</v>
      </c>
      <c r="C1088" s="139">
        <v>36945</v>
      </c>
      <c r="D1088" s="25">
        <v>28</v>
      </c>
      <c r="E1088" s="25" t="s">
        <v>50</v>
      </c>
      <c r="F1088" s="25">
        <v>-80</v>
      </c>
      <c r="G1088" s="82">
        <v>47.151599999999974</v>
      </c>
      <c r="H1088" s="27">
        <v>-80.78586</v>
      </c>
      <c r="I1088" s="25">
        <v>24</v>
      </c>
      <c r="J1088" s="82">
        <v>59.972399999999979</v>
      </c>
      <c r="K1088" s="27">
        <v>24.99954</v>
      </c>
      <c r="L1088" s="29">
        <v>23.417300000000001</v>
      </c>
      <c r="M1088" s="29">
        <v>36.887799999999999</v>
      </c>
      <c r="S1088" s="26">
        <v>0.32200000000000001</v>
      </c>
      <c r="T1088" s="26">
        <v>2.0799999999999999E-2</v>
      </c>
      <c r="U1088" s="26">
        <v>6.2E-2</v>
      </c>
      <c r="X1088" s="26">
        <v>2.762</v>
      </c>
      <c r="Y1088" s="85"/>
      <c r="AD1088" s="26">
        <v>0.38400000000000001</v>
      </c>
      <c r="AF1088" s="26">
        <v>0.28000000000000003</v>
      </c>
    </row>
    <row r="1089" spans="1:32" ht="15" customHeight="1" x14ac:dyDescent="0.2">
      <c r="A1089" s="25">
        <v>1204</v>
      </c>
      <c r="B1089" s="25" t="s">
        <v>63</v>
      </c>
      <c r="C1089" s="139">
        <v>36945</v>
      </c>
      <c r="D1089" s="25">
        <v>29</v>
      </c>
      <c r="E1089" s="25" t="s">
        <v>50</v>
      </c>
      <c r="F1089" s="25">
        <v>-80</v>
      </c>
      <c r="G1089" s="82">
        <v>48.700799999999731</v>
      </c>
      <c r="H1089" s="27">
        <v>-80.811679999999996</v>
      </c>
      <c r="I1089" s="25">
        <v>24</v>
      </c>
      <c r="J1089" s="82">
        <v>59.828400000000101</v>
      </c>
      <c r="K1089" s="27">
        <v>24.997140000000002</v>
      </c>
      <c r="L1089" s="29">
        <v>23.543099999999999</v>
      </c>
      <c r="M1089" s="29">
        <v>37.336399999999998</v>
      </c>
      <c r="T1089" s="26">
        <v>2.4500000000000001E-2</v>
      </c>
      <c r="U1089" s="26">
        <v>0</v>
      </c>
      <c r="X1089" s="26">
        <v>1.8839999999999999</v>
      </c>
      <c r="Y1089" s="85"/>
      <c r="AF1089" s="26">
        <v>0.22</v>
      </c>
    </row>
    <row r="1090" spans="1:32" ht="15" customHeight="1" x14ac:dyDescent="0.2">
      <c r="A1090" s="25">
        <v>1205</v>
      </c>
      <c r="B1090" s="25" t="s">
        <v>63</v>
      </c>
      <c r="C1090" s="139">
        <v>36945</v>
      </c>
      <c r="D1090" s="25">
        <v>30</v>
      </c>
      <c r="E1090" s="25" t="s">
        <v>49</v>
      </c>
      <c r="F1090" s="25">
        <v>-80</v>
      </c>
      <c r="G1090" s="82">
        <v>50.101200000000006</v>
      </c>
      <c r="H1090" s="27">
        <v>-80.83502</v>
      </c>
      <c r="I1090" s="25">
        <v>24</v>
      </c>
      <c r="J1090" s="82">
        <v>58.582799999999935</v>
      </c>
      <c r="K1090" s="27">
        <v>24.976379999999999</v>
      </c>
      <c r="L1090" s="29">
        <v>23.622900000000001</v>
      </c>
      <c r="M1090" s="29">
        <v>38.031399999999998</v>
      </c>
      <c r="S1090" s="26">
        <v>0.26900000000000002</v>
      </c>
      <c r="T1090" s="26">
        <v>2.5999999999999999E-2</v>
      </c>
      <c r="U1090" s="26">
        <v>3.5999999999999997E-2</v>
      </c>
      <c r="X1090" s="26">
        <v>16.632000000000001</v>
      </c>
      <c r="Y1090" s="85"/>
      <c r="AD1090" s="26">
        <v>0.30499999999999999</v>
      </c>
    </row>
    <row r="1091" spans="1:32" ht="15" customHeight="1" x14ac:dyDescent="0.2">
      <c r="A1091" s="25">
        <v>1206</v>
      </c>
      <c r="B1091" s="25" t="s">
        <v>63</v>
      </c>
      <c r="C1091" s="139">
        <v>36945</v>
      </c>
      <c r="D1091" s="25">
        <v>31</v>
      </c>
      <c r="E1091" s="25" t="s">
        <v>49</v>
      </c>
      <c r="F1091" s="25">
        <v>-80</v>
      </c>
      <c r="G1091" s="82">
        <v>52.090799999999717</v>
      </c>
      <c r="H1091" s="27">
        <v>-80.868179999999995</v>
      </c>
      <c r="I1091" s="25">
        <v>25</v>
      </c>
      <c r="J1091" s="82">
        <v>0.59640000000001692</v>
      </c>
      <c r="K1091" s="27">
        <v>25.00994</v>
      </c>
      <c r="L1091" s="29">
        <v>23.493200000000002</v>
      </c>
      <c r="M1091" s="29">
        <v>38.618299999999998</v>
      </c>
      <c r="S1091" s="26">
        <v>4.1849999999999996</v>
      </c>
      <c r="T1091" s="26">
        <v>3.5000000000000003E-2</v>
      </c>
      <c r="U1091" s="26">
        <v>1.0999999999999999E-2</v>
      </c>
      <c r="X1091" s="26">
        <v>16.315999999999999</v>
      </c>
      <c r="Y1091" s="85"/>
      <c r="AD1091" s="26">
        <v>4.1959999999999997</v>
      </c>
    </row>
    <row r="1092" spans="1:32" ht="15" customHeight="1" x14ac:dyDescent="0.2">
      <c r="A1092" s="25">
        <v>1207</v>
      </c>
      <c r="B1092" s="25" t="s">
        <v>63</v>
      </c>
      <c r="C1092" s="139">
        <v>36945</v>
      </c>
      <c r="D1092" s="25">
        <v>32</v>
      </c>
      <c r="E1092" s="25" t="s">
        <v>49</v>
      </c>
      <c r="F1092" s="25">
        <v>-80</v>
      </c>
      <c r="G1092" s="82">
        <v>55.595999999999606</v>
      </c>
      <c r="H1092" s="27">
        <v>-80.926599999999993</v>
      </c>
      <c r="I1092" s="25">
        <v>25</v>
      </c>
      <c r="J1092" s="82">
        <v>0.64080000000004134</v>
      </c>
      <c r="K1092" s="27">
        <v>25.010680000000001</v>
      </c>
      <c r="L1092" s="29">
        <v>23.2606</v>
      </c>
      <c r="M1092" s="29">
        <v>38.8874</v>
      </c>
      <c r="T1092" s="26">
        <v>0.25069999999999998</v>
      </c>
      <c r="U1092" s="26">
        <v>2.4</v>
      </c>
      <c r="X1092" s="26">
        <v>10.101000000000001</v>
      </c>
      <c r="Y1092" s="85"/>
    </row>
    <row r="1093" spans="1:32" ht="15" customHeight="1" x14ac:dyDescent="0.2">
      <c r="A1093" s="25">
        <v>1208</v>
      </c>
      <c r="B1093" s="25" t="s">
        <v>63</v>
      </c>
      <c r="C1093" s="139">
        <v>36945</v>
      </c>
      <c r="D1093" s="25">
        <v>33</v>
      </c>
      <c r="E1093" s="25" t="s">
        <v>49</v>
      </c>
      <c r="F1093" s="25">
        <v>-80</v>
      </c>
      <c r="G1093" s="82">
        <v>55.168799999999578</v>
      </c>
      <c r="H1093" s="27">
        <v>-80.919479999999993</v>
      </c>
      <c r="I1093" s="25">
        <v>25</v>
      </c>
      <c r="J1093" s="82">
        <v>3.1404000000000565</v>
      </c>
      <c r="K1093" s="27">
        <v>25.052340000000001</v>
      </c>
      <c r="L1093" s="29">
        <v>24.2104</v>
      </c>
      <c r="M1093" s="29">
        <v>39.424100000000003</v>
      </c>
      <c r="T1093" s="26">
        <v>0.21010000000000001</v>
      </c>
      <c r="U1093" s="26">
        <v>3.0459999999999998</v>
      </c>
      <c r="X1093" s="26">
        <v>1.498</v>
      </c>
      <c r="Y1093" s="85"/>
      <c r="AF1093" s="26">
        <v>0.26</v>
      </c>
    </row>
    <row r="1094" spans="1:32" ht="15" customHeight="1" x14ac:dyDescent="0.2">
      <c r="A1094" s="25">
        <v>1209</v>
      </c>
      <c r="B1094" s="25" t="s">
        <v>63</v>
      </c>
      <c r="C1094" s="139">
        <v>36945</v>
      </c>
      <c r="D1094" s="25">
        <v>34</v>
      </c>
      <c r="E1094" s="25" t="s">
        <v>49</v>
      </c>
      <c r="F1094" s="25">
        <v>-80</v>
      </c>
      <c r="G1094" s="82">
        <v>57.331200000000422</v>
      </c>
      <c r="H1094" s="27">
        <v>-80.955520000000007</v>
      </c>
      <c r="I1094" s="25">
        <v>24</v>
      </c>
      <c r="J1094" s="82">
        <v>59.316000000000102</v>
      </c>
      <c r="K1094" s="27">
        <v>24.988600000000002</v>
      </c>
      <c r="L1094" s="29">
        <v>23.590900000000001</v>
      </c>
      <c r="M1094" s="29">
        <v>37.8782</v>
      </c>
      <c r="T1094" s="26">
        <v>0.19450000000000001</v>
      </c>
      <c r="U1094" s="26">
        <v>2.6869999999999998</v>
      </c>
      <c r="X1094" s="26">
        <v>11.750999999999999</v>
      </c>
      <c r="Y1094" s="85"/>
      <c r="AF1094" s="26">
        <v>0.28999999999999998</v>
      </c>
    </row>
    <row r="1095" spans="1:32" ht="15" customHeight="1" x14ac:dyDescent="0.2">
      <c r="A1095" s="25">
        <v>1210</v>
      </c>
      <c r="B1095" s="25" t="s">
        <v>63</v>
      </c>
      <c r="C1095" s="139">
        <v>36945</v>
      </c>
      <c r="D1095" s="25">
        <v>35</v>
      </c>
      <c r="E1095" s="25" t="s">
        <v>49</v>
      </c>
      <c r="F1095" s="25">
        <v>-80</v>
      </c>
      <c r="G1095" s="82">
        <v>52.797599999999818</v>
      </c>
      <c r="H1095" s="27">
        <v>-80.879959999999997</v>
      </c>
      <c r="I1095" s="25">
        <v>24</v>
      </c>
      <c r="J1095" s="82">
        <v>58.309200000000061</v>
      </c>
      <c r="K1095" s="27">
        <v>24.971820000000001</v>
      </c>
      <c r="L1095" s="29">
        <v>24.413799999999998</v>
      </c>
      <c r="M1095" s="29">
        <v>37.834400000000002</v>
      </c>
      <c r="T1095" s="26">
        <v>6.7599999999999993E-2</v>
      </c>
      <c r="U1095" s="26">
        <v>0.13900000000000001</v>
      </c>
      <c r="X1095" s="26">
        <v>10.698</v>
      </c>
      <c r="Y1095" s="85"/>
      <c r="AF1095" s="26">
        <v>0.16</v>
      </c>
    </row>
    <row r="1096" spans="1:32" ht="15" customHeight="1" x14ac:dyDescent="0.2">
      <c r="A1096" s="25">
        <v>1211</v>
      </c>
      <c r="B1096" s="25" t="s">
        <v>63</v>
      </c>
      <c r="C1096" s="139">
        <v>36945</v>
      </c>
      <c r="D1096" s="25">
        <v>36</v>
      </c>
      <c r="E1096" s="25" t="s">
        <v>50</v>
      </c>
      <c r="F1096" s="25">
        <v>-80</v>
      </c>
      <c r="G1096" s="82">
        <v>47.580000000000382</v>
      </c>
      <c r="H1096" s="27">
        <v>-80.793000000000006</v>
      </c>
      <c r="I1096" s="25">
        <v>24</v>
      </c>
      <c r="J1096" s="82">
        <v>57.573599999999985</v>
      </c>
      <c r="K1096" s="27">
        <v>24.95956</v>
      </c>
      <c r="L1096" s="29">
        <v>24.7422</v>
      </c>
      <c r="M1096" s="29">
        <v>37.409700000000001</v>
      </c>
      <c r="S1096" s="26">
        <v>0.52500000000000002</v>
      </c>
      <c r="T1096" s="26">
        <v>4.7600000000000003E-2</v>
      </c>
      <c r="U1096" s="26">
        <v>2.1999999999999999E-2</v>
      </c>
      <c r="X1096" s="26">
        <v>4.9390000000000001</v>
      </c>
      <c r="Y1096" s="85"/>
      <c r="AD1096" s="26">
        <v>0.54700000000000004</v>
      </c>
      <c r="AF1096" s="26">
        <v>0.28000000000000003</v>
      </c>
    </row>
    <row r="1097" spans="1:32" ht="15" customHeight="1" x14ac:dyDescent="0.2">
      <c r="A1097" s="25">
        <v>1212</v>
      </c>
      <c r="B1097" s="25" t="s">
        <v>63</v>
      </c>
      <c r="C1097" s="139">
        <v>36945</v>
      </c>
      <c r="D1097" s="25">
        <v>38</v>
      </c>
      <c r="E1097" s="25" t="s">
        <v>50</v>
      </c>
      <c r="F1097" s="25">
        <v>-80</v>
      </c>
      <c r="G1097" s="82">
        <v>41.906400000000303</v>
      </c>
      <c r="H1097" s="27">
        <v>-80.698440000000005</v>
      </c>
      <c r="I1097" s="25">
        <v>24</v>
      </c>
      <c r="J1097" s="82">
        <v>59.177999999999997</v>
      </c>
      <c r="K1097" s="27">
        <v>24.9863</v>
      </c>
      <c r="L1097" s="29">
        <v>24.903199999999998</v>
      </c>
      <c r="M1097" s="29">
        <v>35.415500000000002</v>
      </c>
      <c r="S1097" s="26">
        <v>0.24299999999999999</v>
      </c>
      <c r="T1097" s="26">
        <v>3.4200000000000001E-2</v>
      </c>
      <c r="U1097" s="26">
        <v>0.27500000000000002</v>
      </c>
      <c r="X1097" s="26">
        <v>3.113</v>
      </c>
      <c r="Y1097" s="85"/>
      <c r="AD1097" s="26">
        <v>0.51800000000000002</v>
      </c>
    </row>
    <row r="1098" spans="1:32" ht="15" customHeight="1" x14ac:dyDescent="0.2">
      <c r="A1098" s="25">
        <v>1213</v>
      </c>
      <c r="B1098" s="25" t="s">
        <v>64</v>
      </c>
      <c r="C1098" s="139">
        <v>36972</v>
      </c>
      <c r="D1098" s="25">
        <v>1</v>
      </c>
      <c r="E1098" s="25" t="s">
        <v>47</v>
      </c>
      <c r="F1098" s="25">
        <v>-80</v>
      </c>
      <c r="G1098" s="82">
        <v>29.768399999999815</v>
      </c>
      <c r="H1098" s="27">
        <v>-80.496139999999997</v>
      </c>
      <c r="I1098" s="25">
        <v>25</v>
      </c>
      <c r="J1098" s="82">
        <v>11.014799999999951</v>
      </c>
      <c r="K1098" s="27">
        <v>25.183579999999999</v>
      </c>
      <c r="L1098" s="29">
        <v>21.2453</v>
      </c>
      <c r="M1098" s="29">
        <v>28.9971</v>
      </c>
      <c r="S1098" s="26">
        <v>1.5109999999999999</v>
      </c>
      <c r="T1098" s="26">
        <v>1.2800000000000001E-2</v>
      </c>
      <c r="U1098" s="26">
        <v>2.375</v>
      </c>
      <c r="X1098" s="26">
        <v>3.8239999999999998</v>
      </c>
      <c r="Y1098" s="85"/>
      <c r="AD1098" s="26">
        <v>3.8860000000000001</v>
      </c>
      <c r="AF1098" s="26">
        <v>0.15</v>
      </c>
    </row>
    <row r="1099" spans="1:32" ht="15" customHeight="1" x14ac:dyDescent="0.2">
      <c r="A1099" s="25">
        <v>1214</v>
      </c>
      <c r="B1099" s="25" t="s">
        <v>64</v>
      </c>
      <c r="C1099" s="139">
        <v>36972</v>
      </c>
      <c r="D1099" s="25">
        <v>2</v>
      </c>
      <c r="E1099" s="25" t="s">
        <v>47</v>
      </c>
      <c r="F1099" s="25">
        <v>-80</v>
      </c>
      <c r="G1099" s="82">
        <v>33.650399999999934</v>
      </c>
      <c r="H1099" s="27">
        <v>-80.560839999999999</v>
      </c>
      <c r="I1099" s="25">
        <v>25</v>
      </c>
      <c r="J1099" s="82">
        <v>10.060800000000043</v>
      </c>
      <c r="K1099" s="27">
        <v>25.167680000000001</v>
      </c>
      <c r="L1099" s="29">
        <v>21.652999999999999</v>
      </c>
      <c r="M1099" s="29">
        <v>27.773</v>
      </c>
      <c r="S1099" s="26">
        <v>1.9850000000000001</v>
      </c>
      <c r="T1099" s="26">
        <v>2.1399999999999999E-2</v>
      </c>
      <c r="U1099" s="26">
        <v>1.0629999999999999</v>
      </c>
      <c r="X1099" s="26">
        <v>4.1100000000000003</v>
      </c>
      <c r="Y1099" s="85"/>
      <c r="AD1099" s="26">
        <v>3.048</v>
      </c>
    </row>
    <row r="1100" spans="1:32" ht="15" customHeight="1" x14ac:dyDescent="0.2">
      <c r="A1100" s="25">
        <v>1215</v>
      </c>
      <c r="B1100" s="25" t="s">
        <v>64</v>
      </c>
      <c r="C1100" s="139">
        <v>36972</v>
      </c>
      <c r="D1100" s="25">
        <v>3</v>
      </c>
      <c r="E1100" s="25" t="s">
        <v>47</v>
      </c>
      <c r="F1100" s="25">
        <v>-80</v>
      </c>
      <c r="G1100" s="82">
        <v>37.300799999999867</v>
      </c>
      <c r="H1100" s="27">
        <v>-80.621679999999998</v>
      </c>
      <c r="I1100" s="25">
        <v>25</v>
      </c>
      <c r="J1100" s="82">
        <v>9.030000000000058</v>
      </c>
      <c r="K1100" s="27">
        <v>25.150500000000001</v>
      </c>
      <c r="L1100" s="29">
        <v>21.5961</v>
      </c>
      <c r="M1100" s="29">
        <v>30.371300000000002</v>
      </c>
      <c r="S1100" s="26">
        <v>5.0439999999999996</v>
      </c>
      <c r="T1100" s="26">
        <v>1.9800000000000002E-2</v>
      </c>
      <c r="U1100" s="26">
        <v>1.2130000000000001</v>
      </c>
      <c r="X1100" s="26">
        <v>6.7939999999999996</v>
      </c>
      <c r="Y1100" s="85"/>
      <c r="AD1100" s="26">
        <v>6.2569999999999997</v>
      </c>
      <c r="AF1100" s="26">
        <v>0.23</v>
      </c>
    </row>
    <row r="1101" spans="1:32" ht="15" customHeight="1" x14ac:dyDescent="0.2">
      <c r="A1101" s="25">
        <v>1216</v>
      </c>
      <c r="B1101" s="25" t="s">
        <v>64</v>
      </c>
      <c r="C1101" s="139">
        <v>36972</v>
      </c>
      <c r="D1101" s="25">
        <v>4</v>
      </c>
      <c r="E1101" s="25" t="s">
        <v>48</v>
      </c>
      <c r="F1101" s="25">
        <v>-80</v>
      </c>
      <c r="G1101" s="82">
        <v>40.701599999999871</v>
      </c>
      <c r="H1101" s="27">
        <v>-80.678359999999998</v>
      </c>
      <c r="I1101" s="25">
        <v>25</v>
      </c>
      <c r="J1101" s="82">
        <v>7.98960000000001</v>
      </c>
      <c r="K1101" s="27">
        <v>25.13316</v>
      </c>
      <c r="L1101" s="29">
        <v>21.081</v>
      </c>
      <c r="M1101" s="29">
        <v>40.706000000000003</v>
      </c>
      <c r="S1101" s="26">
        <v>2.5179999999999998</v>
      </c>
      <c r="T1101" s="26">
        <v>2.1600000000000001E-2</v>
      </c>
      <c r="U1101" s="26">
        <v>0.41399999999999998</v>
      </c>
      <c r="X1101" s="26">
        <v>12.055999999999999</v>
      </c>
      <c r="Y1101" s="85"/>
      <c r="AD1101" s="26">
        <v>2.9319999999999999</v>
      </c>
    </row>
    <row r="1102" spans="1:32" ht="15" customHeight="1" x14ac:dyDescent="0.2">
      <c r="A1102" s="25">
        <v>1217</v>
      </c>
      <c r="B1102" s="25" t="s">
        <v>64</v>
      </c>
      <c r="C1102" s="139">
        <v>36972</v>
      </c>
      <c r="D1102" s="25">
        <v>5</v>
      </c>
      <c r="E1102" s="25" t="s">
        <v>48</v>
      </c>
      <c r="F1102" s="25">
        <v>-80</v>
      </c>
      <c r="G1102" s="82">
        <v>43.064400000000376</v>
      </c>
      <c r="H1102" s="27">
        <v>-80.717740000000006</v>
      </c>
      <c r="I1102" s="25">
        <v>25</v>
      </c>
      <c r="J1102" s="82">
        <v>6.919200000000032</v>
      </c>
      <c r="K1102" s="27">
        <v>25.115320000000001</v>
      </c>
      <c r="L1102" s="29">
        <v>21.12</v>
      </c>
      <c r="M1102" s="29">
        <v>41.201999999999998</v>
      </c>
      <c r="S1102" s="26">
        <v>7.1289999999999996</v>
      </c>
      <c r="T1102" s="26">
        <v>3.6400000000000002E-2</v>
      </c>
      <c r="U1102" s="26">
        <v>0</v>
      </c>
      <c r="X1102" s="26">
        <v>22.184000000000001</v>
      </c>
      <c r="Y1102" s="85"/>
      <c r="AD1102" s="26">
        <v>7.1289999999999996</v>
      </c>
    </row>
    <row r="1103" spans="1:32" ht="15" customHeight="1" x14ac:dyDescent="0.2">
      <c r="A1103" s="25">
        <v>1218</v>
      </c>
      <c r="B1103" s="25" t="s">
        <v>64</v>
      </c>
      <c r="C1103" s="139">
        <v>36972</v>
      </c>
      <c r="D1103" s="25">
        <v>6</v>
      </c>
      <c r="E1103" s="25" t="s">
        <v>48</v>
      </c>
      <c r="F1103" s="25">
        <v>-80</v>
      </c>
      <c r="G1103" s="82">
        <v>45.530400000000384</v>
      </c>
      <c r="H1103" s="27">
        <v>-80.758840000000006</v>
      </c>
      <c r="I1103" s="25">
        <v>25</v>
      </c>
      <c r="J1103" s="82">
        <v>4.1399999999999437</v>
      </c>
      <c r="K1103" s="27">
        <v>25.068999999999999</v>
      </c>
      <c r="L1103" s="29">
        <v>21.040500000000002</v>
      </c>
      <c r="M1103" s="29">
        <v>41.2744</v>
      </c>
      <c r="S1103" s="26">
        <v>2.4060000000000001</v>
      </c>
      <c r="T1103" s="26">
        <v>3.7900000000000003E-2</v>
      </c>
      <c r="U1103" s="26">
        <v>0.13300000000000001</v>
      </c>
      <c r="X1103" s="26">
        <v>33.601999999999997</v>
      </c>
      <c r="Y1103" s="85"/>
      <c r="AD1103" s="26">
        <v>2.5390000000000001</v>
      </c>
      <c r="AF1103" s="26">
        <v>0.22</v>
      </c>
    </row>
    <row r="1104" spans="1:32" ht="15" customHeight="1" x14ac:dyDescent="0.2">
      <c r="A1104" s="25">
        <v>1219</v>
      </c>
      <c r="B1104" s="25" t="s">
        <v>64</v>
      </c>
      <c r="C1104" s="139">
        <v>36972</v>
      </c>
      <c r="D1104" s="25">
        <v>7</v>
      </c>
      <c r="E1104" s="25" t="s">
        <v>48</v>
      </c>
      <c r="F1104" s="25">
        <v>-80</v>
      </c>
      <c r="G1104" s="82">
        <v>47.466000000000008</v>
      </c>
      <c r="H1104" s="27">
        <v>-80.7911</v>
      </c>
      <c r="I1104" s="25">
        <v>25</v>
      </c>
      <c r="J1104" s="82">
        <v>6.9959999999998956</v>
      </c>
      <c r="K1104" s="27">
        <v>25.116599999999998</v>
      </c>
      <c r="L1104" s="29">
        <v>20.6387</v>
      </c>
      <c r="M1104" s="29">
        <v>39.680500000000002</v>
      </c>
      <c r="S1104" s="26">
        <v>2.3530000000000002</v>
      </c>
      <c r="T1104" s="26">
        <v>6.3399999999999998E-2</v>
      </c>
      <c r="U1104" s="26">
        <v>1.2E-2</v>
      </c>
      <c r="X1104" s="26">
        <v>19.715</v>
      </c>
      <c r="Y1104" s="85"/>
      <c r="AD1104" s="26">
        <v>2.3650000000000002</v>
      </c>
      <c r="AF1104" s="26">
        <v>0.6</v>
      </c>
    </row>
    <row r="1105" spans="1:39" s="4" customFormat="1" ht="15" customHeight="1" x14ac:dyDescent="0.2">
      <c r="A1105" s="25">
        <v>1220</v>
      </c>
      <c r="B1105" s="25" t="s">
        <v>64</v>
      </c>
      <c r="C1105" s="139">
        <v>36972</v>
      </c>
      <c r="D1105" s="25">
        <v>8</v>
      </c>
      <c r="E1105" s="25" t="s">
        <v>48</v>
      </c>
      <c r="F1105" s="25">
        <v>-80</v>
      </c>
      <c r="G1105" s="82">
        <v>51.749999999999829</v>
      </c>
      <c r="H1105" s="27">
        <v>-80.862499999999997</v>
      </c>
      <c r="I1105" s="25">
        <v>25</v>
      </c>
      <c r="J1105" s="82">
        <v>7.615199999999902</v>
      </c>
      <c r="K1105" s="27">
        <v>25.126919999999998</v>
      </c>
      <c r="L1105" s="29">
        <v>21.8691</v>
      </c>
      <c r="M1105" s="29">
        <v>38.6813</v>
      </c>
      <c r="N1105" s="28"/>
      <c r="O1105" s="28"/>
      <c r="P1105" s="26"/>
      <c r="Q1105" s="26"/>
      <c r="R1105" s="26"/>
      <c r="S1105" s="26">
        <v>0.70799999999999996</v>
      </c>
      <c r="T1105" s="26">
        <v>4.7199999999999999E-2</v>
      </c>
      <c r="U1105" s="26">
        <v>0.28399999999999997</v>
      </c>
      <c r="V1105" s="26"/>
      <c r="W1105" s="26"/>
      <c r="X1105" s="26">
        <v>20.501999999999999</v>
      </c>
      <c r="Y1105" s="87"/>
      <c r="Z1105" s="26"/>
      <c r="AA1105" s="26"/>
      <c r="AB1105" s="26"/>
      <c r="AC1105" s="26"/>
      <c r="AD1105" s="26">
        <v>0.99199999999999999</v>
      </c>
      <c r="AE1105" s="29"/>
      <c r="AF1105" s="26">
        <v>1.98</v>
      </c>
      <c r="AG1105" s="26"/>
      <c r="AH1105" s="29"/>
      <c r="AI1105" s="29"/>
      <c r="AJ1105" s="126"/>
      <c r="AK1105" s="126"/>
      <c r="AL1105" s="126"/>
      <c r="AM1105" s="126"/>
    </row>
    <row r="1106" spans="1:39" ht="15" customHeight="1" x14ac:dyDescent="0.2">
      <c r="A1106" s="25">
        <v>1221</v>
      </c>
      <c r="B1106" s="25" t="s">
        <v>64</v>
      </c>
      <c r="C1106" s="139">
        <v>36972</v>
      </c>
      <c r="D1106" s="25">
        <v>9</v>
      </c>
      <c r="E1106" s="25" t="s">
        <v>49</v>
      </c>
      <c r="F1106" s="25">
        <v>-80</v>
      </c>
      <c r="G1106" s="82">
        <v>54.33119999999974</v>
      </c>
      <c r="H1106" s="27">
        <v>-80.905519999999996</v>
      </c>
      <c r="I1106" s="25">
        <v>25</v>
      </c>
      <c r="J1106" s="82">
        <v>7.5996000000000663</v>
      </c>
      <c r="K1106" s="27">
        <v>25.126660000000001</v>
      </c>
      <c r="L1106" s="29">
        <v>21.523099999999999</v>
      </c>
      <c r="M1106" s="29">
        <v>38.486499999999999</v>
      </c>
      <c r="S1106" s="26">
        <v>2.4780000000000002</v>
      </c>
      <c r="T1106" s="26">
        <v>4.1099999999999998E-2</v>
      </c>
      <c r="U1106" s="26">
        <v>1.7749999999999999</v>
      </c>
      <c r="X1106" s="26">
        <v>27.481999999999999</v>
      </c>
      <c r="Y1106" s="85"/>
      <c r="AD1106" s="26">
        <v>4.2530000000000001</v>
      </c>
      <c r="AF1106" s="26">
        <v>6.4</v>
      </c>
    </row>
    <row r="1107" spans="1:39" ht="15" customHeight="1" x14ac:dyDescent="0.2">
      <c r="A1107" s="25">
        <v>1222</v>
      </c>
      <c r="B1107" s="25" t="s">
        <v>64</v>
      </c>
      <c r="C1107" s="139">
        <v>36972</v>
      </c>
      <c r="D1107" s="25">
        <v>10</v>
      </c>
      <c r="E1107" s="25" t="s">
        <v>49</v>
      </c>
      <c r="F1107" s="25">
        <v>-80</v>
      </c>
      <c r="G1107" s="82">
        <v>59.761200000000088</v>
      </c>
      <c r="H1107" s="27">
        <v>-80.996020000000001</v>
      </c>
      <c r="I1107" s="25">
        <v>25</v>
      </c>
      <c r="J1107" s="82">
        <v>6.6936000000000462</v>
      </c>
      <c r="K1107" s="27">
        <v>25.111560000000001</v>
      </c>
      <c r="L1107" s="29">
        <v>22.194700000000001</v>
      </c>
      <c r="M1107" s="29">
        <v>38.116700000000002</v>
      </c>
      <c r="S1107" s="26">
        <v>2.82</v>
      </c>
      <c r="T1107" s="26">
        <v>0.12180000000000001</v>
      </c>
      <c r="U1107" s="26">
        <v>1.2490000000000001</v>
      </c>
      <c r="X1107" s="26">
        <v>20.501999999999999</v>
      </c>
      <c r="Y1107" s="85"/>
      <c r="AD1107" s="26">
        <v>4.069</v>
      </c>
      <c r="AF1107" s="26">
        <v>6.4</v>
      </c>
    </row>
    <row r="1108" spans="1:39" ht="15" customHeight="1" x14ac:dyDescent="0.2">
      <c r="A1108" s="25">
        <v>1223</v>
      </c>
      <c r="B1108" s="25" t="s">
        <v>64</v>
      </c>
      <c r="C1108" s="139">
        <v>36972</v>
      </c>
      <c r="D1108" s="25">
        <v>11</v>
      </c>
      <c r="E1108" s="25" t="s">
        <v>49</v>
      </c>
      <c r="F1108" s="25">
        <v>-80</v>
      </c>
      <c r="G1108" s="82">
        <v>59.980799999999874</v>
      </c>
      <c r="H1108" s="27">
        <v>-80.999679999999998</v>
      </c>
      <c r="I1108" s="25">
        <v>25</v>
      </c>
      <c r="J1108" s="82">
        <v>4.4700000000000273</v>
      </c>
      <c r="K1108" s="27">
        <v>25.0745</v>
      </c>
      <c r="L1108" s="29">
        <v>22.117999999999999</v>
      </c>
      <c r="M1108" s="29">
        <v>38.020000000000003</v>
      </c>
      <c r="S1108" s="26">
        <v>2.399</v>
      </c>
      <c r="T1108" s="26">
        <v>5.8599999999999999E-2</v>
      </c>
      <c r="U1108" s="26">
        <v>1.534</v>
      </c>
      <c r="X1108" s="26">
        <v>15.920999999999999</v>
      </c>
      <c r="Y1108" s="85"/>
      <c r="AD1108" s="26">
        <v>3.9329999999999998</v>
      </c>
    </row>
    <row r="1109" spans="1:39" ht="15" customHeight="1" x14ac:dyDescent="0.2">
      <c r="A1109" s="25">
        <v>1224</v>
      </c>
      <c r="B1109" s="25" t="s">
        <v>64</v>
      </c>
      <c r="C1109" s="139">
        <v>36972</v>
      </c>
      <c r="D1109" s="25">
        <v>12</v>
      </c>
      <c r="E1109" s="25" t="s">
        <v>49</v>
      </c>
      <c r="F1109" s="25">
        <v>-81</v>
      </c>
      <c r="G1109" s="82">
        <v>4.0248000000002548</v>
      </c>
      <c r="H1109" s="27">
        <v>-81.067080000000004</v>
      </c>
      <c r="I1109" s="25">
        <v>25</v>
      </c>
      <c r="J1109" s="82">
        <v>6.6708000000000567</v>
      </c>
      <c r="K1109" s="27">
        <v>25.111180000000001</v>
      </c>
      <c r="L1109" s="29">
        <v>21.997599999999998</v>
      </c>
      <c r="M1109" s="29">
        <v>37.9328</v>
      </c>
      <c r="S1109" s="26">
        <v>1.149</v>
      </c>
      <c r="T1109" s="26">
        <v>6.6500000000000004E-2</v>
      </c>
      <c r="U1109" s="26">
        <v>0.93600000000000005</v>
      </c>
      <c r="X1109" s="26">
        <v>13.272</v>
      </c>
      <c r="Y1109" s="85"/>
      <c r="AD1109" s="26">
        <v>2.085</v>
      </c>
      <c r="AF1109" s="26">
        <v>6.97</v>
      </c>
    </row>
    <row r="1110" spans="1:39" ht="15" customHeight="1" x14ac:dyDescent="0.2">
      <c r="A1110" s="25">
        <v>1225</v>
      </c>
      <c r="B1110" s="25" t="s">
        <v>64</v>
      </c>
      <c r="C1110" s="139">
        <v>36972</v>
      </c>
      <c r="D1110" s="25">
        <v>13</v>
      </c>
      <c r="E1110" s="25" t="s">
        <v>49</v>
      </c>
      <c r="F1110" s="25">
        <v>-81</v>
      </c>
      <c r="G1110" s="82">
        <v>5.7408000000000925</v>
      </c>
      <c r="H1110" s="27">
        <v>-81.095680000000002</v>
      </c>
      <c r="I1110" s="25">
        <v>25</v>
      </c>
      <c r="J1110" s="82">
        <v>6.7380000000000706</v>
      </c>
      <c r="K1110" s="27">
        <v>25.112300000000001</v>
      </c>
      <c r="L1110" s="29">
        <v>22.303100000000001</v>
      </c>
      <c r="M1110" s="29">
        <v>37.523800000000001</v>
      </c>
      <c r="S1110" s="26">
        <v>6.6429999999999998</v>
      </c>
      <c r="T1110" s="26">
        <v>7.3300000000000004E-2</v>
      </c>
      <c r="U1110" s="26">
        <v>0.79800000000000004</v>
      </c>
      <c r="X1110" s="26">
        <v>9.9440000000000008</v>
      </c>
      <c r="Y1110" s="85"/>
      <c r="AD1110" s="26">
        <v>7.4409999999999998</v>
      </c>
      <c r="AF1110" s="26">
        <v>7.08</v>
      </c>
    </row>
    <row r="1111" spans="1:39" ht="15" customHeight="1" x14ac:dyDescent="0.2">
      <c r="A1111" s="25">
        <v>1226</v>
      </c>
      <c r="B1111" s="25" t="s">
        <v>64</v>
      </c>
      <c r="C1111" s="139">
        <v>36972</v>
      </c>
      <c r="D1111" s="25">
        <v>14</v>
      </c>
      <c r="E1111" s="25" t="s">
        <v>49</v>
      </c>
      <c r="F1111" s="25">
        <v>-81</v>
      </c>
      <c r="G1111" s="82">
        <v>1.7232000000004177</v>
      </c>
      <c r="H1111" s="27">
        <v>-81.028720000000007</v>
      </c>
      <c r="I1111" s="25">
        <v>25</v>
      </c>
      <c r="J1111" s="82">
        <v>2.1000000000000085</v>
      </c>
      <c r="K1111" s="27">
        <v>25.035</v>
      </c>
      <c r="L1111" s="29">
        <v>22.104900000000001</v>
      </c>
      <c r="M1111" s="29">
        <v>37.931699999999999</v>
      </c>
      <c r="S1111" s="26">
        <v>0.89300000000000002</v>
      </c>
      <c r="T1111" s="26">
        <v>0.1338</v>
      </c>
      <c r="U1111" s="26">
        <v>1.7210000000000001</v>
      </c>
      <c r="X1111" s="26">
        <v>11.840999999999999</v>
      </c>
      <c r="Y1111" s="85"/>
      <c r="AD1111" s="26">
        <v>2.6139999999999999</v>
      </c>
      <c r="AF1111" s="26">
        <v>6.63</v>
      </c>
    </row>
    <row r="1112" spans="1:39" ht="15" customHeight="1" x14ac:dyDescent="0.2">
      <c r="A1112" s="25">
        <v>1227</v>
      </c>
      <c r="B1112" s="25" t="s">
        <v>64</v>
      </c>
      <c r="C1112" s="139">
        <v>36972</v>
      </c>
      <c r="D1112" s="25">
        <v>15</v>
      </c>
      <c r="E1112" s="25" t="s">
        <v>49</v>
      </c>
      <c r="F1112" s="25">
        <v>-80</v>
      </c>
      <c r="G1112" s="82">
        <v>56.868000000000052</v>
      </c>
      <c r="H1112" s="27">
        <v>-80.947800000000001</v>
      </c>
      <c r="I1112" s="25">
        <v>24</v>
      </c>
      <c r="J1112" s="82">
        <v>55.895999999999972</v>
      </c>
      <c r="K1112" s="27">
        <v>24.9316</v>
      </c>
      <c r="L1112" s="29">
        <v>22.717199999999998</v>
      </c>
      <c r="M1112" s="29">
        <v>37.910800000000002</v>
      </c>
      <c r="S1112" s="26">
        <v>0.129</v>
      </c>
      <c r="T1112" s="26">
        <v>0.1072</v>
      </c>
      <c r="U1112" s="26">
        <v>0.247</v>
      </c>
      <c r="X1112" s="26">
        <v>1.748</v>
      </c>
      <c r="Y1112" s="85"/>
      <c r="AD1112" s="26">
        <v>0.376</v>
      </c>
      <c r="AF1112" s="26">
        <v>4.04</v>
      </c>
    </row>
    <row r="1113" spans="1:39" ht="15" customHeight="1" x14ac:dyDescent="0.2">
      <c r="A1113" s="25">
        <v>1228</v>
      </c>
      <c r="B1113" s="25" t="s">
        <v>64</v>
      </c>
      <c r="C1113" s="139">
        <v>36972</v>
      </c>
      <c r="D1113" s="25">
        <v>16</v>
      </c>
      <c r="E1113" s="25" t="s">
        <v>50</v>
      </c>
      <c r="F1113" s="25">
        <v>-80</v>
      </c>
      <c r="G1113" s="82">
        <v>49.850399999999695</v>
      </c>
      <c r="H1113" s="27">
        <v>-80.830839999999995</v>
      </c>
      <c r="I1113" s="25">
        <v>24</v>
      </c>
      <c r="J1113" s="82">
        <v>52.210800000000077</v>
      </c>
      <c r="K1113" s="27">
        <v>24.870180000000001</v>
      </c>
      <c r="L1113" s="29">
        <v>22.610800000000001</v>
      </c>
      <c r="M1113" s="29">
        <v>38.123699999999999</v>
      </c>
      <c r="S1113" s="26">
        <v>0</v>
      </c>
      <c r="T1113" s="26">
        <v>0.22</v>
      </c>
      <c r="U1113" s="26">
        <v>3.3000000000000002E-2</v>
      </c>
      <c r="X1113" s="26">
        <v>8.4410000000000007</v>
      </c>
      <c r="Y1113" s="85"/>
      <c r="AD1113" s="26">
        <v>3.3000000000000002E-2</v>
      </c>
      <c r="AF1113" s="26">
        <v>0.76</v>
      </c>
    </row>
    <row r="1114" spans="1:39" ht="15" customHeight="1" x14ac:dyDescent="0.2">
      <c r="A1114" s="25">
        <v>1229</v>
      </c>
      <c r="B1114" s="25" t="s">
        <v>64</v>
      </c>
      <c r="C1114" s="139">
        <v>36972</v>
      </c>
      <c r="D1114" s="25">
        <v>17</v>
      </c>
      <c r="E1114" s="25" t="s">
        <v>50</v>
      </c>
      <c r="F1114" s="25">
        <v>-80</v>
      </c>
      <c r="G1114" s="82">
        <v>42.421199999999999</v>
      </c>
      <c r="H1114" s="27">
        <v>-80.70702</v>
      </c>
      <c r="I1114" s="25">
        <v>24</v>
      </c>
      <c r="J1114" s="82">
        <v>55.239600000000095</v>
      </c>
      <c r="K1114" s="27">
        <v>24.920660000000002</v>
      </c>
      <c r="L1114" s="29">
        <v>22.138300000000001</v>
      </c>
      <c r="M1114" s="29">
        <v>38.996400000000001</v>
      </c>
      <c r="S1114" s="26">
        <v>0.65600000000000003</v>
      </c>
      <c r="T1114" s="26">
        <v>3.1399999999999997E-2</v>
      </c>
      <c r="U1114" s="26">
        <v>0.57899999999999996</v>
      </c>
      <c r="X1114" s="26">
        <v>5.5060000000000002</v>
      </c>
      <c r="Y1114" s="85"/>
      <c r="AD1114" s="26">
        <v>1.2349999999999999</v>
      </c>
      <c r="AF1114" s="26">
        <v>2.52</v>
      </c>
    </row>
    <row r="1115" spans="1:39" ht="15" customHeight="1" x14ac:dyDescent="0.2">
      <c r="A1115" s="25">
        <v>1230</v>
      </c>
      <c r="B1115" s="25" t="s">
        <v>64</v>
      </c>
      <c r="C1115" s="139">
        <v>36972</v>
      </c>
      <c r="D1115" s="25">
        <v>18</v>
      </c>
      <c r="E1115" s="25" t="s">
        <v>50</v>
      </c>
      <c r="F1115" s="25">
        <v>-80</v>
      </c>
      <c r="G1115" s="82">
        <v>36.630000000000109</v>
      </c>
      <c r="H1115" s="27">
        <v>-80.610500000000002</v>
      </c>
      <c r="I1115" s="25">
        <v>24</v>
      </c>
      <c r="J1115" s="82">
        <v>58.600800000000106</v>
      </c>
      <c r="K1115" s="27">
        <v>24.976680000000002</v>
      </c>
      <c r="L1115" s="29">
        <v>22.294799999999999</v>
      </c>
      <c r="M1115" s="29">
        <v>36.311799999999998</v>
      </c>
      <c r="S1115" s="26">
        <v>1.702</v>
      </c>
      <c r="T1115" s="26">
        <v>2.6599999999999999E-2</v>
      </c>
      <c r="U1115" s="26">
        <v>1.1120000000000001</v>
      </c>
      <c r="X1115" s="26">
        <v>3.2149999999999999</v>
      </c>
      <c r="Y1115" s="85"/>
      <c r="AD1115" s="26">
        <v>2.8140000000000001</v>
      </c>
      <c r="AF1115" s="26">
        <v>2.29</v>
      </c>
    </row>
    <row r="1116" spans="1:39" ht="15" customHeight="1" x14ac:dyDescent="0.2">
      <c r="A1116" s="25">
        <v>1231</v>
      </c>
      <c r="B1116" s="25" t="s">
        <v>64</v>
      </c>
      <c r="C1116" s="139">
        <v>36972</v>
      </c>
      <c r="D1116" s="25">
        <v>19</v>
      </c>
      <c r="E1116" s="25" t="s">
        <v>47</v>
      </c>
      <c r="F1116" s="25">
        <v>-80</v>
      </c>
      <c r="G1116" s="82">
        <v>32.881199999999637</v>
      </c>
      <c r="H1116" s="27">
        <v>-80.548019999999994</v>
      </c>
      <c r="I1116" s="25">
        <v>25</v>
      </c>
      <c r="J1116" s="82">
        <v>1.0991999999999535</v>
      </c>
      <c r="K1116" s="27">
        <v>25.018319999999999</v>
      </c>
      <c r="L1116" s="29">
        <v>21.789400000000001</v>
      </c>
      <c r="M1116" s="29">
        <v>35.348399999999998</v>
      </c>
      <c r="S1116" s="26">
        <v>3.86</v>
      </c>
      <c r="T1116" s="26">
        <v>3.7900000000000003E-2</v>
      </c>
      <c r="U1116" s="26">
        <v>0.504</v>
      </c>
      <c r="X1116" s="26">
        <v>12.414</v>
      </c>
      <c r="Y1116" s="85"/>
      <c r="AD1116" s="26">
        <v>4.3639999999999999</v>
      </c>
      <c r="AF1116" s="26">
        <v>6.17</v>
      </c>
    </row>
    <row r="1117" spans="1:39" ht="15" customHeight="1" x14ac:dyDescent="0.2">
      <c r="A1117" s="25">
        <v>1232</v>
      </c>
      <c r="B1117" s="25" t="s">
        <v>64</v>
      </c>
      <c r="C1117" s="139">
        <v>36972</v>
      </c>
      <c r="D1117" s="25">
        <v>20</v>
      </c>
      <c r="E1117" s="25" t="s">
        <v>47</v>
      </c>
      <c r="F1117" s="25">
        <v>-80</v>
      </c>
      <c r="G1117" s="82">
        <v>29.49719999999985</v>
      </c>
      <c r="H1117" s="27">
        <v>-80.491619999999998</v>
      </c>
      <c r="I1117" s="25">
        <v>25</v>
      </c>
      <c r="J1117" s="82">
        <v>4.0356000000000591</v>
      </c>
      <c r="K1117" s="27">
        <v>25.067260000000001</v>
      </c>
      <c r="L1117" s="29">
        <v>22.303999999999998</v>
      </c>
      <c r="M1117" s="29">
        <v>30.655999999999999</v>
      </c>
      <c r="S1117" s="26">
        <v>2.9449999999999998</v>
      </c>
      <c r="T1117" s="26">
        <v>2.9700000000000001E-2</v>
      </c>
      <c r="U1117" s="26">
        <v>2.5259999999999998</v>
      </c>
      <c r="X1117" s="26">
        <v>4.0380000000000003</v>
      </c>
      <c r="Y1117" s="85"/>
      <c r="AD1117" s="26">
        <v>5.4710000000000001</v>
      </c>
    </row>
    <row r="1118" spans="1:39" ht="15" customHeight="1" x14ac:dyDescent="0.2">
      <c r="A1118" s="25">
        <v>1233</v>
      </c>
      <c r="B1118" s="25" t="s">
        <v>64</v>
      </c>
      <c r="C1118" s="139">
        <v>36973</v>
      </c>
      <c r="D1118" s="25">
        <v>21</v>
      </c>
      <c r="E1118" s="25" t="s">
        <v>47</v>
      </c>
      <c r="F1118" s="25">
        <v>-80</v>
      </c>
      <c r="G1118" s="82">
        <v>30.947999999999922</v>
      </c>
      <c r="H1118" s="27">
        <v>-80.515799999999999</v>
      </c>
      <c r="I1118" s="25">
        <v>25</v>
      </c>
      <c r="J1118" s="82">
        <v>6.7152000000000811</v>
      </c>
      <c r="K1118" s="27">
        <v>25.111920000000001</v>
      </c>
      <c r="L1118" s="29">
        <v>19.148099999999999</v>
      </c>
      <c r="M1118" s="29">
        <v>28.907900000000001</v>
      </c>
      <c r="S1118" s="26">
        <v>4.5069999999999997</v>
      </c>
      <c r="T1118" s="26">
        <v>6.1600000000000002E-2</v>
      </c>
      <c r="U1118" s="26">
        <v>2.7669999999999999</v>
      </c>
      <c r="X1118" s="26">
        <v>5.7610000000000001</v>
      </c>
      <c r="Y1118" s="85"/>
      <c r="AD1118" s="26">
        <v>7.2739999999999991</v>
      </c>
      <c r="AF1118" s="26">
        <v>3.26</v>
      </c>
    </row>
    <row r="1119" spans="1:39" ht="15" customHeight="1" x14ac:dyDescent="0.2">
      <c r="A1119" s="25">
        <v>1234</v>
      </c>
      <c r="B1119" s="25" t="s">
        <v>64</v>
      </c>
      <c r="C1119" s="139">
        <v>36973</v>
      </c>
      <c r="D1119" s="25">
        <v>22</v>
      </c>
      <c r="E1119" s="25" t="s">
        <v>47</v>
      </c>
      <c r="F1119" s="25">
        <v>-80</v>
      </c>
      <c r="G1119" s="82">
        <v>36.270000000000095</v>
      </c>
      <c r="H1119" s="27">
        <v>-80.604500000000002</v>
      </c>
      <c r="I1119" s="25">
        <v>25</v>
      </c>
      <c r="J1119" s="82">
        <v>5.9604000000000923</v>
      </c>
      <c r="K1119" s="27">
        <v>25.099340000000002</v>
      </c>
      <c r="L1119" s="29">
        <v>19.542999999999999</v>
      </c>
      <c r="M1119" s="29">
        <v>28.43</v>
      </c>
      <c r="S1119" s="26">
        <v>9.4580000000000002</v>
      </c>
      <c r="T1119" s="26">
        <v>1.49E-2</v>
      </c>
      <c r="U1119" s="26">
        <v>2.875</v>
      </c>
      <c r="X1119" s="26">
        <v>12.553000000000001</v>
      </c>
      <c r="Y1119" s="85"/>
      <c r="AD1119" s="26">
        <v>12.333</v>
      </c>
    </row>
    <row r="1120" spans="1:39" ht="15" customHeight="1" x14ac:dyDescent="0.2">
      <c r="A1120" s="25">
        <v>1235</v>
      </c>
      <c r="B1120" s="25" t="s">
        <v>64</v>
      </c>
      <c r="C1120" s="139">
        <v>36973</v>
      </c>
      <c r="D1120" s="25">
        <v>23</v>
      </c>
      <c r="E1120" s="25" t="s">
        <v>47</v>
      </c>
      <c r="F1120" s="25">
        <v>-80</v>
      </c>
      <c r="G1120" s="82">
        <v>37.532400000000052</v>
      </c>
      <c r="H1120" s="27">
        <v>-80.625540000000001</v>
      </c>
      <c r="I1120" s="25">
        <v>25</v>
      </c>
      <c r="J1120" s="82">
        <v>3.2831999999999795</v>
      </c>
      <c r="K1120" s="27">
        <v>25.05472</v>
      </c>
      <c r="L1120" s="29">
        <v>19.876799999999999</v>
      </c>
      <c r="M1120" s="29">
        <v>34.908299999999997</v>
      </c>
      <c r="S1120" s="26">
        <v>3.4390000000000001</v>
      </c>
      <c r="T1120" s="26">
        <v>3.15E-2</v>
      </c>
      <c r="U1120" s="26">
        <v>0.58399999999999996</v>
      </c>
      <c r="X1120" s="26">
        <v>9.9570000000000007</v>
      </c>
      <c r="Y1120" s="85"/>
      <c r="AD1120" s="26">
        <v>4.0229999999999997</v>
      </c>
      <c r="AF1120" s="26">
        <v>4.57</v>
      </c>
    </row>
    <row r="1121" spans="1:39" ht="15" customHeight="1" x14ac:dyDescent="0.2">
      <c r="A1121" s="25">
        <v>1236</v>
      </c>
      <c r="B1121" s="25" t="s">
        <v>64</v>
      </c>
      <c r="C1121" s="139">
        <v>36973</v>
      </c>
      <c r="D1121" s="25">
        <v>24</v>
      </c>
      <c r="E1121" s="25" t="s">
        <v>48</v>
      </c>
      <c r="F1121" s="25">
        <v>-80</v>
      </c>
      <c r="G1121" s="82">
        <v>40.020000000000095</v>
      </c>
      <c r="H1121" s="27">
        <v>-80.667000000000002</v>
      </c>
      <c r="I1121" s="25">
        <v>25</v>
      </c>
      <c r="J1121" s="82">
        <v>3.7583999999998952</v>
      </c>
      <c r="K1121" s="27">
        <v>25.062639999999998</v>
      </c>
      <c r="L1121" s="29">
        <v>20.231999999999999</v>
      </c>
      <c r="M1121" s="29">
        <v>40.908000000000001</v>
      </c>
      <c r="S1121" s="26">
        <v>1.4890000000000001</v>
      </c>
      <c r="T1121" s="26">
        <v>3.2899999999999999E-2</v>
      </c>
      <c r="U1121" s="26">
        <v>0.56000000000000005</v>
      </c>
      <c r="X1121" s="26">
        <v>10.206</v>
      </c>
      <c r="Y1121" s="85"/>
      <c r="AD1121" s="26">
        <v>2.0490000000000004</v>
      </c>
    </row>
    <row r="1122" spans="1:39" ht="15" customHeight="1" x14ac:dyDescent="0.2">
      <c r="A1122" s="25">
        <v>1237</v>
      </c>
      <c r="B1122" s="25" t="s">
        <v>64</v>
      </c>
      <c r="C1122" s="139">
        <v>36973</v>
      </c>
      <c r="D1122" s="25">
        <v>25</v>
      </c>
      <c r="E1122" s="25" t="s">
        <v>48</v>
      </c>
      <c r="F1122" s="25">
        <v>-80</v>
      </c>
      <c r="G1122" s="82">
        <v>43.000799999999799</v>
      </c>
      <c r="H1122" s="27">
        <v>-80.716679999999997</v>
      </c>
      <c r="I1122" s="25">
        <v>25</v>
      </c>
      <c r="J1122" s="82">
        <v>3.6312000000000211</v>
      </c>
      <c r="K1122" s="27">
        <v>25.06052</v>
      </c>
      <c r="L1122" s="29">
        <v>19.692699999999999</v>
      </c>
      <c r="M1122" s="29">
        <v>40.945799999999998</v>
      </c>
      <c r="S1122" s="26">
        <v>0.74299999999999999</v>
      </c>
      <c r="T1122" s="26">
        <v>3.4000000000000002E-2</v>
      </c>
      <c r="U1122" s="26">
        <v>0.35499999999999998</v>
      </c>
      <c r="X1122" s="26">
        <v>7.5389999999999997</v>
      </c>
      <c r="Y1122" s="85"/>
      <c r="AD1122" s="26">
        <v>1.0979999999999999</v>
      </c>
      <c r="AF1122" s="26">
        <v>0.08</v>
      </c>
    </row>
    <row r="1123" spans="1:39" ht="15" customHeight="1" x14ac:dyDescent="0.2">
      <c r="A1123" s="25">
        <v>1238</v>
      </c>
      <c r="B1123" s="25" t="s">
        <v>64</v>
      </c>
      <c r="C1123" s="139">
        <v>36973</v>
      </c>
      <c r="D1123" s="25">
        <v>26</v>
      </c>
      <c r="E1123" s="25" t="s">
        <v>50</v>
      </c>
      <c r="F1123" s="25">
        <v>-80</v>
      </c>
      <c r="G1123" s="82">
        <v>43.300800000000379</v>
      </c>
      <c r="H1123" s="27">
        <v>-80.721680000000006</v>
      </c>
      <c r="I1123" s="25">
        <v>25</v>
      </c>
      <c r="J1123" s="82">
        <v>1.3680000000000092</v>
      </c>
      <c r="K1123" s="27">
        <v>25.0228</v>
      </c>
      <c r="L1123" s="29">
        <v>19.5975</v>
      </c>
      <c r="M1123" s="29">
        <v>41.360300000000002</v>
      </c>
      <c r="S1123" s="26">
        <v>0.44500000000000001</v>
      </c>
      <c r="T1123" s="26">
        <v>4.3200000000000002E-2</v>
      </c>
      <c r="U1123" s="26">
        <v>0.45800000000000002</v>
      </c>
      <c r="X1123" s="26">
        <v>30.832000000000001</v>
      </c>
      <c r="Y1123" s="85"/>
      <c r="AD1123" s="26">
        <v>0.90300000000000002</v>
      </c>
      <c r="AF1123" s="26">
        <v>0.12</v>
      </c>
    </row>
    <row r="1124" spans="1:39" ht="15" customHeight="1" x14ac:dyDescent="0.2">
      <c r="A1124" s="25">
        <v>1239</v>
      </c>
      <c r="B1124" s="25" t="s">
        <v>64</v>
      </c>
      <c r="C1124" s="139">
        <v>36973</v>
      </c>
      <c r="D1124" s="25">
        <v>27</v>
      </c>
      <c r="E1124" s="25" t="s">
        <v>50</v>
      </c>
      <c r="F1124" s="25">
        <v>-80</v>
      </c>
      <c r="G1124" s="82">
        <v>44.990400000000363</v>
      </c>
      <c r="H1124" s="27">
        <v>-80.749840000000006</v>
      </c>
      <c r="I1124" s="25">
        <v>25</v>
      </c>
      <c r="J1124" s="82">
        <v>0.34800000000004161</v>
      </c>
      <c r="K1124" s="27">
        <v>25.005800000000001</v>
      </c>
      <c r="L1124" s="29">
        <v>19.962</v>
      </c>
      <c r="M1124" s="29">
        <v>41.207999999999998</v>
      </c>
      <c r="S1124" s="26">
        <v>0.246</v>
      </c>
      <c r="T1124" s="26">
        <v>4.24E-2</v>
      </c>
      <c r="U1124" s="26">
        <v>0.28299999999999997</v>
      </c>
      <c r="X1124" s="26">
        <v>47.795000000000002</v>
      </c>
      <c r="Y1124" s="85"/>
      <c r="AD1124" s="26">
        <v>0.52899999999999991</v>
      </c>
    </row>
    <row r="1125" spans="1:39" ht="15" customHeight="1" x14ac:dyDescent="0.2">
      <c r="A1125" s="25">
        <v>1240</v>
      </c>
      <c r="B1125" s="25" t="s">
        <v>64</v>
      </c>
      <c r="C1125" s="139">
        <v>36973</v>
      </c>
      <c r="D1125" s="25">
        <v>28</v>
      </c>
      <c r="E1125" s="25" t="s">
        <v>50</v>
      </c>
      <c r="F1125" s="25">
        <v>-80</v>
      </c>
      <c r="G1125" s="82">
        <v>47.140799999999956</v>
      </c>
      <c r="H1125" s="27">
        <v>-80.785679999999999</v>
      </c>
      <c r="I1125" s="25">
        <v>25</v>
      </c>
      <c r="J1125" s="82">
        <v>2.9999999999930083E-2</v>
      </c>
      <c r="K1125" s="27">
        <v>25.000499999999999</v>
      </c>
      <c r="L1125" s="29">
        <v>19.335899999999999</v>
      </c>
      <c r="M1125" s="29">
        <v>40.148800000000001</v>
      </c>
      <c r="S1125" s="26">
        <v>0.184</v>
      </c>
      <c r="T1125" s="26">
        <v>4.7199999999999999E-2</v>
      </c>
      <c r="U1125" s="26">
        <v>0.33200000000000002</v>
      </c>
      <c r="X1125" s="26">
        <v>13.62</v>
      </c>
      <c r="Y1125" s="85"/>
      <c r="AD1125" s="26">
        <v>0.51600000000000001</v>
      </c>
      <c r="AF1125" s="26">
        <v>0.14000000000000001</v>
      </c>
    </row>
    <row r="1126" spans="1:39" ht="15" customHeight="1" x14ac:dyDescent="0.2">
      <c r="A1126" s="25">
        <v>1241</v>
      </c>
      <c r="B1126" s="25" t="s">
        <v>64</v>
      </c>
      <c r="C1126" s="139">
        <v>36973</v>
      </c>
      <c r="D1126" s="25">
        <v>29</v>
      </c>
      <c r="E1126" s="25" t="s">
        <v>50</v>
      </c>
      <c r="F1126" s="25">
        <v>-80</v>
      </c>
      <c r="G1126" s="82">
        <v>48.692399999999623</v>
      </c>
      <c r="H1126" s="27">
        <v>-80.811539999999994</v>
      </c>
      <c r="I1126" s="25">
        <v>24</v>
      </c>
      <c r="J1126" s="82">
        <v>59.841600000000028</v>
      </c>
      <c r="K1126" s="27">
        <v>24.99736</v>
      </c>
      <c r="L1126" s="29">
        <v>19.353999999999999</v>
      </c>
      <c r="M1126" s="29">
        <v>40.298999999999999</v>
      </c>
      <c r="S1126" s="26">
        <v>0</v>
      </c>
      <c r="T1126" s="26">
        <v>5.1200000000000002E-2</v>
      </c>
      <c r="U1126" s="26">
        <v>0</v>
      </c>
      <c r="X1126" s="26">
        <v>24.963999999999999</v>
      </c>
      <c r="Y1126" s="85"/>
      <c r="AD1126" s="26">
        <v>0</v>
      </c>
      <c r="AF1126" s="26">
        <v>2.29</v>
      </c>
    </row>
    <row r="1127" spans="1:39" ht="15" customHeight="1" x14ac:dyDescent="0.2">
      <c r="A1127" s="25">
        <v>1242</v>
      </c>
      <c r="B1127" s="25" t="s">
        <v>64</v>
      </c>
      <c r="C1127" s="139">
        <v>36973</v>
      </c>
      <c r="D1127" s="25">
        <v>30</v>
      </c>
      <c r="E1127" s="25" t="s">
        <v>49</v>
      </c>
      <c r="F1127" s="25">
        <v>-80</v>
      </c>
      <c r="G1127" s="82">
        <v>50.110799999999642</v>
      </c>
      <c r="H1127" s="27">
        <v>-80.835179999999994</v>
      </c>
      <c r="I1127" s="25">
        <v>24</v>
      </c>
      <c r="J1127" s="82">
        <v>58.575599999999994</v>
      </c>
      <c r="K1127" s="27">
        <v>24.97626</v>
      </c>
      <c r="L1127" s="29">
        <v>19.143999999999998</v>
      </c>
      <c r="M1127" s="29">
        <v>38.658999999999999</v>
      </c>
      <c r="S1127" s="26">
        <v>0</v>
      </c>
      <c r="T1127" s="26">
        <v>2.9100000000000001E-2</v>
      </c>
      <c r="U1127" s="26">
        <v>0.372</v>
      </c>
      <c r="X1127" s="26">
        <v>20.021000000000001</v>
      </c>
      <c r="Y1127" s="85"/>
      <c r="AD1127" s="26">
        <v>0.372</v>
      </c>
    </row>
    <row r="1128" spans="1:39" ht="15" customHeight="1" x14ac:dyDescent="0.2">
      <c r="A1128" s="25">
        <v>1243</v>
      </c>
      <c r="B1128" s="25" t="s">
        <v>64</v>
      </c>
      <c r="C1128" s="139">
        <v>36973</v>
      </c>
      <c r="D1128" s="25">
        <v>31</v>
      </c>
      <c r="E1128" s="25" t="s">
        <v>49</v>
      </c>
      <c r="F1128" s="25">
        <v>-80</v>
      </c>
      <c r="G1128" s="82">
        <v>52.100400000000207</v>
      </c>
      <c r="H1128" s="27">
        <v>-80.868340000000003</v>
      </c>
      <c r="I1128" s="25">
        <v>25</v>
      </c>
      <c r="J1128" s="82">
        <v>0.61800000000005184</v>
      </c>
      <c r="K1128" s="27">
        <v>25.010300000000001</v>
      </c>
      <c r="L1128" s="29">
        <v>18.263000000000002</v>
      </c>
      <c r="M1128" s="29">
        <v>39.781999999999996</v>
      </c>
      <c r="S1128" s="26">
        <v>0</v>
      </c>
      <c r="T1128" s="26">
        <v>4.36E-2</v>
      </c>
      <c r="U1128" s="26">
        <v>0.46800000000000003</v>
      </c>
      <c r="X1128" s="26">
        <v>20.946000000000002</v>
      </c>
      <c r="Y1128" s="85"/>
      <c r="AD1128" s="26">
        <v>0.46800000000000003</v>
      </c>
    </row>
    <row r="1129" spans="1:39" ht="15" customHeight="1" x14ac:dyDescent="0.2">
      <c r="A1129" s="25">
        <v>1244</v>
      </c>
      <c r="B1129" s="25" t="s">
        <v>64</v>
      </c>
      <c r="C1129" s="139">
        <v>36973</v>
      </c>
      <c r="D1129" s="25">
        <v>32</v>
      </c>
      <c r="E1129" s="25" t="s">
        <v>49</v>
      </c>
      <c r="F1129" s="25">
        <v>-80</v>
      </c>
      <c r="G1129" s="82">
        <v>55.571999999999662</v>
      </c>
      <c r="H1129" s="27">
        <v>-80.926199999999994</v>
      </c>
      <c r="I1129" s="25">
        <v>25</v>
      </c>
      <c r="J1129" s="82">
        <v>0.6516000000000588</v>
      </c>
      <c r="K1129" s="27">
        <v>25.010860000000001</v>
      </c>
      <c r="L1129" s="29">
        <v>19.042999999999999</v>
      </c>
      <c r="M1129" s="29">
        <v>39.46</v>
      </c>
      <c r="S1129" s="26">
        <v>0</v>
      </c>
      <c r="T1129" s="26">
        <v>2.8799999999999999E-2</v>
      </c>
      <c r="U1129" s="26">
        <v>0.313</v>
      </c>
      <c r="X1129" s="26">
        <v>11.913</v>
      </c>
      <c r="Y1129" s="85"/>
      <c r="AD1129" s="26">
        <v>0.313</v>
      </c>
    </row>
    <row r="1130" spans="1:39" s="3" customFormat="1" ht="15" customHeight="1" x14ac:dyDescent="0.2">
      <c r="A1130" s="25">
        <v>1245</v>
      </c>
      <c r="B1130" s="25" t="s">
        <v>64</v>
      </c>
      <c r="C1130" s="139">
        <v>36973</v>
      </c>
      <c r="D1130" s="25">
        <v>33</v>
      </c>
      <c r="E1130" s="25" t="s">
        <v>49</v>
      </c>
      <c r="F1130" s="25">
        <v>-80</v>
      </c>
      <c r="G1130" s="82">
        <v>55.160400000000323</v>
      </c>
      <c r="H1130" s="27">
        <v>-80.919340000000005</v>
      </c>
      <c r="I1130" s="25">
        <v>25</v>
      </c>
      <c r="J1130" s="82">
        <v>3.1800000000000495</v>
      </c>
      <c r="K1130" s="27">
        <v>25.053000000000001</v>
      </c>
      <c r="L1130" s="29">
        <v>20.025400000000001</v>
      </c>
      <c r="M1130" s="29">
        <v>38.825600000000001</v>
      </c>
      <c r="N1130" s="28"/>
      <c r="O1130" s="28"/>
      <c r="P1130" s="26"/>
      <c r="Q1130" s="26"/>
      <c r="R1130" s="26"/>
      <c r="S1130" s="26">
        <v>0</v>
      </c>
      <c r="T1130" s="26">
        <v>3.4299999999999997E-2</v>
      </c>
      <c r="U1130" s="26">
        <v>0.35099999999999998</v>
      </c>
      <c r="V1130" s="26"/>
      <c r="W1130" s="26"/>
      <c r="X1130" s="26">
        <v>14.686999999999999</v>
      </c>
      <c r="Y1130" s="86"/>
      <c r="Z1130" s="26"/>
      <c r="AA1130" s="26"/>
      <c r="AB1130" s="26"/>
      <c r="AC1130" s="26"/>
      <c r="AD1130" s="26">
        <v>0.35099999999999998</v>
      </c>
      <c r="AE1130" s="29"/>
      <c r="AF1130" s="26">
        <v>4.4000000000000004</v>
      </c>
      <c r="AG1130" s="26"/>
      <c r="AH1130" s="29"/>
      <c r="AI1130" s="29"/>
      <c r="AJ1130" s="125"/>
      <c r="AK1130" s="125"/>
      <c r="AL1130" s="125"/>
      <c r="AM1130" s="125"/>
    </row>
    <row r="1131" spans="1:39" s="3" customFormat="1" ht="15" customHeight="1" x14ac:dyDescent="0.2">
      <c r="A1131" s="25">
        <v>1246</v>
      </c>
      <c r="B1131" s="25" t="s">
        <v>64</v>
      </c>
      <c r="C1131" s="139">
        <v>36973</v>
      </c>
      <c r="D1131" s="25">
        <v>34</v>
      </c>
      <c r="E1131" s="25" t="s">
        <v>49</v>
      </c>
      <c r="F1131" s="25">
        <v>-80</v>
      </c>
      <c r="G1131" s="82">
        <v>57.256799999999828</v>
      </c>
      <c r="H1131" s="27">
        <v>-80.954279999999997</v>
      </c>
      <c r="I1131" s="25">
        <v>24</v>
      </c>
      <c r="J1131" s="82">
        <v>59.268000000000001</v>
      </c>
      <c r="K1131" s="27">
        <v>24.9878</v>
      </c>
      <c r="L1131" s="29">
        <v>20.386600000000001</v>
      </c>
      <c r="M1131" s="29">
        <v>38.186599999999999</v>
      </c>
      <c r="N1131" s="28"/>
      <c r="O1131" s="28"/>
      <c r="P1131" s="26"/>
      <c r="Q1131" s="26"/>
      <c r="R1131" s="26"/>
      <c r="S1131" s="26">
        <v>0.06</v>
      </c>
      <c r="T1131" s="26">
        <v>3.2599999999999997E-2</v>
      </c>
      <c r="U1131" s="26">
        <v>0.433</v>
      </c>
      <c r="V1131" s="26"/>
      <c r="W1131" s="26"/>
      <c r="X1131" s="26">
        <v>17.353999999999999</v>
      </c>
      <c r="Y1131" s="86"/>
      <c r="Z1131" s="26"/>
      <c r="AA1131" s="26"/>
      <c r="AB1131" s="26"/>
      <c r="AC1131" s="26"/>
      <c r="AD1131" s="26">
        <v>0.49299999999999999</v>
      </c>
      <c r="AE1131" s="29"/>
      <c r="AF1131" s="26">
        <v>2</v>
      </c>
      <c r="AG1131" s="26"/>
      <c r="AH1131" s="29"/>
      <c r="AI1131" s="29"/>
      <c r="AJ1131" s="125"/>
      <c r="AK1131" s="125"/>
      <c r="AL1131" s="125"/>
      <c r="AM1131" s="125"/>
    </row>
    <row r="1132" spans="1:39" s="3" customFormat="1" ht="15" customHeight="1" x14ac:dyDescent="0.2">
      <c r="A1132" s="25">
        <v>1247</v>
      </c>
      <c r="B1132" s="25" t="s">
        <v>64</v>
      </c>
      <c r="C1132" s="139">
        <v>36973</v>
      </c>
      <c r="D1132" s="25">
        <v>35</v>
      </c>
      <c r="E1132" s="25" t="s">
        <v>49</v>
      </c>
      <c r="F1132" s="25">
        <v>-80</v>
      </c>
      <c r="G1132" s="82">
        <v>52.842000000000269</v>
      </c>
      <c r="H1132" s="27">
        <v>-80.880700000000004</v>
      </c>
      <c r="I1132" s="25">
        <v>24</v>
      </c>
      <c r="J1132" s="82">
        <v>58.309200000000061</v>
      </c>
      <c r="K1132" s="27">
        <v>24.971820000000001</v>
      </c>
      <c r="L1132" s="29">
        <v>21.106999999999999</v>
      </c>
      <c r="M1132" s="29">
        <v>38.334099999999999</v>
      </c>
      <c r="N1132" s="28"/>
      <c r="O1132" s="28"/>
      <c r="P1132" s="26"/>
      <c r="Q1132" s="26"/>
      <c r="R1132" s="26"/>
      <c r="S1132" s="26">
        <v>0</v>
      </c>
      <c r="T1132" s="26">
        <v>3.0300000000000001E-2</v>
      </c>
      <c r="U1132" s="26">
        <v>0.28299999999999997</v>
      </c>
      <c r="V1132" s="26"/>
      <c r="W1132" s="26"/>
      <c r="X1132" s="26">
        <v>7.8949999999999996</v>
      </c>
      <c r="Y1132" s="86"/>
      <c r="Z1132" s="26"/>
      <c r="AA1132" s="26"/>
      <c r="AB1132" s="26"/>
      <c r="AC1132" s="26"/>
      <c r="AD1132" s="26">
        <v>0.28299999999999997</v>
      </c>
      <c r="AE1132" s="29"/>
      <c r="AF1132" s="26">
        <v>3.66</v>
      </c>
      <c r="AG1132" s="26"/>
      <c r="AH1132" s="29"/>
      <c r="AI1132" s="29"/>
      <c r="AJ1132" s="125"/>
      <c r="AK1132" s="125"/>
      <c r="AL1132" s="125"/>
      <c r="AM1132" s="125"/>
    </row>
    <row r="1133" spans="1:39" ht="15" customHeight="1" x14ac:dyDescent="0.2">
      <c r="A1133" s="25">
        <v>1248</v>
      </c>
      <c r="B1133" s="25" t="s">
        <v>64</v>
      </c>
      <c r="C1133" s="139">
        <v>36973</v>
      </c>
      <c r="D1133" s="25">
        <v>36</v>
      </c>
      <c r="E1133" s="25" t="s">
        <v>50</v>
      </c>
      <c r="F1133" s="25">
        <v>-80</v>
      </c>
      <c r="G1133" s="82">
        <v>47.560800000000256</v>
      </c>
      <c r="H1133" s="27">
        <v>-80.792680000000004</v>
      </c>
      <c r="I1133" s="25">
        <v>24</v>
      </c>
      <c r="J1133" s="82">
        <v>57.54</v>
      </c>
      <c r="K1133" s="27">
        <v>24.959</v>
      </c>
      <c r="L1133" s="29">
        <v>21.637499999999999</v>
      </c>
      <c r="M1133" s="29">
        <v>38.457099999999997</v>
      </c>
      <c r="S1133" s="26">
        <v>0</v>
      </c>
      <c r="T1133" s="26">
        <v>2.5899999999999999E-2</v>
      </c>
      <c r="U1133" s="26">
        <v>0.309</v>
      </c>
      <c r="X1133" s="26">
        <v>5.2629999999999999</v>
      </c>
      <c r="Y1133" s="85"/>
      <c r="AD1133" s="26">
        <v>0.309</v>
      </c>
      <c r="AF1133" s="26">
        <v>0.11</v>
      </c>
    </row>
    <row r="1134" spans="1:39" ht="15" customHeight="1" x14ac:dyDescent="0.2">
      <c r="A1134" s="25">
        <v>1249</v>
      </c>
      <c r="B1134" s="25" t="s">
        <v>64</v>
      </c>
      <c r="C1134" s="139">
        <v>36973</v>
      </c>
      <c r="D1134" s="25">
        <v>37</v>
      </c>
      <c r="E1134" s="25" t="s">
        <v>50</v>
      </c>
      <c r="F1134" s="25">
        <v>-80</v>
      </c>
      <c r="G1134" s="82">
        <v>45.700799999999902</v>
      </c>
      <c r="H1134" s="27">
        <v>-80.761679999999998</v>
      </c>
      <c r="I1134" s="25">
        <v>24</v>
      </c>
      <c r="J1134" s="82">
        <v>56.040000000000063</v>
      </c>
      <c r="K1134" s="27">
        <v>24.934000000000001</v>
      </c>
      <c r="L1134" s="29">
        <v>20.3673</v>
      </c>
      <c r="M1134" s="29">
        <v>39.534500000000001</v>
      </c>
      <c r="S1134" s="26">
        <v>0.01</v>
      </c>
      <c r="T1134" s="26">
        <v>2.4799999999999999E-2</v>
      </c>
      <c r="U1134" s="26">
        <v>0.34599999999999997</v>
      </c>
      <c r="X1134" s="26">
        <v>7.61</v>
      </c>
      <c r="Y1134" s="85"/>
      <c r="AD1134" s="26">
        <v>0.35599999999999998</v>
      </c>
      <c r="AF1134" s="26">
        <v>2.29</v>
      </c>
    </row>
    <row r="1135" spans="1:39" ht="15" customHeight="1" x14ac:dyDescent="0.2">
      <c r="A1135" s="25">
        <v>1250</v>
      </c>
      <c r="B1135" s="25" t="s">
        <v>64</v>
      </c>
      <c r="C1135" s="139">
        <v>36973</v>
      </c>
      <c r="D1135" s="25">
        <v>38</v>
      </c>
      <c r="E1135" s="25" t="s">
        <v>50</v>
      </c>
      <c r="F1135" s="25">
        <v>-80</v>
      </c>
      <c r="G1135" s="82">
        <v>41.861999999999853</v>
      </c>
      <c r="H1135" s="27">
        <v>-80.697699999999998</v>
      </c>
      <c r="I1135" s="25">
        <v>24</v>
      </c>
      <c r="J1135" s="82">
        <v>59.067599999999914</v>
      </c>
      <c r="K1135" s="27">
        <v>24.984459999999999</v>
      </c>
      <c r="L1135" s="29">
        <v>21.277999999999999</v>
      </c>
      <c r="M1135" s="29">
        <v>39.999000000000002</v>
      </c>
      <c r="S1135" s="26">
        <v>1.0720000000000001</v>
      </c>
      <c r="T1135" s="26">
        <v>4.6800000000000001E-2</v>
      </c>
      <c r="U1135" s="26">
        <v>0.61099999999999999</v>
      </c>
      <c r="X1135" s="26">
        <v>8.3569999999999993</v>
      </c>
      <c r="Y1135" s="85"/>
      <c r="AD1135" s="26">
        <v>1.6830000000000001</v>
      </c>
    </row>
    <row r="1136" spans="1:39" ht="15" customHeight="1" x14ac:dyDescent="0.2">
      <c r="A1136" s="25">
        <v>1251</v>
      </c>
      <c r="B1136" s="25" t="s">
        <v>64</v>
      </c>
      <c r="C1136" s="139">
        <v>36973</v>
      </c>
      <c r="D1136" s="25">
        <v>39</v>
      </c>
      <c r="E1136" s="25" t="s">
        <v>50</v>
      </c>
      <c r="F1136" s="25">
        <v>-80</v>
      </c>
      <c r="G1136" s="82">
        <v>38.751599999999939</v>
      </c>
      <c r="H1136" s="27">
        <v>-80.645859999999999</v>
      </c>
      <c r="I1136" s="25">
        <v>25</v>
      </c>
      <c r="J1136" s="82">
        <v>0.46319999999994366</v>
      </c>
      <c r="K1136" s="27">
        <v>25.007719999999999</v>
      </c>
      <c r="L1136" s="29">
        <v>21.76</v>
      </c>
      <c r="M1136" s="29">
        <v>39.627000000000002</v>
      </c>
      <c r="S1136" s="26">
        <v>2.9729999999999999</v>
      </c>
      <c r="T1136" s="26">
        <v>5.7700000000000001E-2</v>
      </c>
      <c r="U1136" s="26">
        <v>0.54200000000000004</v>
      </c>
      <c r="X1136" s="26">
        <v>15.896000000000001</v>
      </c>
      <c r="Y1136" s="85"/>
      <c r="AD1136" s="26">
        <v>3.5149999999999997</v>
      </c>
    </row>
    <row r="1137" spans="1:32" ht="15" customHeight="1" x14ac:dyDescent="0.2">
      <c r="A1137" s="25">
        <v>1252</v>
      </c>
      <c r="B1137" s="25" t="s">
        <v>64</v>
      </c>
      <c r="C1137" s="139">
        <v>36973</v>
      </c>
      <c r="D1137" s="25">
        <v>40</v>
      </c>
      <c r="E1137" s="25" t="s">
        <v>47</v>
      </c>
      <c r="F1137" s="25">
        <v>-80</v>
      </c>
      <c r="G1137" s="82">
        <v>35.798399999999617</v>
      </c>
      <c r="H1137" s="27">
        <v>-80.596639999999994</v>
      </c>
      <c r="I1137" s="25">
        <v>25</v>
      </c>
      <c r="J1137" s="82">
        <v>1.0379999999999256</v>
      </c>
      <c r="K1137" s="27">
        <v>25.017299999999999</v>
      </c>
      <c r="L1137" s="29">
        <v>21.768000000000001</v>
      </c>
      <c r="M1137" s="29">
        <v>37.790999999999997</v>
      </c>
      <c r="S1137" s="26">
        <v>4.4139999999999997</v>
      </c>
      <c r="T1137" s="26">
        <v>4.0099999999999997E-2</v>
      </c>
      <c r="U1137" s="26">
        <v>0.82099999999999995</v>
      </c>
      <c r="X1137" s="26">
        <v>16.11</v>
      </c>
      <c r="Y1137" s="85"/>
      <c r="AD1137" s="26">
        <v>5.2349999999999994</v>
      </c>
    </row>
    <row r="1138" spans="1:32" ht="15" customHeight="1" x14ac:dyDescent="0.2">
      <c r="A1138" s="25">
        <v>1253</v>
      </c>
      <c r="B1138" s="25" t="s">
        <v>65</v>
      </c>
      <c r="C1138" s="139">
        <v>37028</v>
      </c>
      <c r="D1138" s="25">
        <v>1</v>
      </c>
      <c r="E1138" s="25" t="s">
        <v>47</v>
      </c>
      <c r="F1138" s="25">
        <v>-80</v>
      </c>
      <c r="G1138" s="82">
        <v>29.848799999999756</v>
      </c>
      <c r="H1138" s="27">
        <v>-80.497479999999996</v>
      </c>
      <c r="I1138" s="25">
        <v>25</v>
      </c>
      <c r="J1138" s="82">
        <v>10.964399999999941</v>
      </c>
      <c r="K1138" s="27">
        <v>25.182739999999999</v>
      </c>
      <c r="L1138" s="29">
        <v>26.414100000000001</v>
      </c>
      <c r="M1138" s="29">
        <v>35.040700000000001</v>
      </c>
      <c r="S1138" s="26">
        <v>13.077</v>
      </c>
      <c r="T1138" s="26">
        <v>3.3399999999999999E-2</v>
      </c>
      <c r="U1138" s="26">
        <v>0.66700000000000004</v>
      </c>
      <c r="X1138" s="26">
        <v>5.0090000000000003</v>
      </c>
      <c r="Y1138" s="85"/>
      <c r="AD1138" s="26">
        <v>13.744</v>
      </c>
      <c r="AF1138" s="26">
        <v>8.5250000000000006E-2</v>
      </c>
    </row>
    <row r="1139" spans="1:32" ht="15" customHeight="1" x14ac:dyDescent="0.2">
      <c r="A1139" s="25">
        <v>1254</v>
      </c>
      <c r="B1139" s="25" t="s">
        <v>65</v>
      </c>
      <c r="C1139" s="139">
        <v>37028</v>
      </c>
      <c r="D1139" s="25">
        <v>2</v>
      </c>
      <c r="E1139" s="25" t="s">
        <v>47</v>
      </c>
      <c r="F1139" s="25">
        <v>-80</v>
      </c>
      <c r="G1139" s="82">
        <v>33.730799999999874</v>
      </c>
      <c r="H1139" s="27">
        <v>-80.562179999999998</v>
      </c>
      <c r="I1139" s="25">
        <v>25</v>
      </c>
      <c r="J1139" s="82">
        <v>9.9791999999999348</v>
      </c>
      <c r="K1139" s="27">
        <v>25.166319999999999</v>
      </c>
      <c r="L1139" s="29">
        <v>26.594999999999999</v>
      </c>
      <c r="M1139" s="29">
        <v>34.911999999999999</v>
      </c>
      <c r="S1139" s="26">
        <v>0.64600000000000002</v>
      </c>
      <c r="T1139" s="26">
        <v>1.6199999999999999E-2</v>
      </c>
      <c r="U1139" s="26">
        <v>0.13800000000000001</v>
      </c>
      <c r="X1139" s="26">
        <v>1.6279999999999999</v>
      </c>
      <c r="Y1139" s="85"/>
      <c r="AD1139" s="26">
        <v>0.78400000000000003</v>
      </c>
    </row>
    <row r="1140" spans="1:32" ht="15" customHeight="1" x14ac:dyDescent="0.2">
      <c r="A1140" s="25">
        <v>1255</v>
      </c>
      <c r="B1140" s="25" t="s">
        <v>65</v>
      </c>
      <c r="C1140" s="139">
        <v>37028</v>
      </c>
      <c r="D1140" s="25">
        <v>3</v>
      </c>
      <c r="E1140" s="25" t="s">
        <v>47</v>
      </c>
      <c r="F1140" s="25">
        <v>-80</v>
      </c>
      <c r="G1140" s="82">
        <v>37.261200000000088</v>
      </c>
      <c r="H1140" s="27">
        <v>-80.621020000000001</v>
      </c>
      <c r="I1140" s="25">
        <v>25</v>
      </c>
      <c r="J1140" s="82">
        <v>8.9891999999998973</v>
      </c>
      <c r="K1140" s="27">
        <v>25.149819999999998</v>
      </c>
      <c r="L1140" s="29">
        <v>26.436499999999999</v>
      </c>
      <c r="M1140" s="29">
        <v>34.146000000000001</v>
      </c>
      <c r="S1140" s="26">
        <v>10.811</v>
      </c>
      <c r="T1140" s="26">
        <v>3.6200000000000003E-2</v>
      </c>
      <c r="U1140" s="26">
        <v>1.629</v>
      </c>
      <c r="X1140" s="26">
        <v>6.7329999999999997</v>
      </c>
      <c r="Y1140" s="85"/>
      <c r="AD1140" s="26">
        <v>12.44</v>
      </c>
      <c r="AF1140" s="26">
        <v>0.35650000000000004</v>
      </c>
    </row>
    <row r="1141" spans="1:32" ht="15" customHeight="1" x14ac:dyDescent="0.2">
      <c r="A1141" s="25">
        <v>1256</v>
      </c>
      <c r="B1141" s="25" t="s">
        <v>65</v>
      </c>
      <c r="C1141" s="139">
        <v>37028</v>
      </c>
      <c r="D1141" s="25">
        <v>4</v>
      </c>
      <c r="E1141" s="25" t="s">
        <v>48</v>
      </c>
      <c r="F1141" s="25">
        <v>-80</v>
      </c>
      <c r="G1141" s="82">
        <v>40.62720000000013</v>
      </c>
      <c r="H1141" s="27">
        <v>-80.677120000000002</v>
      </c>
      <c r="I1141" s="25">
        <v>25</v>
      </c>
      <c r="J1141" s="82">
        <v>7.9799999999999471</v>
      </c>
      <c r="K1141" s="27">
        <v>25.132999999999999</v>
      </c>
      <c r="L1141" s="29">
        <v>27.016999999999999</v>
      </c>
      <c r="M1141" s="29">
        <v>40.529000000000003</v>
      </c>
      <c r="S1141" s="26">
        <v>3.407</v>
      </c>
      <c r="T1141" s="26">
        <v>2.1600000000000001E-2</v>
      </c>
      <c r="U1141" s="26">
        <v>0.24</v>
      </c>
      <c r="X1141" s="26">
        <v>10.180999999999999</v>
      </c>
      <c r="Y1141" s="85"/>
      <c r="AD1141" s="26">
        <v>3.6470000000000002</v>
      </c>
    </row>
    <row r="1142" spans="1:32" ht="15" customHeight="1" x14ac:dyDescent="0.2">
      <c r="A1142" s="25">
        <v>1257</v>
      </c>
      <c r="B1142" s="25" t="s">
        <v>65</v>
      </c>
      <c r="C1142" s="139">
        <v>37028</v>
      </c>
      <c r="D1142" s="25">
        <v>5</v>
      </c>
      <c r="E1142" s="25" t="s">
        <v>48</v>
      </c>
      <c r="F1142" s="25">
        <v>-80</v>
      </c>
      <c r="G1142" s="82">
        <v>43.099200000000337</v>
      </c>
      <c r="H1142" s="27">
        <v>-80.718320000000006</v>
      </c>
      <c r="I1142" s="25">
        <v>25</v>
      </c>
      <c r="J1142" s="82">
        <v>6.9659999999999656</v>
      </c>
      <c r="K1142" s="27">
        <v>25.116099999999999</v>
      </c>
      <c r="L1142" s="29">
        <v>26.773</v>
      </c>
      <c r="M1142" s="29">
        <v>41.75</v>
      </c>
      <c r="S1142" s="26">
        <v>0.70199999999999996</v>
      </c>
      <c r="T1142" s="26">
        <v>2.4199999999999999E-2</v>
      </c>
      <c r="U1142" s="26">
        <v>0.107</v>
      </c>
      <c r="X1142" s="26">
        <v>11.568</v>
      </c>
      <c r="Y1142" s="85"/>
      <c r="AD1142" s="26">
        <v>0.80899999999999994</v>
      </c>
    </row>
    <row r="1143" spans="1:32" ht="15" customHeight="1" x14ac:dyDescent="0.2">
      <c r="A1143" s="25">
        <v>1258</v>
      </c>
      <c r="B1143" s="25" t="s">
        <v>65</v>
      </c>
      <c r="C1143" s="139">
        <v>37028</v>
      </c>
      <c r="D1143" s="25">
        <v>6</v>
      </c>
      <c r="E1143" s="25" t="s">
        <v>48</v>
      </c>
      <c r="F1143" s="25">
        <v>-80</v>
      </c>
      <c r="G1143" s="82">
        <v>45.663600000000031</v>
      </c>
      <c r="H1143" s="27">
        <v>-80.761060000000001</v>
      </c>
      <c r="I1143" s="25">
        <v>25</v>
      </c>
      <c r="J1143" s="82">
        <v>4.2479999999999052</v>
      </c>
      <c r="K1143" s="27">
        <v>25.070799999999998</v>
      </c>
      <c r="L1143" s="29">
        <v>28.237200000000001</v>
      </c>
      <c r="M1143" s="29">
        <v>43.470500000000001</v>
      </c>
      <c r="S1143" s="26">
        <v>17.943999999999999</v>
      </c>
      <c r="T1143" s="26">
        <v>2.9000000000000001E-2</v>
      </c>
      <c r="U1143" s="26">
        <v>0.09</v>
      </c>
      <c r="X1143" s="26">
        <v>9.9450000000000003</v>
      </c>
      <c r="Y1143" s="85"/>
      <c r="AD1143" s="26">
        <v>18.033999999999999</v>
      </c>
      <c r="AF1143" s="26">
        <v>0.12100000000000001</v>
      </c>
    </row>
    <row r="1144" spans="1:32" ht="15" customHeight="1" x14ac:dyDescent="0.2">
      <c r="A1144" s="25">
        <v>1259</v>
      </c>
      <c r="B1144" s="25" t="s">
        <v>65</v>
      </c>
      <c r="C1144" s="139">
        <v>37028</v>
      </c>
      <c r="D1144" s="25">
        <v>7</v>
      </c>
      <c r="E1144" s="25" t="s">
        <v>48</v>
      </c>
      <c r="F1144" s="25">
        <v>-80</v>
      </c>
      <c r="G1144" s="82">
        <v>47.49</v>
      </c>
      <c r="H1144" s="27">
        <v>-80.791499999999999</v>
      </c>
      <c r="I1144" s="25">
        <v>25</v>
      </c>
      <c r="J1144" s="82">
        <v>7.0200000000000529</v>
      </c>
      <c r="K1144" s="27">
        <v>25.117000000000001</v>
      </c>
      <c r="L1144" s="29">
        <v>27.8994</v>
      </c>
      <c r="M1144" s="29">
        <v>46.888800000000003</v>
      </c>
      <c r="S1144" s="26">
        <v>17.09</v>
      </c>
      <c r="T1144" s="26">
        <v>3.7999999999999999E-2</v>
      </c>
      <c r="U1144" s="26">
        <v>1.2E-2</v>
      </c>
      <c r="X1144" s="26">
        <v>3.589</v>
      </c>
      <c r="Y1144" s="85"/>
      <c r="AD1144" s="26">
        <v>17.102</v>
      </c>
      <c r="AF1144" s="26">
        <v>0.187</v>
      </c>
    </row>
    <row r="1145" spans="1:32" ht="15" customHeight="1" x14ac:dyDescent="0.2">
      <c r="A1145" s="25">
        <v>1260</v>
      </c>
      <c r="B1145" s="25" t="s">
        <v>65</v>
      </c>
      <c r="C1145" s="139">
        <v>37028</v>
      </c>
      <c r="D1145" s="25">
        <v>8</v>
      </c>
      <c r="E1145" s="25" t="s">
        <v>48</v>
      </c>
      <c r="F1145" s="25">
        <v>-80</v>
      </c>
      <c r="G1145" s="82">
        <v>51.681600000000287</v>
      </c>
      <c r="H1145" s="27">
        <v>-80.861360000000005</v>
      </c>
      <c r="I1145" s="25">
        <v>25</v>
      </c>
      <c r="J1145" s="82">
        <v>7.609199999999916</v>
      </c>
      <c r="K1145" s="27">
        <v>25.126819999999999</v>
      </c>
      <c r="L1145" s="29">
        <v>27.9907</v>
      </c>
      <c r="M1145" s="29">
        <v>46.084499999999998</v>
      </c>
      <c r="S1145" s="26">
        <v>0</v>
      </c>
      <c r="T1145" s="26">
        <v>8.5900000000000004E-2</v>
      </c>
      <c r="U1145" s="26">
        <v>0.156</v>
      </c>
      <c r="X1145" s="26">
        <v>59.37</v>
      </c>
      <c r="Y1145" s="85"/>
      <c r="AD1145" s="26">
        <v>0.156</v>
      </c>
      <c r="AF1145" s="26">
        <v>0.66500000000000004</v>
      </c>
    </row>
    <row r="1146" spans="1:32" ht="15" customHeight="1" x14ac:dyDescent="0.2">
      <c r="A1146" s="25">
        <v>1261</v>
      </c>
      <c r="B1146" s="25" t="s">
        <v>65</v>
      </c>
      <c r="C1146" s="139">
        <v>37028</v>
      </c>
      <c r="D1146" s="25">
        <v>9</v>
      </c>
      <c r="E1146" s="25" t="s">
        <v>49</v>
      </c>
      <c r="F1146" s="25">
        <v>-80</v>
      </c>
      <c r="G1146" s="82">
        <v>54.320399999999722</v>
      </c>
      <c r="H1146" s="27">
        <v>-80.905339999999995</v>
      </c>
      <c r="I1146" s="25">
        <v>25</v>
      </c>
      <c r="J1146" s="82">
        <v>7.6056000000000523</v>
      </c>
      <c r="K1146" s="27">
        <v>25.126760000000001</v>
      </c>
      <c r="L1146" s="29">
        <v>26.966799999999999</v>
      </c>
      <c r="M1146" s="29">
        <v>41.480400000000003</v>
      </c>
      <c r="S1146" s="26">
        <v>5.5609999999999999</v>
      </c>
      <c r="T1146" s="26">
        <v>7.2800000000000004E-2</v>
      </c>
      <c r="U1146" s="26">
        <v>2.177</v>
      </c>
      <c r="X1146" s="26">
        <v>58.829000000000001</v>
      </c>
      <c r="Y1146" s="85"/>
      <c r="AD1146" s="26">
        <v>7.7379999999999995</v>
      </c>
      <c r="AF1146" s="26">
        <v>2.6277499999999998</v>
      </c>
    </row>
    <row r="1147" spans="1:32" ht="15" customHeight="1" x14ac:dyDescent="0.2">
      <c r="A1147" s="25">
        <v>1262</v>
      </c>
      <c r="B1147" s="25" t="s">
        <v>65</v>
      </c>
      <c r="C1147" s="139">
        <v>37028</v>
      </c>
      <c r="D1147" s="25">
        <v>10</v>
      </c>
      <c r="E1147" s="25" t="s">
        <v>49</v>
      </c>
      <c r="F1147" s="25">
        <v>-80</v>
      </c>
      <c r="G1147" s="82">
        <v>59.800799999999867</v>
      </c>
      <c r="H1147" s="27">
        <v>-80.996679999999998</v>
      </c>
      <c r="I1147" s="25">
        <v>25</v>
      </c>
      <c r="J1147" s="82">
        <v>6.6660000000000252</v>
      </c>
      <c r="K1147" s="27">
        <v>25.1111</v>
      </c>
      <c r="L1147" s="29">
        <v>27.023499999999999</v>
      </c>
      <c r="M1147" s="29">
        <v>39.855200000000004</v>
      </c>
      <c r="S1147" s="26">
        <v>0.27900000000000003</v>
      </c>
      <c r="T1147" s="26">
        <v>8.0500000000000002E-2</v>
      </c>
      <c r="U1147" s="26">
        <v>0.13200000000000001</v>
      </c>
      <c r="X1147" s="26">
        <v>23.873000000000001</v>
      </c>
      <c r="Y1147" s="85"/>
      <c r="AD1147" s="26">
        <v>0.41100000000000003</v>
      </c>
      <c r="AF1147" s="26">
        <v>2.1349999999999998</v>
      </c>
    </row>
    <row r="1148" spans="1:32" ht="15" customHeight="1" x14ac:dyDescent="0.2">
      <c r="A1148" s="25">
        <v>1263</v>
      </c>
      <c r="B1148" s="25" t="s">
        <v>65</v>
      </c>
      <c r="C1148" s="139">
        <v>37028</v>
      </c>
      <c r="D1148" s="25">
        <v>11</v>
      </c>
      <c r="E1148" s="25" t="s">
        <v>49</v>
      </c>
      <c r="F1148" s="25">
        <v>-81</v>
      </c>
      <c r="G1148" s="82">
        <v>0.10199999999997544</v>
      </c>
      <c r="H1148" s="27">
        <v>-81.0017</v>
      </c>
      <c r="I1148" s="25">
        <v>25</v>
      </c>
      <c r="J1148" s="82">
        <v>4.4663999999999504</v>
      </c>
      <c r="K1148" s="27">
        <v>25.074439999999999</v>
      </c>
      <c r="L1148" s="29">
        <v>27.4954</v>
      </c>
      <c r="M1148" s="29">
        <v>40.481900000000003</v>
      </c>
      <c r="S1148" s="26">
        <v>15.183999999999999</v>
      </c>
      <c r="T1148" s="26">
        <v>9.8799999999999999E-2</v>
      </c>
      <c r="U1148" s="26">
        <v>0</v>
      </c>
      <c r="X1148" s="26">
        <v>21.811</v>
      </c>
      <c r="Y1148" s="85"/>
      <c r="AD1148" s="26">
        <v>15.183999999999999</v>
      </c>
      <c r="AF1148" s="26">
        <v>1.5049999999999999</v>
      </c>
    </row>
    <row r="1149" spans="1:32" ht="15" customHeight="1" x14ac:dyDescent="0.2">
      <c r="A1149" s="25">
        <v>1264</v>
      </c>
      <c r="B1149" s="25" t="s">
        <v>65</v>
      </c>
      <c r="C1149" s="139">
        <v>37028</v>
      </c>
      <c r="D1149" s="25">
        <v>12</v>
      </c>
      <c r="E1149" s="25" t="s">
        <v>49</v>
      </c>
      <c r="F1149" s="25">
        <v>-81</v>
      </c>
      <c r="G1149" s="82">
        <v>4.0116000000003282</v>
      </c>
      <c r="H1149" s="27">
        <v>-81.066860000000005</v>
      </c>
      <c r="I1149" s="25">
        <v>25</v>
      </c>
      <c r="J1149" s="82">
        <v>6.7703999999999098</v>
      </c>
      <c r="K1149" s="27">
        <v>25.112839999999998</v>
      </c>
      <c r="L1149" s="29">
        <v>27.4863</v>
      </c>
      <c r="M1149" s="29">
        <v>38.7286</v>
      </c>
      <c r="S1149" s="26">
        <v>0.59</v>
      </c>
      <c r="T1149" s="26">
        <v>8.7099999999999997E-2</v>
      </c>
      <c r="U1149" s="26">
        <v>0.82</v>
      </c>
      <c r="X1149" s="26">
        <v>43.616</v>
      </c>
      <c r="Y1149" s="85"/>
      <c r="AD1149" s="26">
        <v>1.41</v>
      </c>
      <c r="AF1149" s="26">
        <v>1.4852500000000002</v>
      </c>
    </row>
    <row r="1150" spans="1:32" ht="15" customHeight="1" x14ac:dyDescent="0.2">
      <c r="A1150" s="25">
        <v>1265</v>
      </c>
      <c r="B1150" s="25" t="s">
        <v>65</v>
      </c>
      <c r="C1150" s="139">
        <v>37028</v>
      </c>
      <c r="D1150" s="25">
        <v>13</v>
      </c>
      <c r="E1150" s="25" t="s">
        <v>49</v>
      </c>
      <c r="F1150" s="25">
        <v>-81</v>
      </c>
      <c r="G1150" s="82">
        <v>5.846400000000358</v>
      </c>
      <c r="H1150" s="27">
        <v>-81.097440000000006</v>
      </c>
      <c r="I1150" s="25">
        <v>25</v>
      </c>
      <c r="J1150" s="82">
        <v>6.7380000000000706</v>
      </c>
      <c r="K1150" s="27">
        <v>25.112300000000001</v>
      </c>
      <c r="L1150" s="29">
        <v>26.829899999999999</v>
      </c>
      <c r="M1150" s="29">
        <v>38.1511</v>
      </c>
      <c r="S1150" s="26">
        <v>16.436</v>
      </c>
      <c r="T1150" s="26">
        <v>0.10580000000000001</v>
      </c>
      <c r="U1150" s="26">
        <v>7.3999999999999996E-2</v>
      </c>
      <c r="X1150" s="26">
        <v>38.816000000000003</v>
      </c>
      <c r="Y1150" s="85"/>
      <c r="AD1150" s="26">
        <v>16.510000000000002</v>
      </c>
      <c r="AF1150" s="26">
        <v>2.1</v>
      </c>
    </row>
    <row r="1151" spans="1:32" ht="15" customHeight="1" x14ac:dyDescent="0.2">
      <c r="A1151" s="25">
        <v>1266</v>
      </c>
      <c r="B1151" s="25" t="s">
        <v>65</v>
      </c>
      <c r="C1151" s="139">
        <v>37028</v>
      </c>
      <c r="D1151" s="25">
        <v>14</v>
      </c>
      <c r="E1151" s="25" t="s">
        <v>49</v>
      </c>
      <c r="F1151" s="25">
        <v>-81</v>
      </c>
      <c r="G1151" s="82">
        <v>1.8479999999999563</v>
      </c>
      <c r="H1151" s="27">
        <v>-81.030799999999999</v>
      </c>
      <c r="I1151" s="25">
        <v>25</v>
      </c>
      <c r="J1151" s="82">
        <v>2.1600000000000819</v>
      </c>
      <c r="K1151" s="27">
        <v>25.036000000000001</v>
      </c>
      <c r="L1151" s="29">
        <v>27.525200000000002</v>
      </c>
      <c r="M1151" s="29">
        <v>40.241199999999999</v>
      </c>
      <c r="S1151" s="26">
        <v>9.3989999999999991</v>
      </c>
      <c r="T1151" s="26">
        <v>0.13</v>
      </c>
      <c r="U1151" s="26">
        <v>0</v>
      </c>
      <c r="X1151" s="26">
        <v>30.094000000000001</v>
      </c>
      <c r="Y1151" s="85"/>
      <c r="AD1151" s="26">
        <v>9.3989999999999991</v>
      </c>
      <c r="AF1151" s="26">
        <v>1.47</v>
      </c>
    </row>
    <row r="1152" spans="1:32" ht="15" customHeight="1" x14ac:dyDescent="0.2">
      <c r="A1152" s="25">
        <v>1267</v>
      </c>
      <c r="B1152" s="25" t="s">
        <v>65</v>
      </c>
      <c r="C1152" s="139">
        <v>37028</v>
      </c>
      <c r="D1152" s="25">
        <v>15</v>
      </c>
      <c r="E1152" s="25" t="s">
        <v>49</v>
      </c>
      <c r="F1152" s="25">
        <v>-80</v>
      </c>
      <c r="G1152" s="82">
        <v>56.917200000000321</v>
      </c>
      <c r="H1152" s="27">
        <v>-80.948620000000005</v>
      </c>
      <c r="I1152" s="25">
        <v>24</v>
      </c>
      <c r="J1152" s="82">
        <v>55.882800000000046</v>
      </c>
      <c r="K1152" s="27">
        <v>24.931380000000001</v>
      </c>
      <c r="L1152" s="29">
        <v>27.411899999999999</v>
      </c>
      <c r="M1152" s="29">
        <v>42.400599999999997</v>
      </c>
      <c r="S1152" s="26">
        <v>3.758</v>
      </c>
      <c r="T1152" s="26">
        <v>5.9700000000000003E-2</v>
      </c>
      <c r="U1152" s="26">
        <v>0</v>
      </c>
      <c r="X1152" s="26">
        <v>12.750999999999999</v>
      </c>
      <c r="Y1152" s="85"/>
      <c r="AD1152" s="26">
        <v>3.758</v>
      </c>
      <c r="AF1152" s="26">
        <v>1.2949999999999999</v>
      </c>
    </row>
    <row r="1153" spans="1:39" ht="15" customHeight="1" x14ac:dyDescent="0.2">
      <c r="A1153" s="25">
        <v>1268</v>
      </c>
      <c r="B1153" s="25" t="s">
        <v>65</v>
      </c>
      <c r="C1153" s="139">
        <v>37028</v>
      </c>
      <c r="D1153" s="25">
        <v>16</v>
      </c>
      <c r="E1153" s="25" t="s">
        <v>50</v>
      </c>
      <c r="F1153" s="25">
        <v>-80</v>
      </c>
      <c r="G1153" s="82">
        <v>49.898399999999583</v>
      </c>
      <c r="H1153" s="27">
        <v>-80.831639999999993</v>
      </c>
      <c r="I1153" s="25">
        <v>24</v>
      </c>
      <c r="J1153" s="82">
        <v>52.504800000000031</v>
      </c>
      <c r="K1153" s="27">
        <v>24.875080000000001</v>
      </c>
      <c r="L1153" s="29">
        <v>28.340199999999999</v>
      </c>
      <c r="M1153" s="29">
        <v>37.436100000000003</v>
      </c>
      <c r="S1153" s="26">
        <v>14.457000000000001</v>
      </c>
      <c r="T1153" s="26">
        <v>2.5100000000000001E-2</v>
      </c>
      <c r="U1153" s="26">
        <v>7.4999999999999997E-2</v>
      </c>
      <c r="X1153" s="26">
        <v>18.971</v>
      </c>
      <c r="Y1153" s="85"/>
      <c r="AD1153" s="26">
        <v>14.532</v>
      </c>
      <c r="AF1153" s="26">
        <v>9.9000000000000005E-2</v>
      </c>
    </row>
    <row r="1154" spans="1:39" ht="15" customHeight="1" x14ac:dyDescent="0.2">
      <c r="A1154" s="25">
        <v>1269</v>
      </c>
      <c r="B1154" s="25" t="s">
        <v>65</v>
      </c>
      <c r="C1154" s="139">
        <v>37028</v>
      </c>
      <c r="D1154" s="25">
        <v>17</v>
      </c>
      <c r="E1154" s="25" t="s">
        <v>50</v>
      </c>
      <c r="F1154" s="25">
        <v>-80</v>
      </c>
      <c r="G1154" s="82">
        <v>42.511199999999576</v>
      </c>
      <c r="H1154" s="27">
        <v>-80.708519999999993</v>
      </c>
      <c r="I1154" s="25">
        <v>24</v>
      </c>
      <c r="J1154" s="82">
        <v>55.339199999999948</v>
      </c>
      <c r="K1154" s="27">
        <v>24.922319999999999</v>
      </c>
      <c r="L1154" s="29">
        <v>27.877500000000001</v>
      </c>
      <c r="M1154" s="29">
        <v>36.702800000000003</v>
      </c>
      <c r="S1154" s="26">
        <v>0.878</v>
      </c>
      <c r="T1154" s="26">
        <v>1.9599999999999999E-2</v>
      </c>
      <c r="U1154" s="26">
        <v>1.194</v>
      </c>
      <c r="X1154" s="26">
        <v>3.6230000000000002</v>
      </c>
      <c r="Y1154" s="85"/>
      <c r="AD1154" s="26">
        <v>2.0720000000000001</v>
      </c>
      <c r="AF1154" s="26">
        <v>0.20624999999999999</v>
      </c>
    </row>
    <row r="1155" spans="1:39" ht="15" customHeight="1" x14ac:dyDescent="0.2">
      <c r="A1155" s="25">
        <v>1270</v>
      </c>
      <c r="B1155" s="25" t="s">
        <v>65</v>
      </c>
      <c r="C1155" s="139">
        <v>37028</v>
      </c>
      <c r="D1155" s="25">
        <v>18</v>
      </c>
      <c r="E1155" s="25" t="s">
        <v>50</v>
      </c>
      <c r="F1155" s="25">
        <v>-80</v>
      </c>
      <c r="G1155" s="82">
        <v>36.730799999999704</v>
      </c>
      <c r="H1155" s="27">
        <v>-80.612179999999995</v>
      </c>
      <c r="I1155" s="25">
        <v>24</v>
      </c>
      <c r="J1155" s="82">
        <v>58.600800000000106</v>
      </c>
      <c r="K1155" s="27">
        <v>24.976680000000002</v>
      </c>
      <c r="L1155" s="29">
        <v>28.214099999999998</v>
      </c>
      <c r="M1155" s="29">
        <v>37.135899999999999</v>
      </c>
      <c r="S1155" s="26">
        <v>2.37</v>
      </c>
      <c r="T1155" s="26">
        <v>2.7699999999999999E-2</v>
      </c>
      <c r="U1155" s="26">
        <v>0.80600000000000005</v>
      </c>
      <c r="X1155" s="26">
        <v>1.6279999999999999</v>
      </c>
      <c r="Y1155" s="85"/>
      <c r="AD1155" s="26">
        <v>3.1760000000000002</v>
      </c>
      <c r="AF1155" s="26">
        <v>0.21850000000000003</v>
      </c>
    </row>
    <row r="1156" spans="1:39" ht="15" customHeight="1" x14ac:dyDescent="0.2">
      <c r="A1156" s="25">
        <v>1271</v>
      </c>
      <c r="B1156" s="25" t="s">
        <v>65</v>
      </c>
      <c r="C1156" s="139">
        <v>37028</v>
      </c>
      <c r="D1156" s="25">
        <v>19</v>
      </c>
      <c r="E1156" s="25" t="s">
        <v>47</v>
      </c>
      <c r="F1156" s="25">
        <v>-80</v>
      </c>
      <c r="G1156" s="82">
        <v>32.863199999999892</v>
      </c>
      <c r="H1156" s="27">
        <v>-80.547719999999998</v>
      </c>
      <c r="I1156" s="25">
        <v>25</v>
      </c>
      <c r="J1156" s="82">
        <v>1.1406000000000915</v>
      </c>
      <c r="K1156" s="27">
        <v>25.019010000000002</v>
      </c>
      <c r="L1156" s="29">
        <v>28.1128</v>
      </c>
      <c r="M1156" s="29">
        <v>37.192799999999998</v>
      </c>
      <c r="S1156" s="26">
        <v>10.603999999999999</v>
      </c>
      <c r="T1156" s="26">
        <v>2.01E-2</v>
      </c>
      <c r="U1156" s="26">
        <v>0.52400000000000002</v>
      </c>
      <c r="X1156" s="26">
        <v>4.7720000000000002</v>
      </c>
      <c r="Y1156" s="85"/>
      <c r="AD1156" s="26">
        <v>11.128</v>
      </c>
      <c r="AF1156" s="26">
        <v>0.21850000000000003</v>
      </c>
    </row>
    <row r="1157" spans="1:39" ht="15" customHeight="1" x14ac:dyDescent="0.2">
      <c r="A1157" s="25">
        <v>1272</v>
      </c>
      <c r="B1157" s="25" t="s">
        <v>65</v>
      </c>
      <c r="C1157" s="139">
        <v>37028</v>
      </c>
      <c r="D1157" s="25">
        <v>20</v>
      </c>
      <c r="E1157" s="25" t="s">
        <v>47</v>
      </c>
      <c r="F1157" s="25">
        <v>-80</v>
      </c>
      <c r="G1157" s="82">
        <v>29.595600000000388</v>
      </c>
      <c r="H1157" s="27">
        <v>-80.493260000000006</v>
      </c>
      <c r="I1157" s="25">
        <v>25</v>
      </c>
      <c r="J1157" s="82">
        <v>4.0356000000000591</v>
      </c>
      <c r="K1157" s="27">
        <v>25.067260000000001</v>
      </c>
      <c r="L1157" s="29">
        <v>28.102</v>
      </c>
      <c r="M1157" s="29">
        <v>34.338000000000001</v>
      </c>
      <c r="S1157" s="26">
        <v>7.508</v>
      </c>
      <c r="T1157" s="26">
        <v>1.2699999999999999E-2</v>
      </c>
      <c r="U1157" s="26">
        <v>2.8740000000000001</v>
      </c>
      <c r="X1157" s="26">
        <v>7.3079999999999998</v>
      </c>
      <c r="Y1157" s="85"/>
      <c r="AD1157" s="26">
        <v>10.382</v>
      </c>
    </row>
    <row r="1158" spans="1:39" ht="15" customHeight="1" x14ac:dyDescent="0.2">
      <c r="A1158" s="25">
        <v>1273</v>
      </c>
      <c r="B1158" s="25" t="s">
        <v>65</v>
      </c>
      <c r="C1158" s="139">
        <v>37029</v>
      </c>
      <c r="D1158" s="25">
        <v>21</v>
      </c>
      <c r="E1158" s="25" t="s">
        <v>47</v>
      </c>
      <c r="F1158" s="25">
        <v>-80</v>
      </c>
      <c r="G1158" s="82">
        <v>30.850799999999765</v>
      </c>
      <c r="H1158" s="27">
        <v>-80.514179999999996</v>
      </c>
      <c r="I1158" s="25">
        <v>25</v>
      </c>
      <c r="J1158" s="82">
        <v>6.7703999999999098</v>
      </c>
      <c r="K1158" s="27">
        <v>25.112839999999998</v>
      </c>
      <c r="L1158" s="29">
        <v>26.884699999999999</v>
      </c>
      <c r="M1158" s="29">
        <v>34.753399999999999</v>
      </c>
      <c r="S1158" s="26">
        <v>6.806</v>
      </c>
      <c r="T1158" s="26">
        <v>7.9000000000000008E-3</v>
      </c>
      <c r="U1158" s="26">
        <v>2.964</v>
      </c>
      <c r="X1158" s="26">
        <v>2.7810000000000001</v>
      </c>
      <c r="Y1158" s="85"/>
      <c r="AD1158" s="26">
        <v>9.77</v>
      </c>
      <c r="AF1158" s="26">
        <v>0.14574999999999999</v>
      </c>
    </row>
    <row r="1159" spans="1:39" ht="15" customHeight="1" x14ac:dyDescent="0.2">
      <c r="A1159" s="25">
        <v>1274</v>
      </c>
      <c r="B1159" s="25" t="s">
        <v>65</v>
      </c>
      <c r="C1159" s="139">
        <v>37029</v>
      </c>
      <c r="D1159" s="25">
        <v>22</v>
      </c>
      <c r="E1159" s="25" t="s">
        <v>47</v>
      </c>
      <c r="F1159" s="25">
        <v>-80</v>
      </c>
      <c r="G1159" s="82">
        <v>36.189600000000155</v>
      </c>
      <c r="H1159" s="27">
        <v>-80.603160000000003</v>
      </c>
      <c r="I1159" s="25">
        <v>25</v>
      </c>
      <c r="J1159" s="82">
        <v>5.945999999999998</v>
      </c>
      <c r="K1159" s="27">
        <v>25.0991</v>
      </c>
      <c r="L1159" s="29">
        <v>26.648</v>
      </c>
      <c r="M1159" s="29">
        <v>34.881999999999998</v>
      </c>
      <c r="S1159" s="26">
        <v>13.464</v>
      </c>
      <c r="T1159" s="26">
        <v>1.2699999999999999E-2</v>
      </c>
      <c r="U1159" s="26">
        <v>2.319</v>
      </c>
      <c r="X1159" s="26">
        <v>5.4320000000000004</v>
      </c>
      <c r="Y1159" s="85"/>
      <c r="AD1159" s="26">
        <v>15.783000000000001</v>
      </c>
    </row>
    <row r="1160" spans="1:39" s="3" customFormat="1" ht="15" customHeight="1" x14ac:dyDescent="0.2">
      <c r="A1160" s="25">
        <v>1275</v>
      </c>
      <c r="B1160" s="25" t="s">
        <v>65</v>
      </c>
      <c r="C1160" s="139">
        <v>37029</v>
      </c>
      <c r="D1160" s="25">
        <v>23</v>
      </c>
      <c r="E1160" s="25" t="s">
        <v>47</v>
      </c>
      <c r="F1160" s="25">
        <v>-80</v>
      </c>
      <c r="G1160" s="82">
        <v>37.521600000000035</v>
      </c>
      <c r="H1160" s="27">
        <v>-80.625360000000001</v>
      </c>
      <c r="I1160" s="25">
        <v>25</v>
      </c>
      <c r="J1160" s="82">
        <v>3.0960000000000321</v>
      </c>
      <c r="K1160" s="27">
        <v>25.051600000000001</v>
      </c>
      <c r="L1160" s="29">
        <v>27.277699999999999</v>
      </c>
      <c r="M1160" s="29">
        <v>37.1646</v>
      </c>
      <c r="N1160" s="28"/>
      <c r="O1160" s="28"/>
      <c r="P1160" s="26"/>
      <c r="Q1160" s="26"/>
      <c r="R1160" s="26"/>
      <c r="S1160" s="26">
        <v>4.8159999999999998</v>
      </c>
      <c r="T1160" s="26">
        <v>1.44E-2</v>
      </c>
      <c r="U1160" s="26">
        <v>0.69199999999999995</v>
      </c>
      <c r="V1160" s="26"/>
      <c r="W1160" s="26"/>
      <c r="X1160" s="26">
        <v>8.1150000000000002</v>
      </c>
      <c r="Y1160" s="86"/>
      <c r="Z1160" s="26"/>
      <c r="AA1160" s="26"/>
      <c r="AB1160" s="26"/>
      <c r="AC1160" s="26"/>
      <c r="AD1160" s="26">
        <v>5.508</v>
      </c>
      <c r="AE1160" s="29"/>
      <c r="AF1160" s="26">
        <v>0.26450000000000001</v>
      </c>
      <c r="AG1160" s="26"/>
      <c r="AH1160" s="29"/>
      <c r="AI1160" s="29"/>
      <c r="AJ1160" s="125"/>
      <c r="AK1160" s="125"/>
      <c r="AL1160" s="125"/>
      <c r="AM1160" s="125"/>
    </row>
    <row r="1161" spans="1:39" ht="15" customHeight="1" x14ac:dyDescent="0.2">
      <c r="A1161" s="25">
        <v>1276</v>
      </c>
      <c r="B1161" s="25" t="s">
        <v>65</v>
      </c>
      <c r="C1161" s="139">
        <v>37029</v>
      </c>
      <c r="D1161" s="25">
        <v>24</v>
      </c>
      <c r="E1161" s="25" t="s">
        <v>48</v>
      </c>
      <c r="F1161" s="25">
        <v>-80</v>
      </c>
      <c r="G1161" s="82">
        <v>39.994799999999771</v>
      </c>
      <c r="H1161" s="27">
        <v>-80.666579999999996</v>
      </c>
      <c r="I1161" s="25">
        <v>25</v>
      </c>
      <c r="J1161" s="82">
        <v>3.7980000000001013</v>
      </c>
      <c r="K1161" s="27">
        <v>25.063300000000002</v>
      </c>
      <c r="L1161" s="29">
        <v>26.936</v>
      </c>
      <c r="M1161" s="29">
        <v>38.174999999999997</v>
      </c>
      <c r="S1161" s="26">
        <v>3.645</v>
      </c>
      <c r="T1161" s="26">
        <v>1.34E-2</v>
      </c>
      <c r="U1161" s="26">
        <v>0.50249999999999995</v>
      </c>
      <c r="X1161" s="26">
        <v>7.2969999999999997</v>
      </c>
      <c r="Y1161" s="85"/>
      <c r="AD1161" s="26">
        <v>4.1475</v>
      </c>
    </row>
    <row r="1162" spans="1:39" ht="15" customHeight="1" x14ac:dyDescent="0.2">
      <c r="A1162" s="25">
        <v>1277</v>
      </c>
      <c r="B1162" s="25" t="s">
        <v>65</v>
      </c>
      <c r="C1162" s="139">
        <v>37029</v>
      </c>
      <c r="D1162" s="25">
        <v>25</v>
      </c>
      <c r="E1162" s="25" t="s">
        <v>48</v>
      </c>
      <c r="F1162" s="25">
        <v>-80</v>
      </c>
      <c r="G1162" s="82">
        <v>43.053600000000358</v>
      </c>
      <c r="H1162" s="27">
        <v>-80.717560000000006</v>
      </c>
      <c r="I1162" s="25">
        <v>25</v>
      </c>
      <c r="J1162" s="82">
        <v>3.6252000000000351</v>
      </c>
      <c r="K1162" s="27">
        <v>25.060420000000001</v>
      </c>
      <c r="L1162" s="29">
        <v>27.159500000000001</v>
      </c>
      <c r="M1162" s="29">
        <v>41.192700000000002</v>
      </c>
      <c r="S1162" s="26">
        <v>1.7549999999999999</v>
      </c>
      <c r="T1162" s="26">
        <v>2.29E-2</v>
      </c>
      <c r="U1162" s="26">
        <v>0.22799999999999998</v>
      </c>
      <c r="X1162" s="26">
        <v>8.2460000000000004</v>
      </c>
      <c r="Y1162" s="85"/>
      <c r="AD1162" s="26">
        <v>1.9829999999999999</v>
      </c>
      <c r="AF1162" s="26">
        <v>0.23</v>
      </c>
    </row>
    <row r="1163" spans="1:39" s="3" customFormat="1" ht="15" customHeight="1" x14ac:dyDescent="0.2">
      <c r="A1163" s="25">
        <v>1278</v>
      </c>
      <c r="B1163" s="25" t="s">
        <v>65</v>
      </c>
      <c r="C1163" s="139">
        <v>37029</v>
      </c>
      <c r="D1163" s="25">
        <v>26</v>
      </c>
      <c r="E1163" s="25" t="s">
        <v>50</v>
      </c>
      <c r="F1163" s="25">
        <v>-80</v>
      </c>
      <c r="G1163" s="82">
        <v>43.379999999999939</v>
      </c>
      <c r="H1163" s="27">
        <v>-80.722999999999999</v>
      </c>
      <c r="I1163" s="25">
        <v>25</v>
      </c>
      <c r="J1163" s="82">
        <v>1.4195999999999742</v>
      </c>
      <c r="K1163" s="27">
        <v>25.02366</v>
      </c>
      <c r="L1163" s="29">
        <v>27.475300000000001</v>
      </c>
      <c r="M1163" s="29">
        <v>40.319000000000003</v>
      </c>
      <c r="N1163" s="28"/>
      <c r="O1163" s="28"/>
      <c r="P1163" s="26"/>
      <c r="Q1163" s="26"/>
      <c r="R1163" s="26"/>
      <c r="S1163" s="26">
        <v>16.800999999999998</v>
      </c>
      <c r="T1163" s="26">
        <v>1.3100000000000001E-2</v>
      </c>
      <c r="U1163" s="26">
        <v>4.8000000000000001E-2</v>
      </c>
      <c r="V1163" s="26"/>
      <c r="W1163" s="26"/>
      <c r="X1163" s="26">
        <v>6.3479999999999999</v>
      </c>
      <c r="Y1163" s="86"/>
      <c r="Z1163" s="26"/>
      <c r="AA1163" s="26"/>
      <c r="AB1163" s="26"/>
      <c r="AC1163" s="26"/>
      <c r="AD1163" s="26">
        <v>16.848999999999997</v>
      </c>
      <c r="AE1163" s="29"/>
      <c r="AF1163" s="26">
        <v>0.21850000000000003</v>
      </c>
      <c r="AG1163" s="26"/>
      <c r="AH1163" s="29"/>
      <c r="AI1163" s="29"/>
      <c r="AJ1163" s="125"/>
      <c r="AK1163" s="125"/>
      <c r="AL1163" s="125"/>
      <c r="AM1163" s="125"/>
    </row>
    <row r="1164" spans="1:39" ht="15" customHeight="1" x14ac:dyDescent="0.2">
      <c r="A1164" s="25">
        <v>1279</v>
      </c>
      <c r="B1164" s="25" t="s">
        <v>65</v>
      </c>
      <c r="C1164" s="139">
        <v>37029</v>
      </c>
      <c r="D1164" s="25">
        <v>27</v>
      </c>
      <c r="E1164" s="25" t="s">
        <v>50</v>
      </c>
      <c r="F1164" s="25">
        <v>-80</v>
      </c>
      <c r="G1164" s="82">
        <v>44.920799999999588</v>
      </c>
      <c r="H1164" s="27">
        <v>-80.748679999999993</v>
      </c>
      <c r="I1164" s="25">
        <v>25</v>
      </c>
      <c r="J1164" s="82">
        <v>0.35039999999995075</v>
      </c>
      <c r="K1164" s="27">
        <v>25.005839999999999</v>
      </c>
      <c r="L1164" s="29">
        <v>27.295999999999999</v>
      </c>
      <c r="M1164" s="29">
        <v>40.110999999999997</v>
      </c>
      <c r="S1164" s="26">
        <v>2.214</v>
      </c>
      <c r="T1164" s="26">
        <v>1.72E-2</v>
      </c>
      <c r="U1164" s="26">
        <v>0.10649999999999998</v>
      </c>
      <c r="X1164" s="26">
        <v>9.7189999999999994</v>
      </c>
      <c r="Y1164" s="85"/>
      <c r="AD1164" s="26">
        <v>2.3205</v>
      </c>
    </row>
    <row r="1165" spans="1:39" ht="15" customHeight="1" x14ac:dyDescent="0.2">
      <c r="A1165" s="25">
        <v>1280</v>
      </c>
      <c r="B1165" s="25" t="s">
        <v>65</v>
      </c>
      <c r="C1165" s="139">
        <v>37029</v>
      </c>
      <c r="D1165" s="25">
        <v>28</v>
      </c>
      <c r="E1165" s="25" t="s">
        <v>50</v>
      </c>
      <c r="F1165" s="25">
        <v>-80</v>
      </c>
      <c r="G1165" s="82">
        <v>47.061600000000396</v>
      </c>
      <c r="H1165" s="27">
        <v>-80.784360000000007</v>
      </c>
      <c r="I1165" s="25">
        <v>25</v>
      </c>
      <c r="J1165" s="82">
        <v>4.440000000002442E-2</v>
      </c>
      <c r="K1165" s="27">
        <v>25.00074</v>
      </c>
      <c r="L1165" s="29">
        <v>27.411899999999999</v>
      </c>
      <c r="M1165" s="29">
        <v>41.5276</v>
      </c>
      <c r="S1165" s="26">
        <v>1.48</v>
      </c>
      <c r="T1165" s="26">
        <v>2.1600000000000001E-2</v>
      </c>
      <c r="U1165" s="26">
        <v>5.8499999999999996E-2</v>
      </c>
      <c r="X1165" s="26">
        <v>16.295999999999999</v>
      </c>
      <c r="Y1165" s="85"/>
      <c r="AD1165" s="26">
        <v>1.5385</v>
      </c>
      <c r="AF1165" s="26">
        <v>0.42549999999999999</v>
      </c>
    </row>
    <row r="1166" spans="1:39" ht="15" customHeight="1" x14ac:dyDescent="0.2">
      <c r="A1166" s="25">
        <v>1281</v>
      </c>
      <c r="B1166" s="25" t="s">
        <v>65</v>
      </c>
      <c r="C1166" s="139">
        <v>37029</v>
      </c>
      <c r="D1166" s="25">
        <v>29</v>
      </c>
      <c r="E1166" s="25" t="s">
        <v>50</v>
      </c>
      <c r="F1166" s="25">
        <v>-80</v>
      </c>
      <c r="G1166" s="82">
        <v>48.62400000000008</v>
      </c>
      <c r="H1166" s="27">
        <v>-80.810400000000001</v>
      </c>
      <c r="I1166" s="25">
        <v>24</v>
      </c>
      <c r="J1166" s="82">
        <v>59.849999999999923</v>
      </c>
      <c r="K1166" s="27">
        <v>24.997499999999999</v>
      </c>
      <c r="L1166" s="29">
        <v>27.9451</v>
      </c>
      <c r="M1166" s="29">
        <v>43.326599999999999</v>
      </c>
      <c r="S1166" s="26">
        <v>0.64500000000000002</v>
      </c>
      <c r="T1166" s="26">
        <v>2.1000000000000001E-2</v>
      </c>
      <c r="U1166" s="26">
        <v>4.3500000000000004E-2</v>
      </c>
      <c r="X1166" s="26">
        <v>50.262</v>
      </c>
      <c r="Y1166" s="85"/>
      <c r="AD1166" s="26">
        <v>0.6885</v>
      </c>
      <c r="AF1166" s="26">
        <v>0.253</v>
      </c>
    </row>
    <row r="1167" spans="1:39" ht="15" customHeight="1" x14ac:dyDescent="0.2">
      <c r="A1167" s="25">
        <v>1282</v>
      </c>
      <c r="B1167" s="25" t="s">
        <v>65</v>
      </c>
      <c r="C1167" s="139">
        <v>37029</v>
      </c>
      <c r="D1167" s="25">
        <v>30</v>
      </c>
      <c r="E1167" s="25" t="s">
        <v>49</v>
      </c>
      <c r="F1167" s="25">
        <v>-80</v>
      </c>
      <c r="G1167" s="82">
        <v>50.083200000000261</v>
      </c>
      <c r="H1167" s="27">
        <v>-80.834720000000004</v>
      </c>
      <c r="I1167" s="25">
        <v>24</v>
      </c>
      <c r="J1167" s="82">
        <v>58.516800000000089</v>
      </c>
      <c r="K1167" s="27">
        <v>24.975280000000001</v>
      </c>
      <c r="L1167" s="29">
        <v>27.337</v>
      </c>
      <c r="M1167" s="29">
        <v>44.158000000000001</v>
      </c>
      <c r="S1167" s="26">
        <v>4.4870000000000001</v>
      </c>
      <c r="T1167" s="26">
        <v>2.2700000000000001E-2</v>
      </c>
      <c r="U1167" s="26">
        <v>3.15E-2</v>
      </c>
      <c r="X1167" s="26">
        <v>27.323</v>
      </c>
      <c r="Y1167" s="85"/>
      <c r="AD1167" s="26">
        <v>4.5185000000000004</v>
      </c>
    </row>
    <row r="1168" spans="1:39" s="3" customFormat="1" ht="15" customHeight="1" x14ac:dyDescent="0.2">
      <c r="A1168" s="25">
        <v>1283</v>
      </c>
      <c r="B1168" s="25" t="s">
        <v>65</v>
      </c>
      <c r="C1168" s="139">
        <v>37029</v>
      </c>
      <c r="D1168" s="25">
        <v>31</v>
      </c>
      <c r="E1168" s="25" t="s">
        <v>49</v>
      </c>
      <c r="F1168" s="25">
        <v>-80</v>
      </c>
      <c r="G1168" s="82">
        <v>52.055999999999756</v>
      </c>
      <c r="H1168" s="27">
        <v>-80.867599999999996</v>
      </c>
      <c r="I1168" s="25">
        <v>25</v>
      </c>
      <c r="J1168" s="82">
        <v>0.44039999999995416</v>
      </c>
      <c r="K1168" s="27">
        <v>25.007339999999999</v>
      </c>
      <c r="L1168" s="29">
        <v>27.663</v>
      </c>
      <c r="M1168" s="29">
        <v>46.375999999999998</v>
      </c>
      <c r="N1168" s="28"/>
      <c r="O1168" s="28"/>
      <c r="P1168" s="26"/>
      <c r="Q1168" s="26"/>
      <c r="R1168" s="26"/>
      <c r="S1168" s="26">
        <v>12.606999999999999</v>
      </c>
      <c r="T1168" s="26">
        <v>3.1399999999999997E-2</v>
      </c>
      <c r="U1168" s="26">
        <v>0</v>
      </c>
      <c r="V1168" s="26"/>
      <c r="W1168" s="26"/>
      <c r="X1168" s="26">
        <v>33.704000000000001</v>
      </c>
      <c r="Y1168" s="86"/>
      <c r="Z1168" s="26"/>
      <c r="AA1168" s="26"/>
      <c r="AB1168" s="26"/>
      <c r="AC1168" s="26"/>
      <c r="AD1168" s="26">
        <v>12.606999999999999</v>
      </c>
      <c r="AE1168" s="29"/>
      <c r="AF1168" s="26"/>
      <c r="AG1168" s="26"/>
      <c r="AH1168" s="29"/>
      <c r="AI1168" s="29"/>
      <c r="AJ1168" s="125"/>
      <c r="AK1168" s="125"/>
      <c r="AL1168" s="125"/>
      <c r="AM1168" s="125"/>
    </row>
    <row r="1169" spans="1:39" ht="15" customHeight="1" x14ac:dyDescent="0.2">
      <c r="A1169" s="25">
        <v>1284</v>
      </c>
      <c r="B1169" s="25" t="s">
        <v>65</v>
      </c>
      <c r="C1169" s="139">
        <v>37029</v>
      </c>
      <c r="D1169" s="25">
        <v>32</v>
      </c>
      <c r="E1169" s="25" t="s">
        <v>49</v>
      </c>
      <c r="F1169" s="25">
        <v>-80</v>
      </c>
      <c r="G1169" s="82">
        <v>55.58039999999977</v>
      </c>
      <c r="H1169" s="27">
        <v>-80.926339999999996</v>
      </c>
      <c r="I1169" s="25">
        <v>25</v>
      </c>
      <c r="J1169" s="82">
        <v>0.60000000000009379</v>
      </c>
      <c r="K1169" s="27">
        <v>25.01</v>
      </c>
      <c r="L1169" s="29">
        <v>27.59</v>
      </c>
      <c r="M1169" s="29">
        <v>49.156999999999996</v>
      </c>
      <c r="S1169" s="26">
        <v>0</v>
      </c>
      <c r="T1169" s="26">
        <v>0.188</v>
      </c>
      <c r="U1169" s="26">
        <v>0</v>
      </c>
      <c r="X1169" s="26">
        <v>25.785</v>
      </c>
      <c r="Y1169" s="85"/>
      <c r="AD1169" s="26">
        <v>0</v>
      </c>
    </row>
    <row r="1170" spans="1:39" s="3" customFormat="1" ht="15" customHeight="1" x14ac:dyDescent="0.2">
      <c r="A1170" s="25">
        <v>1285</v>
      </c>
      <c r="B1170" s="25" t="s">
        <v>65</v>
      </c>
      <c r="C1170" s="139">
        <v>37029</v>
      </c>
      <c r="D1170" s="25">
        <v>33</v>
      </c>
      <c r="E1170" s="25" t="s">
        <v>49</v>
      </c>
      <c r="F1170" s="25">
        <v>-80</v>
      </c>
      <c r="G1170" s="82">
        <v>55.182000000000357</v>
      </c>
      <c r="H1170" s="27">
        <v>-80.919700000000006</v>
      </c>
      <c r="I1170" s="25">
        <v>25</v>
      </c>
      <c r="J1170" s="82">
        <v>3.1307999999999936</v>
      </c>
      <c r="K1170" s="27">
        <v>25.05218</v>
      </c>
      <c r="L1170" s="29">
        <v>27.501200000000001</v>
      </c>
      <c r="M1170" s="29">
        <v>45.633099999999999</v>
      </c>
      <c r="N1170" s="28"/>
      <c r="O1170" s="28"/>
      <c r="P1170" s="26"/>
      <c r="Q1170" s="26"/>
      <c r="R1170" s="26"/>
      <c r="S1170" s="26">
        <v>8.6999999999999994E-2</v>
      </c>
      <c r="T1170" s="26">
        <v>7.5700000000000003E-2</v>
      </c>
      <c r="U1170" s="26">
        <v>0</v>
      </c>
      <c r="V1170" s="26"/>
      <c r="W1170" s="26"/>
      <c r="X1170" s="26">
        <v>36.06</v>
      </c>
      <c r="Y1170" s="86"/>
      <c r="Z1170" s="26"/>
      <c r="AA1170" s="26"/>
      <c r="AB1170" s="26"/>
      <c r="AC1170" s="26"/>
      <c r="AD1170" s="26">
        <v>8.6999999999999994E-2</v>
      </c>
      <c r="AE1170" s="29"/>
      <c r="AF1170" s="26">
        <v>0.91</v>
      </c>
      <c r="AG1170" s="26"/>
      <c r="AH1170" s="29"/>
      <c r="AI1170" s="29"/>
      <c r="AJ1170" s="125"/>
      <c r="AK1170" s="125"/>
      <c r="AL1170" s="125"/>
      <c r="AM1170" s="125"/>
    </row>
    <row r="1171" spans="1:39" ht="15" customHeight="1" x14ac:dyDescent="0.2">
      <c r="A1171" s="25">
        <v>1286</v>
      </c>
      <c r="B1171" s="25" t="s">
        <v>65</v>
      </c>
      <c r="C1171" s="139">
        <v>37029</v>
      </c>
      <c r="D1171" s="25">
        <v>34</v>
      </c>
      <c r="E1171" s="25" t="s">
        <v>49</v>
      </c>
      <c r="F1171" s="25">
        <v>-80</v>
      </c>
      <c r="G1171" s="82">
        <v>57.280799999999772</v>
      </c>
      <c r="H1171" s="27">
        <v>-80.954679999999996</v>
      </c>
      <c r="I1171" s="25">
        <v>24</v>
      </c>
      <c r="J1171" s="82">
        <v>59.319599999999966</v>
      </c>
      <c r="K1171" s="27">
        <v>24.988659999999999</v>
      </c>
      <c r="L1171" s="29">
        <v>27.4223</v>
      </c>
      <c r="M1171" s="29">
        <v>43.745800000000003</v>
      </c>
      <c r="S1171" s="26">
        <v>12.882999999999999</v>
      </c>
      <c r="T1171" s="26">
        <v>9.8799999999999999E-2</v>
      </c>
      <c r="U1171" s="26">
        <v>0</v>
      </c>
      <c r="X1171" s="26">
        <v>31.25</v>
      </c>
      <c r="Y1171" s="85"/>
      <c r="AD1171" s="26">
        <v>12.882999999999999</v>
      </c>
      <c r="AF1171" s="26">
        <v>1.2949999999999999</v>
      </c>
    </row>
    <row r="1172" spans="1:39" ht="15" customHeight="1" x14ac:dyDescent="0.2">
      <c r="A1172" s="25">
        <v>1287</v>
      </c>
      <c r="B1172" s="25" t="s">
        <v>65</v>
      </c>
      <c r="C1172" s="139">
        <v>37029</v>
      </c>
      <c r="D1172" s="25">
        <v>35</v>
      </c>
      <c r="E1172" s="25" t="s">
        <v>49</v>
      </c>
      <c r="F1172" s="25">
        <v>-80</v>
      </c>
      <c r="G1172" s="82">
        <v>52.777200000000164</v>
      </c>
      <c r="H1172" s="27">
        <v>-80.879620000000003</v>
      </c>
      <c r="I1172" s="25">
        <v>24</v>
      </c>
      <c r="J1172" s="82">
        <v>58.318799999999911</v>
      </c>
      <c r="K1172" s="27">
        <v>24.971979999999999</v>
      </c>
      <c r="L1172" s="29">
        <v>27.9406</v>
      </c>
      <c r="M1172" s="29">
        <v>42.191499999999998</v>
      </c>
      <c r="S1172" s="26">
        <v>0.19400000000000001</v>
      </c>
      <c r="T1172" s="26">
        <v>8.09E-2</v>
      </c>
      <c r="U1172" s="26">
        <v>0</v>
      </c>
      <c r="X1172" s="26">
        <v>9.391</v>
      </c>
      <c r="Y1172" s="85"/>
      <c r="AD1172" s="26">
        <v>0.19400000000000001</v>
      </c>
      <c r="AF1172" s="26">
        <v>1.155</v>
      </c>
    </row>
    <row r="1173" spans="1:39" s="3" customFormat="1" ht="15" customHeight="1" x14ac:dyDescent="0.2">
      <c r="A1173" s="25">
        <v>1288</v>
      </c>
      <c r="B1173" s="25" t="s">
        <v>65</v>
      </c>
      <c r="C1173" s="139">
        <v>37029</v>
      </c>
      <c r="D1173" s="25">
        <v>36</v>
      </c>
      <c r="E1173" s="25" t="s">
        <v>50</v>
      </c>
      <c r="F1173" s="25">
        <v>-80</v>
      </c>
      <c r="G1173" s="82">
        <v>47.590800000000399</v>
      </c>
      <c r="H1173" s="27">
        <v>-80.793180000000007</v>
      </c>
      <c r="I1173" s="25">
        <v>24</v>
      </c>
      <c r="J1173" s="82">
        <v>57.600000000000051</v>
      </c>
      <c r="K1173" s="27">
        <v>24.96</v>
      </c>
      <c r="L1173" s="29">
        <v>28.7804</v>
      </c>
      <c r="M1173" s="29">
        <v>40.228000000000002</v>
      </c>
      <c r="N1173" s="28"/>
      <c r="O1173" s="28"/>
      <c r="P1173" s="26"/>
      <c r="Q1173" s="26"/>
      <c r="R1173" s="26"/>
      <c r="S1173" s="26">
        <v>1.135</v>
      </c>
      <c r="T1173" s="26">
        <v>7.0099999999999996E-2</v>
      </c>
      <c r="U1173" s="26">
        <v>6.9000000000000006E-2</v>
      </c>
      <c r="V1173" s="26"/>
      <c r="W1173" s="26"/>
      <c r="X1173" s="26">
        <v>12.893000000000001</v>
      </c>
      <c r="Y1173" s="86"/>
      <c r="Z1173" s="26"/>
      <c r="AA1173" s="26"/>
      <c r="AB1173" s="26"/>
      <c r="AC1173" s="26"/>
      <c r="AD1173" s="26">
        <v>1.204</v>
      </c>
      <c r="AE1173" s="29"/>
      <c r="AF1173" s="26">
        <v>0.27600000000000002</v>
      </c>
      <c r="AG1173" s="26"/>
      <c r="AH1173" s="29"/>
      <c r="AI1173" s="29"/>
      <c r="AJ1173" s="125"/>
      <c r="AK1173" s="125"/>
      <c r="AL1173" s="125"/>
      <c r="AM1173" s="125"/>
    </row>
    <row r="1174" spans="1:39" ht="15" customHeight="1" x14ac:dyDescent="0.2">
      <c r="A1174" s="25">
        <v>1289</v>
      </c>
      <c r="B1174" s="25" t="s">
        <v>65</v>
      </c>
      <c r="C1174" s="139">
        <v>37029</v>
      </c>
      <c r="D1174" s="25">
        <v>37</v>
      </c>
      <c r="E1174" s="25" t="s">
        <v>50</v>
      </c>
      <c r="F1174" s="25">
        <v>-80</v>
      </c>
      <c r="G1174" s="82">
        <v>45.629999999999598</v>
      </c>
      <c r="H1174" s="27">
        <v>-80.760499999999993</v>
      </c>
      <c r="I1174" s="25">
        <v>24</v>
      </c>
      <c r="J1174" s="82">
        <v>56.00040000000007</v>
      </c>
      <c r="K1174" s="27">
        <v>24.933340000000001</v>
      </c>
      <c r="L1174" s="29">
        <v>28.319099999999999</v>
      </c>
      <c r="M1174" s="29">
        <v>38.0321</v>
      </c>
      <c r="S1174" s="26">
        <v>11.481999999999999</v>
      </c>
      <c r="T1174" s="26">
        <v>4.0399999999999998E-2</v>
      </c>
      <c r="U1174" s="26">
        <v>0.67049999999999998</v>
      </c>
      <c r="X1174" s="26">
        <v>7.8529999999999998</v>
      </c>
      <c r="Y1174" s="85"/>
      <c r="AD1174" s="26">
        <v>12.1525</v>
      </c>
      <c r="AF1174" s="26">
        <v>0.15125</v>
      </c>
    </row>
    <row r="1175" spans="1:39" ht="15" customHeight="1" x14ac:dyDescent="0.2">
      <c r="A1175" s="25">
        <v>1290</v>
      </c>
      <c r="B1175" s="25" t="s">
        <v>65</v>
      </c>
      <c r="C1175" s="139">
        <v>37029</v>
      </c>
      <c r="D1175" s="25">
        <v>38</v>
      </c>
      <c r="E1175" s="25" t="s">
        <v>50</v>
      </c>
      <c r="F1175" s="25">
        <v>-80</v>
      </c>
      <c r="G1175" s="82">
        <v>41.875199999999779</v>
      </c>
      <c r="H1175" s="27">
        <v>-80.697919999999996</v>
      </c>
      <c r="I1175" s="25">
        <v>24</v>
      </c>
      <c r="J1175" s="82">
        <v>59.1</v>
      </c>
      <c r="K1175" s="27">
        <v>24.984999999999999</v>
      </c>
      <c r="L1175" s="29">
        <v>28.298999999999999</v>
      </c>
      <c r="M1175" s="29">
        <v>38.719000000000001</v>
      </c>
      <c r="S1175" s="26">
        <v>5.8490000000000002</v>
      </c>
      <c r="T1175" s="26">
        <v>2.9000000000000001E-2</v>
      </c>
      <c r="U1175" s="26">
        <v>0.16200000000000001</v>
      </c>
      <c r="X1175" s="26">
        <v>5.3010000000000002</v>
      </c>
      <c r="Y1175" s="85"/>
      <c r="AD1175" s="26">
        <v>6.0110000000000001</v>
      </c>
    </row>
    <row r="1176" spans="1:39" ht="15" customHeight="1" x14ac:dyDescent="0.2">
      <c r="A1176" s="25">
        <v>1291</v>
      </c>
      <c r="B1176" s="25" t="s">
        <v>65</v>
      </c>
      <c r="C1176" s="139">
        <v>37029</v>
      </c>
      <c r="D1176" s="25">
        <v>39</v>
      </c>
      <c r="E1176" s="25" t="s">
        <v>50</v>
      </c>
      <c r="F1176" s="25">
        <v>-80</v>
      </c>
      <c r="G1176" s="82">
        <v>38.773199999999974</v>
      </c>
      <c r="H1176" s="27">
        <v>-80.64622</v>
      </c>
      <c r="I1176" s="25">
        <v>25</v>
      </c>
      <c r="J1176" s="82">
        <v>0.48599999999993315</v>
      </c>
      <c r="K1176" s="27">
        <v>25.008099999999999</v>
      </c>
      <c r="L1176" s="29">
        <v>28.47</v>
      </c>
      <c r="M1176" s="29">
        <v>39.171999999999997</v>
      </c>
      <c r="S1176" s="26">
        <v>1.7170000000000001</v>
      </c>
      <c r="T1176" s="26">
        <v>1.8200000000000001E-2</v>
      </c>
      <c r="U1176" s="26">
        <v>3.3000000000000002E-2</v>
      </c>
      <c r="X1176" s="26">
        <v>5.1050000000000004</v>
      </c>
      <c r="Y1176" s="85"/>
      <c r="AD1176" s="26">
        <v>1.75</v>
      </c>
    </row>
    <row r="1177" spans="1:39" ht="15" customHeight="1" x14ac:dyDescent="0.2">
      <c r="A1177" s="25">
        <v>1292</v>
      </c>
      <c r="B1177" s="25" t="s">
        <v>65</v>
      </c>
      <c r="C1177" s="139">
        <v>37029</v>
      </c>
      <c r="D1177" s="25">
        <v>40</v>
      </c>
      <c r="E1177" s="25" t="s">
        <v>47</v>
      </c>
      <c r="F1177" s="25">
        <v>-80</v>
      </c>
      <c r="G1177" s="82">
        <v>35.930399999999736</v>
      </c>
      <c r="H1177" s="27">
        <v>-80.598839999999996</v>
      </c>
      <c r="I1177" s="25">
        <v>25</v>
      </c>
      <c r="J1177" s="82">
        <v>0.91799999999999216</v>
      </c>
      <c r="K1177" s="27">
        <v>25.0153</v>
      </c>
      <c r="L1177" s="29">
        <v>28.690999999999999</v>
      </c>
      <c r="M1177" s="29">
        <v>38.35</v>
      </c>
      <c r="S1177" s="26">
        <v>2.528</v>
      </c>
      <c r="T1177" s="26">
        <v>1.8200000000000001E-2</v>
      </c>
      <c r="U1177" s="26">
        <v>0.10050000000000001</v>
      </c>
      <c r="X1177" s="26">
        <v>7.1660000000000004</v>
      </c>
      <c r="Y1177" s="85"/>
      <c r="AD1177" s="26">
        <v>2.6284999999999998</v>
      </c>
    </row>
    <row r="1178" spans="1:39" s="3" customFormat="1" ht="15" customHeight="1" x14ac:dyDescent="0.2">
      <c r="A1178" s="25">
        <v>1293</v>
      </c>
      <c r="B1178" s="25" t="s">
        <v>66</v>
      </c>
      <c r="C1178" s="139">
        <v>37056</v>
      </c>
      <c r="D1178" s="25">
        <v>1</v>
      </c>
      <c r="E1178" s="25" t="s">
        <v>47</v>
      </c>
      <c r="F1178" s="25">
        <v>-80</v>
      </c>
      <c r="G1178" s="82">
        <v>29.822399999999902</v>
      </c>
      <c r="H1178" s="27">
        <v>-80.497039999999998</v>
      </c>
      <c r="I1178" s="25">
        <v>25</v>
      </c>
      <c r="J1178" s="82">
        <v>11.001600000000025</v>
      </c>
      <c r="K1178" s="27">
        <v>25.18336</v>
      </c>
      <c r="L1178" s="29">
        <v>30.845300000000002</v>
      </c>
      <c r="M1178" s="29">
        <v>35.578899999999997</v>
      </c>
      <c r="N1178" s="28"/>
      <c r="O1178" s="28"/>
      <c r="P1178" s="26"/>
      <c r="Q1178" s="26"/>
      <c r="R1178" s="26"/>
      <c r="S1178" s="26">
        <v>3.8260000000000001</v>
      </c>
      <c r="T1178" s="26">
        <v>2.5999999999999999E-2</v>
      </c>
      <c r="U1178" s="26">
        <v>4.324452</v>
      </c>
      <c r="V1178" s="26"/>
      <c r="W1178" s="26"/>
      <c r="X1178" s="26">
        <v>17.829000000000001</v>
      </c>
      <c r="Y1178" s="86"/>
      <c r="Z1178" s="26"/>
      <c r="AA1178" s="26"/>
      <c r="AB1178" s="26"/>
      <c r="AC1178" s="26"/>
      <c r="AD1178" s="26">
        <v>8.1504519999999996</v>
      </c>
      <c r="AE1178" s="29"/>
      <c r="AF1178" s="26">
        <v>0.10450000000000001</v>
      </c>
      <c r="AG1178" s="26"/>
      <c r="AH1178" s="29"/>
      <c r="AI1178" s="29"/>
      <c r="AJ1178" s="125"/>
      <c r="AK1178" s="125"/>
      <c r="AL1178" s="125"/>
      <c r="AM1178" s="125"/>
    </row>
    <row r="1179" spans="1:39" ht="15" customHeight="1" x14ac:dyDescent="0.2">
      <c r="A1179" s="25">
        <v>1294</v>
      </c>
      <c r="B1179" s="25" t="s">
        <v>66</v>
      </c>
      <c r="C1179" s="139">
        <v>37056</v>
      </c>
      <c r="D1179" s="25">
        <v>2</v>
      </c>
      <c r="E1179" s="25" t="s">
        <v>47</v>
      </c>
      <c r="F1179" s="25">
        <v>-80</v>
      </c>
      <c r="G1179" s="82">
        <v>33.719999999999857</v>
      </c>
      <c r="H1179" s="27">
        <v>-80.561999999999998</v>
      </c>
      <c r="I1179" s="25">
        <v>25</v>
      </c>
      <c r="J1179" s="82">
        <v>10.023599999999959</v>
      </c>
      <c r="K1179" s="27">
        <v>25.167059999999999</v>
      </c>
      <c r="L1179" s="29">
        <v>31.135999999999999</v>
      </c>
      <c r="M1179" s="29">
        <v>35.792999999999999</v>
      </c>
      <c r="S1179" s="26">
        <v>0.86299999999999999</v>
      </c>
      <c r="T1179" s="26">
        <v>1.4E-2</v>
      </c>
      <c r="U1179" s="26">
        <v>0.328515</v>
      </c>
      <c r="X1179" s="26">
        <v>9.7569999999999997</v>
      </c>
      <c r="Y1179" s="85"/>
      <c r="AD1179" s="26">
        <v>1.1915149999999999</v>
      </c>
    </row>
    <row r="1180" spans="1:39" ht="15" customHeight="1" x14ac:dyDescent="0.2">
      <c r="A1180" s="25">
        <v>1295</v>
      </c>
      <c r="B1180" s="25" t="s">
        <v>66</v>
      </c>
      <c r="C1180" s="139">
        <v>37056</v>
      </c>
      <c r="D1180" s="25">
        <v>3</v>
      </c>
      <c r="E1180" s="25" t="s">
        <v>47</v>
      </c>
      <c r="F1180" s="25">
        <v>-80</v>
      </c>
      <c r="G1180" s="82">
        <v>37.311599999999885</v>
      </c>
      <c r="H1180" s="27">
        <v>-80.621859999999998</v>
      </c>
      <c r="I1180" s="25">
        <v>25</v>
      </c>
      <c r="J1180" s="82">
        <v>8.9699999999999847</v>
      </c>
      <c r="K1180" s="27">
        <v>25.1495</v>
      </c>
      <c r="L1180" s="29">
        <v>31.0518</v>
      </c>
      <c r="M1180" s="29">
        <v>34.727699999999999</v>
      </c>
      <c r="S1180" s="26">
        <v>1.6539999999999999</v>
      </c>
      <c r="T1180" s="26">
        <v>0.01</v>
      </c>
      <c r="U1180" s="26">
        <v>0.50770500000000007</v>
      </c>
      <c r="X1180" s="26">
        <v>6.7610000000000001</v>
      </c>
      <c r="Y1180" s="85"/>
      <c r="AD1180" s="26">
        <v>2.161705</v>
      </c>
      <c r="AF1180" s="26">
        <v>0.17874999999999999</v>
      </c>
    </row>
    <row r="1181" spans="1:39" ht="15" customHeight="1" x14ac:dyDescent="0.2">
      <c r="A1181" s="25">
        <v>1296</v>
      </c>
      <c r="B1181" s="25" t="s">
        <v>66</v>
      </c>
      <c r="C1181" s="139">
        <v>37056</v>
      </c>
      <c r="D1181" s="25">
        <v>4</v>
      </c>
      <c r="E1181" s="25" t="s">
        <v>48</v>
      </c>
      <c r="F1181" s="25">
        <v>-80</v>
      </c>
      <c r="G1181" s="82">
        <v>40.621199999999931</v>
      </c>
      <c r="H1181" s="27">
        <v>-80.677019999999999</v>
      </c>
      <c r="I1181" s="25">
        <v>25</v>
      </c>
      <c r="J1181" s="82">
        <v>7.9944000000000415</v>
      </c>
      <c r="K1181" s="27">
        <v>25.133240000000001</v>
      </c>
      <c r="L1181" s="29">
        <v>31.132999999999999</v>
      </c>
      <c r="M1181" s="29">
        <v>45.012999999999998</v>
      </c>
      <c r="S1181" s="26">
        <v>1.8939999999999999</v>
      </c>
      <c r="T1181" s="26">
        <v>3.4000000000000002E-2</v>
      </c>
      <c r="U1181" s="26">
        <v>0.22697399999999998</v>
      </c>
      <c r="X1181" s="26">
        <v>56.694000000000003</v>
      </c>
      <c r="Y1181" s="85"/>
      <c r="AD1181" s="26">
        <v>2.1209739999999999</v>
      </c>
    </row>
    <row r="1182" spans="1:39" ht="15" customHeight="1" x14ac:dyDescent="0.2">
      <c r="A1182" s="25">
        <v>1297</v>
      </c>
      <c r="B1182" s="25" t="s">
        <v>66</v>
      </c>
      <c r="C1182" s="139">
        <v>37056</v>
      </c>
      <c r="D1182" s="25">
        <v>5</v>
      </c>
      <c r="E1182" s="25" t="s">
        <v>48</v>
      </c>
      <c r="F1182" s="25">
        <v>-80</v>
      </c>
      <c r="G1182" s="82">
        <v>43.120800000000372</v>
      </c>
      <c r="H1182" s="27">
        <v>-80.718680000000006</v>
      </c>
      <c r="I1182" s="25">
        <v>25</v>
      </c>
      <c r="J1182" s="82">
        <v>6.9491999999999621</v>
      </c>
      <c r="K1182" s="27">
        <v>25.115819999999999</v>
      </c>
      <c r="L1182" s="29">
        <v>31.812999999999999</v>
      </c>
      <c r="M1182" s="29">
        <v>49.598999999999997</v>
      </c>
      <c r="S1182" s="26">
        <v>1.089</v>
      </c>
      <c r="T1182" s="26">
        <v>0.248</v>
      </c>
      <c r="U1182" s="26">
        <v>0.61521899999999996</v>
      </c>
      <c r="X1182" s="26">
        <v>32.051000000000002</v>
      </c>
      <c r="Y1182" s="85"/>
      <c r="AD1182" s="26">
        <v>1.7042189999999999</v>
      </c>
    </row>
    <row r="1183" spans="1:39" ht="15" customHeight="1" x14ac:dyDescent="0.2">
      <c r="A1183" s="25">
        <v>1298</v>
      </c>
      <c r="B1183" s="25" t="s">
        <v>66</v>
      </c>
      <c r="C1183" s="139">
        <v>37056</v>
      </c>
      <c r="D1183" s="25">
        <v>6</v>
      </c>
      <c r="E1183" s="25" t="s">
        <v>48</v>
      </c>
      <c r="F1183" s="25">
        <v>-80</v>
      </c>
      <c r="G1183" s="82">
        <v>45.702000000000282</v>
      </c>
      <c r="H1183" s="27">
        <v>-80.761700000000005</v>
      </c>
      <c r="I1183" s="25">
        <v>25</v>
      </c>
      <c r="J1183" s="82">
        <v>4.23960000000001</v>
      </c>
      <c r="K1183" s="27">
        <v>25.07066</v>
      </c>
      <c r="L1183" s="29">
        <v>32.294899999999998</v>
      </c>
      <c r="M1183" s="29">
        <v>48.981099999999998</v>
      </c>
      <c r="S1183" s="26">
        <v>2.0099999999999998</v>
      </c>
      <c r="T1183" s="26">
        <v>9.6000000000000002E-2</v>
      </c>
      <c r="U1183" s="26">
        <v>0.20308200000000001</v>
      </c>
      <c r="X1183" s="26">
        <v>87.4</v>
      </c>
      <c r="Y1183" s="85"/>
      <c r="AD1183" s="26">
        <v>2.213082</v>
      </c>
      <c r="AF1183" s="26">
        <v>0.52900000000000003</v>
      </c>
    </row>
    <row r="1184" spans="1:39" ht="15" customHeight="1" x14ac:dyDescent="0.2">
      <c r="A1184" s="25">
        <v>1299</v>
      </c>
      <c r="B1184" s="25" t="s">
        <v>66</v>
      </c>
      <c r="C1184" s="139">
        <v>37056</v>
      </c>
      <c r="D1184" s="25">
        <v>7</v>
      </c>
      <c r="E1184" s="25" t="s">
        <v>48</v>
      </c>
      <c r="F1184" s="25">
        <v>-80</v>
      </c>
      <c r="G1184" s="82">
        <v>47.589600000000019</v>
      </c>
      <c r="H1184" s="27">
        <v>-80.79316</v>
      </c>
      <c r="I1184" s="25">
        <v>25</v>
      </c>
      <c r="J1184" s="82">
        <v>7.0439999999999969</v>
      </c>
      <c r="K1184" s="27">
        <v>25.1174</v>
      </c>
      <c r="L1184" s="29">
        <v>31.909400000000002</v>
      </c>
      <c r="M1184" s="29">
        <v>44.153700000000001</v>
      </c>
      <c r="S1184" s="26">
        <v>0.01</v>
      </c>
      <c r="T1184" s="26">
        <v>0.14799999999999999</v>
      </c>
      <c r="U1184" s="26">
        <v>0.28073100000000001</v>
      </c>
      <c r="X1184" s="26">
        <v>47.860999999999997</v>
      </c>
      <c r="Y1184" s="85"/>
      <c r="AD1184" s="26">
        <v>0.29073100000000002</v>
      </c>
      <c r="AF1184" s="26">
        <v>2.4750000000000001E-2</v>
      </c>
    </row>
    <row r="1185" spans="1:39" ht="15" customHeight="1" x14ac:dyDescent="0.2">
      <c r="A1185" s="25">
        <v>1300</v>
      </c>
      <c r="B1185" s="25" t="s">
        <v>66</v>
      </c>
      <c r="C1185" s="139">
        <v>37056</v>
      </c>
      <c r="D1185" s="25">
        <v>8</v>
      </c>
      <c r="E1185" s="25" t="s">
        <v>48</v>
      </c>
      <c r="F1185" s="25">
        <v>-80</v>
      </c>
      <c r="G1185" s="82">
        <v>51.700800000000413</v>
      </c>
      <c r="H1185" s="27">
        <v>-80.861680000000007</v>
      </c>
      <c r="I1185" s="25">
        <v>25</v>
      </c>
      <c r="J1185" s="82">
        <v>7.6295999999999964</v>
      </c>
      <c r="K1185" s="27">
        <v>25.12716</v>
      </c>
      <c r="L1185" s="29">
        <v>31.215800000000002</v>
      </c>
      <c r="M1185" s="29">
        <v>42.634900000000002</v>
      </c>
      <c r="S1185" s="26">
        <v>1.018</v>
      </c>
      <c r="T1185" s="26">
        <v>8.7999999999999995E-2</v>
      </c>
      <c r="U1185" s="26">
        <v>0.85413899999999987</v>
      </c>
      <c r="X1185" s="26">
        <v>96.51</v>
      </c>
      <c r="Y1185" s="85"/>
      <c r="AD1185" s="26">
        <v>1.8721389999999998</v>
      </c>
      <c r="AF1185" s="26">
        <v>5.5E-2</v>
      </c>
    </row>
    <row r="1186" spans="1:39" ht="15" customHeight="1" x14ac:dyDescent="0.2">
      <c r="A1186" s="25">
        <v>1301</v>
      </c>
      <c r="B1186" s="25" t="s">
        <v>66</v>
      </c>
      <c r="C1186" s="139">
        <v>37056</v>
      </c>
      <c r="D1186" s="25">
        <v>9</v>
      </c>
      <c r="E1186" s="25" t="s">
        <v>49</v>
      </c>
      <c r="F1186" s="25">
        <v>-80</v>
      </c>
      <c r="G1186" s="82">
        <v>54.360000000000355</v>
      </c>
      <c r="H1186" s="27">
        <v>-80.906000000000006</v>
      </c>
      <c r="I1186" s="25">
        <v>25</v>
      </c>
      <c r="J1186" s="82">
        <v>7.5791999999999859</v>
      </c>
      <c r="K1186" s="27">
        <v>25.12632</v>
      </c>
      <c r="L1186" s="29">
        <v>31.475300000000001</v>
      </c>
      <c r="M1186" s="29">
        <v>41.561199999999999</v>
      </c>
      <c r="S1186" s="26">
        <v>1.3620000000000001</v>
      </c>
      <c r="T1186" s="26">
        <v>6.2E-2</v>
      </c>
      <c r="U1186" s="26">
        <v>2.132361</v>
      </c>
      <c r="X1186" s="26">
        <v>74.27</v>
      </c>
      <c r="Y1186" s="85"/>
      <c r="AD1186" s="26">
        <v>3.4943610000000001</v>
      </c>
      <c r="AF1186" s="26">
        <v>7.9750000000000001E-2</v>
      </c>
    </row>
    <row r="1187" spans="1:39" ht="15" customHeight="1" x14ac:dyDescent="0.2">
      <c r="A1187" s="25">
        <v>1302</v>
      </c>
      <c r="B1187" s="25" t="s">
        <v>66</v>
      </c>
      <c r="C1187" s="139">
        <v>37056</v>
      </c>
      <c r="D1187" s="25">
        <v>10</v>
      </c>
      <c r="E1187" s="25" t="s">
        <v>49</v>
      </c>
      <c r="F1187" s="25">
        <v>-80</v>
      </c>
      <c r="G1187" s="82">
        <v>59.78999999999985</v>
      </c>
      <c r="H1187" s="27">
        <v>-80.996499999999997</v>
      </c>
      <c r="I1187" s="25">
        <v>25</v>
      </c>
      <c r="J1187" s="82">
        <v>6.6731999999999658</v>
      </c>
      <c r="K1187" s="27">
        <v>25.111219999999999</v>
      </c>
      <c r="L1187" s="29">
        <v>32.190300000000001</v>
      </c>
      <c r="M1187" s="29">
        <v>40.9694</v>
      </c>
      <c r="S1187" s="26">
        <v>0.01</v>
      </c>
      <c r="T1187" s="26">
        <v>7.0000000000000007E-2</v>
      </c>
      <c r="U1187" s="26">
        <v>8.3622000000000002E-2</v>
      </c>
      <c r="X1187" s="26">
        <v>27.803000000000001</v>
      </c>
      <c r="Y1187" s="85"/>
      <c r="AD1187" s="26">
        <v>9.3621999999999997E-2</v>
      </c>
      <c r="AF1187" s="26">
        <v>4.1130000000000004</v>
      </c>
    </row>
    <row r="1188" spans="1:39" ht="15" customHeight="1" x14ac:dyDescent="0.2">
      <c r="A1188" s="25">
        <v>1303</v>
      </c>
      <c r="B1188" s="25" t="s">
        <v>66</v>
      </c>
      <c r="C1188" s="139">
        <v>37056</v>
      </c>
      <c r="D1188" s="25">
        <v>11</v>
      </c>
      <c r="E1188" s="25" t="s">
        <v>49</v>
      </c>
      <c r="F1188" s="25">
        <v>-81</v>
      </c>
      <c r="G1188" s="82">
        <v>0.14040000000022701</v>
      </c>
      <c r="H1188" s="27">
        <v>-81.002340000000004</v>
      </c>
      <c r="I1188" s="25">
        <v>25</v>
      </c>
      <c r="J1188" s="82">
        <v>4.5803999999998979</v>
      </c>
      <c r="K1188" s="27">
        <v>25.076339999999998</v>
      </c>
      <c r="L1188" s="29">
        <v>32.077100000000002</v>
      </c>
      <c r="M1188" s="29">
        <v>40.985700000000001</v>
      </c>
      <c r="S1188" s="26">
        <v>0.11</v>
      </c>
      <c r="T1188" s="26">
        <v>9.6000000000000002E-2</v>
      </c>
      <c r="U1188" s="26">
        <v>0.01</v>
      </c>
      <c r="X1188" s="26">
        <v>56.805</v>
      </c>
      <c r="Y1188" s="85"/>
      <c r="AD1188" s="26">
        <v>0.12</v>
      </c>
      <c r="AF1188" s="26">
        <v>5.9410000000000007</v>
      </c>
    </row>
    <row r="1189" spans="1:39" ht="15" customHeight="1" x14ac:dyDescent="0.2">
      <c r="A1189" s="25">
        <v>1304</v>
      </c>
      <c r="B1189" s="25" t="s">
        <v>66</v>
      </c>
      <c r="C1189" s="139">
        <v>37056</v>
      </c>
      <c r="D1189" s="25">
        <v>12</v>
      </c>
      <c r="E1189" s="25" t="s">
        <v>49</v>
      </c>
      <c r="F1189" s="25">
        <v>-81</v>
      </c>
      <c r="G1189" s="82">
        <v>3.7608000000000175</v>
      </c>
      <c r="H1189" s="27">
        <v>-81.06268</v>
      </c>
      <c r="I1189" s="25">
        <v>25</v>
      </c>
      <c r="J1189" s="82">
        <v>6.7392000000000252</v>
      </c>
      <c r="K1189" s="27">
        <v>25.11232</v>
      </c>
      <c r="L1189" s="29">
        <v>32.003900000000002</v>
      </c>
      <c r="M1189" s="29">
        <v>40.725900000000003</v>
      </c>
      <c r="S1189" s="26">
        <v>0.01</v>
      </c>
      <c r="T1189" s="26">
        <v>8.2000000000000003E-2</v>
      </c>
      <c r="U1189" s="26">
        <v>0.01</v>
      </c>
      <c r="X1189" s="26">
        <v>46.609000000000002</v>
      </c>
      <c r="Y1189" s="85"/>
      <c r="AD1189" s="26">
        <v>0.02</v>
      </c>
      <c r="AF1189" s="26">
        <v>3.7702500000000003</v>
      </c>
    </row>
    <row r="1190" spans="1:39" ht="15" customHeight="1" x14ac:dyDescent="0.2">
      <c r="A1190" s="25">
        <v>1305</v>
      </c>
      <c r="B1190" s="25" t="s">
        <v>66</v>
      </c>
      <c r="C1190" s="139">
        <v>37056</v>
      </c>
      <c r="D1190" s="25">
        <v>13</v>
      </c>
      <c r="E1190" s="25" t="s">
        <v>49</v>
      </c>
      <c r="F1190" s="25">
        <v>-81</v>
      </c>
      <c r="G1190" s="82">
        <v>5.6963999999996418</v>
      </c>
      <c r="H1190" s="27">
        <v>-81.094939999999994</v>
      </c>
      <c r="I1190" s="25">
        <v>25</v>
      </c>
      <c r="J1190" s="82">
        <v>6.8172000000000565</v>
      </c>
      <c r="K1190" s="27">
        <v>25.113620000000001</v>
      </c>
      <c r="L1190" s="29">
        <v>31.9771</v>
      </c>
      <c r="M1190" s="29">
        <v>41.013599999999997</v>
      </c>
      <c r="S1190" s="26">
        <v>0.01</v>
      </c>
      <c r="T1190" s="26">
        <v>7.1999999999999995E-2</v>
      </c>
      <c r="U1190" s="26">
        <v>0.01</v>
      </c>
      <c r="X1190" s="26">
        <v>34.667999999999999</v>
      </c>
      <c r="Y1190" s="85"/>
      <c r="AD1190" s="26">
        <v>0.02</v>
      </c>
      <c r="AF1190" s="26">
        <v>5.484</v>
      </c>
    </row>
    <row r="1191" spans="1:39" ht="15" customHeight="1" x14ac:dyDescent="0.2">
      <c r="A1191" s="25">
        <v>1306</v>
      </c>
      <c r="B1191" s="25" t="s">
        <v>66</v>
      </c>
      <c r="C1191" s="139">
        <v>37056</v>
      </c>
      <c r="D1191" s="25">
        <v>14</v>
      </c>
      <c r="E1191" s="25" t="s">
        <v>49</v>
      </c>
      <c r="F1191" s="25">
        <v>-81</v>
      </c>
      <c r="G1191" s="82">
        <v>1.8767999999997187</v>
      </c>
      <c r="H1191" s="27">
        <v>-81.031279999999995</v>
      </c>
      <c r="I1191" s="25">
        <v>25</v>
      </c>
      <c r="J1191" s="82">
        <v>2.1299999999999386</v>
      </c>
      <c r="K1191" s="27">
        <v>25.035499999999999</v>
      </c>
      <c r="L1191" s="29">
        <v>31.680099999999999</v>
      </c>
      <c r="M1191" s="29">
        <v>40.316299999999998</v>
      </c>
      <c r="S1191" s="26">
        <v>0.01</v>
      </c>
      <c r="T1191" s="26">
        <v>7.5999999999999998E-2</v>
      </c>
      <c r="U1191" s="26">
        <v>0.01</v>
      </c>
      <c r="X1191" s="26">
        <v>31.917000000000002</v>
      </c>
      <c r="Y1191" s="85"/>
      <c r="AD1191" s="26">
        <v>0.02</v>
      </c>
      <c r="AF1191" s="26">
        <v>4.7985000000000007</v>
      </c>
    </row>
    <row r="1192" spans="1:39" ht="15" customHeight="1" x14ac:dyDescent="0.2">
      <c r="A1192" s="25">
        <v>1307</v>
      </c>
      <c r="B1192" s="25" t="s">
        <v>66</v>
      </c>
      <c r="C1192" s="139">
        <v>37056</v>
      </c>
      <c r="D1192" s="25">
        <v>15</v>
      </c>
      <c r="E1192" s="25" t="s">
        <v>49</v>
      </c>
      <c r="F1192" s="25">
        <v>-80</v>
      </c>
      <c r="G1192" s="82">
        <v>57.000000000000171</v>
      </c>
      <c r="H1192" s="27">
        <v>-80.95</v>
      </c>
      <c r="I1192" s="25">
        <v>24</v>
      </c>
      <c r="J1192" s="82">
        <v>55.89</v>
      </c>
      <c r="K1192" s="27">
        <v>24.9315</v>
      </c>
      <c r="L1192" s="29">
        <v>31.645800000000001</v>
      </c>
      <c r="M1192" s="29">
        <v>39.144100000000002</v>
      </c>
      <c r="S1192" s="26">
        <v>0.01</v>
      </c>
      <c r="T1192" s="26">
        <v>3.2000000000000001E-2</v>
      </c>
      <c r="U1192" s="26">
        <v>0.01</v>
      </c>
      <c r="X1192" s="26">
        <v>4.0999999999999996</v>
      </c>
      <c r="Y1192" s="85"/>
      <c r="AD1192" s="26">
        <v>0.02</v>
      </c>
      <c r="AF1192" s="26">
        <v>1.05</v>
      </c>
    </row>
    <row r="1193" spans="1:39" ht="15" customHeight="1" x14ac:dyDescent="0.2">
      <c r="A1193" s="25">
        <v>1308</v>
      </c>
      <c r="B1193" s="25" t="s">
        <v>66</v>
      </c>
      <c r="C1193" s="139">
        <v>37056</v>
      </c>
      <c r="D1193" s="25">
        <v>16</v>
      </c>
      <c r="E1193" s="25" t="s">
        <v>50</v>
      </c>
      <c r="F1193" s="25">
        <v>-80</v>
      </c>
      <c r="G1193" s="82">
        <v>49.767599999999845</v>
      </c>
      <c r="H1193" s="27">
        <v>-80.829459999999997</v>
      </c>
      <c r="I1193" s="25">
        <v>24</v>
      </c>
      <c r="J1193" s="82">
        <v>52.539599999999993</v>
      </c>
      <c r="K1193" s="27">
        <v>24.87566</v>
      </c>
      <c r="L1193" s="29">
        <v>32.756900000000002</v>
      </c>
      <c r="M1193" s="29">
        <v>40.269599999999997</v>
      </c>
      <c r="S1193" s="26">
        <v>0.01</v>
      </c>
      <c r="T1193" s="26">
        <v>2.1999999999999999E-2</v>
      </c>
      <c r="U1193" s="26">
        <v>0.10751399999999998</v>
      </c>
      <c r="X1193" s="26">
        <v>9.31</v>
      </c>
      <c r="Y1193" s="85"/>
      <c r="AD1193" s="26">
        <v>0.11751399999999998</v>
      </c>
      <c r="AF1193" s="26">
        <v>0.11549999999999999</v>
      </c>
    </row>
    <row r="1194" spans="1:39" ht="15" customHeight="1" x14ac:dyDescent="0.2">
      <c r="A1194" s="25">
        <v>1309</v>
      </c>
      <c r="B1194" s="25" t="s">
        <v>66</v>
      </c>
      <c r="C1194" s="139">
        <v>37056</v>
      </c>
      <c r="D1194" s="25">
        <v>17</v>
      </c>
      <c r="E1194" s="25" t="s">
        <v>50</v>
      </c>
      <c r="F1194" s="25">
        <v>-80</v>
      </c>
      <c r="G1194" s="82">
        <v>42.533999999999992</v>
      </c>
      <c r="H1194" s="27">
        <v>-80.7089</v>
      </c>
      <c r="I1194" s="25">
        <v>24</v>
      </c>
      <c r="J1194" s="82">
        <v>55.32</v>
      </c>
      <c r="K1194" s="27">
        <v>24.922000000000001</v>
      </c>
      <c r="L1194" s="29">
        <v>32.597900000000003</v>
      </c>
      <c r="M1194" s="29">
        <v>41.522199999999998</v>
      </c>
      <c r="S1194" s="26">
        <v>1.0509999999999999</v>
      </c>
      <c r="T1194" s="26">
        <v>3.7999999999999999E-2</v>
      </c>
      <c r="U1194" s="26">
        <v>3.2552850000000002</v>
      </c>
      <c r="X1194" s="26">
        <v>29.1</v>
      </c>
      <c r="Y1194" s="85"/>
      <c r="AD1194" s="26">
        <v>4.3062849999999999</v>
      </c>
      <c r="AF1194" s="26">
        <v>0.39100000000000001</v>
      </c>
    </row>
    <row r="1195" spans="1:39" ht="15" customHeight="1" x14ac:dyDescent="0.2">
      <c r="A1195" s="25">
        <v>1310</v>
      </c>
      <c r="B1195" s="25" t="s">
        <v>66</v>
      </c>
      <c r="C1195" s="139">
        <v>37056</v>
      </c>
      <c r="D1195" s="25">
        <v>18</v>
      </c>
      <c r="E1195" s="25" t="s">
        <v>50</v>
      </c>
      <c r="F1195" s="25">
        <v>-80</v>
      </c>
      <c r="G1195" s="82">
        <v>36.622800000000382</v>
      </c>
      <c r="H1195" s="27">
        <v>-80.610380000000006</v>
      </c>
      <c r="I1195" s="25">
        <v>24</v>
      </c>
      <c r="J1195" s="82">
        <v>58.624000000000002</v>
      </c>
      <c r="K1195" s="27">
        <v>24.977066666666666</v>
      </c>
      <c r="L1195" s="29">
        <v>32.564599999999999</v>
      </c>
      <c r="M1195" s="29">
        <v>39.473399999999998</v>
      </c>
      <c r="S1195" s="26">
        <v>1.381</v>
      </c>
      <c r="T1195" s="26">
        <v>3.4000000000000002E-2</v>
      </c>
      <c r="U1195" s="26">
        <v>8.4398490000000006</v>
      </c>
      <c r="X1195" s="26">
        <v>8.0129999999999999</v>
      </c>
      <c r="Y1195" s="85"/>
      <c r="AD1195" s="26">
        <v>9.8208490000000008</v>
      </c>
      <c r="AF1195" s="26">
        <v>0.40250000000000002</v>
      </c>
    </row>
    <row r="1196" spans="1:39" ht="15" customHeight="1" x14ac:dyDescent="0.2">
      <c r="A1196" s="25">
        <v>1311</v>
      </c>
      <c r="B1196" s="25" t="s">
        <v>66</v>
      </c>
      <c r="C1196" s="139">
        <v>37056</v>
      </c>
      <c r="D1196" s="25">
        <v>19</v>
      </c>
      <c r="E1196" s="25" t="s">
        <v>47</v>
      </c>
      <c r="F1196" s="25">
        <v>-80</v>
      </c>
      <c r="G1196" s="82">
        <v>32.921999999999798</v>
      </c>
      <c r="H1196" s="27">
        <v>-80.548699999999997</v>
      </c>
      <c r="I1196" s="25">
        <v>25</v>
      </c>
      <c r="J1196" s="82">
        <v>1.1688000000000898</v>
      </c>
      <c r="K1196" s="27">
        <v>25.019480000000001</v>
      </c>
      <c r="L1196" s="29">
        <v>32.509599999999999</v>
      </c>
      <c r="M1196" s="29">
        <v>38.850900000000003</v>
      </c>
      <c r="S1196" s="26">
        <v>4.8179999999999996</v>
      </c>
      <c r="T1196" s="26">
        <v>2.8000000000000001E-2</v>
      </c>
      <c r="U1196" s="26">
        <v>1.069167</v>
      </c>
      <c r="X1196" s="26">
        <v>31</v>
      </c>
      <c r="Y1196" s="85"/>
      <c r="AD1196" s="26">
        <v>5.8871669999999998</v>
      </c>
      <c r="AF1196" s="26">
        <v>0.6785000000000001</v>
      </c>
    </row>
    <row r="1197" spans="1:39" ht="15" customHeight="1" x14ac:dyDescent="0.2">
      <c r="A1197" s="25">
        <v>1312</v>
      </c>
      <c r="B1197" s="25" t="s">
        <v>66</v>
      </c>
      <c r="C1197" s="139">
        <v>37056</v>
      </c>
      <c r="D1197" s="25">
        <v>20</v>
      </c>
      <c r="E1197" s="25" t="s">
        <v>47</v>
      </c>
      <c r="F1197" s="25">
        <v>-80</v>
      </c>
      <c r="G1197" s="82">
        <v>29.560799999999574</v>
      </c>
      <c r="H1197" s="27">
        <v>-80.492679999999993</v>
      </c>
      <c r="I1197" s="25">
        <v>25</v>
      </c>
      <c r="J1197" s="82">
        <v>4.0391999999999229</v>
      </c>
      <c r="K1197" s="27">
        <v>25.067319999999999</v>
      </c>
      <c r="L1197" s="29">
        <v>32.320999999999998</v>
      </c>
      <c r="M1197" s="29">
        <v>35.633000000000003</v>
      </c>
      <c r="S1197" s="26">
        <v>5.9210000000000003</v>
      </c>
      <c r="T1197" s="26">
        <v>3.2000000000000001E-2</v>
      </c>
      <c r="U1197" s="26">
        <v>2.3951730000000002</v>
      </c>
      <c r="X1197" s="26">
        <v>24.135000000000002</v>
      </c>
      <c r="Y1197" s="85"/>
      <c r="AD1197" s="26">
        <v>8.3161730000000009</v>
      </c>
    </row>
    <row r="1198" spans="1:39" ht="15" customHeight="1" x14ac:dyDescent="0.2">
      <c r="A1198" s="25">
        <v>1313</v>
      </c>
      <c r="B1198" s="25" t="s">
        <v>66</v>
      </c>
      <c r="C1198" s="139">
        <v>37057</v>
      </c>
      <c r="D1198" s="25">
        <v>21</v>
      </c>
      <c r="E1198" s="25" t="s">
        <v>47</v>
      </c>
      <c r="F1198" s="25">
        <v>-80</v>
      </c>
      <c r="G1198" s="82">
        <v>30.87960000000038</v>
      </c>
      <c r="H1198" s="27">
        <v>-80.514660000000006</v>
      </c>
      <c r="I1198" s="25">
        <v>25</v>
      </c>
      <c r="J1198" s="82">
        <v>6.7175999999999902</v>
      </c>
      <c r="K1198" s="27">
        <v>25.11196</v>
      </c>
      <c r="L1198" s="29">
        <v>30.7041</v>
      </c>
      <c r="M1198" s="29">
        <v>35.289299999999997</v>
      </c>
      <c r="S1198" s="26">
        <v>3.7029999999999998</v>
      </c>
      <c r="T1198" s="26">
        <v>3.5999999999999997E-2</v>
      </c>
      <c r="U1198" s="26">
        <v>1.3618440000000001</v>
      </c>
      <c r="X1198" s="26">
        <v>18.847000000000001</v>
      </c>
      <c r="Y1198" s="85"/>
      <c r="AD1198" s="26">
        <v>5.0648439999999999</v>
      </c>
      <c r="AF1198" s="26">
        <v>0.18</v>
      </c>
    </row>
    <row r="1199" spans="1:39" ht="15" customHeight="1" x14ac:dyDescent="0.2">
      <c r="A1199" s="25">
        <v>1314</v>
      </c>
      <c r="B1199" s="25" t="s">
        <v>66</v>
      </c>
      <c r="C1199" s="139">
        <v>37057</v>
      </c>
      <c r="D1199" s="25">
        <v>22</v>
      </c>
      <c r="E1199" s="25" t="s">
        <v>47</v>
      </c>
      <c r="F1199" s="25">
        <v>-80</v>
      </c>
      <c r="G1199" s="82">
        <v>36.24</v>
      </c>
      <c r="H1199" s="27">
        <v>-80.603999999999999</v>
      </c>
      <c r="I1199" s="25">
        <v>25</v>
      </c>
      <c r="J1199" s="82">
        <v>5.9400000000000119</v>
      </c>
      <c r="K1199" s="27">
        <v>25.099</v>
      </c>
      <c r="L1199" s="29">
        <v>30.78</v>
      </c>
      <c r="M1199" s="29">
        <v>35.518000000000001</v>
      </c>
      <c r="S1199" s="26">
        <v>0.93600000000000005</v>
      </c>
      <c r="T1199" s="26">
        <v>2.5999999999999999E-2</v>
      </c>
      <c r="U1199" s="26">
        <v>1.8516299999999999</v>
      </c>
      <c r="X1199" s="26">
        <v>9.7349999999999994</v>
      </c>
      <c r="Y1199" s="85"/>
      <c r="AD1199" s="26">
        <v>2.7876300000000001</v>
      </c>
    </row>
    <row r="1200" spans="1:39" s="3" customFormat="1" ht="15" customHeight="1" x14ac:dyDescent="0.2">
      <c r="A1200" s="25">
        <v>1315</v>
      </c>
      <c r="B1200" s="25" t="s">
        <v>66</v>
      </c>
      <c r="C1200" s="139">
        <v>37057</v>
      </c>
      <c r="D1200" s="25">
        <v>23</v>
      </c>
      <c r="E1200" s="25" t="s">
        <v>47</v>
      </c>
      <c r="F1200" s="25">
        <v>-80</v>
      </c>
      <c r="G1200" s="82">
        <v>37.410000000000423</v>
      </c>
      <c r="H1200" s="27">
        <v>-80.623500000000007</v>
      </c>
      <c r="I1200" s="25">
        <v>25</v>
      </c>
      <c r="J1200" s="82">
        <v>3.3540000000000703</v>
      </c>
      <c r="K1200" s="27">
        <v>25.055900000000001</v>
      </c>
      <c r="L1200" s="29">
        <v>30.9727</v>
      </c>
      <c r="M1200" s="29">
        <v>40.040100000000002</v>
      </c>
      <c r="N1200" s="28"/>
      <c r="O1200" s="28"/>
      <c r="P1200" s="26"/>
      <c r="Q1200" s="26"/>
      <c r="R1200" s="26"/>
      <c r="S1200" s="26">
        <v>5.109</v>
      </c>
      <c r="T1200" s="26">
        <v>5.6000000000000001E-2</v>
      </c>
      <c r="U1200" s="26">
        <v>0.28670400000000001</v>
      </c>
      <c r="V1200" s="26"/>
      <c r="W1200" s="26"/>
      <c r="X1200" s="26">
        <v>17.626000000000001</v>
      </c>
      <c r="Y1200" s="86"/>
      <c r="Z1200" s="26"/>
      <c r="AA1200" s="26"/>
      <c r="AB1200" s="26"/>
      <c r="AC1200" s="26"/>
      <c r="AD1200" s="26">
        <v>5.3957040000000003</v>
      </c>
      <c r="AE1200" s="29"/>
      <c r="AF1200" s="26">
        <v>0.72449999999999992</v>
      </c>
      <c r="AG1200" s="26"/>
      <c r="AH1200" s="29"/>
      <c r="AI1200" s="29"/>
      <c r="AJ1200" s="125"/>
      <c r="AK1200" s="125"/>
      <c r="AL1200" s="125"/>
      <c r="AM1200" s="125"/>
    </row>
    <row r="1201" spans="1:32" ht="15" customHeight="1" x14ac:dyDescent="0.2">
      <c r="A1201" s="25">
        <v>1316</v>
      </c>
      <c r="B1201" s="25" t="s">
        <v>66</v>
      </c>
      <c r="C1201" s="139">
        <v>37057</v>
      </c>
      <c r="D1201" s="25">
        <v>24</v>
      </c>
      <c r="E1201" s="25" t="s">
        <v>48</v>
      </c>
      <c r="F1201" s="25">
        <v>-80</v>
      </c>
      <c r="G1201" s="82">
        <v>40.020000000000095</v>
      </c>
      <c r="H1201" s="27">
        <v>-80.667000000000002</v>
      </c>
      <c r="I1201" s="25">
        <v>25</v>
      </c>
      <c r="J1201" s="82">
        <v>3.7704000000000804</v>
      </c>
      <c r="K1201" s="27">
        <v>25.062840000000001</v>
      </c>
      <c r="L1201" s="29">
        <v>31.076000000000001</v>
      </c>
      <c r="M1201" s="29">
        <v>43.493000000000002</v>
      </c>
      <c r="S1201" s="26">
        <v>2.3149999999999999</v>
      </c>
      <c r="T1201" s="26">
        <v>7.5999999999999998E-2</v>
      </c>
      <c r="U1201" s="26">
        <v>0.15529799999999999</v>
      </c>
      <c r="X1201" s="26">
        <v>36.39</v>
      </c>
      <c r="Y1201" s="85"/>
      <c r="AD1201" s="26">
        <v>2.4702980000000001</v>
      </c>
    </row>
    <row r="1202" spans="1:32" ht="15" customHeight="1" x14ac:dyDescent="0.2">
      <c r="A1202" s="25">
        <v>1317</v>
      </c>
      <c r="B1202" s="25" t="s">
        <v>66</v>
      </c>
      <c r="C1202" s="139">
        <v>37057</v>
      </c>
      <c r="D1202" s="25">
        <v>25</v>
      </c>
      <c r="E1202" s="25" t="s">
        <v>48</v>
      </c>
      <c r="F1202" s="25">
        <v>-80</v>
      </c>
      <c r="G1202" s="82">
        <v>43.021200000000306</v>
      </c>
      <c r="H1202" s="27">
        <v>-80.717020000000005</v>
      </c>
      <c r="I1202" s="25">
        <v>25</v>
      </c>
      <c r="J1202" s="82">
        <v>3.6300000000000665</v>
      </c>
      <c r="K1202" s="27">
        <v>25.060500000000001</v>
      </c>
      <c r="L1202" s="29">
        <v>30.9344</v>
      </c>
      <c r="M1202" s="29">
        <v>47.243899999999996</v>
      </c>
      <c r="S1202" s="26">
        <v>1.226</v>
      </c>
      <c r="T1202" s="26">
        <v>8.1000000000000003E-2</v>
      </c>
      <c r="U1202" s="26">
        <v>9.5568E-2</v>
      </c>
      <c r="X1202" s="26">
        <v>42.661000000000001</v>
      </c>
      <c r="Y1202" s="85"/>
      <c r="AD1202" s="26">
        <v>1.3215680000000001</v>
      </c>
      <c r="AF1202" s="26">
        <v>0.621</v>
      </c>
    </row>
    <row r="1203" spans="1:32" ht="15" customHeight="1" x14ac:dyDescent="0.2">
      <c r="A1203" s="25">
        <v>1318</v>
      </c>
      <c r="B1203" s="25" t="s">
        <v>66</v>
      </c>
      <c r="C1203" s="139">
        <v>37057</v>
      </c>
      <c r="D1203" s="25">
        <v>26</v>
      </c>
      <c r="E1203" s="25" t="s">
        <v>50</v>
      </c>
      <c r="F1203" s="25">
        <v>-80</v>
      </c>
      <c r="G1203" s="82">
        <v>43.319999999999652</v>
      </c>
      <c r="H1203" s="27">
        <v>-80.721999999999994</v>
      </c>
      <c r="I1203" s="25">
        <v>25</v>
      </c>
      <c r="J1203" s="82">
        <v>1.4340000000000686</v>
      </c>
      <c r="K1203" s="27">
        <v>25.023900000000001</v>
      </c>
      <c r="L1203" s="29">
        <v>31.290299999999998</v>
      </c>
      <c r="M1203" s="29">
        <v>46.307200000000002</v>
      </c>
      <c r="S1203" s="26">
        <v>2.0539999999999998</v>
      </c>
      <c r="T1203" s="26">
        <v>5.5E-2</v>
      </c>
      <c r="U1203" s="26">
        <v>0.01</v>
      </c>
      <c r="X1203" s="26">
        <v>46.558999999999997</v>
      </c>
      <c r="Y1203" s="85"/>
      <c r="AD1203" s="26">
        <v>2.0639999999999996</v>
      </c>
      <c r="AF1203" s="26">
        <v>0.52900000000000003</v>
      </c>
    </row>
    <row r="1204" spans="1:32" ht="15" customHeight="1" x14ac:dyDescent="0.2">
      <c r="A1204" s="25">
        <v>1319</v>
      </c>
      <c r="B1204" s="25" t="s">
        <v>66</v>
      </c>
      <c r="C1204" s="139">
        <v>37057</v>
      </c>
      <c r="D1204" s="25">
        <v>27</v>
      </c>
      <c r="E1204" s="25" t="s">
        <v>50</v>
      </c>
      <c r="F1204" s="25">
        <v>-80</v>
      </c>
      <c r="G1204" s="82">
        <v>44.967599999999948</v>
      </c>
      <c r="H1204" s="27">
        <v>-80.749459999999999</v>
      </c>
      <c r="I1204" s="25">
        <v>25</v>
      </c>
      <c r="J1204" s="82">
        <v>0.34080000000010102</v>
      </c>
      <c r="K1204" s="27">
        <v>25.005680000000002</v>
      </c>
      <c r="L1204" s="29">
        <v>30.902000000000001</v>
      </c>
      <c r="M1204" s="29">
        <v>44.238999999999997</v>
      </c>
      <c r="S1204" s="26">
        <v>1.343</v>
      </c>
      <c r="T1204" s="26">
        <v>5.8999999999999997E-2</v>
      </c>
      <c r="U1204" s="26">
        <v>0.01</v>
      </c>
      <c r="X1204" s="26">
        <v>14.831</v>
      </c>
      <c r="Y1204" s="85"/>
      <c r="AD1204" s="26">
        <v>1.353</v>
      </c>
    </row>
    <row r="1205" spans="1:32" ht="15" customHeight="1" x14ac:dyDescent="0.2">
      <c r="A1205" s="25">
        <v>1320</v>
      </c>
      <c r="B1205" s="25" t="s">
        <v>66</v>
      </c>
      <c r="C1205" s="139">
        <v>37057</v>
      </c>
      <c r="D1205" s="25">
        <v>28</v>
      </c>
      <c r="E1205" s="25" t="s">
        <v>50</v>
      </c>
      <c r="F1205" s="25">
        <v>-80</v>
      </c>
      <c r="G1205" s="82">
        <v>47.116800000000012</v>
      </c>
      <c r="H1205" s="27">
        <v>-80.78528</v>
      </c>
      <c r="I1205" s="25">
        <v>25</v>
      </c>
      <c r="J1205" s="82">
        <v>3.2400000000052387E-2</v>
      </c>
      <c r="K1205" s="27">
        <v>25.000540000000001</v>
      </c>
      <c r="L1205" s="29">
        <v>31.140599999999999</v>
      </c>
      <c r="M1205" s="29">
        <v>45.198599999999999</v>
      </c>
      <c r="S1205" s="26">
        <v>0.68899999999999995</v>
      </c>
      <c r="T1205" s="26">
        <v>0.123</v>
      </c>
      <c r="U1205" s="26">
        <v>0.01</v>
      </c>
      <c r="X1205" s="26">
        <v>50.152999999999999</v>
      </c>
      <c r="Y1205" s="85"/>
      <c r="AD1205" s="26">
        <v>0.69899999999999995</v>
      </c>
      <c r="AF1205" s="26">
        <v>1.365</v>
      </c>
    </row>
    <row r="1206" spans="1:32" ht="15" customHeight="1" x14ac:dyDescent="0.2">
      <c r="A1206" s="25">
        <v>1321</v>
      </c>
      <c r="B1206" s="25" t="s">
        <v>66</v>
      </c>
      <c r="C1206" s="139">
        <v>37057</v>
      </c>
      <c r="D1206" s="25">
        <v>29</v>
      </c>
      <c r="E1206" s="25" t="s">
        <v>50</v>
      </c>
      <c r="F1206" s="25">
        <v>-80</v>
      </c>
      <c r="G1206" s="82">
        <v>48.628799999999899</v>
      </c>
      <c r="H1206" s="27">
        <v>-80.810479999999998</v>
      </c>
      <c r="I1206" s="25">
        <v>24</v>
      </c>
      <c r="J1206" s="82">
        <v>59.855999999999909</v>
      </c>
      <c r="K1206" s="27">
        <v>24.997599999999998</v>
      </c>
      <c r="L1206" s="29">
        <v>31.128900000000002</v>
      </c>
      <c r="M1206" s="29">
        <v>45.810099999999998</v>
      </c>
      <c r="S1206" s="26">
        <v>1.1100000000000001</v>
      </c>
      <c r="T1206" s="26">
        <v>4.9000000000000002E-2</v>
      </c>
      <c r="U1206" s="26">
        <v>0.01</v>
      </c>
      <c r="X1206" s="26">
        <v>46.442</v>
      </c>
      <c r="Y1206" s="85"/>
      <c r="AD1206" s="26">
        <v>1.1200000000000001</v>
      </c>
      <c r="AF1206" s="26">
        <v>0.34499999999999997</v>
      </c>
    </row>
    <row r="1207" spans="1:32" ht="15" customHeight="1" x14ac:dyDescent="0.2">
      <c r="A1207" s="25">
        <v>1322</v>
      </c>
      <c r="B1207" s="25" t="s">
        <v>66</v>
      </c>
      <c r="C1207" s="139">
        <v>37057</v>
      </c>
      <c r="D1207" s="25">
        <v>30</v>
      </c>
      <c r="E1207" s="25" t="s">
        <v>49</v>
      </c>
      <c r="F1207" s="25">
        <v>-80</v>
      </c>
      <c r="G1207" s="82">
        <v>50.122800000000041</v>
      </c>
      <c r="H1207" s="27">
        <v>-80.835380000000001</v>
      </c>
      <c r="I1207" s="25">
        <v>24</v>
      </c>
      <c r="J1207" s="82">
        <v>58.582799999999935</v>
      </c>
      <c r="K1207" s="27">
        <v>24.976379999999999</v>
      </c>
      <c r="L1207" s="29">
        <v>30.423400000000001</v>
      </c>
      <c r="M1207" s="29">
        <v>43.984000000000002</v>
      </c>
      <c r="S1207" s="26">
        <v>0.01</v>
      </c>
      <c r="T1207" s="26">
        <v>5.5E-2</v>
      </c>
      <c r="U1207" s="26">
        <v>0.01</v>
      </c>
      <c r="X1207" s="26">
        <v>45.69</v>
      </c>
      <c r="Y1207" s="85"/>
      <c r="AD1207" s="26">
        <v>0.02</v>
      </c>
    </row>
    <row r="1208" spans="1:32" ht="15" customHeight="1" x14ac:dyDescent="0.2">
      <c r="A1208" s="25">
        <v>1323</v>
      </c>
      <c r="B1208" s="25" t="s">
        <v>66</v>
      </c>
      <c r="C1208" s="139">
        <v>37057</v>
      </c>
      <c r="D1208" s="25">
        <v>31</v>
      </c>
      <c r="E1208" s="25" t="s">
        <v>49</v>
      </c>
      <c r="F1208" s="25">
        <v>-80</v>
      </c>
      <c r="G1208" s="82">
        <v>52.116000000000042</v>
      </c>
      <c r="H1208" s="27">
        <v>-80.868600000000001</v>
      </c>
      <c r="I1208" s="25">
        <v>25</v>
      </c>
      <c r="J1208" s="82">
        <v>0.65040000000010423</v>
      </c>
      <c r="K1208" s="27">
        <v>25.010840000000002</v>
      </c>
      <c r="L1208" s="29">
        <v>31.0258</v>
      </c>
      <c r="M1208" s="29">
        <v>44.813000000000002</v>
      </c>
      <c r="S1208" s="26">
        <v>0.01</v>
      </c>
      <c r="T1208" s="26">
        <v>4.8000000000000001E-2</v>
      </c>
      <c r="U1208" s="26">
        <v>0.01</v>
      </c>
      <c r="X1208" s="26">
        <v>14.643000000000001</v>
      </c>
      <c r="Y1208" s="85"/>
      <c r="AD1208" s="26">
        <v>0.02</v>
      </c>
    </row>
    <row r="1209" spans="1:32" ht="15" customHeight="1" x14ac:dyDescent="0.2">
      <c r="A1209" s="25">
        <v>1324</v>
      </c>
      <c r="B1209" s="25" t="s">
        <v>66</v>
      </c>
      <c r="C1209" s="139">
        <v>37057</v>
      </c>
      <c r="D1209" s="25">
        <v>32</v>
      </c>
      <c r="E1209" s="25" t="s">
        <v>49</v>
      </c>
      <c r="F1209" s="25">
        <v>-80</v>
      </c>
      <c r="G1209" s="82">
        <v>55.58039999999977</v>
      </c>
      <c r="H1209" s="27">
        <v>-80.926339999999996</v>
      </c>
      <c r="I1209" s="25">
        <v>25</v>
      </c>
      <c r="J1209" s="82">
        <v>0.67920000000007974</v>
      </c>
      <c r="K1209" s="27">
        <v>25.011320000000001</v>
      </c>
      <c r="L1209" s="29">
        <v>31.016999999999999</v>
      </c>
      <c r="M1209" s="29">
        <v>42.396000000000001</v>
      </c>
      <c r="S1209" s="26">
        <v>0.01</v>
      </c>
      <c r="T1209" s="26">
        <v>4.3999999999999997E-2</v>
      </c>
      <c r="U1209" s="26">
        <v>0.01</v>
      </c>
      <c r="X1209" s="26">
        <v>31.247</v>
      </c>
      <c r="Y1209" s="85"/>
      <c r="AD1209" s="26">
        <v>0.02</v>
      </c>
    </row>
    <row r="1210" spans="1:32" ht="15" customHeight="1" x14ac:dyDescent="0.2">
      <c r="A1210" s="25">
        <v>1325</v>
      </c>
      <c r="B1210" s="25" t="s">
        <v>66</v>
      </c>
      <c r="C1210" s="139">
        <v>37057</v>
      </c>
      <c r="D1210" s="25">
        <v>33</v>
      </c>
      <c r="E1210" s="25" t="s">
        <v>49</v>
      </c>
      <c r="F1210" s="25">
        <v>-80</v>
      </c>
      <c r="G1210" s="82">
        <v>55.183199999999886</v>
      </c>
      <c r="H1210" s="27">
        <v>-80.919719999999998</v>
      </c>
      <c r="I1210" s="25">
        <v>25</v>
      </c>
      <c r="J1210" s="82">
        <v>3.1991999999999621</v>
      </c>
      <c r="K1210" s="27">
        <v>25.053319999999999</v>
      </c>
      <c r="L1210" s="29">
        <v>31.0444</v>
      </c>
      <c r="M1210" s="29">
        <v>42.443100000000001</v>
      </c>
      <c r="S1210" s="26">
        <v>0.01</v>
      </c>
      <c r="T1210" s="26">
        <v>0.11700000000000001</v>
      </c>
      <c r="U1210" s="26">
        <v>0.01</v>
      </c>
      <c r="X1210" s="26">
        <v>83.147000000000006</v>
      </c>
      <c r="Y1210" s="85"/>
      <c r="AD1210" s="26">
        <v>0.02</v>
      </c>
      <c r="AF1210" s="26">
        <v>0.70150000000000001</v>
      </c>
    </row>
    <row r="1211" spans="1:32" ht="15" customHeight="1" x14ac:dyDescent="0.2">
      <c r="A1211" s="25">
        <v>1326</v>
      </c>
      <c r="B1211" s="25" t="s">
        <v>66</v>
      </c>
      <c r="C1211" s="139">
        <v>37057</v>
      </c>
      <c r="D1211" s="25">
        <v>34</v>
      </c>
      <c r="E1211" s="25" t="s">
        <v>49</v>
      </c>
      <c r="F1211" s="25">
        <v>-80</v>
      </c>
      <c r="G1211" s="82">
        <v>57.351600000000076</v>
      </c>
      <c r="H1211" s="27">
        <v>-80.955860000000001</v>
      </c>
      <c r="I1211" s="25">
        <v>24</v>
      </c>
      <c r="J1211" s="82">
        <v>59.379600000000039</v>
      </c>
      <c r="K1211" s="27">
        <v>24.989660000000001</v>
      </c>
      <c r="L1211" s="29">
        <v>30.899100000000001</v>
      </c>
      <c r="M1211" s="29">
        <v>40.172699999999999</v>
      </c>
      <c r="S1211" s="26">
        <v>0.01</v>
      </c>
      <c r="T1211" s="26">
        <v>3.5999999999999997E-2</v>
      </c>
      <c r="U1211" s="26">
        <v>0.01</v>
      </c>
      <c r="X1211" s="26">
        <v>22.957000000000001</v>
      </c>
      <c r="Y1211" s="85"/>
      <c r="AD1211" s="26">
        <v>0.02</v>
      </c>
      <c r="AF1211" s="26">
        <v>1.33</v>
      </c>
    </row>
    <row r="1212" spans="1:32" ht="15" customHeight="1" x14ac:dyDescent="0.2">
      <c r="A1212" s="25">
        <v>1327</v>
      </c>
      <c r="B1212" s="25" t="s">
        <v>66</v>
      </c>
      <c r="C1212" s="139">
        <v>37057</v>
      </c>
      <c r="D1212" s="25">
        <v>35</v>
      </c>
      <c r="E1212" s="25" t="s">
        <v>49</v>
      </c>
      <c r="F1212" s="25">
        <v>-80</v>
      </c>
      <c r="G1212" s="82">
        <v>52.798800000000199</v>
      </c>
      <c r="H1212" s="27">
        <v>-80.879980000000003</v>
      </c>
      <c r="I1212" s="25">
        <v>24</v>
      </c>
      <c r="J1212" s="82">
        <v>58.309200000000061</v>
      </c>
      <c r="K1212" s="27">
        <v>24.971820000000001</v>
      </c>
      <c r="L1212" s="29">
        <v>30.527100000000001</v>
      </c>
      <c r="M1212" s="29">
        <v>41.7761</v>
      </c>
      <c r="S1212" s="26">
        <v>4.3999999999999997E-2</v>
      </c>
      <c r="T1212" s="26">
        <v>3.9E-2</v>
      </c>
      <c r="U1212" s="26">
        <v>0.01</v>
      </c>
      <c r="X1212" s="26">
        <v>17.814</v>
      </c>
      <c r="Y1212" s="85"/>
      <c r="AD1212" s="26">
        <v>5.3999999999999999E-2</v>
      </c>
      <c r="AF1212" s="26">
        <v>0.47150000000000003</v>
      </c>
    </row>
    <row r="1213" spans="1:32" ht="15" customHeight="1" x14ac:dyDescent="0.2">
      <c r="A1213" s="25">
        <v>1328</v>
      </c>
      <c r="B1213" s="25" t="s">
        <v>66</v>
      </c>
      <c r="C1213" s="139">
        <v>37057</v>
      </c>
      <c r="D1213" s="25">
        <v>36</v>
      </c>
      <c r="E1213" s="25" t="s">
        <v>50</v>
      </c>
      <c r="F1213" s="25">
        <v>-80</v>
      </c>
      <c r="G1213" s="82">
        <v>47.560800000000256</v>
      </c>
      <c r="H1213" s="27">
        <v>-80.792680000000004</v>
      </c>
      <c r="I1213" s="25">
        <v>24</v>
      </c>
      <c r="J1213" s="82">
        <v>57.54</v>
      </c>
      <c r="K1213" s="27">
        <v>24.959</v>
      </c>
      <c r="L1213" s="29">
        <v>31.477799999999998</v>
      </c>
      <c r="M1213" s="29">
        <v>45.0886</v>
      </c>
      <c r="S1213" s="26">
        <v>0.90700000000000003</v>
      </c>
      <c r="T1213" s="26">
        <v>5.0999999999999997E-2</v>
      </c>
      <c r="U1213" s="26">
        <v>0.01</v>
      </c>
      <c r="X1213" s="26">
        <v>38.997</v>
      </c>
      <c r="Y1213" s="85"/>
      <c r="AD1213" s="26">
        <v>0.91700000000000004</v>
      </c>
      <c r="AF1213" s="26">
        <v>0.161</v>
      </c>
    </row>
    <row r="1214" spans="1:32" ht="15" customHeight="1" x14ac:dyDescent="0.2">
      <c r="A1214" s="25">
        <v>1329</v>
      </c>
      <c r="B1214" s="25" t="s">
        <v>66</v>
      </c>
      <c r="C1214" s="139">
        <v>37057</v>
      </c>
      <c r="D1214" s="25">
        <v>37</v>
      </c>
      <c r="E1214" s="25" t="s">
        <v>50</v>
      </c>
      <c r="F1214" s="25">
        <v>-80</v>
      </c>
      <c r="G1214" s="82">
        <v>45.629999999999598</v>
      </c>
      <c r="H1214" s="27">
        <v>-80.760499999999993</v>
      </c>
      <c r="I1214" s="25">
        <v>24</v>
      </c>
      <c r="J1214" s="82">
        <v>55.939200000000042</v>
      </c>
      <c r="K1214" s="27">
        <v>24.932320000000001</v>
      </c>
      <c r="L1214" s="29">
        <v>31.472899999999999</v>
      </c>
      <c r="M1214" s="29">
        <v>43.363199999999999</v>
      </c>
      <c r="S1214" s="26">
        <v>1.8580000000000001</v>
      </c>
      <c r="T1214" s="26">
        <v>5.8000000000000003E-2</v>
      </c>
      <c r="U1214" s="26">
        <v>0.40019100000000002</v>
      </c>
      <c r="X1214" s="26">
        <v>34.393999999999998</v>
      </c>
      <c r="Y1214" s="85"/>
      <c r="AD1214" s="26">
        <v>2.2581910000000001</v>
      </c>
      <c r="AF1214" s="26">
        <v>0.60949999999999993</v>
      </c>
    </row>
    <row r="1215" spans="1:32" ht="15" customHeight="1" x14ac:dyDescent="0.2">
      <c r="A1215" s="25">
        <v>1330</v>
      </c>
      <c r="B1215" s="25" t="s">
        <v>66</v>
      </c>
      <c r="C1215" s="139">
        <v>37057</v>
      </c>
      <c r="D1215" s="25">
        <v>38</v>
      </c>
      <c r="E1215" s="25" t="s">
        <v>50</v>
      </c>
      <c r="F1215" s="25">
        <v>-80</v>
      </c>
      <c r="G1215" s="82">
        <v>41.855999999999653</v>
      </c>
      <c r="H1215" s="27">
        <v>-80.697599999999994</v>
      </c>
      <c r="I1215" s="25">
        <v>24</v>
      </c>
      <c r="J1215" s="82">
        <v>59.150399999999976</v>
      </c>
      <c r="K1215" s="27">
        <v>24.98584</v>
      </c>
      <c r="L1215" s="29">
        <v>31.812999999999999</v>
      </c>
      <c r="M1215" s="29">
        <v>42.009</v>
      </c>
      <c r="S1215" s="26">
        <v>4.681</v>
      </c>
      <c r="T1215" s="26">
        <v>5.8999999999999997E-2</v>
      </c>
      <c r="U1215" s="26">
        <v>0.01</v>
      </c>
      <c r="X1215" s="26">
        <v>32.069000000000003</v>
      </c>
      <c r="Y1215" s="85"/>
      <c r="AD1215" s="26">
        <v>4.6909999999999998</v>
      </c>
    </row>
    <row r="1216" spans="1:32" ht="15" customHeight="1" x14ac:dyDescent="0.2">
      <c r="A1216" s="25">
        <v>1331</v>
      </c>
      <c r="B1216" s="25" t="s">
        <v>66</v>
      </c>
      <c r="C1216" s="139">
        <v>37057</v>
      </c>
      <c r="D1216" s="25">
        <v>39</v>
      </c>
      <c r="E1216" s="25" t="s">
        <v>50</v>
      </c>
      <c r="F1216" s="25">
        <v>-80</v>
      </c>
      <c r="G1216" s="82">
        <v>38.756399999999758</v>
      </c>
      <c r="H1216" s="27">
        <v>-80.645939999999996</v>
      </c>
      <c r="I1216" s="25">
        <v>25</v>
      </c>
      <c r="J1216" s="82">
        <v>0.46439999999989823</v>
      </c>
      <c r="K1216" s="27">
        <v>25.007739999999998</v>
      </c>
      <c r="L1216" s="29">
        <v>31.975999999999999</v>
      </c>
      <c r="M1216" s="29">
        <v>41.097000000000001</v>
      </c>
      <c r="S1216" s="26">
        <v>2.0830000000000002</v>
      </c>
      <c r="T1216" s="26">
        <v>3.2000000000000001E-2</v>
      </c>
      <c r="U1216" s="26">
        <v>0.01</v>
      </c>
      <c r="X1216" s="26">
        <v>26.385999999999999</v>
      </c>
      <c r="Y1216" s="85"/>
      <c r="AD1216" s="26">
        <v>2.093</v>
      </c>
    </row>
    <row r="1217" spans="1:35" ht="15" customHeight="1" x14ac:dyDescent="0.2">
      <c r="A1217" s="25">
        <v>1332</v>
      </c>
      <c r="B1217" s="25" t="s">
        <v>66</v>
      </c>
      <c r="C1217" s="139">
        <v>37057</v>
      </c>
      <c r="D1217" s="25">
        <v>40</v>
      </c>
      <c r="E1217" s="25" t="s">
        <v>47</v>
      </c>
      <c r="F1217" s="25">
        <v>-80</v>
      </c>
      <c r="G1217" s="82">
        <v>35.870400000000302</v>
      </c>
      <c r="H1217" s="27">
        <v>-80.597840000000005</v>
      </c>
      <c r="I1217" s="25">
        <v>25</v>
      </c>
      <c r="J1217" s="82">
        <v>0.94079999999998165</v>
      </c>
      <c r="K1217" s="27">
        <v>25.01568</v>
      </c>
      <c r="L1217" s="29">
        <v>31.94</v>
      </c>
      <c r="M1217" s="29">
        <v>39.799999999999997</v>
      </c>
      <c r="S1217" s="26">
        <v>3.65</v>
      </c>
      <c r="T1217" s="26">
        <v>2.5000000000000001E-2</v>
      </c>
      <c r="U1217" s="26">
        <v>0.01</v>
      </c>
      <c r="X1217" s="26">
        <v>32.515000000000001</v>
      </c>
      <c r="Y1217" s="85"/>
      <c r="AD1217" s="26">
        <v>3.6599999999999997</v>
      </c>
    </row>
    <row r="1218" spans="1:35" ht="15" customHeight="1" x14ac:dyDescent="0.2">
      <c r="A1218" s="25">
        <v>1333</v>
      </c>
      <c r="B1218" s="25" t="s">
        <v>136</v>
      </c>
      <c r="C1218" s="139">
        <v>37083</v>
      </c>
      <c r="D1218" s="25">
        <v>1</v>
      </c>
      <c r="E1218" s="25" t="s">
        <v>47</v>
      </c>
      <c r="F1218" s="25">
        <v>-80</v>
      </c>
      <c r="G1218" s="82">
        <v>29.830800000000011</v>
      </c>
      <c r="H1218" s="27">
        <v>-80.49718</v>
      </c>
      <c r="I1218" s="25">
        <v>25</v>
      </c>
      <c r="J1218" s="82">
        <v>10.956000000000046</v>
      </c>
      <c r="K1218" s="27">
        <v>25.182600000000001</v>
      </c>
      <c r="L1218" s="29">
        <v>29.99</v>
      </c>
      <c r="M1218" s="29">
        <v>37.707599999999999</v>
      </c>
      <c r="N1218" s="28">
        <v>8.0453752181500882</v>
      </c>
      <c r="O1218" s="28">
        <v>3.2635253054101225</v>
      </c>
      <c r="Q1218" s="26">
        <v>10.60791</v>
      </c>
      <c r="R1218" s="26">
        <v>0.85166666666666668</v>
      </c>
      <c r="S1218" s="26">
        <v>3.2730000000000001</v>
      </c>
      <c r="T1218" s="26">
        <v>2.8000000000000001E-2</v>
      </c>
      <c r="U1218" s="26">
        <v>5.9729999999999998E-2</v>
      </c>
      <c r="X1218" s="26">
        <v>9.5879999999999992</v>
      </c>
      <c r="Y1218" s="85"/>
      <c r="AD1218" s="26">
        <v>3.3327300000000002</v>
      </c>
      <c r="AF1218" s="26">
        <v>0.32200000000000001</v>
      </c>
      <c r="AH1218" s="29">
        <v>0.57299999999999995</v>
      </c>
      <c r="AI1218" s="29">
        <v>0.89</v>
      </c>
    </row>
    <row r="1219" spans="1:35" ht="15" customHeight="1" x14ac:dyDescent="0.2">
      <c r="A1219" s="25">
        <v>1334</v>
      </c>
      <c r="B1219" s="25" t="s">
        <v>136</v>
      </c>
      <c r="C1219" s="139">
        <v>37083</v>
      </c>
      <c r="D1219" s="25">
        <v>2</v>
      </c>
      <c r="E1219" s="25" t="s">
        <v>47</v>
      </c>
      <c r="F1219" s="25">
        <v>-80</v>
      </c>
      <c r="G1219" s="82">
        <v>33.660000000000423</v>
      </c>
      <c r="H1219" s="27">
        <v>-80.561000000000007</v>
      </c>
      <c r="I1219" s="25">
        <v>25</v>
      </c>
      <c r="J1219" s="82">
        <v>10.050000000000001</v>
      </c>
      <c r="K1219" s="27">
        <v>25.1675</v>
      </c>
      <c r="L1219" s="29">
        <v>29.847200000000001</v>
      </c>
      <c r="M1219" s="29">
        <v>37.098100000000002</v>
      </c>
      <c r="N1219" s="28">
        <v>15.574324324324326</v>
      </c>
      <c r="O1219" s="28">
        <v>6.3175675675675684</v>
      </c>
      <c r="Q1219" s="26">
        <v>9.3652949999999997</v>
      </c>
      <c r="R1219" s="26">
        <v>2.4</v>
      </c>
      <c r="S1219" s="26">
        <v>2.3029999999999999</v>
      </c>
      <c r="T1219" s="26">
        <v>1.7999999999999999E-2</v>
      </c>
      <c r="U1219" s="26">
        <v>0.01</v>
      </c>
      <c r="X1219" s="26">
        <v>6.89</v>
      </c>
      <c r="Y1219" s="85"/>
      <c r="AD1219" s="26">
        <v>2.3129999999999997</v>
      </c>
      <c r="AH1219" s="29">
        <v>0.29599999999999999</v>
      </c>
      <c r="AI1219" s="29">
        <v>2.4</v>
      </c>
    </row>
    <row r="1220" spans="1:35" ht="15" customHeight="1" x14ac:dyDescent="0.2">
      <c r="A1220" s="25">
        <v>1335</v>
      </c>
      <c r="B1220" s="25" t="s">
        <v>136</v>
      </c>
      <c r="C1220" s="139">
        <v>37083</v>
      </c>
      <c r="D1220" s="25">
        <v>3</v>
      </c>
      <c r="E1220" s="25" t="s">
        <v>47</v>
      </c>
      <c r="F1220" s="25">
        <v>-80</v>
      </c>
      <c r="G1220" s="82">
        <v>37.201199999999801</v>
      </c>
      <c r="H1220" s="27">
        <v>-80.620019999999997</v>
      </c>
      <c r="I1220" s="25">
        <v>25</v>
      </c>
      <c r="J1220" s="82">
        <v>8.9999999999999147</v>
      </c>
      <c r="K1220" s="27">
        <v>25.15</v>
      </c>
      <c r="L1220" s="29">
        <v>29.752400000000002</v>
      </c>
      <c r="M1220" s="29">
        <v>37.159199999999998</v>
      </c>
      <c r="N1220" s="28">
        <v>20.488888888888891</v>
      </c>
      <c r="O1220" s="28">
        <v>8.3111111111111118</v>
      </c>
      <c r="Q1220" s="26">
        <v>11.295002999999999</v>
      </c>
      <c r="R1220" s="26">
        <v>1.334970238095238</v>
      </c>
      <c r="S1220" s="26">
        <v>1.012</v>
      </c>
      <c r="T1220" s="26">
        <v>2.3E-2</v>
      </c>
      <c r="U1220" s="26">
        <v>0.01</v>
      </c>
      <c r="X1220" s="26">
        <v>2.468</v>
      </c>
      <c r="Y1220" s="85"/>
      <c r="AD1220" s="26">
        <v>1.022</v>
      </c>
      <c r="AF1220" s="26">
        <v>0.54625000000000001</v>
      </c>
      <c r="AH1220" s="29">
        <v>0.22500000000000001</v>
      </c>
      <c r="AI1220" s="29">
        <v>1.4</v>
      </c>
    </row>
    <row r="1221" spans="1:35" ht="15" customHeight="1" x14ac:dyDescent="0.2">
      <c r="A1221" s="25">
        <v>1336</v>
      </c>
      <c r="B1221" s="25" t="s">
        <v>136</v>
      </c>
      <c r="C1221" s="139">
        <v>37083</v>
      </c>
      <c r="D1221" s="25">
        <v>4</v>
      </c>
      <c r="E1221" s="25" t="s">
        <v>48</v>
      </c>
      <c r="F1221" s="25">
        <v>-80</v>
      </c>
      <c r="G1221" s="82">
        <v>40.71</v>
      </c>
      <c r="H1221" s="27">
        <v>-80.6785</v>
      </c>
      <c r="I1221" s="25">
        <v>25</v>
      </c>
      <c r="J1221" s="82">
        <v>7.9608000000000345</v>
      </c>
      <c r="K1221" s="27">
        <v>25.132680000000001</v>
      </c>
      <c r="L1221" s="29">
        <v>29.834599999999998</v>
      </c>
      <c r="M1221" s="29">
        <v>47.002899999999997</v>
      </c>
      <c r="N1221" s="28">
        <v>11.467661691542288</v>
      </c>
      <c r="O1221" s="28">
        <v>4.6517412935323383</v>
      </c>
      <c r="Q1221" s="26">
        <v>23.823486000000003</v>
      </c>
      <c r="R1221" s="26">
        <v>2.36</v>
      </c>
      <c r="S1221" s="26">
        <v>0.754</v>
      </c>
      <c r="T1221" s="26">
        <v>3.5999999999999997E-2</v>
      </c>
      <c r="U1221" s="26">
        <v>0.01</v>
      </c>
      <c r="X1221" s="26">
        <v>41.697000000000003</v>
      </c>
      <c r="Y1221" s="85"/>
      <c r="AD1221" s="26">
        <v>0.76400000000000001</v>
      </c>
      <c r="AH1221" s="29">
        <v>0.40200000000000002</v>
      </c>
      <c r="AI1221" s="29">
        <v>2.36</v>
      </c>
    </row>
    <row r="1222" spans="1:35" ht="15" customHeight="1" x14ac:dyDescent="0.2">
      <c r="A1222" s="25">
        <v>1337</v>
      </c>
      <c r="B1222" s="25" t="s">
        <v>136</v>
      </c>
      <c r="C1222" s="139">
        <v>37083</v>
      </c>
      <c r="D1222" s="25">
        <v>5</v>
      </c>
      <c r="E1222" s="25" t="s">
        <v>48</v>
      </c>
      <c r="F1222" s="25">
        <v>-80</v>
      </c>
      <c r="G1222" s="82">
        <v>43.048799999999687</v>
      </c>
      <c r="H1222" s="27">
        <v>-80.717479999999995</v>
      </c>
      <c r="I1222" s="25">
        <v>25</v>
      </c>
      <c r="J1222" s="82">
        <v>6.9563999999999027</v>
      </c>
      <c r="K1222" s="27">
        <v>25.115939999999998</v>
      </c>
      <c r="L1222" s="29">
        <v>29.638000000000002</v>
      </c>
      <c r="M1222" s="29">
        <v>49.511800000000001</v>
      </c>
      <c r="N1222" s="28">
        <v>12.425876010781671</v>
      </c>
      <c r="O1222" s="28">
        <v>5.0404312668463618</v>
      </c>
      <c r="Q1222" s="26">
        <v>27.317426999999999</v>
      </c>
      <c r="R1222" s="26">
        <v>1.1599999999999999</v>
      </c>
      <c r="S1222" s="26">
        <v>7.2919999999999998</v>
      </c>
      <c r="T1222" s="26">
        <v>4.5999999999999999E-2</v>
      </c>
      <c r="U1222" s="26">
        <v>0.01</v>
      </c>
      <c r="X1222" s="26">
        <v>17.797000000000001</v>
      </c>
      <c r="Y1222" s="85"/>
      <c r="AD1222" s="26">
        <v>7.3019999999999996</v>
      </c>
      <c r="AH1222" s="29">
        <v>0.371</v>
      </c>
      <c r="AI1222" s="29">
        <v>1.1599999999999999</v>
      </c>
    </row>
    <row r="1223" spans="1:35" ht="15" customHeight="1" x14ac:dyDescent="0.2">
      <c r="A1223" s="25">
        <v>1338</v>
      </c>
      <c r="B1223" s="25" t="s">
        <v>136</v>
      </c>
      <c r="C1223" s="139">
        <v>37083</v>
      </c>
      <c r="D1223" s="25">
        <v>6</v>
      </c>
      <c r="E1223" s="25" t="s">
        <v>48</v>
      </c>
      <c r="F1223" s="25">
        <v>-80</v>
      </c>
      <c r="G1223" s="82">
        <v>45.581999999999709</v>
      </c>
      <c r="H1223" s="27">
        <v>-80.759699999999995</v>
      </c>
      <c r="I1223" s="25">
        <v>25</v>
      </c>
      <c r="J1223" s="82">
        <v>4.1196000000000765</v>
      </c>
      <c r="K1223" s="27">
        <v>25.068660000000001</v>
      </c>
      <c r="L1223" s="29">
        <v>29.189499999999999</v>
      </c>
      <c r="M1223" s="29">
        <v>48.502099999999999</v>
      </c>
      <c r="N1223" s="28">
        <v>10.336322869955158</v>
      </c>
      <c r="O1223" s="28">
        <v>4.1928251121076237</v>
      </c>
      <c r="Q1223" s="26">
        <v>27.755997000000004</v>
      </c>
      <c r="R1223" s="26">
        <v>1.34375</v>
      </c>
      <c r="S1223" s="26">
        <v>0.872</v>
      </c>
      <c r="T1223" s="26">
        <v>9.8000000000000004E-2</v>
      </c>
      <c r="U1223" s="26">
        <v>0.01</v>
      </c>
      <c r="X1223" s="26">
        <v>65.393000000000001</v>
      </c>
      <c r="Y1223" s="85"/>
      <c r="AD1223" s="26">
        <v>0.88200000000000001</v>
      </c>
      <c r="AF1223" s="26">
        <v>1.3125</v>
      </c>
      <c r="AH1223" s="29">
        <v>0.44600000000000001</v>
      </c>
      <c r="AI1223" s="29">
        <v>1.5</v>
      </c>
    </row>
    <row r="1224" spans="1:35" ht="15" customHeight="1" x14ac:dyDescent="0.2">
      <c r="A1224" s="25">
        <v>1339</v>
      </c>
      <c r="B1224" s="25" t="s">
        <v>136</v>
      </c>
      <c r="C1224" s="139">
        <v>37083</v>
      </c>
      <c r="D1224" s="25">
        <v>7</v>
      </c>
      <c r="E1224" s="25" t="s">
        <v>48</v>
      </c>
      <c r="F1224" s="25">
        <v>-80</v>
      </c>
      <c r="G1224" s="82">
        <v>47.560800000000256</v>
      </c>
      <c r="H1224" s="27">
        <v>-80.792680000000004</v>
      </c>
      <c r="I1224" s="25">
        <v>25</v>
      </c>
      <c r="J1224" s="82">
        <v>6.9984000000000179</v>
      </c>
      <c r="K1224" s="27">
        <v>25.11664</v>
      </c>
      <c r="L1224" s="29">
        <v>29.382899999999999</v>
      </c>
      <c r="M1224" s="29">
        <v>47.002000000000002</v>
      </c>
      <c r="N1224" s="28">
        <v>12.131578947368421</v>
      </c>
      <c r="O1224" s="28">
        <v>4.9210526315789478</v>
      </c>
      <c r="Q1224" s="26">
        <v>38.003915999999997</v>
      </c>
      <c r="R1224" s="26">
        <v>3.0212500000000002</v>
      </c>
      <c r="S1224" s="26">
        <v>0.18099999999999999</v>
      </c>
      <c r="T1224" s="26">
        <v>5.6000000000000001E-2</v>
      </c>
      <c r="U1224" s="26">
        <v>0.01</v>
      </c>
      <c r="X1224" s="26">
        <v>39.837000000000003</v>
      </c>
      <c r="Y1224" s="85"/>
      <c r="AD1224" s="26">
        <v>0.191</v>
      </c>
      <c r="AF1224" s="26">
        <v>1.4175</v>
      </c>
      <c r="AH1224" s="29">
        <v>0.38</v>
      </c>
      <c r="AI1224" s="29">
        <v>3.19</v>
      </c>
    </row>
    <row r="1225" spans="1:35" ht="15" customHeight="1" x14ac:dyDescent="0.2">
      <c r="A1225" s="25">
        <v>1340</v>
      </c>
      <c r="B1225" s="25" t="s">
        <v>136</v>
      </c>
      <c r="C1225" s="139">
        <v>37083</v>
      </c>
      <c r="D1225" s="25">
        <v>8</v>
      </c>
      <c r="E1225" s="25" t="s">
        <v>48</v>
      </c>
      <c r="F1225" s="25">
        <v>-80</v>
      </c>
      <c r="G1225" s="82">
        <v>51.770400000000336</v>
      </c>
      <c r="H1225" s="27">
        <v>-80.862840000000006</v>
      </c>
      <c r="I1225" s="25">
        <v>25</v>
      </c>
      <c r="J1225" s="82">
        <v>7.6344000000000278</v>
      </c>
      <c r="K1225" s="27">
        <v>25.12724</v>
      </c>
      <c r="L1225" s="29">
        <v>29.197800000000001</v>
      </c>
      <c r="M1225" s="29">
        <v>41.475000000000001</v>
      </c>
      <c r="N1225" s="28">
        <v>7.3174603174603181</v>
      </c>
      <c r="O1225" s="28">
        <v>2.9682539682539684</v>
      </c>
      <c r="Q1225" s="26">
        <v>26.381811000000003</v>
      </c>
      <c r="R1225" s="26">
        <v>2.4512499999999999</v>
      </c>
      <c r="S1225" s="26">
        <v>0.28599999999999998</v>
      </c>
      <c r="T1225" s="26">
        <v>3.7999999999999999E-2</v>
      </c>
      <c r="U1225" s="26">
        <v>0.01</v>
      </c>
      <c r="X1225" s="26">
        <v>40.654000000000003</v>
      </c>
      <c r="Y1225" s="85"/>
      <c r="AD1225" s="26">
        <v>0.29599999999999999</v>
      </c>
      <c r="AF1225" s="26">
        <v>0.99750000000000005</v>
      </c>
      <c r="AH1225" s="29">
        <v>0.63</v>
      </c>
      <c r="AI1225" s="29">
        <v>2.57</v>
      </c>
    </row>
    <row r="1226" spans="1:35" ht="15" customHeight="1" x14ac:dyDescent="0.2">
      <c r="A1226" s="25">
        <v>1341</v>
      </c>
      <c r="B1226" s="25" t="s">
        <v>136</v>
      </c>
      <c r="C1226" s="139">
        <v>37083</v>
      </c>
      <c r="D1226" s="25">
        <v>9</v>
      </c>
      <c r="E1226" s="25" t="s">
        <v>49</v>
      </c>
      <c r="F1226" s="25">
        <v>-80</v>
      </c>
      <c r="G1226" s="82">
        <v>54.352799999999775</v>
      </c>
      <c r="H1226" s="27">
        <v>-80.905879999999996</v>
      </c>
      <c r="I1226" s="25">
        <v>25</v>
      </c>
      <c r="J1226" s="82">
        <v>7.6019999999999754</v>
      </c>
      <c r="K1226" s="27">
        <v>25.1267</v>
      </c>
      <c r="L1226" s="29">
        <v>29.432700000000001</v>
      </c>
      <c r="M1226" s="29">
        <v>41.208300000000001</v>
      </c>
      <c r="N1226" s="28">
        <v>2.6678240740740744</v>
      </c>
      <c r="O1226" s="28">
        <v>1.082175925925926</v>
      </c>
      <c r="Q1226" s="26">
        <v>21.162828000000001</v>
      </c>
      <c r="R1226" s="26">
        <v>20.980357142857141</v>
      </c>
      <c r="S1226" s="26">
        <v>13.44</v>
      </c>
      <c r="T1226" s="26">
        <v>3.2000000000000001E-2</v>
      </c>
      <c r="U1226" s="26">
        <v>0.137379</v>
      </c>
      <c r="X1226" s="26">
        <v>36.662999999999997</v>
      </c>
      <c r="Y1226" s="85"/>
      <c r="AD1226" s="26">
        <v>13.577378999999999</v>
      </c>
      <c r="AF1226" s="26">
        <v>4.1130000000000004</v>
      </c>
      <c r="AH1226" s="29">
        <v>1.728</v>
      </c>
      <c r="AI1226" s="29">
        <v>21.47</v>
      </c>
    </row>
    <row r="1227" spans="1:35" ht="15" customHeight="1" x14ac:dyDescent="0.2">
      <c r="A1227" s="25">
        <v>1342</v>
      </c>
      <c r="B1227" s="25" t="s">
        <v>136</v>
      </c>
      <c r="C1227" s="139">
        <v>37083</v>
      </c>
      <c r="D1227" s="25">
        <v>10</v>
      </c>
      <c r="E1227" s="25" t="s">
        <v>49</v>
      </c>
      <c r="F1227" s="25">
        <v>-80</v>
      </c>
      <c r="G1227" s="82">
        <v>59.945999999999913</v>
      </c>
      <c r="H1227" s="27">
        <v>-80.999099999999999</v>
      </c>
      <c r="I1227" s="25">
        <v>25</v>
      </c>
      <c r="J1227" s="82">
        <v>6.6480000000000672</v>
      </c>
      <c r="K1227" s="27">
        <v>25.110800000000001</v>
      </c>
      <c r="L1227" s="29">
        <v>29.011600000000001</v>
      </c>
      <c r="M1227" s="29">
        <v>41.250900000000001</v>
      </c>
      <c r="N1227" s="28">
        <v>2.5898876404494384</v>
      </c>
      <c r="O1227" s="28">
        <v>1.050561797752809</v>
      </c>
      <c r="Q1227" s="26">
        <v>18.677598</v>
      </c>
      <c r="R1227" s="26">
        <v>18.69047619047619</v>
      </c>
      <c r="S1227" s="26">
        <v>0.76100000000000001</v>
      </c>
      <c r="T1227" s="26">
        <v>6.6000000000000003E-2</v>
      </c>
      <c r="U1227" s="26">
        <v>0.17918999999999999</v>
      </c>
      <c r="X1227" s="26">
        <v>70.063999999999993</v>
      </c>
      <c r="Y1227" s="85"/>
      <c r="AD1227" s="26">
        <v>0.94018999999999997</v>
      </c>
      <c r="AF1227" s="26">
        <v>5.484</v>
      </c>
      <c r="AH1227" s="29">
        <v>1.78</v>
      </c>
      <c r="AI1227" s="29">
        <v>19.343333333333334</v>
      </c>
    </row>
    <row r="1228" spans="1:35" ht="15" customHeight="1" x14ac:dyDescent="0.2">
      <c r="A1228" s="25">
        <v>1343</v>
      </c>
      <c r="B1228" s="25" t="s">
        <v>136</v>
      </c>
      <c r="C1228" s="139">
        <v>37083</v>
      </c>
      <c r="D1228" s="25">
        <v>11</v>
      </c>
      <c r="E1228" s="25" t="s">
        <v>49</v>
      </c>
      <c r="F1228" s="25">
        <v>-81</v>
      </c>
      <c r="G1228" s="82">
        <v>6.0000000000286491E-2</v>
      </c>
      <c r="H1228" s="27">
        <v>-81.001000000000005</v>
      </c>
      <c r="I1228" s="25">
        <v>25</v>
      </c>
      <c r="J1228" s="82">
        <v>4.4688000000000727</v>
      </c>
      <c r="K1228" s="27">
        <v>25.074480000000001</v>
      </c>
      <c r="L1228" s="29">
        <v>29.2073</v>
      </c>
      <c r="M1228" s="29">
        <v>41.4178</v>
      </c>
      <c r="N1228" s="28">
        <v>6.1879194630872485</v>
      </c>
      <c r="O1228" s="28">
        <v>2.5100671140939599</v>
      </c>
      <c r="Q1228" s="26">
        <v>23.180250000000001</v>
      </c>
      <c r="R1228" s="26">
        <v>1.66</v>
      </c>
      <c r="S1228" s="26">
        <v>0.223</v>
      </c>
      <c r="T1228" s="26">
        <v>3.7999999999999999E-2</v>
      </c>
      <c r="U1228" s="26">
        <v>0.01</v>
      </c>
      <c r="X1228" s="26">
        <v>48.228000000000002</v>
      </c>
      <c r="Y1228" s="85"/>
      <c r="AD1228" s="26">
        <v>0.23300000000000001</v>
      </c>
      <c r="AF1228" s="26">
        <v>2.52</v>
      </c>
      <c r="AH1228" s="29">
        <v>0.745</v>
      </c>
      <c r="AI1228" s="29">
        <v>1.96</v>
      </c>
    </row>
    <row r="1229" spans="1:35" ht="15" customHeight="1" x14ac:dyDescent="0.2">
      <c r="A1229" s="25">
        <v>1344</v>
      </c>
      <c r="B1229" s="25" t="s">
        <v>136</v>
      </c>
      <c r="C1229" s="139">
        <v>37083</v>
      </c>
      <c r="D1229" s="25">
        <v>12</v>
      </c>
      <c r="E1229" s="25" t="s">
        <v>49</v>
      </c>
      <c r="F1229" s="25">
        <v>-81</v>
      </c>
      <c r="G1229" s="82">
        <v>3.9864000000000033</v>
      </c>
      <c r="H1229" s="27">
        <v>-81.06644</v>
      </c>
      <c r="I1229" s="25">
        <v>25</v>
      </c>
      <c r="J1229" s="82">
        <v>6.7931999999998993</v>
      </c>
      <c r="K1229" s="27">
        <v>25.113219999999998</v>
      </c>
      <c r="L1229" s="29">
        <v>28.72</v>
      </c>
      <c r="M1229" s="29">
        <v>41.1995</v>
      </c>
      <c r="N1229" s="28">
        <v>1.8021892103205632</v>
      </c>
      <c r="O1229" s="28">
        <v>0.73103987490226752</v>
      </c>
      <c r="Q1229" s="26">
        <v>21.820683000000002</v>
      </c>
      <c r="R1229" s="26">
        <v>24.6</v>
      </c>
      <c r="S1229" s="26">
        <v>1.4790000000000001</v>
      </c>
      <c r="T1229" s="26">
        <v>2.5999999999999999E-2</v>
      </c>
      <c r="U1229" s="26">
        <v>0.23891999999999999</v>
      </c>
      <c r="X1229" s="26">
        <v>48.884999999999998</v>
      </c>
      <c r="Y1229" s="85"/>
      <c r="AD1229" s="26">
        <v>1.7179200000000001</v>
      </c>
      <c r="AH1229" s="29">
        <v>2.5579999999999998</v>
      </c>
      <c r="AI1229" s="29">
        <v>24.6</v>
      </c>
    </row>
    <row r="1230" spans="1:35" ht="15" customHeight="1" x14ac:dyDescent="0.2">
      <c r="A1230" s="25">
        <v>1345</v>
      </c>
      <c r="B1230" s="25" t="s">
        <v>136</v>
      </c>
      <c r="C1230" s="139">
        <v>37083</v>
      </c>
      <c r="D1230" s="25">
        <v>13</v>
      </c>
      <c r="E1230" s="25" t="s">
        <v>49</v>
      </c>
      <c r="F1230" s="25">
        <v>-81</v>
      </c>
      <c r="G1230" s="82">
        <v>5.7911999999998898</v>
      </c>
      <c r="H1230" s="27">
        <v>-81.096519999999998</v>
      </c>
      <c r="I1230" s="25">
        <v>25</v>
      </c>
      <c r="J1230" s="82">
        <v>6.7608000000000601</v>
      </c>
      <c r="K1230" s="27">
        <v>25.112680000000001</v>
      </c>
      <c r="L1230" s="29">
        <v>28.583600000000001</v>
      </c>
      <c r="M1230" s="29">
        <v>41.103099999999998</v>
      </c>
      <c r="N1230" s="28">
        <v>1.6452533904354034</v>
      </c>
      <c r="O1230" s="28">
        <v>0.66738044254104212</v>
      </c>
      <c r="Q1230" s="26">
        <v>20.855829</v>
      </c>
      <c r="R1230" s="26">
        <v>28.750684523809525</v>
      </c>
      <c r="S1230" s="26">
        <v>1.0469999999999999</v>
      </c>
      <c r="T1230" s="26">
        <v>3.5999999999999997E-2</v>
      </c>
      <c r="U1230" s="26">
        <v>0.31656899999999999</v>
      </c>
      <c r="X1230" s="26">
        <v>53.76</v>
      </c>
      <c r="Y1230" s="85"/>
      <c r="AD1230" s="26">
        <v>1.363569</v>
      </c>
      <c r="AF1230" s="26">
        <v>11.08225</v>
      </c>
      <c r="AH1230" s="29">
        <v>2.802</v>
      </c>
      <c r="AI1230" s="29">
        <v>30.07</v>
      </c>
    </row>
    <row r="1231" spans="1:35" ht="15" customHeight="1" x14ac:dyDescent="0.2">
      <c r="A1231" s="25">
        <v>1346</v>
      </c>
      <c r="B1231" s="25" t="s">
        <v>136</v>
      </c>
      <c r="C1231" s="139">
        <v>37083</v>
      </c>
      <c r="D1231" s="25">
        <v>14</v>
      </c>
      <c r="E1231" s="25" t="s">
        <v>49</v>
      </c>
      <c r="F1231" s="25">
        <v>-81</v>
      </c>
      <c r="G1231" s="82">
        <v>1.7663999999996349</v>
      </c>
      <c r="H1231" s="27">
        <v>-81.029439999999994</v>
      </c>
      <c r="I1231" s="25">
        <v>25</v>
      </c>
      <c r="J1231" s="82">
        <v>2.1359999999999246</v>
      </c>
      <c r="K1231" s="27">
        <v>25.035599999999999</v>
      </c>
      <c r="L1231" s="29">
        <v>29.1541</v>
      </c>
      <c r="M1231" s="29">
        <v>40.482999999999997</v>
      </c>
      <c r="N1231" s="28">
        <v>2.4838362068965516</v>
      </c>
      <c r="O1231" s="28">
        <v>1.0075431034482758</v>
      </c>
      <c r="Q1231" s="26">
        <v>13.604804999999997</v>
      </c>
      <c r="R1231" s="26">
        <v>20.109910714285714</v>
      </c>
      <c r="S1231" s="26">
        <v>4.9000000000000002E-2</v>
      </c>
      <c r="T1231" s="26">
        <v>3.7999999999999999E-2</v>
      </c>
      <c r="U1231" s="26">
        <v>0.01</v>
      </c>
      <c r="X1231" s="26">
        <v>27.297999999999998</v>
      </c>
      <c r="Y1231" s="85"/>
      <c r="AD1231" s="26">
        <v>5.9000000000000004E-2</v>
      </c>
      <c r="AF1231" s="26">
        <v>8.5687499999999996</v>
      </c>
      <c r="AH1231" s="29">
        <v>1.8560000000000001</v>
      </c>
      <c r="AI1231" s="29">
        <v>21.13</v>
      </c>
    </row>
    <row r="1232" spans="1:35" ht="15" customHeight="1" x14ac:dyDescent="0.2">
      <c r="A1232" s="25">
        <v>1347</v>
      </c>
      <c r="B1232" s="25" t="s">
        <v>136</v>
      </c>
      <c r="C1232" s="139">
        <v>37083</v>
      </c>
      <c r="D1232" s="25">
        <v>15</v>
      </c>
      <c r="E1232" s="25" t="s">
        <v>49</v>
      </c>
      <c r="F1232" s="25">
        <v>-80</v>
      </c>
      <c r="G1232" s="82">
        <v>56.952000000000282</v>
      </c>
      <c r="H1232" s="27">
        <v>-80.949200000000005</v>
      </c>
      <c r="I1232" s="25">
        <v>24</v>
      </c>
      <c r="J1232" s="82">
        <v>55.956000000000046</v>
      </c>
      <c r="K1232" s="27">
        <v>24.932600000000001</v>
      </c>
      <c r="L1232" s="29">
        <v>29.0991</v>
      </c>
      <c r="M1232" s="29">
        <v>39.3568</v>
      </c>
      <c r="N1232" s="28">
        <v>2.8316953316953319</v>
      </c>
      <c r="O1232" s="28">
        <v>1.1486486486486487</v>
      </c>
      <c r="Q1232" s="26">
        <v>8.853629999999999</v>
      </c>
      <c r="R1232" s="26">
        <v>20.898075396825394</v>
      </c>
      <c r="S1232" s="26">
        <v>0.105</v>
      </c>
      <c r="T1232" s="26">
        <v>2.1999999999999999E-2</v>
      </c>
      <c r="U1232" s="26">
        <v>0.01</v>
      </c>
      <c r="X1232" s="26">
        <v>11.425000000000001</v>
      </c>
      <c r="Y1232" s="85"/>
      <c r="AD1232" s="26">
        <v>0.11499999999999999</v>
      </c>
      <c r="AF1232" s="26">
        <v>5.5601666666666674</v>
      </c>
      <c r="AH1232" s="29">
        <v>1.6279999999999999</v>
      </c>
      <c r="AI1232" s="29">
        <v>21.56</v>
      </c>
    </row>
    <row r="1233" spans="1:35" ht="15" customHeight="1" x14ac:dyDescent="0.2">
      <c r="A1233" s="25">
        <v>1348</v>
      </c>
      <c r="B1233" s="25" t="s">
        <v>136</v>
      </c>
      <c r="C1233" s="139">
        <v>37083</v>
      </c>
      <c r="D1233" s="25">
        <v>16</v>
      </c>
      <c r="E1233" s="25" t="s">
        <v>50</v>
      </c>
      <c r="F1233" s="25">
        <v>-80</v>
      </c>
      <c r="G1233" s="82">
        <v>49.814400000000205</v>
      </c>
      <c r="H1233" s="27">
        <v>-80.830240000000003</v>
      </c>
      <c r="I1233" s="25">
        <v>24</v>
      </c>
      <c r="J1233" s="82">
        <v>52.485599999999906</v>
      </c>
      <c r="K1233" s="27">
        <v>24.874759999999998</v>
      </c>
      <c r="L1233" s="29">
        <v>28.494900000000001</v>
      </c>
      <c r="M1233" s="29">
        <v>41.273400000000002</v>
      </c>
      <c r="N1233" s="28">
        <v>7.8803418803418817</v>
      </c>
      <c r="O1233" s="28">
        <v>3.1965811965811968</v>
      </c>
      <c r="Q1233" s="26">
        <v>15.929225999999998</v>
      </c>
      <c r="R1233" s="26">
        <v>28.210297619047619</v>
      </c>
      <c r="S1233" s="26">
        <v>0.47499999999999998</v>
      </c>
      <c r="T1233" s="26">
        <v>2.1999999999999999E-2</v>
      </c>
      <c r="U1233" s="26">
        <v>0.01</v>
      </c>
      <c r="X1233" s="26">
        <v>10.654</v>
      </c>
      <c r="Y1233" s="85"/>
      <c r="AD1233" s="26">
        <v>0.48499999999999999</v>
      </c>
      <c r="AF1233" s="26">
        <v>0.33350000000000002</v>
      </c>
      <c r="AH1233" s="29">
        <v>0.58499999999999996</v>
      </c>
      <c r="AI1233" s="29">
        <v>28.25</v>
      </c>
    </row>
    <row r="1234" spans="1:35" ht="15" customHeight="1" x14ac:dyDescent="0.2">
      <c r="A1234" s="25">
        <v>1349</v>
      </c>
      <c r="B1234" s="25" t="s">
        <v>136</v>
      </c>
      <c r="C1234" s="139">
        <v>37083</v>
      </c>
      <c r="D1234" s="25">
        <v>17</v>
      </c>
      <c r="E1234" s="25" t="s">
        <v>50</v>
      </c>
      <c r="F1234" s="25">
        <v>-80</v>
      </c>
      <c r="G1234" s="82">
        <v>42.561600000000226</v>
      </c>
      <c r="H1234" s="27">
        <v>-80.709360000000004</v>
      </c>
      <c r="I1234" s="25">
        <v>24</v>
      </c>
      <c r="J1234" s="82">
        <v>55.360799999999983</v>
      </c>
      <c r="K1234" s="27">
        <v>24.92268</v>
      </c>
      <c r="L1234" s="29">
        <v>29.532900000000001</v>
      </c>
      <c r="M1234" s="29">
        <v>40.3977</v>
      </c>
      <c r="N1234" s="28">
        <v>14.919093851132688</v>
      </c>
      <c r="O1234" s="28">
        <v>6.0517799352750812</v>
      </c>
      <c r="Q1234" s="26">
        <v>11.821286999999998</v>
      </c>
      <c r="R1234" s="26">
        <v>0.83321428571428569</v>
      </c>
      <c r="S1234" s="26">
        <v>1.3260000000000001</v>
      </c>
      <c r="T1234" s="26">
        <v>1.2999999999999999E-2</v>
      </c>
      <c r="U1234" s="26">
        <v>0.10751399999999998</v>
      </c>
      <c r="X1234" s="26">
        <v>10.744999999999999</v>
      </c>
      <c r="Y1234" s="85"/>
      <c r="AD1234" s="26">
        <v>1.433514</v>
      </c>
      <c r="AF1234" s="26">
        <v>0.89700000000000002</v>
      </c>
      <c r="AH1234" s="29">
        <v>0.309</v>
      </c>
      <c r="AI1234" s="29">
        <v>0.94</v>
      </c>
    </row>
    <row r="1235" spans="1:35" ht="15" customHeight="1" x14ac:dyDescent="0.2">
      <c r="A1235" s="25">
        <v>1350</v>
      </c>
      <c r="B1235" s="25" t="s">
        <v>136</v>
      </c>
      <c r="C1235" s="139">
        <v>37083</v>
      </c>
      <c r="D1235" s="25">
        <v>18</v>
      </c>
      <c r="E1235" s="25" t="s">
        <v>50</v>
      </c>
      <c r="F1235" s="25">
        <v>-80</v>
      </c>
      <c r="G1235" s="82">
        <v>36.701999999999941</v>
      </c>
      <c r="H1235" s="27">
        <v>-80.611699999999999</v>
      </c>
      <c r="I1235" s="25">
        <v>24</v>
      </c>
      <c r="J1235" s="82">
        <v>58.579200000000071</v>
      </c>
      <c r="K1235" s="27">
        <v>24.976320000000001</v>
      </c>
      <c r="L1235" s="29">
        <v>28.827500000000001</v>
      </c>
      <c r="M1235" s="29">
        <v>38.351599999999998</v>
      </c>
      <c r="N1235" s="28">
        <v>19.369747899159666</v>
      </c>
      <c r="O1235" s="28">
        <v>7.8571428571428577</v>
      </c>
      <c r="Q1235" s="26">
        <v>9.0144389999999994</v>
      </c>
      <c r="R1235" s="26">
        <v>7.1083928571428574</v>
      </c>
      <c r="S1235" s="26">
        <v>1.0469999999999999</v>
      </c>
      <c r="T1235" s="26">
        <v>8.9999999999999993E-3</v>
      </c>
      <c r="U1235" s="26">
        <v>5.9729999999999998E-2</v>
      </c>
      <c r="X1235" s="26">
        <v>1.901</v>
      </c>
      <c r="Y1235" s="85"/>
      <c r="AD1235" s="26">
        <v>1.10673</v>
      </c>
      <c r="AF1235" s="26">
        <v>0.51749999999999996</v>
      </c>
      <c r="AH1235" s="29">
        <v>0.23799999999999999</v>
      </c>
      <c r="AI1235" s="29">
        <v>7.17</v>
      </c>
    </row>
    <row r="1236" spans="1:35" ht="15" customHeight="1" x14ac:dyDescent="0.2">
      <c r="A1236" s="25">
        <v>1351</v>
      </c>
      <c r="B1236" s="25" t="s">
        <v>136</v>
      </c>
      <c r="C1236" s="139">
        <v>37083</v>
      </c>
      <c r="D1236" s="25">
        <v>19</v>
      </c>
      <c r="E1236" s="25" t="s">
        <v>47</v>
      </c>
      <c r="F1236" s="25">
        <v>-80</v>
      </c>
      <c r="G1236" s="82">
        <v>32.927999999999997</v>
      </c>
      <c r="H1236" s="27">
        <v>-80.5488</v>
      </c>
      <c r="I1236" s="25">
        <v>25</v>
      </c>
      <c r="J1236" s="82">
        <v>1.1316000000000059</v>
      </c>
      <c r="K1236" s="27">
        <v>25.01886</v>
      </c>
      <c r="L1236" s="29">
        <v>29.4283</v>
      </c>
      <c r="M1236" s="29">
        <v>39.8596</v>
      </c>
      <c r="N1236" s="28">
        <v>17.462121212121211</v>
      </c>
      <c r="O1236" s="28">
        <v>7.083333333333333</v>
      </c>
      <c r="Q1236" s="26">
        <v>11.002623</v>
      </c>
      <c r="R1236" s="26">
        <v>2.3959226190476191</v>
      </c>
      <c r="S1236" s="26">
        <v>2.5259999999999998</v>
      </c>
      <c r="T1236" s="26">
        <v>0.01</v>
      </c>
      <c r="U1236" s="26">
        <v>0.01</v>
      </c>
      <c r="X1236" s="26">
        <v>8.9079999999999995</v>
      </c>
      <c r="Y1236" s="85"/>
      <c r="AD1236" s="26">
        <v>2.5359999999999996</v>
      </c>
      <c r="AF1236" s="26">
        <v>0.45425000000000004</v>
      </c>
      <c r="AH1236" s="29">
        <v>0.26400000000000001</v>
      </c>
      <c r="AI1236" s="29">
        <v>2.4500000000000002</v>
      </c>
    </row>
    <row r="1237" spans="1:35" ht="15" customHeight="1" x14ac:dyDescent="0.2">
      <c r="A1237" s="25">
        <v>1352</v>
      </c>
      <c r="B1237" s="25" t="s">
        <v>136</v>
      </c>
      <c r="C1237" s="139">
        <v>37083</v>
      </c>
      <c r="D1237" s="25">
        <v>21</v>
      </c>
      <c r="E1237" s="25" t="s">
        <v>47</v>
      </c>
      <c r="F1237" s="25">
        <v>-80</v>
      </c>
      <c r="G1237" s="82">
        <v>30.856799999999964</v>
      </c>
      <c r="H1237" s="27">
        <v>-80.514279999999999</v>
      </c>
      <c r="I1237" s="25">
        <v>25</v>
      </c>
      <c r="J1237" s="82">
        <v>6.7680000000000007</v>
      </c>
      <c r="K1237" s="27">
        <v>25.1128</v>
      </c>
      <c r="L1237" s="29">
        <v>29.714700000000001</v>
      </c>
      <c r="M1237" s="29">
        <v>37.756300000000003</v>
      </c>
      <c r="N1237" s="28">
        <v>9.9353448275862064</v>
      </c>
      <c r="O1237" s="28">
        <v>4.0301724137931032</v>
      </c>
      <c r="Q1237" s="26">
        <v>8.9121059999999996</v>
      </c>
      <c r="R1237" s="26">
        <v>2.2107440476190479</v>
      </c>
      <c r="S1237" s="26">
        <v>3.07</v>
      </c>
      <c r="T1237" s="26">
        <v>5.0000000000000001E-3</v>
      </c>
      <c r="U1237" s="26">
        <v>0.17918999999999999</v>
      </c>
      <c r="X1237" s="26">
        <v>14.712999999999999</v>
      </c>
      <c r="Y1237" s="85"/>
      <c r="AD1237" s="26">
        <v>3.24919</v>
      </c>
      <c r="AF1237" s="26">
        <v>0.24575</v>
      </c>
      <c r="AH1237" s="29">
        <v>0.46400000000000002</v>
      </c>
      <c r="AI1237" s="29">
        <v>2.2400000000000002</v>
      </c>
    </row>
    <row r="1238" spans="1:35" ht="15" customHeight="1" x14ac:dyDescent="0.2">
      <c r="A1238" s="25">
        <v>1353</v>
      </c>
      <c r="B1238" s="25" t="s">
        <v>136</v>
      </c>
      <c r="C1238" s="139">
        <v>37084</v>
      </c>
      <c r="D1238" s="25">
        <v>22</v>
      </c>
      <c r="E1238" s="25" t="s">
        <v>47</v>
      </c>
      <c r="F1238" s="25">
        <v>-80</v>
      </c>
      <c r="G1238" s="82">
        <v>36.205199999999991</v>
      </c>
      <c r="H1238" s="27">
        <v>-80.60342</v>
      </c>
      <c r="I1238" s="25">
        <v>25</v>
      </c>
      <c r="J1238" s="82">
        <v>5.9892000000000678</v>
      </c>
      <c r="K1238" s="27">
        <v>25.099820000000001</v>
      </c>
      <c r="L1238" s="29">
        <v>29.558700000000002</v>
      </c>
      <c r="M1238" s="29">
        <v>39.457799999999999</v>
      </c>
      <c r="N1238" s="28">
        <v>25.191256830601095</v>
      </c>
      <c r="O1238" s="28">
        <v>10.218579234972678</v>
      </c>
      <c r="Q1238" s="26">
        <v>9.1606290000000001</v>
      </c>
      <c r="R1238" s="26">
        <v>1.64</v>
      </c>
      <c r="T1238" s="26">
        <v>3.0000000000000001E-3</v>
      </c>
      <c r="U1238" s="26">
        <v>0.01</v>
      </c>
      <c r="X1238" s="26">
        <v>4.1849999999999996</v>
      </c>
      <c r="Y1238" s="85"/>
      <c r="AH1238" s="29">
        <v>0.183</v>
      </c>
      <c r="AI1238" s="29">
        <v>1.64</v>
      </c>
    </row>
    <row r="1239" spans="1:35" ht="15" customHeight="1" x14ac:dyDescent="0.2">
      <c r="A1239" s="25">
        <v>1354</v>
      </c>
      <c r="B1239" s="25" t="s">
        <v>136</v>
      </c>
      <c r="C1239" s="139">
        <v>37084</v>
      </c>
      <c r="D1239" s="25">
        <v>23</v>
      </c>
      <c r="E1239" s="25" t="s">
        <v>47</v>
      </c>
      <c r="F1239" s="25">
        <v>-80</v>
      </c>
      <c r="G1239" s="82">
        <v>37.436400000000276</v>
      </c>
      <c r="H1239" s="27">
        <v>-80.623940000000005</v>
      </c>
      <c r="I1239" s="25">
        <v>25</v>
      </c>
      <c r="J1239" s="82">
        <v>3.3048000000000144</v>
      </c>
      <c r="K1239" s="27">
        <v>25.05508</v>
      </c>
      <c r="L1239" s="29">
        <v>29.550599999999999</v>
      </c>
      <c r="M1239" s="29">
        <v>45.039299999999997</v>
      </c>
      <c r="N1239" s="28">
        <v>14.919093851132688</v>
      </c>
      <c r="O1239" s="28">
        <v>6.0517799352750812</v>
      </c>
      <c r="Q1239" s="26">
        <v>14.628134999999999</v>
      </c>
      <c r="R1239" s="26">
        <v>1.6261904761904762</v>
      </c>
      <c r="T1239" s="26">
        <v>1E-3</v>
      </c>
      <c r="U1239" s="26">
        <v>0.01</v>
      </c>
      <c r="X1239" s="26">
        <v>7.7220000000000004</v>
      </c>
      <c r="Y1239" s="85"/>
      <c r="AF1239" s="26">
        <v>0.62</v>
      </c>
      <c r="AH1239" s="29">
        <v>0.309</v>
      </c>
      <c r="AI1239" s="29">
        <v>1.7</v>
      </c>
    </row>
    <row r="1240" spans="1:35" ht="15" customHeight="1" x14ac:dyDescent="0.2">
      <c r="A1240" s="25">
        <v>1355</v>
      </c>
      <c r="B1240" s="25" t="s">
        <v>136</v>
      </c>
      <c r="C1240" s="139">
        <v>37084</v>
      </c>
      <c r="D1240" s="25">
        <v>24</v>
      </c>
      <c r="E1240" s="25" t="s">
        <v>48</v>
      </c>
      <c r="F1240" s="25">
        <v>-80</v>
      </c>
      <c r="G1240" s="82">
        <v>39.981599999999844</v>
      </c>
      <c r="H1240" s="27">
        <v>-80.666359999999997</v>
      </c>
      <c r="I1240" s="25">
        <v>25</v>
      </c>
      <c r="J1240" s="82">
        <v>3.8040000000000873</v>
      </c>
      <c r="K1240" s="27">
        <v>25.063400000000001</v>
      </c>
      <c r="L1240" s="29">
        <v>29.2958</v>
      </c>
      <c r="M1240" s="29">
        <v>45.621099999999998</v>
      </c>
      <c r="N1240" s="28">
        <v>17.137546468401489</v>
      </c>
      <c r="O1240" s="28">
        <v>6.951672862453532</v>
      </c>
      <c r="Q1240" s="26">
        <v>19.218501000000003</v>
      </c>
      <c r="R1240" s="26">
        <v>1.1100000000000001</v>
      </c>
      <c r="S1240" s="26">
        <v>7.3769999999999998</v>
      </c>
      <c r="T1240" s="26">
        <v>1.0999999999999999E-2</v>
      </c>
      <c r="U1240" s="26">
        <v>0.01</v>
      </c>
      <c r="X1240" s="26">
        <v>39.749000000000002</v>
      </c>
      <c r="Y1240" s="85"/>
      <c r="AD1240" s="26">
        <v>7.3869999999999996</v>
      </c>
      <c r="AH1240" s="29">
        <v>0.26900000000000002</v>
      </c>
      <c r="AI1240" s="29">
        <v>1.1100000000000001</v>
      </c>
    </row>
    <row r="1241" spans="1:35" ht="15" customHeight="1" x14ac:dyDescent="0.2">
      <c r="A1241" s="25">
        <v>1356</v>
      </c>
      <c r="B1241" s="25" t="s">
        <v>136</v>
      </c>
      <c r="C1241" s="139">
        <v>37084</v>
      </c>
      <c r="D1241" s="25">
        <v>25</v>
      </c>
      <c r="E1241" s="25" t="s">
        <v>48</v>
      </c>
      <c r="F1241" s="25">
        <v>-80</v>
      </c>
      <c r="G1241" s="82">
        <v>42.981599999999673</v>
      </c>
      <c r="H1241" s="27">
        <v>-80.716359999999995</v>
      </c>
      <c r="I1241" s="25">
        <v>25</v>
      </c>
      <c r="J1241" s="82">
        <v>3.66</v>
      </c>
      <c r="K1241" s="27">
        <v>25.061</v>
      </c>
      <c r="L1241" s="29">
        <v>29.3185</v>
      </c>
      <c r="M1241" s="29">
        <v>48.578099999999999</v>
      </c>
      <c r="N1241" s="28">
        <v>16.582733812949641</v>
      </c>
      <c r="O1241" s="28">
        <v>6.7266187050359711</v>
      </c>
      <c r="Q1241" s="26">
        <v>25.124577000000002</v>
      </c>
      <c r="R1241" s="26">
        <v>1.77</v>
      </c>
      <c r="S1241" s="26">
        <v>0.86399999999999999</v>
      </c>
      <c r="T1241" s="26">
        <v>4.5999999999999999E-2</v>
      </c>
      <c r="U1241" s="26">
        <v>0.17918999999999999</v>
      </c>
      <c r="X1241" s="26">
        <v>63.093000000000004</v>
      </c>
      <c r="Y1241" s="85"/>
      <c r="AD1241" s="26">
        <v>1.0431900000000001</v>
      </c>
      <c r="AH1241" s="29">
        <v>0.27800000000000002</v>
      </c>
      <c r="AI1241" s="29">
        <v>1.77</v>
      </c>
    </row>
    <row r="1242" spans="1:35" ht="15" customHeight="1" x14ac:dyDescent="0.2">
      <c r="A1242" s="25">
        <v>1357</v>
      </c>
      <c r="B1242" s="25" t="s">
        <v>136</v>
      </c>
      <c r="C1242" s="139">
        <v>37084</v>
      </c>
      <c r="D1242" s="25">
        <v>26</v>
      </c>
      <c r="E1242" s="25" t="s">
        <v>50</v>
      </c>
      <c r="F1242" s="25">
        <v>-80</v>
      </c>
      <c r="G1242" s="82">
        <v>43.281600000000253</v>
      </c>
      <c r="H1242" s="27">
        <v>-80.721360000000004</v>
      </c>
      <c r="I1242" s="25">
        <v>25</v>
      </c>
      <c r="J1242" s="82">
        <v>1.4363999999999777</v>
      </c>
      <c r="K1242" s="27">
        <v>25.02394</v>
      </c>
      <c r="L1242" s="29">
        <v>29.1813</v>
      </c>
      <c r="M1242" s="29">
        <v>45.753300000000003</v>
      </c>
      <c r="N1242" s="28">
        <v>13.133903133903136</v>
      </c>
      <c r="O1242" s="28">
        <v>5.3276353276353285</v>
      </c>
      <c r="Q1242" s="26">
        <v>22.463919000000001</v>
      </c>
      <c r="R1242" s="26">
        <v>1.4973809523809525</v>
      </c>
      <c r="T1242" s="26">
        <v>3.7999999999999999E-2</v>
      </c>
      <c r="U1242" s="26">
        <v>0.01</v>
      </c>
      <c r="X1242" s="26">
        <v>53.201000000000001</v>
      </c>
      <c r="Y1242" s="85"/>
      <c r="AF1242" s="26">
        <v>0.61</v>
      </c>
      <c r="AH1242" s="29">
        <v>0.35099999999999998</v>
      </c>
      <c r="AI1242" s="29">
        <v>1.57</v>
      </c>
    </row>
    <row r="1243" spans="1:35" ht="15" customHeight="1" x14ac:dyDescent="0.2">
      <c r="A1243" s="25">
        <v>1358</v>
      </c>
      <c r="B1243" s="25" t="s">
        <v>136</v>
      </c>
      <c r="C1243" s="139">
        <v>37084</v>
      </c>
      <c r="D1243" s="25">
        <v>27</v>
      </c>
      <c r="E1243" s="25" t="s">
        <v>50</v>
      </c>
      <c r="F1243" s="25">
        <v>-80</v>
      </c>
      <c r="G1243" s="82">
        <v>44.900399999999934</v>
      </c>
      <c r="H1243" s="27">
        <v>-80.748339999999999</v>
      </c>
      <c r="I1243" s="25">
        <v>25</v>
      </c>
      <c r="J1243" s="82">
        <v>0.3192000000000661</v>
      </c>
      <c r="K1243" s="27">
        <v>25.005320000000001</v>
      </c>
      <c r="L1243" s="29">
        <v>29.190799999999999</v>
      </c>
      <c r="M1243" s="29">
        <v>45.590600000000002</v>
      </c>
      <c r="N1243" s="28">
        <v>16.17543859649123</v>
      </c>
      <c r="O1243" s="28">
        <v>6.5614035087719307</v>
      </c>
      <c r="Q1243" s="26">
        <v>20.958162000000002</v>
      </c>
      <c r="R1243" s="26">
        <v>2.97</v>
      </c>
      <c r="S1243" s="26">
        <v>0.35</v>
      </c>
      <c r="T1243" s="26">
        <v>5.3999999999999999E-2</v>
      </c>
      <c r="U1243" s="26">
        <v>0.01</v>
      </c>
      <c r="X1243" s="26">
        <v>37.511000000000003</v>
      </c>
      <c r="Y1243" s="85"/>
      <c r="AD1243" s="26">
        <v>0.36</v>
      </c>
      <c r="AH1243" s="29">
        <v>0.28499999999999998</v>
      </c>
      <c r="AI1243" s="29">
        <v>2.97</v>
      </c>
    </row>
    <row r="1244" spans="1:35" ht="15" customHeight="1" x14ac:dyDescent="0.2">
      <c r="A1244" s="25">
        <v>1359</v>
      </c>
      <c r="B1244" s="25" t="s">
        <v>136</v>
      </c>
      <c r="C1244" s="139">
        <v>37084</v>
      </c>
      <c r="D1244" s="25">
        <v>28</v>
      </c>
      <c r="E1244" s="25" t="s">
        <v>50</v>
      </c>
      <c r="F1244" s="25">
        <v>-80</v>
      </c>
      <c r="G1244" s="82">
        <v>47.059199999999635</v>
      </c>
      <c r="H1244" s="27">
        <v>-80.784319999999994</v>
      </c>
      <c r="I1244" s="25">
        <v>25</v>
      </c>
      <c r="J1244" s="82">
        <v>6.0000000000073328E-2</v>
      </c>
      <c r="K1244" s="27">
        <v>25.001000000000001</v>
      </c>
      <c r="L1244" s="29">
        <v>29.185099999999998</v>
      </c>
      <c r="M1244" s="29">
        <v>45.538600000000002</v>
      </c>
      <c r="N1244" s="28">
        <v>11.582914572864322</v>
      </c>
      <c r="O1244" s="28">
        <v>4.6984924623115578</v>
      </c>
      <c r="Q1244" s="26">
        <v>28.267661999999998</v>
      </c>
      <c r="R1244" s="26">
        <v>1.2519642857142859</v>
      </c>
      <c r="S1244" s="26">
        <v>9.2759999999999998</v>
      </c>
      <c r="T1244" s="26">
        <v>3.5999999999999997E-2</v>
      </c>
      <c r="U1244" s="26">
        <v>0.01</v>
      </c>
      <c r="X1244" s="26">
        <v>58.706000000000003</v>
      </c>
      <c r="Y1244" s="85"/>
      <c r="AD1244" s="26">
        <v>9.2859999999999996</v>
      </c>
      <c r="AF1244" s="26">
        <v>0.65549999999999997</v>
      </c>
      <c r="AH1244" s="29">
        <v>0.39800000000000002</v>
      </c>
      <c r="AI1244" s="29">
        <v>1.33</v>
      </c>
    </row>
    <row r="1245" spans="1:35" ht="15" customHeight="1" x14ac:dyDescent="0.2">
      <c r="A1245" s="25">
        <v>1360</v>
      </c>
      <c r="B1245" s="25" t="s">
        <v>136</v>
      </c>
      <c r="C1245" s="139">
        <v>37084</v>
      </c>
      <c r="D1245" s="25">
        <v>29</v>
      </c>
      <c r="E1245" s="25" t="s">
        <v>50</v>
      </c>
      <c r="F1245" s="25">
        <v>-80</v>
      </c>
      <c r="G1245" s="82">
        <v>48.617999999999881</v>
      </c>
      <c r="H1245" s="27">
        <v>-80.810299999999998</v>
      </c>
      <c r="I1245" s="25">
        <v>24</v>
      </c>
      <c r="J1245" s="82">
        <v>59.828400000000101</v>
      </c>
      <c r="K1245" s="27">
        <v>24.997140000000002</v>
      </c>
      <c r="L1245" s="29">
        <v>29.157299999999999</v>
      </c>
      <c r="M1245" s="29">
        <v>44.086599999999997</v>
      </c>
      <c r="N1245" s="28">
        <v>9.6242171189979135</v>
      </c>
      <c r="O1245" s="28">
        <v>3.9039665970772446</v>
      </c>
      <c r="Q1245" s="26">
        <v>27.902187000000001</v>
      </c>
      <c r="R1245" s="26">
        <v>1.5111309523809524</v>
      </c>
      <c r="S1245" s="26">
        <v>2.786</v>
      </c>
      <c r="T1245" s="26">
        <v>3.5999999999999997E-2</v>
      </c>
      <c r="U1245" s="26">
        <v>0.01</v>
      </c>
      <c r="X1245" s="26">
        <v>45.165999999999997</v>
      </c>
      <c r="Y1245" s="85"/>
      <c r="AD1245" s="26">
        <v>2.7959999999999998</v>
      </c>
      <c r="AF1245" s="26">
        <v>0.49450000000000005</v>
      </c>
      <c r="AH1245" s="29">
        <v>0.47899999999999998</v>
      </c>
      <c r="AI1245" s="29">
        <v>1.57</v>
      </c>
    </row>
    <row r="1246" spans="1:35" ht="15" customHeight="1" x14ac:dyDescent="0.2">
      <c r="A1246" s="25">
        <v>1361</v>
      </c>
      <c r="B1246" s="25" t="s">
        <v>136</v>
      </c>
      <c r="C1246" s="139">
        <v>37084</v>
      </c>
      <c r="D1246" s="25">
        <v>30</v>
      </c>
      <c r="E1246" s="25" t="s">
        <v>49</v>
      </c>
      <c r="F1246" s="25">
        <v>-80</v>
      </c>
      <c r="G1246" s="82">
        <v>50.064000000000135</v>
      </c>
      <c r="H1246" s="27">
        <v>-80.834400000000002</v>
      </c>
      <c r="I1246" s="25">
        <v>24</v>
      </c>
      <c r="J1246" s="82">
        <v>58.569600000000008</v>
      </c>
      <c r="K1246" s="27">
        <v>24.97616</v>
      </c>
      <c r="L1246" s="29">
        <v>29.147200000000002</v>
      </c>
      <c r="M1246" s="29">
        <v>41.998100000000001</v>
      </c>
      <c r="N1246" s="28">
        <v>14.012158054711247</v>
      </c>
      <c r="O1246" s="28">
        <v>5.683890577507599</v>
      </c>
      <c r="Q1246" s="26">
        <v>20.388020999999998</v>
      </c>
      <c r="R1246" s="26">
        <v>1.57</v>
      </c>
      <c r="S1246" s="26">
        <v>5.3150000000000004</v>
      </c>
      <c r="T1246" s="26">
        <v>1.7000000000000001E-2</v>
      </c>
      <c r="U1246" s="26">
        <v>0.01</v>
      </c>
      <c r="X1246" s="26">
        <v>10.093999999999999</v>
      </c>
      <c r="Y1246" s="85"/>
      <c r="AD1246" s="26">
        <v>5.3250000000000002</v>
      </c>
      <c r="AH1246" s="29">
        <v>0.32900000000000001</v>
      </c>
      <c r="AI1246" s="29">
        <v>1.57</v>
      </c>
    </row>
    <row r="1247" spans="1:35" ht="15" customHeight="1" x14ac:dyDescent="0.2">
      <c r="A1247" s="25">
        <v>1362</v>
      </c>
      <c r="B1247" s="25" t="s">
        <v>136</v>
      </c>
      <c r="C1247" s="139">
        <v>37084</v>
      </c>
      <c r="D1247" s="25">
        <v>31</v>
      </c>
      <c r="E1247" s="25" t="s">
        <v>49</v>
      </c>
      <c r="F1247" s="25">
        <v>-80</v>
      </c>
      <c r="G1247" s="82">
        <v>52.100400000000207</v>
      </c>
      <c r="H1247" s="27">
        <v>-80.868340000000003</v>
      </c>
      <c r="I1247" s="25">
        <v>25</v>
      </c>
      <c r="J1247" s="82">
        <v>0.65399999999996794</v>
      </c>
      <c r="K1247" s="27">
        <v>25.010899999999999</v>
      </c>
      <c r="L1247" s="29">
        <v>29.0838</v>
      </c>
      <c r="M1247" s="29">
        <v>44.271799999999999</v>
      </c>
      <c r="N1247" s="28">
        <v>7.975778546712804</v>
      </c>
      <c r="O1247" s="28">
        <v>3.2352941176470593</v>
      </c>
      <c r="Q1247" s="26">
        <v>32.068602000000006</v>
      </c>
      <c r="R1247" s="26">
        <v>1.35</v>
      </c>
      <c r="S1247" s="26">
        <v>8.5370000000000008</v>
      </c>
      <c r="T1247" s="26">
        <v>4.3999999999999997E-2</v>
      </c>
      <c r="U1247" s="26">
        <v>0.01</v>
      </c>
      <c r="X1247" s="26">
        <v>63.697000000000003</v>
      </c>
      <c r="Y1247" s="85"/>
      <c r="AD1247" s="26">
        <v>8.5470000000000006</v>
      </c>
      <c r="AH1247" s="29">
        <v>0.57799999999999996</v>
      </c>
      <c r="AI1247" s="29">
        <v>1.35</v>
      </c>
    </row>
    <row r="1248" spans="1:35" ht="15" customHeight="1" x14ac:dyDescent="0.2">
      <c r="A1248" s="25">
        <v>1363</v>
      </c>
      <c r="B1248" s="25" t="s">
        <v>136</v>
      </c>
      <c r="C1248" s="139">
        <v>37084</v>
      </c>
      <c r="D1248" s="25">
        <v>32</v>
      </c>
      <c r="E1248" s="25" t="s">
        <v>49</v>
      </c>
      <c r="F1248" s="25">
        <v>-80</v>
      </c>
      <c r="G1248" s="82">
        <v>55.550399999999627</v>
      </c>
      <c r="H1248" s="27">
        <v>-80.925839999999994</v>
      </c>
      <c r="I1248" s="25">
        <v>25</v>
      </c>
      <c r="J1248" s="82">
        <v>0.59159999999998547</v>
      </c>
      <c r="K1248" s="27">
        <v>25.00986</v>
      </c>
      <c r="L1248" s="29">
        <v>29.136399999999998</v>
      </c>
      <c r="M1248" s="29">
        <v>41.929699999999997</v>
      </c>
      <c r="N1248" s="28">
        <v>6.8397626112759644</v>
      </c>
      <c r="O1248" s="28">
        <v>2.7744807121661719</v>
      </c>
      <c r="Q1248" s="26">
        <v>20.461116000000001</v>
      </c>
      <c r="R1248" s="26">
        <v>2.23</v>
      </c>
      <c r="S1248" s="26">
        <v>9.7899999999999991</v>
      </c>
      <c r="T1248" s="26">
        <v>1.2999999999999999E-2</v>
      </c>
      <c r="U1248" s="26">
        <v>0.01</v>
      </c>
      <c r="X1248" s="26">
        <v>39.457999999999998</v>
      </c>
      <c r="Y1248" s="85"/>
      <c r="AD1248" s="26">
        <v>9.7999999999999989</v>
      </c>
      <c r="AH1248" s="29">
        <v>0.67400000000000004</v>
      </c>
      <c r="AI1248" s="29">
        <v>2.23</v>
      </c>
    </row>
    <row r="1249" spans="1:35" ht="15" customHeight="1" x14ac:dyDescent="0.2">
      <c r="A1249" s="25">
        <v>1364</v>
      </c>
      <c r="B1249" s="25" t="s">
        <v>136</v>
      </c>
      <c r="C1249" s="139">
        <v>37084</v>
      </c>
      <c r="D1249" s="25">
        <v>33</v>
      </c>
      <c r="E1249" s="25" t="s">
        <v>49</v>
      </c>
      <c r="F1249" s="25">
        <v>-80</v>
      </c>
      <c r="G1249" s="82">
        <v>55.161599999999851</v>
      </c>
      <c r="H1249" s="27">
        <v>-80.919359999999998</v>
      </c>
      <c r="I1249" s="25">
        <v>25</v>
      </c>
      <c r="J1249" s="82">
        <v>3.1680000000000774</v>
      </c>
      <c r="K1249" s="27">
        <v>25.052800000000001</v>
      </c>
      <c r="L1249" s="29">
        <v>29.046399999999998</v>
      </c>
      <c r="M1249" s="29">
        <v>41.872799999999998</v>
      </c>
      <c r="N1249" s="28">
        <v>8.6981132075471699</v>
      </c>
      <c r="O1249" s="28">
        <v>3.5283018867924527</v>
      </c>
      <c r="Q1249" s="26">
        <v>28.428471000000002</v>
      </c>
      <c r="R1249" s="26">
        <v>1.8877083333333333</v>
      </c>
      <c r="S1249" s="26">
        <v>0.25700000000000001</v>
      </c>
      <c r="T1249" s="26">
        <v>2.1000000000000001E-2</v>
      </c>
      <c r="U1249" s="26">
        <v>0.01</v>
      </c>
      <c r="X1249" s="26">
        <v>52.865000000000002</v>
      </c>
      <c r="Y1249" s="85"/>
      <c r="AD1249" s="26">
        <v>0.26700000000000002</v>
      </c>
      <c r="AF1249" s="26">
        <v>0.52324999999999999</v>
      </c>
      <c r="AH1249" s="29">
        <v>0.53</v>
      </c>
      <c r="AI1249" s="29">
        <v>1.95</v>
      </c>
    </row>
    <row r="1250" spans="1:35" ht="15" customHeight="1" x14ac:dyDescent="0.2">
      <c r="A1250" s="25">
        <v>1365</v>
      </c>
      <c r="B1250" s="25" t="s">
        <v>136</v>
      </c>
      <c r="C1250" s="139">
        <v>37084</v>
      </c>
      <c r="D1250" s="25">
        <v>34</v>
      </c>
      <c r="E1250" s="25" t="s">
        <v>49</v>
      </c>
      <c r="F1250" s="25">
        <v>-80</v>
      </c>
      <c r="G1250" s="82">
        <v>57.340800000000058</v>
      </c>
      <c r="H1250" s="27">
        <v>-80.955680000000001</v>
      </c>
      <c r="I1250" s="25">
        <v>24</v>
      </c>
      <c r="J1250" s="82">
        <v>59.329200000000029</v>
      </c>
      <c r="K1250" s="27">
        <v>24.98882</v>
      </c>
      <c r="L1250" s="29">
        <v>29.008400000000002</v>
      </c>
      <c r="M1250" s="29">
        <v>40.346600000000002</v>
      </c>
      <c r="N1250" s="28">
        <v>5.8207070707070709</v>
      </c>
      <c r="O1250" s="28">
        <v>2.3611111111111112</v>
      </c>
      <c r="Q1250" s="26">
        <v>10.534815</v>
      </c>
      <c r="R1250" s="26">
        <v>3.7441666666666666</v>
      </c>
      <c r="S1250" s="26">
        <v>1.1439999999999999</v>
      </c>
      <c r="T1250" s="26">
        <v>1E-3</v>
      </c>
      <c r="U1250" s="26">
        <v>0.01</v>
      </c>
      <c r="X1250" s="26">
        <v>22.337</v>
      </c>
      <c r="Y1250" s="85"/>
      <c r="AD1250" s="26">
        <v>1.1539999999999999</v>
      </c>
      <c r="AF1250" s="26">
        <v>1.645</v>
      </c>
      <c r="AH1250" s="29">
        <v>0.79200000000000004</v>
      </c>
      <c r="AI1250" s="29">
        <v>3.94</v>
      </c>
    </row>
    <row r="1251" spans="1:35" ht="15" customHeight="1" x14ac:dyDescent="0.2">
      <c r="A1251" s="25">
        <v>1366</v>
      </c>
      <c r="B1251" s="25" t="s">
        <v>136</v>
      </c>
      <c r="C1251" s="139">
        <v>37084</v>
      </c>
      <c r="D1251" s="25">
        <v>35</v>
      </c>
      <c r="E1251" s="25" t="s">
        <v>49</v>
      </c>
      <c r="F1251" s="25">
        <v>-80</v>
      </c>
      <c r="G1251" s="82">
        <v>52.790400000000091</v>
      </c>
      <c r="H1251" s="27">
        <v>-80.879840000000002</v>
      </c>
      <c r="I1251" s="25">
        <v>24</v>
      </c>
      <c r="J1251" s="82">
        <v>58.26</v>
      </c>
      <c r="K1251" s="27">
        <v>24.971</v>
      </c>
      <c r="L1251" s="29">
        <v>28.342099999999999</v>
      </c>
      <c r="M1251" s="29">
        <v>41.0867</v>
      </c>
      <c r="N1251" s="28">
        <v>2.9363057324840764</v>
      </c>
      <c r="O1251" s="28">
        <v>1.1910828025477707</v>
      </c>
      <c r="Q1251" s="26">
        <v>15.914606999999998</v>
      </c>
      <c r="R1251" s="26">
        <v>6.375967261904762</v>
      </c>
      <c r="S1251" s="26">
        <v>0.42799999999999999</v>
      </c>
      <c r="T1251" s="26">
        <v>1.2E-2</v>
      </c>
      <c r="U1251" s="26">
        <v>0.01</v>
      </c>
      <c r="X1251" s="26">
        <v>14.19</v>
      </c>
      <c r="Y1251" s="85"/>
      <c r="AD1251" s="26">
        <v>0.438</v>
      </c>
      <c r="AF1251" s="26">
        <v>3.1418750000000002</v>
      </c>
      <c r="AH1251" s="29">
        <v>1.57</v>
      </c>
      <c r="AI1251" s="29">
        <v>6.75</v>
      </c>
    </row>
    <row r="1252" spans="1:35" ht="15" customHeight="1" x14ac:dyDescent="0.2">
      <c r="A1252" s="25">
        <v>1367</v>
      </c>
      <c r="B1252" s="25" t="s">
        <v>136</v>
      </c>
      <c r="C1252" s="139">
        <v>37084</v>
      </c>
      <c r="D1252" s="25">
        <v>36</v>
      </c>
      <c r="E1252" s="25" t="s">
        <v>50</v>
      </c>
      <c r="F1252" s="25">
        <v>-80</v>
      </c>
      <c r="G1252" s="82">
        <v>47.580000000000382</v>
      </c>
      <c r="H1252" s="27">
        <v>-80.793000000000006</v>
      </c>
      <c r="I1252" s="25">
        <v>24</v>
      </c>
      <c r="J1252" s="82">
        <v>57.578400000000016</v>
      </c>
      <c r="K1252" s="27">
        <v>24.95964</v>
      </c>
      <c r="L1252" s="29">
        <v>28.750499999999999</v>
      </c>
      <c r="M1252" s="29">
        <v>43.8523</v>
      </c>
      <c r="N1252" s="28">
        <v>9.7669491525423737</v>
      </c>
      <c r="O1252" s="28">
        <v>3.9618644067796613</v>
      </c>
      <c r="Q1252" s="26">
        <v>26.104050000000001</v>
      </c>
      <c r="R1252" s="26">
        <v>1.3904464285714286</v>
      </c>
      <c r="S1252" s="26">
        <v>0.69299999999999995</v>
      </c>
      <c r="T1252" s="26">
        <v>7.0000000000000001E-3</v>
      </c>
      <c r="U1252" s="26">
        <v>0.01</v>
      </c>
      <c r="X1252" s="26">
        <v>30.372</v>
      </c>
      <c r="Y1252" s="85"/>
      <c r="AD1252" s="26">
        <v>0.70299999999999996</v>
      </c>
      <c r="AF1252" s="26">
        <v>0.50024999999999997</v>
      </c>
      <c r="AH1252" s="29">
        <v>0.47199999999999998</v>
      </c>
      <c r="AI1252" s="29">
        <v>1.45</v>
      </c>
    </row>
    <row r="1253" spans="1:35" ht="15" customHeight="1" x14ac:dyDescent="0.2">
      <c r="A1253" s="25">
        <v>1368</v>
      </c>
      <c r="B1253" s="25" t="s">
        <v>136</v>
      </c>
      <c r="C1253" s="139">
        <v>37084</v>
      </c>
      <c r="D1253" s="25">
        <v>37</v>
      </c>
      <c r="E1253" s="25" t="s">
        <v>50</v>
      </c>
      <c r="F1253" s="25">
        <v>-80</v>
      </c>
      <c r="G1253" s="82">
        <v>45.689999999999884</v>
      </c>
      <c r="H1253" s="27">
        <v>-80.761499999999998</v>
      </c>
      <c r="I1253" s="25">
        <v>24</v>
      </c>
      <c r="J1253" s="82">
        <v>55.969199999999972</v>
      </c>
      <c r="K1253" s="27">
        <v>24.93282</v>
      </c>
      <c r="L1253" s="29">
        <v>28.3492</v>
      </c>
      <c r="M1253" s="29">
        <v>41.702800000000003</v>
      </c>
      <c r="N1253" s="28">
        <v>7.8534923339011939</v>
      </c>
      <c r="O1253" s="28">
        <v>3.1856899488926751</v>
      </c>
      <c r="Q1253" s="26">
        <v>20.636544000000001</v>
      </c>
      <c r="R1253" s="26">
        <v>1.3356547619047618</v>
      </c>
      <c r="S1253" s="26">
        <v>8.8949999999999996</v>
      </c>
      <c r="T1253" s="26">
        <v>8.9999999999999993E-3</v>
      </c>
      <c r="U1253" s="26">
        <v>0.41811000000000004</v>
      </c>
      <c r="X1253" s="26">
        <v>23.231999999999999</v>
      </c>
      <c r="Y1253" s="85"/>
      <c r="AD1253" s="26">
        <v>9.31311</v>
      </c>
      <c r="AF1253" s="26">
        <v>0.54049999999999998</v>
      </c>
      <c r="AH1253" s="29">
        <v>0.58699999999999997</v>
      </c>
      <c r="AI1253" s="29">
        <v>1.4</v>
      </c>
    </row>
    <row r="1254" spans="1:35" ht="15" customHeight="1" x14ac:dyDescent="0.2">
      <c r="A1254" s="25">
        <v>1369</v>
      </c>
      <c r="B1254" s="25" t="s">
        <v>136</v>
      </c>
      <c r="C1254" s="139">
        <v>37084</v>
      </c>
      <c r="D1254" s="25">
        <v>38</v>
      </c>
      <c r="E1254" s="25" t="s">
        <v>50</v>
      </c>
      <c r="F1254" s="25">
        <v>-80</v>
      </c>
      <c r="G1254" s="82">
        <v>41.921999999999997</v>
      </c>
      <c r="H1254" s="27">
        <v>-80.698700000000002</v>
      </c>
      <c r="I1254" s="25">
        <v>24</v>
      </c>
      <c r="J1254" s="82">
        <v>59.16</v>
      </c>
      <c r="K1254" s="27">
        <v>24.986000000000001</v>
      </c>
      <c r="L1254" s="29">
        <v>29.614799999999999</v>
      </c>
      <c r="M1254" s="29">
        <v>41.4253</v>
      </c>
      <c r="N1254" s="28">
        <v>15.951557093425608</v>
      </c>
      <c r="O1254" s="28">
        <v>6.4705882352941186</v>
      </c>
      <c r="Q1254" s="26">
        <v>11.879762999999999</v>
      </c>
      <c r="R1254" s="26">
        <v>1.41</v>
      </c>
      <c r="S1254" s="26">
        <v>1.409</v>
      </c>
      <c r="T1254" s="26">
        <v>1.4E-2</v>
      </c>
      <c r="U1254" s="26">
        <v>4.1811000000000001E-2</v>
      </c>
      <c r="X1254" s="26">
        <v>24.798999999999999</v>
      </c>
      <c r="Y1254" s="85"/>
      <c r="AD1254" s="26">
        <v>1.4508110000000001</v>
      </c>
      <c r="AH1254" s="29">
        <v>0.28899999999999998</v>
      </c>
      <c r="AI1254" s="29">
        <v>1.41</v>
      </c>
    </row>
    <row r="1255" spans="1:35" ht="15" customHeight="1" x14ac:dyDescent="0.2">
      <c r="A1255" s="25">
        <v>1370</v>
      </c>
      <c r="B1255" s="25" t="s">
        <v>136</v>
      </c>
      <c r="C1255" s="139">
        <v>37084</v>
      </c>
      <c r="D1255" s="25">
        <v>39</v>
      </c>
      <c r="E1255" s="25" t="s">
        <v>50</v>
      </c>
      <c r="F1255" s="25">
        <v>-80</v>
      </c>
      <c r="G1255" s="82">
        <v>38.783999999999992</v>
      </c>
      <c r="H1255" s="27">
        <v>-80.6464</v>
      </c>
      <c r="I1255" s="25">
        <v>25</v>
      </c>
      <c r="J1255" s="82">
        <v>0.42600000000007299</v>
      </c>
      <c r="K1255" s="27">
        <v>25.007100000000001</v>
      </c>
      <c r="L1255" s="29">
        <v>29.683900000000001</v>
      </c>
      <c r="M1255" s="29">
        <v>42.759500000000003</v>
      </c>
      <c r="N1255" s="28">
        <v>21.244239631336406</v>
      </c>
      <c r="O1255" s="28">
        <v>8.6175115207373274</v>
      </c>
      <c r="Q1255" s="26">
        <v>13.297806</v>
      </c>
      <c r="R1255" s="26">
        <v>1.77</v>
      </c>
      <c r="S1255" s="26">
        <v>1.23</v>
      </c>
      <c r="T1255" s="26">
        <v>8.0000000000000002E-3</v>
      </c>
      <c r="U1255" s="26">
        <v>1.7919000000000001E-2</v>
      </c>
      <c r="X1255" s="26">
        <v>14.279</v>
      </c>
      <c r="Y1255" s="85"/>
      <c r="AD1255" s="26">
        <v>1.247919</v>
      </c>
      <c r="AH1255" s="29">
        <v>0.217</v>
      </c>
      <c r="AI1255" s="29">
        <v>1.77</v>
      </c>
    </row>
    <row r="1256" spans="1:35" ht="15" customHeight="1" x14ac:dyDescent="0.2">
      <c r="A1256" s="25">
        <v>1371</v>
      </c>
      <c r="B1256" s="25" t="s">
        <v>136</v>
      </c>
      <c r="C1256" s="139">
        <v>37084</v>
      </c>
      <c r="D1256" s="25">
        <v>40</v>
      </c>
      <c r="E1256" s="25" t="s">
        <v>47</v>
      </c>
      <c r="F1256" s="25">
        <v>-80</v>
      </c>
      <c r="G1256" s="82">
        <v>35.879999999999598</v>
      </c>
      <c r="H1256" s="27">
        <v>-80.597999999999999</v>
      </c>
      <c r="I1256" s="25">
        <v>25</v>
      </c>
      <c r="J1256" s="82">
        <v>1.02</v>
      </c>
      <c r="K1256" s="27">
        <v>25.016999999999999</v>
      </c>
      <c r="L1256" s="29">
        <v>29.495799999999999</v>
      </c>
      <c r="M1256" s="29">
        <v>43.224299999999999</v>
      </c>
      <c r="N1256" s="28">
        <v>19.870689655172413</v>
      </c>
      <c r="O1256" s="28">
        <v>8.0603448275862064</v>
      </c>
      <c r="Q1256" s="26">
        <v>15.607607999999997</v>
      </c>
      <c r="R1256" s="26">
        <v>1.99</v>
      </c>
      <c r="S1256" s="26">
        <v>8.6460000000000008</v>
      </c>
      <c r="T1256" s="26">
        <v>6.0000000000000001E-3</v>
      </c>
      <c r="U1256" s="26">
        <v>0.01</v>
      </c>
      <c r="X1256" s="26">
        <v>17.591999999999999</v>
      </c>
      <c r="Y1256" s="85"/>
      <c r="AD1256" s="26">
        <v>8.6560000000000006</v>
      </c>
      <c r="AH1256" s="29">
        <v>0.23200000000000001</v>
      </c>
      <c r="AI1256" s="29">
        <v>1.99</v>
      </c>
    </row>
    <row r="1257" spans="1:35" ht="15" customHeight="1" x14ac:dyDescent="0.2">
      <c r="A1257" s="25">
        <v>1372</v>
      </c>
      <c r="B1257" s="25" t="s">
        <v>67</v>
      </c>
      <c r="C1257" s="139">
        <v>37123</v>
      </c>
      <c r="D1257" s="25">
        <v>1</v>
      </c>
      <c r="E1257" s="25" t="s">
        <v>47</v>
      </c>
      <c r="F1257" s="25">
        <v>-80</v>
      </c>
      <c r="G1257" s="82">
        <v>29.813999999999794</v>
      </c>
      <c r="H1257" s="27">
        <v>-80.496899999999997</v>
      </c>
      <c r="I1257" s="25">
        <v>25</v>
      </c>
      <c r="J1257" s="82">
        <v>11.025599999999969</v>
      </c>
      <c r="K1257" s="27">
        <v>25.183759999999999</v>
      </c>
      <c r="L1257" s="29">
        <v>31.287800000000001</v>
      </c>
      <c r="M1257" s="29">
        <v>33.643999999999998</v>
      </c>
      <c r="N1257" s="28">
        <v>13.5242174436002</v>
      </c>
      <c r="O1257" s="28">
        <v>5.4859623903540937</v>
      </c>
      <c r="Q1257" s="26">
        <v>13.400138999999999</v>
      </c>
      <c r="R1257" s="26">
        <v>1.8902380952380953</v>
      </c>
      <c r="S1257" s="26">
        <v>16.748000000000001</v>
      </c>
      <c r="T1257" s="26">
        <v>1.6E-2</v>
      </c>
      <c r="U1257" s="26">
        <v>2.2518210000000001</v>
      </c>
      <c r="X1257" s="26">
        <v>20.87</v>
      </c>
      <c r="Y1257" s="85"/>
      <c r="AD1257" s="26">
        <v>18.999821000000001</v>
      </c>
      <c r="AF1257" s="26">
        <v>0.25</v>
      </c>
      <c r="AH1257" s="29">
        <v>0.34087000000000001</v>
      </c>
      <c r="AI1257" s="29">
        <v>1.92</v>
      </c>
    </row>
    <row r="1258" spans="1:35" ht="15" customHeight="1" x14ac:dyDescent="0.2">
      <c r="A1258" s="25">
        <v>1373</v>
      </c>
      <c r="B1258" s="25" t="s">
        <v>67</v>
      </c>
      <c r="C1258" s="139">
        <v>37123</v>
      </c>
      <c r="D1258" s="25">
        <v>2</v>
      </c>
      <c r="E1258" s="25" t="s">
        <v>47</v>
      </c>
      <c r="F1258" s="25">
        <v>-80</v>
      </c>
      <c r="G1258" s="82">
        <v>33.75</v>
      </c>
      <c r="H1258" s="27">
        <v>-80.5625</v>
      </c>
      <c r="I1258" s="25">
        <v>25</v>
      </c>
      <c r="J1258" s="82">
        <v>10.039200000000008</v>
      </c>
      <c r="K1258" s="27">
        <v>25.16732</v>
      </c>
      <c r="L1258" s="29">
        <v>31.386900000000001</v>
      </c>
      <c r="M1258" s="29">
        <v>27.060400000000001</v>
      </c>
      <c r="N1258" s="28">
        <v>12.881880698695326</v>
      </c>
      <c r="O1258" s="28">
        <v>5.2254049688850888</v>
      </c>
      <c r="Q1258" s="26">
        <v>24.349770000000003</v>
      </c>
      <c r="R1258" s="26">
        <v>1.7142857142857133</v>
      </c>
      <c r="T1258" s="26">
        <v>1.7999999999999999E-2</v>
      </c>
      <c r="U1258" s="26">
        <v>0.56146200000000002</v>
      </c>
      <c r="X1258" s="26">
        <v>20.251999999999999</v>
      </c>
      <c r="Y1258" s="85"/>
      <c r="AH1258" s="29">
        <v>0.35786699999999999</v>
      </c>
      <c r="AI1258" s="29">
        <v>1.7142857142857133</v>
      </c>
    </row>
    <row r="1259" spans="1:35" ht="15" customHeight="1" x14ac:dyDescent="0.2">
      <c r="A1259" s="25">
        <v>1374</v>
      </c>
      <c r="B1259" s="25" t="s">
        <v>67</v>
      </c>
      <c r="C1259" s="139">
        <v>37123</v>
      </c>
      <c r="D1259" s="25">
        <v>3</v>
      </c>
      <c r="E1259" s="25" t="s">
        <v>47</v>
      </c>
      <c r="F1259" s="25">
        <v>-80</v>
      </c>
      <c r="G1259" s="82">
        <v>37.191600000000165</v>
      </c>
      <c r="H1259" s="27">
        <v>-80.619860000000003</v>
      </c>
      <c r="I1259" s="25">
        <v>25</v>
      </c>
      <c r="J1259" s="82">
        <v>8.9891999999998973</v>
      </c>
      <c r="K1259" s="27">
        <v>25.149819999999998</v>
      </c>
      <c r="L1259" s="29">
        <v>31.377700000000001</v>
      </c>
      <c r="M1259" s="29">
        <v>28.465599999999998</v>
      </c>
      <c r="N1259" s="28">
        <v>15.822695093590246</v>
      </c>
      <c r="O1259" s="28">
        <v>6.4183166648619867</v>
      </c>
      <c r="Q1259" s="26">
        <v>18.750693000000002</v>
      </c>
      <c r="R1259" s="26">
        <v>1.3821428571428567</v>
      </c>
      <c r="S1259" s="26">
        <v>13.624000000000001</v>
      </c>
      <c r="T1259" s="26">
        <v>1.0999999999999999E-2</v>
      </c>
      <c r="U1259" s="26">
        <v>0.11946</v>
      </c>
      <c r="X1259" s="26">
        <v>13.055999999999999</v>
      </c>
      <c r="Y1259" s="85"/>
      <c r="AD1259" s="26">
        <v>13.743460000000001</v>
      </c>
      <c r="AF1259" s="26">
        <v>0.63</v>
      </c>
      <c r="AH1259" s="29">
        <v>0.29135365200000002</v>
      </c>
      <c r="AI1259" s="29">
        <v>1.4571428571428566</v>
      </c>
    </row>
    <row r="1260" spans="1:35" ht="15" customHeight="1" x14ac:dyDescent="0.2">
      <c r="A1260" s="25">
        <v>1375</v>
      </c>
      <c r="B1260" s="25" t="s">
        <v>67</v>
      </c>
      <c r="C1260" s="139">
        <v>37123</v>
      </c>
      <c r="D1260" s="25">
        <v>4</v>
      </c>
      <c r="E1260" s="25" t="s">
        <v>48</v>
      </c>
      <c r="F1260" s="25">
        <v>-80</v>
      </c>
      <c r="G1260" s="82">
        <v>40.771199999999794</v>
      </c>
      <c r="H1260" s="27">
        <v>-80.679519999999997</v>
      </c>
      <c r="I1260" s="25">
        <v>25</v>
      </c>
      <c r="J1260" s="82">
        <v>7.9295999999999367</v>
      </c>
      <c r="K1260" s="27">
        <v>25.132159999999999</v>
      </c>
      <c r="L1260" s="29">
        <v>31.7273</v>
      </c>
      <c r="M1260" s="29">
        <v>33.018500000000003</v>
      </c>
      <c r="N1260" s="28">
        <v>6.0737812911725957</v>
      </c>
      <c r="O1260" s="28">
        <v>2.4637681159420293</v>
      </c>
      <c r="Q1260" s="26">
        <v>27.068904</v>
      </c>
      <c r="R1260" s="26">
        <v>1.085714285714283</v>
      </c>
      <c r="S1260" s="26">
        <v>5.4909999999999997</v>
      </c>
      <c r="T1260" s="26">
        <v>1.6E-2</v>
      </c>
      <c r="U1260" s="26">
        <v>0.01</v>
      </c>
      <c r="X1260" s="26">
        <v>37.165999999999997</v>
      </c>
      <c r="Y1260" s="85"/>
      <c r="AD1260" s="26">
        <v>5.5009999999999994</v>
      </c>
      <c r="AH1260" s="29">
        <v>0.75900000000000001</v>
      </c>
      <c r="AI1260" s="29">
        <v>1.085714285714283</v>
      </c>
    </row>
    <row r="1261" spans="1:35" ht="15" customHeight="1" x14ac:dyDescent="0.2">
      <c r="A1261" s="25">
        <v>1376</v>
      </c>
      <c r="B1261" s="25" t="s">
        <v>67</v>
      </c>
      <c r="C1261" s="139">
        <v>37123</v>
      </c>
      <c r="D1261" s="25">
        <v>5</v>
      </c>
      <c r="E1261" s="25" t="s">
        <v>48</v>
      </c>
      <c r="F1261" s="25">
        <v>-80</v>
      </c>
      <c r="G1261" s="82">
        <v>43.1280000000001</v>
      </c>
      <c r="H1261" s="27">
        <v>-80.718800000000002</v>
      </c>
      <c r="I1261" s="25">
        <v>25</v>
      </c>
      <c r="J1261" s="82">
        <v>7.0020000000000948</v>
      </c>
      <c r="K1261" s="27">
        <v>25.116700000000002</v>
      </c>
      <c r="L1261" s="29">
        <v>31.6568</v>
      </c>
      <c r="M1261" s="29">
        <v>38.6614</v>
      </c>
      <c r="N1261" s="28">
        <v>11.190216692113689</v>
      </c>
      <c r="O1261" s="28">
        <v>4.5391985280374403</v>
      </c>
      <c r="Q1261" s="26">
        <v>32.273268000000002</v>
      </c>
      <c r="R1261" s="26">
        <v>7.2666666666666657</v>
      </c>
      <c r="S1261" s="26">
        <v>3.512</v>
      </c>
      <c r="T1261" s="26">
        <v>8.2000000000000003E-2</v>
      </c>
      <c r="U1261" s="26">
        <v>0.01</v>
      </c>
      <c r="X1261" s="26">
        <v>38.451999999999998</v>
      </c>
      <c r="Y1261" s="85"/>
      <c r="AD1261" s="26">
        <v>3.5219999999999998</v>
      </c>
      <c r="AH1261" s="29">
        <v>0.41196700000000003</v>
      </c>
      <c r="AI1261" s="29">
        <v>7.2666666666666657</v>
      </c>
    </row>
    <row r="1262" spans="1:35" ht="15" customHeight="1" x14ac:dyDescent="0.2">
      <c r="A1262" s="25">
        <v>1377</v>
      </c>
      <c r="B1262" s="25" t="s">
        <v>67</v>
      </c>
      <c r="C1262" s="139">
        <v>37123</v>
      </c>
      <c r="D1262" s="25">
        <v>6</v>
      </c>
      <c r="E1262" s="25" t="s">
        <v>48</v>
      </c>
      <c r="F1262" s="25">
        <v>-80</v>
      </c>
      <c r="G1262" s="82">
        <v>45.615600000000143</v>
      </c>
      <c r="H1262" s="27">
        <v>-80.760260000000002</v>
      </c>
      <c r="I1262" s="25">
        <v>25</v>
      </c>
      <c r="J1262" s="82">
        <v>4.1723999999999961</v>
      </c>
      <c r="K1262" s="27">
        <v>25.06954</v>
      </c>
      <c r="L1262" s="29">
        <v>31.723600000000001</v>
      </c>
      <c r="M1262" s="29">
        <v>39.612000000000002</v>
      </c>
      <c r="N1262" s="28">
        <v>11.266986020138821</v>
      </c>
      <c r="O1262" s="28">
        <v>4.5703392315964413</v>
      </c>
      <c r="Q1262" s="26">
        <v>31.542318000000002</v>
      </c>
      <c r="R1262" s="26">
        <v>2.4125000000000001</v>
      </c>
      <c r="S1262" s="26">
        <v>4.7969999999999997</v>
      </c>
      <c r="T1262" s="26">
        <v>8.2000000000000003E-2</v>
      </c>
      <c r="U1262" s="26">
        <v>0.01</v>
      </c>
      <c r="X1262" s="26">
        <v>47.848999999999997</v>
      </c>
      <c r="Y1262" s="85"/>
      <c r="AD1262" s="26">
        <v>4.8069999999999995</v>
      </c>
      <c r="AF1262" s="26">
        <v>1.155</v>
      </c>
      <c r="AH1262" s="29">
        <v>0.40916000000000002</v>
      </c>
      <c r="AI1262" s="29">
        <v>2.5499999999999998</v>
      </c>
    </row>
    <row r="1263" spans="1:35" ht="15" customHeight="1" x14ac:dyDescent="0.2">
      <c r="A1263" s="25">
        <v>1378</v>
      </c>
      <c r="B1263" s="25" t="s">
        <v>67</v>
      </c>
      <c r="C1263" s="139">
        <v>37123</v>
      </c>
      <c r="D1263" s="25">
        <v>7</v>
      </c>
      <c r="E1263" s="25" t="s">
        <v>48</v>
      </c>
      <c r="F1263" s="25">
        <v>-80</v>
      </c>
      <c r="G1263" s="82">
        <v>47.515200000000277</v>
      </c>
      <c r="H1263" s="27">
        <v>-80.791920000000005</v>
      </c>
      <c r="I1263" s="25">
        <v>25</v>
      </c>
      <c r="J1263" s="82">
        <v>6.9792000000001053</v>
      </c>
      <c r="K1263" s="27">
        <v>25.116320000000002</v>
      </c>
      <c r="L1263" s="29">
        <v>31.984400000000001</v>
      </c>
      <c r="M1263" s="29">
        <v>28.995200000000001</v>
      </c>
      <c r="N1263" s="28">
        <v>4.2262559589292268</v>
      </c>
      <c r="O1263" s="28">
        <v>1.7143381004767144</v>
      </c>
      <c r="Q1263" s="26">
        <v>59.493845999999998</v>
      </c>
      <c r="R1263" s="26">
        <v>3.3884615384615451</v>
      </c>
      <c r="S1263" s="26">
        <v>14.74</v>
      </c>
      <c r="T1263" s="26">
        <v>0.13200000000000001</v>
      </c>
      <c r="U1263" s="26">
        <v>0.01</v>
      </c>
      <c r="X1263" s="26">
        <v>76.483999999999995</v>
      </c>
      <c r="Y1263" s="85"/>
      <c r="AD1263" s="26">
        <v>14.75</v>
      </c>
      <c r="AF1263" s="26">
        <v>1.26</v>
      </c>
      <c r="AH1263" s="29">
        <v>1.0908</v>
      </c>
      <c r="AI1263" s="29">
        <v>3.538461538461545</v>
      </c>
    </row>
    <row r="1264" spans="1:35" ht="15" customHeight="1" x14ac:dyDescent="0.2">
      <c r="A1264" s="25">
        <v>1379</v>
      </c>
      <c r="B1264" s="25" t="s">
        <v>67</v>
      </c>
      <c r="C1264" s="139">
        <v>37123</v>
      </c>
      <c r="D1264" s="25">
        <v>8</v>
      </c>
      <c r="E1264" s="25" t="s">
        <v>48</v>
      </c>
      <c r="F1264" s="25">
        <v>-80</v>
      </c>
      <c r="G1264" s="82">
        <v>51.871199999999931</v>
      </c>
      <c r="H1264" s="27">
        <v>-80.864519999999999</v>
      </c>
      <c r="I1264" s="25">
        <v>25</v>
      </c>
      <c r="J1264" s="82">
        <v>7.7099999999999369</v>
      </c>
      <c r="K1264" s="27">
        <v>25.128499999999999</v>
      </c>
      <c r="L1264" s="29">
        <v>31.823799999999999</v>
      </c>
      <c r="M1264" s="29">
        <v>35.752200000000002</v>
      </c>
      <c r="N1264" s="28">
        <v>6.4838255977496493</v>
      </c>
      <c r="O1264" s="28">
        <v>2.6300984528832632</v>
      </c>
      <c r="Q1264" s="26">
        <v>33.515882999999995</v>
      </c>
      <c r="R1264" s="26">
        <v>4.5633106884058048</v>
      </c>
      <c r="S1264" s="26">
        <v>3.887</v>
      </c>
      <c r="T1264" s="26">
        <v>4.9000000000000002E-2</v>
      </c>
      <c r="U1264" s="26">
        <v>0.01</v>
      </c>
      <c r="X1264" s="26">
        <v>74.926000000000002</v>
      </c>
      <c r="Y1264" s="85"/>
      <c r="AD1264" s="26">
        <v>3.8969999999999998</v>
      </c>
      <c r="AF1264" s="26">
        <v>4.398625</v>
      </c>
      <c r="AH1264" s="29">
        <v>0.71099999999999997</v>
      </c>
      <c r="AI1264" s="29">
        <v>5.0869565217391379</v>
      </c>
    </row>
    <row r="1265" spans="1:35" ht="15" customHeight="1" x14ac:dyDescent="0.2">
      <c r="A1265" s="25">
        <v>1380</v>
      </c>
      <c r="B1265" s="25" t="s">
        <v>67</v>
      </c>
      <c r="C1265" s="139">
        <v>37123</v>
      </c>
      <c r="D1265" s="25">
        <v>9</v>
      </c>
      <c r="E1265" s="25" t="s">
        <v>49</v>
      </c>
      <c r="F1265" s="25">
        <v>-80</v>
      </c>
      <c r="G1265" s="82">
        <v>54.441599999999823</v>
      </c>
      <c r="H1265" s="27">
        <v>-80.907359999999997</v>
      </c>
      <c r="I1265" s="25">
        <v>25</v>
      </c>
      <c r="J1265" s="82">
        <v>7.5996000000000663</v>
      </c>
      <c r="K1265" s="27">
        <v>25.126660000000001</v>
      </c>
      <c r="L1265" s="29">
        <v>31.310600000000001</v>
      </c>
      <c r="M1265" s="29">
        <v>35.476500000000001</v>
      </c>
      <c r="N1265" s="28">
        <v>4.0086956521739134</v>
      </c>
      <c r="O1265" s="28">
        <v>1.6260869565217393</v>
      </c>
      <c r="Q1265" s="26">
        <v>32.653362000000001</v>
      </c>
      <c r="R1265" s="26">
        <v>12.409027777777776</v>
      </c>
      <c r="S1265" s="26">
        <v>0.98799999999999999</v>
      </c>
      <c r="T1265" s="26">
        <v>5.0999999999999997E-2</v>
      </c>
      <c r="U1265" s="26">
        <v>0.01</v>
      </c>
      <c r="X1265" s="26">
        <v>56.305999999999997</v>
      </c>
      <c r="Y1265" s="85"/>
      <c r="AD1265" s="26">
        <v>0.998</v>
      </c>
      <c r="AF1265" s="26">
        <v>1.6975</v>
      </c>
      <c r="AH1265" s="29">
        <v>1.1499999999999999</v>
      </c>
      <c r="AI1265" s="29">
        <v>12.611111111111109</v>
      </c>
    </row>
    <row r="1266" spans="1:35" ht="15" customHeight="1" x14ac:dyDescent="0.2">
      <c r="A1266" s="25">
        <v>1381</v>
      </c>
      <c r="B1266" s="25" t="s">
        <v>67</v>
      </c>
      <c r="C1266" s="139">
        <v>37123</v>
      </c>
      <c r="D1266" s="25">
        <v>10</v>
      </c>
      <c r="E1266" s="25" t="s">
        <v>49</v>
      </c>
      <c r="F1266" s="25">
        <v>-80</v>
      </c>
      <c r="G1266" s="82">
        <v>59.813999999999794</v>
      </c>
      <c r="H1266" s="27">
        <v>-80.996899999999997</v>
      </c>
      <c r="I1266" s="25">
        <v>25</v>
      </c>
      <c r="J1266" s="82">
        <v>6.6743999999999204</v>
      </c>
      <c r="K1266" s="27">
        <v>25.111239999999999</v>
      </c>
      <c r="L1266" s="29">
        <v>31.754100000000001</v>
      </c>
      <c r="M1266" s="29">
        <v>35.564500000000002</v>
      </c>
      <c r="N1266" s="28">
        <v>3.4249628528974738</v>
      </c>
      <c r="O1266" s="28">
        <v>1.3893016344725111</v>
      </c>
      <c r="Q1266" s="26">
        <v>28.998612000000001</v>
      </c>
      <c r="R1266" s="26">
        <v>12.580147907647909</v>
      </c>
      <c r="S1266" s="26">
        <v>1.7290000000000001</v>
      </c>
      <c r="T1266" s="26">
        <v>6.2E-2</v>
      </c>
      <c r="U1266" s="26">
        <v>1.128897</v>
      </c>
      <c r="X1266" s="26">
        <v>29.327000000000002</v>
      </c>
      <c r="Y1266" s="85"/>
      <c r="AD1266" s="26">
        <v>2.8578970000000004</v>
      </c>
      <c r="AF1266" s="26">
        <v>4.4176666666666673</v>
      </c>
      <c r="AH1266" s="29">
        <v>1.3460000000000001</v>
      </c>
      <c r="AI1266" s="29">
        <v>13.106060606060607</v>
      </c>
    </row>
    <row r="1267" spans="1:35" ht="15" customHeight="1" x14ac:dyDescent="0.2">
      <c r="A1267" s="25">
        <v>1382</v>
      </c>
      <c r="B1267" s="25" t="s">
        <v>67</v>
      </c>
      <c r="C1267" s="139">
        <v>37123</v>
      </c>
      <c r="D1267" s="25">
        <v>11</v>
      </c>
      <c r="E1267" s="25" t="s">
        <v>49</v>
      </c>
      <c r="F1267" s="25">
        <v>-81</v>
      </c>
      <c r="G1267" s="82">
        <v>1.7999999999744887E-2</v>
      </c>
      <c r="H1267" s="27">
        <v>-81.000299999999996</v>
      </c>
      <c r="I1267" s="25">
        <v>25</v>
      </c>
      <c r="J1267" s="82">
        <v>4.3931999999999505</v>
      </c>
      <c r="K1267" s="27">
        <v>25.073219999999999</v>
      </c>
      <c r="L1267" s="29">
        <v>31.9314</v>
      </c>
      <c r="M1267" s="29">
        <v>37.143700000000003</v>
      </c>
      <c r="N1267" s="28">
        <v>9.8715203426124205</v>
      </c>
      <c r="O1267" s="28">
        <v>4.0042826552462527</v>
      </c>
      <c r="Q1267" s="26">
        <v>22.522395000000003</v>
      </c>
      <c r="R1267" s="26">
        <v>1.9613095238095257</v>
      </c>
      <c r="T1267" s="26">
        <v>5.8999999999999997E-2</v>
      </c>
      <c r="U1267" s="26">
        <v>0.01</v>
      </c>
      <c r="X1267" s="26">
        <v>24.629000000000001</v>
      </c>
      <c r="Y1267" s="85"/>
      <c r="AF1267" s="26">
        <v>0.80500000000000005</v>
      </c>
      <c r="AH1267" s="29">
        <v>0.46700000000000003</v>
      </c>
      <c r="AI1267" s="29">
        <v>2.0571428571428592</v>
      </c>
    </row>
    <row r="1268" spans="1:35" ht="15" customHeight="1" x14ac:dyDescent="0.2">
      <c r="A1268" s="25">
        <v>1383</v>
      </c>
      <c r="B1268" s="25" t="s">
        <v>67</v>
      </c>
      <c r="C1268" s="139">
        <v>37123</v>
      </c>
      <c r="D1268" s="25">
        <v>12</v>
      </c>
      <c r="E1268" s="25" t="s">
        <v>49</v>
      </c>
      <c r="F1268" s="25">
        <v>-81</v>
      </c>
      <c r="G1268" s="82">
        <v>3.9647999999999683</v>
      </c>
      <c r="H1268" s="27">
        <v>-81.066079999999999</v>
      </c>
      <c r="I1268" s="25">
        <v>25</v>
      </c>
      <c r="J1268" s="82">
        <v>6.828000000000074</v>
      </c>
      <c r="K1268" s="27">
        <v>25.113800000000001</v>
      </c>
      <c r="L1268" s="29">
        <v>31.784700000000001</v>
      </c>
      <c r="M1268" s="29">
        <v>35.789700000000003</v>
      </c>
      <c r="N1268" s="28">
        <v>2.2142170989433239</v>
      </c>
      <c r="O1268" s="28">
        <v>0.89817483189241121</v>
      </c>
      <c r="Q1268" s="26">
        <v>31.337651999999999</v>
      </c>
      <c r="R1268" s="26">
        <v>27.802380952380954</v>
      </c>
      <c r="S1268" s="26">
        <v>1.6819999999999999</v>
      </c>
      <c r="T1268" s="26">
        <v>0.10199999999999999</v>
      </c>
      <c r="U1268" s="26">
        <v>0.91386899999999993</v>
      </c>
      <c r="X1268" s="26">
        <v>33.902000000000001</v>
      </c>
      <c r="Y1268" s="85"/>
      <c r="AD1268" s="26">
        <v>2.595869</v>
      </c>
      <c r="AF1268" s="26">
        <v>6.7</v>
      </c>
      <c r="AH1268" s="29">
        <v>2.0819999999999999</v>
      </c>
      <c r="AI1268" s="29">
        <v>28.6</v>
      </c>
    </row>
    <row r="1269" spans="1:35" ht="15" customHeight="1" x14ac:dyDescent="0.2">
      <c r="A1269" s="25">
        <v>1384</v>
      </c>
      <c r="B1269" s="25" t="s">
        <v>67</v>
      </c>
      <c r="C1269" s="139">
        <v>37123</v>
      </c>
      <c r="D1269" s="25">
        <v>13</v>
      </c>
      <c r="E1269" s="25" t="s">
        <v>49</v>
      </c>
      <c r="F1269" s="25">
        <v>-81</v>
      </c>
      <c r="G1269" s="82">
        <v>5.7587999999998374</v>
      </c>
      <c r="H1269" s="27">
        <v>-81.095979999999997</v>
      </c>
      <c r="I1269" s="25">
        <v>25</v>
      </c>
      <c r="J1269" s="82">
        <v>6.7799999999999727</v>
      </c>
      <c r="K1269" s="27">
        <v>25.113</v>
      </c>
      <c r="L1269" s="29">
        <v>31.869700000000002</v>
      </c>
      <c r="M1269" s="29">
        <v>37.099299999999999</v>
      </c>
      <c r="N1269" s="28">
        <v>2.7787823990355638</v>
      </c>
      <c r="O1269" s="28">
        <v>1.1271850512356842</v>
      </c>
      <c r="Q1269" s="26">
        <v>14.613515999999999</v>
      </c>
      <c r="R1269" s="26">
        <v>24.910714285714285</v>
      </c>
      <c r="S1269" s="26">
        <v>10.782</v>
      </c>
      <c r="T1269" s="26">
        <v>5.7000000000000002E-2</v>
      </c>
      <c r="U1269" s="26">
        <v>0.33448800000000001</v>
      </c>
      <c r="X1269" s="26">
        <v>26.013999999999999</v>
      </c>
      <c r="Y1269" s="85"/>
      <c r="AD1269" s="26">
        <v>11.116488</v>
      </c>
      <c r="AF1269" s="26">
        <v>4.1100000000000003</v>
      </c>
      <c r="AH1269" s="29">
        <v>1.659</v>
      </c>
      <c r="AI1269" s="29">
        <v>25.4</v>
      </c>
    </row>
    <row r="1270" spans="1:35" ht="15" customHeight="1" x14ac:dyDescent="0.2">
      <c r="A1270" s="25">
        <v>1385</v>
      </c>
      <c r="B1270" s="25" t="s">
        <v>67</v>
      </c>
      <c r="C1270" s="139">
        <v>37123</v>
      </c>
      <c r="D1270" s="25">
        <v>14</v>
      </c>
      <c r="E1270" s="25" t="s">
        <v>49</v>
      </c>
      <c r="F1270" s="25">
        <v>-81</v>
      </c>
      <c r="G1270" s="82">
        <v>1.7016000000003828</v>
      </c>
      <c r="H1270" s="27">
        <v>-81.028360000000006</v>
      </c>
      <c r="I1270" s="25">
        <v>25</v>
      </c>
      <c r="J1270" s="82">
        <v>2.1131999999999351</v>
      </c>
      <c r="K1270" s="27">
        <v>25.035219999999999</v>
      </c>
      <c r="L1270" s="29">
        <v>31.988700000000001</v>
      </c>
      <c r="M1270" s="29">
        <v>37.1937</v>
      </c>
      <c r="N1270" s="28">
        <v>6.4134668892598778</v>
      </c>
      <c r="O1270" s="28">
        <v>2.6015581524763496</v>
      </c>
      <c r="Q1270" s="26">
        <v>8.6489639999999994</v>
      </c>
      <c r="R1270" s="26">
        <v>8.7633928571428541</v>
      </c>
      <c r="S1270" s="26">
        <v>1.2999999999999999E-2</v>
      </c>
      <c r="T1270" s="26">
        <v>0.04</v>
      </c>
      <c r="U1270" s="26">
        <v>0.01</v>
      </c>
      <c r="X1270" s="26">
        <v>22.577000000000002</v>
      </c>
      <c r="Y1270" s="85"/>
      <c r="AD1270" s="26">
        <v>2.3E-2</v>
      </c>
      <c r="AF1270" s="26">
        <v>3.4275000000000002</v>
      </c>
      <c r="AH1270" s="29">
        <v>0.71879999999999999</v>
      </c>
      <c r="AI1270" s="29">
        <v>9.171428571428569</v>
      </c>
    </row>
    <row r="1271" spans="1:35" ht="15" customHeight="1" x14ac:dyDescent="0.2">
      <c r="A1271" s="25">
        <v>1386</v>
      </c>
      <c r="B1271" s="25" t="s">
        <v>67</v>
      </c>
      <c r="C1271" s="139">
        <v>37123</v>
      </c>
      <c r="D1271" s="25">
        <v>15</v>
      </c>
      <c r="E1271" s="25" t="s">
        <v>49</v>
      </c>
      <c r="F1271" s="25">
        <v>-80</v>
      </c>
      <c r="G1271" s="82">
        <v>56.827199999999891</v>
      </c>
      <c r="H1271" s="27">
        <v>-80.947119999999998</v>
      </c>
      <c r="I1271" s="25">
        <v>24</v>
      </c>
      <c r="J1271" s="82">
        <v>55.797600000000074</v>
      </c>
      <c r="K1271" s="27">
        <v>24.929960000000001</v>
      </c>
      <c r="L1271" s="29">
        <v>32.044199999999996</v>
      </c>
      <c r="M1271" s="29">
        <v>37.706899999999997</v>
      </c>
      <c r="N1271" s="28">
        <v>3.9067796610169498</v>
      </c>
      <c r="O1271" s="28">
        <v>1.5847457627118646</v>
      </c>
      <c r="Q1271" s="26">
        <v>8.6051070000000003</v>
      </c>
      <c r="R1271" s="26">
        <v>24.13887896825397</v>
      </c>
      <c r="S1271" s="26">
        <v>0.01</v>
      </c>
      <c r="T1271" s="26">
        <v>3.6999999999999998E-2</v>
      </c>
      <c r="U1271" s="26">
        <v>0.01</v>
      </c>
      <c r="X1271" s="26">
        <v>6.133</v>
      </c>
      <c r="Y1271" s="85"/>
      <c r="AD1271" s="26">
        <v>0.02</v>
      </c>
      <c r="AF1271" s="26">
        <v>5.2174166666666668</v>
      </c>
      <c r="AH1271" s="29">
        <v>1.18</v>
      </c>
      <c r="AI1271" s="29">
        <v>24.76</v>
      </c>
    </row>
    <row r="1272" spans="1:35" ht="15" customHeight="1" x14ac:dyDescent="0.2">
      <c r="A1272" s="25">
        <v>1387</v>
      </c>
      <c r="B1272" s="25" t="s">
        <v>67</v>
      </c>
      <c r="C1272" s="139">
        <v>37123</v>
      </c>
      <c r="D1272" s="25">
        <v>16</v>
      </c>
      <c r="E1272" s="25" t="s">
        <v>50</v>
      </c>
      <c r="F1272" s="25">
        <v>-80</v>
      </c>
      <c r="G1272" s="82">
        <v>49.856399999999894</v>
      </c>
      <c r="H1272" s="27">
        <v>-80.830939999999998</v>
      </c>
      <c r="I1272" s="25">
        <v>24</v>
      </c>
      <c r="J1272" s="82">
        <v>52.489199999999983</v>
      </c>
      <c r="K1272" s="27">
        <v>24.87482</v>
      </c>
      <c r="L1272" s="29">
        <v>32.394399999999997</v>
      </c>
      <c r="M1272" s="29">
        <v>38.040799999999997</v>
      </c>
      <c r="N1272" s="28">
        <v>10.087527352297593</v>
      </c>
      <c r="O1272" s="28">
        <v>4.091903719912473</v>
      </c>
      <c r="Q1272" s="26">
        <v>14.496563999999998</v>
      </c>
      <c r="R1272" s="26">
        <v>1.608482142857139</v>
      </c>
      <c r="S1272" s="26">
        <v>0.106</v>
      </c>
      <c r="T1272" s="26">
        <v>8.6999999999999994E-2</v>
      </c>
      <c r="U1272" s="26">
        <v>0.01</v>
      </c>
      <c r="X1272" s="26">
        <v>15.331</v>
      </c>
      <c r="Y1272" s="85"/>
      <c r="AD1272" s="26">
        <v>0.11599999999999999</v>
      </c>
      <c r="AF1272" s="26">
        <v>0.48875000000000002</v>
      </c>
      <c r="AH1272" s="29">
        <v>0.45700000000000002</v>
      </c>
      <c r="AI1272" s="29">
        <v>1.6666666666666627</v>
      </c>
    </row>
    <row r="1273" spans="1:35" ht="15" customHeight="1" x14ac:dyDescent="0.2">
      <c r="A1273" s="25">
        <v>1388</v>
      </c>
      <c r="B1273" s="25" t="s">
        <v>67</v>
      </c>
      <c r="C1273" s="139">
        <v>37123</v>
      </c>
      <c r="D1273" s="25">
        <v>17</v>
      </c>
      <c r="E1273" s="25" t="s">
        <v>50</v>
      </c>
      <c r="F1273" s="25">
        <v>-80</v>
      </c>
      <c r="G1273" s="82">
        <v>42.572400000000243</v>
      </c>
      <c r="H1273" s="27">
        <v>-80.709540000000004</v>
      </c>
      <c r="I1273" s="25">
        <v>24</v>
      </c>
      <c r="J1273" s="82">
        <v>55.324800000000067</v>
      </c>
      <c r="K1273" s="27">
        <v>24.922080000000001</v>
      </c>
      <c r="L1273" s="29">
        <v>32.241999999999997</v>
      </c>
      <c r="M1273" s="29">
        <v>36.329599999999999</v>
      </c>
      <c r="N1273" s="28">
        <v>18.440000000000001</v>
      </c>
      <c r="O1273" s="28">
        <v>7.48</v>
      </c>
      <c r="Q1273" s="26">
        <v>8.0788229999999981</v>
      </c>
      <c r="R1273" s="26">
        <v>1.3175595238095239</v>
      </c>
      <c r="T1273" s="26">
        <v>0.02</v>
      </c>
      <c r="U1273" s="26">
        <v>1.7680079999999998</v>
      </c>
      <c r="X1273" s="26">
        <v>2.5470000000000002</v>
      </c>
      <c r="Y1273" s="85"/>
      <c r="AF1273" s="26">
        <v>0.35649999999999998</v>
      </c>
      <c r="AH1273" s="29">
        <v>0.25</v>
      </c>
      <c r="AI1273" s="29">
        <v>1.36</v>
      </c>
    </row>
    <row r="1274" spans="1:35" ht="15" customHeight="1" x14ac:dyDescent="0.2">
      <c r="A1274" s="25">
        <v>1389</v>
      </c>
      <c r="B1274" s="25" t="s">
        <v>67</v>
      </c>
      <c r="C1274" s="139">
        <v>37123</v>
      </c>
      <c r="D1274" s="25">
        <v>18</v>
      </c>
      <c r="E1274" s="25" t="s">
        <v>50</v>
      </c>
      <c r="F1274" s="25">
        <v>-80</v>
      </c>
      <c r="G1274" s="82">
        <v>36.556799999999896</v>
      </c>
      <c r="H1274" s="27">
        <v>-80.609279999999998</v>
      </c>
      <c r="I1274" s="25">
        <v>24</v>
      </c>
      <c r="J1274" s="82">
        <v>58.623600000000096</v>
      </c>
      <c r="K1274" s="27">
        <v>24.977060000000002</v>
      </c>
      <c r="L1274" s="29">
        <v>32.288800000000002</v>
      </c>
      <c r="M1274" s="29">
        <v>35.097900000000003</v>
      </c>
      <c r="N1274" s="28">
        <v>22.487804878048784</v>
      </c>
      <c r="O1274" s="28">
        <v>9.1219512195121961</v>
      </c>
      <c r="Q1274" s="26">
        <v>8.1957749999999994</v>
      </c>
      <c r="R1274" s="26">
        <v>1.5370238095238096</v>
      </c>
      <c r="S1274" s="26">
        <v>1.3260000000000001</v>
      </c>
      <c r="T1274" s="26">
        <v>1.4E-2</v>
      </c>
      <c r="U1274" s="26">
        <v>1.4633849999999999</v>
      </c>
      <c r="X1274" s="26">
        <v>0.54400000000000004</v>
      </c>
      <c r="Y1274" s="85"/>
      <c r="AD1274" s="26">
        <v>2.7893850000000002</v>
      </c>
      <c r="AF1274" s="26">
        <v>0.52900000000000003</v>
      </c>
      <c r="AH1274" s="29">
        <v>0.20499999999999999</v>
      </c>
      <c r="AI1274" s="29">
        <v>1.6</v>
      </c>
    </row>
    <row r="1275" spans="1:35" ht="15" customHeight="1" x14ac:dyDescent="0.2">
      <c r="A1275" s="25">
        <v>1390</v>
      </c>
      <c r="B1275" s="25" t="s">
        <v>67</v>
      </c>
      <c r="C1275" s="139">
        <v>37123</v>
      </c>
      <c r="D1275" s="25">
        <v>19</v>
      </c>
      <c r="E1275" s="25" t="s">
        <v>47</v>
      </c>
      <c r="F1275" s="25">
        <v>-80</v>
      </c>
      <c r="G1275" s="82">
        <v>32.881199999999637</v>
      </c>
      <c r="H1275" s="27">
        <v>-80.548019999999994</v>
      </c>
      <c r="I1275" s="25">
        <v>25</v>
      </c>
      <c r="J1275" s="82">
        <v>1.1723999999999535</v>
      </c>
      <c r="K1275" s="27">
        <v>25.019539999999999</v>
      </c>
      <c r="L1275" s="29">
        <v>32.458599999999997</v>
      </c>
      <c r="M1275" s="29">
        <v>37.481200000000001</v>
      </c>
      <c r="N1275" s="28">
        <v>15.016286644951141</v>
      </c>
      <c r="O1275" s="28">
        <v>6.0912052117263844</v>
      </c>
      <c r="Q1275" s="26">
        <v>11.894381999999998</v>
      </c>
      <c r="R1275" s="26">
        <v>1.6252380952380951</v>
      </c>
      <c r="S1275" s="26">
        <v>4.3840000000000003</v>
      </c>
      <c r="T1275" s="26">
        <v>1.0999999999999999E-2</v>
      </c>
      <c r="U1275" s="26">
        <v>0.37629899999999999</v>
      </c>
      <c r="X1275" s="26">
        <v>18.001999999999999</v>
      </c>
      <c r="Y1275" s="85"/>
      <c r="AD1275" s="26">
        <v>4.7602990000000007</v>
      </c>
      <c r="AF1275" s="26">
        <v>0.46</v>
      </c>
      <c r="AH1275" s="29">
        <v>0.307</v>
      </c>
      <c r="AI1275" s="29">
        <v>1.68</v>
      </c>
    </row>
    <row r="1276" spans="1:35" ht="15" customHeight="1" x14ac:dyDescent="0.2">
      <c r="A1276" s="25">
        <v>1391</v>
      </c>
      <c r="B1276" s="25" t="s">
        <v>67</v>
      </c>
      <c r="C1276" s="139">
        <v>37123</v>
      </c>
      <c r="D1276" s="25">
        <v>20</v>
      </c>
      <c r="E1276" s="25" t="s">
        <v>47</v>
      </c>
      <c r="F1276" s="25">
        <v>-80</v>
      </c>
      <c r="G1276" s="82">
        <v>29.606400000000406</v>
      </c>
      <c r="H1276" s="27">
        <v>-80.493440000000007</v>
      </c>
      <c r="I1276" s="25">
        <v>25</v>
      </c>
      <c r="J1276" s="82">
        <v>4.0140000000000242</v>
      </c>
      <c r="K1276" s="27">
        <v>25.0669</v>
      </c>
      <c r="L1276" s="29">
        <v>32.605800000000002</v>
      </c>
      <c r="M1276" s="29">
        <v>37.975900000000003</v>
      </c>
      <c r="N1276" s="28">
        <v>17.39622641509434</v>
      </c>
      <c r="O1276" s="28">
        <v>7.0566037735849054</v>
      </c>
      <c r="Q1276" s="26">
        <v>8.9705820000000003</v>
      </c>
      <c r="R1276" s="26">
        <v>2.3950937950937958</v>
      </c>
      <c r="S1276" s="26">
        <v>8.2210000000000001</v>
      </c>
      <c r="T1276" s="26">
        <v>1.2999999999999999E-2</v>
      </c>
      <c r="U1276" s="26">
        <v>0.35837999999999998</v>
      </c>
      <c r="X1276" s="26">
        <v>29.178999999999998</v>
      </c>
      <c r="Y1276" s="85"/>
      <c r="AD1276" s="26">
        <v>8.5793800000000005</v>
      </c>
      <c r="AH1276" s="29">
        <v>0.26500000000000001</v>
      </c>
      <c r="AI1276" s="29">
        <v>2.3950937950937958</v>
      </c>
    </row>
    <row r="1277" spans="1:35" ht="15" customHeight="1" x14ac:dyDescent="0.2">
      <c r="A1277" s="25">
        <v>1392</v>
      </c>
      <c r="B1277" s="25" t="s">
        <v>67</v>
      </c>
      <c r="C1277" s="139">
        <v>37124</v>
      </c>
      <c r="D1277" s="25">
        <v>21</v>
      </c>
      <c r="E1277" s="25" t="s">
        <v>47</v>
      </c>
      <c r="F1277" s="25">
        <v>-80</v>
      </c>
      <c r="G1277" s="82">
        <v>30.880799999999908</v>
      </c>
      <c r="H1277" s="27">
        <v>-80.514679999999998</v>
      </c>
      <c r="I1277" s="25">
        <v>25</v>
      </c>
      <c r="J1277" s="82">
        <v>6.7500000000000426</v>
      </c>
      <c r="K1277" s="27">
        <v>25.112500000000001</v>
      </c>
      <c r="L1277" s="29">
        <v>31.484500000000001</v>
      </c>
      <c r="M1277" s="29">
        <v>34.861499999999999</v>
      </c>
      <c r="N1277" s="28">
        <v>13.401162790697676</v>
      </c>
      <c r="O1277" s="28">
        <v>5.4360465116279073</v>
      </c>
      <c r="Q1277" s="26">
        <v>9.1460100000000004</v>
      </c>
      <c r="R1277" s="26">
        <v>2.0107142857142857</v>
      </c>
      <c r="S1277" s="26">
        <v>5.6760000000000002</v>
      </c>
      <c r="T1277" s="26">
        <v>1.4999999999999999E-2</v>
      </c>
      <c r="U1277" s="26">
        <v>0.43005599999999994</v>
      </c>
      <c r="X1277" s="26">
        <v>22.829000000000001</v>
      </c>
      <c r="Y1277" s="85"/>
      <c r="AD1277" s="26">
        <v>6.1060559999999997</v>
      </c>
      <c r="AF1277" s="26">
        <v>0.33</v>
      </c>
      <c r="AH1277" s="29">
        <v>0.34399999999999997</v>
      </c>
      <c r="AI1277" s="29">
        <v>2.0499999999999998</v>
      </c>
    </row>
    <row r="1278" spans="1:35" ht="15" customHeight="1" x14ac:dyDescent="0.2">
      <c r="A1278" s="25">
        <v>1393</v>
      </c>
      <c r="B1278" s="25" t="s">
        <v>67</v>
      </c>
      <c r="C1278" s="139">
        <v>37124</v>
      </c>
      <c r="D1278" s="25">
        <v>22</v>
      </c>
      <c r="E1278" s="25" t="s">
        <v>47</v>
      </c>
      <c r="F1278" s="25">
        <v>-80</v>
      </c>
      <c r="G1278" s="82">
        <v>36.270000000000095</v>
      </c>
      <c r="H1278" s="27">
        <v>-80.604500000000002</v>
      </c>
      <c r="I1278" s="25">
        <v>25</v>
      </c>
      <c r="J1278" s="82">
        <v>5.9879999999999001</v>
      </c>
      <c r="K1278" s="27">
        <v>25.099799999999998</v>
      </c>
      <c r="L1278" s="29">
        <v>31.4465</v>
      </c>
      <c r="M1278" s="29">
        <v>32.235199999999999</v>
      </c>
      <c r="N1278" s="28">
        <v>17.074074074074073</v>
      </c>
      <c r="O1278" s="28">
        <v>6.9259259259259256</v>
      </c>
      <c r="Q1278" s="26">
        <v>11.865143999999999</v>
      </c>
      <c r="R1278" s="26">
        <v>1.2857142857142838</v>
      </c>
      <c r="S1278" s="26">
        <v>4.3209999999999997</v>
      </c>
      <c r="T1278" s="26">
        <v>1.7000000000000001E-2</v>
      </c>
      <c r="U1278" s="26">
        <v>0.68689500000000003</v>
      </c>
      <c r="X1278" s="26">
        <v>14.772</v>
      </c>
      <c r="Y1278" s="85"/>
      <c r="AD1278" s="26">
        <v>5.0078949999999995</v>
      </c>
      <c r="AH1278" s="29">
        <v>0.27</v>
      </c>
      <c r="AI1278" s="29">
        <v>1.2857142857142838</v>
      </c>
    </row>
    <row r="1279" spans="1:35" ht="15" customHeight="1" x14ac:dyDescent="0.2">
      <c r="A1279" s="25">
        <v>1394</v>
      </c>
      <c r="B1279" s="25" t="s">
        <v>67</v>
      </c>
      <c r="C1279" s="139">
        <v>37124</v>
      </c>
      <c r="D1279" s="25">
        <v>23</v>
      </c>
      <c r="E1279" s="25" t="s">
        <v>47</v>
      </c>
      <c r="F1279" s="25">
        <v>-80</v>
      </c>
      <c r="G1279" s="82">
        <v>37.502399999999909</v>
      </c>
      <c r="H1279" s="27">
        <v>-80.625039999999998</v>
      </c>
      <c r="I1279" s="25">
        <v>25</v>
      </c>
      <c r="J1279" s="82">
        <v>3.3444000000000074</v>
      </c>
      <c r="K1279" s="27">
        <v>25.05574</v>
      </c>
      <c r="L1279" s="29">
        <v>31.485099999999999</v>
      </c>
      <c r="M1279" s="29">
        <v>37.170299999999997</v>
      </c>
      <c r="N1279" s="28">
        <v>11.271393643031786</v>
      </c>
      <c r="O1279" s="28">
        <v>4.5721271393643041</v>
      </c>
      <c r="Q1279" s="26">
        <v>14.145707999999997</v>
      </c>
      <c r="R1279" s="26">
        <v>2.0619047619047621</v>
      </c>
      <c r="S1279" s="26">
        <v>5.9219999999999997</v>
      </c>
      <c r="T1279" s="26">
        <v>3.2000000000000001E-2</v>
      </c>
      <c r="U1279" s="26">
        <v>0.29865000000000003</v>
      </c>
      <c r="X1279" s="26">
        <v>34.893000000000001</v>
      </c>
      <c r="Y1279" s="85"/>
      <c r="AD1279" s="26">
        <v>6.22065</v>
      </c>
      <c r="AF1279" s="26">
        <v>1.1599999999999999</v>
      </c>
      <c r="AH1279" s="29">
        <v>0.40899999999999997</v>
      </c>
      <c r="AI1279" s="29">
        <v>2.2000000000000002</v>
      </c>
    </row>
    <row r="1280" spans="1:35" ht="15" customHeight="1" x14ac:dyDescent="0.2">
      <c r="A1280" s="25">
        <v>1395</v>
      </c>
      <c r="B1280" s="25" t="s">
        <v>67</v>
      </c>
      <c r="C1280" s="139">
        <v>37124</v>
      </c>
      <c r="D1280" s="25">
        <v>24</v>
      </c>
      <c r="E1280" s="25" t="s">
        <v>48</v>
      </c>
      <c r="F1280" s="25">
        <v>-80</v>
      </c>
      <c r="G1280" s="82">
        <v>40.04160000000013</v>
      </c>
      <c r="H1280" s="27">
        <v>-80.667360000000002</v>
      </c>
      <c r="I1280" s="25">
        <v>25</v>
      </c>
      <c r="J1280" s="82">
        <v>3.7523999999999091</v>
      </c>
      <c r="K1280" s="27">
        <v>25.062539999999998</v>
      </c>
      <c r="L1280" s="29">
        <v>31.5931</v>
      </c>
      <c r="M1280" s="29">
        <v>39.671599999999998</v>
      </c>
      <c r="N1280" s="28">
        <v>13.479532163742689</v>
      </c>
      <c r="O1280" s="28">
        <v>5.4678362573099415</v>
      </c>
      <c r="Q1280" s="26">
        <v>15.505274999999999</v>
      </c>
      <c r="R1280" s="26">
        <v>1.5</v>
      </c>
      <c r="S1280" s="26">
        <v>2.8439999999999999</v>
      </c>
      <c r="T1280" s="26">
        <v>6.3E-2</v>
      </c>
      <c r="U1280" s="26">
        <v>0.328515</v>
      </c>
      <c r="X1280" s="26">
        <v>47.850999999999999</v>
      </c>
      <c r="Y1280" s="85"/>
      <c r="AD1280" s="26">
        <v>3.1725149999999998</v>
      </c>
      <c r="AH1280" s="29">
        <v>0.34200000000000003</v>
      </c>
      <c r="AI1280" s="29">
        <v>1.5</v>
      </c>
    </row>
    <row r="1281" spans="1:39" ht="15" customHeight="1" x14ac:dyDescent="0.2">
      <c r="A1281" s="25">
        <v>1396</v>
      </c>
      <c r="B1281" s="25" t="s">
        <v>67</v>
      </c>
      <c r="C1281" s="139">
        <v>37124</v>
      </c>
      <c r="D1281" s="25">
        <v>25</v>
      </c>
      <c r="E1281" s="25" t="s">
        <v>48</v>
      </c>
      <c r="F1281" s="25">
        <v>-80</v>
      </c>
      <c r="G1281" s="82">
        <v>43.064400000000376</v>
      </c>
      <c r="H1281" s="27">
        <v>-80.717740000000006</v>
      </c>
      <c r="I1281" s="25">
        <v>25</v>
      </c>
      <c r="J1281" s="82">
        <v>3.5939999999999372</v>
      </c>
      <c r="K1281" s="27">
        <v>25.059899999999999</v>
      </c>
      <c r="L1281" s="29">
        <v>31.707000000000001</v>
      </c>
      <c r="M1281" s="29">
        <v>41.538499999999999</v>
      </c>
      <c r="N1281" s="28">
        <v>9.1468253968253972</v>
      </c>
      <c r="O1281" s="28">
        <v>3.7103174603174605</v>
      </c>
      <c r="Q1281" s="26">
        <v>26.089431000000001</v>
      </c>
      <c r="R1281" s="26">
        <v>1.7273809523809633</v>
      </c>
      <c r="S1281" s="26">
        <v>1.84</v>
      </c>
      <c r="T1281" s="26">
        <v>5.8999999999999997E-2</v>
      </c>
      <c r="U1281" s="26">
        <v>0.14335200000000001</v>
      </c>
      <c r="X1281" s="26">
        <v>67.144000000000005</v>
      </c>
      <c r="Y1281" s="85"/>
      <c r="AD1281" s="26">
        <v>1.983352</v>
      </c>
      <c r="AF1281" s="26">
        <v>1.0900000000000001</v>
      </c>
      <c r="AH1281" s="29">
        <v>0.504</v>
      </c>
      <c r="AI1281" s="29">
        <v>1.8571428571428681</v>
      </c>
    </row>
    <row r="1282" spans="1:39" ht="15" customHeight="1" x14ac:dyDescent="0.2">
      <c r="A1282" s="25">
        <v>1397</v>
      </c>
      <c r="B1282" s="25" t="s">
        <v>67</v>
      </c>
      <c r="C1282" s="139">
        <v>37124</v>
      </c>
      <c r="D1282" s="25">
        <v>26</v>
      </c>
      <c r="E1282" s="25" t="s">
        <v>50</v>
      </c>
      <c r="F1282" s="25">
        <v>-80</v>
      </c>
      <c r="G1282" s="82">
        <v>43.319999999999652</v>
      </c>
      <c r="H1282" s="27">
        <v>-80.721999999999994</v>
      </c>
      <c r="I1282" s="25">
        <v>25</v>
      </c>
      <c r="J1282" s="82">
        <v>1.3620000000000232</v>
      </c>
      <c r="K1282" s="27">
        <v>25.0227</v>
      </c>
      <c r="L1282" s="29">
        <v>31.861799999999999</v>
      </c>
      <c r="M1282" s="29">
        <v>42.234099999999998</v>
      </c>
      <c r="N1282" s="28">
        <v>10.622119815668203</v>
      </c>
      <c r="O1282" s="28">
        <v>4.3087557603686637</v>
      </c>
      <c r="Q1282" s="26">
        <v>23.955057</v>
      </c>
      <c r="R1282" s="26">
        <v>4.0107142857142808</v>
      </c>
      <c r="S1282" s="26">
        <v>1.149</v>
      </c>
      <c r="T1282" s="26">
        <v>6.4000000000000001E-2</v>
      </c>
      <c r="U1282" s="26">
        <v>0.11348699999999999</v>
      </c>
      <c r="X1282" s="26">
        <v>79.784999999999997</v>
      </c>
      <c r="Y1282" s="85"/>
      <c r="AD1282" s="26">
        <v>1.2624869999999999</v>
      </c>
      <c r="AF1282" s="26">
        <v>1.03</v>
      </c>
      <c r="AH1282" s="29">
        <v>0.434</v>
      </c>
      <c r="AI1282" s="29">
        <v>4.1333333333333284</v>
      </c>
    </row>
    <row r="1283" spans="1:39" ht="15" customHeight="1" x14ac:dyDescent="0.2">
      <c r="A1283" s="25">
        <v>1398</v>
      </c>
      <c r="B1283" s="25" t="s">
        <v>67</v>
      </c>
      <c r="C1283" s="139">
        <v>37124</v>
      </c>
      <c r="D1283" s="25">
        <v>27</v>
      </c>
      <c r="E1283" s="25" t="s">
        <v>50</v>
      </c>
      <c r="F1283" s="25">
        <v>-80</v>
      </c>
      <c r="G1283" s="82">
        <v>44.939999999999714</v>
      </c>
      <c r="H1283" s="27">
        <v>-80.748999999999995</v>
      </c>
      <c r="I1283" s="25">
        <v>25</v>
      </c>
      <c r="J1283" s="82">
        <v>0.38999999999994373</v>
      </c>
      <c r="K1283" s="27">
        <v>25.006499999999999</v>
      </c>
      <c r="L1283" s="29">
        <v>31.510300000000001</v>
      </c>
      <c r="M1283" s="29">
        <v>40.586399999999998</v>
      </c>
      <c r="N1283" s="28">
        <v>13.401162790697676</v>
      </c>
      <c r="O1283" s="28">
        <v>5.4360465116279073</v>
      </c>
      <c r="Q1283" s="26">
        <v>19.627832999999999</v>
      </c>
      <c r="R1283" s="26">
        <v>0.1</v>
      </c>
      <c r="S1283" s="26">
        <v>1.073</v>
      </c>
      <c r="T1283" s="26">
        <v>4.2999999999999997E-2</v>
      </c>
      <c r="U1283" s="26">
        <v>5.9729999999999998E-2</v>
      </c>
      <c r="X1283" s="26">
        <v>43.509</v>
      </c>
      <c r="Y1283" s="85"/>
      <c r="AD1283" s="26">
        <v>1.13273</v>
      </c>
      <c r="AH1283" s="29">
        <v>0.34399999999999997</v>
      </c>
      <c r="AI1283" s="29">
        <v>0.1</v>
      </c>
    </row>
    <row r="1284" spans="1:39" ht="15" customHeight="1" x14ac:dyDescent="0.2">
      <c r="A1284" s="25">
        <v>1399</v>
      </c>
      <c r="B1284" s="25" t="s">
        <v>67</v>
      </c>
      <c r="C1284" s="139">
        <v>37124</v>
      </c>
      <c r="D1284" s="25">
        <v>28</v>
      </c>
      <c r="E1284" s="25" t="s">
        <v>50</v>
      </c>
      <c r="F1284" s="25">
        <v>-80</v>
      </c>
      <c r="G1284" s="82">
        <v>47.016000000000417</v>
      </c>
      <c r="H1284" s="27">
        <v>-80.783600000000007</v>
      </c>
      <c r="I1284" s="25">
        <v>25</v>
      </c>
      <c r="J1284" s="82">
        <v>7.2000000000045361E-2</v>
      </c>
      <c r="K1284" s="27">
        <v>25.001200000000001</v>
      </c>
      <c r="L1284" s="29">
        <v>31.551400000000001</v>
      </c>
      <c r="M1284" s="29">
        <v>40.642200000000003</v>
      </c>
      <c r="N1284" s="28">
        <v>10.336322869955158</v>
      </c>
      <c r="O1284" s="28">
        <v>4.1928251121076237</v>
      </c>
      <c r="Q1284" s="26">
        <v>26.864237999999997</v>
      </c>
      <c r="R1284" s="26">
        <v>1.6059523809523797</v>
      </c>
      <c r="S1284" s="26">
        <v>0.69399999999999995</v>
      </c>
      <c r="T1284" s="26">
        <v>6.5000000000000002E-2</v>
      </c>
      <c r="U1284" s="26">
        <v>5.9729999999999998E-2</v>
      </c>
      <c r="X1284" s="26">
        <v>94.212999999999994</v>
      </c>
      <c r="Y1284" s="85"/>
      <c r="AD1284" s="26">
        <v>0.7537299999999999</v>
      </c>
      <c r="AF1284" s="26">
        <v>1.07</v>
      </c>
      <c r="AH1284" s="29">
        <v>0.44600000000000001</v>
      </c>
      <c r="AI1284" s="29">
        <v>1.7333333333333321</v>
      </c>
    </row>
    <row r="1285" spans="1:39" ht="15" customHeight="1" x14ac:dyDescent="0.2">
      <c r="A1285" s="25">
        <v>1400</v>
      </c>
      <c r="B1285" s="25" t="s">
        <v>67</v>
      </c>
      <c r="C1285" s="139">
        <v>37124</v>
      </c>
      <c r="D1285" s="25">
        <v>29</v>
      </c>
      <c r="E1285" s="25" t="s">
        <v>50</v>
      </c>
      <c r="F1285" s="25">
        <v>-80</v>
      </c>
      <c r="G1285" s="82">
        <v>48.597600000000227</v>
      </c>
      <c r="H1285" s="27">
        <v>-80.809960000000004</v>
      </c>
      <c r="I1285" s="25">
        <v>24</v>
      </c>
      <c r="J1285" s="82">
        <v>59.840400000000074</v>
      </c>
      <c r="K1285" s="27">
        <v>24.997340000000001</v>
      </c>
      <c r="L1285" s="29">
        <v>31.710699999999999</v>
      </c>
      <c r="M1285" s="29">
        <v>38.627699999999997</v>
      </c>
      <c r="N1285" s="28">
        <v>7.6705490848585702</v>
      </c>
      <c r="O1285" s="28">
        <v>3.111480865224626</v>
      </c>
      <c r="Q1285" s="26">
        <v>27.098141999999999</v>
      </c>
      <c r="R1285" s="26">
        <v>0.74708994708994203</v>
      </c>
      <c r="S1285" s="26">
        <v>1.1870000000000001</v>
      </c>
      <c r="T1285" s="26">
        <v>4.2000000000000003E-2</v>
      </c>
      <c r="U1285" s="26">
        <v>2.9864999999999999E-2</v>
      </c>
      <c r="X1285" s="26">
        <v>55.372</v>
      </c>
      <c r="Y1285" s="85"/>
      <c r="AD1285" s="26">
        <v>1.2168650000000001</v>
      </c>
      <c r="AF1285" s="26">
        <v>0.88</v>
      </c>
      <c r="AH1285" s="29">
        <v>0.60099999999999998</v>
      </c>
      <c r="AI1285" s="29">
        <v>0.85185185185184675</v>
      </c>
    </row>
    <row r="1286" spans="1:39" ht="15" customHeight="1" x14ac:dyDescent="0.2">
      <c r="A1286" s="25">
        <v>1401</v>
      </c>
      <c r="B1286" s="25" t="s">
        <v>67</v>
      </c>
      <c r="C1286" s="139">
        <v>37124</v>
      </c>
      <c r="D1286" s="25">
        <v>30</v>
      </c>
      <c r="E1286" s="25" t="s">
        <v>49</v>
      </c>
      <c r="F1286" s="25">
        <v>-80</v>
      </c>
      <c r="G1286" s="82">
        <v>50.090399999999988</v>
      </c>
      <c r="H1286" s="27">
        <v>-80.83484</v>
      </c>
      <c r="I1286" s="25">
        <v>24</v>
      </c>
      <c r="J1286" s="82">
        <v>58.518000000000043</v>
      </c>
      <c r="K1286" s="27">
        <v>24.975300000000001</v>
      </c>
      <c r="L1286" s="29">
        <v>31.178899999999999</v>
      </c>
      <c r="M1286" s="29">
        <v>37.923000000000002</v>
      </c>
      <c r="N1286" s="28">
        <v>8.173758865248228</v>
      </c>
      <c r="O1286" s="28">
        <v>3.315602836879433</v>
      </c>
      <c r="Q1286" s="26">
        <v>20.358782999999999</v>
      </c>
      <c r="R1286" s="26">
        <v>0.82626262626262592</v>
      </c>
      <c r="S1286" s="26">
        <v>1.2999999999999999E-2</v>
      </c>
      <c r="T1286" s="26">
        <v>4.1000000000000002E-2</v>
      </c>
      <c r="U1286" s="26">
        <v>0.11946</v>
      </c>
      <c r="X1286" s="26">
        <v>17.725999999999999</v>
      </c>
      <c r="Y1286" s="85"/>
      <c r="AD1286" s="26">
        <v>0.13245999999999999</v>
      </c>
      <c r="AH1286" s="29">
        <v>0.56399999999999995</v>
      </c>
      <c r="AI1286" s="29">
        <v>0.82626262626262592</v>
      </c>
    </row>
    <row r="1287" spans="1:39" ht="15" customHeight="1" x14ac:dyDescent="0.2">
      <c r="A1287" s="25">
        <v>1402</v>
      </c>
      <c r="B1287" s="25" t="s">
        <v>67</v>
      </c>
      <c r="C1287" s="139">
        <v>37124</v>
      </c>
      <c r="D1287" s="25">
        <v>31</v>
      </c>
      <c r="E1287" s="25" t="s">
        <v>49</v>
      </c>
      <c r="F1287" s="25">
        <v>-80</v>
      </c>
      <c r="G1287" s="82">
        <v>51.990000000000123</v>
      </c>
      <c r="H1287" s="27">
        <v>-80.866500000000002</v>
      </c>
      <c r="I1287" s="25">
        <v>25</v>
      </c>
      <c r="J1287" s="82">
        <v>0.4907999999999646</v>
      </c>
      <c r="K1287" s="27">
        <v>25.008179999999999</v>
      </c>
      <c r="L1287" s="29">
        <v>31.244199999999999</v>
      </c>
      <c r="M1287" s="29">
        <v>38.385800000000003</v>
      </c>
      <c r="N1287" s="28">
        <v>9.2570281124498006</v>
      </c>
      <c r="O1287" s="28">
        <v>3.7550200803212852</v>
      </c>
      <c r="Q1287" s="26">
        <v>32.170935000000007</v>
      </c>
      <c r="R1287" s="26">
        <v>1.5</v>
      </c>
      <c r="S1287" s="26">
        <v>1.8120000000000001</v>
      </c>
      <c r="T1287" s="26">
        <v>6.6000000000000003E-2</v>
      </c>
      <c r="U1287" s="26">
        <v>0.01</v>
      </c>
      <c r="X1287" s="26">
        <v>68.710999999999999</v>
      </c>
      <c r="Y1287" s="85"/>
      <c r="AD1287" s="26">
        <v>1.8220000000000001</v>
      </c>
      <c r="AH1287" s="29">
        <v>0.498</v>
      </c>
      <c r="AI1287" s="29">
        <v>1.5</v>
      </c>
    </row>
    <row r="1288" spans="1:39" ht="15" customHeight="1" x14ac:dyDescent="0.2">
      <c r="A1288" s="25">
        <v>1403</v>
      </c>
      <c r="B1288" s="25" t="s">
        <v>67</v>
      </c>
      <c r="C1288" s="139">
        <v>37124</v>
      </c>
      <c r="D1288" s="25">
        <v>32</v>
      </c>
      <c r="E1288" s="25" t="s">
        <v>49</v>
      </c>
      <c r="F1288" s="25">
        <v>-80</v>
      </c>
      <c r="G1288" s="82">
        <v>55.53</v>
      </c>
      <c r="H1288" s="27">
        <v>-80.9255</v>
      </c>
      <c r="I1288" s="25">
        <v>25</v>
      </c>
      <c r="J1288" s="82">
        <v>0.64080000000004134</v>
      </c>
      <c r="K1288" s="27">
        <v>25.010680000000001</v>
      </c>
      <c r="L1288" s="29">
        <v>31.0623</v>
      </c>
      <c r="M1288" s="29">
        <v>37.220500000000001</v>
      </c>
      <c r="N1288" s="28">
        <v>7.4354838709677429</v>
      </c>
      <c r="O1288" s="28">
        <v>3.0161290322580645</v>
      </c>
      <c r="Q1288" s="26">
        <v>28.340757000000004</v>
      </c>
      <c r="R1288" s="26">
        <v>2.4</v>
      </c>
      <c r="S1288" s="26">
        <v>0.81799999999999995</v>
      </c>
      <c r="T1288" s="26">
        <v>6.4000000000000001E-2</v>
      </c>
      <c r="U1288" s="26">
        <v>0.01</v>
      </c>
      <c r="X1288" s="26">
        <v>54.23</v>
      </c>
      <c r="Y1288" s="85"/>
      <c r="AD1288" s="26">
        <v>0.82799999999999996</v>
      </c>
      <c r="AH1288" s="29">
        <v>0.62</v>
      </c>
      <c r="AI1288" s="29">
        <v>2.4</v>
      </c>
    </row>
    <row r="1289" spans="1:39" ht="15" customHeight="1" x14ac:dyDescent="0.2">
      <c r="A1289" s="25">
        <v>1404</v>
      </c>
      <c r="B1289" s="25" t="s">
        <v>67</v>
      </c>
      <c r="C1289" s="139">
        <v>37124</v>
      </c>
      <c r="D1289" s="25">
        <v>33</v>
      </c>
      <c r="E1289" s="25" t="s">
        <v>49</v>
      </c>
      <c r="F1289" s="25">
        <v>-80</v>
      </c>
      <c r="G1289" s="82">
        <v>55.185599999999795</v>
      </c>
      <c r="H1289" s="27">
        <v>-80.919759999999997</v>
      </c>
      <c r="I1289" s="25">
        <v>25</v>
      </c>
      <c r="J1289" s="82">
        <v>3.1307999999999936</v>
      </c>
      <c r="K1289" s="27">
        <v>25.05218</v>
      </c>
      <c r="L1289" s="29">
        <v>31.447099999999999</v>
      </c>
      <c r="M1289" s="29">
        <v>37.161200000000001</v>
      </c>
      <c r="N1289" s="28">
        <v>9.4855967078189316</v>
      </c>
      <c r="O1289" s="28">
        <v>3.8477366255144037</v>
      </c>
      <c r="Q1289" s="26">
        <v>28.311519000000001</v>
      </c>
      <c r="R1289" s="26">
        <v>1.181989247311829</v>
      </c>
      <c r="S1289" s="26">
        <v>0.155</v>
      </c>
      <c r="T1289" s="26">
        <v>5.3999999999999999E-2</v>
      </c>
      <c r="U1289" s="26">
        <v>0.01</v>
      </c>
      <c r="X1289" s="26">
        <v>52.462000000000003</v>
      </c>
      <c r="Y1289" s="85"/>
      <c r="AD1289" s="26">
        <v>0.16500000000000001</v>
      </c>
      <c r="AF1289" s="26">
        <v>0.91</v>
      </c>
      <c r="AH1289" s="29">
        <v>0.48599999999999999</v>
      </c>
      <c r="AI1289" s="29">
        <v>1.2903225806451624</v>
      </c>
    </row>
    <row r="1290" spans="1:39" ht="15" customHeight="1" x14ac:dyDescent="0.2">
      <c r="A1290" s="25">
        <v>1405</v>
      </c>
      <c r="B1290" s="25" t="s">
        <v>67</v>
      </c>
      <c r="C1290" s="139">
        <v>37124</v>
      </c>
      <c r="D1290" s="25">
        <v>34</v>
      </c>
      <c r="E1290" s="25" t="s">
        <v>49</v>
      </c>
      <c r="F1290" s="25">
        <v>-80</v>
      </c>
      <c r="G1290" s="82">
        <v>57.372000000000099</v>
      </c>
      <c r="H1290" s="27">
        <v>-80.956199999999995</v>
      </c>
      <c r="I1290" s="25">
        <v>24</v>
      </c>
      <c r="J1290" s="82">
        <v>59.297999999999931</v>
      </c>
      <c r="K1290" s="27">
        <v>24.988299999999999</v>
      </c>
      <c r="L1290" s="29">
        <v>30.7561</v>
      </c>
      <c r="M1290" s="29">
        <v>37.337299999999999</v>
      </c>
      <c r="N1290" s="28">
        <v>10.821596244131456</v>
      </c>
      <c r="O1290" s="28">
        <v>4.3896713615023479</v>
      </c>
      <c r="Q1290" s="26">
        <v>10.710243</v>
      </c>
      <c r="R1290" s="26">
        <v>2.2946428571428608</v>
      </c>
      <c r="S1290" s="26">
        <v>0.01</v>
      </c>
      <c r="T1290" s="26">
        <v>3.3000000000000002E-2</v>
      </c>
      <c r="U1290" s="26">
        <v>0.01</v>
      </c>
      <c r="X1290" s="26">
        <v>19.763000000000002</v>
      </c>
      <c r="Y1290" s="85"/>
      <c r="AD1290" s="26">
        <v>0.02</v>
      </c>
      <c r="AF1290" s="26">
        <v>1.365</v>
      </c>
      <c r="AH1290" s="29">
        <v>0.42599999999999999</v>
      </c>
      <c r="AI1290" s="29">
        <v>2.4571428571428608</v>
      </c>
    </row>
    <row r="1291" spans="1:39" ht="15" customHeight="1" x14ac:dyDescent="0.2">
      <c r="A1291" s="25">
        <v>1406</v>
      </c>
      <c r="B1291" s="25" t="s">
        <v>67</v>
      </c>
      <c r="C1291" s="139">
        <v>37124</v>
      </c>
      <c r="D1291" s="25">
        <v>35</v>
      </c>
      <c r="E1291" s="25" t="s">
        <v>49</v>
      </c>
      <c r="F1291" s="25">
        <v>-80</v>
      </c>
      <c r="G1291" s="82">
        <v>52.872000000000412</v>
      </c>
      <c r="H1291" s="27">
        <v>-80.881200000000007</v>
      </c>
      <c r="I1291" s="25">
        <v>24</v>
      </c>
      <c r="J1291" s="82">
        <v>58.379999999999939</v>
      </c>
      <c r="K1291" s="27">
        <v>24.972999999999999</v>
      </c>
      <c r="L1291" s="29">
        <v>31.454499999999999</v>
      </c>
      <c r="M1291" s="29">
        <v>38.124600000000001</v>
      </c>
      <c r="N1291" s="28">
        <v>11.326781326781328</v>
      </c>
      <c r="O1291" s="28">
        <v>4.5945945945945947</v>
      </c>
      <c r="Q1291" s="26">
        <v>17.113365000000002</v>
      </c>
      <c r="R1291" s="26">
        <v>1.0208333333333328</v>
      </c>
      <c r="S1291" s="26">
        <v>0.01</v>
      </c>
      <c r="T1291" s="26">
        <v>7.2999999999999995E-2</v>
      </c>
      <c r="U1291" s="26">
        <v>0.01</v>
      </c>
      <c r="X1291" s="26">
        <v>14.57</v>
      </c>
      <c r="Y1291" s="85"/>
      <c r="AD1291" s="26">
        <v>0.02</v>
      </c>
      <c r="AF1291" s="26">
        <v>0.94499999999999995</v>
      </c>
      <c r="AH1291" s="29">
        <v>0.40699999999999997</v>
      </c>
      <c r="AI1291" s="29">
        <v>1.1333333333333329</v>
      </c>
    </row>
    <row r="1292" spans="1:39" ht="15" customHeight="1" x14ac:dyDescent="0.2">
      <c r="A1292" s="25">
        <v>1407</v>
      </c>
      <c r="B1292" s="25" t="s">
        <v>67</v>
      </c>
      <c r="C1292" s="139">
        <v>37124</v>
      </c>
      <c r="D1292" s="25">
        <v>36</v>
      </c>
      <c r="E1292" s="25" t="s">
        <v>50</v>
      </c>
      <c r="F1292" s="25">
        <v>-80</v>
      </c>
      <c r="G1292" s="82">
        <v>47.630400000000179</v>
      </c>
      <c r="H1292" s="27">
        <v>-80.793840000000003</v>
      </c>
      <c r="I1292" s="25">
        <v>24</v>
      </c>
      <c r="J1292" s="82">
        <v>57.54</v>
      </c>
      <c r="K1292" s="27">
        <v>24.959</v>
      </c>
      <c r="L1292" s="29">
        <v>32.003900000000002</v>
      </c>
      <c r="M1292" s="29">
        <v>38.779499999999999</v>
      </c>
      <c r="N1292" s="28">
        <v>10.622119815668203</v>
      </c>
      <c r="O1292" s="28">
        <v>4.3087557603686637</v>
      </c>
      <c r="Q1292" s="26">
        <v>24.963768000000002</v>
      </c>
      <c r="R1292" s="26">
        <v>0.91291666666666671</v>
      </c>
      <c r="S1292" s="26">
        <v>4.7469999999999999</v>
      </c>
      <c r="T1292" s="26">
        <v>5.0999999999999997E-2</v>
      </c>
      <c r="U1292" s="26">
        <v>0.01</v>
      </c>
      <c r="X1292" s="26">
        <v>55.326999999999998</v>
      </c>
      <c r="Y1292" s="85"/>
      <c r="AD1292" s="26">
        <v>4.7569999999999997</v>
      </c>
      <c r="AF1292" s="26">
        <v>1.0674999999999999</v>
      </c>
      <c r="AH1292" s="29">
        <v>0.434</v>
      </c>
      <c r="AI1292" s="29">
        <v>1.04</v>
      </c>
    </row>
    <row r="1293" spans="1:39" ht="15" customHeight="1" x14ac:dyDescent="0.2">
      <c r="A1293" s="25">
        <v>1408</v>
      </c>
      <c r="B1293" s="25" t="s">
        <v>67</v>
      </c>
      <c r="C1293" s="139">
        <v>37124</v>
      </c>
      <c r="D1293" s="25">
        <v>37</v>
      </c>
      <c r="E1293" s="25" t="s">
        <v>50</v>
      </c>
      <c r="F1293" s="25">
        <v>-80</v>
      </c>
      <c r="G1293" s="82">
        <v>45.732000000000426</v>
      </c>
      <c r="H1293" s="27">
        <v>-80.762200000000007</v>
      </c>
      <c r="I1293" s="25">
        <v>24</v>
      </c>
      <c r="J1293" s="82">
        <v>55.974000000000004</v>
      </c>
      <c r="K1293" s="27">
        <v>24.9329</v>
      </c>
      <c r="L1293" s="29">
        <v>31.645199999999999</v>
      </c>
      <c r="M1293" s="29">
        <v>38.695900000000002</v>
      </c>
      <c r="N1293" s="28">
        <v>10.382882882882884</v>
      </c>
      <c r="O1293" s="28">
        <v>4.211711711711712</v>
      </c>
      <c r="Q1293" s="26">
        <v>14.964371999999999</v>
      </c>
      <c r="R1293" s="26">
        <v>1E-3</v>
      </c>
      <c r="S1293" s="26">
        <v>14.359</v>
      </c>
      <c r="T1293" s="26">
        <v>7.6999999999999999E-2</v>
      </c>
      <c r="U1293" s="26">
        <v>0.37629899999999999</v>
      </c>
      <c r="X1293" s="26">
        <v>19.449000000000002</v>
      </c>
      <c r="Y1293" s="85"/>
      <c r="AD1293" s="26">
        <v>14.735298999999999</v>
      </c>
      <c r="AF1293" s="26">
        <v>0.58650000000000002</v>
      </c>
      <c r="AH1293" s="29">
        <v>0.44400000000000001</v>
      </c>
      <c r="AI1293" s="29">
        <v>0.04</v>
      </c>
    </row>
    <row r="1294" spans="1:39" ht="15" customHeight="1" x14ac:dyDescent="0.2">
      <c r="A1294" s="25">
        <v>1409</v>
      </c>
      <c r="B1294" s="25" t="s">
        <v>67</v>
      </c>
      <c r="C1294" s="139">
        <v>37124</v>
      </c>
      <c r="D1294" s="25">
        <v>38</v>
      </c>
      <c r="E1294" s="25" t="s">
        <v>50</v>
      </c>
      <c r="F1294" s="25">
        <v>-80</v>
      </c>
      <c r="G1294" s="82">
        <v>41.922000000000139</v>
      </c>
      <c r="H1294" s="27">
        <v>-80.698700000000002</v>
      </c>
      <c r="I1294" s="25">
        <v>24</v>
      </c>
      <c r="J1294" s="82">
        <v>59.139599999999959</v>
      </c>
      <c r="K1294" s="27">
        <v>24.985659999999999</v>
      </c>
      <c r="L1294" s="29">
        <v>32.057600000000001</v>
      </c>
      <c r="M1294" s="29">
        <v>39.551299999999998</v>
      </c>
      <c r="N1294" s="28">
        <v>12.770083102493077</v>
      </c>
      <c r="O1294" s="28">
        <v>5.1800554016620506</v>
      </c>
      <c r="Q1294" s="26">
        <v>14.174945999999997</v>
      </c>
      <c r="R1294" s="26">
        <v>1.08</v>
      </c>
      <c r="S1294" s="26">
        <v>4.1040000000000001</v>
      </c>
      <c r="T1294" s="26">
        <v>5.5E-2</v>
      </c>
      <c r="U1294" s="26">
        <v>5.9729999999999998E-2</v>
      </c>
      <c r="X1294" s="26">
        <v>50.357999999999997</v>
      </c>
      <c r="Y1294" s="85"/>
      <c r="AD1294" s="26">
        <v>4.1637300000000002</v>
      </c>
      <c r="AH1294" s="29">
        <v>0.36099999999999999</v>
      </c>
      <c r="AI1294" s="29">
        <v>1.08</v>
      </c>
    </row>
    <row r="1295" spans="1:39" s="3" customFormat="1" ht="15" customHeight="1" x14ac:dyDescent="0.2">
      <c r="A1295" s="25">
        <v>1410</v>
      </c>
      <c r="B1295" s="25" t="s">
        <v>67</v>
      </c>
      <c r="C1295" s="139">
        <v>37124</v>
      </c>
      <c r="D1295" s="25">
        <v>39</v>
      </c>
      <c r="E1295" s="25" t="s">
        <v>50</v>
      </c>
      <c r="F1295" s="25">
        <v>-80</v>
      </c>
      <c r="G1295" s="82">
        <v>38.766000000000247</v>
      </c>
      <c r="H1295" s="27">
        <v>-80.646100000000004</v>
      </c>
      <c r="I1295" s="25">
        <v>25</v>
      </c>
      <c r="J1295" s="82">
        <v>0.45600000000000307</v>
      </c>
      <c r="K1295" s="27">
        <v>25.0076</v>
      </c>
      <c r="L1295" s="29">
        <v>31.9893</v>
      </c>
      <c r="M1295" s="29">
        <v>38.846400000000003</v>
      </c>
      <c r="N1295" s="28">
        <v>15.264900662251657</v>
      </c>
      <c r="O1295" s="28">
        <v>6.1920529801324511</v>
      </c>
      <c r="P1295" s="26"/>
      <c r="Q1295" s="26">
        <v>12.406046999999997</v>
      </c>
      <c r="R1295" s="26">
        <v>1.7894736842105254</v>
      </c>
      <c r="S1295" s="26">
        <v>1.6220000000000001</v>
      </c>
      <c r="T1295" s="26">
        <v>3.3000000000000002E-2</v>
      </c>
      <c r="U1295" s="26">
        <v>0.01</v>
      </c>
      <c r="V1295" s="26"/>
      <c r="W1295" s="26"/>
      <c r="X1295" s="26">
        <v>28.670999999999999</v>
      </c>
      <c r="Y1295" s="86"/>
      <c r="Z1295" s="26"/>
      <c r="AA1295" s="26"/>
      <c r="AB1295" s="26"/>
      <c r="AC1295" s="26"/>
      <c r="AD1295" s="26">
        <v>1.6320000000000001</v>
      </c>
      <c r="AE1295" s="29"/>
      <c r="AF1295" s="26"/>
      <c r="AG1295" s="26"/>
      <c r="AH1295" s="29">
        <v>0.30199999999999999</v>
      </c>
      <c r="AI1295" s="29">
        <v>1.7894736842105254</v>
      </c>
      <c r="AJ1295" s="125"/>
      <c r="AK1295" s="125"/>
      <c r="AL1295" s="125"/>
      <c r="AM1295" s="125"/>
    </row>
    <row r="1296" spans="1:39" ht="15" customHeight="1" x14ac:dyDescent="0.2">
      <c r="A1296" s="25">
        <v>1411</v>
      </c>
      <c r="B1296" s="25" t="s">
        <v>67</v>
      </c>
      <c r="C1296" s="139">
        <v>37124</v>
      </c>
      <c r="D1296" s="25">
        <v>40</v>
      </c>
      <c r="E1296" s="25" t="s">
        <v>47</v>
      </c>
      <c r="F1296" s="25">
        <v>-80</v>
      </c>
      <c r="G1296" s="82">
        <v>35.890799999999956</v>
      </c>
      <c r="H1296" s="27">
        <v>-80.598179999999999</v>
      </c>
      <c r="I1296" s="25">
        <v>25</v>
      </c>
      <c r="J1296" s="82">
        <v>0.97200000000007947</v>
      </c>
      <c r="K1296" s="27">
        <v>25.016200000000001</v>
      </c>
      <c r="L1296" s="29">
        <v>32.280900000000003</v>
      </c>
      <c r="M1296" s="29">
        <v>37.760599999999997</v>
      </c>
      <c r="N1296" s="28">
        <v>16.11888111888112</v>
      </c>
      <c r="O1296" s="28">
        <v>6.5384615384615392</v>
      </c>
      <c r="Q1296" s="26">
        <v>11.602001999999999</v>
      </c>
      <c r="R1296" s="26">
        <v>1.3953823953823956</v>
      </c>
      <c r="S1296" s="26">
        <v>3.5350000000000001</v>
      </c>
      <c r="T1296" s="26">
        <v>2.5999999999999999E-2</v>
      </c>
      <c r="U1296" s="26">
        <v>8.3622000000000002E-2</v>
      </c>
      <c r="X1296" s="26">
        <v>33.46</v>
      </c>
      <c r="Y1296" s="85"/>
      <c r="AD1296" s="26">
        <v>3.6186220000000002</v>
      </c>
      <c r="AH1296" s="29">
        <v>0.28599999999999998</v>
      </c>
      <c r="AI1296" s="29">
        <v>1.3953823953823956</v>
      </c>
    </row>
    <row r="1297" spans="1:35" ht="15" customHeight="1" x14ac:dyDescent="0.2">
      <c r="A1297" s="25">
        <v>1412</v>
      </c>
      <c r="B1297" s="25" t="s">
        <v>68</v>
      </c>
      <c r="C1297" s="139">
        <v>37158</v>
      </c>
      <c r="D1297" s="25">
        <v>1</v>
      </c>
      <c r="E1297" s="25" t="s">
        <v>47</v>
      </c>
      <c r="F1297" s="25">
        <v>-80</v>
      </c>
      <c r="G1297" s="82">
        <v>29.772000000000105</v>
      </c>
      <c r="H1297" s="27">
        <v>-80.496200000000002</v>
      </c>
      <c r="I1297" s="25">
        <v>25</v>
      </c>
      <c r="J1297" s="82">
        <v>10.969199999999972</v>
      </c>
      <c r="K1297" s="27">
        <v>25.18282</v>
      </c>
      <c r="L1297" s="29">
        <v>29.1111</v>
      </c>
      <c r="M1297" s="29">
        <v>32.3142</v>
      </c>
      <c r="N1297" s="28">
        <v>21.745283018867926</v>
      </c>
      <c r="O1297" s="28">
        <v>8.8207547169811331</v>
      </c>
      <c r="Q1297" s="26">
        <v>11.309621999999999</v>
      </c>
      <c r="R1297" s="26">
        <v>0.72029761904762057</v>
      </c>
      <c r="S1297" s="26">
        <v>1.948</v>
      </c>
      <c r="T1297" s="26">
        <v>3.9E-2</v>
      </c>
      <c r="U1297" s="26">
        <v>0.11348699999999999</v>
      </c>
      <c r="X1297" s="26">
        <v>4.9589999999999996</v>
      </c>
      <c r="Y1297" s="85"/>
      <c r="AD1297" s="26">
        <v>2.0614870000000001</v>
      </c>
      <c r="AF1297" s="26">
        <v>0.33350000000000002</v>
      </c>
      <c r="AH1297" s="29">
        <v>0.21199999999999999</v>
      </c>
      <c r="AI1297" s="29">
        <v>0.76000000000000156</v>
      </c>
    </row>
    <row r="1298" spans="1:35" ht="15" customHeight="1" x14ac:dyDescent="0.2">
      <c r="A1298" s="25">
        <v>1413</v>
      </c>
      <c r="B1298" s="25" t="s">
        <v>68</v>
      </c>
      <c r="C1298" s="139">
        <v>37158</v>
      </c>
      <c r="D1298" s="25">
        <v>2</v>
      </c>
      <c r="E1298" s="25" t="s">
        <v>47</v>
      </c>
      <c r="F1298" s="25">
        <v>-80</v>
      </c>
      <c r="G1298" s="82">
        <v>33.719999999999857</v>
      </c>
      <c r="H1298" s="27">
        <v>-80.561999999999998</v>
      </c>
      <c r="I1298" s="25">
        <v>25</v>
      </c>
      <c r="J1298" s="82">
        <v>10.010400000000033</v>
      </c>
      <c r="K1298" s="27">
        <v>25.166840000000001</v>
      </c>
      <c r="L1298" s="29">
        <v>29.656300000000002</v>
      </c>
      <c r="M1298" s="29">
        <v>20.899100000000001</v>
      </c>
      <c r="N1298" s="28">
        <v>10.79625292740047</v>
      </c>
      <c r="O1298" s="28">
        <v>4.3793911007025761</v>
      </c>
      <c r="Q1298" s="26">
        <v>27.916805999999998</v>
      </c>
      <c r="R1298" s="26">
        <v>1.7271428571428571</v>
      </c>
      <c r="S1298" s="26">
        <v>3.742</v>
      </c>
      <c r="T1298" s="26">
        <v>2.3E-2</v>
      </c>
      <c r="U1298" s="26">
        <v>7.1676000000000004E-2</v>
      </c>
      <c r="X1298" s="26">
        <v>9.9209999999999994</v>
      </c>
      <c r="Y1298" s="85"/>
      <c r="AD1298" s="26">
        <v>3.8136760000000001</v>
      </c>
      <c r="AF1298" s="26">
        <v>0.27600000000000002</v>
      </c>
      <c r="AH1298" s="29">
        <v>0.42699999999999999</v>
      </c>
      <c r="AI1298" s="29">
        <v>1.76</v>
      </c>
    </row>
    <row r="1299" spans="1:35" ht="15" customHeight="1" x14ac:dyDescent="0.2">
      <c r="A1299" s="25">
        <v>1414</v>
      </c>
      <c r="B1299" s="25" t="s">
        <v>68</v>
      </c>
      <c r="C1299" s="139">
        <v>37158</v>
      </c>
      <c r="D1299" s="25">
        <v>3</v>
      </c>
      <c r="E1299" s="25" t="s">
        <v>47</v>
      </c>
      <c r="F1299" s="25">
        <v>-80</v>
      </c>
      <c r="G1299" s="82">
        <v>37.228800000000035</v>
      </c>
      <c r="H1299" s="27">
        <v>-80.620480000000001</v>
      </c>
      <c r="I1299" s="25">
        <v>25</v>
      </c>
      <c r="J1299" s="82">
        <v>8.9927999999999741</v>
      </c>
      <c r="K1299" s="27">
        <v>25.14988</v>
      </c>
      <c r="L1299" s="29">
        <v>29.029399999999999</v>
      </c>
      <c r="M1299" s="29">
        <v>22.785499999999999</v>
      </c>
      <c r="N1299" s="28">
        <v>11.912144702842378</v>
      </c>
      <c r="O1299" s="28">
        <v>4.8320413436692506</v>
      </c>
      <c r="Q1299" s="26">
        <v>27.171237000000001</v>
      </c>
      <c r="S1299" s="26">
        <v>3.4870000000000001</v>
      </c>
      <c r="T1299" s="26">
        <v>3.1E-2</v>
      </c>
      <c r="U1299" s="26">
        <v>2.9864999999999999E-2</v>
      </c>
      <c r="X1299" s="26">
        <v>9.3889999999999993</v>
      </c>
      <c r="Y1299" s="85"/>
      <c r="AD1299" s="26">
        <v>3.5168650000000001</v>
      </c>
      <c r="AF1299" s="26">
        <v>0.29900000000000004</v>
      </c>
      <c r="AH1299" s="29">
        <v>0.38700000000000001</v>
      </c>
    </row>
    <row r="1300" spans="1:35" ht="15" customHeight="1" x14ac:dyDescent="0.2">
      <c r="A1300" s="25">
        <v>1415</v>
      </c>
      <c r="B1300" s="25" t="s">
        <v>68</v>
      </c>
      <c r="C1300" s="139">
        <v>37158</v>
      </c>
      <c r="D1300" s="25">
        <v>4</v>
      </c>
      <c r="E1300" s="25" t="s">
        <v>48</v>
      </c>
      <c r="F1300" s="25">
        <v>-80</v>
      </c>
      <c r="G1300" s="82">
        <v>40.712399999999889</v>
      </c>
      <c r="H1300" s="27">
        <v>-80.678539999999998</v>
      </c>
      <c r="I1300" s="25">
        <v>25</v>
      </c>
      <c r="J1300" s="82">
        <v>7.9679999999999751</v>
      </c>
      <c r="K1300" s="27">
        <v>25.1328</v>
      </c>
      <c r="L1300" s="29">
        <v>29.608499999999999</v>
      </c>
      <c r="M1300" s="29">
        <v>25.930900000000001</v>
      </c>
      <c r="N1300" s="28">
        <v>12.493224932249323</v>
      </c>
      <c r="O1300" s="28">
        <v>5.0677506775067753</v>
      </c>
      <c r="Q1300" s="26">
        <v>34.802354999999999</v>
      </c>
      <c r="S1300" s="26">
        <v>4.2709999999999999</v>
      </c>
      <c r="T1300" s="26">
        <v>0.03</v>
      </c>
      <c r="U1300" s="26">
        <v>4.1811000000000001E-2</v>
      </c>
      <c r="X1300" s="26">
        <v>10.32</v>
      </c>
      <c r="Y1300" s="85"/>
      <c r="AD1300" s="26">
        <v>4.312811</v>
      </c>
      <c r="AF1300" s="26">
        <v>0.34499999999999997</v>
      </c>
      <c r="AH1300" s="29">
        <v>0.36899999999999999</v>
      </c>
    </row>
    <row r="1301" spans="1:35" ht="15" customHeight="1" x14ac:dyDescent="0.2">
      <c r="A1301" s="25">
        <v>1416</v>
      </c>
      <c r="B1301" s="25" t="s">
        <v>68</v>
      </c>
      <c r="C1301" s="139">
        <v>37158</v>
      </c>
      <c r="D1301" s="25">
        <v>5</v>
      </c>
      <c r="E1301" s="25" t="s">
        <v>48</v>
      </c>
      <c r="F1301" s="25">
        <v>-80</v>
      </c>
      <c r="G1301" s="82">
        <v>43.08480000000003</v>
      </c>
      <c r="H1301" s="27">
        <v>-80.71808</v>
      </c>
      <c r="I1301" s="25">
        <v>25</v>
      </c>
      <c r="J1301" s="82">
        <v>6.9431999999999761</v>
      </c>
      <c r="K1301" s="27">
        <v>25.11572</v>
      </c>
      <c r="L1301" s="29">
        <v>29.598400000000002</v>
      </c>
      <c r="M1301" s="29">
        <v>32.963200000000001</v>
      </c>
      <c r="N1301" s="28">
        <v>9.7257383966244735</v>
      </c>
      <c r="O1301" s="28">
        <v>3.945147679324895</v>
      </c>
      <c r="Q1301" s="26">
        <v>45.415748999999998</v>
      </c>
      <c r="R1301" s="26">
        <v>1.1026785714285714</v>
      </c>
      <c r="S1301" s="26">
        <v>11.359</v>
      </c>
      <c r="T1301" s="26">
        <v>5.0999999999999997E-2</v>
      </c>
      <c r="U1301" s="26">
        <v>7.7648999999999996E-2</v>
      </c>
      <c r="X1301" s="26">
        <v>54.383000000000003</v>
      </c>
      <c r="Y1301" s="85"/>
      <c r="AD1301" s="26">
        <v>11.436648999999999</v>
      </c>
      <c r="AF1301" s="26">
        <v>0.8175</v>
      </c>
      <c r="AH1301" s="29">
        <v>0.47399999999999998</v>
      </c>
      <c r="AI1301" s="29">
        <v>1.2</v>
      </c>
    </row>
    <row r="1302" spans="1:35" ht="15" customHeight="1" x14ac:dyDescent="0.2">
      <c r="A1302" s="25">
        <v>1417</v>
      </c>
      <c r="B1302" s="25" t="s">
        <v>68</v>
      </c>
      <c r="C1302" s="139">
        <v>37158</v>
      </c>
      <c r="D1302" s="25">
        <v>6</v>
      </c>
      <c r="E1302" s="25" t="s">
        <v>48</v>
      </c>
      <c r="F1302" s="25">
        <v>-80</v>
      </c>
      <c r="G1302" s="82">
        <v>45.566399999999874</v>
      </c>
      <c r="H1302" s="27">
        <v>-80.759439999999998</v>
      </c>
      <c r="I1302" s="25">
        <v>25</v>
      </c>
      <c r="J1302" s="82">
        <v>4.1579999999999018</v>
      </c>
      <c r="K1302" s="27">
        <v>25.069299999999998</v>
      </c>
      <c r="L1302" s="29">
        <v>29.7637</v>
      </c>
      <c r="M1302" s="29">
        <v>36.283200000000001</v>
      </c>
      <c r="N1302" s="28">
        <v>9.850427350427351</v>
      </c>
      <c r="O1302" s="28">
        <v>3.9957264957264957</v>
      </c>
      <c r="Q1302" s="26">
        <v>35.474829000000007</v>
      </c>
      <c r="R1302" s="26">
        <v>0.60744047619047625</v>
      </c>
      <c r="S1302" s="26">
        <v>5.3689999999999998</v>
      </c>
      <c r="T1302" s="26">
        <v>3.6999999999999998E-2</v>
      </c>
      <c r="U1302" s="26">
        <v>0.01</v>
      </c>
      <c r="X1302" s="26">
        <v>31.1</v>
      </c>
      <c r="Y1302" s="85"/>
      <c r="AD1302" s="26">
        <v>5.3789999999999996</v>
      </c>
      <c r="AF1302" s="26">
        <v>0.60950000000000004</v>
      </c>
      <c r="AH1302" s="29">
        <v>0.46800000000000003</v>
      </c>
      <c r="AI1302" s="29">
        <v>0.68</v>
      </c>
    </row>
    <row r="1303" spans="1:35" ht="15" customHeight="1" x14ac:dyDescent="0.2">
      <c r="A1303" s="25">
        <v>1418</v>
      </c>
      <c r="B1303" s="25" t="s">
        <v>68</v>
      </c>
      <c r="C1303" s="139">
        <v>37158</v>
      </c>
      <c r="D1303" s="25">
        <v>7</v>
      </c>
      <c r="E1303" s="25" t="s">
        <v>48</v>
      </c>
      <c r="F1303" s="25">
        <v>-80</v>
      </c>
      <c r="G1303" s="82">
        <v>47.442000000000064</v>
      </c>
      <c r="H1303" s="27">
        <v>-80.790700000000001</v>
      </c>
      <c r="I1303" s="25">
        <v>25</v>
      </c>
      <c r="J1303" s="82">
        <v>7.0200000000000529</v>
      </c>
      <c r="K1303" s="27">
        <v>25.117000000000001</v>
      </c>
      <c r="L1303" s="29">
        <v>30.047000000000001</v>
      </c>
      <c r="M1303" s="29">
        <v>35.295000000000002</v>
      </c>
      <c r="N1303" s="28">
        <v>8.3970856102003637</v>
      </c>
      <c r="O1303" s="28">
        <v>3.4061930783242258</v>
      </c>
      <c r="Q1303" s="26">
        <v>40.840002000000005</v>
      </c>
      <c r="R1303" s="26">
        <v>2.6812499999999999</v>
      </c>
      <c r="S1303" s="26">
        <v>3.6930000000000001</v>
      </c>
      <c r="T1303" s="26">
        <v>7.1999999999999995E-2</v>
      </c>
      <c r="U1303" s="26">
        <v>5.3756999999999992E-2</v>
      </c>
      <c r="X1303" s="26">
        <v>39.472999999999999</v>
      </c>
      <c r="Y1303" s="85"/>
      <c r="AD1303" s="26">
        <v>3.7467570000000001</v>
      </c>
      <c r="AF1303" s="26">
        <v>1.4175</v>
      </c>
      <c r="AH1303" s="29">
        <v>0.54900000000000004</v>
      </c>
      <c r="AI1303" s="29">
        <v>2.85</v>
      </c>
    </row>
    <row r="1304" spans="1:35" ht="15" customHeight="1" x14ac:dyDescent="0.2">
      <c r="A1304" s="25">
        <v>1419</v>
      </c>
      <c r="B1304" s="25" t="s">
        <v>68</v>
      </c>
      <c r="C1304" s="139">
        <v>37158</v>
      </c>
      <c r="D1304" s="25">
        <v>8</v>
      </c>
      <c r="E1304" s="25" t="s">
        <v>48</v>
      </c>
      <c r="F1304" s="25">
        <v>-80</v>
      </c>
      <c r="G1304" s="82">
        <v>51.764400000000137</v>
      </c>
      <c r="H1304" s="27">
        <v>-80.862740000000002</v>
      </c>
      <c r="I1304" s="25">
        <v>25</v>
      </c>
      <c r="J1304" s="82">
        <v>7.6404000000000138</v>
      </c>
      <c r="K1304" s="27">
        <v>25.12734</v>
      </c>
      <c r="L1304" s="29">
        <v>30.0764</v>
      </c>
      <c r="M1304" s="29">
        <v>35.002600000000001</v>
      </c>
      <c r="N1304" s="28">
        <v>8.1161971830985919</v>
      </c>
      <c r="O1304" s="28">
        <v>3.292253521126761</v>
      </c>
      <c r="Q1304" s="26">
        <v>27.141998999999998</v>
      </c>
      <c r="R1304" s="26">
        <v>2.1980059523809543</v>
      </c>
      <c r="S1304" s="26">
        <v>0.79100000000000004</v>
      </c>
      <c r="T1304" s="26">
        <v>6.4000000000000001E-2</v>
      </c>
      <c r="U1304" s="26">
        <v>7.1676000000000004E-2</v>
      </c>
      <c r="X1304" s="26">
        <v>9.2560000000000002</v>
      </c>
      <c r="Y1304" s="85"/>
      <c r="AD1304" s="26">
        <v>0.862676</v>
      </c>
      <c r="AF1304" s="26">
        <v>0.73675000000000002</v>
      </c>
      <c r="AH1304" s="29">
        <v>0.56799999999999995</v>
      </c>
      <c r="AI1304" s="29">
        <v>2.2857142857142878</v>
      </c>
    </row>
    <row r="1305" spans="1:35" ht="15" customHeight="1" x14ac:dyDescent="0.2">
      <c r="A1305" s="25">
        <v>1420</v>
      </c>
      <c r="B1305" s="25" t="s">
        <v>68</v>
      </c>
      <c r="C1305" s="139">
        <v>37158</v>
      </c>
      <c r="D1305" s="25">
        <v>9</v>
      </c>
      <c r="E1305" s="25" t="s">
        <v>49</v>
      </c>
      <c r="F1305" s="25">
        <v>-80</v>
      </c>
      <c r="G1305" s="82">
        <v>54.395999999999844</v>
      </c>
      <c r="H1305" s="27">
        <v>-80.906599999999997</v>
      </c>
      <c r="I1305" s="25">
        <v>25</v>
      </c>
      <c r="J1305" s="82">
        <v>7.5660000000000593</v>
      </c>
      <c r="K1305" s="27">
        <v>25.126100000000001</v>
      </c>
      <c r="L1305" s="29">
        <v>30.2699</v>
      </c>
      <c r="M1305" s="29">
        <v>34.849400000000003</v>
      </c>
      <c r="N1305" s="28">
        <v>4.2764378478664193</v>
      </c>
      <c r="O1305" s="28">
        <v>1.7346938775510203</v>
      </c>
      <c r="Q1305" s="26">
        <v>24.569054999999999</v>
      </c>
      <c r="R1305" s="26">
        <v>9.3926339285714349</v>
      </c>
      <c r="S1305" s="26">
        <v>1.1339999999999999</v>
      </c>
      <c r="T1305" s="26">
        <v>0.04</v>
      </c>
      <c r="U1305" s="26">
        <v>0.51367799999999997</v>
      </c>
      <c r="X1305" s="26">
        <v>31.321000000000002</v>
      </c>
      <c r="Y1305" s="85"/>
      <c r="AD1305" s="26">
        <v>1.647678</v>
      </c>
      <c r="AF1305" s="26">
        <v>3.1418750000000002</v>
      </c>
      <c r="AH1305" s="29">
        <v>1.0780000000000001</v>
      </c>
      <c r="AI1305" s="29">
        <v>9.7666666666666728</v>
      </c>
    </row>
    <row r="1306" spans="1:35" ht="15" customHeight="1" x14ac:dyDescent="0.2">
      <c r="A1306" s="25">
        <v>1421</v>
      </c>
      <c r="B1306" s="25" t="s">
        <v>68</v>
      </c>
      <c r="C1306" s="139">
        <v>37158</v>
      </c>
      <c r="D1306" s="25">
        <v>10</v>
      </c>
      <c r="E1306" s="25" t="s">
        <v>49</v>
      </c>
      <c r="F1306" s="25">
        <v>-80</v>
      </c>
      <c r="G1306" s="82">
        <v>59.815200000000175</v>
      </c>
      <c r="H1306" s="27">
        <v>-80.996920000000003</v>
      </c>
      <c r="I1306" s="25">
        <v>25</v>
      </c>
      <c r="J1306" s="82">
        <v>6.6156000000000148</v>
      </c>
      <c r="K1306" s="27">
        <v>25.11026</v>
      </c>
      <c r="L1306" s="29">
        <v>30.386500000000002</v>
      </c>
      <c r="M1306" s="29">
        <v>35.99</v>
      </c>
      <c r="N1306" s="28">
        <v>3.0489417989417991</v>
      </c>
      <c r="O1306" s="28">
        <v>1.2367724867724867</v>
      </c>
      <c r="Q1306" s="26">
        <v>15.592989000000001</v>
      </c>
      <c r="R1306" s="26">
        <v>21.261949404761904</v>
      </c>
      <c r="S1306" s="26">
        <v>1.085</v>
      </c>
      <c r="T1306" s="26">
        <v>0.06</v>
      </c>
      <c r="U1306" s="26">
        <v>5.9729999999999998E-2</v>
      </c>
      <c r="X1306" s="26">
        <v>16.257000000000001</v>
      </c>
      <c r="Y1306" s="85"/>
      <c r="AD1306" s="26">
        <v>1.14473</v>
      </c>
      <c r="AF1306" s="26">
        <v>4.8556249999999999</v>
      </c>
      <c r="AH1306" s="29">
        <v>1.512</v>
      </c>
      <c r="AI1306" s="29">
        <v>21.84</v>
      </c>
    </row>
    <row r="1307" spans="1:35" ht="15" customHeight="1" x14ac:dyDescent="0.2">
      <c r="A1307" s="25">
        <v>1422</v>
      </c>
      <c r="B1307" s="25" t="s">
        <v>68</v>
      </c>
      <c r="C1307" s="139">
        <v>37158</v>
      </c>
      <c r="D1307" s="25">
        <v>11</v>
      </c>
      <c r="E1307" s="25" t="s">
        <v>49</v>
      </c>
      <c r="F1307" s="25">
        <v>-80</v>
      </c>
      <c r="G1307" s="82">
        <v>59.95679999999993</v>
      </c>
      <c r="H1307" s="27">
        <v>-80.999279999999999</v>
      </c>
      <c r="I1307" s="25">
        <v>25</v>
      </c>
      <c r="J1307" s="82">
        <v>4.5347999999999189</v>
      </c>
      <c r="K1307" s="27">
        <v>25.075579999999999</v>
      </c>
      <c r="L1307" s="29">
        <v>30.592300000000002</v>
      </c>
      <c r="M1307" s="29">
        <v>36.319099999999999</v>
      </c>
      <c r="N1307" s="28">
        <v>4.6378269617706245</v>
      </c>
      <c r="O1307" s="28">
        <v>1.8812877263581491</v>
      </c>
      <c r="Q1307" s="26">
        <v>13.853327999999999</v>
      </c>
      <c r="R1307" s="26">
        <v>1.3683035714285705</v>
      </c>
      <c r="S1307" s="26">
        <v>0.42799999999999999</v>
      </c>
      <c r="T1307" s="26">
        <v>0.03</v>
      </c>
      <c r="U1307" s="26">
        <v>2.9864999999999999E-2</v>
      </c>
      <c r="X1307" s="26">
        <v>2.9649999999999999</v>
      </c>
      <c r="Y1307" s="85"/>
      <c r="AD1307" s="26">
        <v>0.45786499999999997</v>
      </c>
      <c r="AF1307" s="26">
        <v>0.54625000000000001</v>
      </c>
      <c r="AH1307" s="29">
        <v>0.99399999999999999</v>
      </c>
      <c r="AI1307" s="29">
        <v>1.4333333333333325</v>
      </c>
    </row>
    <row r="1308" spans="1:35" ht="15" customHeight="1" x14ac:dyDescent="0.2">
      <c r="A1308" s="25">
        <v>1423</v>
      </c>
      <c r="B1308" s="25" t="s">
        <v>68</v>
      </c>
      <c r="C1308" s="139">
        <v>37158</v>
      </c>
      <c r="D1308" s="25">
        <v>12</v>
      </c>
      <c r="E1308" s="25" t="s">
        <v>49</v>
      </c>
      <c r="F1308" s="25">
        <v>-81</v>
      </c>
      <c r="G1308" s="82">
        <v>3.9528000000004226</v>
      </c>
      <c r="H1308" s="27">
        <v>-81.065880000000007</v>
      </c>
      <c r="I1308" s="25">
        <v>25</v>
      </c>
      <c r="J1308" s="82">
        <v>6.7247999999999308</v>
      </c>
      <c r="K1308" s="27">
        <v>25.112079999999999</v>
      </c>
      <c r="L1308" s="29">
        <v>30.546299999999999</v>
      </c>
      <c r="M1308" s="29">
        <v>35.691499999999998</v>
      </c>
      <c r="N1308" s="28">
        <v>3.2579505300353357</v>
      </c>
      <c r="O1308" s="28">
        <v>1.3215547703180213</v>
      </c>
      <c r="Q1308" s="26">
        <v>19.145406000000001</v>
      </c>
      <c r="R1308" s="26">
        <v>18.243020833333333</v>
      </c>
      <c r="S1308" s="26">
        <v>0.48699999999999999</v>
      </c>
      <c r="T1308" s="26">
        <v>5.3999999999999999E-2</v>
      </c>
      <c r="U1308" s="26">
        <v>2.9864999999999999E-2</v>
      </c>
      <c r="X1308" s="26">
        <v>22.15</v>
      </c>
      <c r="Y1308" s="85"/>
      <c r="AD1308" s="26">
        <v>0.51686500000000002</v>
      </c>
      <c r="AF1308" s="26">
        <v>4.3986250000000009</v>
      </c>
      <c r="AH1308" s="29">
        <v>1.415</v>
      </c>
      <c r="AI1308" s="29">
        <v>18.766666666666666</v>
      </c>
    </row>
    <row r="1309" spans="1:35" ht="15" customHeight="1" x14ac:dyDescent="0.2">
      <c r="A1309" s="25">
        <v>1424</v>
      </c>
      <c r="B1309" s="25" t="s">
        <v>68</v>
      </c>
      <c r="C1309" s="139">
        <v>37158</v>
      </c>
      <c r="D1309" s="25">
        <v>13</v>
      </c>
      <c r="E1309" s="25" t="s">
        <v>49</v>
      </c>
      <c r="F1309" s="25">
        <v>-81</v>
      </c>
      <c r="G1309" s="82">
        <v>5.8104000000000156</v>
      </c>
      <c r="H1309" s="27">
        <v>-81.09684</v>
      </c>
      <c r="I1309" s="25">
        <v>25</v>
      </c>
      <c r="J1309" s="82">
        <v>6.788400000000081</v>
      </c>
      <c r="K1309" s="27">
        <v>25.113140000000001</v>
      </c>
      <c r="L1309" s="29">
        <v>30.5153</v>
      </c>
      <c r="M1309" s="29">
        <v>35.7654</v>
      </c>
      <c r="N1309" s="28">
        <v>2.6817917393833626</v>
      </c>
      <c r="O1309" s="28">
        <v>1.0878417684700408</v>
      </c>
      <c r="Q1309" s="26">
        <v>18.224409000000001</v>
      </c>
      <c r="R1309" s="26">
        <v>23.157961309523809</v>
      </c>
      <c r="S1309" s="26">
        <v>0.41799999999999998</v>
      </c>
      <c r="T1309" s="26">
        <v>3.4000000000000002E-2</v>
      </c>
      <c r="U1309" s="26">
        <v>7.7648999999999996E-2</v>
      </c>
      <c r="X1309" s="26">
        <v>20.178000000000001</v>
      </c>
      <c r="Y1309" s="85"/>
      <c r="AD1309" s="26">
        <v>0.49564900000000001</v>
      </c>
      <c r="AF1309" s="26">
        <v>3.7131249999999998</v>
      </c>
      <c r="AH1309" s="29">
        <v>1.7190000000000001</v>
      </c>
      <c r="AI1309" s="29">
        <v>23.6</v>
      </c>
    </row>
    <row r="1310" spans="1:35" ht="15" customHeight="1" x14ac:dyDescent="0.2">
      <c r="A1310" s="25">
        <v>1425</v>
      </c>
      <c r="B1310" s="25" t="s">
        <v>68</v>
      </c>
      <c r="C1310" s="139">
        <v>37158</v>
      </c>
      <c r="D1310" s="25">
        <v>14</v>
      </c>
      <c r="E1310" s="25" t="s">
        <v>49</v>
      </c>
      <c r="F1310" s="25">
        <v>-81</v>
      </c>
      <c r="G1310" s="82">
        <v>1.8095999999997048</v>
      </c>
      <c r="H1310" s="27">
        <v>-81.030159999999995</v>
      </c>
      <c r="I1310" s="25">
        <v>25</v>
      </c>
      <c r="J1310" s="82">
        <v>2.1359999999999246</v>
      </c>
      <c r="K1310" s="27">
        <v>25.035599999999999</v>
      </c>
      <c r="L1310" s="29">
        <v>30.350999999999999</v>
      </c>
      <c r="M1310" s="29">
        <v>36.451300000000003</v>
      </c>
      <c r="N1310" s="28">
        <v>2.6163450624290578</v>
      </c>
      <c r="O1310" s="28">
        <v>1.0612939841089672</v>
      </c>
      <c r="Q1310" s="26">
        <v>7.2163020000000007</v>
      </c>
      <c r="R1310" s="26">
        <v>7.8937499999999998</v>
      </c>
      <c r="S1310" s="26">
        <v>0.73199999999999998</v>
      </c>
      <c r="T1310" s="26">
        <v>2.9000000000000001E-2</v>
      </c>
      <c r="U1310" s="26">
        <v>2.9864999999999999E-2</v>
      </c>
      <c r="X1310" s="26">
        <v>5.38</v>
      </c>
      <c r="Y1310" s="85"/>
      <c r="AD1310" s="26">
        <v>0.76186500000000001</v>
      </c>
      <c r="AF1310" s="26">
        <v>1.7324999999999999</v>
      </c>
      <c r="AH1310" s="29">
        <v>1.762</v>
      </c>
      <c r="AI1310" s="29">
        <v>8.1</v>
      </c>
    </row>
    <row r="1311" spans="1:35" ht="15" customHeight="1" x14ac:dyDescent="0.2">
      <c r="A1311" s="25">
        <v>1426</v>
      </c>
      <c r="B1311" s="25" t="s">
        <v>68</v>
      </c>
      <c r="C1311" s="139">
        <v>37158</v>
      </c>
      <c r="D1311" s="25">
        <v>15</v>
      </c>
      <c r="E1311" s="25" t="s">
        <v>49</v>
      </c>
      <c r="F1311" s="25">
        <v>-80</v>
      </c>
      <c r="G1311" s="82">
        <v>57.037200000000041</v>
      </c>
      <c r="H1311" s="27">
        <v>-80.950620000000001</v>
      </c>
      <c r="I1311" s="25">
        <v>24</v>
      </c>
      <c r="J1311" s="82">
        <v>55.98</v>
      </c>
      <c r="K1311" s="27">
        <v>24.933</v>
      </c>
      <c r="L1311" s="29">
        <v>30.3279</v>
      </c>
      <c r="M1311" s="29">
        <v>36.552500000000002</v>
      </c>
      <c r="N1311" s="28">
        <v>6.130319148936171</v>
      </c>
      <c r="O1311" s="28">
        <v>2.4867021276595747</v>
      </c>
      <c r="Q1311" s="26">
        <v>6.076019999999998</v>
      </c>
      <c r="R1311" s="26">
        <v>11.240476190476185</v>
      </c>
      <c r="S1311" s="26">
        <v>1.056</v>
      </c>
      <c r="T1311" s="26">
        <v>3.3000000000000002E-2</v>
      </c>
      <c r="U1311" s="26">
        <v>0.01</v>
      </c>
      <c r="X1311" s="26">
        <v>10.651999999999999</v>
      </c>
      <c r="Y1311" s="85"/>
      <c r="AD1311" s="26">
        <v>1.0660000000000001</v>
      </c>
      <c r="AF1311" s="26">
        <v>1.82</v>
      </c>
      <c r="AH1311" s="29">
        <v>0.752</v>
      </c>
      <c r="AI1311" s="29">
        <v>11.457142857142852</v>
      </c>
    </row>
    <row r="1312" spans="1:35" ht="15" customHeight="1" x14ac:dyDescent="0.2">
      <c r="A1312" s="25">
        <v>1427</v>
      </c>
      <c r="B1312" s="25" t="s">
        <v>68</v>
      </c>
      <c r="C1312" s="139">
        <v>37158</v>
      </c>
      <c r="D1312" s="25">
        <v>16</v>
      </c>
      <c r="E1312" s="25" t="s">
        <v>50</v>
      </c>
      <c r="F1312" s="25">
        <v>-80</v>
      </c>
      <c r="G1312" s="82">
        <v>49.884000000000128</v>
      </c>
      <c r="H1312" s="27">
        <v>-80.831400000000002</v>
      </c>
      <c r="I1312" s="25">
        <v>24</v>
      </c>
      <c r="J1312" s="82">
        <v>52.519199999999913</v>
      </c>
      <c r="K1312" s="27">
        <v>24.875319999999999</v>
      </c>
      <c r="L1312" s="29">
        <v>30.56</v>
      </c>
      <c r="M1312" s="29">
        <v>36.640099999999997</v>
      </c>
      <c r="N1312" s="28">
        <v>10.924170616113745</v>
      </c>
      <c r="O1312" s="28">
        <v>4.4312796208530809</v>
      </c>
      <c r="Q1312" s="26">
        <v>7.3917300000000008</v>
      </c>
      <c r="R1312" s="26">
        <v>2.1479761904761907</v>
      </c>
      <c r="S1312" s="26">
        <v>0.47699999999999998</v>
      </c>
      <c r="T1312" s="26">
        <v>0.02</v>
      </c>
      <c r="U1312" s="26">
        <v>5.3756999999999992E-2</v>
      </c>
      <c r="X1312" s="26">
        <v>2.9870000000000001</v>
      </c>
      <c r="Y1312" s="85"/>
      <c r="AD1312" s="26">
        <v>0.53075699999999992</v>
      </c>
      <c r="AF1312" s="26">
        <v>0.43700000000000006</v>
      </c>
      <c r="AH1312" s="29">
        <v>0.42199999999999999</v>
      </c>
      <c r="AI1312" s="29">
        <v>2.2000000000000002</v>
      </c>
    </row>
    <row r="1313" spans="1:35" ht="15" customHeight="1" x14ac:dyDescent="0.2">
      <c r="A1313" s="25">
        <v>1428</v>
      </c>
      <c r="B1313" s="25" t="s">
        <v>68</v>
      </c>
      <c r="C1313" s="139">
        <v>37158</v>
      </c>
      <c r="D1313" s="25">
        <v>17</v>
      </c>
      <c r="E1313" s="25" t="s">
        <v>50</v>
      </c>
      <c r="F1313" s="25">
        <v>-80</v>
      </c>
      <c r="G1313" s="82">
        <v>42.602400000000387</v>
      </c>
      <c r="H1313" s="27">
        <v>-80.710040000000006</v>
      </c>
      <c r="I1313" s="25">
        <v>24</v>
      </c>
      <c r="J1313" s="82">
        <v>55.32119999999999</v>
      </c>
      <c r="K1313" s="27">
        <v>24.92202</v>
      </c>
      <c r="L1313" s="29">
        <v>30.614699999999999</v>
      </c>
      <c r="M1313" s="29">
        <v>38.2532</v>
      </c>
      <c r="N1313" s="28">
        <v>14.588607594936709</v>
      </c>
      <c r="O1313" s="28">
        <v>5.9177215189873422</v>
      </c>
      <c r="Q1313" s="26">
        <v>12.230618999999997</v>
      </c>
      <c r="R1313" s="26">
        <v>2.0151190476190477</v>
      </c>
      <c r="S1313" s="26">
        <v>2.056</v>
      </c>
      <c r="T1313" s="26">
        <v>0.05</v>
      </c>
      <c r="U1313" s="26">
        <v>1.2005730000000001</v>
      </c>
      <c r="X1313" s="26">
        <v>24.321000000000002</v>
      </c>
      <c r="Y1313" s="85"/>
      <c r="AD1313" s="26">
        <v>3.2565730000000004</v>
      </c>
      <c r="AF1313" s="26">
        <v>0.88100000000000001</v>
      </c>
      <c r="AH1313" s="29">
        <v>0.316</v>
      </c>
      <c r="AI1313" s="29">
        <v>2.12</v>
      </c>
    </row>
    <row r="1314" spans="1:35" ht="15" customHeight="1" x14ac:dyDescent="0.2">
      <c r="A1314" s="25">
        <v>1429</v>
      </c>
      <c r="B1314" s="25" t="s">
        <v>68</v>
      </c>
      <c r="C1314" s="139">
        <v>37158</v>
      </c>
      <c r="D1314" s="25">
        <v>18</v>
      </c>
      <c r="E1314" s="25" t="s">
        <v>50</v>
      </c>
      <c r="F1314" s="25">
        <v>-80</v>
      </c>
      <c r="G1314" s="82">
        <v>36.676799999999616</v>
      </c>
      <c r="H1314" s="27">
        <v>-80.611279999999994</v>
      </c>
      <c r="I1314" s="25">
        <v>24</v>
      </c>
      <c r="J1314" s="82">
        <v>58.568400000000054</v>
      </c>
      <c r="K1314" s="27">
        <v>24.976140000000001</v>
      </c>
      <c r="L1314" s="29">
        <v>30.677399999999999</v>
      </c>
      <c r="M1314" s="29">
        <v>35.844499999999996</v>
      </c>
      <c r="N1314" s="28">
        <v>18.366533864541832</v>
      </c>
      <c r="O1314" s="28">
        <v>7.4501992031872515</v>
      </c>
      <c r="Q1314" s="26">
        <v>8.4442979999999999</v>
      </c>
      <c r="R1314" s="26">
        <v>1.2397619047619048</v>
      </c>
      <c r="S1314" s="26">
        <v>1.056</v>
      </c>
      <c r="T1314" s="26">
        <v>3.2000000000000001E-2</v>
      </c>
      <c r="U1314" s="26">
        <v>0.44200199999999995</v>
      </c>
      <c r="X1314" s="26">
        <v>1.857</v>
      </c>
      <c r="Y1314" s="85"/>
      <c r="AD1314" s="26">
        <v>1.4980020000000001</v>
      </c>
      <c r="AF1314" s="26">
        <v>0.50600000000000001</v>
      </c>
      <c r="AH1314" s="29">
        <v>0.251</v>
      </c>
      <c r="AI1314" s="29">
        <v>1.3</v>
      </c>
    </row>
    <row r="1315" spans="1:35" ht="15" customHeight="1" x14ac:dyDescent="0.2">
      <c r="A1315" s="25">
        <v>1430</v>
      </c>
      <c r="B1315" s="25" t="s">
        <v>68</v>
      </c>
      <c r="C1315" s="139">
        <v>37158</v>
      </c>
      <c r="D1315" s="25">
        <v>19</v>
      </c>
      <c r="E1315" s="25" t="s">
        <v>47</v>
      </c>
      <c r="F1315" s="25">
        <v>-80</v>
      </c>
      <c r="G1315" s="82">
        <v>32.900399999999763</v>
      </c>
      <c r="H1315" s="27">
        <v>-80.548339999999996</v>
      </c>
      <c r="I1315" s="25">
        <v>25</v>
      </c>
      <c r="J1315" s="82">
        <v>1.0800000000000409</v>
      </c>
      <c r="K1315" s="27">
        <v>25.018000000000001</v>
      </c>
      <c r="L1315" s="29">
        <v>30.857700000000001</v>
      </c>
      <c r="M1315" s="29">
        <v>36.299999999999997</v>
      </c>
      <c r="N1315" s="28">
        <v>14.361370716510905</v>
      </c>
      <c r="O1315" s="28">
        <v>5.8255451713395638</v>
      </c>
      <c r="Q1315" s="26">
        <v>10.198577999999999</v>
      </c>
      <c r="R1315" s="26">
        <v>1.6101686507936503</v>
      </c>
      <c r="S1315" s="26">
        <v>5.5359999999999996</v>
      </c>
      <c r="T1315" s="26">
        <v>3.2000000000000001E-2</v>
      </c>
      <c r="U1315" s="26">
        <v>0.44200199999999995</v>
      </c>
      <c r="X1315" s="26">
        <v>13.333</v>
      </c>
      <c r="Y1315" s="85"/>
      <c r="AD1315" s="26">
        <v>5.9780019999999991</v>
      </c>
      <c r="AF1315" s="26">
        <v>0.66125</v>
      </c>
      <c r="AH1315" s="29">
        <v>0.32100000000000001</v>
      </c>
      <c r="AI1315" s="29">
        <v>1.6888888888888884</v>
      </c>
    </row>
    <row r="1316" spans="1:35" ht="15" customHeight="1" x14ac:dyDescent="0.2">
      <c r="A1316" s="25">
        <v>1431</v>
      </c>
      <c r="B1316" s="25" t="s">
        <v>68</v>
      </c>
      <c r="C1316" s="139">
        <v>37158</v>
      </c>
      <c r="D1316" s="25">
        <v>20</v>
      </c>
      <c r="E1316" s="25" t="s">
        <v>47</v>
      </c>
      <c r="F1316" s="25">
        <v>-80</v>
      </c>
      <c r="G1316" s="82">
        <v>29.560799999999574</v>
      </c>
      <c r="H1316" s="27">
        <v>-80.492679999999993</v>
      </c>
      <c r="I1316" s="25">
        <v>25</v>
      </c>
      <c r="J1316" s="82">
        <v>3.9599999999999369</v>
      </c>
      <c r="K1316" s="27">
        <v>25.065999999999999</v>
      </c>
      <c r="L1316" s="29">
        <v>30.592300000000002</v>
      </c>
      <c r="M1316" s="29">
        <v>36.487299999999998</v>
      </c>
      <c r="N1316" s="28">
        <v>15.114754098360658</v>
      </c>
      <c r="O1316" s="28">
        <v>6.1311475409836067</v>
      </c>
      <c r="Q1316" s="26">
        <v>8.8974869999999999</v>
      </c>
      <c r="R1316" s="26">
        <v>1.3642857142857143</v>
      </c>
      <c r="S1316" s="26">
        <v>7.8010000000000002</v>
      </c>
      <c r="T1316" s="26">
        <v>1.9E-2</v>
      </c>
      <c r="U1316" s="26">
        <v>0.84219299999999986</v>
      </c>
      <c r="X1316" s="26">
        <v>16.899000000000001</v>
      </c>
      <c r="Y1316" s="85"/>
      <c r="AD1316" s="26">
        <v>8.6431930000000001</v>
      </c>
      <c r="AF1316" s="26">
        <v>0.55200000000000005</v>
      </c>
      <c r="AH1316" s="29">
        <v>0.30499999999999999</v>
      </c>
      <c r="AI1316" s="29">
        <v>1.43</v>
      </c>
    </row>
    <row r="1317" spans="1:35" ht="15" customHeight="1" x14ac:dyDescent="0.2">
      <c r="A1317" s="25">
        <v>1432</v>
      </c>
      <c r="B1317" s="25" t="s">
        <v>68</v>
      </c>
      <c r="C1317" s="139">
        <v>37159</v>
      </c>
      <c r="D1317" s="25">
        <v>21</v>
      </c>
      <c r="E1317" s="25" t="s">
        <v>47</v>
      </c>
      <c r="F1317" s="25">
        <v>-80</v>
      </c>
      <c r="G1317" s="82">
        <v>31.032000000000153</v>
      </c>
      <c r="H1317" s="27">
        <v>-80.517200000000003</v>
      </c>
      <c r="I1317" s="25">
        <v>25</v>
      </c>
      <c r="J1317" s="82">
        <v>6.6996000000000322</v>
      </c>
      <c r="K1317" s="27">
        <v>25.111660000000001</v>
      </c>
      <c r="L1317" s="29">
        <v>29.3034</v>
      </c>
      <c r="M1317" s="29">
        <v>32.117100000000001</v>
      </c>
      <c r="N1317" s="28">
        <v>10.477272727272728</v>
      </c>
      <c r="O1317" s="28">
        <v>4.25</v>
      </c>
      <c r="Q1317" s="26">
        <v>11.558144999999998</v>
      </c>
      <c r="R1317" s="26">
        <v>1.6778717071935172</v>
      </c>
      <c r="S1317" s="26">
        <v>8.7880000000000003</v>
      </c>
      <c r="T1317" s="26">
        <v>1.7999999999999999E-2</v>
      </c>
      <c r="U1317" s="26">
        <v>0.322542</v>
      </c>
      <c r="X1317" s="26">
        <v>20.28</v>
      </c>
      <c r="Y1317" s="85"/>
      <c r="AD1317" s="26">
        <v>9.1105420000000006</v>
      </c>
      <c r="AF1317" s="26">
        <v>0.20374999999999999</v>
      </c>
      <c r="AH1317" s="29">
        <v>0.44</v>
      </c>
      <c r="AI1317" s="29">
        <v>1.7021276595744697</v>
      </c>
    </row>
    <row r="1318" spans="1:35" ht="15" customHeight="1" x14ac:dyDescent="0.2">
      <c r="A1318" s="25">
        <v>1433</v>
      </c>
      <c r="B1318" s="25" t="s">
        <v>68</v>
      </c>
      <c r="C1318" s="139">
        <v>37159</v>
      </c>
      <c r="D1318" s="25">
        <v>22</v>
      </c>
      <c r="E1318" s="25" t="s">
        <v>47</v>
      </c>
      <c r="F1318" s="25">
        <v>-80</v>
      </c>
      <c r="G1318" s="82">
        <v>36.130800000000249</v>
      </c>
      <c r="H1318" s="27">
        <v>-80.602180000000004</v>
      </c>
      <c r="I1318" s="25">
        <v>25</v>
      </c>
      <c r="J1318" s="82">
        <v>5.9423999999999211</v>
      </c>
      <c r="K1318" s="27">
        <v>25.099039999999999</v>
      </c>
      <c r="L1318" s="29">
        <v>29.283799999999999</v>
      </c>
      <c r="M1318" s="29">
        <v>24.792000000000002</v>
      </c>
      <c r="N1318" s="28">
        <v>13.679525222551929</v>
      </c>
      <c r="O1318" s="28">
        <v>5.5489614243323437</v>
      </c>
      <c r="Q1318" s="26">
        <v>22.405443000000002</v>
      </c>
      <c r="R1318" s="26">
        <v>0.71392857142857025</v>
      </c>
      <c r="S1318" s="26">
        <v>4.9349999999999996</v>
      </c>
      <c r="T1318" s="26">
        <v>8.9999999999999993E-3</v>
      </c>
      <c r="U1318" s="26">
        <v>8.3622000000000002E-2</v>
      </c>
      <c r="X1318" s="26">
        <v>16.734000000000002</v>
      </c>
      <c r="Y1318" s="85"/>
      <c r="AD1318" s="26">
        <v>5.0186219999999997</v>
      </c>
      <c r="AF1318" s="26">
        <v>0.48299999999999998</v>
      </c>
      <c r="AH1318" s="29">
        <v>0.33700000000000002</v>
      </c>
      <c r="AI1318" s="29">
        <v>0.77142857142857024</v>
      </c>
    </row>
    <row r="1319" spans="1:35" ht="15" customHeight="1" x14ac:dyDescent="0.2">
      <c r="A1319" s="25">
        <v>1434</v>
      </c>
      <c r="B1319" s="25" t="s">
        <v>68</v>
      </c>
      <c r="C1319" s="139">
        <v>37159</v>
      </c>
      <c r="D1319" s="25">
        <v>23</v>
      </c>
      <c r="E1319" s="25" t="s">
        <v>47</v>
      </c>
      <c r="F1319" s="25">
        <v>-80</v>
      </c>
      <c r="G1319" s="82">
        <v>37.57679999999965</v>
      </c>
      <c r="H1319" s="27">
        <v>-80.626279999999994</v>
      </c>
      <c r="I1319" s="25">
        <v>25</v>
      </c>
      <c r="J1319" s="82">
        <v>3.323999999999927</v>
      </c>
      <c r="K1319" s="27">
        <v>25.055399999999999</v>
      </c>
      <c r="L1319" s="29">
        <v>29.928000000000001</v>
      </c>
      <c r="M1319" s="29">
        <v>31.059799999999999</v>
      </c>
      <c r="N1319" s="28">
        <v>9.1106719367588944</v>
      </c>
      <c r="O1319" s="28">
        <v>3.6956521739130435</v>
      </c>
      <c r="Q1319" s="26">
        <v>19.423167000000003</v>
      </c>
      <c r="R1319" s="26">
        <v>1.4631845238095238</v>
      </c>
      <c r="S1319" s="26">
        <v>6.39</v>
      </c>
      <c r="T1319" s="26">
        <v>1.2E-2</v>
      </c>
      <c r="U1319" s="26">
        <v>2.9864999999999999E-2</v>
      </c>
      <c r="X1319" s="26">
        <v>19.606999999999999</v>
      </c>
      <c r="Y1319" s="85"/>
      <c r="AD1319" s="26">
        <v>6.4198649999999997</v>
      </c>
      <c r="AF1319" s="26">
        <v>0.47725000000000006</v>
      </c>
      <c r="AH1319" s="29">
        <v>0.50600000000000001</v>
      </c>
      <c r="AI1319" s="29">
        <v>1.52</v>
      </c>
    </row>
    <row r="1320" spans="1:35" ht="15" customHeight="1" x14ac:dyDescent="0.2">
      <c r="A1320" s="25">
        <v>1435</v>
      </c>
      <c r="B1320" s="25" t="s">
        <v>68</v>
      </c>
      <c r="C1320" s="139">
        <v>37159</v>
      </c>
      <c r="D1320" s="25">
        <v>24</v>
      </c>
      <c r="E1320" s="25" t="s">
        <v>48</v>
      </c>
      <c r="F1320" s="25">
        <v>-80</v>
      </c>
      <c r="G1320" s="82">
        <v>39.981599999999844</v>
      </c>
      <c r="H1320" s="27">
        <v>-80.666359999999997</v>
      </c>
      <c r="I1320" s="25">
        <v>25</v>
      </c>
      <c r="J1320" s="82">
        <v>3.7992000000000559</v>
      </c>
      <c r="K1320" s="27">
        <v>25.063320000000001</v>
      </c>
      <c r="L1320" s="29">
        <v>29.808299999999999</v>
      </c>
      <c r="M1320" s="29">
        <v>33.158900000000003</v>
      </c>
      <c r="N1320" s="28">
        <v>10.131868131868131</v>
      </c>
      <c r="O1320" s="28">
        <v>4.1098901098901104</v>
      </c>
      <c r="Q1320" s="26">
        <v>24.174342000000003</v>
      </c>
      <c r="R1320" s="26">
        <v>1.1712797619047619</v>
      </c>
      <c r="S1320" s="26">
        <v>6.1440000000000001</v>
      </c>
      <c r="T1320" s="26">
        <v>1.9E-2</v>
      </c>
      <c r="U1320" s="26">
        <v>2.9864999999999999E-2</v>
      </c>
      <c r="X1320" s="26">
        <v>22.21</v>
      </c>
      <c r="Y1320" s="85"/>
      <c r="AD1320" s="26">
        <v>6.1738650000000002</v>
      </c>
      <c r="AF1320" s="26">
        <v>0.66125</v>
      </c>
      <c r="AH1320" s="29">
        <v>0.45500000000000002</v>
      </c>
      <c r="AI1320" s="29">
        <v>1.25</v>
      </c>
    </row>
    <row r="1321" spans="1:35" ht="15" customHeight="1" x14ac:dyDescent="0.2">
      <c r="A1321" s="25">
        <v>1436</v>
      </c>
      <c r="B1321" s="25" t="s">
        <v>68</v>
      </c>
      <c r="C1321" s="139">
        <v>37159</v>
      </c>
      <c r="D1321" s="25">
        <v>25</v>
      </c>
      <c r="E1321" s="25" t="s">
        <v>48</v>
      </c>
      <c r="F1321" s="25">
        <v>-80</v>
      </c>
      <c r="G1321" s="82">
        <v>42.930000000000348</v>
      </c>
      <c r="H1321" s="27">
        <v>-80.715500000000006</v>
      </c>
      <c r="I1321" s="25">
        <v>25</v>
      </c>
      <c r="J1321" s="82">
        <v>3.6300000000000665</v>
      </c>
      <c r="K1321" s="27">
        <v>25.060500000000001</v>
      </c>
      <c r="L1321" s="29">
        <v>29.897300000000001</v>
      </c>
      <c r="M1321" s="29">
        <v>34.841799999999999</v>
      </c>
      <c r="N1321" s="28">
        <v>9.3131313131313131</v>
      </c>
      <c r="O1321" s="28">
        <v>3.7777777777777781</v>
      </c>
      <c r="Q1321" s="26">
        <v>37.346060999999999</v>
      </c>
      <c r="R1321" s="26">
        <v>1.0897916666666667</v>
      </c>
      <c r="S1321" s="26">
        <v>4.5250000000000004</v>
      </c>
      <c r="T1321" s="26">
        <v>6.4000000000000001E-2</v>
      </c>
      <c r="U1321" s="26">
        <v>0.01</v>
      </c>
      <c r="X1321" s="26">
        <v>49.701000000000001</v>
      </c>
      <c r="Y1321" s="85"/>
      <c r="AD1321" s="26">
        <v>4.5350000000000001</v>
      </c>
      <c r="AF1321" s="26">
        <v>0.92575000000000007</v>
      </c>
      <c r="AH1321" s="29">
        <v>0.495</v>
      </c>
      <c r="AI1321" s="29">
        <v>1.2</v>
      </c>
    </row>
    <row r="1322" spans="1:35" ht="15" customHeight="1" x14ac:dyDescent="0.2">
      <c r="A1322" s="25">
        <v>1437</v>
      </c>
      <c r="B1322" s="25" t="s">
        <v>68</v>
      </c>
      <c r="C1322" s="139">
        <v>37159</v>
      </c>
      <c r="D1322" s="25">
        <v>26</v>
      </c>
      <c r="E1322" s="25" t="s">
        <v>50</v>
      </c>
      <c r="F1322" s="25">
        <v>-80</v>
      </c>
      <c r="G1322" s="82">
        <v>43.363999999999997</v>
      </c>
      <c r="H1322" s="27">
        <v>-80.722733333333338</v>
      </c>
      <c r="I1322" s="25">
        <v>25</v>
      </c>
      <c r="J1322" s="82">
        <v>1.4099999999999113</v>
      </c>
      <c r="K1322" s="27">
        <v>25.023499999999999</v>
      </c>
      <c r="L1322" s="29">
        <v>29.9299</v>
      </c>
      <c r="M1322" s="29">
        <v>36.375700000000002</v>
      </c>
      <c r="N1322" s="28">
        <v>9.4081632653061238</v>
      </c>
      <c r="O1322" s="28">
        <v>3.8163265306122454</v>
      </c>
      <c r="Q1322" s="26">
        <v>30.489750000000001</v>
      </c>
      <c r="R1322" s="26">
        <v>0.82083333333333708</v>
      </c>
      <c r="S1322" s="26">
        <v>4.915</v>
      </c>
      <c r="T1322" s="26">
        <v>0.05</v>
      </c>
      <c r="U1322" s="26">
        <v>0.01</v>
      </c>
      <c r="X1322" s="26">
        <v>51.923000000000002</v>
      </c>
      <c r="Y1322" s="85"/>
      <c r="AD1322" s="26">
        <v>4.9249999999999998</v>
      </c>
      <c r="AF1322" s="26">
        <v>0.94499999999999995</v>
      </c>
      <c r="AH1322" s="29">
        <v>0.49</v>
      </c>
      <c r="AI1322" s="29">
        <v>0.93333333333333712</v>
      </c>
    </row>
    <row r="1323" spans="1:35" ht="15" customHeight="1" x14ac:dyDescent="0.2">
      <c r="A1323" s="25">
        <v>1438</v>
      </c>
      <c r="B1323" s="25" t="s">
        <v>68</v>
      </c>
      <c r="C1323" s="139">
        <v>37159</v>
      </c>
      <c r="D1323" s="25">
        <v>27</v>
      </c>
      <c r="E1323" s="25" t="s">
        <v>50</v>
      </c>
      <c r="F1323" s="25">
        <v>-80</v>
      </c>
      <c r="G1323" s="82">
        <v>44.962800000000129</v>
      </c>
      <c r="H1323" s="27">
        <v>-80.749380000000002</v>
      </c>
      <c r="I1323" s="25">
        <v>25</v>
      </c>
      <c r="J1323" s="82">
        <v>0.29999999999994031</v>
      </c>
      <c r="K1323" s="27">
        <v>25.004999999999999</v>
      </c>
      <c r="L1323" s="29">
        <v>30.013200000000001</v>
      </c>
      <c r="M1323" s="29">
        <v>37.160800000000002</v>
      </c>
      <c r="N1323" s="28">
        <v>9.8715203426124205</v>
      </c>
      <c r="O1323" s="28">
        <v>4.0042826552462527</v>
      </c>
      <c r="Q1323" s="26">
        <v>26.191763999999999</v>
      </c>
      <c r="R1323" s="26">
        <v>1.9363392857142858</v>
      </c>
      <c r="S1323" s="26">
        <v>4.9349999999999996</v>
      </c>
      <c r="T1323" s="26">
        <v>2.9000000000000001E-2</v>
      </c>
      <c r="U1323" s="26">
        <v>0.01</v>
      </c>
      <c r="X1323" s="26">
        <v>44.134999999999998</v>
      </c>
      <c r="Y1323" s="85"/>
      <c r="AD1323" s="26">
        <v>4.9449999999999994</v>
      </c>
      <c r="AF1323" s="26">
        <v>0.53475000000000006</v>
      </c>
      <c r="AH1323" s="29">
        <v>0.46700000000000003</v>
      </c>
      <c r="AI1323" s="29">
        <v>2</v>
      </c>
    </row>
    <row r="1324" spans="1:35" ht="15" customHeight="1" x14ac:dyDescent="0.2">
      <c r="A1324" s="25">
        <v>1439</v>
      </c>
      <c r="B1324" s="25" t="s">
        <v>68</v>
      </c>
      <c r="C1324" s="139">
        <v>37159</v>
      </c>
      <c r="D1324" s="25">
        <v>28</v>
      </c>
      <c r="E1324" s="25" t="s">
        <v>50</v>
      </c>
      <c r="F1324" s="25">
        <v>-80</v>
      </c>
      <c r="G1324" s="82">
        <v>47.08079999999967</v>
      </c>
      <c r="H1324" s="27">
        <v>-80.784679999999994</v>
      </c>
      <c r="I1324" s="25">
        <v>25</v>
      </c>
      <c r="J1324" s="82">
        <v>2.9999999999930083E-2</v>
      </c>
      <c r="K1324" s="27">
        <v>25.000499999999999</v>
      </c>
      <c r="L1324" s="29">
        <v>30.050699999999999</v>
      </c>
      <c r="M1324" s="29">
        <v>36.8003</v>
      </c>
      <c r="N1324" s="28">
        <v>9.2015968063872258</v>
      </c>
      <c r="O1324" s="28">
        <v>3.7325349301397206</v>
      </c>
      <c r="Q1324" s="26">
        <v>30.358179</v>
      </c>
      <c r="R1324" s="26">
        <v>1.0445535714285714</v>
      </c>
      <c r="S1324" s="26">
        <v>4.5359999999999996</v>
      </c>
      <c r="T1324" s="26">
        <v>2.8000000000000001E-2</v>
      </c>
      <c r="U1324" s="26">
        <v>0.01</v>
      </c>
      <c r="X1324" s="26">
        <v>42.451999999999998</v>
      </c>
      <c r="Y1324" s="85"/>
      <c r="AD1324" s="26">
        <v>4.5459999999999994</v>
      </c>
      <c r="AF1324" s="26">
        <v>0.46575</v>
      </c>
      <c r="AH1324" s="29">
        <v>0.501</v>
      </c>
      <c r="AI1324" s="29">
        <v>1.1000000000000001</v>
      </c>
    </row>
    <row r="1325" spans="1:35" ht="15" customHeight="1" x14ac:dyDescent="0.2">
      <c r="A1325" s="25">
        <v>1440</v>
      </c>
      <c r="B1325" s="25" t="s">
        <v>68</v>
      </c>
      <c r="C1325" s="139">
        <v>37159</v>
      </c>
      <c r="D1325" s="25">
        <v>29</v>
      </c>
      <c r="E1325" s="25" t="s">
        <v>50</v>
      </c>
      <c r="F1325" s="25">
        <v>-80</v>
      </c>
      <c r="G1325" s="82">
        <v>48.63000000000028</v>
      </c>
      <c r="H1325" s="27">
        <v>-80.810500000000005</v>
      </c>
      <c r="I1325" s="25">
        <v>24</v>
      </c>
      <c r="J1325" s="82">
        <v>59.849999999999923</v>
      </c>
      <c r="K1325" s="27">
        <v>24.997499999999999</v>
      </c>
      <c r="L1325" s="29">
        <v>30.122599999999998</v>
      </c>
      <c r="M1325" s="29">
        <v>36.456499999999998</v>
      </c>
      <c r="N1325" s="28">
        <v>13.679525222551929</v>
      </c>
      <c r="O1325" s="28">
        <v>5.5489614243323437</v>
      </c>
      <c r="Q1325" s="26">
        <v>25.811669999999999</v>
      </c>
      <c r="R1325" s="26">
        <v>0.56988095238095293</v>
      </c>
      <c r="S1325" s="26">
        <v>3.6850000000000001</v>
      </c>
      <c r="T1325" s="26">
        <v>1.6E-2</v>
      </c>
      <c r="U1325" s="26">
        <v>0.01</v>
      </c>
      <c r="X1325" s="26">
        <v>17.204999999999998</v>
      </c>
      <c r="Y1325" s="85"/>
      <c r="AD1325" s="26">
        <v>3.6949999999999998</v>
      </c>
      <c r="AF1325" s="26">
        <v>0.253</v>
      </c>
      <c r="AH1325" s="29">
        <v>0.33700000000000002</v>
      </c>
      <c r="AI1325" s="29">
        <v>0.60000000000000053</v>
      </c>
    </row>
    <row r="1326" spans="1:35" ht="15" customHeight="1" x14ac:dyDescent="0.2">
      <c r="A1326" s="25">
        <v>1441</v>
      </c>
      <c r="B1326" s="25" t="s">
        <v>68</v>
      </c>
      <c r="C1326" s="139">
        <v>37159</v>
      </c>
      <c r="D1326" s="25">
        <v>30</v>
      </c>
      <c r="E1326" s="25" t="s">
        <v>49</v>
      </c>
      <c r="F1326" s="25">
        <v>-80</v>
      </c>
      <c r="G1326" s="82">
        <v>50.050800000000208</v>
      </c>
      <c r="H1326" s="27">
        <v>-80.834180000000003</v>
      </c>
      <c r="I1326" s="25">
        <v>24</v>
      </c>
      <c r="J1326" s="82">
        <v>58.569600000000008</v>
      </c>
      <c r="K1326" s="27">
        <v>24.97616</v>
      </c>
      <c r="L1326" s="29">
        <v>30.2425</v>
      </c>
      <c r="M1326" s="29">
        <v>36.869599999999998</v>
      </c>
      <c r="N1326" s="28">
        <v>11.496259351620948</v>
      </c>
      <c r="O1326" s="28">
        <v>4.6633416458852865</v>
      </c>
      <c r="Q1326" s="26">
        <v>12.040571999999999</v>
      </c>
      <c r="R1326" s="26">
        <v>0.79660714285714285</v>
      </c>
      <c r="S1326" s="26">
        <v>0.56999999999999995</v>
      </c>
      <c r="T1326" s="26">
        <v>1.9E-2</v>
      </c>
      <c r="U1326" s="26">
        <v>4.1811000000000001E-2</v>
      </c>
      <c r="X1326" s="26">
        <v>5.0640000000000001</v>
      </c>
      <c r="Y1326" s="85"/>
      <c r="AD1326" s="26">
        <v>0.61181099999999999</v>
      </c>
      <c r="AF1326" s="26">
        <v>0.44850000000000001</v>
      </c>
      <c r="AH1326" s="29">
        <v>0.40100000000000002</v>
      </c>
      <c r="AI1326" s="29">
        <v>0.85</v>
      </c>
    </row>
    <row r="1327" spans="1:35" ht="15" customHeight="1" x14ac:dyDescent="0.2">
      <c r="A1327" s="25">
        <v>1442</v>
      </c>
      <c r="B1327" s="25" t="s">
        <v>68</v>
      </c>
      <c r="C1327" s="139">
        <v>37159</v>
      </c>
      <c r="D1327" s="25">
        <v>31</v>
      </c>
      <c r="E1327" s="25" t="s">
        <v>49</v>
      </c>
      <c r="F1327" s="25">
        <v>-80</v>
      </c>
      <c r="G1327" s="82">
        <v>52.095600000000388</v>
      </c>
      <c r="H1327" s="27">
        <v>-80.868260000000006</v>
      </c>
      <c r="I1327" s="25">
        <v>25</v>
      </c>
      <c r="J1327" s="82">
        <v>0.63000000000002387</v>
      </c>
      <c r="K1327" s="27">
        <v>25.0105</v>
      </c>
      <c r="L1327" s="29">
        <v>30.180099999999999</v>
      </c>
      <c r="M1327" s="29">
        <v>36.1952</v>
      </c>
      <c r="N1327" s="28">
        <v>7.3174603174603181</v>
      </c>
      <c r="O1327" s="28">
        <v>2.9682539682539684</v>
      </c>
      <c r="Q1327" s="26">
        <v>20.154116999999999</v>
      </c>
      <c r="R1327" s="26">
        <v>0.9988988095238106</v>
      </c>
      <c r="S1327" s="26">
        <v>1.042</v>
      </c>
      <c r="T1327" s="26">
        <v>3.2000000000000001E-2</v>
      </c>
      <c r="U1327" s="26">
        <v>0.01</v>
      </c>
      <c r="X1327" s="26">
        <v>6.2309999999999999</v>
      </c>
      <c r="Y1327" s="85"/>
      <c r="AD1327" s="26">
        <v>1.052</v>
      </c>
      <c r="AF1327" s="26">
        <v>0.56925000000000003</v>
      </c>
      <c r="AH1327" s="29">
        <v>0.63</v>
      </c>
      <c r="AI1327" s="29">
        <v>1.0666666666666678</v>
      </c>
    </row>
    <row r="1328" spans="1:35" ht="15" customHeight="1" x14ac:dyDescent="0.2">
      <c r="A1328" s="25">
        <v>1443</v>
      </c>
      <c r="B1328" s="25" t="s">
        <v>68</v>
      </c>
      <c r="C1328" s="139">
        <v>37159</v>
      </c>
      <c r="D1328" s="25">
        <v>32</v>
      </c>
      <c r="E1328" s="25" t="s">
        <v>49</v>
      </c>
      <c r="F1328" s="25">
        <v>-80</v>
      </c>
      <c r="G1328" s="82">
        <v>55.54079999999999</v>
      </c>
      <c r="H1328" s="27">
        <v>-80.92568</v>
      </c>
      <c r="I1328" s="25">
        <v>25</v>
      </c>
      <c r="J1328" s="82">
        <v>0.69600000000008322</v>
      </c>
      <c r="K1328" s="27">
        <v>25.011600000000001</v>
      </c>
      <c r="L1328" s="29">
        <v>30.1189</v>
      </c>
      <c r="M1328" s="29">
        <v>36.308199999999999</v>
      </c>
      <c r="N1328" s="28">
        <v>8.3212996389891689</v>
      </c>
      <c r="O1328" s="28">
        <v>3.3754512635379061</v>
      </c>
      <c r="Q1328" s="26">
        <v>10.330148999999999</v>
      </c>
      <c r="R1328" s="26">
        <v>3.2766666666666664</v>
      </c>
      <c r="S1328" s="26">
        <v>1.0109999999999999</v>
      </c>
      <c r="T1328" s="26">
        <v>1.0999999999999999E-2</v>
      </c>
      <c r="U1328" s="26">
        <v>0.01</v>
      </c>
      <c r="X1328" s="26">
        <v>7.9589999999999996</v>
      </c>
      <c r="Y1328" s="85"/>
      <c r="AD1328" s="26">
        <v>1.0209999999999999</v>
      </c>
      <c r="AF1328" s="26">
        <v>0.7</v>
      </c>
      <c r="AH1328" s="29">
        <v>0.55400000000000005</v>
      </c>
      <c r="AI1328" s="29">
        <v>3.36</v>
      </c>
    </row>
    <row r="1329" spans="1:35" ht="15" customHeight="1" x14ac:dyDescent="0.2">
      <c r="A1329" s="25">
        <v>1444</v>
      </c>
      <c r="B1329" s="25" t="s">
        <v>68</v>
      </c>
      <c r="C1329" s="139">
        <v>37159</v>
      </c>
      <c r="D1329" s="25">
        <v>33</v>
      </c>
      <c r="E1329" s="25" t="s">
        <v>49</v>
      </c>
      <c r="F1329" s="25">
        <v>-80</v>
      </c>
      <c r="G1329" s="82">
        <v>55.160400000000323</v>
      </c>
      <c r="H1329" s="27">
        <v>-80.919340000000005</v>
      </c>
      <c r="I1329" s="25">
        <v>25</v>
      </c>
      <c r="J1329" s="82">
        <v>3.1800000000000495</v>
      </c>
      <c r="K1329" s="27">
        <v>25.053000000000001</v>
      </c>
      <c r="L1329" s="29">
        <v>30.342300000000002</v>
      </c>
      <c r="M1329" s="29">
        <v>36.316499999999998</v>
      </c>
      <c r="N1329" s="28">
        <v>8.865384615384615</v>
      </c>
      <c r="O1329" s="28">
        <v>3.5961538461538463</v>
      </c>
      <c r="Q1329" s="26">
        <v>20.461116000000001</v>
      </c>
      <c r="R1329" s="26">
        <v>0.94386904761904766</v>
      </c>
      <c r="S1329" s="26">
        <v>0.68300000000000005</v>
      </c>
      <c r="T1329" s="26">
        <v>3.2000000000000001E-2</v>
      </c>
      <c r="U1329" s="26">
        <v>0.01</v>
      </c>
      <c r="X1329" s="26">
        <v>6.86</v>
      </c>
      <c r="Y1329" s="85"/>
      <c r="AD1329" s="26">
        <v>0.69300000000000006</v>
      </c>
      <c r="AF1329" s="26">
        <v>0.47150000000000003</v>
      </c>
      <c r="AH1329" s="29">
        <v>0.52</v>
      </c>
      <c r="AI1329" s="29">
        <v>1</v>
      </c>
    </row>
    <row r="1330" spans="1:35" ht="15" customHeight="1" x14ac:dyDescent="0.2">
      <c r="A1330" s="25">
        <v>1445</v>
      </c>
      <c r="B1330" s="25" t="s">
        <v>68</v>
      </c>
      <c r="C1330" s="139">
        <v>37159</v>
      </c>
      <c r="D1330" s="25">
        <v>34</v>
      </c>
      <c r="E1330" s="25" t="s">
        <v>49</v>
      </c>
      <c r="F1330" s="25">
        <v>-80</v>
      </c>
      <c r="G1330" s="82">
        <v>57.312000000000296</v>
      </c>
      <c r="H1330" s="27">
        <v>-80.955200000000005</v>
      </c>
      <c r="I1330" s="25">
        <v>24</v>
      </c>
      <c r="J1330" s="82">
        <v>59.34</v>
      </c>
      <c r="K1330" s="27">
        <v>24.989000000000001</v>
      </c>
      <c r="L1330" s="29">
        <v>30.276800000000001</v>
      </c>
      <c r="M1330" s="29">
        <v>36.667999999999999</v>
      </c>
      <c r="N1330" s="28">
        <v>8.33634719710669</v>
      </c>
      <c r="O1330" s="28">
        <v>3.3815551537070525</v>
      </c>
      <c r="Q1330" s="26">
        <v>6.4561139999999995</v>
      </c>
      <c r="R1330" s="26">
        <v>1.3558333333333334</v>
      </c>
      <c r="S1330" s="26">
        <v>0.47799999999999998</v>
      </c>
      <c r="T1330" s="26">
        <v>2.8000000000000001E-2</v>
      </c>
      <c r="U1330" s="26">
        <v>0.01</v>
      </c>
      <c r="X1330" s="26">
        <v>6.7919999999999998</v>
      </c>
      <c r="Y1330" s="85"/>
      <c r="AD1330" s="26">
        <v>0.48799999999999999</v>
      </c>
      <c r="AF1330" s="26">
        <v>1.7150000000000001</v>
      </c>
      <c r="AH1330" s="29">
        <v>0.55300000000000005</v>
      </c>
      <c r="AI1330" s="29">
        <v>1.56</v>
      </c>
    </row>
    <row r="1331" spans="1:35" ht="15" customHeight="1" x14ac:dyDescent="0.2">
      <c r="A1331" s="25">
        <v>1446</v>
      </c>
      <c r="B1331" s="25" t="s">
        <v>68</v>
      </c>
      <c r="C1331" s="139">
        <v>37159</v>
      </c>
      <c r="D1331" s="25">
        <v>35</v>
      </c>
      <c r="E1331" s="25" t="s">
        <v>49</v>
      </c>
      <c r="F1331" s="25">
        <v>-80</v>
      </c>
      <c r="G1331" s="82">
        <v>52.750800000000311</v>
      </c>
      <c r="H1331" s="27">
        <v>-80.879180000000005</v>
      </c>
      <c r="I1331" s="25">
        <v>24</v>
      </c>
      <c r="J1331" s="82">
        <v>58.309200000000061</v>
      </c>
      <c r="K1331" s="27">
        <v>24.971820000000001</v>
      </c>
      <c r="L1331" s="29">
        <v>30.393899999999999</v>
      </c>
      <c r="M1331" s="29">
        <v>36.893500000000003</v>
      </c>
      <c r="N1331" s="28">
        <v>11.467661691542288</v>
      </c>
      <c r="O1331" s="28">
        <v>4.6517412935323383</v>
      </c>
      <c r="Q1331" s="26">
        <v>6.8946839999999998</v>
      </c>
      <c r="R1331" s="26">
        <v>3.5316666666666667</v>
      </c>
      <c r="S1331" s="26">
        <v>0.85699999999999998</v>
      </c>
      <c r="T1331" s="26">
        <v>2.4E-2</v>
      </c>
      <c r="U1331" s="26">
        <v>0.01</v>
      </c>
      <c r="X1331" s="26">
        <v>8.1839999999999993</v>
      </c>
      <c r="Y1331" s="85"/>
      <c r="AD1331" s="26">
        <v>0.86699999999999999</v>
      </c>
      <c r="AF1331" s="26">
        <v>0.91</v>
      </c>
      <c r="AH1331" s="29">
        <v>0.40200000000000002</v>
      </c>
      <c r="AI1331" s="29">
        <v>3.64</v>
      </c>
    </row>
    <row r="1332" spans="1:35" ht="15" customHeight="1" x14ac:dyDescent="0.2">
      <c r="A1332" s="25">
        <v>1447</v>
      </c>
      <c r="B1332" s="25" t="s">
        <v>68</v>
      </c>
      <c r="C1332" s="139">
        <v>37159</v>
      </c>
      <c r="D1332" s="25">
        <v>36</v>
      </c>
      <c r="E1332" s="25" t="s">
        <v>50</v>
      </c>
      <c r="F1332" s="25">
        <v>-80</v>
      </c>
      <c r="G1332" s="82">
        <v>47.587200000000109</v>
      </c>
      <c r="H1332" s="27">
        <v>-80.793120000000002</v>
      </c>
      <c r="I1332" s="25">
        <v>24</v>
      </c>
      <c r="J1332" s="82">
        <v>57.554400000000072</v>
      </c>
      <c r="K1332" s="27">
        <v>24.959240000000001</v>
      </c>
      <c r="L1332" s="29">
        <v>30.802</v>
      </c>
      <c r="M1332" s="29">
        <v>36.055900000000001</v>
      </c>
      <c r="N1332" s="28">
        <v>14.012158054711247</v>
      </c>
      <c r="O1332" s="28">
        <v>5.683890577507599</v>
      </c>
      <c r="Q1332" s="26">
        <v>14.335755000000001</v>
      </c>
      <c r="R1332" s="26">
        <v>0.53839285714285945</v>
      </c>
      <c r="S1332" s="26">
        <v>1.6259999999999999</v>
      </c>
      <c r="T1332" s="26">
        <v>0.05</v>
      </c>
      <c r="U1332" s="26">
        <v>4.7784E-2</v>
      </c>
      <c r="X1332" s="26">
        <v>7.5780000000000003</v>
      </c>
      <c r="Y1332" s="85"/>
      <c r="AD1332" s="26">
        <v>1.6737839999999999</v>
      </c>
      <c r="AF1332" s="26">
        <v>0.18149999999999999</v>
      </c>
      <c r="AH1332" s="29">
        <v>0.32900000000000001</v>
      </c>
      <c r="AI1332" s="29">
        <v>0.56000000000000227</v>
      </c>
    </row>
    <row r="1333" spans="1:35" ht="15" customHeight="1" x14ac:dyDescent="0.2">
      <c r="A1333" s="25">
        <v>1448</v>
      </c>
      <c r="B1333" s="25" t="s">
        <v>68</v>
      </c>
      <c r="C1333" s="139">
        <v>37159</v>
      </c>
      <c r="D1333" s="25">
        <v>37</v>
      </c>
      <c r="E1333" s="25" t="s">
        <v>50</v>
      </c>
      <c r="F1333" s="25">
        <v>-80</v>
      </c>
      <c r="G1333" s="82">
        <v>45.640799999999615</v>
      </c>
      <c r="H1333" s="27">
        <v>-80.760679999999994</v>
      </c>
      <c r="I1333" s="25">
        <v>24</v>
      </c>
      <c r="J1333" s="82">
        <v>55.98</v>
      </c>
      <c r="K1333" s="27">
        <v>24.933</v>
      </c>
      <c r="L1333" s="29">
        <v>30.857700000000001</v>
      </c>
      <c r="M1333" s="29">
        <v>36.3504</v>
      </c>
      <c r="N1333" s="28">
        <v>15.065359477124185</v>
      </c>
      <c r="O1333" s="28">
        <v>6.1111111111111116</v>
      </c>
      <c r="Q1333" s="26">
        <v>16.060797000000001</v>
      </c>
      <c r="R1333" s="26">
        <v>1.0027678571428571</v>
      </c>
      <c r="S1333" s="26">
        <v>3.6440000000000001</v>
      </c>
      <c r="T1333" s="26">
        <v>1.6E-2</v>
      </c>
      <c r="U1333" s="26">
        <v>0.10751399999999998</v>
      </c>
      <c r="X1333" s="26">
        <v>9.3960000000000008</v>
      </c>
      <c r="Y1333" s="85"/>
      <c r="AD1333" s="26">
        <v>3.7515140000000002</v>
      </c>
      <c r="AF1333" s="26">
        <v>0.39674999999999999</v>
      </c>
      <c r="AH1333" s="29">
        <v>0.30599999999999999</v>
      </c>
      <c r="AI1333" s="29">
        <v>1.05</v>
      </c>
    </row>
    <row r="1334" spans="1:35" ht="15" customHeight="1" x14ac:dyDescent="0.2">
      <c r="A1334" s="25">
        <v>1449</v>
      </c>
      <c r="B1334" s="25" t="s">
        <v>68</v>
      </c>
      <c r="C1334" s="139">
        <v>37159</v>
      </c>
      <c r="D1334" s="25">
        <v>38</v>
      </c>
      <c r="E1334" s="25" t="s">
        <v>50</v>
      </c>
      <c r="F1334" s="25">
        <v>-80</v>
      </c>
      <c r="G1334" s="82">
        <v>41.865600000000143</v>
      </c>
      <c r="H1334" s="27">
        <v>-80.697760000000002</v>
      </c>
      <c r="I1334" s="25">
        <v>24</v>
      </c>
      <c r="J1334" s="82">
        <v>59.126400000000032</v>
      </c>
      <c r="K1334" s="27">
        <v>24.985440000000001</v>
      </c>
      <c r="L1334" s="29">
        <v>30.9604</v>
      </c>
      <c r="M1334" s="29">
        <v>37.430100000000003</v>
      </c>
      <c r="N1334" s="28">
        <v>12.841225626740949</v>
      </c>
      <c r="O1334" s="28">
        <v>5.20891364902507</v>
      </c>
      <c r="Q1334" s="26">
        <v>23.838104999999999</v>
      </c>
      <c r="R1334" s="26">
        <v>2.7833333333333421</v>
      </c>
      <c r="S1334" s="26">
        <v>5.1909999999999998</v>
      </c>
      <c r="T1334" s="26">
        <v>5.5E-2</v>
      </c>
      <c r="U1334" s="26">
        <v>8.3622000000000002E-2</v>
      </c>
      <c r="X1334" s="26">
        <v>36.930999999999997</v>
      </c>
      <c r="Y1334" s="85"/>
      <c r="AD1334" s="26">
        <v>5.2746219999999999</v>
      </c>
      <c r="AF1334" s="26">
        <v>1.26</v>
      </c>
      <c r="AH1334" s="29">
        <v>0.35899999999999999</v>
      </c>
      <c r="AI1334" s="29">
        <v>2.933333333333342</v>
      </c>
    </row>
    <row r="1335" spans="1:35" ht="15" customHeight="1" x14ac:dyDescent="0.2">
      <c r="A1335" s="25">
        <v>1450</v>
      </c>
      <c r="B1335" s="25" t="s">
        <v>68</v>
      </c>
      <c r="C1335" s="139">
        <v>37159</v>
      </c>
      <c r="D1335" s="25">
        <v>39</v>
      </c>
      <c r="E1335" s="25" t="s">
        <v>50</v>
      </c>
      <c r="F1335" s="25">
        <v>-80</v>
      </c>
      <c r="G1335" s="82">
        <v>38.720400000000268</v>
      </c>
      <c r="H1335" s="27">
        <v>-80.645340000000004</v>
      </c>
      <c r="I1335" s="25">
        <v>25</v>
      </c>
      <c r="J1335" s="82">
        <v>0.50040000000002749</v>
      </c>
      <c r="K1335" s="27">
        <v>25.00834</v>
      </c>
      <c r="L1335" s="29">
        <v>31.224499999999999</v>
      </c>
      <c r="M1335" s="29">
        <v>35.185600000000001</v>
      </c>
      <c r="N1335" s="28">
        <v>18.739837398373986</v>
      </c>
      <c r="O1335" s="28">
        <v>7.6016260162601634</v>
      </c>
      <c r="Q1335" s="26">
        <v>15.666084</v>
      </c>
      <c r="R1335" s="26">
        <v>2.0009523809523841</v>
      </c>
      <c r="S1335" s="26">
        <v>3.8079999999999998</v>
      </c>
      <c r="T1335" s="26">
        <v>1.2E-2</v>
      </c>
      <c r="U1335" s="26">
        <v>5.9729999999999998E-2</v>
      </c>
      <c r="X1335" s="26">
        <v>18.754000000000001</v>
      </c>
      <c r="Y1335" s="85"/>
      <c r="AD1335" s="26">
        <v>3.8677299999999999</v>
      </c>
      <c r="AF1335" s="26">
        <v>0.55200000000000005</v>
      </c>
      <c r="AH1335" s="29">
        <v>0.246</v>
      </c>
      <c r="AI1335" s="29">
        <v>2.06666666666667</v>
      </c>
    </row>
    <row r="1336" spans="1:35" ht="15" customHeight="1" x14ac:dyDescent="0.2">
      <c r="A1336" s="25">
        <v>1451</v>
      </c>
      <c r="B1336" s="25" t="s">
        <v>68</v>
      </c>
      <c r="C1336" s="139">
        <v>37159</v>
      </c>
      <c r="D1336" s="25">
        <v>40</v>
      </c>
      <c r="E1336" s="25" t="s">
        <v>47</v>
      </c>
      <c r="F1336" s="25">
        <v>-80</v>
      </c>
      <c r="G1336" s="82">
        <v>35.819999999999652</v>
      </c>
      <c r="H1336" s="27">
        <v>-80.596999999999994</v>
      </c>
      <c r="I1336" s="25">
        <v>25</v>
      </c>
      <c r="J1336" s="82">
        <v>0.99960000000010041</v>
      </c>
      <c r="K1336" s="27">
        <v>25.016660000000002</v>
      </c>
      <c r="L1336" s="29">
        <v>31.2485</v>
      </c>
      <c r="M1336" s="29">
        <v>33.588200000000001</v>
      </c>
      <c r="N1336" s="28">
        <v>11.55388471177945</v>
      </c>
      <c r="O1336" s="28">
        <v>4.6867167919799497</v>
      </c>
      <c r="Q1336" s="26">
        <v>13.239330000000001</v>
      </c>
      <c r="R1336" s="26">
        <v>1.0866071428571427</v>
      </c>
      <c r="S1336" s="26">
        <v>5.6420000000000003</v>
      </c>
      <c r="T1336" s="26">
        <v>1.2999999999999999E-2</v>
      </c>
      <c r="U1336" s="26">
        <v>7.1676000000000004E-2</v>
      </c>
      <c r="X1336" s="26">
        <v>21.312000000000001</v>
      </c>
      <c r="Y1336" s="85"/>
      <c r="AD1336" s="26">
        <v>5.7136760000000004</v>
      </c>
      <c r="AF1336" s="26">
        <v>0.44850000000000001</v>
      </c>
      <c r="AH1336" s="29">
        <v>0.39900000000000002</v>
      </c>
      <c r="AI1336" s="29">
        <v>1.1399999999999999</v>
      </c>
    </row>
    <row r="1337" spans="1:35" ht="15" customHeight="1" x14ac:dyDescent="0.2">
      <c r="A1337" s="25">
        <v>1452</v>
      </c>
      <c r="B1337" s="25" t="s">
        <v>69</v>
      </c>
      <c r="C1337" s="139">
        <v>37180</v>
      </c>
      <c r="D1337" s="25">
        <v>1</v>
      </c>
      <c r="E1337" s="25" t="s">
        <v>47</v>
      </c>
      <c r="F1337" s="25">
        <v>-80</v>
      </c>
      <c r="G1337" s="82">
        <v>29.794799999999668</v>
      </c>
      <c r="H1337" s="27">
        <v>-80.496579999999994</v>
      </c>
      <c r="I1337" s="25">
        <v>25</v>
      </c>
      <c r="J1337" s="82">
        <v>11.011200000000088</v>
      </c>
      <c r="K1337" s="27">
        <v>25.183520000000001</v>
      </c>
      <c r="L1337" s="29">
        <v>27.302399999999999</v>
      </c>
      <c r="M1337" s="29">
        <v>28.068899999999999</v>
      </c>
      <c r="N1337" s="28">
        <v>9.3509127789046662</v>
      </c>
      <c r="O1337" s="28">
        <v>3.7931034482758625</v>
      </c>
      <c r="Q1337" s="26">
        <v>22.960965000000002</v>
      </c>
      <c r="R1337" s="26">
        <v>2.1690178571428604</v>
      </c>
      <c r="S1337" s="26">
        <v>6.18</v>
      </c>
      <c r="T1337" s="26">
        <v>1.9E-2</v>
      </c>
      <c r="U1337" s="26">
        <v>1.266276</v>
      </c>
      <c r="X1337" s="26">
        <v>6.4459999999999997</v>
      </c>
      <c r="Y1337" s="85"/>
      <c r="AD1337" s="26">
        <v>7.4462759999999992</v>
      </c>
      <c r="AF1337" s="26">
        <v>0.50024999999999997</v>
      </c>
      <c r="AH1337" s="29">
        <v>0.49299999999999999</v>
      </c>
      <c r="AI1337" s="29">
        <v>2.2285714285714318</v>
      </c>
    </row>
    <row r="1338" spans="1:35" ht="15" customHeight="1" x14ac:dyDescent="0.2">
      <c r="A1338" s="25">
        <v>1453</v>
      </c>
      <c r="B1338" s="25" t="s">
        <v>69</v>
      </c>
      <c r="C1338" s="139">
        <v>37180</v>
      </c>
      <c r="D1338" s="25">
        <v>2</v>
      </c>
      <c r="E1338" s="25" t="s">
        <v>47</v>
      </c>
      <c r="F1338" s="25">
        <v>-80</v>
      </c>
      <c r="G1338" s="82">
        <v>33.697200000000294</v>
      </c>
      <c r="H1338" s="27">
        <v>-80.561620000000005</v>
      </c>
      <c r="I1338" s="25">
        <v>25</v>
      </c>
      <c r="J1338" s="82">
        <v>10.056000000000012</v>
      </c>
      <c r="K1338" s="27">
        <v>25.1676</v>
      </c>
      <c r="L1338" s="29">
        <v>26.999400000000001</v>
      </c>
      <c r="M1338" s="29">
        <v>21.337</v>
      </c>
      <c r="N1338" s="28">
        <v>7.934595524956972</v>
      </c>
      <c r="O1338" s="28">
        <v>3.2185886402753878</v>
      </c>
      <c r="Q1338" s="26">
        <v>26.659572000000001</v>
      </c>
      <c r="R1338" s="26">
        <v>2.0389285714285714</v>
      </c>
      <c r="S1338" s="26">
        <v>7.5350000000000001</v>
      </c>
      <c r="T1338" s="26">
        <v>1.9E-2</v>
      </c>
      <c r="U1338" s="26">
        <v>0.52562399999999998</v>
      </c>
      <c r="X1338" s="26">
        <v>14.369</v>
      </c>
      <c r="Y1338" s="85"/>
      <c r="AD1338" s="26">
        <v>8.0606240000000007</v>
      </c>
      <c r="AF1338" s="26">
        <v>0.34499999999999997</v>
      </c>
      <c r="AH1338" s="29">
        <v>0.58099999999999996</v>
      </c>
      <c r="AI1338" s="29">
        <v>2.08</v>
      </c>
    </row>
    <row r="1339" spans="1:35" ht="15" customHeight="1" x14ac:dyDescent="0.2">
      <c r="A1339" s="25">
        <v>1454</v>
      </c>
      <c r="B1339" s="25" t="s">
        <v>69</v>
      </c>
      <c r="C1339" s="139">
        <v>37180</v>
      </c>
      <c r="D1339" s="25">
        <v>3</v>
      </c>
      <c r="E1339" s="25" t="s">
        <v>47</v>
      </c>
      <c r="F1339" s="25">
        <v>-80</v>
      </c>
      <c r="G1339" s="82">
        <v>37.294799999999668</v>
      </c>
      <c r="H1339" s="27">
        <v>-80.621579999999994</v>
      </c>
      <c r="I1339" s="25">
        <v>25</v>
      </c>
      <c r="J1339" s="82">
        <v>9.0035999999999916</v>
      </c>
      <c r="K1339" s="27">
        <v>25.15006</v>
      </c>
      <c r="L1339" s="29">
        <v>27.422899999999998</v>
      </c>
      <c r="M1339" s="29">
        <v>17.202300000000001</v>
      </c>
      <c r="N1339" s="28">
        <v>6.6235632183908058</v>
      </c>
      <c r="O1339" s="28">
        <v>2.6867816091954024</v>
      </c>
      <c r="Q1339" s="26">
        <v>26.805762000000001</v>
      </c>
      <c r="R1339" s="26">
        <v>3.5472916666666667</v>
      </c>
      <c r="S1339" s="26">
        <v>9.6300000000000008</v>
      </c>
      <c r="T1339" s="26">
        <v>1.4999999999999999E-2</v>
      </c>
      <c r="U1339" s="26">
        <v>0.543543</v>
      </c>
      <c r="X1339" s="26">
        <v>12.009</v>
      </c>
      <c r="Y1339" s="85"/>
      <c r="AD1339" s="26">
        <v>10.173543</v>
      </c>
      <c r="AF1339" s="26">
        <v>0.44274999999999998</v>
      </c>
      <c r="AH1339" s="29">
        <v>0.69599999999999995</v>
      </c>
      <c r="AI1339" s="29">
        <v>3.6</v>
      </c>
    </row>
    <row r="1340" spans="1:35" ht="15" customHeight="1" x14ac:dyDescent="0.2">
      <c r="A1340" s="25">
        <v>1455</v>
      </c>
      <c r="B1340" s="25" t="s">
        <v>69</v>
      </c>
      <c r="C1340" s="139">
        <v>37180</v>
      </c>
      <c r="D1340" s="25">
        <v>4</v>
      </c>
      <c r="E1340" s="25" t="s">
        <v>48</v>
      </c>
      <c r="F1340" s="25">
        <v>-80</v>
      </c>
      <c r="G1340" s="82">
        <v>40.781999999999812</v>
      </c>
      <c r="H1340" s="27">
        <v>-80.679699999999997</v>
      </c>
      <c r="I1340" s="25">
        <v>25</v>
      </c>
      <c r="J1340" s="82">
        <v>7.9704000000000974</v>
      </c>
      <c r="K1340" s="27">
        <v>25.132840000000002</v>
      </c>
      <c r="L1340" s="29">
        <v>28.218599999999999</v>
      </c>
      <c r="M1340" s="29">
        <v>19.313700000000001</v>
      </c>
      <c r="N1340" s="28">
        <v>5.8726114649681529</v>
      </c>
      <c r="O1340" s="28">
        <v>2.3821656050955413</v>
      </c>
      <c r="Q1340" s="26">
        <v>33.588978000000004</v>
      </c>
      <c r="R1340" s="26">
        <v>2.3941071428571377</v>
      </c>
      <c r="S1340" s="26">
        <v>7.1029999999999998</v>
      </c>
      <c r="T1340" s="26">
        <v>1.7000000000000001E-2</v>
      </c>
      <c r="U1340" s="26">
        <v>0.137379</v>
      </c>
      <c r="X1340" s="26">
        <v>7.6130000000000004</v>
      </c>
      <c r="Y1340" s="85"/>
      <c r="AD1340" s="26">
        <v>7.2403789999999999</v>
      </c>
      <c r="AF1340" s="26">
        <v>0.60950000000000004</v>
      </c>
      <c r="AH1340" s="29">
        <v>0.78500000000000003</v>
      </c>
      <c r="AI1340" s="29">
        <v>2.4666666666666615</v>
      </c>
    </row>
    <row r="1341" spans="1:35" ht="15" customHeight="1" x14ac:dyDescent="0.2">
      <c r="A1341" s="25">
        <v>1456</v>
      </c>
      <c r="B1341" s="25" t="s">
        <v>69</v>
      </c>
      <c r="C1341" s="139">
        <v>37180</v>
      </c>
      <c r="D1341" s="25">
        <v>5</v>
      </c>
      <c r="E1341" s="25" t="s">
        <v>48</v>
      </c>
      <c r="F1341" s="25">
        <v>-80</v>
      </c>
      <c r="G1341" s="82">
        <v>43.139999999999645</v>
      </c>
      <c r="H1341" s="27">
        <v>-80.718999999999994</v>
      </c>
      <c r="I1341" s="25">
        <v>25</v>
      </c>
      <c r="J1341" s="82">
        <v>6.9792000000001053</v>
      </c>
      <c r="K1341" s="27">
        <v>25.116320000000002</v>
      </c>
      <c r="L1341" s="29">
        <v>27.645399999999999</v>
      </c>
      <c r="M1341" s="29">
        <v>26.234300000000001</v>
      </c>
      <c r="N1341" s="28">
        <v>14.588607594936709</v>
      </c>
      <c r="O1341" s="28">
        <v>5.9177215189873422</v>
      </c>
      <c r="Q1341" s="26">
        <v>24.393626999999999</v>
      </c>
      <c r="R1341" s="26">
        <v>1.1068750000000001</v>
      </c>
      <c r="S1341" s="26">
        <v>6.7869999999999999</v>
      </c>
      <c r="T1341" s="26">
        <v>0.02</v>
      </c>
      <c r="U1341" s="26">
        <v>0.34046100000000001</v>
      </c>
      <c r="X1341" s="26">
        <v>6.8179999999999996</v>
      </c>
      <c r="Y1341" s="85"/>
      <c r="AD1341" s="26">
        <v>7.1274610000000003</v>
      </c>
      <c r="AF1341" s="26">
        <v>0.36224999999999996</v>
      </c>
      <c r="AH1341" s="29">
        <v>0.316</v>
      </c>
      <c r="AI1341" s="29">
        <v>1.1499999999999999</v>
      </c>
    </row>
    <row r="1342" spans="1:35" ht="15" customHeight="1" x14ac:dyDescent="0.2">
      <c r="A1342" s="25">
        <v>1457</v>
      </c>
      <c r="B1342" s="25" t="s">
        <v>69</v>
      </c>
      <c r="C1342" s="139">
        <v>37180</v>
      </c>
      <c r="D1342" s="25">
        <v>6</v>
      </c>
      <c r="E1342" s="25" t="s">
        <v>48</v>
      </c>
      <c r="F1342" s="25">
        <v>-80</v>
      </c>
      <c r="G1342" s="82">
        <v>45.590399999999818</v>
      </c>
      <c r="H1342" s="27">
        <v>-80.759839999999997</v>
      </c>
      <c r="I1342" s="25">
        <v>25</v>
      </c>
      <c r="J1342" s="82">
        <v>4.1723999999999961</v>
      </c>
      <c r="K1342" s="27">
        <v>25.06954</v>
      </c>
      <c r="L1342" s="29">
        <v>27.651199999999999</v>
      </c>
      <c r="M1342" s="29">
        <v>32.3979</v>
      </c>
      <c r="N1342" s="28">
        <v>11.974025974025974</v>
      </c>
      <c r="O1342" s="28">
        <v>4.8571428571428577</v>
      </c>
      <c r="Q1342" s="26">
        <v>26.835000000000001</v>
      </c>
      <c r="R1342" s="26">
        <v>1.2146726190476203</v>
      </c>
      <c r="S1342" s="26">
        <v>17.012</v>
      </c>
      <c r="T1342" s="26">
        <v>4.1000000000000002E-2</v>
      </c>
      <c r="U1342" s="26">
        <v>0.14932500000000001</v>
      </c>
      <c r="X1342" s="26">
        <v>10.170999999999999</v>
      </c>
      <c r="Y1342" s="85"/>
      <c r="AD1342" s="26">
        <v>17.161325000000001</v>
      </c>
      <c r="AF1342" s="26">
        <v>0.99675000000000002</v>
      </c>
      <c r="AH1342" s="29">
        <v>0.38500000000000001</v>
      </c>
      <c r="AI1342" s="29">
        <v>1.3333333333333346</v>
      </c>
    </row>
    <row r="1343" spans="1:35" ht="15" customHeight="1" x14ac:dyDescent="0.2">
      <c r="A1343" s="25">
        <v>1458</v>
      </c>
      <c r="B1343" s="25" t="s">
        <v>69</v>
      </c>
      <c r="C1343" s="139">
        <v>37180</v>
      </c>
      <c r="D1343" s="25">
        <v>7</v>
      </c>
      <c r="E1343" s="25" t="s">
        <v>48</v>
      </c>
      <c r="F1343" s="25">
        <v>-80</v>
      </c>
      <c r="G1343" s="82">
        <v>47.511599999999987</v>
      </c>
      <c r="H1343" s="27">
        <v>-80.79186</v>
      </c>
      <c r="I1343" s="25">
        <v>25</v>
      </c>
      <c r="J1343" s="82">
        <v>6.9984000000000179</v>
      </c>
      <c r="K1343" s="27">
        <v>25.11664</v>
      </c>
      <c r="L1343" s="29">
        <v>28.158999999999999</v>
      </c>
      <c r="M1343" s="29">
        <v>29.292200000000001</v>
      </c>
      <c r="N1343" s="28">
        <v>7.3996789727126808</v>
      </c>
      <c r="O1343" s="28">
        <v>3.0016051364365972</v>
      </c>
      <c r="Q1343" s="26">
        <v>37.667679</v>
      </c>
      <c r="R1343" s="26">
        <v>3.2270833333333395</v>
      </c>
      <c r="S1343" s="26">
        <v>15.249000000000001</v>
      </c>
      <c r="T1343" s="26">
        <v>7.8E-2</v>
      </c>
      <c r="U1343" s="26">
        <v>0.322542</v>
      </c>
      <c r="X1343" s="26">
        <v>13.151999999999999</v>
      </c>
      <c r="Y1343" s="85"/>
      <c r="AD1343" s="26">
        <v>15.571542000000001</v>
      </c>
      <c r="AF1343" s="26">
        <v>1.8725000000000001</v>
      </c>
      <c r="AH1343" s="29">
        <v>0.623</v>
      </c>
      <c r="AI1343" s="29">
        <v>3.4500000000000064</v>
      </c>
    </row>
    <row r="1344" spans="1:35" ht="15" customHeight="1" x14ac:dyDescent="0.2">
      <c r="A1344" s="25">
        <v>1459</v>
      </c>
      <c r="B1344" s="25" t="s">
        <v>69</v>
      </c>
      <c r="C1344" s="139">
        <v>37180</v>
      </c>
      <c r="D1344" s="25">
        <v>8</v>
      </c>
      <c r="E1344" s="25" t="s">
        <v>48</v>
      </c>
      <c r="F1344" s="25">
        <v>-80</v>
      </c>
      <c r="G1344" s="82">
        <v>51.75120000000021</v>
      </c>
      <c r="H1344" s="27">
        <v>-80.862520000000004</v>
      </c>
      <c r="I1344" s="25">
        <v>25</v>
      </c>
      <c r="J1344" s="82">
        <v>7.6344000000000278</v>
      </c>
      <c r="K1344" s="27">
        <v>25.12724</v>
      </c>
      <c r="L1344" s="29">
        <v>28.7193</v>
      </c>
      <c r="M1344" s="29">
        <v>30.587299999999999</v>
      </c>
      <c r="N1344" s="28">
        <v>5.791457286432161</v>
      </c>
      <c r="O1344" s="28">
        <v>2.3492462311557789</v>
      </c>
      <c r="Q1344" s="26">
        <v>42.681996000000005</v>
      </c>
      <c r="R1344" s="26">
        <v>4.3999999999999915</v>
      </c>
      <c r="S1344" s="26">
        <v>1.966</v>
      </c>
      <c r="T1344" s="26">
        <v>8.4000000000000005E-2</v>
      </c>
      <c r="U1344" s="26">
        <v>0.137379</v>
      </c>
      <c r="X1344" s="26">
        <v>31.384</v>
      </c>
      <c r="Y1344" s="85"/>
      <c r="AD1344" s="26">
        <v>2.1033789999999999</v>
      </c>
      <c r="AF1344" s="26">
        <v>1.26</v>
      </c>
      <c r="AH1344" s="29">
        <v>0.79600000000000004</v>
      </c>
      <c r="AI1344" s="29">
        <v>4.5499999999999918</v>
      </c>
    </row>
    <row r="1345" spans="1:35" ht="15" customHeight="1" x14ac:dyDescent="0.2">
      <c r="A1345" s="25">
        <v>1460</v>
      </c>
      <c r="B1345" s="25" t="s">
        <v>69</v>
      </c>
      <c r="C1345" s="139">
        <v>37180</v>
      </c>
      <c r="D1345" s="25">
        <v>9</v>
      </c>
      <c r="E1345" s="25" t="s">
        <v>49</v>
      </c>
      <c r="F1345" s="25">
        <v>-80</v>
      </c>
      <c r="G1345" s="82">
        <v>54.419999999999789</v>
      </c>
      <c r="H1345" s="27">
        <v>-80.906999999999996</v>
      </c>
      <c r="I1345" s="25">
        <v>25</v>
      </c>
      <c r="J1345" s="82">
        <v>7.5791999999999859</v>
      </c>
      <c r="K1345" s="27">
        <v>25.12632</v>
      </c>
      <c r="L1345" s="29">
        <v>28.293500000000002</v>
      </c>
      <c r="M1345" s="29">
        <v>31.153300000000002</v>
      </c>
      <c r="N1345" s="28">
        <v>3.7848932676518885</v>
      </c>
      <c r="O1345" s="28">
        <v>1.535303776683087</v>
      </c>
      <c r="Q1345" s="26">
        <v>37.740774000000002</v>
      </c>
      <c r="R1345" s="26">
        <v>8.6416666666666728</v>
      </c>
      <c r="S1345" s="26">
        <v>4.2519999999999998</v>
      </c>
      <c r="T1345" s="26">
        <v>7.6999999999999999E-2</v>
      </c>
      <c r="U1345" s="26">
        <v>0.71675999999999995</v>
      </c>
      <c r="X1345" s="26">
        <v>17.001999999999999</v>
      </c>
      <c r="Y1345" s="85"/>
      <c r="AD1345" s="26">
        <v>4.9687599999999996</v>
      </c>
      <c r="AF1345" s="26">
        <v>1.75</v>
      </c>
      <c r="AH1345" s="29">
        <v>1.218</v>
      </c>
      <c r="AI1345" s="29">
        <v>8.8500000000000068</v>
      </c>
    </row>
    <row r="1346" spans="1:35" ht="15" customHeight="1" x14ac:dyDescent="0.2">
      <c r="A1346" s="25">
        <v>1461</v>
      </c>
      <c r="B1346" s="25" t="s">
        <v>69</v>
      </c>
      <c r="C1346" s="139">
        <v>37180</v>
      </c>
      <c r="D1346" s="25">
        <v>10</v>
      </c>
      <c r="E1346" s="25" t="s">
        <v>49</v>
      </c>
      <c r="F1346" s="25">
        <v>-80</v>
      </c>
      <c r="G1346" s="82">
        <v>59.756400000000269</v>
      </c>
      <c r="H1346" s="27">
        <v>-80.995940000000004</v>
      </c>
      <c r="I1346" s="25">
        <v>25</v>
      </c>
      <c r="J1346" s="82">
        <v>6.7380000000000706</v>
      </c>
      <c r="K1346" s="27">
        <v>25.112300000000001</v>
      </c>
      <c r="L1346" s="29">
        <v>27.731200000000001</v>
      </c>
      <c r="M1346" s="29">
        <v>32.317799999999998</v>
      </c>
      <c r="N1346" s="28">
        <v>1.6370738636363638</v>
      </c>
      <c r="O1346" s="28">
        <v>0.66406250000000011</v>
      </c>
      <c r="Q1346" s="26">
        <v>26.761905000000002</v>
      </c>
      <c r="R1346" s="26">
        <v>29.702380952380953</v>
      </c>
      <c r="S1346" s="26">
        <v>3.5369999999999999</v>
      </c>
      <c r="T1346" s="26">
        <v>4.7E-2</v>
      </c>
      <c r="U1346" s="26">
        <v>1.099032</v>
      </c>
      <c r="X1346" s="26">
        <v>17.027000000000001</v>
      </c>
      <c r="Y1346" s="85"/>
      <c r="AD1346" s="26">
        <v>4.6360320000000002</v>
      </c>
      <c r="AF1346" s="26">
        <v>7.54</v>
      </c>
      <c r="AH1346" s="29">
        <v>2.8159999999999998</v>
      </c>
      <c r="AI1346" s="29">
        <v>30.6</v>
      </c>
    </row>
    <row r="1347" spans="1:35" ht="15" customHeight="1" x14ac:dyDescent="0.2">
      <c r="A1347" s="25">
        <v>1462</v>
      </c>
      <c r="B1347" s="25" t="s">
        <v>69</v>
      </c>
      <c r="C1347" s="139">
        <v>37180</v>
      </c>
      <c r="D1347" s="25">
        <v>11</v>
      </c>
      <c r="E1347" s="25" t="s">
        <v>49</v>
      </c>
      <c r="F1347" s="25">
        <v>-81</v>
      </c>
      <c r="G1347" s="82">
        <v>2.1600000000034925E-2</v>
      </c>
      <c r="H1347" s="27">
        <v>-81.000360000000001</v>
      </c>
      <c r="I1347" s="25">
        <v>25</v>
      </c>
      <c r="J1347" s="82">
        <v>4.5192000000000832</v>
      </c>
      <c r="K1347" s="27">
        <v>25.075320000000001</v>
      </c>
      <c r="L1347" s="29">
        <v>28.0152</v>
      </c>
      <c r="M1347" s="29">
        <v>33.256700000000002</v>
      </c>
      <c r="N1347" s="28">
        <v>4.3327067669172932</v>
      </c>
      <c r="O1347" s="28">
        <v>1.7575187969924813</v>
      </c>
      <c r="Q1347" s="26">
        <v>21.937635</v>
      </c>
      <c r="R1347" s="26">
        <v>5.9645833333333336</v>
      </c>
      <c r="S1347" s="26">
        <v>2.3149999999999999</v>
      </c>
      <c r="T1347" s="26">
        <v>3.6999999999999998E-2</v>
      </c>
      <c r="U1347" s="26">
        <v>0.25683899999999998</v>
      </c>
      <c r="X1347" s="26">
        <v>9.5259999999999998</v>
      </c>
      <c r="Y1347" s="85"/>
      <c r="AD1347" s="26">
        <v>2.5718389999999998</v>
      </c>
      <c r="AF1347" s="26">
        <v>1.9775</v>
      </c>
      <c r="AH1347" s="29">
        <v>1.0640000000000001</v>
      </c>
      <c r="AI1347" s="29">
        <v>6.2</v>
      </c>
    </row>
    <row r="1348" spans="1:35" ht="15" customHeight="1" x14ac:dyDescent="0.2">
      <c r="A1348" s="25">
        <v>1463</v>
      </c>
      <c r="B1348" s="25" t="s">
        <v>69</v>
      </c>
      <c r="C1348" s="139">
        <v>37180</v>
      </c>
      <c r="D1348" s="25">
        <v>12</v>
      </c>
      <c r="E1348" s="25" t="s">
        <v>49</v>
      </c>
      <c r="F1348" s="25">
        <v>-81</v>
      </c>
      <c r="G1348" s="82">
        <v>3.9840000000000941</v>
      </c>
      <c r="H1348" s="27">
        <v>-81.066400000000002</v>
      </c>
      <c r="I1348" s="25">
        <v>25</v>
      </c>
      <c r="J1348" s="82">
        <v>6.7799999999999727</v>
      </c>
      <c r="K1348" s="27">
        <v>25.113</v>
      </c>
      <c r="L1348" s="29">
        <v>27.9419</v>
      </c>
      <c r="M1348" s="29">
        <v>32.9236</v>
      </c>
      <c r="N1348" s="28">
        <v>2.2833085685983159</v>
      </c>
      <c r="O1348" s="28">
        <v>0.9262010896483408</v>
      </c>
      <c r="Q1348" s="26">
        <v>26.528001000000003</v>
      </c>
      <c r="R1348" s="26">
        <v>18.172336309523807</v>
      </c>
      <c r="S1348" s="26">
        <v>2.032</v>
      </c>
      <c r="T1348" s="26">
        <v>7.3999999999999996E-2</v>
      </c>
      <c r="U1348" s="26">
        <v>1.1886270000000001</v>
      </c>
      <c r="X1348" s="26">
        <v>18.79</v>
      </c>
      <c r="Y1348" s="85"/>
      <c r="AD1348" s="26">
        <v>3.2206270000000004</v>
      </c>
      <c r="AF1348" s="26">
        <v>6.1123750000000001</v>
      </c>
      <c r="AH1348" s="29">
        <v>2.0190000000000001</v>
      </c>
      <c r="AI1348" s="29">
        <v>18.899999999999999</v>
      </c>
    </row>
    <row r="1349" spans="1:35" ht="15" customHeight="1" x14ac:dyDescent="0.2">
      <c r="A1349" s="25">
        <v>1464</v>
      </c>
      <c r="B1349" s="25" t="s">
        <v>69</v>
      </c>
      <c r="C1349" s="139">
        <v>37180</v>
      </c>
      <c r="D1349" s="25">
        <v>13</v>
      </c>
      <c r="E1349" s="25" t="s">
        <v>49</v>
      </c>
      <c r="F1349" s="25">
        <v>-81</v>
      </c>
      <c r="G1349" s="82">
        <v>5.7408000000000925</v>
      </c>
      <c r="H1349" s="27">
        <v>-81.095680000000002</v>
      </c>
      <c r="I1349" s="25">
        <v>25</v>
      </c>
      <c r="J1349" s="82">
        <v>6.7199999999998994</v>
      </c>
      <c r="K1349" s="27">
        <v>25.111999999999998</v>
      </c>
      <c r="L1349" s="29">
        <v>27.848500000000001</v>
      </c>
      <c r="M1349" s="29">
        <v>33.854100000000003</v>
      </c>
      <c r="N1349" s="28">
        <v>3.3070301291248212</v>
      </c>
      <c r="O1349" s="28">
        <v>1.3414634146341464</v>
      </c>
      <c r="Q1349" s="26">
        <v>18.443694000000001</v>
      </c>
      <c r="R1349" s="26">
        <v>13.406339285714285</v>
      </c>
      <c r="S1349" s="26">
        <v>0.34499999999999997</v>
      </c>
      <c r="T1349" s="26">
        <v>5.1999999999999998E-2</v>
      </c>
      <c r="U1349" s="26">
        <v>0.49575900000000001</v>
      </c>
      <c r="X1349" s="26">
        <v>13.475</v>
      </c>
      <c r="Y1349" s="85"/>
      <c r="AD1349" s="26">
        <v>0.84075900000000003</v>
      </c>
      <c r="AF1349" s="26">
        <v>5.8267500000000005</v>
      </c>
      <c r="AH1349" s="29">
        <v>1.3939999999999999</v>
      </c>
      <c r="AI1349" s="29">
        <v>14.1</v>
      </c>
    </row>
    <row r="1350" spans="1:35" ht="15" customHeight="1" x14ac:dyDescent="0.2">
      <c r="A1350" s="25">
        <v>1465</v>
      </c>
      <c r="B1350" s="25" t="s">
        <v>69</v>
      </c>
      <c r="C1350" s="139">
        <v>37180</v>
      </c>
      <c r="D1350" s="25">
        <v>14</v>
      </c>
      <c r="E1350" s="25" t="s">
        <v>49</v>
      </c>
      <c r="F1350" s="25">
        <v>-81</v>
      </c>
      <c r="G1350" s="82">
        <v>1.6476000000002955</v>
      </c>
      <c r="H1350" s="27">
        <v>-81.027460000000005</v>
      </c>
      <c r="I1350" s="25">
        <v>25</v>
      </c>
      <c r="J1350" s="82">
        <v>2.0675999999999561</v>
      </c>
      <c r="K1350" s="27">
        <v>25.034459999999999</v>
      </c>
      <c r="L1350" s="29">
        <v>27.937999999999999</v>
      </c>
      <c r="M1350" s="29">
        <v>35.295400000000001</v>
      </c>
      <c r="N1350" s="28">
        <v>4.4498069498069501</v>
      </c>
      <c r="O1350" s="28">
        <v>1.8050193050193051</v>
      </c>
      <c r="Q1350" s="26">
        <v>14.745087</v>
      </c>
      <c r="R1350" s="26">
        <v>7.7715624999999999</v>
      </c>
      <c r="S1350" s="26">
        <v>0.13700000000000001</v>
      </c>
      <c r="T1350" s="26">
        <v>3.5000000000000003E-2</v>
      </c>
      <c r="U1350" s="26">
        <v>0.01</v>
      </c>
      <c r="X1350" s="26">
        <v>9.65</v>
      </c>
      <c r="Y1350" s="85"/>
      <c r="AD1350" s="26">
        <v>0.14700000000000002</v>
      </c>
      <c r="AF1350" s="26">
        <v>3.5988750000000005</v>
      </c>
      <c r="AH1350" s="29">
        <v>1.036</v>
      </c>
      <c r="AI1350" s="29">
        <v>8.1999999999999993</v>
      </c>
    </row>
    <row r="1351" spans="1:35" ht="15" customHeight="1" x14ac:dyDescent="0.2">
      <c r="A1351" s="25">
        <v>1466</v>
      </c>
      <c r="B1351" s="25" t="s">
        <v>69</v>
      </c>
      <c r="C1351" s="139">
        <v>37180</v>
      </c>
      <c r="D1351" s="25">
        <v>15</v>
      </c>
      <c r="E1351" s="25" t="s">
        <v>49</v>
      </c>
      <c r="F1351" s="25">
        <v>-80</v>
      </c>
      <c r="G1351" s="82">
        <v>56.950799999999902</v>
      </c>
      <c r="H1351" s="27">
        <v>-80.949179999999998</v>
      </c>
      <c r="I1351" s="25">
        <v>24</v>
      </c>
      <c r="J1351" s="82">
        <v>55.95000000000006</v>
      </c>
      <c r="K1351" s="27">
        <v>24.932500000000001</v>
      </c>
      <c r="L1351" s="29">
        <v>27.7041</v>
      </c>
      <c r="M1351" s="29">
        <v>35.818199999999997</v>
      </c>
      <c r="N1351" s="28">
        <v>5.6983930778739182</v>
      </c>
      <c r="O1351" s="28">
        <v>2.3114956736711991</v>
      </c>
      <c r="Q1351" s="26">
        <v>14.101850999999998</v>
      </c>
      <c r="R1351" s="26">
        <v>5.4751785714285628</v>
      </c>
      <c r="S1351" s="26">
        <v>0.17</v>
      </c>
      <c r="T1351" s="26">
        <v>3.4000000000000002E-2</v>
      </c>
      <c r="U1351" s="26">
        <v>0.01</v>
      </c>
      <c r="X1351" s="26">
        <v>7.4889999999999999</v>
      </c>
      <c r="Y1351" s="85"/>
      <c r="AD1351" s="26">
        <v>0.18000000000000002</v>
      </c>
      <c r="AF1351" s="26">
        <v>2.0565000000000002</v>
      </c>
      <c r="AH1351" s="29">
        <v>0.80900000000000005</v>
      </c>
      <c r="AI1351" s="29">
        <v>5.7199999999999918</v>
      </c>
    </row>
    <row r="1352" spans="1:35" ht="15" customHeight="1" x14ac:dyDescent="0.2">
      <c r="A1352" s="25">
        <v>1467</v>
      </c>
      <c r="B1352" s="25" t="s">
        <v>69</v>
      </c>
      <c r="C1352" s="139">
        <v>37180</v>
      </c>
      <c r="D1352" s="25">
        <v>16</v>
      </c>
      <c r="E1352" s="25" t="s">
        <v>50</v>
      </c>
      <c r="F1352" s="25">
        <v>-80</v>
      </c>
      <c r="G1352" s="82">
        <v>49.831200000000422</v>
      </c>
      <c r="H1352" s="27">
        <v>-80.830520000000007</v>
      </c>
      <c r="I1352" s="25">
        <v>24</v>
      </c>
      <c r="J1352" s="82">
        <v>52.711200000000105</v>
      </c>
      <c r="K1352" s="27">
        <v>24.878520000000002</v>
      </c>
      <c r="L1352" s="29">
        <v>28.305</v>
      </c>
      <c r="M1352" s="29">
        <v>35.133600000000001</v>
      </c>
      <c r="N1352" s="28">
        <v>10.821596244131456</v>
      </c>
      <c r="O1352" s="28">
        <v>4.3896713615023479</v>
      </c>
      <c r="Q1352" s="26">
        <v>5.739783000000001</v>
      </c>
      <c r="R1352" s="26">
        <v>2.0674999999999999</v>
      </c>
      <c r="S1352" s="26">
        <v>1.06</v>
      </c>
      <c r="T1352" s="26">
        <v>1.6E-2</v>
      </c>
      <c r="U1352" s="26">
        <v>0.35240699999999997</v>
      </c>
      <c r="X1352" s="26">
        <v>2.173</v>
      </c>
      <c r="Y1352" s="85"/>
      <c r="AD1352" s="26">
        <v>1.412407</v>
      </c>
      <c r="AF1352" s="26">
        <v>0.48300000000000004</v>
      </c>
      <c r="AH1352" s="29">
        <v>0.42599999999999999</v>
      </c>
      <c r="AI1352" s="29">
        <v>2.125</v>
      </c>
    </row>
    <row r="1353" spans="1:35" ht="15" customHeight="1" x14ac:dyDescent="0.2">
      <c r="A1353" s="25">
        <v>1468</v>
      </c>
      <c r="B1353" s="25" t="s">
        <v>69</v>
      </c>
      <c r="C1353" s="139">
        <v>37180</v>
      </c>
      <c r="D1353" s="25">
        <v>17</v>
      </c>
      <c r="E1353" s="25" t="s">
        <v>50</v>
      </c>
      <c r="F1353" s="25">
        <v>-80</v>
      </c>
      <c r="G1353" s="82">
        <v>42.562799999999754</v>
      </c>
      <c r="H1353" s="27">
        <v>-80.709379999999996</v>
      </c>
      <c r="I1353" s="25">
        <v>24</v>
      </c>
      <c r="J1353" s="82">
        <v>55.32119999999999</v>
      </c>
      <c r="K1353" s="27">
        <v>24.92202</v>
      </c>
      <c r="L1353" s="29">
        <v>28.104399999999998</v>
      </c>
      <c r="M1353" s="29">
        <v>34.656700000000001</v>
      </c>
      <c r="N1353" s="28">
        <v>17.73076923076923</v>
      </c>
      <c r="O1353" s="28">
        <v>7.1923076923076925</v>
      </c>
      <c r="Q1353" s="26">
        <v>5.2573559999999997</v>
      </c>
      <c r="R1353" s="26">
        <v>1.2533630952380952</v>
      </c>
      <c r="S1353" s="26">
        <v>4.9669999999999996</v>
      </c>
      <c r="T1353" s="26">
        <v>7.0000000000000001E-3</v>
      </c>
      <c r="U1353" s="26">
        <v>0.89594999999999991</v>
      </c>
      <c r="X1353" s="26">
        <v>1.1299999999999999</v>
      </c>
      <c r="Y1353" s="85"/>
      <c r="AD1353" s="26">
        <v>5.8629499999999997</v>
      </c>
      <c r="AF1353" s="26">
        <v>0.51174999999999993</v>
      </c>
      <c r="AH1353" s="29">
        <v>0.26</v>
      </c>
      <c r="AI1353" s="29">
        <v>1.3142857142857143</v>
      </c>
    </row>
    <row r="1354" spans="1:35" ht="15" customHeight="1" x14ac:dyDescent="0.2">
      <c r="A1354" s="25">
        <v>1469</v>
      </c>
      <c r="B1354" s="25" t="s">
        <v>69</v>
      </c>
      <c r="C1354" s="139">
        <v>37180</v>
      </c>
      <c r="D1354" s="25">
        <v>18</v>
      </c>
      <c r="E1354" s="25" t="s">
        <v>50</v>
      </c>
      <c r="F1354" s="25">
        <v>-80</v>
      </c>
      <c r="G1354" s="82">
        <v>36.606000000000165</v>
      </c>
      <c r="H1354" s="27">
        <v>-80.610100000000003</v>
      </c>
      <c r="I1354" s="25">
        <v>24</v>
      </c>
      <c r="J1354" s="82">
        <v>58.569600000000008</v>
      </c>
      <c r="K1354" s="27">
        <v>24.97616</v>
      </c>
      <c r="L1354" s="29">
        <v>28.424700000000001</v>
      </c>
      <c r="M1354" s="29">
        <v>34.380800000000001</v>
      </c>
      <c r="N1354" s="28">
        <v>12.326203208556151</v>
      </c>
      <c r="O1354" s="28">
        <v>5</v>
      </c>
      <c r="Q1354" s="26">
        <v>6.938540999999999</v>
      </c>
      <c r="R1354" s="26">
        <v>1.1486607142857141</v>
      </c>
      <c r="S1354" s="26">
        <v>2.415</v>
      </c>
      <c r="T1354" s="26">
        <v>1.2E-2</v>
      </c>
      <c r="U1354" s="26">
        <v>0.84816599999999986</v>
      </c>
      <c r="X1354" s="26">
        <v>0.21099999999999999</v>
      </c>
      <c r="Y1354" s="85"/>
      <c r="AD1354" s="26">
        <v>3.263166</v>
      </c>
      <c r="AF1354" s="26">
        <v>0.43125000000000002</v>
      </c>
      <c r="AH1354" s="29">
        <v>0.374</v>
      </c>
      <c r="AI1354" s="29">
        <v>1.2</v>
      </c>
    </row>
    <row r="1355" spans="1:35" ht="15" customHeight="1" x14ac:dyDescent="0.2">
      <c r="A1355" s="25">
        <v>1470</v>
      </c>
      <c r="B1355" s="25" t="s">
        <v>69</v>
      </c>
      <c r="C1355" s="139">
        <v>37180</v>
      </c>
      <c r="D1355" s="25">
        <v>19</v>
      </c>
      <c r="E1355" s="25" t="s">
        <v>47</v>
      </c>
      <c r="F1355" s="25">
        <v>-80</v>
      </c>
      <c r="G1355" s="82">
        <v>32.899200000000235</v>
      </c>
      <c r="H1355" s="27">
        <v>-80.548320000000004</v>
      </c>
      <c r="I1355" s="25">
        <v>25</v>
      </c>
      <c r="J1355" s="82">
        <v>1.195199999999943</v>
      </c>
      <c r="K1355" s="27">
        <v>25.019919999999999</v>
      </c>
      <c r="L1355" s="29">
        <v>28.2301</v>
      </c>
      <c r="M1355" s="29">
        <v>33.8187</v>
      </c>
      <c r="N1355" s="28">
        <v>8.9341085271317837</v>
      </c>
      <c r="O1355" s="28">
        <v>3.6240310077519382</v>
      </c>
      <c r="Q1355" s="26">
        <v>9.3652949999999997</v>
      </c>
      <c r="R1355" s="26">
        <v>1.3645535714285713</v>
      </c>
      <c r="S1355" s="26">
        <v>6.1890000000000001</v>
      </c>
      <c r="T1355" s="26">
        <v>2.1000000000000001E-2</v>
      </c>
      <c r="U1355" s="26">
        <v>0.81830100000000006</v>
      </c>
      <c r="X1355" s="26">
        <v>2.5459999999999998</v>
      </c>
      <c r="Y1355" s="85"/>
      <c r="AD1355" s="26">
        <v>7.007301</v>
      </c>
      <c r="AF1355" s="26">
        <v>0.46575</v>
      </c>
      <c r="AH1355" s="29">
        <v>0.51600000000000001</v>
      </c>
      <c r="AI1355" s="29">
        <v>1.42</v>
      </c>
    </row>
    <row r="1356" spans="1:35" ht="15" customHeight="1" x14ac:dyDescent="0.2">
      <c r="A1356" s="25">
        <v>1471</v>
      </c>
      <c r="B1356" s="25" t="s">
        <v>69</v>
      </c>
      <c r="C1356" s="139">
        <v>37180</v>
      </c>
      <c r="D1356" s="25">
        <v>20</v>
      </c>
      <c r="E1356" s="25" t="s">
        <v>47</v>
      </c>
      <c r="F1356" s="25">
        <v>-80</v>
      </c>
      <c r="G1356" s="82">
        <v>29.531999999999812</v>
      </c>
      <c r="H1356" s="27">
        <v>-80.492199999999997</v>
      </c>
      <c r="I1356" s="25">
        <v>25</v>
      </c>
      <c r="J1356" s="82">
        <v>4.0223999999999194</v>
      </c>
      <c r="K1356" s="27">
        <v>25.067039999999999</v>
      </c>
      <c r="L1356" s="29">
        <v>28.4361</v>
      </c>
      <c r="M1356" s="29">
        <v>31.1083</v>
      </c>
      <c r="N1356" s="28">
        <v>18.663967611336034</v>
      </c>
      <c r="O1356" s="28">
        <v>7.57085020242915</v>
      </c>
      <c r="Q1356" s="26">
        <v>11.631239999999998</v>
      </c>
      <c r="R1356" s="26">
        <v>1.0183333333333333</v>
      </c>
      <c r="S1356" s="26">
        <v>11.907999999999999</v>
      </c>
      <c r="T1356" s="26">
        <v>4.0000000000000001E-3</v>
      </c>
      <c r="U1356" s="26">
        <v>1.5768720000000001</v>
      </c>
      <c r="X1356" s="26">
        <v>10.071999999999999</v>
      </c>
      <c r="Y1356" s="85"/>
      <c r="AD1356" s="26">
        <v>13.484871999999999</v>
      </c>
      <c r="AF1356" s="26">
        <v>0.35</v>
      </c>
      <c r="AH1356" s="29">
        <v>0.247</v>
      </c>
      <c r="AI1356" s="29">
        <v>1.06</v>
      </c>
    </row>
    <row r="1357" spans="1:35" ht="15" customHeight="1" x14ac:dyDescent="0.2">
      <c r="A1357" s="25">
        <v>1472</v>
      </c>
      <c r="B1357" s="25" t="s">
        <v>69</v>
      </c>
      <c r="C1357" s="139">
        <v>37181</v>
      </c>
      <c r="D1357" s="25">
        <v>21</v>
      </c>
      <c r="E1357" s="25" t="s">
        <v>47</v>
      </c>
      <c r="F1357" s="25">
        <v>-80</v>
      </c>
      <c r="G1357" s="82">
        <v>30.858000000000345</v>
      </c>
      <c r="H1357" s="27">
        <v>-80.514300000000006</v>
      </c>
      <c r="I1357" s="25">
        <v>25</v>
      </c>
      <c r="J1357" s="82">
        <v>6.7320000000000846</v>
      </c>
      <c r="K1357" s="27">
        <v>25.112200000000001</v>
      </c>
      <c r="L1357" s="29">
        <v>27.2011</v>
      </c>
      <c r="M1357" s="29">
        <v>27.0747</v>
      </c>
      <c r="N1357" s="28">
        <v>6.9219219219219221</v>
      </c>
      <c r="O1357" s="28">
        <v>2.8078078078078077</v>
      </c>
      <c r="Q1357" s="26">
        <v>15.052085999999997</v>
      </c>
      <c r="R1357" s="26">
        <v>2.9920833333333396</v>
      </c>
      <c r="S1357" s="26">
        <v>12.175000000000001</v>
      </c>
      <c r="T1357" s="26">
        <v>1.4E-2</v>
      </c>
      <c r="U1357" s="26">
        <v>0.25086600000000003</v>
      </c>
      <c r="X1357" s="26">
        <v>10.795999999999999</v>
      </c>
      <c r="Y1357" s="85"/>
      <c r="AD1357" s="26">
        <v>12.425866000000001</v>
      </c>
      <c r="AF1357" s="26">
        <v>0.40250000000000002</v>
      </c>
      <c r="AH1357" s="29">
        <v>0.66600000000000004</v>
      </c>
      <c r="AI1357" s="29">
        <v>3.0400000000000063</v>
      </c>
    </row>
    <row r="1358" spans="1:35" ht="15" customHeight="1" x14ac:dyDescent="0.2">
      <c r="A1358" s="25">
        <v>1473</v>
      </c>
      <c r="B1358" s="25" t="s">
        <v>69</v>
      </c>
      <c r="C1358" s="139">
        <v>37181</v>
      </c>
      <c r="D1358" s="25">
        <v>22</v>
      </c>
      <c r="E1358" s="25" t="s">
        <v>47</v>
      </c>
      <c r="F1358" s="25">
        <v>-80</v>
      </c>
      <c r="G1358" s="82">
        <v>36.270000000000095</v>
      </c>
      <c r="H1358" s="27">
        <v>-80.604500000000002</v>
      </c>
      <c r="I1358" s="25">
        <v>25</v>
      </c>
      <c r="J1358" s="82">
        <v>5.9604000000000923</v>
      </c>
      <c r="K1358" s="27">
        <v>25.099340000000002</v>
      </c>
      <c r="L1358" s="29">
        <v>27.063300000000002</v>
      </c>
      <c r="M1358" s="29">
        <v>22.925000000000001</v>
      </c>
      <c r="N1358" s="28">
        <v>5.3729603729603737</v>
      </c>
      <c r="O1358" s="28">
        <v>2.1794871794871797</v>
      </c>
      <c r="Q1358" s="26">
        <v>19.23312</v>
      </c>
      <c r="R1358" s="26">
        <v>2.5518095238095237</v>
      </c>
      <c r="S1358" s="26">
        <v>5.7130000000000001</v>
      </c>
      <c r="T1358" s="26">
        <v>1.7000000000000001E-2</v>
      </c>
      <c r="U1358" s="26">
        <v>0.01</v>
      </c>
      <c r="X1358" s="26">
        <v>6.9459999999999997</v>
      </c>
      <c r="Y1358" s="85"/>
      <c r="AD1358" s="26">
        <v>5.7229999999999999</v>
      </c>
      <c r="AF1358" s="26">
        <v>0.40480000000000005</v>
      </c>
      <c r="AH1358" s="29">
        <v>0.85799999999999998</v>
      </c>
      <c r="AI1358" s="29">
        <v>2.6</v>
      </c>
    </row>
    <row r="1359" spans="1:35" ht="15" customHeight="1" x14ac:dyDescent="0.2">
      <c r="A1359" s="25">
        <v>1474</v>
      </c>
      <c r="B1359" s="25" t="s">
        <v>69</v>
      </c>
      <c r="C1359" s="139">
        <v>37181</v>
      </c>
      <c r="D1359" s="25">
        <v>23</v>
      </c>
      <c r="E1359" s="25" t="s">
        <v>47</v>
      </c>
      <c r="F1359" s="25">
        <v>-80</v>
      </c>
      <c r="G1359" s="82">
        <v>37.436400000000276</v>
      </c>
      <c r="H1359" s="27">
        <v>-80.623940000000005</v>
      </c>
      <c r="I1359" s="25">
        <v>25</v>
      </c>
      <c r="J1359" s="82">
        <v>3.2880000000000109</v>
      </c>
      <c r="K1359" s="27">
        <v>25.0548</v>
      </c>
      <c r="L1359" s="29">
        <v>27.0977</v>
      </c>
      <c r="M1359" s="29">
        <v>24.1511</v>
      </c>
      <c r="N1359" s="28">
        <v>4.1160714285714288</v>
      </c>
      <c r="O1359" s="28">
        <v>1.669642857142857</v>
      </c>
      <c r="Q1359" s="26">
        <v>17.011032000000004</v>
      </c>
      <c r="R1359" s="26">
        <v>1.5938690476190476</v>
      </c>
      <c r="S1359" s="26">
        <v>9.4540000000000006</v>
      </c>
      <c r="T1359" s="26">
        <v>2.4E-2</v>
      </c>
      <c r="U1359" s="26">
        <v>0.01</v>
      </c>
      <c r="X1359" s="26">
        <v>9.6649999999999991</v>
      </c>
      <c r="Y1359" s="85"/>
      <c r="AD1359" s="26">
        <v>9.4640000000000004</v>
      </c>
      <c r="AF1359" s="26">
        <v>0.47150000000000003</v>
      </c>
      <c r="AH1359" s="29">
        <v>1.1200000000000001</v>
      </c>
      <c r="AI1359" s="29">
        <v>1.65</v>
      </c>
    </row>
    <row r="1360" spans="1:35" ht="15" customHeight="1" x14ac:dyDescent="0.2">
      <c r="A1360" s="25">
        <v>1475</v>
      </c>
      <c r="B1360" s="25" t="s">
        <v>69</v>
      </c>
      <c r="C1360" s="139">
        <v>37181</v>
      </c>
      <c r="D1360" s="25">
        <v>24</v>
      </c>
      <c r="E1360" s="25" t="s">
        <v>48</v>
      </c>
      <c r="F1360" s="25">
        <v>-80</v>
      </c>
      <c r="G1360" s="82">
        <v>40.030800000000113</v>
      </c>
      <c r="H1360" s="27">
        <v>-80.667180000000002</v>
      </c>
      <c r="I1360" s="25">
        <v>25</v>
      </c>
      <c r="J1360" s="82">
        <v>3.7536000000000769</v>
      </c>
      <c r="K1360" s="27">
        <v>25.062560000000001</v>
      </c>
      <c r="L1360" s="29">
        <v>27.4863</v>
      </c>
      <c r="M1360" s="29">
        <v>27.7639</v>
      </c>
      <c r="N1360" s="28">
        <v>12.561307901907359</v>
      </c>
      <c r="O1360" s="28">
        <v>5.0953678474114446</v>
      </c>
      <c r="Q1360" s="26">
        <v>17.215698000000003</v>
      </c>
      <c r="R1360" s="26">
        <v>1.2515476190476191</v>
      </c>
      <c r="S1360" s="26">
        <v>6.7329999999999997</v>
      </c>
      <c r="T1360" s="26">
        <v>1.4E-2</v>
      </c>
      <c r="U1360" s="26">
        <v>0.01</v>
      </c>
      <c r="X1360" s="26">
        <v>6.9459999999999997</v>
      </c>
      <c r="Y1360" s="85"/>
      <c r="AD1360" s="26">
        <v>6.7429999999999994</v>
      </c>
      <c r="AF1360" s="26">
        <v>0.57499999999999996</v>
      </c>
      <c r="AH1360" s="29">
        <v>0.36699999999999999</v>
      </c>
      <c r="AI1360" s="29">
        <v>1.32</v>
      </c>
    </row>
    <row r="1361" spans="1:35" ht="15" customHeight="1" x14ac:dyDescent="0.2">
      <c r="A1361" s="25">
        <v>1476</v>
      </c>
      <c r="B1361" s="25" t="s">
        <v>69</v>
      </c>
      <c r="C1361" s="139">
        <v>37181</v>
      </c>
      <c r="D1361" s="25">
        <v>25</v>
      </c>
      <c r="E1361" s="25" t="s">
        <v>48</v>
      </c>
      <c r="F1361" s="25">
        <v>-80</v>
      </c>
      <c r="G1361" s="82">
        <v>43.024799999999743</v>
      </c>
      <c r="H1361" s="27">
        <v>-80.717079999999996</v>
      </c>
      <c r="I1361" s="25">
        <v>25</v>
      </c>
      <c r="J1361" s="82">
        <v>3.5904000000000735</v>
      </c>
      <c r="K1361" s="27">
        <v>25.059840000000001</v>
      </c>
      <c r="L1361" s="29">
        <v>27.6447</v>
      </c>
      <c r="M1361" s="29">
        <v>29.1891</v>
      </c>
      <c r="N1361" s="28">
        <v>12.87709497206704</v>
      </c>
      <c r="O1361" s="28">
        <v>5.2234636871508382</v>
      </c>
      <c r="Q1361" s="26">
        <v>19.262357999999999</v>
      </c>
      <c r="R1361" s="26">
        <v>0.65071428571428269</v>
      </c>
      <c r="S1361" s="26">
        <v>5.2249999999999996</v>
      </c>
      <c r="T1361" s="26">
        <v>1.6E-2</v>
      </c>
      <c r="U1361" s="26">
        <v>0.01</v>
      </c>
      <c r="X1361" s="26">
        <v>6.7050000000000001</v>
      </c>
      <c r="Y1361" s="85"/>
      <c r="AD1361" s="26">
        <v>5.2349999999999994</v>
      </c>
      <c r="AF1361" s="26">
        <v>0.41400000000000003</v>
      </c>
      <c r="AH1361" s="29">
        <v>0.35799999999999998</v>
      </c>
      <c r="AI1361" s="29">
        <v>0.69999999999999696</v>
      </c>
    </row>
    <row r="1362" spans="1:35" ht="15" customHeight="1" x14ac:dyDescent="0.2">
      <c r="A1362" s="25">
        <v>1477</v>
      </c>
      <c r="B1362" s="25" t="s">
        <v>69</v>
      </c>
      <c r="C1362" s="139">
        <v>37181</v>
      </c>
      <c r="D1362" s="25">
        <v>26</v>
      </c>
      <c r="E1362" s="25" t="s">
        <v>50</v>
      </c>
      <c r="F1362" s="25">
        <v>-80</v>
      </c>
      <c r="G1362" s="82">
        <v>43.306799999999726</v>
      </c>
      <c r="H1362" s="27">
        <v>-80.721779999999995</v>
      </c>
      <c r="I1362" s="25">
        <v>25</v>
      </c>
      <c r="J1362" s="82">
        <v>1.3979999999999393</v>
      </c>
      <c r="K1362" s="27">
        <v>25.023299999999999</v>
      </c>
      <c r="L1362" s="29">
        <v>27.853000000000002</v>
      </c>
      <c r="M1362" s="29">
        <v>32.314500000000002</v>
      </c>
      <c r="N1362" s="28">
        <v>8.1161971830985919</v>
      </c>
      <c r="O1362" s="28">
        <v>3.292253521126761</v>
      </c>
      <c r="Q1362" s="26">
        <v>19.174644000000001</v>
      </c>
      <c r="R1362" s="26">
        <v>0.16607142857142346</v>
      </c>
      <c r="T1362" s="26">
        <v>2.8000000000000001E-2</v>
      </c>
      <c r="U1362" s="26">
        <v>0.01</v>
      </c>
      <c r="X1362" s="26">
        <v>8.702</v>
      </c>
      <c r="Y1362" s="85"/>
      <c r="AF1362" s="26">
        <v>0.621</v>
      </c>
      <c r="AH1362" s="29">
        <v>0.56799999999999995</v>
      </c>
      <c r="AI1362" s="29">
        <v>0.23999999999999488</v>
      </c>
    </row>
    <row r="1363" spans="1:35" ht="15" customHeight="1" x14ac:dyDescent="0.2">
      <c r="A1363" s="25">
        <v>1478</v>
      </c>
      <c r="B1363" s="25" t="s">
        <v>69</v>
      </c>
      <c r="C1363" s="139">
        <v>37181</v>
      </c>
      <c r="D1363" s="25">
        <v>27</v>
      </c>
      <c r="E1363" s="25" t="s">
        <v>50</v>
      </c>
      <c r="F1363" s="25">
        <v>-80</v>
      </c>
      <c r="G1363" s="82">
        <v>44.856000000000336</v>
      </c>
      <c r="H1363" s="27">
        <v>-80.747600000000006</v>
      </c>
      <c r="I1363" s="25">
        <v>25</v>
      </c>
      <c r="J1363" s="82">
        <v>0.34439999999996473</v>
      </c>
      <c r="K1363" s="27">
        <v>25.005739999999999</v>
      </c>
      <c r="L1363" s="29">
        <v>27.612500000000001</v>
      </c>
      <c r="M1363" s="29">
        <v>34.028199999999998</v>
      </c>
      <c r="N1363" s="28">
        <v>11.73027989821883</v>
      </c>
      <c r="O1363" s="28">
        <v>4.7582697201017812</v>
      </c>
      <c r="Q1363" s="26">
        <v>17.274174000000002</v>
      </c>
      <c r="R1363" s="26">
        <v>0.27443452380952327</v>
      </c>
      <c r="S1363" s="26">
        <v>2.2759999999999998</v>
      </c>
      <c r="T1363" s="26">
        <v>3.2000000000000001E-2</v>
      </c>
      <c r="U1363" s="26">
        <v>0.01</v>
      </c>
      <c r="X1363" s="26">
        <v>10.387</v>
      </c>
      <c r="Y1363" s="85"/>
      <c r="AD1363" s="26">
        <v>2.2859999999999996</v>
      </c>
      <c r="AF1363" s="26">
        <v>0.71875</v>
      </c>
      <c r="AH1363" s="29">
        <v>0.39300000000000002</v>
      </c>
      <c r="AI1363" s="29">
        <v>0.35999999999999943</v>
      </c>
    </row>
    <row r="1364" spans="1:35" ht="15" customHeight="1" x14ac:dyDescent="0.2">
      <c r="A1364" s="25">
        <v>1479</v>
      </c>
      <c r="B1364" s="25" t="s">
        <v>69</v>
      </c>
      <c r="C1364" s="139">
        <v>37181</v>
      </c>
      <c r="D1364" s="25">
        <v>28</v>
      </c>
      <c r="E1364" s="25" t="s">
        <v>50</v>
      </c>
      <c r="F1364" s="25">
        <v>-80</v>
      </c>
      <c r="G1364" s="82">
        <v>47.134799999999757</v>
      </c>
      <c r="H1364" s="27">
        <v>-80.785579999999996</v>
      </c>
      <c r="I1364" s="25">
        <v>25</v>
      </c>
      <c r="J1364" s="82">
        <v>7.4399999999954503E-2</v>
      </c>
      <c r="K1364" s="27">
        <v>25.001239999999999</v>
      </c>
      <c r="L1364" s="29">
        <v>27.779599999999999</v>
      </c>
      <c r="M1364" s="29">
        <v>34.180900000000001</v>
      </c>
      <c r="N1364" s="28">
        <v>10.501138952164009</v>
      </c>
      <c r="O1364" s="28">
        <v>4.2596810933940779</v>
      </c>
      <c r="Q1364" s="26">
        <v>22.639347000000001</v>
      </c>
      <c r="R1364" s="26">
        <v>0.80958333333333499</v>
      </c>
      <c r="S1364" s="26">
        <v>2.706</v>
      </c>
      <c r="T1364" s="26">
        <v>3.6999999999999998E-2</v>
      </c>
      <c r="U1364" s="26">
        <v>0.01</v>
      </c>
      <c r="X1364" s="26">
        <v>15.632</v>
      </c>
      <c r="Y1364" s="85"/>
      <c r="AD1364" s="26">
        <v>2.7159999999999997</v>
      </c>
      <c r="AF1364" s="26">
        <v>0.92749999999999999</v>
      </c>
      <c r="AH1364" s="29">
        <v>0.439</v>
      </c>
      <c r="AI1364" s="29">
        <v>0.92000000000000171</v>
      </c>
    </row>
    <row r="1365" spans="1:35" ht="15" customHeight="1" x14ac:dyDescent="0.2">
      <c r="A1365" s="25">
        <v>1480</v>
      </c>
      <c r="B1365" s="25" t="s">
        <v>69</v>
      </c>
      <c r="C1365" s="139">
        <v>37181</v>
      </c>
      <c r="D1365" s="25">
        <v>29</v>
      </c>
      <c r="E1365" s="25" t="s">
        <v>50</v>
      </c>
      <c r="F1365" s="25">
        <v>-80</v>
      </c>
      <c r="G1365" s="82">
        <v>48.664800000000241</v>
      </c>
      <c r="H1365" s="27">
        <v>-80.811080000000004</v>
      </c>
      <c r="I1365" s="25">
        <v>24</v>
      </c>
      <c r="J1365" s="82">
        <v>59.831999999999965</v>
      </c>
      <c r="K1365" s="27">
        <v>24.997199999999999</v>
      </c>
      <c r="L1365" s="29">
        <v>28.2666</v>
      </c>
      <c r="M1365" s="29">
        <v>35.7712</v>
      </c>
      <c r="N1365" s="28">
        <v>8.5847299813780253</v>
      </c>
      <c r="O1365" s="28">
        <v>3.4823091247672253</v>
      </c>
      <c r="Q1365" s="26">
        <v>31.264556999999996</v>
      </c>
      <c r="R1365" s="26">
        <v>1E-3</v>
      </c>
      <c r="S1365" s="26">
        <v>1.964</v>
      </c>
      <c r="T1365" s="26">
        <v>0.04</v>
      </c>
      <c r="U1365" s="26">
        <v>0.01</v>
      </c>
      <c r="X1365" s="26">
        <v>38.274000000000001</v>
      </c>
      <c r="Y1365" s="85"/>
      <c r="AD1365" s="26">
        <v>1.974</v>
      </c>
      <c r="AF1365" s="26">
        <v>0.77</v>
      </c>
      <c r="AH1365" s="29">
        <v>0.53700000000000003</v>
      </c>
      <c r="AI1365" s="29">
        <v>4.9999999999998934E-2</v>
      </c>
    </row>
    <row r="1366" spans="1:35" ht="15" customHeight="1" x14ac:dyDescent="0.2">
      <c r="A1366" s="25">
        <v>1481</v>
      </c>
      <c r="B1366" s="25" t="s">
        <v>69</v>
      </c>
      <c r="C1366" s="139">
        <v>37181</v>
      </c>
      <c r="D1366" s="25">
        <v>30</v>
      </c>
      <c r="E1366" s="25" t="s">
        <v>49</v>
      </c>
      <c r="F1366" s="25">
        <v>-80</v>
      </c>
      <c r="G1366" s="82">
        <v>50.08199999999988</v>
      </c>
      <c r="H1366" s="27">
        <v>-80.834699999999998</v>
      </c>
      <c r="I1366" s="25">
        <v>24</v>
      </c>
      <c r="J1366" s="82">
        <v>58.555199999999914</v>
      </c>
      <c r="K1366" s="27">
        <v>24.975919999999999</v>
      </c>
      <c r="L1366" s="29">
        <v>27.051500000000001</v>
      </c>
      <c r="M1366" s="29">
        <v>36.104399999999998</v>
      </c>
      <c r="N1366" s="28">
        <v>9.2200000000000006</v>
      </c>
      <c r="O1366" s="28">
        <v>3.74</v>
      </c>
      <c r="Q1366" s="26">
        <v>28.077615000000002</v>
      </c>
      <c r="R1366" s="26">
        <v>0.21812500000000001</v>
      </c>
      <c r="S1366" s="26">
        <v>3.4889999999999999</v>
      </c>
      <c r="T1366" s="26">
        <v>3.9E-2</v>
      </c>
      <c r="U1366" s="26">
        <v>0.01</v>
      </c>
      <c r="X1366" s="26">
        <v>21.503</v>
      </c>
      <c r="Y1366" s="85"/>
      <c r="AD1366" s="26">
        <v>3.4989999999999997</v>
      </c>
      <c r="AF1366" s="26">
        <v>0.60375000000000001</v>
      </c>
      <c r="AH1366" s="29">
        <v>0.5</v>
      </c>
      <c r="AI1366" s="29">
        <v>0.28999999999999998</v>
      </c>
    </row>
    <row r="1367" spans="1:35" ht="15" customHeight="1" x14ac:dyDescent="0.2">
      <c r="A1367" s="25">
        <v>1482</v>
      </c>
      <c r="B1367" s="25" t="s">
        <v>69</v>
      </c>
      <c r="C1367" s="139">
        <v>37181</v>
      </c>
      <c r="D1367" s="25">
        <v>31</v>
      </c>
      <c r="E1367" s="25" t="s">
        <v>49</v>
      </c>
      <c r="F1367" s="25">
        <v>-80</v>
      </c>
      <c r="G1367" s="82">
        <v>52.191600000000165</v>
      </c>
      <c r="H1367" s="27">
        <v>-80.869860000000003</v>
      </c>
      <c r="I1367" s="25">
        <v>25</v>
      </c>
      <c r="J1367" s="82">
        <v>0.66840000000006228</v>
      </c>
      <c r="K1367" s="27">
        <v>25.011140000000001</v>
      </c>
      <c r="L1367" s="29">
        <v>27.444900000000001</v>
      </c>
      <c r="M1367" s="29">
        <v>35.9968</v>
      </c>
      <c r="N1367" s="28">
        <v>7.9620034542314349</v>
      </c>
      <c r="O1367" s="28">
        <v>3.2297063903281522</v>
      </c>
      <c r="Q1367" s="26">
        <v>28.998612000000001</v>
      </c>
      <c r="R1367" s="26">
        <v>0.64595238095238272</v>
      </c>
      <c r="S1367" s="26">
        <v>2.3519999999999999</v>
      </c>
      <c r="T1367" s="26">
        <v>6.3E-2</v>
      </c>
      <c r="U1367" s="26">
        <v>0.01</v>
      </c>
      <c r="X1367" s="26">
        <v>45.372</v>
      </c>
      <c r="Y1367" s="85"/>
      <c r="AD1367" s="26">
        <v>2.3619999999999997</v>
      </c>
      <c r="AF1367" s="26">
        <v>0.87400000000000011</v>
      </c>
      <c r="AH1367" s="29">
        <v>0.57899999999999996</v>
      </c>
      <c r="AI1367" s="29">
        <v>0.75000000000000178</v>
      </c>
    </row>
    <row r="1368" spans="1:35" ht="15" customHeight="1" x14ac:dyDescent="0.2">
      <c r="A1368" s="25">
        <v>1483</v>
      </c>
      <c r="B1368" s="25" t="s">
        <v>69</v>
      </c>
      <c r="C1368" s="139">
        <v>37181</v>
      </c>
      <c r="D1368" s="25">
        <v>32</v>
      </c>
      <c r="E1368" s="25" t="s">
        <v>49</v>
      </c>
      <c r="F1368" s="25">
        <v>-80</v>
      </c>
      <c r="G1368" s="82">
        <v>55.590000000000259</v>
      </c>
      <c r="H1368" s="27">
        <v>-80.926500000000004</v>
      </c>
      <c r="I1368" s="25">
        <v>25</v>
      </c>
      <c r="J1368" s="82">
        <v>0.65040000000010423</v>
      </c>
      <c r="K1368" s="27">
        <v>25.010840000000002</v>
      </c>
      <c r="L1368" s="29">
        <v>27.560099999999998</v>
      </c>
      <c r="M1368" s="29">
        <v>33.805399999999999</v>
      </c>
      <c r="N1368" s="28">
        <v>3.7449228269699431</v>
      </c>
      <c r="O1368" s="28">
        <v>1.5190901705930138</v>
      </c>
      <c r="Q1368" s="26">
        <v>36.907491</v>
      </c>
      <c r="R1368" s="26">
        <v>6.1458333333333339</v>
      </c>
      <c r="S1368" s="26">
        <v>1.097</v>
      </c>
      <c r="T1368" s="26">
        <v>0.08</v>
      </c>
      <c r="U1368" s="26">
        <v>0.01</v>
      </c>
      <c r="X1368" s="26">
        <v>9.2560000000000002</v>
      </c>
      <c r="Y1368" s="85"/>
      <c r="AD1368" s="26">
        <v>1.107</v>
      </c>
      <c r="AF1368" s="26">
        <v>2.1349999999999998</v>
      </c>
      <c r="AH1368" s="29">
        <v>1.2310000000000001</v>
      </c>
      <c r="AI1368" s="29">
        <v>6.4</v>
      </c>
    </row>
    <row r="1369" spans="1:35" ht="15" customHeight="1" x14ac:dyDescent="0.2">
      <c r="A1369" s="25">
        <v>1484</v>
      </c>
      <c r="B1369" s="25" t="s">
        <v>69</v>
      </c>
      <c r="C1369" s="139">
        <v>37181</v>
      </c>
      <c r="D1369" s="25">
        <v>33</v>
      </c>
      <c r="E1369" s="25" t="s">
        <v>49</v>
      </c>
      <c r="F1369" s="25">
        <v>-80</v>
      </c>
      <c r="G1369" s="82">
        <v>55.182000000000357</v>
      </c>
      <c r="H1369" s="27">
        <v>-80.919700000000006</v>
      </c>
      <c r="I1369" s="25">
        <v>25</v>
      </c>
      <c r="J1369" s="82">
        <v>3.2196000000000424</v>
      </c>
      <c r="K1369" s="27">
        <v>25.053660000000001</v>
      </c>
      <c r="L1369" s="29">
        <v>28.276199999999999</v>
      </c>
      <c r="M1369" s="29">
        <v>32.5092</v>
      </c>
      <c r="N1369" s="28">
        <v>7.7090301003344486</v>
      </c>
      <c r="O1369" s="28">
        <v>3.1270903010033448</v>
      </c>
      <c r="Q1369" s="26">
        <v>37.974678000000004</v>
      </c>
      <c r="R1369" s="26">
        <v>1.6666666666666667</v>
      </c>
      <c r="S1369" s="26">
        <v>0.372</v>
      </c>
      <c r="T1369" s="26">
        <v>0.09</v>
      </c>
      <c r="U1369" s="26">
        <v>0.01</v>
      </c>
      <c r="X1369" s="26">
        <v>16.257999999999999</v>
      </c>
      <c r="Y1369" s="85"/>
      <c r="AD1369" s="26">
        <v>0.38200000000000001</v>
      </c>
      <c r="AF1369" s="26">
        <v>1.1200000000000001</v>
      </c>
      <c r="AH1369" s="29">
        <v>0.59799999999999998</v>
      </c>
      <c r="AI1369" s="29">
        <v>1.8</v>
      </c>
    </row>
    <row r="1370" spans="1:35" ht="15" customHeight="1" x14ac:dyDescent="0.2">
      <c r="A1370" s="25">
        <v>1485</v>
      </c>
      <c r="B1370" s="25" t="s">
        <v>69</v>
      </c>
      <c r="C1370" s="139">
        <v>37181</v>
      </c>
      <c r="D1370" s="25">
        <v>34</v>
      </c>
      <c r="E1370" s="25" t="s">
        <v>49</v>
      </c>
      <c r="F1370" s="25">
        <v>-80</v>
      </c>
      <c r="G1370" s="82">
        <v>57.269999999999754</v>
      </c>
      <c r="H1370" s="27">
        <v>-80.954499999999996</v>
      </c>
      <c r="I1370" s="25">
        <v>24</v>
      </c>
      <c r="J1370" s="82">
        <v>59.309999999999903</v>
      </c>
      <c r="K1370" s="27">
        <v>24.988499999999998</v>
      </c>
      <c r="L1370" s="29">
        <v>27.7196</v>
      </c>
      <c r="M1370" s="29">
        <v>35.258899999999997</v>
      </c>
      <c r="N1370" s="28">
        <v>6.4295676429567648</v>
      </c>
      <c r="O1370" s="28">
        <v>2.6080892608089266</v>
      </c>
      <c r="Q1370" s="26">
        <v>27.156617999999998</v>
      </c>
      <c r="R1370" s="26">
        <v>4.1066666666666665</v>
      </c>
      <c r="T1370" s="26">
        <v>6.2E-2</v>
      </c>
      <c r="U1370" s="26">
        <v>0.01</v>
      </c>
      <c r="X1370" s="26">
        <v>12.456</v>
      </c>
      <c r="Y1370" s="85"/>
      <c r="AF1370" s="26">
        <v>1.1200000000000001</v>
      </c>
      <c r="AH1370" s="29">
        <v>0.71699999999999997</v>
      </c>
      <c r="AI1370" s="29">
        <v>4.24</v>
      </c>
    </row>
    <row r="1371" spans="1:35" ht="15" customHeight="1" x14ac:dyDescent="0.2">
      <c r="A1371" s="25">
        <v>1486</v>
      </c>
      <c r="B1371" s="25" t="s">
        <v>69</v>
      </c>
      <c r="C1371" s="139">
        <v>37181</v>
      </c>
      <c r="D1371" s="25">
        <v>35</v>
      </c>
      <c r="E1371" s="25" t="s">
        <v>49</v>
      </c>
      <c r="F1371" s="25">
        <v>-80</v>
      </c>
      <c r="G1371" s="82">
        <v>52.788000000000181</v>
      </c>
      <c r="H1371" s="27">
        <v>-80.879800000000003</v>
      </c>
      <c r="I1371" s="25">
        <v>24</v>
      </c>
      <c r="J1371" s="82">
        <v>58.277999999999963</v>
      </c>
      <c r="K1371" s="27">
        <v>24.971299999999999</v>
      </c>
      <c r="L1371" s="29">
        <v>27.8202</v>
      </c>
      <c r="M1371" s="29">
        <v>35.668700000000001</v>
      </c>
      <c r="N1371" s="28">
        <v>3.9913419913419914</v>
      </c>
      <c r="O1371" s="28">
        <v>1.6190476190476191</v>
      </c>
      <c r="Q1371" s="26">
        <v>26.498763000000004</v>
      </c>
      <c r="R1371" s="26">
        <v>10.441175595238096</v>
      </c>
      <c r="T1371" s="26">
        <v>7.0999999999999994E-2</v>
      </c>
      <c r="U1371" s="26">
        <v>0.01</v>
      </c>
      <c r="X1371" s="26">
        <v>17.413</v>
      </c>
      <c r="Y1371" s="85"/>
      <c r="AF1371" s="26">
        <v>2.3421250000000002</v>
      </c>
      <c r="AH1371" s="29">
        <v>1.155</v>
      </c>
      <c r="AI1371" s="29">
        <v>10.72</v>
      </c>
    </row>
    <row r="1372" spans="1:35" ht="15" customHeight="1" x14ac:dyDescent="0.2">
      <c r="A1372" s="25">
        <v>1487</v>
      </c>
      <c r="B1372" s="25" t="s">
        <v>69</v>
      </c>
      <c r="C1372" s="139">
        <v>37181</v>
      </c>
      <c r="D1372" s="25">
        <v>36</v>
      </c>
      <c r="E1372" s="25" t="s">
        <v>50</v>
      </c>
      <c r="F1372" s="25">
        <v>-80</v>
      </c>
      <c r="G1372" s="82">
        <v>47.442000000000064</v>
      </c>
      <c r="H1372" s="27">
        <v>-80.790700000000001</v>
      </c>
      <c r="I1372" s="25">
        <v>24</v>
      </c>
      <c r="J1372" s="82">
        <v>57.459600000000037</v>
      </c>
      <c r="K1372" s="27">
        <v>24.957660000000001</v>
      </c>
      <c r="L1372" s="29">
        <v>27.746099999999998</v>
      </c>
      <c r="M1372" s="29">
        <v>36.194499999999998</v>
      </c>
      <c r="N1372" s="28">
        <v>8.8824662813102115</v>
      </c>
      <c r="O1372" s="28">
        <v>3.6030828516377649</v>
      </c>
      <c r="Q1372" s="26">
        <v>22.800156000000001</v>
      </c>
      <c r="R1372" s="26">
        <v>3.49</v>
      </c>
      <c r="S1372" s="26">
        <v>5.3849999999999998</v>
      </c>
      <c r="T1372" s="26">
        <v>5.5E-2</v>
      </c>
      <c r="U1372" s="26">
        <v>0.161271</v>
      </c>
      <c r="X1372" s="26">
        <v>23.5</v>
      </c>
      <c r="Y1372" s="85"/>
      <c r="AD1372" s="26">
        <v>5.546271</v>
      </c>
      <c r="AF1372" s="26">
        <v>1.26</v>
      </c>
      <c r="AH1372" s="29">
        <v>0.51900000000000002</v>
      </c>
      <c r="AI1372" s="29">
        <v>3.64</v>
      </c>
    </row>
    <row r="1373" spans="1:35" ht="15" customHeight="1" x14ac:dyDescent="0.2">
      <c r="A1373" s="25">
        <v>1488</v>
      </c>
      <c r="B1373" s="25" t="s">
        <v>69</v>
      </c>
      <c r="C1373" s="139">
        <v>37181</v>
      </c>
      <c r="D1373" s="25">
        <v>37</v>
      </c>
      <c r="E1373" s="25" t="s">
        <v>50</v>
      </c>
      <c r="F1373" s="25">
        <v>-80</v>
      </c>
      <c r="G1373" s="82">
        <v>45.710400000000391</v>
      </c>
      <c r="H1373" s="27">
        <v>-80.761840000000007</v>
      </c>
      <c r="I1373" s="25">
        <v>24</v>
      </c>
      <c r="J1373" s="82">
        <v>55.929599999999979</v>
      </c>
      <c r="K1373" s="27">
        <v>24.93216</v>
      </c>
      <c r="L1373" s="29">
        <v>27.999099999999999</v>
      </c>
      <c r="M1373" s="29">
        <v>34.861199999999997</v>
      </c>
      <c r="N1373" s="28">
        <v>17.265917602996254</v>
      </c>
      <c r="O1373" s="28">
        <v>7.0037453183520597</v>
      </c>
      <c r="Q1373" s="26">
        <v>11.543525999999998</v>
      </c>
      <c r="R1373" s="26">
        <v>1.0101785714285716</v>
      </c>
      <c r="S1373" s="26">
        <v>7.2969999999999997</v>
      </c>
      <c r="T1373" s="26">
        <v>2.5000000000000001E-2</v>
      </c>
      <c r="U1373" s="26">
        <v>0.328515</v>
      </c>
      <c r="X1373" s="26">
        <v>5.3819999999999997</v>
      </c>
      <c r="Y1373" s="85"/>
      <c r="AD1373" s="26">
        <v>7.625515</v>
      </c>
      <c r="AF1373" s="26">
        <v>0.58650000000000002</v>
      </c>
      <c r="AH1373" s="29">
        <v>0.26700000000000002</v>
      </c>
      <c r="AI1373" s="29">
        <v>1.08</v>
      </c>
    </row>
    <row r="1374" spans="1:35" ht="15" customHeight="1" x14ac:dyDescent="0.2">
      <c r="A1374" s="25">
        <v>1489</v>
      </c>
      <c r="B1374" s="25" t="s">
        <v>69</v>
      </c>
      <c r="C1374" s="139">
        <v>37181</v>
      </c>
      <c r="D1374" s="25">
        <v>38</v>
      </c>
      <c r="E1374" s="25" t="s">
        <v>50</v>
      </c>
      <c r="F1374" s="25">
        <v>-80</v>
      </c>
      <c r="G1374" s="82">
        <v>41.851199999999835</v>
      </c>
      <c r="H1374" s="27">
        <v>-80.697519999999997</v>
      </c>
      <c r="I1374" s="25">
        <v>24</v>
      </c>
      <c r="J1374" s="82">
        <v>59.131200000000064</v>
      </c>
      <c r="K1374" s="27">
        <v>24.985520000000001</v>
      </c>
      <c r="L1374" s="29">
        <v>28.011900000000001</v>
      </c>
      <c r="M1374" s="29">
        <v>33.888399999999997</v>
      </c>
      <c r="N1374" s="28">
        <v>14.451410658307211</v>
      </c>
      <c r="O1374" s="28">
        <v>5.862068965517242</v>
      </c>
      <c r="Q1374" s="26">
        <v>10.841813999999999</v>
      </c>
      <c r="R1374" s="26">
        <v>0.18541666666666762</v>
      </c>
      <c r="S1374" s="26">
        <v>3.3210000000000002</v>
      </c>
      <c r="T1374" s="26">
        <v>1.9E-2</v>
      </c>
      <c r="U1374" s="26">
        <v>0.18516299999999999</v>
      </c>
      <c r="X1374" s="26">
        <v>3.12</v>
      </c>
      <c r="Y1374" s="85"/>
      <c r="AD1374" s="26">
        <v>3.5061630000000004</v>
      </c>
      <c r="AF1374" s="26">
        <v>0.40250000000000002</v>
      </c>
      <c r="AH1374" s="29">
        <v>0.31900000000000001</v>
      </c>
      <c r="AI1374" s="29">
        <v>0.23333333333333428</v>
      </c>
    </row>
    <row r="1375" spans="1:35" ht="15" customHeight="1" x14ac:dyDescent="0.2">
      <c r="A1375" s="25">
        <v>1490</v>
      </c>
      <c r="B1375" s="25" t="s">
        <v>69</v>
      </c>
      <c r="C1375" s="139">
        <v>37181</v>
      </c>
      <c r="D1375" s="25">
        <v>39</v>
      </c>
      <c r="E1375" s="25" t="s">
        <v>50</v>
      </c>
      <c r="F1375" s="25">
        <v>-80</v>
      </c>
      <c r="G1375" s="82">
        <v>38.710799999999779</v>
      </c>
      <c r="H1375" s="27">
        <v>-80.645179999999996</v>
      </c>
      <c r="I1375" s="25">
        <v>25</v>
      </c>
      <c r="J1375" s="82">
        <v>0.50040000000002749</v>
      </c>
      <c r="K1375" s="27">
        <v>25.00834</v>
      </c>
      <c r="L1375" s="29">
        <v>27.820799999999998</v>
      </c>
      <c r="M1375" s="29">
        <v>33.1447</v>
      </c>
      <c r="N1375" s="28">
        <v>12.985915492957748</v>
      </c>
      <c r="O1375" s="28">
        <v>5.2676056338028179</v>
      </c>
      <c r="Q1375" s="26">
        <v>11.660477999999999</v>
      </c>
      <c r="R1375" s="26">
        <v>1.795595238095238</v>
      </c>
      <c r="T1375" s="26">
        <v>3.2000000000000001E-2</v>
      </c>
      <c r="U1375" s="26">
        <v>0.23891999999999999</v>
      </c>
      <c r="X1375" s="26">
        <v>2.5910000000000002</v>
      </c>
      <c r="Y1375" s="85"/>
      <c r="AF1375" s="26">
        <v>0.66700000000000004</v>
      </c>
      <c r="AH1375" s="29">
        <v>0.35499999999999998</v>
      </c>
      <c r="AI1375" s="29">
        <v>1.875</v>
      </c>
    </row>
    <row r="1376" spans="1:35" ht="15" customHeight="1" x14ac:dyDescent="0.2">
      <c r="A1376" s="25">
        <v>1491</v>
      </c>
      <c r="B1376" s="25" t="s">
        <v>69</v>
      </c>
      <c r="C1376" s="139">
        <v>37181</v>
      </c>
      <c r="D1376" s="25">
        <v>40</v>
      </c>
      <c r="E1376" s="25" t="s">
        <v>47</v>
      </c>
      <c r="F1376" s="25">
        <v>-80</v>
      </c>
      <c r="G1376" s="82">
        <v>35.810400000000016</v>
      </c>
      <c r="H1376" s="27">
        <v>-80.59684</v>
      </c>
      <c r="I1376" s="25">
        <v>25</v>
      </c>
      <c r="J1376" s="82">
        <v>0.99839999999993267</v>
      </c>
      <c r="K1376" s="27">
        <v>25.016639999999999</v>
      </c>
      <c r="L1376" s="29">
        <v>27.777000000000001</v>
      </c>
      <c r="M1376" s="29">
        <v>31.739699999999999</v>
      </c>
      <c r="N1376" s="28">
        <v>6.8296296296296299</v>
      </c>
      <c r="O1376" s="28">
        <v>2.7703703703703701</v>
      </c>
      <c r="Q1376" s="26">
        <v>11.426573999999999</v>
      </c>
      <c r="R1376" s="26">
        <v>3.5845833333333337</v>
      </c>
      <c r="S1376" s="26">
        <v>8.5690000000000008</v>
      </c>
      <c r="T1376" s="26">
        <v>1.2E-2</v>
      </c>
      <c r="U1376" s="26">
        <v>0.35240699999999997</v>
      </c>
      <c r="X1376" s="26">
        <v>5.6710000000000003</v>
      </c>
      <c r="Y1376" s="85"/>
      <c r="AD1376" s="26">
        <v>8.9214070000000003</v>
      </c>
      <c r="AF1376" s="26">
        <v>1.1375</v>
      </c>
      <c r="AH1376" s="29">
        <v>0.67500000000000004</v>
      </c>
      <c r="AI1376" s="29">
        <v>3.72</v>
      </c>
    </row>
    <row r="1377" spans="1:35" ht="15" customHeight="1" x14ac:dyDescent="0.2">
      <c r="A1377" s="25">
        <v>1492</v>
      </c>
      <c r="B1377" s="25" t="s">
        <v>70</v>
      </c>
      <c r="C1377" s="139">
        <v>37222</v>
      </c>
      <c r="D1377" s="25">
        <v>1</v>
      </c>
      <c r="E1377" s="25" t="s">
        <v>47</v>
      </c>
      <c r="F1377" s="25">
        <v>-80</v>
      </c>
      <c r="G1377" s="82">
        <v>29.805599999999686</v>
      </c>
      <c r="H1377" s="27">
        <v>-80.496759999999995</v>
      </c>
      <c r="I1377" s="25">
        <v>25</v>
      </c>
      <c r="J1377" s="82">
        <v>11.034000000000077</v>
      </c>
      <c r="K1377" s="27">
        <v>25.183900000000001</v>
      </c>
      <c r="L1377" s="29">
        <v>23.087700000000002</v>
      </c>
      <c r="M1377" s="29">
        <v>22.689399999999999</v>
      </c>
      <c r="N1377" s="28">
        <v>8.7476280834914615</v>
      </c>
      <c r="O1377" s="28">
        <v>3.5483870967741935</v>
      </c>
      <c r="Q1377" s="26">
        <v>25.358481000000001</v>
      </c>
      <c r="R1377" s="26">
        <v>0.92380952380951897</v>
      </c>
      <c r="S1377" s="26">
        <v>2.278</v>
      </c>
      <c r="T1377" s="26">
        <v>4.1000000000000002E-2</v>
      </c>
      <c r="U1377" s="26">
        <v>1.9370000000000001</v>
      </c>
      <c r="X1377" s="26">
        <v>1.77</v>
      </c>
      <c r="Y1377" s="85"/>
      <c r="AD1377" s="26">
        <v>4.2149999999999999</v>
      </c>
      <c r="AF1377" s="26">
        <v>0.16</v>
      </c>
      <c r="AH1377" s="29">
        <v>0.52700000000000002</v>
      </c>
      <c r="AI1377" s="29">
        <v>0.94285714285713806</v>
      </c>
    </row>
    <row r="1378" spans="1:35" ht="15" customHeight="1" x14ac:dyDescent="0.2">
      <c r="A1378" s="25">
        <v>1493</v>
      </c>
      <c r="B1378" s="25" t="s">
        <v>70</v>
      </c>
      <c r="C1378" s="139">
        <v>37222</v>
      </c>
      <c r="D1378" s="25">
        <v>2</v>
      </c>
      <c r="E1378" s="25" t="s">
        <v>47</v>
      </c>
      <c r="F1378" s="25">
        <v>-80</v>
      </c>
      <c r="G1378" s="82">
        <v>33.730799999999874</v>
      </c>
      <c r="H1378" s="27">
        <v>-80.562179999999998</v>
      </c>
      <c r="I1378" s="25">
        <v>25</v>
      </c>
      <c r="J1378" s="82">
        <v>10.00799999999991</v>
      </c>
      <c r="K1378" s="27">
        <v>25.166799999999999</v>
      </c>
      <c r="L1378" s="29">
        <v>23.2379</v>
      </c>
      <c r="M1378" s="29">
        <v>17.5107</v>
      </c>
      <c r="N1378" s="28">
        <v>5.6082725060827254</v>
      </c>
      <c r="O1378" s="28">
        <v>2.2749391727493919</v>
      </c>
      <c r="Q1378" s="26">
        <v>30.942939000000003</v>
      </c>
      <c r="R1378" s="26">
        <v>3.6922619047619083</v>
      </c>
      <c r="T1378" s="26">
        <v>1.4999999999999999E-2</v>
      </c>
      <c r="U1378" s="26">
        <v>0.82399999999999995</v>
      </c>
      <c r="X1378" s="26">
        <v>5.1189999999999998</v>
      </c>
      <c r="Y1378" s="85"/>
      <c r="AF1378" s="26">
        <v>0.34499999999999997</v>
      </c>
      <c r="AH1378" s="29">
        <v>0.82199999999999995</v>
      </c>
      <c r="AI1378" s="29">
        <v>3.7333333333333369</v>
      </c>
    </row>
    <row r="1379" spans="1:35" ht="15" customHeight="1" x14ac:dyDescent="0.2">
      <c r="A1379" s="25">
        <v>1494</v>
      </c>
      <c r="B1379" s="25" t="s">
        <v>70</v>
      </c>
      <c r="C1379" s="139">
        <v>37222</v>
      </c>
      <c r="D1379" s="25">
        <v>3</v>
      </c>
      <c r="E1379" s="25" t="s">
        <v>47</v>
      </c>
      <c r="F1379" s="25">
        <v>-80</v>
      </c>
      <c r="G1379" s="82">
        <v>37.241999999999962</v>
      </c>
      <c r="H1379" s="27">
        <v>-80.620699999999999</v>
      </c>
      <c r="I1379" s="25">
        <v>25</v>
      </c>
      <c r="J1379" s="82">
        <v>8.9796000000000475</v>
      </c>
      <c r="K1379" s="27">
        <v>25.149660000000001</v>
      </c>
      <c r="L1379" s="29">
        <v>23.476099999999999</v>
      </c>
      <c r="M1379" s="29">
        <v>16.580400000000001</v>
      </c>
      <c r="N1379" s="28">
        <v>6.6908563134978243</v>
      </c>
      <c r="O1379" s="28">
        <v>2.7140783744557333</v>
      </c>
      <c r="Q1379" s="26">
        <v>24.510579</v>
      </c>
      <c r="R1379" s="26">
        <v>3.9011309523809605</v>
      </c>
      <c r="S1379" s="26">
        <v>13.84</v>
      </c>
      <c r="T1379" s="26">
        <v>1.4E-2</v>
      </c>
      <c r="U1379" s="26">
        <v>0.68700000000000006</v>
      </c>
      <c r="X1379" s="26">
        <v>9.0860000000000003</v>
      </c>
      <c r="Y1379" s="85"/>
      <c r="AD1379" s="26">
        <v>14.526999999999999</v>
      </c>
      <c r="AF1379" s="26">
        <v>0.49450000000000005</v>
      </c>
      <c r="AH1379" s="29">
        <v>0.68899999999999995</v>
      </c>
      <c r="AI1379" s="29">
        <v>3.960000000000008</v>
      </c>
    </row>
    <row r="1380" spans="1:35" ht="15" customHeight="1" x14ac:dyDescent="0.2">
      <c r="A1380" s="25">
        <v>1495</v>
      </c>
      <c r="B1380" s="25" t="s">
        <v>70</v>
      </c>
      <c r="C1380" s="139">
        <v>37222</v>
      </c>
      <c r="D1380" s="25">
        <v>4</v>
      </c>
      <c r="E1380" s="25" t="s">
        <v>48</v>
      </c>
      <c r="F1380" s="25">
        <v>-80</v>
      </c>
      <c r="G1380" s="82">
        <v>40.714799999999798</v>
      </c>
      <c r="H1380" s="27">
        <v>-80.678579999999997</v>
      </c>
      <c r="I1380" s="25">
        <v>25</v>
      </c>
      <c r="J1380" s="82">
        <v>7.9608000000000345</v>
      </c>
      <c r="K1380" s="27">
        <v>25.132680000000001</v>
      </c>
      <c r="L1380" s="29">
        <v>23.602499999999999</v>
      </c>
      <c r="M1380" s="29">
        <v>16.0581</v>
      </c>
      <c r="N1380" s="28">
        <v>10.720930232558141</v>
      </c>
      <c r="O1380" s="28">
        <v>4.3488372093023262</v>
      </c>
      <c r="Q1380" s="26">
        <v>25.797051000000003</v>
      </c>
      <c r="R1380" s="26">
        <v>2.2748511904761965</v>
      </c>
      <c r="S1380" s="26">
        <v>2.1840000000000002</v>
      </c>
      <c r="T1380" s="26">
        <v>1.6E-2</v>
      </c>
      <c r="U1380" s="26">
        <v>0.33600000000000002</v>
      </c>
      <c r="X1380" s="26">
        <v>3.1949999999999998</v>
      </c>
      <c r="Y1380" s="85"/>
      <c r="AD1380" s="26">
        <v>2.52</v>
      </c>
      <c r="AF1380" s="26">
        <v>0.31624999999999998</v>
      </c>
      <c r="AH1380" s="29">
        <v>0.43</v>
      </c>
      <c r="AI1380" s="29">
        <v>2.3125000000000062</v>
      </c>
    </row>
    <row r="1381" spans="1:35" ht="15" customHeight="1" x14ac:dyDescent="0.2">
      <c r="A1381" s="25">
        <v>1496</v>
      </c>
      <c r="B1381" s="25" t="s">
        <v>70</v>
      </c>
      <c r="C1381" s="139">
        <v>37222</v>
      </c>
      <c r="D1381" s="25">
        <v>5</v>
      </c>
      <c r="E1381" s="25" t="s">
        <v>48</v>
      </c>
      <c r="F1381" s="25">
        <v>-80</v>
      </c>
      <c r="G1381" s="82">
        <v>43.067999999999813</v>
      </c>
      <c r="H1381" s="27">
        <v>-80.717799999999997</v>
      </c>
      <c r="I1381" s="25">
        <v>25</v>
      </c>
      <c r="J1381" s="82">
        <v>6.9563999999999027</v>
      </c>
      <c r="K1381" s="27">
        <v>25.115939999999998</v>
      </c>
      <c r="L1381" s="29">
        <v>23.749600000000001</v>
      </c>
      <c r="M1381" s="29">
        <v>19.4466</v>
      </c>
      <c r="N1381" s="28">
        <v>12.293333333333335</v>
      </c>
      <c r="O1381" s="28">
        <v>4.9866666666666672</v>
      </c>
      <c r="Q1381" s="26">
        <v>23.297202000000002</v>
      </c>
      <c r="R1381" s="26">
        <v>1.1403571428571428</v>
      </c>
      <c r="T1381" s="26">
        <v>0.03</v>
      </c>
      <c r="U1381" s="26">
        <v>0.01</v>
      </c>
      <c r="X1381" s="26">
        <v>5.8310000000000004</v>
      </c>
      <c r="Y1381" s="85"/>
      <c r="AF1381" s="26">
        <v>0.16500000000000001</v>
      </c>
      <c r="AH1381" s="29">
        <v>0.375</v>
      </c>
      <c r="AI1381" s="29">
        <v>1.1599999999999999</v>
      </c>
    </row>
    <row r="1382" spans="1:35" ht="15" customHeight="1" x14ac:dyDescent="0.2">
      <c r="A1382" s="25">
        <v>1497</v>
      </c>
      <c r="B1382" s="25" t="s">
        <v>70</v>
      </c>
      <c r="C1382" s="139">
        <v>37222</v>
      </c>
      <c r="D1382" s="25">
        <v>6</v>
      </c>
      <c r="E1382" s="25" t="s">
        <v>48</v>
      </c>
      <c r="F1382" s="25">
        <v>-80</v>
      </c>
      <c r="G1382" s="82">
        <v>45.641999999999996</v>
      </c>
      <c r="H1382" s="27">
        <v>-80.7607</v>
      </c>
      <c r="I1382" s="25">
        <v>25</v>
      </c>
      <c r="J1382" s="82">
        <v>4.1891999999999996</v>
      </c>
      <c r="K1382" s="27">
        <v>25.06982</v>
      </c>
      <c r="L1382" s="29">
        <v>23.8293</v>
      </c>
      <c r="M1382" s="29">
        <v>23.866599999999998</v>
      </c>
      <c r="N1382" s="28">
        <v>11.820512820512821</v>
      </c>
      <c r="O1382" s="28">
        <v>4.7948717948717947</v>
      </c>
      <c r="Q1382" s="26">
        <v>22.975584000000001</v>
      </c>
      <c r="R1382" s="26">
        <v>1.1993452380952381</v>
      </c>
      <c r="S1382" s="26">
        <v>8.33</v>
      </c>
      <c r="T1382" s="26">
        <v>2.5000000000000001E-2</v>
      </c>
      <c r="U1382" s="26">
        <v>0.17</v>
      </c>
      <c r="X1382" s="26">
        <v>6.6859999999999999</v>
      </c>
      <c r="Y1382" s="85"/>
      <c r="AD1382" s="26">
        <v>8.5</v>
      </c>
      <c r="AF1382" s="26">
        <v>0.42549999999999999</v>
      </c>
      <c r="AH1382" s="29">
        <v>0.39</v>
      </c>
      <c r="AI1382" s="29">
        <v>1.25</v>
      </c>
    </row>
    <row r="1383" spans="1:35" ht="15" customHeight="1" x14ac:dyDescent="0.2">
      <c r="A1383" s="25">
        <v>1498</v>
      </c>
      <c r="B1383" s="25" t="s">
        <v>70</v>
      </c>
      <c r="C1383" s="139">
        <v>37222</v>
      </c>
      <c r="D1383" s="25">
        <v>7</v>
      </c>
      <c r="E1383" s="25" t="s">
        <v>48</v>
      </c>
      <c r="F1383" s="25">
        <v>-80</v>
      </c>
      <c r="G1383" s="82">
        <v>47.520000000000095</v>
      </c>
      <c r="H1383" s="27">
        <v>-80.792000000000002</v>
      </c>
      <c r="I1383" s="25">
        <v>25</v>
      </c>
      <c r="J1383" s="82">
        <v>7.0080000000000808</v>
      </c>
      <c r="K1383" s="27">
        <v>25.116800000000001</v>
      </c>
      <c r="L1383" s="29">
        <v>23.9495</v>
      </c>
      <c r="M1383" s="29">
        <v>20.910599999999999</v>
      </c>
      <c r="N1383" s="28">
        <v>5.7196029776674937</v>
      </c>
      <c r="O1383" s="28">
        <v>2.3200992555831266</v>
      </c>
      <c r="Q1383" s="26">
        <v>29.422563</v>
      </c>
      <c r="R1383" s="26">
        <v>3.0395833333333258</v>
      </c>
      <c r="S1383" s="26">
        <v>10.379</v>
      </c>
      <c r="T1383" s="26">
        <v>0.04</v>
      </c>
      <c r="U1383" s="26">
        <v>0.16600000000000001</v>
      </c>
      <c r="X1383" s="26">
        <v>5.1429999999999998</v>
      </c>
      <c r="Y1383" s="85"/>
      <c r="AD1383" s="26">
        <v>10.545</v>
      </c>
      <c r="AF1383" s="26">
        <v>0.78749999999999998</v>
      </c>
      <c r="AH1383" s="29">
        <v>0.80600000000000005</v>
      </c>
      <c r="AI1383" s="29">
        <v>3.1333333333333258</v>
      </c>
    </row>
    <row r="1384" spans="1:35" ht="15" customHeight="1" x14ac:dyDescent="0.2">
      <c r="A1384" s="25">
        <v>1499</v>
      </c>
      <c r="B1384" s="25" t="s">
        <v>70</v>
      </c>
      <c r="C1384" s="139">
        <v>37222</v>
      </c>
      <c r="D1384" s="25">
        <v>8</v>
      </c>
      <c r="E1384" s="25" t="s">
        <v>48</v>
      </c>
      <c r="F1384" s="25">
        <v>-80</v>
      </c>
      <c r="G1384" s="82">
        <v>51.699600000000032</v>
      </c>
      <c r="H1384" s="27">
        <v>-80.861660000000001</v>
      </c>
      <c r="I1384" s="25">
        <v>25</v>
      </c>
      <c r="J1384" s="82">
        <v>7.6056000000000523</v>
      </c>
      <c r="K1384" s="27">
        <v>25.126760000000001</v>
      </c>
      <c r="L1384" s="29">
        <v>24.108899999999998</v>
      </c>
      <c r="M1384" s="29">
        <v>26.8659</v>
      </c>
      <c r="N1384" s="28">
        <v>4.0226876090750441</v>
      </c>
      <c r="O1384" s="28">
        <v>1.6317626527050613</v>
      </c>
      <c r="Q1384" s="26">
        <v>47.170029</v>
      </c>
      <c r="R1384" s="26">
        <v>5.4812500000000002</v>
      </c>
      <c r="S1384" s="26">
        <v>0.86499999999999999</v>
      </c>
      <c r="T1384" s="26">
        <v>9.9000000000000005E-2</v>
      </c>
      <c r="U1384" s="26">
        <v>5.3999999999999999E-2</v>
      </c>
      <c r="X1384" s="26">
        <v>8.7289999999999992</v>
      </c>
      <c r="Y1384" s="85"/>
      <c r="AD1384" s="26">
        <v>0.91900000000000004</v>
      </c>
      <c r="AF1384" s="26">
        <v>0.99750000000000005</v>
      </c>
      <c r="AH1384" s="29">
        <v>1.1459999999999999</v>
      </c>
      <c r="AI1384" s="29">
        <v>5.6</v>
      </c>
    </row>
    <row r="1385" spans="1:35" ht="15" customHeight="1" x14ac:dyDescent="0.2">
      <c r="A1385" s="25">
        <v>1500</v>
      </c>
      <c r="B1385" s="25" t="s">
        <v>70</v>
      </c>
      <c r="C1385" s="139">
        <v>37222</v>
      </c>
      <c r="D1385" s="25">
        <v>9</v>
      </c>
      <c r="E1385" s="25" t="s">
        <v>49</v>
      </c>
      <c r="F1385" s="25">
        <v>-80</v>
      </c>
      <c r="G1385" s="82">
        <v>54.380400000000009</v>
      </c>
      <c r="H1385" s="27">
        <v>-80.90634</v>
      </c>
      <c r="I1385" s="25">
        <v>25</v>
      </c>
      <c r="J1385" s="82">
        <v>7.6608000000000942</v>
      </c>
      <c r="K1385" s="27">
        <v>25.127680000000002</v>
      </c>
      <c r="L1385" s="29">
        <v>24.077000000000002</v>
      </c>
      <c r="M1385" s="29">
        <v>27.0106</v>
      </c>
      <c r="N1385" s="28">
        <v>2.9722759509993555</v>
      </c>
      <c r="O1385" s="28">
        <v>1.2056737588652484</v>
      </c>
      <c r="Q1385" s="26">
        <v>44.904084000000005</v>
      </c>
      <c r="R1385" s="26">
        <v>12.054166666666665</v>
      </c>
      <c r="S1385" s="26">
        <v>1.7350000000000001</v>
      </c>
      <c r="T1385" s="26">
        <v>0.11600000000000001</v>
      </c>
      <c r="U1385" s="26">
        <v>0.434</v>
      </c>
      <c r="X1385" s="26">
        <v>10.487</v>
      </c>
      <c r="Y1385" s="85"/>
      <c r="AD1385" s="26">
        <v>2.169</v>
      </c>
      <c r="AF1385" s="26">
        <v>2.3450000000000002</v>
      </c>
      <c r="AH1385" s="29">
        <v>1.5509999999999999</v>
      </c>
      <c r="AI1385" s="29">
        <v>12.333333333333332</v>
      </c>
    </row>
    <row r="1386" spans="1:35" ht="15" customHeight="1" x14ac:dyDescent="0.2">
      <c r="A1386" s="25">
        <v>1501</v>
      </c>
      <c r="B1386" s="25" t="s">
        <v>70</v>
      </c>
      <c r="C1386" s="139">
        <v>37222</v>
      </c>
      <c r="D1386" s="25">
        <v>10</v>
      </c>
      <c r="E1386" s="25" t="s">
        <v>49</v>
      </c>
      <c r="F1386" s="25">
        <v>-80</v>
      </c>
      <c r="G1386" s="82">
        <v>59.837999999999738</v>
      </c>
      <c r="H1386" s="27">
        <v>-80.997299999999996</v>
      </c>
      <c r="I1386" s="25">
        <v>25</v>
      </c>
      <c r="J1386" s="82">
        <v>6.6803999999999064</v>
      </c>
      <c r="K1386" s="27">
        <v>25.111339999999998</v>
      </c>
      <c r="L1386" s="29">
        <v>24.131900000000002</v>
      </c>
      <c r="M1386" s="29">
        <v>27.569500000000001</v>
      </c>
      <c r="N1386" s="28">
        <v>4.4412331406551058</v>
      </c>
      <c r="O1386" s="28">
        <v>1.8015414258188824</v>
      </c>
      <c r="Q1386" s="26">
        <v>31.381509000000001</v>
      </c>
      <c r="R1386" s="26">
        <v>6.7091666666666665</v>
      </c>
      <c r="S1386" s="26">
        <v>7.9180000000000001</v>
      </c>
      <c r="T1386" s="26">
        <v>0.04</v>
      </c>
      <c r="U1386" s="26">
        <v>0.41899999999999998</v>
      </c>
      <c r="X1386" s="26">
        <v>3.48</v>
      </c>
      <c r="Y1386" s="85"/>
      <c r="AD1386" s="26">
        <v>8.3369999999999997</v>
      </c>
      <c r="AF1386" s="26">
        <v>3.1989999999999998</v>
      </c>
      <c r="AH1386" s="29">
        <v>1.038</v>
      </c>
      <c r="AI1386" s="29">
        <v>7.09</v>
      </c>
    </row>
    <row r="1387" spans="1:35" ht="15" customHeight="1" x14ac:dyDescent="0.2">
      <c r="A1387" s="25">
        <v>1502</v>
      </c>
      <c r="B1387" s="25" t="s">
        <v>70</v>
      </c>
      <c r="C1387" s="139">
        <v>37222</v>
      </c>
      <c r="D1387" s="25">
        <v>11</v>
      </c>
      <c r="E1387" s="25" t="s">
        <v>49</v>
      </c>
      <c r="F1387" s="25">
        <v>-80</v>
      </c>
      <c r="G1387" s="82">
        <v>59.969999999999857</v>
      </c>
      <c r="H1387" s="27">
        <v>-80.999499999999998</v>
      </c>
      <c r="I1387" s="25">
        <v>25</v>
      </c>
      <c r="J1387" s="82">
        <v>4.5192000000000832</v>
      </c>
      <c r="K1387" s="27">
        <v>25.075320000000001</v>
      </c>
      <c r="L1387" s="29">
        <v>24.255700000000001</v>
      </c>
      <c r="M1387" s="29">
        <v>27.755800000000001</v>
      </c>
      <c r="N1387" s="28">
        <v>5.1508379888268161</v>
      </c>
      <c r="O1387" s="28">
        <v>2.0893854748603351</v>
      </c>
      <c r="Q1387" s="26">
        <v>29.203278000000001</v>
      </c>
      <c r="R1387" s="26">
        <v>5.2191666666666672</v>
      </c>
      <c r="S1387" s="26">
        <v>6.0819999999999999</v>
      </c>
      <c r="T1387" s="26">
        <v>0.04</v>
      </c>
      <c r="U1387" s="26">
        <v>0.18099999999999999</v>
      </c>
      <c r="X1387" s="26">
        <v>5.048</v>
      </c>
      <c r="Y1387" s="85"/>
      <c r="AD1387" s="26">
        <v>6.2629999999999999</v>
      </c>
      <c r="AF1387" s="26">
        <v>1.855</v>
      </c>
      <c r="AH1387" s="29">
        <v>0.89500000000000002</v>
      </c>
      <c r="AI1387" s="29">
        <v>5.44</v>
      </c>
    </row>
    <row r="1388" spans="1:35" ht="15" customHeight="1" x14ac:dyDescent="0.2">
      <c r="A1388" s="25">
        <v>1503</v>
      </c>
      <c r="B1388" s="25" t="s">
        <v>70</v>
      </c>
      <c r="C1388" s="139">
        <v>37222</v>
      </c>
      <c r="D1388" s="25">
        <v>12</v>
      </c>
      <c r="E1388" s="25" t="s">
        <v>49</v>
      </c>
      <c r="F1388" s="25">
        <v>-81</v>
      </c>
      <c r="G1388" s="82">
        <v>4.0259999999997831</v>
      </c>
      <c r="H1388" s="27">
        <v>-81.067099999999996</v>
      </c>
      <c r="I1388" s="25">
        <v>25</v>
      </c>
      <c r="J1388" s="82">
        <v>6.7799999999999727</v>
      </c>
      <c r="K1388" s="27">
        <v>25.113</v>
      </c>
      <c r="L1388" s="29">
        <v>24.4239</v>
      </c>
      <c r="M1388" s="29">
        <v>27.005500000000001</v>
      </c>
      <c r="N1388" s="28">
        <v>3.5271614384085694</v>
      </c>
      <c r="O1388" s="28">
        <v>1.4307574598316757</v>
      </c>
      <c r="Q1388" s="26">
        <v>40.430670000000006</v>
      </c>
      <c r="R1388" s="26">
        <v>9.0247321428571432</v>
      </c>
      <c r="S1388" s="26">
        <v>0.52</v>
      </c>
      <c r="T1388" s="26">
        <v>7.8E-2</v>
      </c>
      <c r="U1388" s="26">
        <v>0.01</v>
      </c>
      <c r="X1388" s="26">
        <v>8.3490000000000002</v>
      </c>
      <c r="Y1388" s="85"/>
      <c r="AD1388" s="26">
        <v>0.53</v>
      </c>
      <c r="AF1388" s="26">
        <v>6.5122499999999999</v>
      </c>
      <c r="AH1388" s="29">
        <v>1.3069999999999999</v>
      </c>
      <c r="AI1388" s="29">
        <v>9.8000000000000007</v>
      </c>
    </row>
    <row r="1389" spans="1:35" ht="15" customHeight="1" x14ac:dyDescent="0.2">
      <c r="A1389" s="25">
        <v>1504</v>
      </c>
      <c r="B1389" s="25" t="s">
        <v>70</v>
      </c>
      <c r="C1389" s="139">
        <v>37222</v>
      </c>
      <c r="D1389" s="25">
        <v>13</v>
      </c>
      <c r="E1389" s="25" t="s">
        <v>49</v>
      </c>
      <c r="F1389" s="25">
        <v>-81</v>
      </c>
      <c r="G1389" s="82">
        <v>5.7816000000002532</v>
      </c>
      <c r="H1389" s="27">
        <v>-81.096360000000004</v>
      </c>
      <c r="I1389" s="25">
        <v>25</v>
      </c>
      <c r="J1389" s="82">
        <v>6.7295999999999623</v>
      </c>
      <c r="K1389" s="27">
        <v>25.112159999999999</v>
      </c>
      <c r="L1389" s="29">
        <v>24.188800000000001</v>
      </c>
      <c r="M1389" s="29">
        <v>27.0246</v>
      </c>
      <c r="N1389" s="28">
        <v>4.8475289169295488</v>
      </c>
      <c r="O1389" s="28">
        <v>1.9663512092534177</v>
      </c>
      <c r="Q1389" s="26">
        <v>35.401733999999998</v>
      </c>
      <c r="R1389" s="26">
        <v>6.8273809523809526</v>
      </c>
      <c r="T1389" s="26">
        <v>0.05</v>
      </c>
      <c r="U1389" s="26">
        <v>0.112</v>
      </c>
      <c r="X1389" s="26">
        <v>4.8810000000000002</v>
      </c>
      <c r="Y1389" s="85"/>
      <c r="AF1389" s="26">
        <v>4.57</v>
      </c>
      <c r="AH1389" s="29">
        <v>0.95099999999999996</v>
      </c>
      <c r="AI1389" s="29">
        <v>7.3714285714285719</v>
      </c>
    </row>
    <row r="1390" spans="1:35" ht="15" customHeight="1" x14ac:dyDescent="0.2">
      <c r="A1390" s="25">
        <v>1505</v>
      </c>
      <c r="B1390" s="25" t="s">
        <v>70</v>
      </c>
      <c r="C1390" s="139">
        <v>37222</v>
      </c>
      <c r="D1390" s="25">
        <v>14</v>
      </c>
      <c r="E1390" s="25" t="s">
        <v>49</v>
      </c>
      <c r="F1390" s="25">
        <v>-81</v>
      </c>
      <c r="G1390" s="82">
        <v>1.7159999999998377</v>
      </c>
      <c r="H1390" s="27">
        <v>-81.028599999999997</v>
      </c>
      <c r="I1390" s="25">
        <v>25</v>
      </c>
      <c r="J1390" s="82">
        <v>2.1131999999999351</v>
      </c>
      <c r="K1390" s="27">
        <v>25.035219999999999</v>
      </c>
      <c r="L1390" s="29">
        <v>24.276700000000002</v>
      </c>
      <c r="M1390" s="29">
        <v>28.645900000000001</v>
      </c>
      <c r="N1390" s="28">
        <v>5.1450892857142856</v>
      </c>
      <c r="O1390" s="28">
        <v>2.0870535714285716</v>
      </c>
      <c r="Q1390" s="26">
        <v>27.814473000000003</v>
      </c>
      <c r="R1390" s="26">
        <v>4.8612500000000054</v>
      </c>
      <c r="S1390" s="26">
        <v>0.68400000000000005</v>
      </c>
      <c r="T1390" s="26">
        <v>3.7999999999999999E-2</v>
      </c>
      <c r="U1390" s="26">
        <v>0.01</v>
      </c>
      <c r="X1390" s="26">
        <v>7.4470000000000001</v>
      </c>
      <c r="Y1390" s="85"/>
      <c r="AD1390" s="26">
        <v>0.69400000000000006</v>
      </c>
      <c r="AF1390" s="26">
        <v>1.8374999999999999</v>
      </c>
      <c r="AH1390" s="29">
        <v>0.89600000000000002</v>
      </c>
      <c r="AI1390" s="29">
        <v>5.0800000000000054</v>
      </c>
    </row>
    <row r="1391" spans="1:35" ht="15" customHeight="1" x14ac:dyDescent="0.2">
      <c r="A1391" s="25">
        <v>1506</v>
      </c>
      <c r="B1391" s="25" t="s">
        <v>70</v>
      </c>
      <c r="C1391" s="139">
        <v>37222</v>
      </c>
      <c r="D1391" s="25">
        <v>15</v>
      </c>
      <c r="E1391" s="25" t="s">
        <v>49</v>
      </c>
      <c r="F1391" s="25">
        <v>-80</v>
      </c>
      <c r="G1391" s="82">
        <v>56.960400000000391</v>
      </c>
      <c r="H1391" s="27">
        <v>-80.949340000000007</v>
      </c>
      <c r="I1391" s="25">
        <v>24</v>
      </c>
      <c r="J1391" s="82">
        <v>55.869599999999906</v>
      </c>
      <c r="K1391" s="27">
        <v>24.931159999999998</v>
      </c>
      <c r="L1391" s="29">
        <v>24.324000000000002</v>
      </c>
      <c r="M1391" s="29">
        <v>28.777999999999999</v>
      </c>
      <c r="N1391" s="28">
        <v>6.9011976047904193</v>
      </c>
      <c r="O1391" s="28">
        <v>2.7994011976047903</v>
      </c>
      <c r="Q1391" s="26">
        <v>25.124577000000002</v>
      </c>
      <c r="R1391" s="26">
        <v>3.4416666666666669</v>
      </c>
      <c r="S1391" s="26">
        <v>1.48</v>
      </c>
      <c r="T1391" s="26">
        <v>0.02</v>
      </c>
      <c r="U1391" s="26">
        <v>0.01</v>
      </c>
      <c r="X1391" s="26">
        <v>3.5750000000000002</v>
      </c>
      <c r="Y1391" s="85"/>
      <c r="AD1391" s="26">
        <v>1.49</v>
      </c>
      <c r="AF1391" s="26">
        <v>1.33</v>
      </c>
      <c r="AH1391" s="29">
        <v>0.66800000000000004</v>
      </c>
      <c r="AI1391" s="29">
        <v>3.6</v>
      </c>
    </row>
    <row r="1392" spans="1:35" ht="15" customHeight="1" x14ac:dyDescent="0.2">
      <c r="A1392" s="25">
        <v>1507</v>
      </c>
      <c r="B1392" s="25" t="s">
        <v>70</v>
      </c>
      <c r="C1392" s="139">
        <v>37222</v>
      </c>
      <c r="D1392" s="25">
        <v>16</v>
      </c>
      <c r="E1392" s="25" t="s">
        <v>50</v>
      </c>
      <c r="F1392" s="25">
        <v>-80</v>
      </c>
      <c r="G1392" s="82">
        <v>49.812000000000296</v>
      </c>
      <c r="H1392" s="27">
        <v>-80.830200000000005</v>
      </c>
      <c r="I1392" s="25">
        <v>24</v>
      </c>
      <c r="J1392" s="82">
        <v>52.55279999999992</v>
      </c>
      <c r="K1392" s="27">
        <v>24.875879999999999</v>
      </c>
      <c r="L1392" s="29">
        <v>24.2699</v>
      </c>
      <c r="M1392" s="29">
        <v>31.2119</v>
      </c>
      <c r="N1392" s="28">
        <v>9.4081632653061238</v>
      </c>
      <c r="O1392" s="28">
        <v>3.8163265306122454</v>
      </c>
      <c r="Q1392" s="26">
        <v>10.300910999999999</v>
      </c>
      <c r="R1392" s="26">
        <v>1.2948214285714286</v>
      </c>
      <c r="S1392" s="26">
        <v>1.0609999999999999</v>
      </c>
      <c r="T1392" s="26">
        <v>1.7999999999999999E-2</v>
      </c>
      <c r="U1392" s="26">
        <v>0.23899999999999999</v>
      </c>
      <c r="X1392" s="26">
        <v>1.746</v>
      </c>
      <c r="Y1392" s="85"/>
      <c r="AD1392" s="26">
        <v>1.2999999999999998</v>
      </c>
      <c r="AF1392" s="26">
        <v>0.3795</v>
      </c>
      <c r="AH1392" s="29">
        <v>0.49</v>
      </c>
      <c r="AI1392" s="29">
        <v>1.34</v>
      </c>
    </row>
    <row r="1393" spans="1:35" ht="15" customHeight="1" x14ac:dyDescent="0.2">
      <c r="A1393" s="25">
        <v>1508</v>
      </c>
      <c r="B1393" s="25" t="s">
        <v>70</v>
      </c>
      <c r="C1393" s="139">
        <v>37222</v>
      </c>
      <c r="D1393" s="25">
        <v>17</v>
      </c>
      <c r="E1393" s="25" t="s">
        <v>50</v>
      </c>
      <c r="F1393" s="25">
        <v>-80</v>
      </c>
      <c r="G1393" s="82">
        <v>42.472800000000177</v>
      </c>
      <c r="H1393" s="27">
        <v>-80.707880000000003</v>
      </c>
      <c r="I1393" s="25">
        <v>24</v>
      </c>
      <c r="J1393" s="82">
        <v>55.290000000000106</v>
      </c>
      <c r="K1393" s="27">
        <v>24.921500000000002</v>
      </c>
      <c r="L1393" s="29">
        <v>23.939299999999999</v>
      </c>
      <c r="M1393" s="29">
        <v>33.326300000000003</v>
      </c>
      <c r="N1393" s="28">
        <v>9.3319838056680169</v>
      </c>
      <c r="O1393" s="28">
        <v>3.785425101214575</v>
      </c>
      <c r="Q1393" s="26">
        <v>8.0642039999999984</v>
      </c>
      <c r="R1393" s="26">
        <v>1.4271726190476162</v>
      </c>
      <c r="T1393" s="26">
        <v>1.0999999999999999E-2</v>
      </c>
      <c r="U1393" s="26">
        <v>0.50600000000000001</v>
      </c>
      <c r="X1393" s="26">
        <v>0.1</v>
      </c>
      <c r="Y1393" s="85"/>
      <c r="AF1393" s="26">
        <v>0.25175000000000003</v>
      </c>
      <c r="AH1393" s="29">
        <v>0.49399999999999999</v>
      </c>
      <c r="AI1393" s="29">
        <v>1.4571428571428542</v>
      </c>
    </row>
    <row r="1394" spans="1:35" ht="15" customHeight="1" x14ac:dyDescent="0.2">
      <c r="A1394" s="25">
        <v>1509</v>
      </c>
      <c r="B1394" s="25" t="s">
        <v>70</v>
      </c>
      <c r="C1394" s="139">
        <v>37222</v>
      </c>
      <c r="D1394" s="25">
        <v>18</v>
      </c>
      <c r="E1394" s="25" t="s">
        <v>50</v>
      </c>
      <c r="F1394" s="25">
        <v>-80</v>
      </c>
      <c r="G1394" s="82">
        <v>36.571200000000204</v>
      </c>
      <c r="H1394" s="27">
        <v>-80.609520000000003</v>
      </c>
      <c r="I1394" s="25">
        <v>24</v>
      </c>
      <c r="J1394" s="82">
        <v>58.62</v>
      </c>
      <c r="K1394" s="27">
        <v>24.977</v>
      </c>
      <c r="L1394" s="29">
        <v>24.159700000000001</v>
      </c>
      <c r="M1394" s="29">
        <v>32.136899999999997</v>
      </c>
      <c r="N1394" s="28">
        <v>8.8483685220729367</v>
      </c>
      <c r="O1394" s="28">
        <v>3.5892514395393476</v>
      </c>
      <c r="Q1394" s="26">
        <v>10.651767</v>
      </c>
      <c r="R1394" s="26">
        <v>1.8228571428571447</v>
      </c>
      <c r="S1394" s="26">
        <v>7.0019999999999998</v>
      </c>
      <c r="T1394" s="26">
        <v>1.9E-2</v>
      </c>
      <c r="U1394" s="26">
        <v>0.44500000000000001</v>
      </c>
      <c r="X1394" s="26">
        <v>0.1</v>
      </c>
      <c r="Y1394" s="85"/>
      <c r="AD1394" s="26">
        <v>7.4470000000000001</v>
      </c>
      <c r="AF1394" s="26">
        <v>0.36799999999999999</v>
      </c>
      <c r="AH1394" s="29">
        <v>0.52100000000000002</v>
      </c>
      <c r="AI1394" s="29">
        <v>1.8666666666666685</v>
      </c>
    </row>
    <row r="1395" spans="1:35" ht="15" customHeight="1" x14ac:dyDescent="0.2">
      <c r="A1395" s="25">
        <v>1510</v>
      </c>
      <c r="B1395" s="25" t="s">
        <v>70</v>
      </c>
      <c r="C1395" s="139">
        <v>37222</v>
      </c>
      <c r="D1395" s="25">
        <v>19</v>
      </c>
      <c r="E1395" s="25" t="s">
        <v>47</v>
      </c>
      <c r="F1395" s="25">
        <v>-80</v>
      </c>
      <c r="G1395" s="82">
        <v>32.871600000000001</v>
      </c>
      <c r="H1395" s="27">
        <v>-80.54786</v>
      </c>
      <c r="I1395" s="25">
        <v>25</v>
      </c>
      <c r="J1395" s="82">
        <v>1.1279999999999291</v>
      </c>
      <c r="K1395" s="27">
        <v>25.018799999999999</v>
      </c>
      <c r="L1395" s="29">
        <v>24.180700000000002</v>
      </c>
      <c r="M1395" s="29">
        <v>25.999700000000001</v>
      </c>
      <c r="N1395" s="28">
        <v>5.9026888604353394</v>
      </c>
      <c r="O1395" s="28">
        <v>2.3943661971830985</v>
      </c>
      <c r="Q1395" s="26">
        <v>16.806366000000001</v>
      </c>
      <c r="R1395" s="26">
        <v>0.92000000000000171</v>
      </c>
      <c r="S1395" s="26">
        <v>4.9909999999999997</v>
      </c>
      <c r="T1395" s="26">
        <v>0.03</v>
      </c>
      <c r="U1395" s="26">
        <v>1.946</v>
      </c>
      <c r="X1395" s="26">
        <v>5.7990000000000004</v>
      </c>
      <c r="Y1395" s="85"/>
      <c r="AD1395" s="26">
        <v>6.9369999999999994</v>
      </c>
      <c r="AH1395" s="29">
        <v>0.78100000000000003</v>
      </c>
      <c r="AI1395" s="29">
        <v>0.92000000000000171</v>
      </c>
    </row>
    <row r="1396" spans="1:35" ht="15" customHeight="1" x14ac:dyDescent="0.2">
      <c r="A1396" s="25">
        <v>1511</v>
      </c>
      <c r="B1396" s="25" t="s">
        <v>70</v>
      </c>
      <c r="C1396" s="139">
        <v>37222</v>
      </c>
      <c r="D1396" s="25">
        <v>20</v>
      </c>
      <c r="E1396" s="25" t="s">
        <v>47</v>
      </c>
      <c r="F1396" s="25">
        <v>-80</v>
      </c>
      <c r="G1396" s="82">
        <v>29.600400000000207</v>
      </c>
      <c r="H1396" s="27">
        <v>-80.493340000000003</v>
      </c>
      <c r="I1396" s="25">
        <v>25</v>
      </c>
      <c r="J1396" s="82">
        <v>3.9983999999999753</v>
      </c>
      <c r="K1396" s="27">
        <v>25.06664</v>
      </c>
      <c r="L1396" s="29">
        <v>24.033000000000001</v>
      </c>
      <c r="M1396" s="29">
        <v>23.0746</v>
      </c>
      <c r="N1396" s="28">
        <v>10.221729490022174</v>
      </c>
      <c r="O1396" s="28">
        <v>4.1463414634146343</v>
      </c>
      <c r="Q1396" s="26">
        <v>16.440891000000001</v>
      </c>
      <c r="R1396" s="26">
        <v>2.694404761904762</v>
      </c>
      <c r="S1396" s="26">
        <v>8.8629999999999995</v>
      </c>
      <c r="T1396" s="26">
        <v>1.7999999999999999E-2</v>
      </c>
      <c r="U1396" s="26">
        <v>4.0199999999999996</v>
      </c>
      <c r="X1396" s="26">
        <v>5.399</v>
      </c>
      <c r="Y1396" s="85"/>
      <c r="AD1396" s="26">
        <v>12.882999999999999</v>
      </c>
      <c r="AF1396" s="26">
        <v>0.29900000000000004</v>
      </c>
      <c r="AH1396" s="29">
        <v>0.45100000000000001</v>
      </c>
      <c r="AI1396" s="29">
        <v>2.73</v>
      </c>
    </row>
    <row r="1397" spans="1:35" ht="15" customHeight="1" x14ac:dyDescent="0.2">
      <c r="A1397" s="25">
        <v>1512</v>
      </c>
      <c r="B1397" s="25" t="s">
        <v>70</v>
      </c>
      <c r="C1397" s="139">
        <v>37223</v>
      </c>
      <c r="D1397" s="25">
        <v>21</v>
      </c>
      <c r="E1397" s="25" t="s">
        <v>47</v>
      </c>
      <c r="F1397" s="25">
        <v>-80</v>
      </c>
      <c r="G1397" s="82">
        <v>30.910800000000052</v>
      </c>
      <c r="H1397" s="27">
        <v>-80.515180000000001</v>
      </c>
      <c r="I1397" s="25">
        <v>25</v>
      </c>
      <c r="J1397" s="82">
        <v>6.6959999999999553</v>
      </c>
      <c r="K1397" s="27">
        <v>25.111599999999999</v>
      </c>
      <c r="L1397" s="29">
        <v>22.865600000000001</v>
      </c>
      <c r="M1397" s="29">
        <v>22.510999999999999</v>
      </c>
      <c r="N1397" s="28">
        <v>6.5763195435092729</v>
      </c>
      <c r="O1397" s="28">
        <v>2.6676176890156924</v>
      </c>
      <c r="R1397" s="26">
        <v>4.4188690476190473</v>
      </c>
      <c r="S1397" s="26">
        <v>10.632999999999999</v>
      </c>
      <c r="T1397" s="26">
        <v>1.6E-2</v>
      </c>
      <c r="U1397" s="26">
        <v>2.7360000000000002</v>
      </c>
      <c r="X1397" s="26">
        <v>4.9279999999999999</v>
      </c>
      <c r="Y1397" s="85"/>
      <c r="AD1397" s="26">
        <v>13.369</v>
      </c>
      <c r="AF1397" s="26">
        <v>0.47150000000000003</v>
      </c>
      <c r="AH1397" s="29">
        <v>0.70099999999999996</v>
      </c>
      <c r="AI1397" s="29">
        <v>4.4749999999999996</v>
      </c>
    </row>
    <row r="1398" spans="1:35" ht="15" customHeight="1" x14ac:dyDescent="0.2">
      <c r="A1398" s="25">
        <v>1513</v>
      </c>
      <c r="B1398" s="25" t="s">
        <v>70</v>
      </c>
      <c r="C1398" s="139">
        <v>37223</v>
      </c>
      <c r="D1398" s="25">
        <v>22</v>
      </c>
      <c r="E1398" s="25" t="s">
        <v>47</v>
      </c>
      <c r="F1398" s="25">
        <v>-80</v>
      </c>
      <c r="G1398" s="82">
        <v>36.220000000001846</v>
      </c>
      <c r="H1398" s="27">
        <v>-80.603666666666697</v>
      </c>
      <c r="I1398" s="25">
        <v>25</v>
      </c>
      <c r="J1398" s="82">
        <v>5.9819999999999141</v>
      </c>
      <c r="K1398" s="27">
        <v>25.099699999999999</v>
      </c>
      <c r="L1398" s="29">
        <v>23.0825</v>
      </c>
      <c r="M1398" s="29">
        <v>20.4588</v>
      </c>
      <c r="N1398" s="28">
        <v>5.0883002207505523</v>
      </c>
      <c r="O1398" s="28">
        <v>2.0640176600441502</v>
      </c>
      <c r="R1398" s="26">
        <v>6.352440476190476</v>
      </c>
      <c r="S1398" s="26">
        <v>9.9290000000000003</v>
      </c>
      <c r="T1398" s="26">
        <v>1.2E-2</v>
      </c>
      <c r="U1398" s="26">
        <v>2.2829999999999999</v>
      </c>
      <c r="X1398" s="26">
        <v>5.2809999999999997</v>
      </c>
      <c r="Y1398" s="85"/>
      <c r="AD1398" s="26">
        <v>12.212</v>
      </c>
      <c r="AF1398" s="26">
        <v>0.60949999999999993</v>
      </c>
      <c r="AH1398" s="29">
        <v>0.90600000000000003</v>
      </c>
      <c r="AI1398" s="29">
        <v>6.4249999999999998</v>
      </c>
    </row>
    <row r="1399" spans="1:35" ht="15" customHeight="1" x14ac:dyDescent="0.2">
      <c r="A1399" s="25">
        <v>1514</v>
      </c>
      <c r="B1399" s="25" t="s">
        <v>70</v>
      </c>
      <c r="C1399" s="139">
        <v>37223</v>
      </c>
      <c r="D1399" s="25">
        <v>23</v>
      </c>
      <c r="E1399" s="25" t="s">
        <v>47</v>
      </c>
      <c r="F1399" s="25">
        <v>-80</v>
      </c>
      <c r="G1399" s="82">
        <v>37.452000000000112</v>
      </c>
      <c r="H1399" s="27">
        <v>-80.624200000000002</v>
      </c>
      <c r="I1399" s="25">
        <v>25</v>
      </c>
      <c r="J1399" s="82">
        <v>3.317999999999941</v>
      </c>
      <c r="K1399" s="27">
        <v>25.055299999999999</v>
      </c>
      <c r="L1399" s="29">
        <v>23.244900000000001</v>
      </c>
      <c r="M1399" s="29">
        <v>22.729900000000001</v>
      </c>
      <c r="N1399" s="28">
        <v>7.2712933753943219</v>
      </c>
      <c r="O1399" s="28">
        <v>2.9495268138801265</v>
      </c>
      <c r="R1399" s="26">
        <v>2.4676190476190469</v>
      </c>
      <c r="S1399" s="26">
        <v>6.5250000000000004</v>
      </c>
      <c r="T1399" s="26">
        <v>1.4999999999999999E-2</v>
      </c>
      <c r="U1399" s="26">
        <v>1.46</v>
      </c>
      <c r="X1399" s="26">
        <v>6.835</v>
      </c>
      <c r="Y1399" s="85"/>
      <c r="AD1399" s="26">
        <v>7.9850000000000003</v>
      </c>
      <c r="AF1399" s="26">
        <v>0.55200000000000005</v>
      </c>
      <c r="AH1399" s="29">
        <v>0.63400000000000001</v>
      </c>
      <c r="AI1399" s="29">
        <v>2.5333333333333328</v>
      </c>
    </row>
    <row r="1400" spans="1:35" ht="15" customHeight="1" x14ac:dyDescent="0.2">
      <c r="A1400" s="25">
        <v>1515</v>
      </c>
      <c r="B1400" s="25" t="s">
        <v>70</v>
      </c>
      <c r="C1400" s="139">
        <v>37223</v>
      </c>
      <c r="D1400" s="25">
        <v>24</v>
      </c>
      <c r="E1400" s="25" t="s">
        <v>48</v>
      </c>
      <c r="F1400" s="25">
        <v>-80</v>
      </c>
      <c r="G1400" s="82">
        <v>40.020000000000003</v>
      </c>
      <c r="H1400" s="27">
        <v>-80.667000000000002</v>
      </c>
      <c r="I1400" s="25">
        <v>25</v>
      </c>
      <c r="J1400" s="82">
        <v>3.7760000000000105</v>
      </c>
      <c r="K1400" s="27">
        <v>25.062933333333334</v>
      </c>
      <c r="L1400" s="29">
        <v>22.949400000000001</v>
      </c>
      <c r="M1400" s="29">
        <v>22.8703</v>
      </c>
      <c r="N1400" s="28">
        <v>8.7476280834914615</v>
      </c>
      <c r="O1400" s="28">
        <v>3.5483870967741935</v>
      </c>
      <c r="R1400" s="26">
        <v>1.9664583333333334</v>
      </c>
      <c r="S1400" s="26">
        <v>10.449</v>
      </c>
      <c r="T1400" s="26">
        <v>1.9E-2</v>
      </c>
      <c r="U1400" s="26">
        <v>1.2649999999999999</v>
      </c>
      <c r="X1400" s="26">
        <v>6.0110000000000001</v>
      </c>
      <c r="Y1400" s="85"/>
      <c r="AD1400" s="26">
        <v>11.714</v>
      </c>
      <c r="AF1400" s="26">
        <v>0.28175</v>
      </c>
      <c r="AH1400" s="29">
        <v>0.52700000000000002</v>
      </c>
      <c r="AI1400" s="29">
        <v>2</v>
      </c>
    </row>
    <row r="1401" spans="1:35" ht="15" customHeight="1" x14ac:dyDescent="0.2">
      <c r="A1401" s="25">
        <v>1516</v>
      </c>
      <c r="B1401" s="25" t="s">
        <v>70</v>
      </c>
      <c r="C1401" s="139">
        <v>37223</v>
      </c>
      <c r="D1401" s="25">
        <v>25</v>
      </c>
      <c r="E1401" s="25" t="s">
        <v>48</v>
      </c>
      <c r="F1401" s="25">
        <v>-80</v>
      </c>
      <c r="G1401" s="82">
        <v>42.841999999999999</v>
      </c>
      <c r="H1401" s="27">
        <v>-80.714033333333333</v>
      </c>
      <c r="I1401" s="25">
        <v>25</v>
      </c>
      <c r="J1401" s="82">
        <v>3.6</v>
      </c>
      <c r="K1401" s="27">
        <v>25.06</v>
      </c>
      <c r="L1401" s="29">
        <v>23.533200000000001</v>
      </c>
      <c r="M1401" s="29">
        <v>25.072800000000001</v>
      </c>
      <c r="N1401" s="28">
        <v>14.141104294478527</v>
      </c>
      <c r="O1401" s="28">
        <v>5.7361963190184051</v>
      </c>
      <c r="R1401" s="26">
        <v>0.55505952380952173</v>
      </c>
      <c r="S1401" s="26">
        <v>14.173</v>
      </c>
      <c r="T1401" s="26">
        <v>0.03</v>
      </c>
      <c r="U1401" s="26">
        <v>0.13800000000000001</v>
      </c>
      <c r="X1401" s="26">
        <v>5.9169999999999998</v>
      </c>
      <c r="Y1401" s="85"/>
      <c r="AD1401" s="26">
        <v>14.311</v>
      </c>
      <c r="AF1401" s="26">
        <v>0.13750000000000001</v>
      </c>
      <c r="AH1401" s="29">
        <v>0.32600000000000001</v>
      </c>
      <c r="AI1401" s="29">
        <v>0.5714285714285694</v>
      </c>
    </row>
    <row r="1402" spans="1:35" ht="15" customHeight="1" x14ac:dyDescent="0.2">
      <c r="A1402" s="25">
        <v>1517</v>
      </c>
      <c r="B1402" s="25" t="s">
        <v>70</v>
      </c>
      <c r="C1402" s="139">
        <v>37223</v>
      </c>
      <c r="D1402" s="25">
        <v>26</v>
      </c>
      <c r="E1402" s="25" t="s">
        <v>50</v>
      </c>
      <c r="F1402" s="25">
        <v>-80</v>
      </c>
      <c r="G1402" s="82">
        <v>43.333000000001789</v>
      </c>
      <c r="H1402" s="27">
        <v>-80.722216666666696</v>
      </c>
      <c r="I1402" s="25">
        <v>25</v>
      </c>
      <c r="J1402" s="82">
        <v>1.4229999999999166</v>
      </c>
      <c r="K1402" s="27">
        <v>25.023716666666665</v>
      </c>
      <c r="L1402" s="29">
        <v>23.502199999999998</v>
      </c>
      <c r="M1402" s="29">
        <v>25.6297</v>
      </c>
      <c r="N1402" s="28">
        <v>18.1496062992126</v>
      </c>
      <c r="O1402" s="28">
        <v>7.3622047244094491</v>
      </c>
      <c r="R1402" s="26">
        <v>1E-3</v>
      </c>
      <c r="S1402" s="26">
        <v>23.363</v>
      </c>
      <c r="T1402" s="26">
        <v>2.4E-2</v>
      </c>
      <c r="U1402" s="26">
        <v>0.08</v>
      </c>
      <c r="X1402" s="26">
        <v>5.61</v>
      </c>
      <c r="Y1402" s="85"/>
      <c r="AD1402" s="26">
        <v>23.442999999999998</v>
      </c>
      <c r="AF1402" s="26">
        <v>0.39675000000000005</v>
      </c>
      <c r="AH1402" s="29">
        <v>0.254</v>
      </c>
      <c r="AI1402" s="29">
        <v>3.9999999999999147E-2</v>
      </c>
    </row>
    <row r="1403" spans="1:35" ht="15" customHeight="1" x14ac:dyDescent="0.2">
      <c r="A1403" s="25">
        <v>1518</v>
      </c>
      <c r="B1403" s="25" t="s">
        <v>70</v>
      </c>
      <c r="C1403" s="139">
        <v>37223</v>
      </c>
      <c r="D1403" s="25">
        <v>28</v>
      </c>
      <c r="E1403" s="25" t="s">
        <v>50</v>
      </c>
      <c r="F1403" s="25">
        <v>-80</v>
      </c>
      <c r="G1403" s="82">
        <v>47.080000000001689</v>
      </c>
      <c r="H1403" s="27">
        <v>-80.784666666666695</v>
      </c>
      <c r="I1403" s="25">
        <v>25</v>
      </c>
      <c r="J1403" s="82">
        <v>2.6000000000010459E-2</v>
      </c>
      <c r="K1403" s="27">
        <v>25.000433333333334</v>
      </c>
      <c r="L1403" s="29">
        <v>23.626000000000001</v>
      </c>
      <c r="M1403" s="29">
        <v>26.883800000000001</v>
      </c>
      <c r="N1403" s="28">
        <v>11.410891089108912</v>
      </c>
      <c r="O1403" s="28">
        <v>4.6287128712871288</v>
      </c>
      <c r="R1403" s="26">
        <v>1E-3</v>
      </c>
      <c r="S1403" s="26">
        <v>5.5990000000000002</v>
      </c>
      <c r="T1403" s="26">
        <v>2.8000000000000001E-2</v>
      </c>
      <c r="U1403" s="26">
        <v>0.01</v>
      </c>
      <c r="X1403" s="26">
        <v>6.0110000000000001</v>
      </c>
      <c r="Y1403" s="85"/>
      <c r="AD1403" s="26">
        <v>5.609</v>
      </c>
      <c r="AF1403" s="26">
        <v>0.76475000000000004</v>
      </c>
      <c r="AH1403" s="29">
        <v>0.40400000000000003</v>
      </c>
      <c r="AI1403" s="29">
        <v>7.9999999999998295E-2</v>
      </c>
    </row>
    <row r="1404" spans="1:35" ht="15" customHeight="1" x14ac:dyDescent="0.2">
      <c r="A1404" s="25">
        <v>1519</v>
      </c>
      <c r="B1404" s="25" t="s">
        <v>70</v>
      </c>
      <c r="C1404" s="139">
        <v>37223</v>
      </c>
      <c r="D1404" s="25">
        <v>30</v>
      </c>
      <c r="E1404" s="25" t="s">
        <v>49</v>
      </c>
      <c r="F1404" s="25">
        <v>-80</v>
      </c>
      <c r="G1404" s="82">
        <v>50.105999999999824</v>
      </c>
      <c r="H1404" s="27">
        <v>-80.835099999999997</v>
      </c>
      <c r="I1404" s="25">
        <v>24</v>
      </c>
      <c r="J1404" s="82">
        <v>58.525000000000063</v>
      </c>
      <c r="K1404" s="27">
        <v>24.975416666666668</v>
      </c>
      <c r="L1404" s="29">
        <v>23.976500000000001</v>
      </c>
      <c r="M1404" s="29">
        <v>27.1248</v>
      </c>
      <c r="N1404" s="28">
        <v>12.949438202247192</v>
      </c>
      <c r="O1404" s="28">
        <v>5.2528089887640457</v>
      </c>
      <c r="R1404" s="26">
        <v>0.59999999999999909</v>
      </c>
      <c r="S1404" s="26">
        <v>0.96799999999999997</v>
      </c>
      <c r="T1404" s="26">
        <v>3.5999999999999997E-2</v>
      </c>
      <c r="U1404" s="26">
        <v>0.21199999999999999</v>
      </c>
      <c r="X1404" s="26">
        <v>12.249000000000001</v>
      </c>
      <c r="Y1404" s="85"/>
      <c r="AD1404" s="26">
        <v>1.18</v>
      </c>
      <c r="AH1404" s="29">
        <v>0.35599999999999998</v>
      </c>
      <c r="AI1404" s="29">
        <v>0.59999999999999909</v>
      </c>
    </row>
    <row r="1405" spans="1:35" ht="15" customHeight="1" x14ac:dyDescent="0.2">
      <c r="A1405" s="25">
        <v>1520</v>
      </c>
      <c r="B1405" s="25" t="s">
        <v>70</v>
      </c>
      <c r="C1405" s="139">
        <v>37223</v>
      </c>
      <c r="D1405" s="25">
        <v>31</v>
      </c>
      <c r="E1405" s="25" t="s">
        <v>49</v>
      </c>
      <c r="F1405" s="25">
        <v>-80</v>
      </c>
      <c r="G1405" s="82">
        <v>52.081000000002291</v>
      </c>
      <c r="H1405" s="27">
        <v>-80.868016666666705</v>
      </c>
      <c r="I1405" s="25">
        <v>25</v>
      </c>
      <c r="J1405" s="82">
        <v>0.66900000000003956</v>
      </c>
      <c r="K1405" s="27">
        <v>25.011150000000001</v>
      </c>
      <c r="L1405" s="29">
        <v>23.252700000000001</v>
      </c>
      <c r="M1405" s="29">
        <v>27.785</v>
      </c>
      <c r="N1405" s="28">
        <v>8.1448763250883403</v>
      </c>
      <c r="O1405" s="28">
        <v>3.3038869257950534</v>
      </c>
      <c r="R1405" s="26">
        <v>0.92607142857142855</v>
      </c>
      <c r="S1405" s="26">
        <v>3.9239999999999999</v>
      </c>
      <c r="T1405" s="26">
        <v>3.9E-2</v>
      </c>
      <c r="U1405" s="26">
        <v>0.01</v>
      </c>
      <c r="X1405" s="26">
        <v>19.216999999999999</v>
      </c>
      <c r="Y1405" s="85"/>
      <c r="AD1405" s="26">
        <v>3.9339999999999997</v>
      </c>
      <c r="AF1405" s="26">
        <v>0.621</v>
      </c>
      <c r="AH1405" s="29">
        <v>0.56599999999999995</v>
      </c>
      <c r="AI1405" s="29">
        <v>1</v>
      </c>
    </row>
    <row r="1406" spans="1:35" ht="15" customHeight="1" x14ac:dyDescent="0.2">
      <c r="A1406" s="25">
        <v>1521</v>
      </c>
      <c r="B1406" s="25" t="s">
        <v>70</v>
      </c>
      <c r="C1406" s="139">
        <v>37223</v>
      </c>
      <c r="D1406" s="25">
        <v>32</v>
      </c>
      <c r="E1406" s="25" t="s">
        <v>49</v>
      </c>
      <c r="F1406" s="25">
        <v>-80</v>
      </c>
      <c r="G1406" s="82">
        <v>55.573000000002253</v>
      </c>
      <c r="H1406" s="27">
        <v>-80.926216666666704</v>
      </c>
      <c r="I1406" s="25">
        <v>25</v>
      </c>
      <c r="J1406" s="82">
        <v>0.63000000000002387</v>
      </c>
      <c r="K1406" s="27">
        <v>25.0105</v>
      </c>
      <c r="L1406" s="29">
        <v>23.593900000000001</v>
      </c>
      <c r="M1406" s="29">
        <v>29.299199999999999</v>
      </c>
      <c r="N1406" s="28">
        <v>7.4235104669887289</v>
      </c>
      <c r="O1406" s="28">
        <v>3.0112721417069244</v>
      </c>
      <c r="R1406" s="26">
        <v>2.0908630952380953</v>
      </c>
      <c r="Y1406" s="85"/>
      <c r="AF1406" s="26">
        <v>0.58074999999999999</v>
      </c>
      <c r="AH1406" s="29">
        <v>0.621</v>
      </c>
      <c r="AI1406" s="29">
        <v>2.16</v>
      </c>
    </row>
    <row r="1407" spans="1:35" ht="15" customHeight="1" x14ac:dyDescent="0.2">
      <c r="A1407" s="25">
        <v>1522</v>
      </c>
      <c r="B1407" s="25" t="s">
        <v>70</v>
      </c>
      <c r="C1407" s="139">
        <v>37223</v>
      </c>
      <c r="D1407" s="25">
        <v>33</v>
      </c>
      <c r="E1407" s="25" t="s">
        <v>49</v>
      </c>
      <c r="F1407" s="25">
        <v>-80</v>
      </c>
      <c r="G1407" s="82">
        <v>55.171000000001698</v>
      </c>
      <c r="H1407" s="27">
        <v>-80.919516666666695</v>
      </c>
      <c r="I1407" s="25">
        <v>25</v>
      </c>
      <c r="J1407" s="82">
        <v>3.1730000000000302</v>
      </c>
      <c r="K1407" s="27">
        <v>25.052883333333334</v>
      </c>
      <c r="L1407" s="29">
        <v>24.0166</v>
      </c>
      <c r="M1407" s="29">
        <v>28.912299999999998</v>
      </c>
      <c r="N1407" s="28">
        <v>13.401162790697676</v>
      </c>
      <c r="O1407" s="28">
        <v>5.4360465116279073</v>
      </c>
      <c r="R1407" s="26">
        <v>1.1715476190476191</v>
      </c>
      <c r="S1407" s="26">
        <v>0.01</v>
      </c>
      <c r="T1407" s="26">
        <v>5.8999999999999997E-2</v>
      </c>
      <c r="U1407" s="26">
        <v>0.01</v>
      </c>
      <c r="X1407" s="26">
        <v>1.9379999999999999</v>
      </c>
      <c r="Y1407" s="85"/>
      <c r="AD1407" s="26">
        <v>0.02</v>
      </c>
      <c r="AF1407" s="26">
        <v>0.57499999999999996</v>
      </c>
      <c r="AH1407" s="29">
        <v>0.34399999999999997</v>
      </c>
      <c r="AI1407" s="29">
        <v>1.24</v>
      </c>
    </row>
    <row r="1408" spans="1:35" ht="15" customHeight="1" x14ac:dyDescent="0.2">
      <c r="A1408" s="25">
        <v>1523</v>
      </c>
      <c r="B1408" s="25" t="s">
        <v>70</v>
      </c>
      <c r="C1408" s="139">
        <v>37223</v>
      </c>
      <c r="D1408" s="25">
        <v>35</v>
      </c>
      <c r="E1408" s="25" t="s">
        <v>49</v>
      </c>
      <c r="F1408" s="25">
        <v>-80</v>
      </c>
      <c r="G1408" s="82">
        <v>52.794000000000381</v>
      </c>
      <c r="H1408" s="27">
        <v>-80.879900000000006</v>
      </c>
      <c r="I1408" s="25">
        <v>24</v>
      </c>
      <c r="J1408" s="82">
        <v>58.278999999999996</v>
      </c>
      <c r="K1408" s="27">
        <v>24.971316666666667</v>
      </c>
      <c r="L1408" s="29">
        <v>24.042200000000001</v>
      </c>
      <c r="M1408" s="29">
        <v>29.297699999999999</v>
      </c>
      <c r="N1408" s="28">
        <v>9.2384769539078171</v>
      </c>
      <c r="O1408" s="28">
        <v>3.7474949899799603</v>
      </c>
      <c r="R1408" s="26">
        <v>3.0079166666666666</v>
      </c>
      <c r="S1408" s="26">
        <v>1.9319999999999999</v>
      </c>
      <c r="T1408" s="26">
        <v>3.6999999999999998E-2</v>
      </c>
      <c r="U1408" s="26">
        <v>0.01</v>
      </c>
      <c r="X1408" s="26">
        <v>0.54900000000000004</v>
      </c>
      <c r="Y1408" s="85"/>
      <c r="AD1408" s="26">
        <v>1.9419999999999999</v>
      </c>
      <c r="AF1408" s="26">
        <v>0.85750000000000004</v>
      </c>
      <c r="AH1408" s="29">
        <v>0.499</v>
      </c>
      <c r="AI1408" s="29">
        <v>3.11</v>
      </c>
    </row>
    <row r="1409" spans="1:35" ht="15" customHeight="1" x14ac:dyDescent="0.2">
      <c r="A1409" s="25">
        <v>1524</v>
      </c>
      <c r="B1409" s="25" t="s">
        <v>70</v>
      </c>
      <c r="C1409" s="139">
        <v>37223</v>
      </c>
      <c r="D1409" s="25">
        <v>36</v>
      </c>
      <c r="E1409" s="25" t="s">
        <v>50</v>
      </c>
      <c r="F1409" s="25">
        <v>-80</v>
      </c>
      <c r="G1409" s="82">
        <v>47.590000000002419</v>
      </c>
      <c r="H1409" s="27">
        <v>-80.793166666666707</v>
      </c>
      <c r="I1409" s="25">
        <v>24</v>
      </c>
      <c r="J1409" s="82">
        <v>57.55199999999995</v>
      </c>
      <c r="K1409" s="27">
        <v>24.959199999999999</v>
      </c>
      <c r="L1409" s="29">
        <v>23.9147</v>
      </c>
      <c r="M1409" s="29">
        <v>27.325600000000001</v>
      </c>
      <c r="N1409" s="28">
        <v>9.5051546391752595</v>
      </c>
      <c r="O1409" s="28">
        <v>3.855670103092784</v>
      </c>
      <c r="R1409" s="26">
        <v>1.4635119047619078</v>
      </c>
      <c r="S1409" s="26">
        <v>3.99</v>
      </c>
      <c r="T1409" s="26">
        <v>0.04</v>
      </c>
      <c r="U1409" s="26">
        <v>6.9000000000000006E-2</v>
      </c>
      <c r="X1409" s="26">
        <v>9.0470000000000006</v>
      </c>
      <c r="Y1409" s="85"/>
      <c r="AD1409" s="26">
        <v>4.0590000000000002</v>
      </c>
      <c r="AF1409" s="26">
        <v>0.58650000000000002</v>
      </c>
      <c r="AH1409" s="29">
        <v>0.48499999999999999</v>
      </c>
      <c r="AI1409" s="29">
        <v>1.5333333333333363</v>
      </c>
    </row>
    <row r="1410" spans="1:35" ht="15" customHeight="1" x14ac:dyDescent="0.2">
      <c r="A1410" s="25">
        <v>1525</v>
      </c>
      <c r="B1410" s="25" t="s">
        <v>70</v>
      </c>
      <c r="C1410" s="139">
        <v>37223</v>
      </c>
      <c r="D1410" s="25">
        <v>37</v>
      </c>
      <c r="E1410" s="25" t="s">
        <v>50</v>
      </c>
      <c r="F1410" s="25">
        <v>-80</v>
      </c>
      <c r="G1410" s="82">
        <v>45.604000000002145</v>
      </c>
      <c r="H1410" s="27">
        <v>-80.760066666666702</v>
      </c>
      <c r="I1410" s="25">
        <v>24</v>
      </c>
      <c r="J1410" s="82">
        <v>55.897000000000006</v>
      </c>
      <c r="K1410" s="27">
        <v>24.931616666666667</v>
      </c>
      <c r="L1410" s="29">
        <v>23.8538</v>
      </c>
      <c r="M1410" s="29">
        <v>29.4025</v>
      </c>
      <c r="N1410" s="28">
        <v>11.243902439024392</v>
      </c>
      <c r="O1410" s="28">
        <v>4.5609756097560981</v>
      </c>
      <c r="R1410" s="26">
        <v>2.7783928571428569</v>
      </c>
      <c r="S1410" s="26">
        <v>4.5789999999999997</v>
      </c>
      <c r="T1410" s="26">
        <v>2.4E-2</v>
      </c>
      <c r="U1410" s="26">
        <v>0.25</v>
      </c>
      <c r="X1410" s="26">
        <v>1.9379999999999999</v>
      </c>
      <c r="Y1410" s="85"/>
      <c r="AD1410" s="26">
        <v>4.8289999999999997</v>
      </c>
      <c r="AF1410" s="26">
        <v>0.51749999999999996</v>
      </c>
      <c r="AH1410" s="29">
        <v>0.41</v>
      </c>
      <c r="AI1410" s="29">
        <v>2.84</v>
      </c>
    </row>
    <row r="1411" spans="1:35" ht="15" customHeight="1" x14ac:dyDescent="0.2">
      <c r="A1411" s="25">
        <v>1526</v>
      </c>
      <c r="B1411" s="25" t="s">
        <v>70</v>
      </c>
      <c r="C1411" s="139">
        <v>37223</v>
      </c>
      <c r="D1411" s="25">
        <v>38</v>
      </c>
      <c r="E1411" s="25" t="s">
        <v>50</v>
      </c>
      <c r="F1411" s="25">
        <v>-80</v>
      </c>
      <c r="G1411" s="82">
        <v>42.15</v>
      </c>
      <c r="H1411" s="27">
        <v>-80.702500000000001</v>
      </c>
      <c r="I1411" s="25">
        <v>24</v>
      </c>
      <c r="J1411" s="82">
        <v>58.801000000000059</v>
      </c>
      <c r="K1411" s="27">
        <v>24.980016666666668</v>
      </c>
      <c r="L1411" s="29">
        <v>23.930499999999999</v>
      </c>
      <c r="M1411" s="29">
        <v>28.5123</v>
      </c>
      <c r="N1411" s="28">
        <v>9.5841995841995846</v>
      </c>
      <c r="O1411" s="28">
        <v>3.8877338877338881</v>
      </c>
      <c r="R1411" s="26">
        <v>2.3835218253968287</v>
      </c>
      <c r="S1411" s="26">
        <v>5.0839999999999996</v>
      </c>
      <c r="T1411" s="26">
        <v>1.9E-2</v>
      </c>
      <c r="U1411" s="26">
        <v>3.4000000000000002E-2</v>
      </c>
      <c r="X1411" s="26">
        <v>1.7030000000000001</v>
      </c>
      <c r="Y1411" s="85"/>
      <c r="AD1411" s="26">
        <v>5.1179999999999994</v>
      </c>
      <c r="AF1411" s="26">
        <v>0.51175000000000004</v>
      </c>
      <c r="AH1411" s="29">
        <v>0.48099999999999998</v>
      </c>
      <c r="AI1411" s="29">
        <v>2.4444444444444478</v>
      </c>
    </row>
    <row r="1412" spans="1:35" ht="15" customHeight="1" x14ac:dyDescent="0.2">
      <c r="A1412" s="25">
        <v>1527</v>
      </c>
      <c r="B1412" s="25" t="s">
        <v>71</v>
      </c>
      <c r="C1412" s="139">
        <v>37242</v>
      </c>
      <c r="D1412" s="25">
        <v>1</v>
      </c>
      <c r="E1412" s="25" t="s">
        <v>47</v>
      </c>
      <c r="F1412" s="25">
        <v>-80</v>
      </c>
      <c r="G1412" s="82">
        <v>29.830800000000011</v>
      </c>
      <c r="H1412" s="27">
        <v>-80.49718</v>
      </c>
      <c r="I1412" s="25">
        <v>25</v>
      </c>
      <c r="J1412" s="82">
        <v>11.078400000000101</v>
      </c>
      <c r="K1412" s="27">
        <v>25.184640000000002</v>
      </c>
      <c r="L1412" s="29">
        <v>23.049199999999999</v>
      </c>
      <c r="M1412" s="29">
        <v>23.716200000000001</v>
      </c>
      <c r="N1412" s="28">
        <v>10.79625292740047</v>
      </c>
      <c r="O1412" s="28">
        <v>4.3793911007025761</v>
      </c>
      <c r="Q1412" s="26">
        <v>22.537013999999999</v>
      </c>
      <c r="R1412" s="26">
        <v>0.81318452380952655</v>
      </c>
      <c r="S1412" s="26">
        <v>1.5209999999999999</v>
      </c>
      <c r="T1412" s="26">
        <v>3.5999999999999997E-2</v>
      </c>
      <c r="U1412" s="26">
        <v>1.159</v>
      </c>
      <c r="X1412" s="26">
        <v>1.498</v>
      </c>
      <c r="Y1412" s="85"/>
      <c r="AD1412" s="26">
        <v>2.6799999999999997</v>
      </c>
      <c r="AF1412" s="26">
        <v>0.12925</v>
      </c>
      <c r="AH1412" s="29">
        <v>0.42699999999999999</v>
      </c>
      <c r="AI1412" s="29">
        <v>0.82857142857143129</v>
      </c>
    </row>
    <row r="1413" spans="1:35" ht="15" customHeight="1" x14ac:dyDescent="0.2">
      <c r="A1413" s="25">
        <v>1528</v>
      </c>
      <c r="B1413" s="25" t="s">
        <v>71</v>
      </c>
      <c r="C1413" s="139">
        <v>37242</v>
      </c>
      <c r="D1413" s="25">
        <v>2</v>
      </c>
      <c r="E1413" s="25" t="s">
        <v>47</v>
      </c>
      <c r="F1413" s="25">
        <v>-80</v>
      </c>
      <c r="G1413" s="82">
        <v>33.57959999999963</v>
      </c>
      <c r="H1413" s="27">
        <v>-80.559659999999994</v>
      </c>
      <c r="I1413" s="25">
        <v>25</v>
      </c>
      <c r="J1413" s="82">
        <v>10.071600000000061</v>
      </c>
      <c r="K1413" s="27">
        <v>25.167860000000001</v>
      </c>
      <c r="L1413" s="29">
        <v>23.082799999999999</v>
      </c>
      <c r="M1413" s="29">
        <v>20.3064</v>
      </c>
      <c r="N1413" s="28">
        <v>6.196236559139785</v>
      </c>
      <c r="O1413" s="28">
        <v>2.513440860215054</v>
      </c>
      <c r="Q1413" s="26">
        <v>25.680099000000002</v>
      </c>
      <c r="R1413" s="26">
        <v>2.3038988095238073</v>
      </c>
      <c r="S1413" s="26">
        <v>8.8770000000000007</v>
      </c>
      <c r="T1413" s="26">
        <v>2.8000000000000001E-2</v>
      </c>
      <c r="U1413" s="26">
        <v>0.23799999999999999</v>
      </c>
      <c r="X1413" s="26">
        <v>10.72</v>
      </c>
      <c r="Y1413" s="85"/>
      <c r="AD1413" s="26">
        <v>9.1150000000000002</v>
      </c>
      <c r="AF1413" s="26">
        <v>0.24725000000000003</v>
      </c>
      <c r="AH1413" s="29">
        <v>0.74399999999999999</v>
      </c>
      <c r="AI1413" s="29">
        <v>2.3333333333333313</v>
      </c>
    </row>
    <row r="1414" spans="1:35" ht="15" customHeight="1" x14ac:dyDescent="0.2">
      <c r="A1414" s="25">
        <v>1529</v>
      </c>
      <c r="B1414" s="25" t="s">
        <v>71</v>
      </c>
      <c r="C1414" s="139">
        <v>37242</v>
      </c>
      <c r="D1414" s="25">
        <v>3</v>
      </c>
      <c r="E1414" s="25" t="s">
        <v>47</v>
      </c>
      <c r="F1414" s="25">
        <v>-80</v>
      </c>
      <c r="G1414" s="82">
        <v>37.152000000000385</v>
      </c>
      <c r="H1414" s="27">
        <v>-80.619200000000006</v>
      </c>
      <c r="I1414" s="25">
        <v>25</v>
      </c>
      <c r="J1414" s="82">
        <v>9.0012000000000825</v>
      </c>
      <c r="K1414" s="27">
        <v>25.150020000000001</v>
      </c>
      <c r="L1414" s="29">
        <v>23.3948</v>
      </c>
      <c r="M1414" s="29">
        <v>17.220600000000001</v>
      </c>
      <c r="N1414" s="28">
        <v>5.4946364719904652</v>
      </c>
      <c r="O1414" s="28">
        <v>2.2288438617401671</v>
      </c>
      <c r="Q1414" s="26">
        <v>25.285385999999999</v>
      </c>
      <c r="R1414" s="26">
        <v>3.6375595238095304</v>
      </c>
      <c r="S1414" s="26">
        <v>6.76</v>
      </c>
      <c r="T1414" s="26">
        <v>0.05</v>
      </c>
      <c r="U1414" s="26">
        <v>0.01</v>
      </c>
      <c r="X1414" s="26">
        <v>2.1469999999999998</v>
      </c>
      <c r="Y1414" s="85"/>
      <c r="AD1414" s="26">
        <v>6.77</v>
      </c>
      <c r="AF1414" s="26">
        <v>0.35650000000000004</v>
      </c>
      <c r="AH1414" s="29">
        <v>0.83899999999999997</v>
      </c>
      <c r="AI1414" s="29">
        <v>3.6800000000000068</v>
      </c>
    </row>
    <row r="1415" spans="1:35" ht="15" customHeight="1" x14ac:dyDescent="0.2">
      <c r="A1415" s="25">
        <v>1530</v>
      </c>
      <c r="B1415" s="25" t="s">
        <v>71</v>
      </c>
      <c r="C1415" s="139">
        <v>37242</v>
      </c>
      <c r="D1415" s="25">
        <v>4</v>
      </c>
      <c r="E1415" s="25" t="s">
        <v>48</v>
      </c>
      <c r="F1415" s="25">
        <v>-80</v>
      </c>
      <c r="G1415" s="82">
        <v>40.611600000000294</v>
      </c>
      <c r="H1415" s="27">
        <v>-80.676860000000005</v>
      </c>
      <c r="I1415" s="25">
        <v>25</v>
      </c>
      <c r="J1415" s="82">
        <v>8.0388000000000659</v>
      </c>
      <c r="K1415" s="27">
        <v>25.133980000000001</v>
      </c>
      <c r="L1415" s="29">
        <v>22.7227</v>
      </c>
      <c r="M1415" s="29">
        <v>15.026400000000001</v>
      </c>
      <c r="N1415" s="28">
        <v>7.0814132104454686</v>
      </c>
      <c r="O1415" s="28">
        <v>2.8725038402457757</v>
      </c>
      <c r="Q1415" s="26">
        <v>28.194566999999999</v>
      </c>
      <c r="R1415" s="26">
        <v>3.6949999999999998</v>
      </c>
      <c r="S1415" s="26">
        <v>5.1589999999999998</v>
      </c>
      <c r="T1415" s="26">
        <v>3.6999999999999998E-2</v>
      </c>
      <c r="U1415" s="26">
        <v>0.28299999999999997</v>
      </c>
      <c r="X1415" s="26">
        <v>8.843</v>
      </c>
      <c r="Y1415" s="85"/>
      <c r="AD1415" s="26">
        <v>5.4420000000000002</v>
      </c>
      <c r="AF1415" s="26">
        <v>0.32200000000000001</v>
      </c>
      <c r="AH1415" s="29">
        <v>0.65100000000000002</v>
      </c>
      <c r="AI1415" s="29">
        <v>3.7333333333333369</v>
      </c>
    </row>
    <row r="1416" spans="1:35" ht="15" customHeight="1" x14ac:dyDescent="0.2">
      <c r="A1416" s="25">
        <v>1531</v>
      </c>
      <c r="B1416" s="25" t="s">
        <v>71</v>
      </c>
      <c r="C1416" s="139">
        <v>37242</v>
      </c>
      <c r="D1416" s="25">
        <v>5</v>
      </c>
      <c r="E1416" s="25" t="s">
        <v>48</v>
      </c>
      <c r="F1416" s="25">
        <v>-80</v>
      </c>
      <c r="G1416" s="82">
        <v>43.102799999999775</v>
      </c>
      <c r="H1416" s="27">
        <v>-80.718379999999996</v>
      </c>
      <c r="I1416" s="25">
        <v>25</v>
      </c>
      <c r="J1416" s="82">
        <v>6.9599999999999795</v>
      </c>
      <c r="K1416" s="27">
        <v>25.116</v>
      </c>
      <c r="L1416" s="29">
        <v>23.181699999999999</v>
      </c>
      <c r="M1416" s="29">
        <v>21.2316</v>
      </c>
      <c r="N1416" s="28">
        <v>10.573394495412845</v>
      </c>
      <c r="O1416" s="28">
        <v>4.2889908256880735</v>
      </c>
      <c r="Q1416" s="26">
        <v>22.493157000000004</v>
      </c>
      <c r="R1416" s="26">
        <v>2.2191964285714287</v>
      </c>
      <c r="S1416" s="26">
        <v>3.4630000000000001</v>
      </c>
      <c r="T1416" s="26">
        <v>8.1000000000000003E-2</v>
      </c>
      <c r="U1416" s="26">
        <v>7.2999999999999995E-2</v>
      </c>
      <c r="X1416" s="26">
        <v>9.1210000000000004</v>
      </c>
      <c r="Y1416" s="85"/>
      <c r="AD1416" s="26">
        <v>3.536</v>
      </c>
      <c r="AF1416" s="26">
        <v>0.25874999999999998</v>
      </c>
      <c r="AH1416" s="29">
        <v>0.436</v>
      </c>
      <c r="AI1416" s="29">
        <v>2.25</v>
      </c>
    </row>
    <row r="1417" spans="1:35" ht="15" customHeight="1" x14ac:dyDescent="0.2">
      <c r="A1417" s="25">
        <v>1532</v>
      </c>
      <c r="B1417" s="25" t="s">
        <v>71</v>
      </c>
      <c r="C1417" s="139">
        <v>37242</v>
      </c>
      <c r="D1417" s="25">
        <v>6</v>
      </c>
      <c r="E1417" s="25" t="s">
        <v>48</v>
      </c>
      <c r="F1417" s="25">
        <v>-80</v>
      </c>
      <c r="G1417" s="82">
        <v>45.590399999999818</v>
      </c>
      <c r="H1417" s="27">
        <v>-80.759839999999997</v>
      </c>
      <c r="I1417" s="25">
        <v>25</v>
      </c>
      <c r="J1417" s="82">
        <v>4.2492000000000729</v>
      </c>
      <c r="K1417" s="27">
        <v>25.070820000000001</v>
      </c>
      <c r="L1417" s="29">
        <v>23.672000000000001</v>
      </c>
      <c r="M1417" s="29">
        <v>24.18</v>
      </c>
      <c r="N1417" s="28">
        <v>8.2321428571428577</v>
      </c>
      <c r="O1417" s="28">
        <v>3.339285714285714</v>
      </c>
      <c r="Q1417" s="26">
        <v>24.188960999999999</v>
      </c>
      <c r="R1417" s="26">
        <v>2.7604166666666665</v>
      </c>
      <c r="S1417" s="26">
        <v>7.0540000000000003</v>
      </c>
      <c r="T1417" s="26">
        <v>0.09</v>
      </c>
      <c r="U1417" s="26">
        <v>6.7000000000000004E-2</v>
      </c>
      <c r="X1417" s="26">
        <v>8.0090000000000003</v>
      </c>
      <c r="Y1417" s="85"/>
      <c r="AD1417" s="26">
        <v>7.1210000000000004</v>
      </c>
      <c r="AF1417" s="26">
        <v>1.1725000000000001</v>
      </c>
      <c r="AH1417" s="29">
        <v>0.56000000000000005</v>
      </c>
      <c r="AI1417" s="29">
        <v>2.9</v>
      </c>
    </row>
    <row r="1418" spans="1:35" ht="15" customHeight="1" x14ac:dyDescent="0.2">
      <c r="A1418" s="25">
        <v>1533</v>
      </c>
      <c r="B1418" s="25" t="s">
        <v>71</v>
      </c>
      <c r="C1418" s="139">
        <v>37242</v>
      </c>
      <c r="D1418" s="25">
        <v>7</v>
      </c>
      <c r="E1418" s="25" t="s">
        <v>48</v>
      </c>
      <c r="F1418" s="25">
        <v>-80</v>
      </c>
      <c r="G1418" s="82">
        <v>47.459999999999809</v>
      </c>
      <c r="H1418" s="27">
        <v>-80.790999999999997</v>
      </c>
      <c r="I1418" s="25">
        <v>25</v>
      </c>
      <c r="J1418" s="82">
        <v>6.9984000000000179</v>
      </c>
      <c r="K1418" s="27">
        <v>25.11664</v>
      </c>
      <c r="L1418" s="29">
        <v>23.575800000000001</v>
      </c>
      <c r="M1418" s="29">
        <v>21.7074</v>
      </c>
      <c r="N1418" s="28">
        <v>6.332417582417583</v>
      </c>
      <c r="O1418" s="28">
        <v>2.5686813186813189</v>
      </c>
      <c r="Q1418" s="26">
        <v>23.458010999999999</v>
      </c>
      <c r="R1418" s="26">
        <v>5.7294940476190543</v>
      </c>
      <c r="S1418" s="26">
        <v>2.9060000000000001</v>
      </c>
      <c r="T1418" s="26">
        <v>5.3999999999999999E-2</v>
      </c>
      <c r="U1418" s="26">
        <v>0.20300000000000001</v>
      </c>
      <c r="X1418" s="26">
        <v>6.8970000000000002</v>
      </c>
      <c r="Y1418" s="85"/>
      <c r="AD1418" s="26">
        <v>3.109</v>
      </c>
      <c r="AF1418" s="26">
        <v>0.59224999999999994</v>
      </c>
      <c r="AH1418" s="29">
        <v>0.72799999999999998</v>
      </c>
      <c r="AI1418" s="29">
        <v>5.8000000000000069</v>
      </c>
    </row>
    <row r="1419" spans="1:35" ht="15" customHeight="1" x14ac:dyDescent="0.2">
      <c r="A1419" s="25">
        <v>1534</v>
      </c>
      <c r="B1419" s="25" t="s">
        <v>71</v>
      </c>
      <c r="C1419" s="139">
        <v>37242</v>
      </c>
      <c r="D1419" s="25">
        <v>8</v>
      </c>
      <c r="E1419" s="25" t="s">
        <v>48</v>
      </c>
      <c r="F1419" s="25">
        <v>-80</v>
      </c>
      <c r="G1419" s="82">
        <v>51.817199999999843</v>
      </c>
      <c r="H1419" s="27">
        <v>-80.863619999999997</v>
      </c>
      <c r="I1419" s="25">
        <v>25</v>
      </c>
      <c r="J1419" s="82">
        <v>7.6740000000000208</v>
      </c>
      <c r="K1419" s="27">
        <v>25.1279</v>
      </c>
      <c r="L1419" s="29">
        <v>23.7013</v>
      </c>
      <c r="M1419" s="29">
        <v>22.390799999999999</v>
      </c>
      <c r="N1419" s="28">
        <v>2.1322849213691031</v>
      </c>
      <c r="O1419" s="28">
        <v>0.86493987049028687</v>
      </c>
      <c r="Q1419" s="26">
        <v>39.685101000000003</v>
      </c>
      <c r="R1419" s="26">
        <v>17.926741071428573</v>
      </c>
      <c r="S1419" s="26">
        <v>6.6479999999999997</v>
      </c>
      <c r="T1419" s="26">
        <v>0.59799999999999998</v>
      </c>
      <c r="U1419" s="26">
        <v>0.26200000000000001</v>
      </c>
      <c r="X1419" s="26">
        <v>52.887999999999998</v>
      </c>
      <c r="Y1419" s="85"/>
      <c r="AD1419" s="26">
        <v>6.91</v>
      </c>
      <c r="AF1419" s="26">
        <v>5.6553750000000003</v>
      </c>
      <c r="AH1419" s="29">
        <v>2.1619999999999999</v>
      </c>
      <c r="AI1419" s="29">
        <v>18.600000000000001</v>
      </c>
    </row>
    <row r="1420" spans="1:35" ht="15" customHeight="1" x14ac:dyDescent="0.2">
      <c r="A1420" s="25">
        <v>1535</v>
      </c>
      <c r="B1420" s="25" t="s">
        <v>71</v>
      </c>
      <c r="C1420" s="139">
        <v>37242</v>
      </c>
      <c r="D1420" s="25">
        <v>9</v>
      </c>
      <c r="E1420" s="25" t="s">
        <v>49</v>
      </c>
      <c r="F1420" s="25">
        <v>-80</v>
      </c>
      <c r="G1420" s="82">
        <v>54.41159999999968</v>
      </c>
      <c r="H1420" s="27">
        <v>-80.906859999999995</v>
      </c>
      <c r="I1420" s="25">
        <v>25</v>
      </c>
      <c r="J1420" s="82">
        <v>7.5612000000000279</v>
      </c>
      <c r="K1420" s="27">
        <v>25.12602</v>
      </c>
      <c r="L1420" s="29">
        <v>23.508199999999999</v>
      </c>
      <c r="M1420" s="29">
        <v>25.1539</v>
      </c>
      <c r="N1420" s="28">
        <v>2.3556463975472663</v>
      </c>
      <c r="O1420" s="28">
        <v>0.95554420030659171</v>
      </c>
      <c r="Q1420" s="26">
        <v>43.325232</v>
      </c>
      <c r="R1420" s="26">
        <v>44.083154761904765</v>
      </c>
      <c r="S1420" s="26">
        <v>1.226</v>
      </c>
      <c r="T1420" s="26">
        <v>0.67100000000000004</v>
      </c>
      <c r="U1420" s="26">
        <v>9.0999999999999998E-2</v>
      </c>
      <c r="X1420" s="26">
        <v>40.956000000000003</v>
      </c>
      <c r="Y1420" s="85"/>
      <c r="AD1420" s="26">
        <v>1.3169999999999999</v>
      </c>
      <c r="AF1420" s="26">
        <v>4.3414999999999999</v>
      </c>
      <c r="AH1420" s="29">
        <v>1.9570000000000001</v>
      </c>
      <c r="AI1420" s="29">
        <v>44.6</v>
      </c>
    </row>
    <row r="1421" spans="1:35" ht="15" customHeight="1" x14ac:dyDescent="0.2">
      <c r="A1421" s="25">
        <v>1536</v>
      </c>
      <c r="B1421" s="25" t="s">
        <v>71</v>
      </c>
      <c r="C1421" s="139">
        <v>37242</v>
      </c>
      <c r="D1421" s="25">
        <v>10</v>
      </c>
      <c r="E1421" s="25" t="s">
        <v>49</v>
      </c>
      <c r="F1421" s="25">
        <v>-80</v>
      </c>
      <c r="G1421" s="82">
        <v>59.75040000000007</v>
      </c>
      <c r="H1421" s="27">
        <v>-80.995840000000001</v>
      </c>
      <c r="I1421" s="25">
        <v>25</v>
      </c>
      <c r="J1421" s="82">
        <v>6.6660000000000252</v>
      </c>
      <c r="K1421" s="27">
        <v>25.1111</v>
      </c>
      <c r="L1421" s="29">
        <v>24.524999999999999</v>
      </c>
      <c r="M1421" s="29">
        <v>27.712299999999999</v>
      </c>
      <c r="N1421" s="28">
        <v>5.262557077625571</v>
      </c>
      <c r="O1421" s="28">
        <v>2.134703196347032</v>
      </c>
      <c r="Q1421" s="26">
        <v>36.834396000000005</v>
      </c>
      <c r="R1421" s="26">
        <v>8.6807440476190472</v>
      </c>
      <c r="S1421" s="26">
        <v>0.438</v>
      </c>
      <c r="T1421" s="26">
        <v>0.111</v>
      </c>
      <c r="U1421" s="26">
        <v>5.1999999999999998E-2</v>
      </c>
      <c r="X1421" s="26">
        <v>0.40899999999999997</v>
      </c>
      <c r="Y1421" s="85"/>
      <c r="AD1421" s="26">
        <v>0.49</v>
      </c>
      <c r="AF1421" s="26">
        <v>5.3697499999999998</v>
      </c>
      <c r="AH1421" s="29">
        <v>0.876</v>
      </c>
      <c r="AI1421" s="29">
        <v>9.32</v>
      </c>
    </row>
    <row r="1422" spans="1:35" ht="15" customHeight="1" x14ac:dyDescent="0.2">
      <c r="A1422" s="25">
        <v>1537</v>
      </c>
      <c r="B1422" s="25" t="s">
        <v>71</v>
      </c>
      <c r="C1422" s="139">
        <v>37242</v>
      </c>
      <c r="D1422" s="25">
        <v>11</v>
      </c>
      <c r="E1422" s="25" t="s">
        <v>49</v>
      </c>
      <c r="F1422" s="25">
        <v>-80</v>
      </c>
      <c r="G1422" s="82">
        <v>59.969999999999857</v>
      </c>
      <c r="H1422" s="27">
        <v>-80.999499999999998</v>
      </c>
      <c r="I1422" s="25">
        <v>25</v>
      </c>
      <c r="J1422" s="82">
        <v>4.5696000000000936</v>
      </c>
      <c r="K1422" s="27">
        <v>25.076160000000002</v>
      </c>
      <c r="L1422" s="29">
        <v>24.215900000000001</v>
      </c>
      <c r="M1422" s="29">
        <v>27.950600000000001</v>
      </c>
      <c r="N1422" s="28">
        <v>4.7970863683662852</v>
      </c>
      <c r="O1422" s="28">
        <v>1.9458896982310097</v>
      </c>
      <c r="Q1422" s="26">
        <v>30.782130000000002</v>
      </c>
      <c r="R1422" s="26">
        <v>6.2841666666666667</v>
      </c>
      <c r="S1422" s="26">
        <v>0.56499999999999995</v>
      </c>
      <c r="T1422" s="26">
        <v>5.2999999999999999E-2</v>
      </c>
      <c r="U1422" s="26">
        <v>0.01</v>
      </c>
      <c r="X1422" s="26">
        <v>12.132999999999999</v>
      </c>
      <c r="Y1422" s="85"/>
      <c r="AD1422" s="26">
        <v>0.57499999999999996</v>
      </c>
      <c r="AF1422" s="26">
        <v>1.645</v>
      </c>
      <c r="AH1422" s="29">
        <v>0.96099999999999997</v>
      </c>
      <c r="AI1422" s="29">
        <v>6.48</v>
      </c>
    </row>
    <row r="1423" spans="1:35" ht="15" customHeight="1" x14ac:dyDescent="0.2">
      <c r="A1423" s="25">
        <v>1538</v>
      </c>
      <c r="B1423" s="25" t="s">
        <v>71</v>
      </c>
      <c r="C1423" s="139">
        <v>37242</v>
      </c>
      <c r="D1423" s="25">
        <v>12</v>
      </c>
      <c r="E1423" s="25" t="s">
        <v>49</v>
      </c>
      <c r="F1423" s="25">
        <v>-81</v>
      </c>
      <c r="G1423" s="82">
        <v>3.8519999999999754</v>
      </c>
      <c r="H1423" s="27">
        <v>-81.0642</v>
      </c>
      <c r="I1423" s="25">
        <v>25</v>
      </c>
      <c r="J1423" s="82">
        <v>6.7199999999998994</v>
      </c>
      <c r="K1423" s="27">
        <v>25.111999999999998</v>
      </c>
      <c r="L1423" s="29">
        <v>24.601099999999999</v>
      </c>
      <c r="M1423" s="29">
        <v>27.498100000000001</v>
      </c>
      <c r="N1423" s="28">
        <v>5.1914414414414418</v>
      </c>
      <c r="O1423" s="28">
        <v>2.105855855855856</v>
      </c>
      <c r="Q1423" s="26">
        <v>29.042468999999997</v>
      </c>
      <c r="R1423" s="26">
        <v>3.5471428571428572</v>
      </c>
      <c r="S1423" s="26">
        <v>0.67700000000000005</v>
      </c>
      <c r="T1423" s="26">
        <v>7.8E-2</v>
      </c>
      <c r="U1423" s="26">
        <v>1.4999999999999999E-2</v>
      </c>
      <c r="X1423" s="26">
        <v>0.40899999999999997</v>
      </c>
      <c r="Y1423" s="85"/>
      <c r="AD1423" s="26">
        <v>0.69200000000000006</v>
      </c>
      <c r="AF1423" s="26">
        <v>5.484</v>
      </c>
      <c r="AH1423" s="29">
        <v>0.88800000000000001</v>
      </c>
      <c r="AI1423" s="29">
        <v>4.2</v>
      </c>
    </row>
    <row r="1424" spans="1:35" ht="15" customHeight="1" x14ac:dyDescent="0.2">
      <c r="A1424" s="25">
        <v>1539</v>
      </c>
      <c r="B1424" s="25" t="s">
        <v>71</v>
      </c>
      <c r="C1424" s="139">
        <v>37242</v>
      </c>
      <c r="D1424" s="25">
        <v>13</v>
      </c>
      <c r="E1424" s="25" t="s">
        <v>49</v>
      </c>
      <c r="F1424" s="25">
        <v>-81</v>
      </c>
      <c r="G1424" s="82">
        <v>5.6651999999999703</v>
      </c>
      <c r="H1424" s="27">
        <v>-81.09442</v>
      </c>
      <c r="I1424" s="25">
        <v>25</v>
      </c>
      <c r="J1424" s="82">
        <v>6.7907999999999902</v>
      </c>
      <c r="K1424" s="27">
        <v>25.11318</v>
      </c>
      <c r="L1424" s="29">
        <v>24.479199999999999</v>
      </c>
      <c r="M1424" s="29">
        <v>27.646599999999999</v>
      </c>
      <c r="N1424" s="28">
        <v>4.6992864424057093</v>
      </c>
      <c r="O1424" s="28">
        <v>1.9062181447502551</v>
      </c>
      <c r="Q1424" s="26">
        <v>36.498159000000001</v>
      </c>
      <c r="R1424" s="26">
        <v>4.2587351190476195</v>
      </c>
      <c r="S1424" s="26">
        <v>0.81200000000000006</v>
      </c>
      <c r="T1424" s="26">
        <v>8.5999999999999993E-2</v>
      </c>
      <c r="U1424" s="26">
        <v>0.104</v>
      </c>
      <c r="X1424" s="26">
        <v>0.98899999999999999</v>
      </c>
      <c r="Y1424" s="85"/>
      <c r="AD1424" s="26">
        <v>0.91600000000000004</v>
      </c>
      <c r="AF1424" s="26">
        <v>6.2266250000000003</v>
      </c>
      <c r="AH1424" s="29">
        <v>0.98099999999999998</v>
      </c>
      <c r="AI1424" s="29">
        <v>5</v>
      </c>
    </row>
    <row r="1425" spans="1:35" ht="15" customHeight="1" x14ac:dyDescent="0.2">
      <c r="A1425" s="25">
        <v>1540</v>
      </c>
      <c r="B1425" s="25" t="s">
        <v>71</v>
      </c>
      <c r="C1425" s="139">
        <v>37242</v>
      </c>
      <c r="D1425" s="25">
        <v>14</v>
      </c>
      <c r="E1425" s="25" t="s">
        <v>49</v>
      </c>
      <c r="F1425" s="25">
        <v>-81</v>
      </c>
      <c r="G1425" s="82">
        <v>1.7796000000004142</v>
      </c>
      <c r="H1425" s="27">
        <v>-81.029660000000007</v>
      </c>
      <c r="I1425" s="25">
        <v>25</v>
      </c>
      <c r="J1425" s="82">
        <v>2.201999999999984</v>
      </c>
      <c r="K1425" s="27">
        <v>25.0367</v>
      </c>
      <c r="L1425" s="29">
        <v>23.9359</v>
      </c>
      <c r="M1425" s="29">
        <v>28.279699999999998</v>
      </c>
      <c r="N1425" s="28">
        <v>4.4284341978866477</v>
      </c>
      <c r="O1425" s="28">
        <v>1.7963496637848224</v>
      </c>
      <c r="Q1425" s="26">
        <v>28.340757000000004</v>
      </c>
      <c r="R1425" s="26">
        <v>5.3190476190476188</v>
      </c>
      <c r="S1425" s="26">
        <v>6.7990000000000004</v>
      </c>
      <c r="T1425" s="26">
        <v>6.0999999999999999E-2</v>
      </c>
      <c r="U1425" s="26">
        <v>0.184</v>
      </c>
      <c r="X1425" s="26">
        <v>11.021000000000001</v>
      </c>
      <c r="Y1425" s="85"/>
      <c r="AD1425" s="26">
        <v>6.9830000000000005</v>
      </c>
      <c r="AF1425" s="26">
        <v>1.4</v>
      </c>
      <c r="AH1425" s="29">
        <v>1.0409999999999999</v>
      </c>
      <c r="AI1425" s="29">
        <v>5.4857142857142858</v>
      </c>
    </row>
    <row r="1426" spans="1:35" ht="15" customHeight="1" x14ac:dyDescent="0.2">
      <c r="A1426" s="25">
        <v>1541</v>
      </c>
      <c r="B1426" s="25" t="s">
        <v>71</v>
      </c>
      <c r="C1426" s="139">
        <v>37242</v>
      </c>
      <c r="D1426" s="25">
        <v>15</v>
      </c>
      <c r="E1426" s="25" t="s">
        <v>49</v>
      </c>
      <c r="F1426" s="25">
        <v>-80</v>
      </c>
      <c r="G1426" s="82">
        <v>56.890799999999615</v>
      </c>
      <c r="H1426" s="27">
        <v>-80.948179999999994</v>
      </c>
      <c r="I1426" s="25">
        <v>24</v>
      </c>
      <c r="J1426" s="82">
        <v>56.019599999999983</v>
      </c>
      <c r="K1426" s="27">
        <v>24.93366</v>
      </c>
      <c r="L1426" s="29">
        <v>24.533100000000001</v>
      </c>
      <c r="M1426" s="29">
        <v>29.723600000000001</v>
      </c>
      <c r="N1426" s="28">
        <v>6.9532428355957769</v>
      </c>
      <c r="O1426" s="28">
        <v>2.8205128205128207</v>
      </c>
      <c r="Q1426" s="26">
        <v>20.665782000000004</v>
      </c>
      <c r="R1426" s="26">
        <v>3.3439529220779196</v>
      </c>
      <c r="S1426" s="26">
        <v>7.85</v>
      </c>
      <c r="T1426" s="26">
        <v>3.3000000000000002E-2</v>
      </c>
      <c r="U1426" s="26">
        <v>6.9000000000000006E-2</v>
      </c>
      <c r="X1426" s="26">
        <v>3.9540000000000002</v>
      </c>
      <c r="Y1426" s="85"/>
      <c r="AD1426" s="26">
        <v>7.9189999999999996</v>
      </c>
      <c r="AF1426" s="26">
        <v>0.77625</v>
      </c>
      <c r="AH1426" s="29">
        <v>0.66300000000000003</v>
      </c>
      <c r="AI1426" s="29">
        <v>3.4363636363636338</v>
      </c>
    </row>
    <row r="1427" spans="1:35" ht="15" customHeight="1" x14ac:dyDescent="0.2">
      <c r="A1427" s="25">
        <v>1542</v>
      </c>
      <c r="B1427" s="25" t="s">
        <v>71</v>
      </c>
      <c r="C1427" s="139">
        <v>37242</v>
      </c>
      <c r="D1427" s="25">
        <v>16</v>
      </c>
      <c r="E1427" s="25" t="s">
        <v>50</v>
      </c>
      <c r="F1427" s="25">
        <v>-80</v>
      </c>
      <c r="G1427" s="82">
        <v>49.932000000000016</v>
      </c>
      <c r="H1427" s="27">
        <v>-80.8322</v>
      </c>
      <c r="I1427" s="25">
        <v>24</v>
      </c>
      <c r="J1427" s="82">
        <v>52.458000000000098</v>
      </c>
      <c r="K1427" s="27">
        <v>24.874300000000002</v>
      </c>
      <c r="L1427" s="29">
        <v>24.344899999999999</v>
      </c>
      <c r="M1427" s="29">
        <v>35.390799999999999</v>
      </c>
      <c r="N1427" s="28">
        <v>12.45945945945946</v>
      </c>
      <c r="O1427" s="28">
        <v>5.0540540540540544</v>
      </c>
      <c r="Q1427" s="26">
        <v>6.660779999999999</v>
      </c>
      <c r="R1427" s="26">
        <v>1.589345238095238</v>
      </c>
      <c r="S1427" s="26">
        <v>1.998</v>
      </c>
      <c r="T1427" s="26">
        <v>1.9E-2</v>
      </c>
      <c r="U1427" s="26">
        <v>0.21199999999999999</v>
      </c>
      <c r="X1427" s="26">
        <v>2.379</v>
      </c>
      <c r="Y1427" s="85"/>
      <c r="AD1427" s="26">
        <v>2.21</v>
      </c>
      <c r="AF1427" s="26">
        <v>0.42549999999999999</v>
      </c>
      <c r="AH1427" s="29">
        <v>0.37</v>
      </c>
      <c r="AI1427" s="29">
        <v>1.64</v>
      </c>
    </row>
    <row r="1428" spans="1:35" ht="15" customHeight="1" x14ac:dyDescent="0.2">
      <c r="A1428" s="25">
        <v>1543</v>
      </c>
      <c r="B1428" s="25" t="s">
        <v>71</v>
      </c>
      <c r="C1428" s="139">
        <v>37242</v>
      </c>
      <c r="D1428" s="25">
        <v>17</v>
      </c>
      <c r="E1428" s="25" t="s">
        <v>50</v>
      </c>
      <c r="F1428" s="25">
        <v>-80</v>
      </c>
      <c r="G1428" s="82">
        <v>42.45839999999987</v>
      </c>
      <c r="H1428" s="27">
        <v>-80.707639999999998</v>
      </c>
      <c r="I1428" s="25">
        <v>24</v>
      </c>
      <c r="J1428" s="82">
        <v>55.290000000000106</v>
      </c>
      <c r="K1428" s="27">
        <v>24.921500000000002</v>
      </c>
      <c r="L1428" s="29">
        <v>24.3659</v>
      </c>
      <c r="M1428" s="29">
        <v>35.937600000000003</v>
      </c>
      <c r="N1428" s="28">
        <v>11.612090680100756</v>
      </c>
      <c r="O1428" s="28">
        <v>4.7103274559193959</v>
      </c>
      <c r="Q1428" s="26">
        <v>5.3450699999999998</v>
      </c>
      <c r="R1428" s="26">
        <v>1.821726190476189</v>
      </c>
      <c r="S1428" s="26">
        <v>0.28699999999999998</v>
      </c>
      <c r="T1428" s="26">
        <v>1.6E-2</v>
      </c>
      <c r="U1428" s="26">
        <v>0.28699999999999998</v>
      </c>
      <c r="X1428" s="26">
        <v>0.75700000000000001</v>
      </c>
      <c r="Y1428" s="85"/>
      <c r="AD1428" s="26">
        <v>0.57399999999999995</v>
      </c>
      <c r="AF1428" s="26">
        <v>0.51749999999999996</v>
      </c>
      <c r="AH1428" s="29">
        <v>0.39700000000000002</v>
      </c>
      <c r="AI1428" s="29">
        <v>1.8833333333333317</v>
      </c>
    </row>
    <row r="1429" spans="1:35" ht="15" customHeight="1" x14ac:dyDescent="0.2">
      <c r="A1429" s="25">
        <v>1544</v>
      </c>
      <c r="B1429" s="25" t="s">
        <v>71</v>
      </c>
      <c r="C1429" s="139">
        <v>37242</v>
      </c>
      <c r="D1429" s="25">
        <v>18</v>
      </c>
      <c r="E1429" s="25" t="s">
        <v>50</v>
      </c>
      <c r="F1429" s="25">
        <v>-80</v>
      </c>
      <c r="G1429" s="82">
        <v>35.940000000000225</v>
      </c>
      <c r="H1429" s="27">
        <v>-80.599000000000004</v>
      </c>
      <c r="I1429" s="25">
        <v>24</v>
      </c>
      <c r="J1429" s="82">
        <v>58.62</v>
      </c>
      <c r="K1429" s="27">
        <v>24.977</v>
      </c>
      <c r="L1429" s="29">
        <v>24.313199999999998</v>
      </c>
      <c r="M1429" s="29">
        <v>34.866500000000002</v>
      </c>
      <c r="N1429" s="28">
        <v>9.4855967078189316</v>
      </c>
      <c r="O1429" s="28">
        <v>3.8477366255144037</v>
      </c>
      <c r="Q1429" s="26">
        <v>8.4004409999999989</v>
      </c>
      <c r="R1429" s="26">
        <v>2.1093452380952384</v>
      </c>
      <c r="S1429" s="26">
        <v>0.66100000000000003</v>
      </c>
      <c r="T1429" s="26">
        <v>2.9000000000000001E-2</v>
      </c>
      <c r="U1429" s="26">
        <v>0.30299999999999999</v>
      </c>
      <c r="X1429" s="26">
        <v>0.40899999999999997</v>
      </c>
      <c r="Y1429" s="85"/>
      <c r="AD1429" s="26">
        <v>0.96399999999999997</v>
      </c>
      <c r="AF1429" s="26">
        <v>0.42549999999999999</v>
      </c>
      <c r="AH1429" s="29">
        <v>0.48599999999999999</v>
      </c>
      <c r="AI1429" s="29">
        <v>2.16</v>
      </c>
    </row>
    <row r="1430" spans="1:35" ht="15" customHeight="1" x14ac:dyDescent="0.2">
      <c r="A1430" s="25">
        <v>1545</v>
      </c>
      <c r="B1430" s="25" t="s">
        <v>71</v>
      </c>
      <c r="C1430" s="139">
        <v>37242</v>
      </c>
      <c r="D1430" s="25">
        <v>19</v>
      </c>
      <c r="E1430" s="25" t="s">
        <v>47</v>
      </c>
      <c r="F1430" s="25">
        <v>-80</v>
      </c>
      <c r="G1430" s="82">
        <v>32.899200000000235</v>
      </c>
      <c r="H1430" s="27">
        <v>-80.548320000000004</v>
      </c>
      <c r="I1430" s="25">
        <v>25</v>
      </c>
      <c r="J1430" s="82">
        <v>1.1364000000000374</v>
      </c>
      <c r="K1430" s="27">
        <v>25.018940000000001</v>
      </c>
      <c r="L1430" s="29">
        <v>24.421900000000001</v>
      </c>
      <c r="M1430" s="29">
        <v>27.839200000000002</v>
      </c>
      <c r="N1430" s="28">
        <v>9.9568034557235432</v>
      </c>
      <c r="O1430" s="28">
        <v>4.0388768898488125</v>
      </c>
      <c r="Q1430" s="26">
        <v>14.057993999999999</v>
      </c>
      <c r="R1430" s="26">
        <v>1.2575595238095238</v>
      </c>
      <c r="S1430" s="26">
        <v>2.2050000000000001</v>
      </c>
      <c r="T1430" s="26">
        <v>2.1999999999999999E-2</v>
      </c>
      <c r="U1430" s="26">
        <v>0.97699999999999998</v>
      </c>
      <c r="X1430" s="26">
        <v>1.73</v>
      </c>
      <c r="Y1430" s="85"/>
      <c r="AD1430" s="26">
        <v>3.1819999999999999</v>
      </c>
      <c r="AF1430" s="26">
        <v>0.35649999999999998</v>
      </c>
      <c r="AH1430" s="29">
        <v>0.46300000000000002</v>
      </c>
      <c r="AI1430" s="29">
        <v>1.3</v>
      </c>
    </row>
    <row r="1431" spans="1:35" ht="15" customHeight="1" x14ac:dyDescent="0.2">
      <c r="A1431" s="25">
        <v>1546</v>
      </c>
      <c r="B1431" s="25" t="s">
        <v>71</v>
      </c>
      <c r="C1431" s="139">
        <v>37242</v>
      </c>
      <c r="D1431" s="25">
        <v>20</v>
      </c>
      <c r="E1431" s="25" t="s">
        <v>47</v>
      </c>
      <c r="F1431" s="25">
        <v>-80</v>
      </c>
      <c r="G1431" s="82">
        <v>29.563200000000336</v>
      </c>
      <c r="H1431" s="27">
        <v>-80.492720000000006</v>
      </c>
      <c r="I1431" s="25">
        <v>25</v>
      </c>
      <c r="J1431" s="82">
        <v>3.9359999999999928</v>
      </c>
      <c r="K1431" s="27">
        <v>25.0656</v>
      </c>
      <c r="L1431" s="29">
        <v>24.457599999999999</v>
      </c>
      <c r="M1431" s="29">
        <v>21.7456</v>
      </c>
      <c r="N1431" s="28">
        <v>9.2570281124498006</v>
      </c>
      <c r="O1431" s="28">
        <v>3.7550200803212852</v>
      </c>
      <c r="Q1431" s="26">
        <v>16.499366999999999</v>
      </c>
      <c r="R1431" s="26">
        <v>1.6644047619047619</v>
      </c>
      <c r="S1431" s="26">
        <v>2.0779999999999998</v>
      </c>
      <c r="T1431" s="26">
        <v>2.5999999999999999E-2</v>
      </c>
      <c r="U1431" s="26">
        <v>0.73899999999999999</v>
      </c>
      <c r="X1431" s="26">
        <v>2.1240000000000001</v>
      </c>
      <c r="Y1431" s="85"/>
      <c r="AD1431" s="26">
        <v>2.8169999999999997</v>
      </c>
      <c r="AF1431" s="26">
        <v>0.29900000000000004</v>
      </c>
      <c r="AH1431" s="29">
        <v>0.498</v>
      </c>
      <c r="AI1431" s="29">
        <v>1.7</v>
      </c>
    </row>
    <row r="1432" spans="1:35" ht="15" customHeight="1" x14ac:dyDescent="0.2">
      <c r="A1432" s="25">
        <v>1547</v>
      </c>
      <c r="B1432" s="25" t="s">
        <v>71</v>
      </c>
      <c r="C1432" s="139">
        <v>37243</v>
      </c>
      <c r="D1432" s="25">
        <v>21</v>
      </c>
      <c r="E1432" s="25" t="s">
        <v>47</v>
      </c>
      <c r="F1432" s="25">
        <v>-80</v>
      </c>
      <c r="G1432" s="82">
        <v>30.839999999999748</v>
      </c>
      <c r="H1432" s="27">
        <v>-80.513999999999996</v>
      </c>
      <c r="I1432" s="25">
        <v>25</v>
      </c>
      <c r="J1432" s="82">
        <v>6.7392000000000252</v>
      </c>
      <c r="K1432" s="27">
        <v>25.11232</v>
      </c>
      <c r="L1432" s="29">
        <v>23.822500000000002</v>
      </c>
      <c r="M1432" s="29">
        <v>21.4573</v>
      </c>
      <c r="N1432" s="28">
        <v>10.597701149425289</v>
      </c>
      <c r="O1432" s="28">
        <v>4.2988505747126435</v>
      </c>
      <c r="Q1432" s="26">
        <v>17.391126000000003</v>
      </c>
      <c r="R1432" s="26">
        <v>1.5871428571428572</v>
      </c>
      <c r="S1432" s="26">
        <v>2.2690000000000001</v>
      </c>
      <c r="T1432" s="26">
        <v>4.2000000000000003E-2</v>
      </c>
      <c r="U1432" s="26">
        <v>1.2969999999999999</v>
      </c>
      <c r="X1432" s="26">
        <v>8.51</v>
      </c>
      <c r="Y1432" s="85"/>
      <c r="AD1432" s="26">
        <v>3.5659999999999998</v>
      </c>
      <c r="AF1432" s="26">
        <v>0.27600000000000002</v>
      </c>
      <c r="AH1432" s="29">
        <v>0.435</v>
      </c>
      <c r="AI1432" s="29">
        <v>1.62</v>
      </c>
    </row>
    <row r="1433" spans="1:35" ht="15" customHeight="1" x14ac:dyDescent="0.2">
      <c r="A1433" s="25">
        <v>1548</v>
      </c>
      <c r="B1433" s="25" t="s">
        <v>71</v>
      </c>
      <c r="C1433" s="139">
        <v>37243</v>
      </c>
      <c r="D1433" s="25">
        <v>22</v>
      </c>
      <c r="E1433" s="25" t="s">
        <v>47</v>
      </c>
      <c r="F1433" s="25">
        <v>-80</v>
      </c>
      <c r="G1433" s="82">
        <v>36.115200000000414</v>
      </c>
      <c r="H1433" s="27">
        <v>-80.601920000000007</v>
      </c>
      <c r="I1433" s="25">
        <v>25</v>
      </c>
      <c r="J1433" s="82">
        <v>5.975999999999928</v>
      </c>
      <c r="K1433" s="27">
        <v>25.099599999999999</v>
      </c>
      <c r="L1433" s="29">
        <v>23.249600000000001</v>
      </c>
      <c r="M1433" s="29">
        <v>17.044699999999999</v>
      </c>
      <c r="N1433" s="28">
        <v>5.5743651753325283</v>
      </c>
      <c r="O1433" s="28">
        <v>2.2611850060459493</v>
      </c>
      <c r="Q1433" s="26">
        <v>19.803260999999999</v>
      </c>
      <c r="R1433" s="26">
        <v>3.4402976190476191</v>
      </c>
      <c r="S1433" s="26">
        <v>3.98</v>
      </c>
      <c r="T1433" s="26">
        <v>3.6999999999999998E-2</v>
      </c>
      <c r="U1433" s="26">
        <v>1.4410000000000001</v>
      </c>
      <c r="X1433" s="26">
        <v>4.774</v>
      </c>
      <c r="Y1433" s="85"/>
      <c r="AD1433" s="26">
        <v>5.4210000000000003</v>
      </c>
      <c r="AF1433" s="26">
        <v>0.33350000000000002</v>
      </c>
      <c r="AH1433" s="29">
        <v>0.82699999999999996</v>
      </c>
      <c r="AI1433" s="29">
        <v>3.48</v>
      </c>
    </row>
    <row r="1434" spans="1:35" ht="15" customHeight="1" x14ac:dyDescent="0.2">
      <c r="A1434" s="25">
        <v>1549</v>
      </c>
      <c r="B1434" s="25" t="s">
        <v>71</v>
      </c>
      <c r="C1434" s="139">
        <v>37243</v>
      </c>
      <c r="D1434" s="25">
        <v>23</v>
      </c>
      <c r="E1434" s="25" t="s">
        <v>47</v>
      </c>
      <c r="F1434" s="25">
        <v>-80</v>
      </c>
      <c r="G1434" s="82">
        <v>37.421999999999969</v>
      </c>
      <c r="H1434" s="27">
        <v>-80.623699999999999</v>
      </c>
      <c r="I1434" s="25">
        <v>25</v>
      </c>
      <c r="J1434" s="82">
        <v>3.3899999999999864</v>
      </c>
      <c r="K1434" s="27">
        <v>25.0565</v>
      </c>
      <c r="L1434" s="29">
        <v>23.536300000000001</v>
      </c>
      <c r="M1434" s="29">
        <v>21.606999999999999</v>
      </c>
      <c r="N1434" s="28">
        <v>8.1592920353982308</v>
      </c>
      <c r="O1434" s="28">
        <v>3.309734513274337</v>
      </c>
      <c r="Q1434" s="26">
        <v>16.733270999999998</v>
      </c>
      <c r="R1434" s="26">
        <v>1.6457738095238095</v>
      </c>
      <c r="S1434" s="26">
        <v>2.1190000000000002</v>
      </c>
      <c r="T1434" s="26">
        <v>0.03</v>
      </c>
      <c r="U1434" s="26">
        <v>1.0549999999999999</v>
      </c>
      <c r="X1434" s="26">
        <v>4.4509999999999996</v>
      </c>
      <c r="Y1434" s="85"/>
      <c r="AD1434" s="26">
        <v>3.1740000000000004</v>
      </c>
      <c r="AF1434" s="26">
        <v>0.28749999999999998</v>
      </c>
      <c r="AH1434" s="29">
        <v>0.56499999999999995</v>
      </c>
      <c r="AI1434" s="29">
        <v>1.68</v>
      </c>
    </row>
    <row r="1435" spans="1:35" ht="15" customHeight="1" x14ac:dyDescent="0.2">
      <c r="A1435" s="25">
        <v>1550</v>
      </c>
      <c r="B1435" s="25" t="s">
        <v>71</v>
      </c>
      <c r="C1435" s="139">
        <v>37243</v>
      </c>
      <c r="D1435" s="25">
        <v>24</v>
      </c>
      <c r="E1435" s="25" t="s">
        <v>48</v>
      </c>
      <c r="F1435" s="25">
        <v>-80</v>
      </c>
      <c r="G1435" s="82">
        <v>39.945600000000354</v>
      </c>
      <c r="H1435" s="27">
        <v>-80.665760000000006</v>
      </c>
      <c r="I1435" s="25">
        <v>25</v>
      </c>
      <c r="J1435" s="82">
        <v>3.761999999999972</v>
      </c>
      <c r="K1435" s="27">
        <v>25.0627</v>
      </c>
      <c r="L1435" s="29">
        <v>23.957699999999999</v>
      </c>
      <c r="M1435" s="29">
        <v>22.148</v>
      </c>
      <c r="N1435" s="28">
        <v>9.0215264187866939</v>
      </c>
      <c r="O1435" s="28">
        <v>3.6594911937377694</v>
      </c>
      <c r="Q1435" s="26">
        <v>16.163130000000002</v>
      </c>
      <c r="R1435" s="26">
        <v>1.5445684523809546</v>
      </c>
      <c r="S1435" s="26">
        <v>3.4910000000000001</v>
      </c>
      <c r="T1435" s="26">
        <v>3.2000000000000001E-2</v>
      </c>
      <c r="U1435" s="26">
        <v>1.167</v>
      </c>
      <c r="X1435" s="26">
        <v>3.7589999999999999</v>
      </c>
      <c r="Y1435" s="85"/>
      <c r="AD1435" s="26">
        <v>4.6580000000000004</v>
      </c>
      <c r="AF1435" s="26">
        <v>0.18562500000000001</v>
      </c>
      <c r="AH1435" s="29">
        <v>0.51100000000000001</v>
      </c>
      <c r="AI1435" s="29">
        <v>1.5666666666666689</v>
      </c>
    </row>
    <row r="1436" spans="1:35" ht="15" customHeight="1" x14ac:dyDescent="0.2">
      <c r="A1436" s="25">
        <v>1551</v>
      </c>
      <c r="B1436" s="25" t="s">
        <v>71</v>
      </c>
      <c r="C1436" s="139">
        <v>37243</v>
      </c>
      <c r="D1436" s="25">
        <v>25</v>
      </c>
      <c r="E1436" s="25" t="s">
        <v>48</v>
      </c>
      <c r="F1436" s="25">
        <v>-80</v>
      </c>
      <c r="G1436" s="82">
        <v>43.030799999999942</v>
      </c>
      <c r="H1436" s="27">
        <v>-80.717179999999999</v>
      </c>
      <c r="I1436" s="25">
        <v>25</v>
      </c>
      <c r="J1436" s="82">
        <v>3.5603999999999303</v>
      </c>
      <c r="K1436" s="27">
        <v>25.059339999999999</v>
      </c>
      <c r="L1436" s="29">
        <v>23.963100000000001</v>
      </c>
      <c r="M1436" s="29">
        <v>25.368200000000002</v>
      </c>
      <c r="N1436" s="28">
        <v>10.131868131868131</v>
      </c>
      <c r="O1436" s="28">
        <v>4.1098901098901104</v>
      </c>
      <c r="Q1436" s="26">
        <v>16.747890000000002</v>
      </c>
      <c r="R1436" s="26">
        <v>1.4595386904761904</v>
      </c>
      <c r="S1436" s="26">
        <v>4.556</v>
      </c>
      <c r="T1436" s="26">
        <v>0.03</v>
      </c>
      <c r="U1436" s="26">
        <v>0.625</v>
      </c>
      <c r="X1436" s="26">
        <v>8.51</v>
      </c>
      <c r="Y1436" s="85"/>
      <c r="AD1436" s="26">
        <v>5.181</v>
      </c>
      <c r="AF1436" s="26">
        <v>0.171875</v>
      </c>
      <c r="AH1436" s="29">
        <v>0.45500000000000002</v>
      </c>
      <c r="AI1436" s="29">
        <v>1.48</v>
      </c>
    </row>
    <row r="1437" spans="1:35" ht="15" customHeight="1" x14ac:dyDescent="0.2">
      <c r="A1437" s="25">
        <v>1552</v>
      </c>
      <c r="B1437" s="25" t="s">
        <v>71</v>
      </c>
      <c r="C1437" s="139">
        <v>37243</v>
      </c>
      <c r="D1437" s="25">
        <v>26</v>
      </c>
      <c r="E1437" s="25" t="s">
        <v>50</v>
      </c>
      <c r="F1437" s="25">
        <v>-80</v>
      </c>
      <c r="G1437" s="82">
        <v>43.300800000000379</v>
      </c>
      <c r="H1437" s="27">
        <v>-80.721680000000006</v>
      </c>
      <c r="I1437" s="25">
        <v>25</v>
      </c>
      <c r="J1437" s="82">
        <v>1.4159999999998973</v>
      </c>
      <c r="K1437" s="27">
        <v>25.023599999999998</v>
      </c>
      <c r="L1437" s="29">
        <v>23.768699999999999</v>
      </c>
      <c r="M1437" s="29">
        <v>26.390599999999999</v>
      </c>
      <c r="N1437" s="28">
        <v>10.453514739229025</v>
      </c>
      <c r="O1437" s="28">
        <v>4.2403628117913836</v>
      </c>
      <c r="Q1437" s="26">
        <v>15.359085000000002</v>
      </c>
      <c r="R1437" s="26">
        <v>0.990029761904762</v>
      </c>
      <c r="S1437" s="26">
        <v>5.1630000000000003</v>
      </c>
      <c r="T1437" s="26">
        <v>4.9000000000000002E-2</v>
      </c>
      <c r="U1437" s="26">
        <v>0.45700000000000002</v>
      </c>
      <c r="X1437" s="26">
        <v>7.98</v>
      </c>
      <c r="Y1437" s="85"/>
      <c r="AD1437" s="26">
        <v>5.62</v>
      </c>
      <c r="AF1437" s="26">
        <v>0.41975000000000001</v>
      </c>
      <c r="AH1437" s="29">
        <v>0.441</v>
      </c>
      <c r="AI1437" s="29">
        <v>1.04</v>
      </c>
    </row>
    <row r="1438" spans="1:35" ht="15" customHeight="1" x14ac:dyDescent="0.2">
      <c r="A1438" s="25">
        <v>1553</v>
      </c>
      <c r="B1438" s="25" t="s">
        <v>71</v>
      </c>
      <c r="C1438" s="139">
        <v>37243</v>
      </c>
      <c r="D1438" s="25">
        <v>27</v>
      </c>
      <c r="E1438" s="25" t="s">
        <v>50</v>
      </c>
      <c r="F1438" s="25">
        <v>-80</v>
      </c>
      <c r="G1438" s="82">
        <v>44.904000000000224</v>
      </c>
      <c r="H1438" s="27">
        <v>-80.748400000000004</v>
      </c>
      <c r="I1438" s="25">
        <v>25</v>
      </c>
      <c r="J1438" s="82">
        <v>0.29999999999994031</v>
      </c>
      <c r="K1438" s="27">
        <v>25.004999999999999</v>
      </c>
      <c r="L1438" s="29">
        <v>24.113600000000002</v>
      </c>
      <c r="M1438" s="29">
        <v>27.664000000000001</v>
      </c>
      <c r="N1438" s="28">
        <v>14.588607594936709</v>
      </c>
      <c r="O1438" s="28">
        <v>5.9177215189873422</v>
      </c>
      <c r="Q1438" s="26">
        <v>20.402640000000002</v>
      </c>
      <c r="R1438" s="26">
        <v>0.86809523809523537</v>
      </c>
      <c r="S1438" s="26">
        <v>4.8</v>
      </c>
      <c r="T1438" s="26">
        <v>4.9000000000000002E-2</v>
      </c>
      <c r="U1438" s="26">
        <v>1.034</v>
      </c>
      <c r="X1438" s="26">
        <v>7.4260000000000002</v>
      </c>
      <c r="Y1438" s="85"/>
      <c r="AD1438" s="26">
        <v>5.8339999999999996</v>
      </c>
      <c r="AF1438" s="26">
        <v>0.82800000000000007</v>
      </c>
      <c r="AH1438" s="29">
        <v>0.316</v>
      </c>
      <c r="AI1438" s="29">
        <v>0.9666666666666639</v>
      </c>
    </row>
    <row r="1439" spans="1:35" ht="15" customHeight="1" x14ac:dyDescent="0.2">
      <c r="A1439" s="25">
        <v>1554</v>
      </c>
      <c r="B1439" s="25" t="s">
        <v>71</v>
      </c>
      <c r="C1439" s="139">
        <v>37243</v>
      </c>
      <c r="D1439" s="25">
        <v>28</v>
      </c>
      <c r="E1439" s="25" t="s">
        <v>50</v>
      </c>
      <c r="F1439" s="25">
        <v>-80</v>
      </c>
      <c r="G1439" s="82">
        <v>47.13120000000032</v>
      </c>
      <c r="H1439" s="27">
        <v>-80.785520000000005</v>
      </c>
      <c r="I1439" s="25">
        <v>25</v>
      </c>
      <c r="J1439" s="82">
        <v>9.6000000000628916E-3</v>
      </c>
      <c r="K1439" s="27">
        <v>25.000160000000001</v>
      </c>
      <c r="L1439" s="29">
        <v>24.150200000000002</v>
      </c>
      <c r="M1439" s="29">
        <v>27.907900000000001</v>
      </c>
      <c r="N1439" s="28">
        <v>10.646651270207853</v>
      </c>
      <c r="O1439" s="28">
        <v>4.3187066974595849</v>
      </c>
      <c r="Q1439" s="26">
        <v>21.045876000000003</v>
      </c>
      <c r="R1439" s="26">
        <v>0.91101190476190119</v>
      </c>
      <c r="S1439" s="26">
        <v>5.6829999999999998</v>
      </c>
      <c r="T1439" s="26">
        <v>6.5000000000000002E-2</v>
      </c>
      <c r="U1439" s="26">
        <v>0.82499999999999996</v>
      </c>
      <c r="X1439" s="26">
        <v>10.101000000000001</v>
      </c>
      <c r="Y1439" s="85"/>
      <c r="AD1439" s="26">
        <v>6.508</v>
      </c>
      <c r="AF1439" s="26">
        <v>0.74750000000000005</v>
      </c>
      <c r="AH1439" s="29">
        <v>0.433</v>
      </c>
      <c r="AI1439" s="29">
        <v>0.99999999999999645</v>
      </c>
    </row>
    <row r="1440" spans="1:35" ht="15" customHeight="1" x14ac:dyDescent="0.2">
      <c r="A1440" s="25">
        <v>1555</v>
      </c>
      <c r="B1440" s="25" t="s">
        <v>71</v>
      </c>
      <c r="C1440" s="139">
        <v>37243</v>
      </c>
      <c r="D1440" s="25">
        <v>29</v>
      </c>
      <c r="E1440" s="25" t="s">
        <v>50</v>
      </c>
      <c r="F1440" s="25">
        <v>-80</v>
      </c>
      <c r="G1440" s="82">
        <v>48.610800000000154</v>
      </c>
      <c r="H1440" s="27">
        <v>-80.810180000000003</v>
      </c>
      <c r="I1440" s="25">
        <v>24</v>
      </c>
      <c r="J1440" s="82">
        <v>59.849999999999923</v>
      </c>
      <c r="K1440" s="27">
        <v>24.997499999999999</v>
      </c>
      <c r="L1440" s="29">
        <v>24.165700000000001</v>
      </c>
      <c r="M1440" s="29">
        <v>27.4712</v>
      </c>
      <c r="N1440" s="28">
        <v>12.770083102493077</v>
      </c>
      <c r="O1440" s="28">
        <v>5.1800554016620506</v>
      </c>
      <c r="Q1440" s="26">
        <v>19.993308000000003</v>
      </c>
      <c r="R1440" s="26">
        <v>0.70455357142856945</v>
      </c>
      <c r="S1440" s="26">
        <v>2.4420000000000002</v>
      </c>
      <c r="T1440" s="26">
        <v>5.1999999999999998E-2</v>
      </c>
      <c r="U1440" s="26">
        <v>1.1020000000000001</v>
      </c>
      <c r="X1440" s="26">
        <v>12.869</v>
      </c>
      <c r="Y1440" s="85"/>
      <c r="AD1440" s="26">
        <v>3.5440000000000005</v>
      </c>
      <c r="AF1440" s="26">
        <v>0.46575</v>
      </c>
      <c r="AH1440" s="29">
        <v>0.36099999999999999</v>
      </c>
      <c r="AI1440" s="29">
        <v>0.75999999999999801</v>
      </c>
    </row>
    <row r="1441" spans="1:35" ht="15" customHeight="1" x14ac:dyDescent="0.2">
      <c r="A1441" s="25">
        <v>1556</v>
      </c>
      <c r="B1441" s="25" t="s">
        <v>71</v>
      </c>
      <c r="C1441" s="139">
        <v>37243</v>
      </c>
      <c r="D1441" s="25">
        <v>30</v>
      </c>
      <c r="E1441" s="25" t="s">
        <v>49</v>
      </c>
      <c r="F1441" s="25">
        <v>-80</v>
      </c>
      <c r="G1441" s="82">
        <v>50.07</v>
      </c>
      <c r="H1441" s="27">
        <v>-80.834500000000006</v>
      </c>
      <c r="I1441" s="25">
        <v>24</v>
      </c>
      <c r="J1441" s="82">
        <v>58.582199999999958</v>
      </c>
      <c r="K1441" s="27">
        <v>24.976369999999999</v>
      </c>
      <c r="L1441" s="29">
        <v>24.241599999999998</v>
      </c>
      <c r="M1441" s="29">
        <v>27.080500000000001</v>
      </c>
      <c r="N1441" s="28">
        <v>9.9783549783549788</v>
      </c>
      <c r="O1441" s="28">
        <v>4.0476190476190474</v>
      </c>
      <c r="Q1441" s="26">
        <v>28.662375000000001</v>
      </c>
      <c r="R1441" s="26">
        <v>0.68928571428571306</v>
      </c>
      <c r="S1441" s="26">
        <v>0.61299999999999999</v>
      </c>
      <c r="T1441" s="26">
        <v>0.06</v>
      </c>
      <c r="U1441" s="26">
        <v>0.94899999999999995</v>
      </c>
      <c r="X1441" s="26">
        <v>25</v>
      </c>
      <c r="Y1441" s="85"/>
      <c r="AD1441" s="26">
        <v>1.5619999999999998</v>
      </c>
      <c r="AF1441" s="26">
        <v>0.69</v>
      </c>
      <c r="AH1441" s="29">
        <v>0.46200000000000002</v>
      </c>
      <c r="AI1441" s="29">
        <v>0.77142857142857024</v>
      </c>
    </row>
    <row r="1442" spans="1:35" ht="15" customHeight="1" x14ac:dyDescent="0.2">
      <c r="A1442" s="25">
        <v>1557</v>
      </c>
      <c r="B1442" s="25" t="s">
        <v>71</v>
      </c>
      <c r="C1442" s="139">
        <v>37243</v>
      </c>
      <c r="D1442" s="25">
        <v>31</v>
      </c>
      <c r="E1442" s="25" t="s">
        <v>49</v>
      </c>
      <c r="F1442" s="25">
        <v>-80</v>
      </c>
      <c r="G1442" s="82">
        <v>52.060799999999574</v>
      </c>
      <c r="H1442" s="27">
        <v>-80.867679999999993</v>
      </c>
      <c r="I1442" s="25">
        <v>25</v>
      </c>
      <c r="J1442" s="82">
        <v>0.67920000000007974</v>
      </c>
      <c r="K1442" s="27">
        <v>25.011320000000001</v>
      </c>
      <c r="L1442" s="29">
        <v>24.286799999999999</v>
      </c>
      <c r="M1442" s="29">
        <v>27.081399999999999</v>
      </c>
      <c r="N1442" s="28">
        <v>7.800338409475466</v>
      </c>
      <c r="O1442" s="28">
        <v>3.1641285956006771</v>
      </c>
      <c r="Q1442" s="26">
        <v>28.077615000000002</v>
      </c>
      <c r="R1442" s="26">
        <v>1.012916666666672</v>
      </c>
      <c r="S1442" s="26">
        <v>0.95199999999999996</v>
      </c>
      <c r="T1442" s="26">
        <v>8.4000000000000005E-2</v>
      </c>
      <c r="U1442" s="26">
        <v>0.59199999999999997</v>
      </c>
      <c r="X1442" s="26">
        <v>39.598999999999997</v>
      </c>
      <c r="Y1442" s="85"/>
      <c r="AD1442" s="26">
        <v>1.544</v>
      </c>
      <c r="AF1442" s="26">
        <v>0.5635</v>
      </c>
      <c r="AH1442" s="29">
        <v>0.59099999999999997</v>
      </c>
      <c r="AI1442" s="29">
        <v>1.0800000000000054</v>
      </c>
    </row>
    <row r="1443" spans="1:35" ht="15" customHeight="1" x14ac:dyDescent="0.2">
      <c r="A1443" s="25">
        <v>1558</v>
      </c>
      <c r="B1443" s="25" t="s">
        <v>71</v>
      </c>
      <c r="C1443" s="139">
        <v>37243</v>
      </c>
      <c r="D1443" s="25">
        <v>32</v>
      </c>
      <c r="E1443" s="25" t="s">
        <v>49</v>
      </c>
      <c r="F1443" s="25">
        <v>-80</v>
      </c>
      <c r="G1443" s="82">
        <v>55.600800000000277</v>
      </c>
      <c r="H1443" s="27">
        <v>-80.926680000000005</v>
      </c>
      <c r="I1443" s="25">
        <v>25</v>
      </c>
      <c r="J1443" s="82">
        <v>0.65040000000010423</v>
      </c>
      <c r="K1443" s="27">
        <v>25.010840000000002</v>
      </c>
      <c r="L1443" s="29">
        <v>24.1692</v>
      </c>
      <c r="M1443" s="29">
        <v>25.150099999999998</v>
      </c>
      <c r="N1443" s="28">
        <v>7.0597243491577339</v>
      </c>
      <c r="O1443" s="28">
        <v>2.8637059724349156</v>
      </c>
      <c r="Q1443" s="26">
        <v>33.954453000000001</v>
      </c>
      <c r="R1443" s="26">
        <v>2.4453869047619046</v>
      </c>
      <c r="S1443" s="26">
        <v>0.44700000000000001</v>
      </c>
      <c r="T1443" s="26">
        <v>0.10299999999999999</v>
      </c>
      <c r="U1443" s="26">
        <v>0.42399999999999999</v>
      </c>
      <c r="X1443" s="26">
        <v>7.4950000000000001</v>
      </c>
      <c r="Y1443" s="85"/>
      <c r="AD1443" s="26">
        <v>0.871</v>
      </c>
      <c r="AF1443" s="26">
        <v>0.62675000000000003</v>
      </c>
      <c r="AH1443" s="29">
        <v>0.65300000000000002</v>
      </c>
      <c r="AI1443" s="29">
        <v>2.52</v>
      </c>
    </row>
    <row r="1444" spans="1:35" ht="15" customHeight="1" x14ac:dyDescent="0.2">
      <c r="A1444" s="25">
        <v>1559</v>
      </c>
      <c r="B1444" s="25" t="s">
        <v>71</v>
      </c>
      <c r="C1444" s="139">
        <v>37243</v>
      </c>
      <c r="D1444" s="25">
        <v>33</v>
      </c>
      <c r="E1444" s="25" t="s">
        <v>49</v>
      </c>
      <c r="F1444" s="25">
        <v>-80</v>
      </c>
      <c r="G1444" s="82">
        <v>55.119600000000162</v>
      </c>
      <c r="H1444" s="27">
        <v>-80.918660000000003</v>
      </c>
      <c r="I1444" s="25">
        <v>25</v>
      </c>
      <c r="J1444" s="82">
        <v>2.9915999999999343</v>
      </c>
      <c r="K1444" s="27">
        <v>25.049859999999999</v>
      </c>
      <c r="L1444" s="29">
        <v>24.546600000000002</v>
      </c>
      <c r="M1444" s="29">
        <v>26.652899999999999</v>
      </c>
      <c r="N1444" s="28">
        <v>7.4837662337662341</v>
      </c>
      <c r="O1444" s="28">
        <v>3.035714285714286</v>
      </c>
      <c r="Q1444" s="26">
        <v>37.667679</v>
      </c>
      <c r="R1444" s="26">
        <v>0.87375000000000091</v>
      </c>
      <c r="S1444" s="26">
        <v>0.65200000000000002</v>
      </c>
      <c r="T1444" s="26">
        <v>0.112</v>
      </c>
      <c r="U1444" s="26">
        <v>0.58099999999999996</v>
      </c>
      <c r="X1444" s="26">
        <v>24.585000000000001</v>
      </c>
      <c r="Y1444" s="85"/>
      <c r="AD1444" s="26">
        <v>1.2330000000000001</v>
      </c>
      <c r="AF1444" s="26">
        <v>0.72450000000000003</v>
      </c>
      <c r="AH1444" s="29">
        <v>0.61599999999999999</v>
      </c>
      <c r="AI1444" s="29">
        <v>0.96000000000000085</v>
      </c>
    </row>
    <row r="1445" spans="1:35" ht="15" customHeight="1" x14ac:dyDescent="0.2">
      <c r="A1445" s="25">
        <v>1560</v>
      </c>
      <c r="B1445" s="25" t="s">
        <v>71</v>
      </c>
      <c r="C1445" s="139">
        <v>37243</v>
      </c>
      <c r="D1445" s="25">
        <v>34</v>
      </c>
      <c r="E1445" s="25" t="s">
        <v>49</v>
      </c>
      <c r="F1445" s="25">
        <v>-80</v>
      </c>
      <c r="G1445" s="82">
        <v>57.273600000000044</v>
      </c>
      <c r="H1445" s="27">
        <v>-80.954560000000001</v>
      </c>
      <c r="I1445" s="25">
        <v>24</v>
      </c>
      <c r="J1445" s="82">
        <v>59.33400000000006</v>
      </c>
      <c r="K1445" s="27">
        <v>24.988900000000001</v>
      </c>
      <c r="L1445" s="29">
        <v>24.6663</v>
      </c>
      <c r="M1445" s="29">
        <v>28.452000000000002</v>
      </c>
      <c r="N1445" s="28">
        <v>6.4929577464788739</v>
      </c>
      <c r="O1445" s="28">
        <v>2.6338028169014089</v>
      </c>
      <c r="Q1445" s="26">
        <v>31.469223000000007</v>
      </c>
      <c r="R1445" s="26">
        <v>3.1270833333333288</v>
      </c>
      <c r="S1445" s="26">
        <v>0.25</v>
      </c>
      <c r="T1445" s="26">
        <v>7.6999999999999999E-2</v>
      </c>
      <c r="U1445" s="26">
        <v>0.28299999999999997</v>
      </c>
      <c r="X1445" s="26">
        <v>4.9820000000000002</v>
      </c>
      <c r="Y1445" s="85"/>
      <c r="AD1445" s="26">
        <v>0.53299999999999992</v>
      </c>
      <c r="AF1445" s="26">
        <v>1.1725000000000001</v>
      </c>
      <c r="AH1445" s="29">
        <v>0.71</v>
      </c>
      <c r="AI1445" s="29">
        <v>3.2666666666666622</v>
      </c>
    </row>
    <row r="1446" spans="1:35" ht="15" customHeight="1" x14ac:dyDescent="0.2">
      <c r="A1446" s="25">
        <v>1561</v>
      </c>
      <c r="B1446" s="25" t="s">
        <v>71</v>
      </c>
      <c r="C1446" s="139">
        <v>37243</v>
      </c>
      <c r="D1446" s="25">
        <v>35</v>
      </c>
      <c r="E1446" s="25" t="s">
        <v>49</v>
      </c>
      <c r="F1446" s="25">
        <v>-80</v>
      </c>
      <c r="G1446" s="82">
        <v>52.744800000000112</v>
      </c>
      <c r="H1446" s="27">
        <v>-80.879080000000002</v>
      </c>
      <c r="I1446" s="25">
        <v>24</v>
      </c>
      <c r="J1446" s="82">
        <v>58.230000000000075</v>
      </c>
      <c r="K1446" s="27">
        <v>24.970500000000001</v>
      </c>
      <c r="L1446" s="29">
        <v>24.1143</v>
      </c>
      <c r="M1446" s="29">
        <v>29.155899999999999</v>
      </c>
      <c r="N1446" s="28">
        <v>7.9209621993127159</v>
      </c>
      <c r="O1446" s="28">
        <v>3.2130584192439868</v>
      </c>
      <c r="Q1446" s="26">
        <v>25.212291</v>
      </c>
      <c r="R1446" s="26">
        <v>1.1420833333333282</v>
      </c>
      <c r="S1446" s="26">
        <v>1.6850000000000001</v>
      </c>
      <c r="T1446" s="26">
        <v>0.09</v>
      </c>
      <c r="U1446" s="26">
        <v>0.94</v>
      </c>
      <c r="X1446" s="26">
        <v>7.5650000000000004</v>
      </c>
      <c r="Y1446" s="85"/>
      <c r="AD1446" s="26">
        <v>2.625</v>
      </c>
      <c r="AF1446" s="26">
        <v>0.82250000000000001</v>
      </c>
      <c r="AH1446" s="29">
        <v>0.58199999999999996</v>
      </c>
      <c r="AI1446" s="29">
        <v>1.2399999999999949</v>
      </c>
    </row>
    <row r="1447" spans="1:35" ht="15" customHeight="1" x14ac:dyDescent="0.2">
      <c r="A1447" s="25">
        <v>1562</v>
      </c>
      <c r="B1447" s="25" t="s">
        <v>71</v>
      </c>
      <c r="C1447" s="139">
        <v>37243</v>
      </c>
      <c r="D1447" s="25">
        <v>36</v>
      </c>
      <c r="E1447" s="25" t="s">
        <v>50</v>
      </c>
      <c r="F1447" s="25">
        <v>-80</v>
      </c>
      <c r="G1447" s="82">
        <v>47.580000000000382</v>
      </c>
      <c r="H1447" s="27">
        <v>-80.793000000000006</v>
      </c>
      <c r="I1447" s="25">
        <v>24</v>
      </c>
      <c r="J1447" s="82">
        <v>57.439199999999957</v>
      </c>
      <c r="K1447" s="27">
        <v>24.957319999999999</v>
      </c>
      <c r="L1447" s="29">
        <v>24.698599999999999</v>
      </c>
      <c r="M1447" s="29">
        <v>27.711400000000001</v>
      </c>
      <c r="N1447" s="28">
        <v>11.974025974025974</v>
      </c>
      <c r="O1447" s="28">
        <v>4.8571428571428577</v>
      </c>
      <c r="Q1447" s="26">
        <v>20.870448000000003</v>
      </c>
      <c r="R1447" s="26">
        <v>1.0973214285714286</v>
      </c>
      <c r="S1447" s="26">
        <v>2.15</v>
      </c>
      <c r="T1447" s="26">
        <v>6.3E-2</v>
      </c>
      <c r="U1447" s="26">
        <v>0.63400000000000001</v>
      </c>
      <c r="X1447" s="26">
        <v>14.090999999999999</v>
      </c>
      <c r="Y1447" s="85"/>
      <c r="AD1447" s="26">
        <v>2.7839999999999998</v>
      </c>
      <c r="AF1447" s="26">
        <v>0.86250000000000004</v>
      </c>
      <c r="AH1447" s="29">
        <v>0.38500000000000001</v>
      </c>
      <c r="AI1447" s="29">
        <v>1.2</v>
      </c>
    </row>
    <row r="1448" spans="1:35" ht="15" customHeight="1" x14ac:dyDescent="0.2">
      <c r="A1448" s="25">
        <v>1563</v>
      </c>
      <c r="B1448" s="25" t="s">
        <v>71</v>
      </c>
      <c r="C1448" s="139">
        <v>37243</v>
      </c>
      <c r="D1448" s="25">
        <v>37</v>
      </c>
      <c r="E1448" s="25" t="s">
        <v>50</v>
      </c>
      <c r="F1448" s="25">
        <v>-80</v>
      </c>
      <c r="G1448" s="82">
        <v>45.680400000000247</v>
      </c>
      <c r="H1448" s="27">
        <v>-80.761340000000004</v>
      </c>
      <c r="I1448" s="25">
        <v>24</v>
      </c>
      <c r="J1448" s="82">
        <v>55.900800000000004</v>
      </c>
      <c r="K1448" s="27">
        <v>24.93168</v>
      </c>
      <c r="L1448" s="29">
        <v>24.597000000000001</v>
      </c>
      <c r="M1448" s="29">
        <v>30.493400000000001</v>
      </c>
      <c r="N1448" s="28">
        <v>17.330827067669173</v>
      </c>
      <c r="O1448" s="28">
        <v>7.030075187969925</v>
      </c>
      <c r="Q1448" s="26">
        <v>12.566856</v>
      </c>
      <c r="R1448" s="26">
        <v>1.2723511904761873</v>
      </c>
      <c r="S1448" s="26">
        <v>6.6459999999999999</v>
      </c>
      <c r="T1448" s="26">
        <v>4.5999999999999999E-2</v>
      </c>
      <c r="U1448" s="26">
        <v>0.58599999999999997</v>
      </c>
      <c r="X1448" s="26">
        <v>3.5750000000000002</v>
      </c>
      <c r="Y1448" s="85"/>
      <c r="AD1448" s="26">
        <v>7.2320000000000002</v>
      </c>
      <c r="AF1448" s="26">
        <v>0.59224999999999994</v>
      </c>
      <c r="AH1448" s="29">
        <v>0.26600000000000001</v>
      </c>
      <c r="AI1448" s="29">
        <v>1.3428571428571396</v>
      </c>
    </row>
    <row r="1449" spans="1:35" ht="15" customHeight="1" x14ac:dyDescent="0.2">
      <c r="A1449" s="25">
        <v>1564</v>
      </c>
      <c r="B1449" s="25" t="s">
        <v>71</v>
      </c>
      <c r="C1449" s="139">
        <v>37243</v>
      </c>
      <c r="D1449" s="25">
        <v>38</v>
      </c>
      <c r="E1449" s="25" t="s">
        <v>50</v>
      </c>
      <c r="F1449" s="25">
        <v>-80</v>
      </c>
      <c r="G1449" s="82">
        <v>41.870399999999961</v>
      </c>
      <c r="H1449" s="27">
        <v>-80.697839999999999</v>
      </c>
      <c r="I1449" s="25">
        <v>24</v>
      </c>
      <c r="J1449" s="82">
        <v>59.129999999999896</v>
      </c>
      <c r="K1449" s="27">
        <v>24.985499999999998</v>
      </c>
      <c r="L1449" s="29">
        <v>24.609200000000001</v>
      </c>
      <c r="M1449" s="29">
        <v>29.622800000000002</v>
      </c>
      <c r="N1449" s="28">
        <v>17.595419847328245</v>
      </c>
      <c r="O1449" s="28">
        <v>7.1374045801526718</v>
      </c>
      <c r="Q1449" s="26">
        <v>11.806667999999998</v>
      </c>
      <c r="R1449" s="26">
        <v>1.3255773092369485</v>
      </c>
      <c r="S1449" s="26">
        <v>3.9409999999999998</v>
      </c>
      <c r="T1449" s="26">
        <v>6.6000000000000003E-2</v>
      </c>
      <c r="U1449" s="26">
        <v>0.22700000000000001</v>
      </c>
      <c r="X1449" s="26">
        <v>3.39</v>
      </c>
      <c r="Y1449" s="85"/>
      <c r="AD1449" s="26">
        <v>4.1680000000000001</v>
      </c>
      <c r="AF1449" s="26">
        <v>0.40250000000000002</v>
      </c>
      <c r="AH1449" s="29">
        <v>0.26200000000000001</v>
      </c>
      <c r="AI1449" s="29">
        <v>1.3734939759036151</v>
      </c>
    </row>
    <row r="1450" spans="1:35" ht="15" customHeight="1" x14ac:dyDescent="0.2">
      <c r="A1450" s="25">
        <v>1565</v>
      </c>
      <c r="B1450" s="25" t="s">
        <v>71</v>
      </c>
      <c r="C1450" s="139">
        <v>37243</v>
      </c>
      <c r="D1450" s="25">
        <v>39</v>
      </c>
      <c r="E1450" s="25" t="s">
        <v>50</v>
      </c>
      <c r="F1450" s="25">
        <v>-80</v>
      </c>
      <c r="G1450" s="82">
        <v>38.840399999999988</v>
      </c>
      <c r="H1450" s="27">
        <v>-80.64734</v>
      </c>
      <c r="I1450" s="25">
        <v>25</v>
      </c>
      <c r="J1450" s="82">
        <v>0.38999999999994373</v>
      </c>
      <c r="K1450" s="27">
        <v>25.006499999999999</v>
      </c>
      <c r="L1450" s="29">
        <v>24.4846</v>
      </c>
      <c r="M1450" s="29">
        <v>28.575700000000001</v>
      </c>
      <c r="N1450" s="28">
        <v>13.323699421965319</v>
      </c>
      <c r="O1450" s="28">
        <v>5.404624277456648</v>
      </c>
      <c r="Q1450" s="26">
        <v>11.338859999999999</v>
      </c>
      <c r="R1450" s="26">
        <v>0.8997321428571432</v>
      </c>
      <c r="S1450" s="26">
        <v>1.3220000000000001</v>
      </c>
      <c r="T1450" s="26">
        <v>3.2000000000000001E-2</v>
      </c>
      <c r="U1450" s="26">
        <v>0.13600000000000001</v>
      </c>
      <c r="X1450" s="26">
        <v>0.876</v>
      </c>
      <c r="Y1450" s="85"/>
      <c r="AD1450" s="26">
        <v>1.4580000000000002</v>
      </c>
      <c r="AF1450" s="26">
        <v>0.36225000000000002</v>
      </c>
      <c r="AH1450" s="29">
        <v>0.34599999999999997</v>
      </c>
      <c r="AI1450" s="29">
        <v>0.94285714285714317</v>
      </c>
    </row>
    <row r="1451" spans="1:35" ht="15" customHeight="1" x14ac:dyDescent="0.2">
      <c r="A1451" s="25">
        <v>1566</v>
      </c>
      <c r="B1451" s="25" t="s">
        <v>71</v>
      </c>
      <c r="C1451" s="139">
        <v>37243</v>
      </c>
      <c r="D1451" s="25">
        <v>40</v>
      </c>
      <c r="E1451" s="25" t="s">
        <v>47</v>
      </c>
      <c r="F1451" s="25">
        <v>-80</v>
      </c>
      <c r="G1451" s="82">
        <v>35.870400000000302</v>
      </c>
      <c r="H1451" s="27">
        <v>-80.597840000000005</v>
      </c>
      <c r="I1451" s="25">
        <v>25</v>
      </c>
      <c r="J1451" s="82">
        <v>0.95999999999989427</v>
      </c>
      <c r="K1451" s="27">
        <v>25.015999999999998</v>
      </c>
      <c r="L1451" s="29">
        <v>24.477799999999998</v>
      </c>
      <c r="M1451" s="29">
        <v>25.575399999999998</v>
      </c>
      <c r="N1451" s="28">
        <v>10.336322869955158</v>
      </c>
      <c r="O1451" s="28">
        <v>4.1928251121076237</v>
      </c>
      <c r="Q1451" s="26">
        <v>13.210092</v>
      </c>
      <c r="R1451" s="26">
        <v>2.113720238095238</v>
      </c>
      <c r="S1451" s="26">
        <v>5.266</v>
      </c>
      <c r="T1451" s="26">
        <v>3.1E-2</v>
      </c>
      <c r="U1451" s="26">
        <v>0.83699999999999997</v>
      </c>
      <c r="X1451" s="26">
        <v>1.6839999999999999</v>
      </c>
      <c r="Y1451" s="85"/>
      <c r="AD1451" s="26">
        <v>6.1029999999999998</v>
      </c>
      <c r="AF1451" s="26">
        <v>0.30474999999999997</v>
      </c>
      <c r="AH1451" s="29">
        <v>0.44600000000000001</v>
      </c>
      <c r="AI1451" s="29">
        <v>2.15</v>
      </c>
    </row>
    <row r="1452" spans="1:35" ht="15" customHeight="1" x14ac:dyDescent="0.2">
      <c r="A1452" s="25">
        <v>1567</v>
      </c>
      <c r="B1452" s="25" t="s">
        <v>72</v>
      </c>
      <c r="C1452" s="139">
        <v>37284</v>
      </c>
      <c r="D1452" s="25">
        <v>1</v>
      </c>
      <c r="E1452" s="25" t="s">
        <v>47</v>
      </c>
      <c r="F1452" s="25">
        <v>-80</v>
      </c>
      <c r="G1452" s="82">
        <v>29.811599999999885</v>
      </c>
      <c r="H1452" s="27">
        <v>-80.496859999999998</v>
      </c>
      <c r="I1452" s="25">
        <v>25</v>
      </c>
      <c r="J1452" s="82">
        <v>11.00999999999992</v>
      </c>
      <c r="K1452" s="27">
        <v>25.183499999999999</v>
      </c>
      <c r="L1452" s="29">
        <v>24.8992</v>
      </c>
      <c r="M1452" s="29">
        <v>22.272500000000001</v>
      </c>
      <c r="N1452" s="28">
        <v>18.0078125</v>
      </c>
      <c r="O1452" s="28">
        <v>7.3046875</v>
      </c>
      <c r="Q1452" s="26">
        <v>17.449602000000002</v>
      </c>
      <c r="R1452" s="26">
        <v>1.7132142857142858</v>
      </c>
      <c r="S1452" s="26">
        <v>0.57099999999999995</v>
      </c>
      <c r="T1452" s="26">
        <v>1.7999999999999999E-2</v>
      </c>
      <c r="U1452" s="26">
        <v>0.84799999999999998</v>
      </c>
      <c r="X1452" s="26">
        <v>1.4630000000000001</v>
      </c>
      <c r="Y1452" s="85"/>
      <c r="AD1452" s="26">
        <v>1.419</v>
      </c>
      <c r="AF1452" s="26">
        <v>9.9000000000000005E-2</v>
      </c>
      <c r="AH1452" s="29">
        <v>0.25600000000000001</v>
      </c>
      <c r="AI1452" s="29">
        <v>1.7250000000000001</v>
      </c>
    </row>
    <row r="1453" spans="1:35" ht="15" customHeight="1" x14ac:dyDescent="0.2">
      <c r="A1453" s="25">
        <v>1568</v>
      </c>
      <c r="B1453" s="25" t="s">
        <v>72</v>
      </c>
      <c r="C1453" s="139">
        <v>37284</v>
      </c>
      <c r="D1453" s="25">
        <v>2</v>
      </c>
      <c r="E1453" s="25" t="s">
        <v>47</v>
      </c>
      <c r="F1453" s="25">
        <v>-80</v>
      </c>
      <c r="G1453" s="82">
        <v>33.711599999999748</v>
      </c>
      <c r="H1453" s="27">
        <v>-80.561859999999996</v>
      </c>
      <c r="I1453" s="25">
        <v>25</v>
      </c>
      <c r="J1453" s="82">
        <v>10.032000000000068</v>
      </c>
      <c r="K1453" s="27">
        <v>25.167200000000001</v>
      </c>
      <c r="L1453" s="29">
        <v>24.840900000000001</v>
      </c>
      <c r="M1453" s="29">
        <v>19.8508</v>
      </c>
      <c r="N1453" s="28">
        <v>8.8824662813102115</v>
      </c>
      <c r="O1453" s="28">
        <v>3.6030828516377649</v>
      </c>
      <c r="Q1453" s="26">
        <v>18.048981000000001</v>
      </c>
      <c r="R1453" s="26">
        <v>1.95</v>
      </c>
      <c r="S1453" s="26">
        <v>0.42099999999999999</v>
      </c>
      <c r="T1453" s="26">
        <v>2E-3</v>
      </c>
      <c r="U1453" s="26">
        <v>0.01</v>
      </c>
      <c r="X1453" s="26">
        <v>1.8740000000000001</v>
      </c>
      <c r="Y1453" s="85"/>
      <c r="AD1453" s="26">
        <v>0.43099999999999999</v>
      </c>
      <c r="AF1453" s="26">
        <v>0.14000000000000001</v>
      </c>
      <c r="AH1453" s="29">
        <v>0.51900000000000002</v>
      </c>
      <c r="AI1453" s="29">
        <v>1.9666666666666663</v>
      </c>
    </row>
    <row r="1454" spans="1:35" ht="15" customHeight="1" x14ac:dyDescent="0.2">
      <c r="A1454" s="25">
        <v>1569</v>
      </c>
      <c r="B1454" s="25" t="s">
        <v>72</v>
      </c>
      <c r="C1454" s="139">
        <v>37284</v>
      </c>
      <c r="D1454" s="25">
        <v>3</v>
      </c>
      <c r="E1454" s="25" t="s">
        <v>47</v>
      </c>
      <c r="F1454" s="25">
        <v>-80</v>
      </c>
      <c r="G1454" s="82">
        <v>37.201199999999801</v>
      </c>
      <c r="H1454" s="27">
        <v>-80.620019999999997</v>
      </c>
      <c r="I1454" s="25">
        <v>25</v>
      </c>
      <c r="J1454" s="82">
        <v>8.950800000000072</v>
      </c>
      <c r="K1454" s="27">
        <v>25.149180000000001</v>
      </c>
      <c r="L1454" s="29">
        <v>24.8154</v>
      </c>
      <c r="M1454" s="29">
        <v>18.733599999999999</v>
      </c>
      <c r="N1454" s="28">
        <v>8.9863547758284597</v>
      </c>
      <c r="O1454" s="28">
        <v>3.6452241715399611</v>
      </c>
      <c r="Q1454" s="26">
        <v>17.946648</v>
      </c>
      <c r="R1454" s="26">
        <v>2.847142857142857</v>
      </c>
      <c r="S1454" s="26">
        <v>1.611</v>
      </c>
      <c r="T1454" s="26">
        <v>1E-3</v>
      </c>
      <c r="U1454" s="26">
        <v>0.151</v>
      </c>
      <c r="X1454" s="26">
        <v>1.6579999999999999</v>
      </c>
      <c r="Y1454" s="85"/>
      <c r="AD1454" s="26">
        <v>1.762</v>
      </c>
      <c r="AF1454" s="26">
        <v>0.27600000000000002</v>
      </c>
      <c r="AH1454" s="29">
        <v>0.51300000000000001</v>
      </c>
      <c r="AI1454" s="29">
        <v>2.88</v>
      </c>
    </row>
    <row r="1455" spans="1:35" ht="15" customHeight="1" x14ac:dyDescent="0.2">
      <c r="A1455" s="25">
        <v>1570</v>
      </c>
      <c r="B1455" s="25" t="s">
        <v>72</v>
      </c>
      <c r="C1455" s="139">
        <v>37284</v>
      </c>
      <c r="D1455" s="25">
        <v>4</v>
      </c>
      <c r="E1455" s="25" t="s">
        <v>48</v>
      </c>
      <c r="F1455" s="25">
        <v>-80</v>
      </c>
      <c r="G1455" s="82">
        <v>40.751999999999668</v>
      </c>
      <c r="H1455" s="27">
        <v>-80.679199999999994</v>
      </c>
      <c r="I1455" s="25">
        <v>25</v>
      </c>
      <c r="J1455" s="82">
        <v>7.9295999999999367</v>
      </c>
      <c r="K1455" s="27">
        <v>25.132159999999999</v>
      </c>
      <c r="L1455" s="29">
        <v>25.669899999999998</v>
      </c>
      <c r="M1455" s="29">
        <v>17.019100000000002</v>
      </c>
      <c r="N1455" s="28">
        <v>13.927492447129909</v>
      </c>
      <c r="O1455" s="28">
        <v>5.6495468277945617</v>
      </c>
      <c r="Q1455" s="26">
        <v>16.557842999999998</v>
      </c>
      <c r="R1455" s="26">
        <v>2.2989880952380952</v>
      </c>
      <c r="S1455" s="26">
        <v>5.8140000000000001</v>
      </c>
      <c r="T1455" s="26">
        <v>1E-3</v>
      </c>
      <c r="U1455" s="26">
        <v>0.182</v>
      </c>
      <c r="X1455" s="26">
        <v>12.406000000000001</v>
      </c>
      <c r="Y1455" s="85"/>
      <c r="AD1455" s="26">
        <v>5.9960000000000004</v>
      </c>
      <c r="AF1455" s="26">
        <v>0.2185</v>
      </c>
      <c r="AH1455" s="29">
        <v>0.33100000000000002</v>
      </c>
      <c r="AI1455" s="29">
        <v>2.3250000000000002</v>
      </c>
    </row>
    <row r="1456" spans="1:35" ht="15" customHeight="1" x14ac:dyDescent="0.2">
      <c r="A1456" s="25">
        <v>1571</v>
      </c>
      <c r="B1456" s="25" t="s">
        <v>72</v>
      </c>
      <c r="C1456" s="139">
        <v>37284</v>
      </c>
      <c r="D1456" s="25">
        <v>5</v>
      </c>
      <c r="E1456" s="25" t="s">
        <v>48</v>
      </c>
      <c r="F1456" s="25">
        <v>-80</v>
      </c>
      <c r="G1456" s="82">
        <v>43.130400000000009</v>
      </c>
      <c r="H1456" s="27">
        <v>-80.71884</v>
      </c>
      <c r="I1456" s="25">
        <v>25</v>
      </c>
      <c r="J1456" s="82">
        <v>6.9491999999999621</v>
      </c>
      <c r="K1456" s="27">
        <v>25.115819999999999</v>
      </c>
      <c r="L1456" s="29">
        <v>25.4254</v>
      </c>
      <c r="M1456" s="29">
        <v>24.659099999999999</v>
      </c>
      <c r="N1456" s="28">
        <v>11.055155875299761</v>
      </c>
      <c r="O1456" s="28">
        <v>4.4844124700239814</v>
      </c>
      <c r="Q1456" s="26">
        <v>30.811367999999995</v>
      </c>
      <c r="R1456" s="26">
        <v>2.8833333333333333</v>
      </c>
      <c r="S1456" s="26">
        <v>5.1790000000000003</v>
      </c>
      <c r="T1456" s="26">
        <v>3.0000000000000001E-3</v>
      </c>
      <c r="U1456" s="26">
        <v>3.1E-2</v>
      </c>
      <c r="X1456" s="26">
        <v>32.302</v>
      </c>
      <c r="Y1456" s="85"/>
      <c r="AD1456" s="26">
        <v>5.21</v>
      </c>
      <c r="AF1456" s="26">
        <v>0.98</v>
      </c>
      <c r="AH1456" s="29">
        <v>0.41699999999999998</v>
      </c>
      <c r="AI1456" s="29">
        <v>3</v>
      </c>
    </row>
    <row r="1457" spans="1:35" ht="15" customHeight="1" x14ac:dyDescent="0.2">
      <c r="A1457" s="25">
        <v>1572</v>
      </c>
      <c r="B1457" s="25" t="s">
        <v>72</v>
      </c>
      <c r="C1457" s="139">
        <v>37284</v>
      </c>
      <c r="D1457" s="25">
        <v>7</v>
      </c>
      <c r="E1457" s="25" t="s">
        <v>48</v>
      </c>
      <c r="F1457" s="25">
        <v>-80</v>
      </c>
      <c r="G1457" s="82">
        <v>47.574000000000183</v>
      </c>
      <c r="H1457" s="27">
        <v>-80.792900000000003</v>
      </c>
      <c r="I1457" s="25">
        <v>25</v>
      </c>
      <c r="J1457" s="82">
        <v>7.0127999999998991</v>
      </c>
      <c r="K1457" s="27">
        <v>25.116879999999998</v>
      </c>
      <c r="L1457" s="29">
        <v>25.6387</v>
      </c>
      <c r="M1457" s="29">
        <v>28.049900000000001</v>
      </c>
      <c r="N1457" s="28">
        <v>3.3022922636103158</v>
      </c>
      <c r="O1457" s="28">
        <v>1.3395415472779371</v>
      </c>
      <c r="Q1457" s="26">
        <v>36.980586000000002</v>
      </c>
      <c r="R1457" s="26">
        <v>11.007202380952398</v>
      </c>
      <c r="S1457" s="26">
        <v>0.49199999999999999</v>
      </c>
      <c r="T1457" s="26">
        <v>0.46500000000000002</v>
      </c>
      <c r="U1457" s="26">
        <v>0.01</v>
      </c>
      <c r="X1457" s="26">
        <v>45.710999999999999</v>
      </c>
      <c r="Y1457" s="85"/>
      <c r="AD1457" s="26">
        <v>0.502</v>
      </c>
      <c r="AF1457" s="26">
        <v>10.7395</v>
      </c>
      <c r="AH1457" s="29">
        <v>1.3959999999999999</v>
      </c>
      <c r="AI1457" s="29">
        <v>12.285714285714302</v>
      </c>
    </row>
    <row r="1458" spans="1:35" ht="15" customHeight="1" x14ac:dyDescent="0.2">
      <c r="A1458" s="25">
        <v>1573</v>
      </c>
      <c r="B1458" s="25" t="s">
        <v>72</v>
      </c>
      <c r="C1458" s="139">
        <v>37284</v>
      </c>
      <c r="D1458" s="25">
        <v>8</v>
      </c>
      <c r="E1458" s="25" t="s">
        <v>48</v>
      </c>
      <c r="F1458" s="25">
        <v>-80</v>
      </c>
      <c r="G1458" s="82">
        <v>51.811199999999644</v>
      </c>
      <c r="H1458" s="27">
        <v>-80.863519999999994</v>
      </c>
      <c r="I1458" s="25">
        <v>25</v>
      </c>
      <c r="J1458" s="82">
        <v>7.6800000000000068</v>
      </c>
      <c r="K1458" s="27">
        <v>25.128</v>
      </c>
      <c r="L1458" s="29">
        <v>26.490300000000001</v>
      </c>
      <c r="M1458" s="29">
        <v>29.672000000000001</v>
      </c>
      <c r="N1458" s="28">
        <v>2.8404189772027113</v>
      </c>
      <c r="O1458" s="28">
        <v>1.1521873074553297</v>
      </c>
      <c r="Q1458" s="26">
        <v>34.568450999999996</v>
      </c>
      <c r="R1458" s="26">
        <v>9.7547619047619101</v>
      </c>
      <c r="S1458" s="26">
        <v>0.59199999999999997</v>
      </c>
      <c r="T1458" s="26">
        <v>1.4E-2</v>
      </c>
      <c r="U1458" s="26">
        <v>1.7999999999999999E-2</v>
      </c>
      <c r="X1458" s="26">
        <v>37.212000000000003</v>
      </c>
      <c r="Y1458" s="85"/>
      <c r="AD1458" s="26">
        <v>0.61</v>
      </c>
      <c r="AF1458" s="26">
        <v>1.01</v>
      </c>
      <c r="AH1458" s="29">
        <v>1.623</v>
      </c>
      <c r="AI1458" s="29">
        <v>9.8750000000000053</v>
      </c>
    </row>
    <row r="1459" spans="1:35" ht="15" customHeight="1" x14ac:dyDescent="0.2">
      <c r="A1459" s="25">
        <v>1574</v>
      </c>
      <c r="B1459" s="25" t="s">
        <v>72</v>
      </c>
      <c r="C1459" s="139">
        <v>37284</v>
      </c>
      <c r="D1459" s="25">
        <v>9</v>
      </c>
      <c r="E1459" s="25" t="s">
        <v>49</v>
      </c>
      <c r="F1459" s="25">
        <v>-80</v>
      </c>
      <c r="G1459" s="82">
        <v>54.360000000000355</v>
      </c>
      <c r="H1459" s="27">
        <v>-80.906000000000006</v>
      </c>
      <c r="I1459" s="25">
        <v>25</v>
      </c>
      <c r="J1459" s="82">
        <v>7.6295999999999964</v>
      </c>
      <c r="K1459" s="27">
        <v>25.12716</v>
      </c>
      <c r="L1459" s="29">
        <v>25.2515</v>
      </c>
      <c r="M1459" s="29">
        <v>29.7319</v>
      </c>
      <c r="N1459" s="28">
        <v>2.8957286432160805</v>
      </c>
      <c r="O1459" s="28">
        <v>1.1746231155778895</v>
      </c>
      <c r="Q1459" s="26">
        <v>35.240925000000004</v>
      </c>
      <c r="R1459" s="26">
        <v>6.8250000000000002</v>
      </c>
      <c r="S1459" s="26">
        <v>0.81399999999999995</v>
      </c>
      <c r="T1459" s="26">
        <v>2.5000000000000001E-2</v>
      </c>
      <c r="U1459" s="26">
        <v>2.3E-2</v>
      </c>
      <c r="X1459" s="26">
        <v>34.768000000000001</v>
      </c>
      <c r="Y1459" s="85"/>
      <c r="AD1459" s="26">
        <v>0.83699999999999997</v>
      </c>
      <c r="AF1459" s="26">
        <v>1.89</v>
      </c>
      <c r="AH1459" s="29">
        <v>1.5920000000000001</v>
      </c>
      <c r="AI1459" s="29">
        <v>7.05</v>
      </c>
    </row>
    <row r="1460" spans="1:35" ht="15" customHeight="1" x14ac:dyDescent="0.2">
      <c r="A1460" s="25">
        <v>1575</v>
      </c>
      <c r="B1460" s="25" t="s">
        <v>72</v>
      </c>
      <c r="C1460" s="139">
        <v>37284</v>
      </c>
      <c r="D1460" s="25">
        <v>10</v>
      </c>
      <c r="E1460" s="25" t="s">
        <v>49</v>
      </c>
      <c r="F1460" s="25">
        <v>-80</v>
      </c>
      <c r="G1460" s="82">
        <v>59.797199999999577</v>
      </c>
      <c r="H1460" s="27">
        <v>-80.996619999999993</v>
      </c>
      <c r="I1460" s="25">
        <v>25</v>
      </c>
      <c r="J1460" s="82">
        <v>6.6696000000001021</v>
      </c>
      <c r="K1460" s="27">
        <v>25.111160000000002</v>
      </c>
      <c r="L1460" s="29">
        <v>25.5444</v>
      </c>
      <c r="M1460" s="29">
        <v>29.448399999999999</v>
      </c>
      <c r="N1460" s="28">
        <v>5.5542168674698802</v>
      </c>
      <c r="O1460" s="28">
        <v>2.2530120481927711</v>
      </c>
      <c r="Q1460" s="26">
        <v>22.800156000000001</v>
      </c>
      <c r="R1460" s="26">
        <v>6.9950000000000001</v>
      </c>
      <c r="T1460" s="26">
        <v>2.5000000000000001E-2</v>
      </c>
      <c r="U1460" s="26">
        <v>0.01</v>
      </c>
      <c r="X1460" s="26">
        <v>10.914</v>
      </c>
      <c r="Y1460" s="85"/>
      <c r="AF1460" s="26">
        <v>1.89</v>
      </c>
      <c r="AH1460" s="29">
        <v>0.83</v>
      </c>
      <c r="AI1460" s="29">
        <v>7.22</v>
      </c>
    </row>
    <row r="1461" spans="1:35" ht="15" customHeight="1" x14ac:dyDescent="0.2">
      <c r="A1461" s="25">
        <v>1576</v>
      </c>
      <c r="B1461" s="25" t="s">
        <v>72</v>
      </c>
      <c r="C1461" s="139">
        <v>37284</v>
      </c>
      <c r="D1461" s="25">
        <v>11</v>
      </c>
      <c r="E1461" s="25" t="s">
        <v>49</v>
      </c>
      <c r="F1461" s="25">
        <v>-81</v>
      </c>
      <c r="G1461" s="82">
        <v>2.6399999999853208E-2</v>
      </c>
      <c r="H1461" s="27">
        <v>-81.000439999999998</v>
      </c>
      <c r="I1461" s="25">
        <v>25</v>
      </c>
      <c r="J1461" s="82">
        <v>4.4435999999999609</v>
      </c>
      <c r="K1461" s="27">
        <v>25.074059999999999</v>
      </c>
      <c r="L1461" s="29">
        <v>25.170100000000001</v>
      </c>
      <c r="M1461" s="29">
        <v>30.127600000000001</v>
      </c>
      <c r="N1461" s="28">
        <v>6.7299270072992696</v>
      </c>
      <c r="O1461" s="28">
        <v>2.7299270072992701</v>
      </c>
      <c r="Q1461" s="26">
        <v>26.264859000000001</v>
      </c>
      <c r="R1461" s="26">
        <v>3.1425595238095205</v>
      </c>
      <c r="S1461" s="26">
        <v>0.01</v>
      </c>
      <c r="T1461" s="26">
        <v>1E-3</v>
      </c>
      <c r="U1461" s="26">
        <v>0.01</v>
      </c>
      <c r="X1461" s="26">
        <v>26.399000000000001</v>
      </c>
      <c r="Y1461" s="85"/>
      <c r="AD1461" s="26">
        <v>0.02</v>
      </c>
      <c r="AF1461" s="26">
        <v>0.96250000000000002</v>
      </c>
      <c r="AH1461" s="29">
        <v>0.68500000000000005</v>
      </c>
      <c r="AI1461" s="29">
        <v>3.257142857142854</v>
      </c>
    </row>
    <row r="1462" spans="1:35" ht="15" customHeight="1" x14ac:dyDescent="0.2">
      <c r="A1462" s="25">
        <v>1577</v>
      </c>
      <c r="B1462" s="25" t="s">
        <v>72</v>
      </c>
      <c r="C1462" s="139">
        <v>37284</v>
      </c>
      <c r="D1462" s="25">
        <v>12</v>
      </c>
      <c r="E1462" s="25" t="s">
        <v>49</v>
      </c>
      <c r="F1462" s="25">
        <v>-81</v>
      </c>
      <c r="G1462" s="82">
        <v>3.9300000000000068</v>
      </c>
      <c r="H1462" s="27">
        <v>-81.0655</v>
      </c>
      <c r="I1462" s="25">
        <v>25</v>
      </c>
      <c r="J1462" s="82">
        <v>6.7992000000000985</v>
      </c>
      <c r="K1462" s="27">
        <v>25.113320000000002</v>
      </c>
      <c r="L1462" s="29">
        <v>25.4467</v>
      </c>
      <c r="M1462" s="29">
        <v>29.642700000000001</v>
      </c>
      <c r="N1462" s="28">
        <v>4.5553359683794472</v>
      </c>
      <c r="O1462" s="28">
        <v>1.8478260869565217</v>
      </c>
      <c r="Q1462" s="26">
        <v>24.437484000000001</v>
      </c>
      <c r="R1462" s="26">
        <v>8.6666666666666679</v>
      </c>
      <c r="S1462" s="26">
        <v>0.01</v>
      </c>
      <c r="T1462" s="26">
        <v>1.4999999999999999E-2</v>
      </c>
      <c r="U1462" s="26">
        <v>0.01</v>
      </c>
      <c r="X1462" s="26">
        <v>4.8150000000000004</v>
      </c>
      <c r="Y1462" s="85"/>
      <c r="AD1462" s="26">
        <v>0.02</v>
      </c>
      <c r="AF1462" s="26">
        <v>2.17</v>
      </c>
      <c r="AH1462" s="29">
        <v>1.012</v>
      </c>
      <c r="AI1462" s="29">
        <v>8.9250000000000007</v>
      </c>
    </row>
    <row r="1463" spans="1:35" ht="15" customHeight="1" x14ac:dyDescent="0.2">
      <c r="A1463" s="25">
        <v>1578</v>
      </c>
      <c r="B1463" s="25" t="s">
        <v>72</v>
      </c>
      <c r="C1463" s="139">
        <v>37284</v>
      </c>
      <c r="D1463" s="25">
        <v>13</v>
      </c>
      <c r="E1463" s="25" t="s">
        <v>49</v>
      </c>
      <c r="F1463" s="25">
        <v>-81</v>
      </c>
      <c r="G1463" s="82">
        <v>5.800800000000379</v>
      </c>
      <c r="H1463" s="27">
        <v>-81.096680000000006</v>
      </c>
      <c r="I1463" s="25">
        <v>25</v>
      </c>
      <c r="J1463" s="82">
        <v>6.7500000000000426</v>
      </c>
      <c r="K1463" s="27">
        <v>25.112500000000001</v>
      </c>
      <c r="L1463" s="29">
        <v>25.238900000000001</v>
      </c>
      <c r="M1463" s="29">
        <v>29.369199999999999</v>
      </c>
      <c r="N1463" s="28">
        <v>4.7772020725388602</v>
      </c>
      <c r="O1463" s="28">
        <v>1.9378238341968914</v>
      </c>
      <c r="Q1463" s="26">
        <v>22.15692</v>
      </c>
      <c r="R1463" s="26">
        <v>7.5208333333333339</v>
      </c>
      <c r="S1463" s="26">
        <v>0.01</v>
      </c>
      <c r="T1463" s="26">
        <v>1E-3</v>
      </c>
      <c r="U1463" s="26">
        <v>0.01</v>
      </c>
      <c r="X1463" s="26">
        <v>1.377</v>
      </c>
      <c r="Y1463" s="85"/>
      <c r="AD1463" s="26">
        <v>0.02</v>
      </c>
      <c r="AF1463" s="26">
        <v>2.5550000000000002</v>
      </c>
      <c r="AH1463" s="29">
        <v>0.96499999999999997</v>
      </c>
      <c r="AI1463" s="29">
        <v>7.8250000000000002</v>
      </c>
    </row>
    <row r="1464" spans="1:35" ht="15" customHeight="1" x14ac:dyDescent="0.2">
      <c r="A1464" s="25">
        <v>1579</v>
      </c>
      <c r="B1464" s="25" t="s">
        <v>72</v>
      </c>
      <c r="C1464" s="139">
        <v>37284</v>
      </c>
      <c r="D1464" s="25">
        <v>14</v>
      </c>
      <c r="E1464" s="25" t="s">
        <v>49</v>
      </c>
      <c r="F1464" s="25">
        <v>-81</v>
      </c>
      <c r="G1464" s="82">
        <v>1.728000000000236</v>
      </c>
      <c r="H1464" s="27">
        <v>-81.028800000000004</v>
      </c>
      <c r="I1464" s="25">
        <v>25</v>
      </c>
      <c r="J1464" s="82">
        <v>2.098800000000054</v>
      </c>
      <c r="K1464" s="27">
        <v>25.034980000000001</v>
      </c>
      <c r="L1464" s="29">
        <v>25.323499999999999</v>
      </c>
      <c r="M1464" s="29">
        <v>29.764199999999999</v>
      </c>
      <c r="N1464" s="28">
        <v>5.5011933174224348</v>
      </c>
      <c r="O1464" s="28">
        <v>2.2315035799522676</v>
      </c>
      <c r="Q1464" s="26">
        <v>19.510881000000001</v>
      </c>
      <c r="R1464" s="26">
        <v>4.6995833333333339</v>
      </c>
      <c r="S1464" s="26">
        <v>0.14699999999999999</v>
      </c>
      <c r="T1464" s="26">
        <v>1E-3</v>
      </c>
      <c r="U1464" s="26">
        <v>0.01</v>
      </c>
      <c r="X1464" s="26">
        <v>4.4260000000000002</v>
      </c>
      <c r="Y1464" s="85"/>
      <c r="AD1464" s="26">
        <v>0.157</v>
      </c>
      <c r="AF1464" s="26">
        <v>1.3474999999999999</v>
      </c>
      <c r="AH1464" s="29">
        <v>0.83799999999999997</v>
      </c>
      <c r="AI1464" s="29">
        <v>4.8600000000000003</v>
      </c>
    </row>
    <row r="1465" spans="1:35" ht="15" customHeight="1" x14ac:dyDescent="0.2">
      <c r="A1465" s="25">
        <v>1580</v>
      </c>
      <c r="B1465" s="25" t="s">
        <v>72</v>
      </c>
      <c r="C1465" s="139">
        <v>37284</v>
      </c>
      <c r="D1465" s="25">
        <v>15</v>
      </c>
      <c r="E1465" s="25" t="s">
        <v>49</v>
      </c>
      <c r="F1465" s="25">
        <v>-80</v>
      </c>
      <c r="G1465" s="82">
        <v>56.91599999999994</v>
      </c>
      <c r="H1465" s="27">
        <v>-80.948599999999999</v>
      </c>
      <c r="I1465" s="25">
        <v>24</v>
      </c>
      <c r="J1465" s="82">
        <v>55.90679999999999</v>
      </c>
      <c r="K1465" s="27">
        <v>24.93178</v>
      </c>
      <c r="L1465" s="29">
        <v>25.1494</v>
      </c>
      <c r="M1465" s="29">
        <v>31.389099999999999</v>
      </c>
      <c r="N1465" s="28">
        <v>5.8801020408163271</v>
      </c>
      <c r="O1465" s="28">
        <v>2.385204081632653</v>
      </c>
      <c r="Q1465" s="26">
        <v>11.324240999999999</v>
      </c>
      <c r="R1465" s="26">
        <v>4.32</v>
      </c>
      <c r="S1465" s="26">
        <v>1.4419999999999999</v>
      </c>
      <c r="T1465" s="26">
        <v>1E-3</v>
      </c>
      <c r="U1465" s="26">
        <v>0.01</v>
      </c>
      <c r="X1465" s="26">
        <v>4.21</v>
      </c>
      <c r="Y1465" s="85"/>
      <c r="AD1465" s="26">
        <v>1.452</v>
      </c>
      <c r="AF1465" s="26">
        <v>1.68</v>
      </c>
      <c r="AH1465" s="29">
        <v>0.78400000000000003</v>
      </c>
      <c r="AI1465" s="29">
        <v>4.5199999999999996</v>
      </c>
    </row>
    <row r="1466" spans="1:35" ht="15" customHeight="1" x14ac:dyDescent="0.2">
      <c r="A1466" s="25">
        <v>1581</v>
      </c>
      <c r="B1466" s="25" t="s">
        <v>72</v>
      </c>
      <c r="C1466" s="139">
        <v>37284</v>
      </c>
      <c r="D1466" s="25">
        <v>16</v>
      </c>
      <c r="E1466" s="25" t="s">
        <v>50</v>
      </c>
      <c r="F1466" s="25">
        <v>-80</v>
      </c>
      <c r="G1466" s="82">
        <v>49.851600000000076</v>
      </c>
      <c r="H1466" s="27">
        <v>-80.830860000000001</v>
      </c>
      <c r="I1466" s="25">
        <v>24</v>
      </c>
      <c r="J1466" s="82">
        <v>52.516800000000003</v>
      </c>
      <c r="K1466" s="27">
        <v>24.87528</v>
      </c>
      <c r="L1466" s="29">
        <v>26.114799999999999</v>
      </c>
      <c r="M1466" s="29">
        <v>29.935300000000002</v>
      </c>
      <c r="N1466" s="28">
        <v>7.0814132104454686</v>
      </c>
      <c r="O1466" s="28">
        <v>2.8725038402457757</v>
      </c>
      <c r="Q1466" s="26">
        <v>20.271069000000001</v>
      </c>
      <c r="R1466" s="26">
        <v>1.1880357142857143</v>
      </c>
      <c r="S1466" s="26">
        <v>0.104</v>
      </c>
      <c r="T1466" s="26">
        <v>1E-3</v>
      </c>
      <c r="U1466" s="26">
        <v>0.01</v>
      </c>
      <c r="X1466" s="26">
        <v>7.194</v>
      </c>
      <c r="Y1466" s="85"/>
      <c r="AD1466" s="26">
        <v>0.11399999999999999</v>
      </c>
      <c r="AF1466" s="26">
        <v>0.3105</v>
      </c>
      <c r="AH1466" s="29">
        <v>0.65100000000000002</v>
      </c>
      <c r="AI1466" s="29">
        <v>1.2250000000000001</v>
      </c>
    </row>
    <row r="1467" spans="1:35" ht="15" customHeight="1" x14ac:dyDescent="0.2">
      <c r="A1467" s="25">
        <v>1582</v>
      </c>
      <c r="B1467" s="25" t="s">
        <v>72</v>
      </c>
      <c r="C1467" s="139">
        <v>37284</v>
      </c>
      <c r="D1467" s="25">
        <v>17</v>
      </c>
      <c r="E1467" s="25" t="s">
        <v>50</v>
      </c>
      <c r="F1467" s="25">
        <v>-80</v>
      </c>
      <c r="G1467" s="82">
        <v>42.540000000000191</v>
      </c>
      <c r="H1467" s="27">
        <v>-80.709000000000003</v>
      </c>
      <c r="I1467" s="25">
        <v>24</v>
      </c>
      <c r="J1467" s="82">
        <v>55.32</v>
      </c>
      <c r="K1467" s="27">
        <v>24.922000000000001</v>
      </c>
      <c r="L1467" s="29">
        <v>26.0779</v>
      </c>
      <c r="M1467" s="29">
        <v>31.973299999999998</v>
      </c>
      <c r="N1467" s="28">
        <v>8.4432234432234434</v>
      </c>
      <c r="O1467" s="28">
        <v>3.4249084249084247</v>
      </c>
      <c r="Q1467" s="26">
        <v>10.549434</v>
      </c>
      <c r="R1467" s="26">
        <v>1.2791964285714252</v>
      </c>
      <c r="S1467" s="26">
        <v>0.58699999999999997</v>
      </c>
      <c r="T1467" s="26">
        <v>1E-3</v>
      </c>
      <c r="U1467" s="26">
        <v>0.77900000000000003</v>
      </c>
      <c r="X1467" s="26">
        <v>2.6960000000000002</v>
      </c>
      <c r="Y1467" s="85"/>
      <c r="AD1467" s="26">
        <v>1.3660000000000001</v>
      </c>
      <c r="AF1467" s="26">
        <v>0.53475000000000006</v>
      </c>
      <c r="AH1467" s="29">
        <v>0.54600000000000004</v>
      </c>
      <c r="AI1467" s="29">
        <v>1.3428571428571396</v>
      </c>
    </row>
    <row r="1468" spans="1:35" ht="15" customHeight="1" x14ac:dyDescent="0.2">
      <c r="A1468" s="25">
        <v>1583</v>
      </c>
      <c r="B1468" s="25" t="s">
        <v>72</v>
      </c>
      <c r="C1468" s="139">
        <v>37284</v>
      </c>
      <c r="D1468" s="25">
        <v>18</v>
      </c>
      <c r="E1468" s="25" t="s">
        <v>50</v>
      </c>
      <c r="F1468" s="25">
        <v>-80</v>
      </c>
      <c r="G1468" s="82">
        <v>36.712799999999959</v>
      </c>
      <c r="H1468" s="27">
        <v>-80.611879999999999</v>
      </c>
      <c r="I1468" s="25">
        <v>24</v>
      </c>
      <c r="J1468" s="82">
        <v>58.609200000000001</v>
      </c>
      <c r="K1468" s="27">
        <v>24.97682</v>
      </c>
      <c r="L1468" s="29">
        <v>25.803000000000001</v>
      </c>
      <c r="M1468" s="29">
        <v>31.424099999999999</v>
      </c>
      <c r="N1468" s="28">
        <v>7.2943037974683547</v>
      </c>
      <c r="O1468" s="28">
        <v>2.9588607594936711</v>
      </c>
      <c r="Q1468" s="26">
        <v>7.757204999999999</v>
      </c>
      <c r="R1468" s="26">
        <v>1.2297023809523835</v>
      </c>
      <c r="S1468" s="26">
        <v>0.75600000000000001</v>
      </c>
      <c r="T1468" s="26">
        <v>1E-3</v>
      </c>
      <c r="U1468" s="26">
        <v>1.617</v>
      </c>
      <c r="X1468" s="26">
        <v>0.72799999999999998</v>
      </c>
      <c r="Y1468" s="85"/>
      <c r="AD1468" s="26">
        <v>2.3730000000000002</v>
      </c>
      <c r="AF1468" s="26">
        <v>0.3105</v>
      </c>
      <c r="AH1468" s="29">
        <v>0.63200000000000001</v>
      </c>
      <c r="AI1468" s="29">
        <v>1.2666666666666693</v>
      </c>
    </row>
    <row r="1469" spans="1:35" ht="15" customHeight="1" x14ac:dyDescent="0.2">
      <c r="A1469" s="25">
        <v>1584</v>
      </c>
      <c r="B1469" s="25" t="s">
        <v>72</v>
      </c>
      <c r="C1469" s="139">
        <v>37284</v>
      </c>
      <c r="D1469" s="25">
        <v>19</v>
      </c>
      <c r="E1469" s="25" t="s">
        <v>47</v>
      </c>
      <c r="F1469" s="25">
        <v>-80</v>
      </c>
      <c r="G1469" s="82">
        <v>32.92080000000027</v>
      </c>
      <c r="H1469" s="27">
        <v>-80.548680000000004</v>
      </c>
      <c r="I1469" s="25">
        <v>25</v>
      </c>
      <c r="J1469" s="82">
        <v>0.99960000000010041</v>
      </c>
      <c r="K1469" s="27">
        <v>25.016660000000002</v>
      </c>
      <c r="L1469" s="29">
        <v>25.918800000000001</v>
      </c>
      <c r="M1469" s="29">
        <v>28.019200000000001</v>
      </c>
      <c r="N1469" s="28">
        <v>8.7310606060606055</v>
      </c>
      <c r="O1469" s="28">
        <v>3.5416666666666665</v>
      </c>
      <c r="Q1469" s="26">
        <v>11.090337</v>
      </c>
      <c r="R1469" s="26">
        <v>1.381875</v>
      </c>
      <c r="S1469" s="26">
        <v>1.452</v>
      </c>
      <c r="T1469" s="26">
        <v>1E-3</v>
      </c>
      <c r="U1469" s="26">
        <v>0.625</v>
      </c>
      <c r="X1469" s="26">
        <v>2.8039999999999998</v>
      </c>
      <c r="Y1469" s="85"/>
      <c r="AD1469" s="26">
        <v>2.077</v>
      </c>
      <c r="AF1469" s="26">
        <v>0.36224999999999996</v>
      </c>
      <c r="AH1469" s="29">
        <v>0.52800000000000002</v>
      </c>
      <c r="AI1469" s="29">
        <v>1.425</v>
      </c>
    </row>
    <row r="1470" spans="1:35" ht="15" customHeight="1" x14ac:dyDescent="0.2">
      <c r="A1470" s="25">
        <v>1585</v>
      </c>
      <c r="B1470" s="25" t="s">
        <v>72</v>
      </c>
      <c r="C1470" s="139">
        <v>37284</v>
      </c>
      <c r="D1470" s="25">
        <v>20</v>
      </c>
      <c r="E1470" s="25" t="s">
        <v>47</v>
      </c>
      <c r="F1470" s="25">
        <v>-80</v>
      </c>
      <c r="G1470" s="82">
        <v>29.571999999999999</v>
      </c>
      <c r="H1470" s="27">
        <v>-80.492866666666671</v>
      </c>
      <c r="I1470" s="25">
        <v>25</v>
      </c>
      <c r="J1470" s="82">
        <v>3.9960000000000662</v>
      </c>
      <c r="K1470" s="27">
        <v>25.066600000000001</v>
      </c>
      <c r="L1470" s="29">
        <v>25.902899999999999</v>
      </c>
      <c r="M1470" s="29">
        <v>24.6386</v>
      </c>
      <c r="N1470" s="28">
        <v>7.3407643312101918</v>
      </c>
      <c r="O1470" s="28">
        <v>2.9777070063694269</v>
      </c>
      <c r="Q1470" s="26">
        <v>12.946949999999999</v>
      </c>
      <c r="R1470" s="26">
        <v>2.410565476190476</v>
      </c>
      <c r="S1470" s="26">
        <v>0.82699999999999996</v>
      </c>
      <c r="T1470" s="26">
        <v>1E-3</v>
      </c>
      <c r="U1470" s="26">
        <v>8.8999999999999996E-2</v>
      </c>
      <c r="X1470" s="26">
        <v>1.3120000000000001</v>
      </c>
      <c r="Y1470" s="85"/>
      <c r="AD1470" s="26">
        <v>0.91599999999999993</v>
      </c>
      <c r="AF1470" s="26">
        <v>0.24725</v>
      </c>
      <c r="AH1470" s="29">
        <v>0.628</v>
      </c>
      <c r="AI1470" s="29">
        <v>2.44</v>
      </c>
    </row>
    <row r="1471" spans="1:35" ht="15" customHeight="1" x14ac:dyDescent="0.2">
      <c r="A1471" s="25">
        <v>1586</v>
      </c>
      <c r="B1471" s="25" t="s">
        <v>72</v>
      </c>
      <c r="C1471" s="139">
        <v>37285</v>
      </c>
      <c r="D1471" s="25">
        <v>21</v>
      </c>
      <c r="E1471" s="25" t="s">
        <v>47</v>
      </c>
      <c r="F1471" s="25">
        <v>-80</v>
      </c>
      <c r="G1471" s="82">
        <v>30.910800000000052</v>
      </c>
      <c r="H1471" s="27">
        <v>-80.515180000000001</v>
      </c>
      <c r="I1471" s="25">
        <v>25</v>
      </c>
      <c r="J1471" s="82">
        <v>6.7343999999999937</v>
      </c>
      <c r="K1471" s="27">
        <v>25.11224</v>
      </c>
      <c r="L1471" s="29">
        <v>24.689900000000002</v>
      </c>
      <c r="M1471" s="29">
        <v>22.477799999999998</v>
      </c>
      <c r="N1471" s="28">
        <v>13.679525222551929</v>
      </c>
      <c r="O1471" s="28">
        <v>5.5489614243323437</v>
      </c>
      <c r="Q1471" s="26">
        <v>12.859235999999999</v>
      </c>
      <c r="R1471" s="26">
        <v>1.6546726190476191</v>
      </c>
      <c r="T1471" s="26">
        <v>1E-3</v>
      </c>
      <c r="U1471" s="26">
        <v>0.187</v>
      </c>
      <c r="X1471" s="26">
        <v>0.42499999999999999</v>
      </c>
      <c r="Y1471" s="85"/>
      <c r="AF1471" s="26">
        <v>0.21274999999999999</v>
      </c>
      <c r="AH1471" s="29">
        <v>0.33700000000000002</v>
      </c>
      <c r="AI1471" s="29">
        <v>1.68</v>
      </c>
    </row>
    <row r="1472" spans="1:35" ht="15" customHeight="1" x14ac:dyDescent="0.2">
      <c r="A1472" s="25">
        <v>1587</v>
      </c>
      <c r="B1472" s="25" t="s">
        <v>72</v>
      </c>
      <c r="C1472" s="139">
        <v>37285</v>
      </c>
      <c r="D1472" s="25">
        <v>22</v>
      </c>
      <c r="E1472" s="25" t="s">
        <v>47</v>
      </c>
      <c r="F1472" s="25">
        <v>-80</v>
      </c>
      <c r="G1472" s="82">
        <v>36.24</v>
      </c>
      <c r="H1472" s="27">
        <v>-80.603999999999999</v>
      </c>
      <c r="I1472" s="25">
        <v>25</v>
      </c>
      <c r="J1472" s="82">
        <v>5.9634</v>
      </c>
      <c r="K1472" s="27">
        <v>25.09939</v>
      </c>
      <c r="L1472" s="29">
        <v>24.688500000000001</v>
      </c>
      <c r="M1472" s="29">
        <v>20.9861</v>
      </c>
      <c r="N1472" s="28">
        <v>8.9688715953307394</v>
      </c>
      <c r="O1472" s="28">
        <v>3.6381322957198443</v>
      </c>
      <c r="Q1472" s="26">
        <v>14.101850999999998</v>
      </c>
      <c r="R1472" s="26">
        <v>2.9493154761904781</v>
      </c>
      <c r="S1472" s="26">
        <v>0.65500000000000003</v>
      </c>
      <c r="T1472" s="26">
        <v>4.3999999999999997E-2</v>
      </c>
      <c r="U1472" s="26">
        <v>0.14899999999999999</v>
      </c>
      <c r="X1472" s="26">
        <v>3.0350000000000001</v>
      </c>
      <c r="Y1472" s="85"/>
      <c r="AD1472" s="26">
        <v>0.80400000000000005</v>
      </c>
      <c r="AF1472" s="26">
        <v>0.14574999999999999</v>
      </c>
      <c r="AH1472" s="29">
        <v>0.51400000000000001</v>
      </c>
      <c r="AI1472" s="29">
        <v>2.9666666666666686</v>
      </c>
    </row>
    <row r="1473" spans="1:35" ht="15" customHeight="1" x14ac:dyDescent="0.2">
      <c r="A1473" s="25">
        <v>1588</v>
      </c>
      <c r="B1473" s="25" t="s">
        <v>72</v>
      </c>
      <c r="C1473" s="139">
        <v>37285</v>
      </c>
      <c r="D1473" s="25">
        <v>23</v>
      </c>
      <c r="E1473" s="25" t="s">
        <v>47</v>
      </c>
      <c r="F1473" s="25">
        <v>-80</v>
      </c>
      <c r="G1473" s="82">
        <v>37.482000000000255</v>
      </c>
      <c r="H1473" s="27">
        <v>-80.624700000000004</v>
      </c>
      <c r="I1473" s="25">
        <v>25</v>
      </c>
      <c r="J1473" s="82">
        <v>3.3011999999999375</v>
      </c>
      <c r="K1473" s="27">
        <v>25.055019999999999</v>
      </c>
      <c r="L1473" s="29">
        <v>24.844899999999999</v>
      </c>
      <c r="M1473" s="29">
        <v>23.344000000000001</v>
      </c>
      <c r="N1473" s="28">
        <v>11.00238663484487</v>
      </c>
      <c r="O1473" s="28">
        <v>4.4630071599045351</v>
      </c>
      <c r="Q1473" s="26">
        <v>13.414758000000001</v>
      </c>
      <c r="R1473" s="26">
        <v>1.2317559523809549</v>
      </c>
      <c r="S1473" s="26">
        <v>1.3859999999999999</v>
      </c>
      <c r="T1473" s="26">
        <v>4.5999999999999999E-2</v>
      </c>
      <c r="U1473" s="26">
        <v>4.4999999999999998E-2</v>
      </c>
      <c r="X1473" s="26">
        <v>2.927</v>
      </c>
      <c r="Y1473" s="85"/>
      <c r="AD1473" s="26">
        <v>1.4309999999999998</v>
      </c>
      <c r="AF1473" s="26">
        <v>0.29325000000000001</v>
      </c>
      <c r="AH1473" s="29">
        <v>0.41899999999999998</v>
      </c>
      <c r="AI1473" s="29">
        <v>1.2666666666666693</v>
      </c>
    </row>
    <row r="1474" spans="1:35" ht="15" customHeight="1" x14ac:dyDescent="0.2">
      <c r="A1474" s="25">
        <v>1589</v>
      </c>
      <c r="B1474" s="25" t="s">
        <v>72</v>
      </c>
      <c r="C1474" s="139">
        <v>37285</v>
      </c>
      <c r="D1474" s="25">
        <v>24</v>
      </c>
      <c r="E1474" s="25" t="s">
        <v>48</v>
      </c>
      <c r="F1474" s="25">
        <v>-80</v>
      </c>
      <c r="G1474" s="82">
        <v>40.00079999999997</v>
      </c>
      <c r="H1474" s="27">
        <v>-80.666679999999999</v>
      </c>
      <c r="I1474" s="25">
        <v>25</v>
      </c>
      <c r="J1474" s="82">
        <v>3.7824000000000524</v>
      </c>
      <c r="K1474" s="27">
        <v>25.063040000000001</v>
      </c>
      <c r="L1474" s="29">
        <v>24.888500000000001</v>
      </c>
      <c r="M1474" s="29">
        <v>24.2837</v>
      </c>
      <c r="N1474" s="28">
        <v>12.770083102493077</v>
      </c>
      <c r="O1474" s="28">
        <v>5.1800554016620506</v>
      </c>
      <c r="Q1474" s="26">
        <v>15.110562</v>
      </c>
      <c r="R1474" s="26">
        <v>1.0413392857142869</v>
      </c>
      <c r="S1474" s="26">
        <v>3.4710000000000001</v>
      </c>
      <c r="T1474" s="26">
        <v>3.2000000000000001E-2</v>
      </c>
      <c r="U1474" s="26">
        <v>0.38600000000000001</v>
      </c>
      <c r="X1474" s="26">
        <v>4.8079999999999998</v>
      </c>
      <c r="Y1474" s="85"/>
      <c r="AD1474" s="26">
        <v>3.8570000000000002</v>
      </c>
      <c r="AF1474" s="26">
        <v>0.21274999999999999</v>
      </c>
      <c r="AH1474" s="29">
        <v>0.36099999999999999</v>
      </c>
      <c r="AI1474" s="29">
        <v>1.0666666666666678</v>
      </c>
    </row>
    <row r="1475" spans="1:35" ht="15" customHeight="1" x14ac:dyDescent="0.2">
      <c r="A1475" s="25">
        <v>1590</v>
      </c>
      <c r="B1475" s="25" t="s">
        <v>72</v>
      </c>
      <c r="C1475" s="139">
        <v>37285</v>
      </c>
      <c r="D1475" s="25">
        <v>25</v>
      </c>
      <c r="E1475" s="25" t="s">
        <v>48</v>
      </c>
      <c r="F1475" s="25">
        <v>-80</v>
      </c>
      <c r="G1475" s="82">
        <v>43.011599999999817</v>
      </c>
      <c r="H1475" s="27">
        <v>-80.716859999999997</v>
      </c>
      <c r="I1475" s="25">
        <v>25</v>
      </c>
      <c r="J1475" s="82">
        <v>3.5999999999999233</v>
      </c>
      <c r="K1475" s="27">
        <v>25.06</v>
      </c>
      <c r="L1475" s="29">
        <v>24.888500000000001</v>
      </c>
      <c r="M1475" s="29">
        <v>25.548200000000001</v>
      </c>
      <c r="N1475" s="28">
        <v>12.734806629834255</v>
      </c>
      <c r="O1475" s="28">
        <v>5.1657458563535918</v>
      </c>
      <c r="Q1475" s="26">
        <v>26.484144000000001</v>
      </c>
      <c r="R1475" s="26">
        <v>3.2645535714285714</v>
      </c>
      <c r="S1475" s="26">
        <v>3.9750000000000001</v>
      </c>
      <c r="T1475" s="26">
        <v>4.3999999999999997E-2</v>
      </c>
      <c r="U1475" s="26">
        <v>0.01</v>
      </c>
      <c r="X1475" s="26">
        <v>24.51</v>
      </c>
      <c r="Y1475" s="85"/>
      <c r="AD1475" s="26">
        <v>3.9849999999999999</v>
      </c>
      <c r="AF1475" s="26">
        <v>0.46575</v>
      </c>
      <c r="AH1475" s="29">
        <v>0.36199999999999999</v>
      </c>
      <c r="AI1475" s="29">
        <v>3.32</v>
      </c>
    </row>
    <row r="1476" spans="1:35" ht="15" customHeight="1" x14ac:dyDescent="0.2">
      <c r="A1476" s="25">
        <v>1591</v>
      </c>
      <c r="B1476" s="25" t="s">
        <v>72</v>
      </c>
      <c r="C1476" s="139">
        <v>37285</v>
      </c>
      <c r="D1476" s="25">
        <v>26</v>
      </c>
      <c r="E1476" s="25" t="s">
        <v>50</v>
      </c>
      <c r="F1476" s="25">
        <v>-80</v>
      </c>
      <c r="G1476" s="82">
        <v>43.322400000000414</v>
      </c>
      <c r="H1476" s="27">
        <v>-80.722040000000007</v>
      </c>
      <c r="I1476" s="25">
        <v>25</v>
      </c>
      <c r="J1476" s="82">
        <v>1.4220000000000965</v>
      </c>
      <c r="K1476" s="27">
        <v>25.023700000000002</v>
      </c>
      <c r="L1476" s="29">
        <v>25.0184</v>
      </c>
      <c r="M1476" s="29">
        <v>26.6785</v>
      </c>
      <c r="N1476" s="28">
        <v>10.976190476190478</v>
      </c>
      <c r="O1476" s="28">
        <v>4.4523809523809526</v>
      </c>
      <c r="Q1476" s="26">
        <v>24.057390000000002</v>
      </c>
      <c r="R1476" s="26">
        <v>1.1867857142857177</v>
      </c>
      <c r="S1476" s="26">
        <v>3.2759999999999998</v>
      </c>
      <c r="T1476" s="26">
        <v>2.8000000000000001E-2</v>
      </c>
      <c r="U1476" s="26">
        <v>5.5E-2</v>
      </c>
      <c r="X1476" s="26">
        <v>18.195</v>
      </c>
      <c r="Y1476" s="85"/>
      <c r="AD1476" s="26">
        <v>3.331</v>
      </c>
      <c r="AF1476" s="26">
        <v>0.39100000000000001</v>
      </c>
      <c r="AH1476" s="29">
        <v>0.42</v>
      </c>
      <c r="AI1476" s="29">
        <v>1.2333333333333367</v>
      </c>
    </row>
    <row r="1477" spans="1:35" ht="15" customHeight="1" x14ac:dyDescent="0.2">
      <c r="A1477" s="25">
        <v>1592</v>
      </c>
      <c r="B1477" s="25" t="s">
        <v>72</v>
      </c>
      <c r="C1477" s="139">
        <v>37285</v>
      </c>
      <c r="D1477" s="25">
        <v>27</v>
      </c>
      <c r="E1477" s="25" t="s">
        <v>50</v>
      </c>
      <c r="F1477" s="25">
        <v>-80</v>
      </c>
      <c r="G1477" s="82">
        <v>44.952000000000112</v>
      </c>
      <c r="H1477" s="27">
        <v>-80.749200000000002</v>
      </c>
      <c r="I1477" s="25">
        <v>25</v>
      </c>
      <c r="J1477" s="82">
        <v>0.33000000000008356</v>
      </c>
      <c r="K1477" s="27">
        <v>25.005500000000001</v>
      </c>
      <c r="L1477" s="29">
        <v>25.128</v>
      </c>
      <c r="M1477" s="29">
        <v>28.2683</v>
      </c>
      <c r="N1477" s="28">
        <v>12.425876010781671</v>
      </c>
      <c r="O1477" s="28">
        <v>5.0404312668463618</v>
      </c>
      <c r="Q1477" s="26">
        <v>22.537013999999999</v>
      </c>
      <c r="R1477" s="26">
        <v>0.73497023809524231</v>
      </c>
      <c r="S1477" s="26">
        <v>2.9980000000000002</v>
      </c>
      <c r="T1477" s="26">
        <v>1.2E-2</v>
      </c>
      <c r="U1477" s="26">
        <v>5.8000000000000003E-2</v>
      </c>
      <c r="X1477" s="26">
        <v>8.5500000000000007</v>
      </c>
      <c r="Y1477" s="85"/>
      <c r="AD1477" s="26">
        <v>3.056</v>
      </c>
      <c r="AF1477" s="26">
        <v>0.54625000000000001</v>
      </c>
      <c r="AH1477" s="29">
        <v>0.371</v>
      </c>
      <c r="AI1477" s="29">
        <v>0.80000000000000426</v>
      </c>
    </row>
    <row r="1478" spans="1:35" ht="15" customHeight="1" x14ac:dyDescent="0.2">
      <c r="A1478" s="25">
        <v>1593</v>
      </c>
      <c r="B1478" s="25" t="s">
        <v>72</v>
      </c>
      <c r="C1478" s="139">
        <v>37285</v>
      </c>
      <c r="D1478" s="25">
        <v>28</v>
      </c>
      <c r="E1478" s="25" t="s">
        <v>50</v>
      </c>
      <c r="F1478" s="25">
        <v>-80</v>
      </c>
      <c r="G1478" s="82">
        <v>47.123400000000402</v>
      </c>
      <c r="H1478" s="27">
        <v>-80.785390000000007</v>
      </c>
      <c r="I1478" s="25">
        <v>25</v>
      </c>
      <c r="J1478" s="82">
        <v>2.9999999999930083E-2</v>
      </c>
      <c r="K1478" s="27">
        <v>25.000499999999999</v>
      </c>
      <c r="L1478" s="29">
        <v>25.157399999999999</v>
      </c>
      <c r="M1478" s="29">
        <v>28.6708</v>
      </c>
      <c r="N1478" s="28">
        <v>13.133903133903136</v>
      </c>
      <c r="O1478" s="28">
        <v>5.3276353276353285</v>
      </c>
      <c r="Q1478" s="26">
        <v>22.814775000000001</v>
      </c>
      <c r="R1478" s="26">
        <v>0.90380952380952517</v>
      </c>
      <c r="S1478" s="26">
        <v>1.7589999999999999</v>
      </c>
      <c r="T1478" s="26">
        <v>2.3E-2</v>
      </c>
      <c r="U1478" s="26">
        <v>3.1E-2</v>
      </c>
      <c r="X1478" s="26">
        <v>11.382999999999999</v>
      </c>
      <c r="Y1478" s="85"/>
      <c r="AD1478" s="26">
        <v>1.7899999999999998</v>
      </c>
      <c r="AF1478" s="26">
        <v>0.59799999999999998</v>
      </c>
      <c r="AH1478" s="29">
        <v>0.35099999999999998</v>
      </c>
      <c r="AI1478" s="29">
        <v>0.97500000000000142</v>
      </c>
    </row>
    <row r="1479" spans="1:35" ht="15" customHeight="1" x14ac:dyDescent="0.2">
      <c r="A1479" s="25">
        <v>1594</v>
      </c>
      <c r="B1479" s="25" t="s">
        <v>72</v>
      </c>
      <c r="C1479" s="139">
        <v>37285</v>
      </c>
      <c r="D1479" s="25">
        <v>29</v>
      </c>
      <c r="E1479" s="25" t="s">
        <v>50</v>
      </c>
      <c r="F1479" s="25">
        <v>-80</v>
      </c>
      <c r="G1479" s="82">
        <v>48.63000000000028</v>
      </c>
      <c r="H1479" s="27">
        <v>-80.810500000000005</v>
      </c>
      <c r="I1479" s="25">
        <v>24</v>
      </c>
      <c r="J1479" s="82">
        <v>59.852400000000046</v>
      </c>
      <c r="K1479" s="27">
        <v>24.997540000000001</v>
      </c>
      <c r="L1479" s="29">
        <v>25.121400000000001</v>
      </c>
      <c r="M1479" s="29">
        <v>29.522099999999998</v>
      </c>
      <c r="N1479" s="28">
        <v>11.243902439024392</v>
      </c>
      <c r="O1479" s="28">
        <v>4.5609756097560981</v>
      </c>
      <c r="Q1479" s="26">
        <v>26.68881</v>
      </c>
      <c r="R1479" s="26">
        <v>0.61333333333333451</v>
      </c>
      <c r="S1479" s="26">
        <v>1.2030000000000001</v>
      </c>
      <c r="T1479" s="26">
        <v>2.5000000000000001E-2</v>
      </c>
      <c r="U1479" s="26">
        <v>0.01</v>
      </c>
      <c r="X1479" s="26">
        <v>35.301000000000002</v>
      </c>
      <c r="Y1479" s="85"/>
      <c r="AD1479" s="26">
        <v>1.2130000000000001</v>
      </c>
      <c r="AF1479" s="26">
        <v>0.36799999999999999</v>
      </c>
      <c r="AH1479" s="29">
        <v>0.41</v>
      </c>
      <c r="AI1479" s="29">
        <v>0.65714285714285836</v>
      </c>
    </row>
    <row r="1480" spans="1:35" ht="15" customHeight="1" x14ac:dyDescent="0.2">
      <c r="A1480" s="25">
        <v>1595</v>
      </c>
      <c r="B1480" s="25" t="s">
        <v>72</v>
      </c>
      <c r="C1480" s="139">
        <v>37285</v>
      </c>
      <c r="D1480" s="25">
        <v>30</v>
      </c>
      <c r="E1480" s="25" t="s">
        <v>49</v>
      </c>
      <c r="F1480" s="25">
        <v>-80</v>
      </c>
      <c r="G1480" s="82">
        <v>50.08199999999988</v>
      </c>
      <c r="H1480" s="27">
        <v>-80.834699999999998</v>
      </c>
      <c r="I1480" s="25">
        <v>24</v>
      </c>
      <c r="J1480" s="82">
        <v>58.539600000000078</v>
      </c>
      <c r="K1480" s="27">
        <v>24.975660000000001</v>
      </c>
      <c r="L1480" s="29">
        <v>25.258900000000001</v>
      </c>
      <c r="M1480" s="29">
        <v>30.459800000000001</v>
      </c>
      <c r="N1480" s="28">
        <v>13.247126436781612</v>
      </c>
      <c r="O1480" s="28">
        <v>5.3735632183908049</v>
      </c>
      <c r="Q1480" s="26">
        <v>21.937635</v>
      </c>
      <c r="R1480" s="26">
        <v>0.72851190476190475</v>
      </c>
      <c r="S1480" s="26">
        <v>0.52</v>
      </c>
      <c r="T1480" s="26">
        <v>3.2000000000000001E-2</v>
      </c>
      <c r="U1480" s="26">
        <v>7.4999999999999997E-2</v>
      </c>
      <c r="X1480" s="26">
        <v>11.88</v>
      </c>
      <c r="Y1480" s="85"/>
      <c r="AD1480" s="26">
        <v>0.59499999999999997</v>
      </c>
      <c r="AF1480" s="26">
        <v>0.26450000000000001</v>
      </c>
      <c r="AH1480" s="29">
        <v>0.34799999999999998</v>
      </c>
      <c r="AI1480" s="29">
        <v>0.76</v>
      </c>
    </row>
    <row r="1481" spans="1:35" ht="15" customHeight="1" x14ac:dyDescent="0.2">
      <c r="A1481" s="25">
        <v>1596</v>
      </c>
      <c r="B1481" s="25" t="s">
        <v>72</v>
      </c>
      <c r="C1481" s="139">
        <v>37285</v>
      </c>
      <c r="D1481" s="25">
        <v>31</v>
      </c>
      <c r="E1481" s="25" t="s">
        <v>49</v>
      </c>
      <c r="F1481" s="25">
        <v>-80</v>
      </c>
      <c r="G1481" s="82">
        <v>52.119600000000332</v>
      </c>
      <c r="H1481" s="27">
        <v>-80.868660000000006</v>
      </c>
      <c r="I1481" s="25">
        <v>25</v>
      </c>
      <c r="J1481" s="82">
        <v>0.65879999999999939</v>
      </c>
      <c r="K1481" s="27">
        <v>25.01098</v>
      </c>
      <c r="L1481" s="29">
        <v>25.212199999999999</v>
      </c>
      <c r="M1481" s="29">
        <v>30.640699999999999</v>
      </c>
      <c r="N1481" s="28">
        <v>10.79625292740047</v>
      </c>
      <c r="O1481" s="28">
        <v>4.3793911007025761</v>
      </c>
      <c r="Q1481" s="26">
        <v>23.151012000000001</v>
      </c>
      <c r="R1481" s="26">
        <v>0.55208333333333237</v>
      </c>
      <c r="S1481" s="26">
        <v>0.67900000000000005</v>
      </c>
      <c r="T1481" s="26">
        <v>4.2999999999999997E-2</v>
      </c>
      <c r="U1481" s="26">
        <v>6.8000000000000005E-2</v>
      </c>
      <c r="X1481" s="26">
        <v>21.201000000000001</v>
      </c>
      <c r="Y1481" s="85"/>
      <c r="AD1481" s="26">
        <v>0.74700000000000011</v>
      </c>
      <c r="AF1481" s="26">
        <v>0.40250000000000002</v>
      </c>
      <c r="AH1481" s="29">
        <v>0.42699999999999999</v>
      </c>
      <c r="AI1481" s="29">
        <v>0.59999999999999909</v>
      </c>
    </row>
    <row r="1482" spans="1:35" ht="15" customHeight="1" x14ac:dyDescent="0.2">
      <c r="A1482" s="25">
        <v>1597</v>
      </c>
      <c r="B1482" s="25" t="s">
        <v>72</v>
      </c>
      <c r="C1482" s="139">
        <v>37285</v>
      </c>
      <c r="D1482" s="25">
        <v>32</v>
      </c>
      <c r="E1482" s="25" t="s">
        <v>49</v>
      </c>
      <c r="F1482" s="25">
        <v>-80</v>
      </c>
      <c r="G1482" s="82">
        <v>55.566000000000315</v>
      </c>
      <c r="H1482" s="27">
        <v>-80.926100000000005</v>
      </c>
      <c r="I1482" s="25">
        <v>25</v>
      </c>
      <c r="J1482" s="82">
        <v>0.65999999999995396</v>
      </c>
      <c r="K1482" s="27">
        <v>25.010999999999999</v>
      </c>
      <c r="L1482" s="29">
        <v>25.114699999999999</v>
      </c>
      <c r="M1482" s="29">
        <v>30.7179</v>
      </c>
      <c r="N1482" s="28">
        <v>4.9891774891774894</v>
      </c>
      <c r="O1482" s="28">
        <v>2.0238095238095237</v>
      </c>
      <c r="Q1482" s="26">
        <v>25.007625000000001</v>
      </c>
      <c r="R1482" s="26">
        <v>0.70571428571428452</v>
      </c>
      <c r="S1482" s="26">
        <v>0.19500000000000001</v>
      </c>
      <c r="T1482" s="26">
        <v>3.7999999999999999E-2</v>
      </c>
      <c r="U1482" s="26">
        <v>0.01</v>
      </c>
      <c r="X1482" s="26">
        <v>4.2679999999999998</v>
      </c>
      <c r="Y1482" s="85"/>
      <c r="AD1482" s="26">
        <v>0.20500000000000002</v>
      </c>
      <c r="AF1482" s="26">
        <v>0.55200000000000005</v>
      </c>
      <c r="AH1482" s="29">
        <v>0.92400000000000004</v>
      </c>
      <c r="AI1482" s="29">
        <v>0.77142857142857024</v>
      </c>
    </row>
    <row r="1483" spans="1:35" ht="15" customHeight="1" x14ac:dyDescent="0.2">
      <c r="A1483" s="25">
        <v>1598</v>
      </c>
      <c r="B1483" s="25" t="s">
        <v>72</v>
      </c>
      <c r="C1483" s="139">
        <v>37285</v>
      </c>
      <c r="D1483" s="25">
        <v>33</v>
      </c>
      <c r="E1483" s="25" t="s">
        <v>49</v>
      </c>
      <c r="F1483" s="25">
        <v>-80</v>
      </c>
      <c r="G1483" s="82">
        <v>55.172399999999868</v>
      </c>
      <c r="H1483" s="27">
        <v>-80.919539999999998</v>
      </c>
      <c r="I1483" s="25">
        <v>25</v>
      </c>
      <c r="J1483" s="82">
        <v>3.1703999999999866</v>
      </c>
      <c r="K1483" s="27">
        <v>25.05284</v>
      </c>
      <c r="L1483" s="29">
        <v>25.7103</v>
      </c>
      <c r="M1483" s="29">
        <v>30.460599999999999</v>
      </c>
      <c r="N1483" s="28">
        <v>9.564315352697097</v>
      </c>
      <c r="O1483" s="28">
        <v>3.8796680497925315</v>
      </c>
      <c r="Q1483" s="26">
        <v>32.653362000000001</v>
      </c>
      <c r="R1483" s="26">
        <v>1.4493452380952381</v>
      </c>
      <c r="S1483" s="26">
        <v>0.155</v>
      </c>
      <c r="T1483" s="26">
        <v>3.5000000000000003E-2</v>
      </c>
      <c r="U1483" s="26">
        <v>0.01</v>
      </c>
      <c r="X1483" s="26">
        <v>37.637</v>
      </c>
      <c r="Y1483" s="85"/>
      <c r="AD1483" s="26">
        <v>0.16500000000000001</v>
      </c>
      <c r="AF1483" s="26">
        <v>0.42549999999999999</v>
      </c>
      <c r="AH1483" s="29">
        <v>0.48199999999999998</v>
      </c>
      <c r="AI1483" s="29">
        <v>1.5</v>
      </c>
    </row>
    <row r="1484" spans="1:35" ht="15" customHeight="1" x14ac:dyDescent="0.2">
      <c r="A1484" s="25">
        <v>1599</v>
      </c>
      <c r="B1484" s="25" t="s">
        <v>72</v>
      </c>
      <c r="C1484" s="139">
        <v>37285</v>
      </c>
      <c r="D1484" s="25">
        <v>34</v>
      </c>
      <c r="E1484" s="25" t="s">
        <v>49</v>
      </c>
      <c r="F1484" s="25">
        <v>-80</v>
      </c>
      <c r="G1484" s="82">
        <v>57.320400000000404</v>
      </c>
      <c r="H1484" s="27">
        <v>-80.955340000000007</v>
      </c>
      <c r="I1484" s="25">
        <v>24</v>
      </c>
      <c r="J1484" s="82">
        <v>59.291999999999945</v>
      </c>
      <c r="K1484" s="27">
        <v>24.988199999999999</v>
      </c>
      <c r="L1484" s="29">
        <v>25.47</v>
      </c>
      <c r="M1484" s="29">
        <v>30.4846</v>
      </c>
      <c r="N1484" s="28">
        <v>4.5284872298624759</v>
      </c>
      <c r="O1484" s="28">
        <v>1.8369351669941061</v>
      </c>
      <c r="Q1484" s="26">
        <v>18.911501999999999</v>
      </c>
      <c r="R1484" s="26">
        <v>6.9208333333333334</v>
      </c>
      <c r="S1484" s="26">
        <v>7.4999999999999997E-2</v>
      </c>
      <c r="T1484" s="26">
        <v>1.4999999999999999E-2</v>
      </c>
      <c r="U1484" s="26">
        <v>0.01</v>
      </c>
      <c r="X1484" s="26">
        <v>8.5500000000000007</v>
      </c>
      <c r="Y1484" s="85"/>
      <c r="AD1484" s="26">
        <v>8.4999999999999992E-2</v>
      </c>
      <c r="AF1484" s="26">
        <v>0.875</v>
      </c>
      <c r="AH1484" s="29">
        <v>1.018</v>
      </c>
      <c r="AI1484" s="29">
        <v>7.0250000000000004</v>
      </c>
    </row>
    <row r="1485" spans="1:35" ht="15" customHeight="1" x14ac:dyDescent="0.2">
      <c r="A1485" s="25">
        <v>1600</v>
      </c>
      <c r="B1485" s="25" t="s">
        <v>72</v>
      </c>
      <c r="C1485" s="139">
        <v>37285</v>
      </c>
      <c r="D1485" s="25">
        <v>35</v>
      </c>
      <c r="E1485" s="25" t="s">
        <v>49</v>
      </c>
      <c r="F1485" s="25">
        <v>-80</v>
      </c>
      <c r="G1485" s="82">
        <v>52.810799999999745</v>
      </c>
      <c r="H1485" s="27">
        <v>-80.880179999999996</v>
      </c>
      <c r="I1485" s="25">
        <v>24</v>
      </c>
      <c r="J1485" s="82">
        <v>58.269600000000068</v>
      </c>
      <c r="K1485" s="27">
        <v>24.971160000000001</v>
      </c>
      <c r="L1485" s="29">
        <v>25.567699999999999</v>
      </c>
      <c r="M1485" s="29">
        <v>31.171399999999998</v>
      </c>
      <c r="N1485" s="28">
        <v>11.354679802955665</v>
      </c>
      <c r="O1485" s="28">
        <v>4.6059113300492607</v>
      </c>
      <c r="Q1485" s="26">
        <v>19.496262000000002</v>
      </c>
      <c r="R1485" s="26">
        <v>1.4266071428571427</v>
      </c>
      <c r="S1485" s="26">
        <v>0.19500000000000001</v>
      </c>
      <c r="T1485" s="26">
        <v>1.4999999999999999E-2</v>
      </c>
      <c r="U1485" s="26">
        <v>0.11</v>
      </c>
      <c r="X1485" s="26">
        <v>8.4410000000000007</v>
      </c>
      <c r="Y1485" s="85"/>
      <c r="AD1485" s="26">
        <v>0.30499999999999999</v>
      </c>
      <c r="AF1485" s="26">
        <v>0.44850000000000001</v>
      </c>
      <c r="AH1485" s="29">
        <v>0.40600000000000003</v>
      </c>
      <c r="AI1485" s="29">
        <v>1.48</v>
      </c>
    </row>
    <row r="1486" spans="1:35" ht="15" customHeight="1" x14ac:dyDescent="0.2">
      <c r="A1486" s="25">
        <v>1601</v>
      </c>
      <c r="B1486" s="25" t="s">
        <v>72</v>
      </c>
      <c r="C1486" s="139">
        <v>37285</v>
      </c>
      <c r="D1486" s="25">
        <v>36</v>
      </c>
      <c r="E1486" s="25" t="s">
        <v>50</v>
      </c>
      <c r="F1486" s="25">
        <v>-80</v>
      </c>
      <c r="G1486" s="82">
        <v>47.601600000000417</v>
      </c>
      <c r="H1486" s="27">
        <v>-80.793360000000007</v>
      </c>
      <c r="I1486" s="25">
        <v>24</v>
      </c>
      <c r="J1486" s="82">
        <v>57.5424000000001</v>
      </c>
      <c r="K1486" s="27">
        <v>24.959040000000002</v>
      </c>
      <c r="L1486" s="29">
        <v>25.522500000000001</v>
      </c>
      <c r="M1486" s="29">
        <v>30.026199999999999</v>
      </c>
      <c r="N1486" s="28">
        <v>11.189320388349516</v>
      </c>
      <c r="O1486" s="28">
        <v>4.5388349514563116</v>
      </c>
      <c r="Q1486" s="26">
        <v>23.677296000000002</v>
      </c>
      <c r="R1486" s="26">
        <v>0.96951388888888679</v>
      </c>
      <c r="S1486" s="26">
        <v>0.85399999999999998</v>
      </c>
      <c r="T1486" s="26">
        <v>2.1000000000000001E-2</v>
      </c>
      <c r="U1486" s="26">
        <v>4.3999999999999997E-2</v>
      </c>
      <c r="X1486" s="26">
        <v>27.3</v>
      </c>
      <c r="Y1486" s="85"/>
      <c r="AD1486" s="26">
        <v>0.89800000000000002</v>
      </c>
      <c r="AF1486" s="26">
        <v>0.44274999999999998</v>
      </c>
      <c r="AH1486" s="29">
        <v>0.41199999999999998</v>
      </c>
      <c r="AI1486" s="29">
        <v>1.0222222222222201</v>
      </c>
    </row>
    <row r="1487" spans="1:35" ht="15" customHeight="1" x14ac:dyDescent="0.2">
      <c r="A1487" s="25">
        <v>1602</v>
      </c>
      <c r="B1487" s="25" t="s">
        <v>72</v>
      </c>
      <c r="C1487" s="139">
        <v>37285</v>
      </c>
      <c r="D1487" s="25">
        <v>37</v>
      </c>
      <c r="E1487" s="25" t="s">
        <v>50</v>
      </c>
      <c r="F1487" s="25">
        <v>-80</v>
      </c>
      <c r="G1487" s="82">
        <v>45.703199999999811</v>
      </c>
      <c r="H1487" s="27">
        <v>-80.761719999999997</v>
      </c>
      <c r="I1487" s="25">
        <v>24</v>
      </c>
      <c r="J1487" s="82">
        <v>55.907999999999944</v>
      </c>
      <c r="K1487" s="27">
        <v>24.931799999999999</v>
      </c>
      <c r="L1487" s="29">
        <v>25.7441</v>
      </c>
      <c r="M1487" s="29">
        <v>29.6965</v>
      </c>
      <c r="N1487" s="28">
        <v>12.195767195767196</v>
      </c>
      <c r="O1487" s="28">
        <v>4.947089947089947</v>
      </c>
      <c r="Q1487" s="26">
        <v>19.540119000000001</v>
      </c>
      <c r="R1487" s="26">
        <v>1.6635119047619047</v>
      </c>
      <c r="S1487" s="26">
        <v>2.585</v>
      </c>
      <c r="T1487" s="26">
        <v>1.0999999999999999E-2</v>
      </c>
      <c r="U1487" s="26">
        <v>0.83</v>
      </c>
      <c r="X1487" s="26">
        <v>3.0569999999999999</v>
      </c>
      <c r="Y1487" s="85"/>
      <c r="AD1487" s="26">
        <v>3.415</v>
      </c>
      <c r="AF1487" s="26">
        <v>0.30649999999999999</v>
      </c>
      <c r="AH1487" s="29">
        <v>0.378</v>
      </c>
      <c r="AI1487" s="29">
        <v>1.7</v>
      </c>
    </row>
    <row r="1488" spans="1:35" ht="15" customHeight="1" x14ac:dyDescent="0.2">
      <c r="A1488" s="25">
        <v>1603</v>
      </c>
      <c r="B1488" s="25" t="s">
        <v>72</v>
      </c>
      <c r="C1488" s="139">
        <v>37285</v>
      </c>
      <c r="D1488" s="25">
        <v>38</v>
      </c>
      <c r="E1488" s="25" t="s">
        <v>50</v>
      </c>
      <c r="F1488" s="25">
        <v>-80</v>
      </c>
      <c r="G1488" s="82">
        <v>41.884800000000268</v>
      </c>
      <c r="H1488" s="27">
        <v>-80.698080000000004</v>
      </c>
      <c r="I1488" s="25">
        <v>24</v>
      </c>
      <c r="J1488" s="82">
        <v>59.129999999999896</v>
      </c>
      <c r="K1488" s="27">
        <v>24.985499999999998</v>
      </c>
      <c r="L1488" s="29">
        <v>25.7256</v>
      </c>
      <c r="M1488" s="29">
        <v>27.997900000000001</v>
      </c>
      <c r="N1488" s="28">
        <v>14.870967741935486</v>
      </c>
      <c r="O1488" s="28">
        <v>6.032258064516129</v>
      </c>
      <c r="Q1488" s="26">
        <v>19.744785</v>
      </c>
      <c r="R1488" s="26">
        <v>1.0621130952380953</v>
      </c>
      <c r="S1488" s="26">
        <v>2.641</v>
      </c>
      <c r="T1488" s="26">
        <v>2.5000000000000001E-2</v>
      </c>
      <c r="U1488" s="26">
        <v>0.10100000000000001</v>
      </c>
      <c r="X1488" s="26">
        <v>5.63</v>
      </c>
      <c r="Y1488" s="85"/>
      <c r="AD1488" s="26">
        <v>2.742</v>
      </c>
      <c r="AF1488" s="26">
        <v>0.82224999999999993</v>
      </c>
      <c r="AH1488" s="29">
        <v>0.31</v>
      </c>
      <c r="AI1488" s="29">
        <v>1.1599999999999999</v>
      </c>
    </row>
    <row r="1489" spans="1:35" ht="15" customHeight="1" x14ac:dyDescent="0.2">
      <c r="A1489" s="25">
        <v>1604</v>
      </c>
      <c r="B1489" s="25" t="s">
        <v>72</v>
      </c>
      <c r="C1489" s="139">
        <v>37285</v>
      </c>
      <c r="D1489" s="25">
        <v>39</v>
      </c>
      <c r="E1489" s="25" t="s">
        <v>50</v>
      </c>
      <c r="F1489" s="25">
        <v>-80</v>
      </c>
      <c r="G1489" s="82">
        <v>38.751599999999939</v>
      </c>
      <c r="H1489" s="27">
        <v>-80.645859999999999</v>
      </c>
      <c r="I1489" s="25">
        <v>25</v>
      </c>
      <c r="J1489" s="82">
        <v>0.50040000000002749</v>
      </c>
      <c r="K1489" s="27">
        <v>25.00834</v>
      </c>
      <c r="L1489" s="29">
        <v>25.852699999999999</v>
      </c>
      <c r="M1489" s="29">
        <v>27.5106</v>
      </c>
      <c r="N1489" s="28">
        <v>15.065359477124185</v>
      </c>
      <c r="O1489" s="28">
        <v>6.1111111111111116</v>
      </c>
      <c r="Q1489" s="26">
        <v>12.946949999999999</v>
      </c>
      <c r="R1489" s="26">
        <v>1.0194940476190506</v>
      </c>
      <c r="S1489" s="26">
        <v>1.728</v>
      </c>
      <c r="T1489" s="26">
        <v>8.9999999999999993E-3</v>
      </c>
      <c r="U1489" s="26">
        <v>5.3999999999999999E-2</v>
      </c>
      <c r="X1489" s="26">
        <v>2.1909999999999998</v>
      </c>
      <c r="Y1489" s="85"/>
      <c r="AD1489" s="26">
        <v>1.782</v>
      </c>
      <c r="AF1489" s="26">
        <v>0.31624999999999998</v>
      </c>
      <c r="AH1489" s="29">
        <v>0.30599999999999999</v>
      </c>
      <c r="AI1489" s="29">
        <v>1.05714285714286</v>
      </c>
    </row>
    <row r="1490" spans="1:35" ht="15" customHeight="1" x14ac:dyDescent="0.2">
      <c r="A1490" s="25">
        <v>1605</v>
      </c>
      <c r="B1490" s="25" t="s">
        <v>72</v>
      </c>
      <c r="C1490" s="139">
        <v>37285</v>
      </c>
      <c r="D1490" s="25">
        <v>40</v>
      </c>
      <c r="E1490" s="25" t="s">
        <v>47</v>
      </c>
      <c r="F1490" s="25">
        <v>-80</v>
      </c>
      <c r="G1490" s="82">
        <v>35.896800000000155</v>
      </c>
      <c r="H1490" s="27">
        <v>-80.598280000000003</v>
      </c>
      <c r="I1490" s="25">
        <v>25</v>
      </c>
      <c r="J1490" s="82">
        <v>0.99600000000002353</v>
      </c>
      <c r="K1490" s="27">
        <v>25.0166</v>
      </c>
      <c r="L1490" s="29">
        <v>25.802399999999999</v>
      </c>
      <c r="M1490" s="29">
        <v>27.4755</v>
      </c>
      <c r="N1490" s="28">
        <v>16.642599277978338</v>
      </c>
      <c r="O1490" s="28">
        <v>6.7509025270758123</v>
      </c>
      <c r="Q1490" s="26">
        <v>11.148813000000001</v>
      </c>
      <c r="R1490" s="26">
        <v>1.123720238095238</v>
      </c>
      <c r="S1490" s="26">
        <v>6.93</v>
      </c>
      <c r="T1490" s="26">
        <v>7.0000000000000001E-3</v>
      </c>
      <c r="U1490" s="26">
        <v>0.104</v>
      </c>
      <c r="X1490" s="26">
        <v>2.2999999999999998</v>
      </c>
      <c r="Y1490" s="85"/>
      <c r="AD1490" s="26">
        <v>7.0339999999999998</v>
      </c>
      <c r="AF1490" s="26">
        <v>0.30474999999999997</v>
      </c>
      <c r="AH1490" s="29">
        <v>0.27700000000000002</v>
      </c>
      <c r="AI1490" s="29">
        <v>1.1599999999999999</v>
      </c>
    </row>
    <row r="1491" spans="1:35" ht="15" customHeight="1" x14ac:dyDescent="0.2">
      <c r="A1491" s="25">
        <v>1606</v>
      </c>
      <c r="B1491" s="25" t="s">
        <v>73</v>
      </c>
      <c r="C1491" s="139">
        <v>37322</v>
      </c>
      <c r="D1491" s="25">
        <v>1</v>
      </c>
      <c r="E1491" s="25" t="s">
        <v>47</v>
      </c>
      <c r="F1491" s="25">
        <v>-80</v>
      </c>
      <c r="G1491" s="82">
        <v>29.680800000000147</v>
      </c>
      <c r="H1491" s="27">
        <v>-80.494680000000002</v>
      </c>
      <c r="I1491" s="25">
        <v>25</v>
      </c>
      <c r="J1491" s="82">
        <v>11.00999999999992</v>
      </c>
      <c r="K1491" s="27">
        <v>25.183499999999999</v>
      </c>
      <c r="L1491" s="29">
        <v>19.711400000000001</v>
      </c>
      <c r="M1491" s="29">
        <v>25.331700000000001</v>
      </c>
      <c r="N1491" s="28">
        <v>23.762886597938145</v>
      </c>
      <c r="O1491" s="28">
        <v>9.6391752577319583</v>
      </c>
      <c r="Q1491" s="26">
        <v>15.943844999999998</v>
      </c>
      <c r="R1491" s="26">
        <v>2.3650892857142858</v>
      </c>
      <c r="S1491" s="26">
        <v>0.83899999999999997</v>
      </c>
      <c r="T1491" s="26">
        <v>5.5E-2</v>
      </c>
      <c r="U1491" s="26">
        <v>0.93799999999999994</v>
      </c>
      <c r="X1491" s="26">
        <v>0.65</v>
      </c>
      <c r="Y1491" s="85"/>
      <c r="AD1491" s="26">
        <v>1.7769999999999999</v>
      </c>
      <c r="AF1491" s="26">
        <v>0.29325000000000001</v>
      </c>
      <c r="AH1491" s="29">
        <v>0.19400000000000001</v>
      </c>
      <c r="AI1491" s="29">
        <v>2.4</v>
      </c>
    </row>
    <row r="1492" spans="1:35" ht="15" customHeight="1" x14ac:dyDescent="0.2">
      <c r="A1492" s="25">
        <v>1607</v>
      </c>
      <c r="B1492" s="25" t="s">
        <v>73</v>
      </c>
      <c r="C1492" s="139">
        <v>37322</v>
      </c>
      <c r="D1492" s="25">
        <v>2</v>
      </c>
      <c r="E1492" s="25" t="s">
        <v>47</v>
      </c>
      <c r="F1492" s="25">
        <v>-80</v>
      </c>
      <c r="G1492" s="82">
        <v>33.700799999999731</v>
      </c>
      <c r="H1492" s="27">
        <v>-80.561679999999996</v>
      </c>
      <c r="I1492" s="25">
        <v>25</v>
      </c>
      <c r="J1492" s="82">
        <v>9.9551999999999907</v>
      </c>
      <c r="K1492" s="27">
        <v>25.16592</v>
      </c>
      <c r="L1492" s="29">
        <v>19.6264</v>
      </c>
      <c r="M1492" s="29">
        <v>22.245000000000001</v>
      </c>
      <c r="N1492" s="28">
        <v>11.299019607843139</v>
      </c>
      <c r="O1492" s="28">
        <v>4.5833333333333339</v>
      </c>
      <c r="Q1492" s="26">
        <v>17.858933999999998</v>
      </c>
      <c r="R1492" s="26">
        <v>11.348660714285714</v>
      </c>
      <c r="S1492" s="26">
        <v>2.0390000000000001</v>
      </c>
      <c r="T1492" s="26">
        <v>8.5999999999999993E-2</v>
      </c>
      <c r="U1492" s="26">
        <v>0.154</v>
      </c>
      <c r="X1492" s="26">
        <v>2.016</v>
      </c>
      <c r="Y1492" s="85"/>
      <c r="AD1492" s="26">
        <v>2.1930000000000001</v>
      </c>
      <c r="AF1492" s="26">
        <v>0.43125000000000002</v>
      </c>
      <c r="AH1492" s="29">
        <v>0.40799999999999997</v>
      </c>
      <c r="AI1492" s="29">
        <v>11.4</v>
      </c>
    </row>
    <row r="1493" spans="1:35" ht="15" customHeight="1" x14ac:dyDescent="0.2">
      <c r="A1493" s="25">
        <v>1608</v>
      </c>
      <c r="B1493" s="25" t="s">
        <v>73</v>
      </c>
      <c r="C1493" s="139">
        <v>37322</v>
      </c>
      <c r="D1493" s="25">
        <v>3</v>
      </c>
      <c r="E1493" s="25" t="s">
        <v>47</v>
      </c>
      <c r="F1493" s="25">
        <v>-80</v>
      </c>
      <c r="G1493" s="82">
        <v>37.201199999999801</v>
      </c>
      <c r="H1493" s="27">
        <v>-80.620019999999997</v>
      </c>
      <c r="I1493" s="25">
        <v>25</v>
      </c>
      <c r="J1493" s="82">
        <v>8.950800000000072</v>
      </c>
      <c r="K1493" s="27">
        <v>25.149180000000001</v>
      </c>
      <c r="L1493" s="29">
        <v>19.752400000000002</v>
      </c>
      <c r="M1493" s="29">
        <v>19.373899999999999</v>
      </c>
      <c r="N1493" s="28">
        <v>16.464285714285715</v>
      </c>
      <c r="O1493" s="28">
        <v>6.6785714285714279</v>
      </c>
      <c r="Q1493" s="26">
        <v>15.943844999999998</v>
      </c>
      <c r="R1493" s="26">
        <v>10.241130952380953</v>
      </c>
      <c r="T1493" s="26">
        <v>9.0999999999999998E-2</v>
      </c>
      <c r="U1493" s="26">
        <v>0.115</v>
      </c>
      <c r="X1493" s="26">
        <v>0.1</v>
      </c>
      <c r="Y1493" s="85"/>
      <c r="AF1493" s="26">
        <v>0.49450000000000005</v>
      </c>
      <c r="AH1493" s="29">
        <v>0.28000000000000003</v>
      </c>
      <c r="AI1493" s="29">
        <v>10.3</v>
      </c>
    </row>
    <row r="1494" spans="1:35" ht="15" customHeight="1" x14ac:dyDescent="0.2">
      <c r="A1494" s="25">
        <v>1609</v>
      </c>
      <c r="B1494" s="25" t="s">
        <v>73</v>
      </c>
      <c r="C1494" s="139">
        <v>37322</v>
      </c>
      <c r="D1494" s="25">
        <v>4</v>
      </c>
      <c r="E1494" s="25" t="s">
        <v>48</v>
      </c>
      <c r="F1494" s="25">
        <v>-80</v>
      </c>
      <c r="G1494" s="82">
        <v>40.611600000000294</v>
      </c>
      <c r="H1494" s="27">
        <v>-80.676860000000005</v>
      </c>
      <c r="I1494" s="25">
        <v>25</v>
      </c>
      <c r="J1494" s="82">
        <v>7.9884000000000555</v>
      </c>
      <c r="K1494" s="27">
        <v>25.133140000000001</v>
      </c>
      <c r="L1494" s="29">
        <v>20.046199999999999</v>
      </c>
      <c r="M1494" s="29">
        <v>23.312200000000001</v>
      </c>
      <c r="N1494" s="28">
        <v>27.117647058823529</v>
      </c>
      <c r="O1494" s="28">
        <v>11</v>
      </c>
      <c r="Q1494" s="26">
        <v>20.11026</v>
      </c>
      <c r="R1494" s="26">
        <v>1.6389285714285713</v>
      </c>
      <c r="S1494" s="26">
        <v>2.6440000000000001</v>
      </c>
      <c r="T1494" s="26">
        <v>8.1000000000000003E-2</v>
      </c>
      <c r="U1494" s="26">
        <v>0.10299999999999999</v>
      </c>
      <c r="X1494" s="26">
        <v>1.76</v>
      </c>
      <c r="Y1494" s="85"/>
      <c r="AD1494" s="26">
        <v>2.7470000000000003</v>
      </c>
      <c r="AF1494" s="26">
        <v>0.34499999999999997</v>
      </c>
      <c r="AH1494" s="29">
        <v>0.17</v>
      </c>
      <c r="AI1494" s="29">
        <v>1.68</v>
      </c>
    </row>
    <row r="1495" spans="1:35" ht="15" customHeight="1" x14ac:dyDescent="0.2">
      <c r="A1495" s="25">
        <v>1610</v>
      </c>
      <c r="B1495" s="25" t="s">
        <v>73</v>
      </c>
      <c r="C1495" s="139">
        <v>37322</v>
      </c>
      <c r="D1495" s="25">
        <v>5</v>
      </c>
      <c r="E1495" s="25" t="s">
        <v>48</v>
      </c>
      <c r="F1495" s="25">
        <v>-80</v>
      </c>
      <c r="G1495" s="82">
        <v>43.100399999999865</v>
      </c>
      <c r="H1495" s="27">
        <v>-80.718339999999998</v>
      </c>
      <c r="I1495" s="25">
        <v>25</v>
      </c>
      <c r="J1495" s="82">
        <v>6.9395999999998992</v>
      </c>
      <c r="K1495" s="27">
        <v>25.115659999999998</v>
      </c>
      <c r="L1495" s="29">
        <v>20.222300000000001</v>
      </c>
      <c r="M1495" s="29">
        <v>28.071999999999999</v>
      </c>
      <c r="N1495" s="28">
        <v>21.745283018867926</v>
      </c>
      <c r="O1495" s="28">
        <v>8.8207547169811331</v>
      </c>
      <c r="Q1495" s="26">
        <v>28.750088999999999</v>
      </c>
      <c r="R1495" s="26">
        <v>2.0026488095238149</v>
      </c>
      <c r="S1495" s="26">
        <v>5.2839999999999998</v>
      </c>
      <c r="T1495" s="26">
        <v>6.2E-2</v>
      </c>
      <c r="U1495" s="26">
        <v>6.8000000000000005E-2</v>
      </c>
      <c r="X1495" s="26">
        <v>6.484</v>
      </c>
      <c r="Y1495" s="85"/>
      <c r="AD1495" s="26">
        <v>5.3519999999999994</v>
      </c>
      <c r="AF1495" s="26">
        <v>0.64975000000000005</v>
      </c>
      <c r="AH1495" s="29">
        <v>0.21199999999999999</v>
      </c>
      <c r="AI1495" s="29">
        <v>2.0800000000000054</v>
      </c>
    </row>
    <row r="1496" spans="1:35" ht="15" customHeight="1" x14ac:dyDescent="0.2">
      <c r="A1496" s="25">
        <v>1611</v>
      </c>
      <c r="B1496" s="25" t="s">
        <v>73</v>
      </c>
      <c r="C1496" s="139">
        <v>37322</v>
      </c>
      <c r="D1496" s="25">
        <v>6</v>
      </c>
      <c r="E1496" s="25" t="s">
        <v>48</v>
      </c>
      <c r="F1496" s="25">
        <v>-80</v>
      </c>
      <c r="G1496" s="82">
        <v>45.629999999999598</v>
      </c>
      <c r="H1496" s="27">
        <v>-80.760499999999993</v>
      </c>
      <c r="I1496" s="25">
        <v>25</v>
      </c>
      <c r="J1496" s="82">
        <v>4.2900000000000205</v>
      </c>
      <c r="K1496" s="27">
        <v>25.0715</v>
      </c>
      <c r="L1496" s="29">
        <v>20.326599999999999</v>
      </c>
      <c r="M1496" s="29">
        <v>30.268999999999998</v>
      </c>
      <c r="N1496" s="28">
        <v>11.439205955334987</v>
      </c>
      <c r="O1496" s="28">
        <v>4.6401985111662531</v>
      </c>
      <c r="Q1496" s="26">
        <v>33.194265000000001</v>
      </c>
      <c r="R1496" s="26">
        <v>1.5151190476190477</v>
      </c>
      <c r="S1496" s="26">
        <v>1.9019999999999999</v>
      </c>
      <c r="T1496" s="26">
        <v>8.7999999999999995E-2</v>
      </c>
      <c r="U1496" s="26">
        <v>7.2999999999999995E-2</v>
      </c>
      <c r="X1496" s="26">
        <v>18.663</v>
      </c>
      <c r="Y1496" s="85"/>
      <c r="AD1496" s="26">
        <v>1.9749999999999999</v>
      </c>
      <c r="AF1496" s="26">
        <v>0.71299999999999997</v>
      </c>
      <c r="AH1496" s="29">
        <v>0.40300000000000002</v>
      </c>
      <c r="AI1496" s="29">
        <v>1.6</v>
      </c>
    </row>
    <row r="1497" spans="1:35" ht="15" customHeight="1" x14ac:dyDescent="0.2">
      <c r="A1497" s="25">
        <v>1612</v>
      </c>
      <c r="B1497" s="25" t="s">
        <v>73</v>
      </c>
      <c r="C1497" s="139">
        <v>37322</v>
      </c>
      <c r="D1497" s="25">
        <v>7</v>
      </c>
      <c r="E1497" s="25" t="s">
        <v>48</v>
      </c>
      <c r="F1497" s="25">
        <v>-80</v>
      </c>
      <c r="G1497" s="82">
        <v>47.318400000000054</v>
      </c>
      <c r="H1497" s="27">
        <v>-80.788640000000001</v>
      </c>
      <c r="I1497" s="25">
        <v>25</v>
      </c>
      <c r="J1497" s="82">
        <v>6.9491999999999621</v>
      </c>
      <c r="K1497" s="27">
        <v>25.115819999999999</v>
      </c>
      <c r="L1497" s="29">
        <v>20.6372</v>
      </c>
      <c r="M1497" s="29">
        <v>27.561800000000002</v>
      </c>
      <c r="N1497" s="28">
        <v>4.6518668012108986</v>
      </c>
      <c r="O1497" s="28">
        <v>1.8869828456104947</v>
      </c>
      <c r="Q1497" s="26">
        <v>32.521791</v>
      </c>
      <c r="R1497" s="26">
        <v>6.7520833333333297</v>
      </c>
      <c r="S1497" s="26">
        <v>13.378</v>
      </c>
      <c r="T1497" s="26">
        <v>0.108</v>
      </c>
      <c r="U1497" s="26">
        <v>0.41399999999999998</v>
      </c>
      <c r="X1497" s="26">
        <v>25.408000000000001</v>
      </c>
      <c r="Y1497" s="85"/>
      <c r="AD1497" s="26">
        <v>13.792</v>
      </c>
      <c r="AF1497" s="26">
        <v>0.96250000000000002</v>
      </c>
      <c r="AH1497" s="29">
        <v>0.99099999999999999</v>
      </c>
      <c r="AI1497" s="29">
        <v>6.8666666666666627</v>
      </c>
    </row>
    <row r="1498" spans="1:35" ht="15" customHeight="1" x14ac:dyDescent="0.2">
      <c r="A1498" s="25">
        <v>1613</v>
      </c>
      <c r="B1498" s="25" t="s">
        <v>73</v>
      </c>
      <c r="C1498" s="139">
        <v>37322</v>
      </c>
      <c r="D1498" s="25">
        <v>8</v>
      </c>
      <c r="E1498" s="25" t="s">
        <v>48</v>
      </c>
      <c r="F1498" s="25">
        <v>-80</v>
      </c>
      <c r="G1498" s="82">
        <v>51.576000000000022</v>
      </c>
      <c r="H1498" s="27">
        <v>-80.8596</v>
      </c>
      <c r="I1498" s="25">
        <v>25</v>
      </c>
      <c r="J1498" s="82">
        <v>7.5587999999999056</v>
      </c>
      <c r="K1498" s="27">
        <v>25.125979999999998</v>
      </c>
      <c r="L1498" s="29">
        <v>21.247299999999999</v>
      </c>
      <c r="M1498" s="29">
        <v>32.311399999999999</v>
      </c>
      <c r="N1498" s="28">
        <v>5.5676328502415462</v>
      </c>
      <c r="O1498" s="28">
        <v>2.2584541062801935</v>
      </c>
      <c r="Q1498" s="26">
        <v>31.293795000000003</v>
      </c>
      <c r="R1498" s="26">
        <v>6.2604166666666661</v>
      </c>
      <c r="S1498" s="26">
        <v>0.115</v>
      </c>
      <c r="T1498" s="26">
        <v>7.0000000000000007E-2</v>
      </c>
      <c r="U1498" s="26">
        <v>1.2E-2</v>
      </c>
      <c r="X1498" s="26">
        <v>15.932</v>
      </c>
      <c r="Y1498" s="85"/>
      <c r="AD1498" s="26">
        <v>0.127</v>
      </c>
      <c r="AF1498" s="26">
        <v>0.75249999999999995</v>
      </c>
      <c r="AH1498" s="29">
        <v>0.82799999999999996</v>
      </c>
      <c r="AI1498" s="29">
        <v>6.35</v>
      </c>
    </row>
    <row r="1499" spans="1:35" ht="15" customHeight="1" x14ac:dyDescent="0.2">
      <c r="A1499" s="25">
        <v>1614</v>
      </c>
      <c r="B1499" s="25" t="s">
        <v>73</v>
      </c>
      <c r="C1499" s="139">
        <v>37322</v>
      </c>
      <c r="D1499" s="25">
        <v>9</v>
      </c>
      <c r="E1499" s="25" t="s">
        <v>49</v>
      </c>
      <c r="F1499" s="25">
        <v>-80</v>
      </c>
      <c r="G1499" s="82">
        <v>54.333599999999649</v>
      </c>
      <c r="H1499" s="27">
        <v>-80.905559999999994</v>
      </c>
      <c r="I1499" s="25">
        <v>25</v>
      </c>
      <c r="J1499" s="82">
        <v>7.615199999999902</v>
      </c>
      <c r="K1499" s="27">
        <v>25.126919999999998</v>
      </c>
      <c r="L1499" s="29">
        <v>20.073399999999999</v>
      </c>
      <c r="M1499" s="29">
        <v>31.773299999999999</v>
      </c>
      <c r="N1499" s="28">
        <v>4.5870646766169161</v>
      </c>
      <c r="O1499" s="28">
        <v>1.8606965174129357</v>
      </c>
      <c r="Q1499" s="26">
        <v>31.264556999999996</v>
      </c>
      <c r="R1499" s="26">
        <v>9.5187500000000007</v>
      </c>
      <c r="S1499" s="26">
        <v>9.0419999999999998</v>
      </c>
      <c r="T1499" s="26">
        <v>8.7999999999999995E-2</v>
      </c>
      <c r="U1499" s="26">
        <v>0.223</v>
      </c>
      <c r="X1499" s="26">
        <v>14.138999999999999</v>
      </c>
      <c r="Y1499" s="85"/>
      <c r="AD1499" s="26">
        <v>9.2650000000000006</v>
      </c>
      <c r="AF1499" s="26">
        <v>1.5225</v>
      </c>
      <c r="AH1499" s="29">
        <v>1.0049999999999999</v>
      </c>
      <c r="AI1499" s="29">
        <v>9.6999999999999993</v>
      </c>
    </row>
    <row r="1500" spans="1:35" ht="15" customHeight="1" x14ac:dyDescent="0.2">
      <c r="A1500" s="25">
        <v>1615</v>
      </c>
      <c r="B1500" s="25" t="s">
        <v>73</v>
      </c>
      <c r="C1500" s="139">
        <v>37322</v>
      </c>
      <c r="D1500" s="25">
        <v>10</v>
      </c>
      <c r="E1500" s="25" t="s">
        <v>49</v>
      </c>
      <c r="F1500" s="25">
        <v>-80</v>
      </c>
      <c r="G1500" s="82">
        <v>59.756400000000269</v>
      </c>
      <c r="H1500" s="27">
        <v>-80.995940000000004</v>
      </c>
      <c r="I1500" s="25">
        <v>25</v>
      </c>
      <c r="J1500" s="82">
        <v>6.6959999999999553</v>
      </c>
      <c r="K1500" s="27">
        <v>25.111599999999999</v>
      </c>
      <c r="L1500" s="29">
        <v>20.405799999999999</v>
      </c>
      <c r="M1500" s="29">
        <v>30.7288</v>
      </c>
      <c r="N1500" s="28">
        <v>4.3531633616619461</v>
      </c>
      <c r="O1500" s="28">
        <v>1.7658168083097263</v>
      </c>
      <c r="Q1500" s="26">
        <v>25.139195999999998</v>
      </c>
      <c r="R1500" s="26">
        <v>11.039583333333333</v>
      </c>
      <c r="S1500" s="26">
        <v>0.115</v>
      </c>
      <c r="T1500" s="26">
        <v>5.8000000000000003E-2</v>
      </c>
      <c r="U1500" s="26">
        <v>0.36099999999999999</v>
      </c>
      <c r="X1500" s="26">
        <v>10.496</v>
      </c>
      <c r="Y1500" s="85"/>
      <c r="AD1500" s="26">
        <v>0.47599999999999998</v>
      </c>
      <c r="AF1500" s="26">
        <v>0.92749999999999999</v>
      </c>
      <c r="AH1500" s="29">
        <v>1.0589999999999999</v>
      </c>
      <c r="AI1500" s="29">
        <v>11.15</v>
      </c>
    </row>
    <row r="1501" spans="1:35" ht="15" customHeight="1" x14ac:dyDescent="0.2">
      <c r="A1501" s="25">
        <v>1616</v>
      </c>
      <c r="B1501" s="25" t="s">
        <v>73</v>
      </c>
      <c r="C1501" s="139">
        <v>37322</v>
      </c>
      <c r="D1501" s="25">
        <v>11</v>
      </c>
      <c r="E1501" s="25" t="s">
        <v>49</v>
      </c>
      <c r="F1501" s="25">
        <v>-81</v>
      </c>
      <c r="G1501" s="82">
        <v>1.2000000000398359E-2</v>
      </c>
      <c r="H1501" s="27">
        <v>-81.000200000000007</v>
      </c>
      <c r="I1501" s="25">
        <v>25</v>
      </c>
      <c r="J1501" s="82">
        <v>4.4711999999999819</v>
      </c>
      <c r="K1501" s="27">
        <v>25.07452</v>
      </c>
      <c r="L1501" s="29">
        <v>20.500599999999999</v>
      </c>
      <c r="M1501" s="29">
        <v>31.4419</v>
      </c>
      <c r="N1501" s="28">
        <v>9.6645702306079677</v>
      </c>
      <c r="O1501" s="28">
        <v>3.9203354297693926</v>
      </c>
      <c r="Q1501" s="26">
        <v>20.081022000000001</v>
      </c>
      <c r="R1501" s="26">
        <v>3.6354166666666665</v>
      </c>
      <c r="T1501" s="26">
        <v>7.3999999999999996E-2</v>
      </c>
      <c r="U1501" s="26">
        <v>0.03</v>
      </c>
      <c r="X1501" s="26">
        <v>11.208</v>
      </c>
      <c r="Y1501" s="85"/>
      <c r="AF1501" s="26">
        <v>1.3825000000000001</v>
      </c>
      <c r="AH1501" s="29">
        <v>0.47699999999999998</v>
      </c>
      <c r="AI1501" s="29">
        <v>3.8</v>
      </c>
    </row>
    <row r="1502" spans="1:35" ht="15" customHeight="1" x14ac:dyDescent="0.2">
      <c r="A1502" s="25">
        <v>1617</v>
      </c>
      <c r="B1502" s="25" t="s">
        <v>73</v>
      </c>
      <c r="C1502" s="139">
        <v>37322</v>
      </c>
      <c r="D1502" s="25">
        <v>12</v>
      </c>
      <c r="E1502" s="25" t="s">
        <v>49</v>
      </c>
      <c r="F1502" s="25">
        <v>-81</v>
      </c>
      <c r="G1502" s="82">
        <v>3.9900000000002933</v>
      </c>
      <c r="H1502" s="27">
        <v>-81.066500000000005</v>
      </c>
      <c r="I1502" s="25">
        <v>25</v>
      </c>
      <c r="J1502" s="82">
        <v>6.8699999999999761</v>
      </c>
      <c r="K1502" s="27">
        <v>25.1145</v>
      </c>
      <c r="L1502" s="29">
        <v>20.497</v>
      </c>
      <c r="M1502" s="29">
        <v>30.766400000000001</v>
      </c>
      <c r="N1502" s="28">
        <v>4.5284872298624759</v>
      </c>
      <c r="O1502" s="28">
        <v>1.8369351669941061</v>
      </c>
      <c r="Q1502" s="26">
        <v>26.776524000000002</v>
      </c>
      <c r="R1502" s="26">
        <v>9.4250000000000007</v>
      </c>
      <c r="S1502" s="26">
        <v>3.3039999999999998</v>
      </c>
      <c r="T1502" s="26">
        <v>8.8999999999999996E-2</v>
      </c>
      <c r="U1502" s="26">
        <v>0.16</v>
      </c>
      <c r="X1502" s="26">
        <v>9.6419999999999995</v>
      </c>
      <c r="Y1502" s="85"/>
      <c r="AD1502" s="26">
        <v>3.464</v>
      </c>
      <c r="AF1502" s="26">
        <v>1.19</v>
      </c>
      <c r="AH1502" s="29">
        <v>1.018</v>
      </c>
      <c r="AI1502" s="29">
        <v>9.5666666666666647</v>
      </c>
    </row>
    <row r="1503" spans="1:35" ht="15" customHeight="1" x14ac:dyDescent="0.2">
      <c r="A1503" s="25">
        <v>1618</v>
      </c>
      <c r="B1503" s="25" t="s">
        <v>73</v>
      </c>
      <c r="C1503" s="139">
        <v>37322</v>
      </c>
      <c r="D1503" s="25">
        <v>13</v>
      </c>
      <c r="E1503" s="25" t="s">
        <v>49</v>
      </c>
      <c r="F1503" s="25">
        <v>-81</v>
      </c>
      <c r="G1503" s="82">
        <v>5.7660000000004175</v>
      </c>
      <c r="H1503" s="27">
        <v>-81.096100000000007</v>
      </c>
      <c r="I1503" s="25">
        <v>25</v>
      </c>
      <c r="J1503" s="82">
        <v>6.7500000000000426</v>
      </c>
      <c r="K1503" s="27">
        <v>25.112500000000001</v>
      </c>
      <c r="L1503" s="29">
        <v>20.430700000000002</v>
      </c>
      <c r="M1503" s="29">
        <v>30.794</v>
      </c>
      <c r="N1503" s="28">
        <v>3.4977238239757207</v>
      </c>
      <c r="O1503" s="28">
        <v>1.4188163884673748</v>
      </c>
      <c r="Q1503" s="26">
        <v>25.592385</v>
      </c>
      <c r="R1503" s="26">
        <v>13.17</v>
      </c>
      <c r="S1503" s="26">
        <v>0.13300000000000001</v>
      </c>
      <c r="T1503" s="26">
        <v>8.2000000000000003E-2</v>
      </c>
      <c r="U1503" s="26">
        <v>0.03</v>
      </c>
      <c r="X1503" s="26">
        <v>7.3940000000000001</v>
      </c>
      <c r="Y1503" s="85"/>
      <c r="AD1503" s="26">
        <v>0.16300000000000001</v>
      </c>
      <c r="AF1503" s="26">
        <v>1.26</v>
      </c>
      <c r="AH1503" s="29">
        <v>1.3180000000000001</v>
      </c>
      <c r="AI1503" s="29">
        <v>13.32</v>
      </c>
    </row>
    <row r="1504" spans="1:35" ht="15" customHeight="1" x14ac:dyDescent="0.2">
      <c r="A1504" s="25">
        <v>1619</v>
      </c>
      <c r="B1504" s="25" t="s">
        <v>73</v>
      </c>
      <c r="C1504" s="139">
        <v>37322</v>
      </c>
      <c r="D1504" s="25">
        <v>14</v>
      </c>
      <c r="E1504" s="25" t="s">
        <v>49</v>
      </c>
      <c r="F1504" s="25">
        <v>-81</v>
      </c>
      <c r="G1504" s="82">
        <v>1.7388000000002535</v>
      </c>
      <c r="H1504" s="27">
        <v>-81.028980000000004</v>
      </c>
      <c r="I1504" s="25">
        <v>25</v>
      </c>
      <c r="J1504" s="82">
        <v>2.0783999999999736</v>
      </c>
      <c r="K1504" s="27">
        <v>25.03464</v>
      </c>
      <c r="L1504" s="29">
        <v>20.490600000000001</v>
      </c>
      <c r="M1504" s="29">
        <v>31.5016</v>
      </c>
      <c r="N1504" s="28">
        <v>3.0939597315436242</v>
      </c>
      <c r="O1504" s="28">
        <v>1.2550335570469799</v>
      </c>
      <c r="Q1504" s="26">
        <v>19.350072000000001</v>
      </c>
      <c r="R1504" s="26">
        <v>15.202500000000001</v>
      </c>
      <c r="S1504" s="26">
        <v>0.85699999999999998</v>
      </c>
      <c r="T1504" s="26">
        <v>0.08</v>
      </c>
      <c r="U1504" s="26">
        <v>4.5999999999999999E-2</v>
      </c>
      <c r="X1504" s="26">
        <v>12.858000000000001</v>
      </c>
      <c r="Y1504" s="85"/>
      <c r="AD1504" s="26">
        <v>0.90300000000000002</v>
      </c>
      <c r="AF1504" s="26">
        <v>0.65100000000000002</v>
      </c>
      <c r="AH1504" s="29">
        <v>1.49</v>
      </c>
      <c r="AI1504" s="29">
        <v>15.28</v>
      </c>
    </row>
    <row r="1505" spans="1:35" ht="15" customHeight="1" x14ac:dyDescent="0.2">
      <c r="A1505" s="25">
        <v>1620</v>
      </c>
      <c r="B1505" s="25" t="s">
        <v>73</v>
      </c>
      <c r="C1505" s="139">
        <v>37322</v>
      </c>
      <c r="D1505" s="25">
        <v>15</v>
      </c>
      <c r="E1505" s="25" t="s">
        <v>49</v>
      </c>
      <c r="F1505" s="25">
        <v>-80</v>
      </c>
      <c r="G1505" s="82">
        <v>56.879999999999598</v>
      </c>
      <c r="H1505" s="27">
        <v>-80.947999999999993</v>
      </c>
      <c r="I1505" s="25">
        <v>24</v>
      </c>
      <c r="J1505" s="82">
        <v>55.872000000000028</v>
      </c>
      <c r="K1505" s="27">
        <v>24.9312</v>
      </c>
      <c r="L1505" s="29">
        <v>21.1005</v>
      </c>
      <c r="M1505" s="29">
        <v>31.844000000000001</v>
      </c>
      <c r="N1505" s="28">
        <v>6.7299270072992696</v>
      </c>
      <c r="O1505" s="28">
        <v>2.7299270072992701</v>
      </c>
      <c r="Q1505" s="26">
        <v>15.300609</v>
      </c>
      <c r="R1505" s="26">
        <v>6.3262499999999999</v>
      </c>
      <c r="S1505" s="26">
        <v>0.68300000000000005</v>
      </c>
      <c r="T1505" s="26">
        <v>5.8000000000000003E-2</v>
      </c>
      <c r="U1505" s="26">
        <v>0.14599999999999999</v>
      </c>
      <c r="X1505" s="26">
        <v>17.297000000000001</v>
      </c>
      <c r="Y1505" s="85"/>
      <c r="AD1505" s="26">
        <v>0.82900000000000007</v>
      </c>
      <c r="AF1505" s="26">
        <v>1.6274999999999999</v>
      </c>
      <c r="AH1505" s="29">
        <v>0.68500000000000005</v>
      </c>
      <c r="AI1505" s="29">
        <v>6.52</v>
      </c>
    </row>
    <row r="1506" spans="1:35" ht="15" customHeight="1" x14ac:dyDescent="0.2">
      <c r="A1506" s="25">
        <v>1621</v>
      </c>
      <c r="B1506" s="25" t="s">
        <v>73</v>
      </c>
      <c r="C1506" s="139">
        <v>37322</v>
      </c>
      <c r="D1506" s="25">
        <v>16</v>
      </c>
      <c r="E1506" s="25" t="s">
        <v>50</v>
      </c>
      <c r="F1506" s="25">
        <v>-80</v>
      </c>
      <c r="G1506" s="82">
        <v>49.860000000000184</v>
      </c>
      <c r="H1506" s="27">
        <v>-80.831000000000003</v>
      </c>
      <c r="I1506" s="25">
        <v>24</v>
      </c>
      <c r="J1506" s="82">
        <v>52.52040000000008</v>
      </c>
      <c r="K1506" s="27">
        <v>24.875340000000001</v>
      </c>
      <c r="L1506" s="29">
        <v>22.0289</v>
      </c>
      <c r="M1506" s="29">
        <v>33.005899999999997</v>
      </c>
      <c r="N1506" s="28">
        <v>8.6168224299065415</v>
      </c>
      <c r="O1506" s="28">
        <v>3.4953271028037385</v>
      </c>
      <c r="Q1506" s="26">
        <v>11.748192</v>
      </c>
      <c r="R1506" s="26">
        <v>1.372936507936509</v>
      </c>
      <c r="S1506" s="26">
        <v>0.41699999999999998</v>
      </c>
      <c r="T1506" s="26">
        <v>6.0999999999999999E-2</v>
      </c>
      <c r="U1506" s="26">
        <v>0.11899999999999999</v>
      </c>
      <c r="X1506" s="26">
        <v>2.3570000000000002</v>
      </c>
      <c r="Y1506" s="85"/>
      <c r="AD1506" s="26">
        <v>0.53600000000000003</v>
      </c>
      <c r="AF1506" s="26">
        <v>0.41400000000000003</v>
      </c>
      <c r="AH1506" s="29">
        <v>0.53500000000000003</v>
      </c>
      <c r="AI1506" s="29">
        <v>1.4222222222222234</v>
      </c>
    </row>
    <row r="1507" spans="1:35" ht="15" customHeight="1" x14ac:dyDescent="0.2">
      <c r="A1507" s="25">
        <v>1622</v>
      </c>
      <c r="B1507" s="25" t="s">
        <v>73</v>
      </c>
      <c r="C1507" s="139">
        <v>37322</v>
      </c>
      <c r="D1507" s="25">
        <v>17</v>
      </c>
      <c r="E1507" s="25" t="s">
        <v>50</v>
      </c>
      <c r="F1507" s="25">
        <v>-80</v>
      </c>
      <c r="G1507" s="82">
        <v>42.436799999999835</v>
      </c>
      <c r="H1507" s="27">
        <v>-80.707279999999997</v>
      </c>
      <c r="I1507" s="25">
        <v>24</v>
      </c>
      <c r="J1507" s="82">
        <v>55.341600000000071</v>
      </c>
      <c r="K1507" s="27">
        <v>24.922360000000001</v>
      </c>
      <c r="L1507" s="29">
        <v>22.165400000000002</v>
      </c>
      <c r="M1507" s="29">
        <v>33.743299999999998</v>
      </c>
      <c r="N1507" s="28">
        <v>10.154185022026432</v>
      </c>
      <c r="O1507" s="28">
        <v>4.1189427312775333</v>
      </c>
      <c r="Q1507" s="26">
        <v>7.8302999999999994</v>
      </c>
      <c r="R1507" s="26">
        <v>2.1237202380952382</v>
      </c>
      <c r="S1507" s="26">
        <v>1.389</v>
      </c>
      <c r="T1507" s="26">
        <v>7.6999999999999999E-2</v>
      </c>
      <c r="U1507" s="26">
        <v>0.32200000000000001</v>
      </c>
      <c r="X1507" s="26">
        <v>0.19400000000000001</v>
      </c>
      <c r="Y1507" s="85"/>
      <c r="AD1507" s="26">
        <v>1.7110000000000001</v>
      </c>
      <c r="AF1507" s="26">
        <v>0.30474999999999997</v>
      </c>
      <c r="AH1507" s="29">
        <v>0.45400000000000001</v>
      </c>
      <c r="AI1507" s="29">
        <v>2.16</v>
      </c>
    </row>
    <row r="1508" spans="1:35" ht="15" customHeight="1" x14ac:dyDescent="0.2">
      <c r="A1508" s="25">
        <v>1623</v>
      </c>
      <c r="B1508" s="25" t="s">
        <v>73</v>
      </c>
      <c r="C1508" s="139">
        <v>37322</v>
      </c>
      <c r="D1508" s="25">
        <v>18</v>
      </c>
      <c r="E1508" s="25" t="s">
        <v>50</v>
      </c>
      <c r="F1508" s="25">
        <v>-80</v>
      </c>
      <c r="G1508" s="82">
        <v>36.684000000000196</v>
      </c>
      <c r="H1508" s="27">
        <v>-80.611400000000003</v>
      </c>
      <c r="I1508" s="25">
        <v>24</v>
      </c>
      <c r="J1508" s="82">
        <v>58.64760000000004</v>
      </c>
      <c r="K1508" s="27">
        <v>24.977460000000001</v>
      </c>
      <c r="L1508" s="29">
        <v>22.2196</v>
      </c>
      <c r="M1508" s="29">
        <v>29.351700000000001</v>
      </c>
      <c r="N1508" s="28">
        <v>11.641414141414142</v>
      </c>
      <c r="O1508" s="28">
        <v>4.7222222222222223</v>
      </c>
      <c r="Q1508" s="26">
        <v>9.3945330000000009</v>
      </c>
      <c r="R1508" s="26">
        <v>2.8589285714285713</v>
      </c>
      <c r="S1508" s="26">
        <v>1.462</v>
      </c>
      <c r="T1508" s="26">
        <v>6.7000000000000004E-2</v>
      </c>
      <c r="U1508" s="26">
        <v>0.34899999999999998</v>
      </c>
      <c r="X1508" s="26">
        <v>0.1</v>
      </c>
      <c r="Y1508" s="85"/>
      <c r="AD1508" s="26">
        <v>1.8109999999999999</v>
      </c>
      <c r="AF1508" s="26">
        <v>0.34499999999999997</v>
      </c>
      <c r="AH1508" s="29">
        <v>0.39600000000000002</v>
      </c>
      <c r="AI1508" s="29">
        <v>2.9</v>
      </c>
    </row>
    <row r="1509" spans="1:35" ht="15" customHeight="1" x14ac:dyDescent="0.2">
      <c r="A1509" s="25">
        <v>1624</v>
      </c>
      <c r="B1509" s="25" t="s">
        <v>73</v>
      </c>
      <c r="C1509" s="139">
        <v>37322</v>
      </c>
      <c r="D1509" s="25">
        <v>19</v>
      </c>
      <c r="E1509" s="25" t="s">
        <v>47</v>
      </c>
      <c r="F1509" s="25">
        <v>-80</v>
      </c>
      <c r="G1509" s="82">
        <v>32.906399999999962</v>
      </c>
      <c r="H1509" s="27">
        <v>-80.548439999999999</v>
      </c>
      <c r="I1509" s="25">
        <v>25</v>
      </c>
      <c r="J1509" s="82">
        <v>1.0560000000000969</v>
      </c>
      <c r="K1509" s="27">
        <v>25.017600000000002</v>
      </c>
      <c r="L1509" s="29">
        <v>22.5685</v>
      </c>
      <c r="M1509" s="29">
        <v>28.185199999999998</v>
      </c>
      <c r="N1509" s="28">
        <v>10.549199084668192</v>
      </c>
      <c r="O1509" s="28">
        <v>4.2791762013729979</v>
      </c>
      <c r="Q1509" s="26">
        <v>10.359387</v>
      </c>
      <c r="R1509" s="26">
        <v>1.847142857142857</v>
      </c>
      <c r="S1509" s="26">
        <v>2.5529999999999999</v>
      </c>
      <c r="T1509" s="26">
        <v>6.0999999999999999E-2</v>
      </c>
      <c r="U1509" s="26">
        <v>0.34499999999999997</v>
      </c>
      <c r="X1509" s="26">
        <v>0.65</v>
      </c>
      <c r="Y1509" s="85"/>
      <c r="AD1509" s="26">
        <v>2.8979999999999997</v>
      </c>
      <c r="AF1509" s="26">
        <v>0.27600000000000002</v>
      </c>
      <c r="AH1509" s="29">
        <v>0.437</v>
      </c>
      <c r="AI1509" s="29">
        <v>1.88</v>
      </c>
    </row>
    <row r="1510" spans="1:35" ht="15" customHeight="1" x14ac:dyDescent="0.2">
      <c r="A1510" s="25">
        <v>1625</v>
      </c>
      <c r="B1510" s="25" t="s">
        <v>73</v>
      </c>
      <c r="C1510" s="139">
        <v>37322</v>
      </c>
      <c r="D1510" s="25">
        <v>20</v>
      </c>
      <c r="E1510" s="25" t="s">
        <v>47</v>
      </c>
      <c r="F1510" s="25">
        <v>-80</v>
      </c>
      <c r="G1510" s="82">
        <v>29.686800000000346</v>
      </c>
      <c r="H1510" s="27">
        <v>-80.494780000000006</v>
      </c>
      <c r="I1510" s="25">
        <v>25</v>
      </c>
      <c r="J1510" s="82">
        <v>4.0211999999999648</v>
      </c>
      <c r="K1510" s="27">
        <v>25.067019999999999</v>
      </c>
      <c r="L1510" s="29">
        <v>21.983499999999999</v>
      </c>
      <c r="M1510" s="29">
        <v>24.7654</v>
      </c>
      <c r="N1510" s="28">
        <v>8.2321428571428577</v>
      </c>
      <c r="O1510" s="28">
        <v>3.339285714285714</v>
      </c>
      <c r="Q1510" s="26">
        <v>11.704334999999999</v>
      </c>
      <c r="R1510" s="26">
        <v>3.6457738095238095</v>
      </c>
      <c r="S1510" s="26">
        <v>4.3680000000000003</v>
      </c>
      <c r="T1510" s="26">
        <v>6.7000000000000004E-2</v>
      </c>
      <c r="U1510" s="26">
        <v>0.215</v>
      </c>
      <c r="X1510" s="26">
        <v>0.79200000000000004</v>
      </c>
      <c r="Y1510" s="85"/>
      <c r="AD1510" s="26">
        <v>4.5830000000000002</v>
      </c>
      <c r="AF1510" s="26">
        <v>0.28749999999999998</v>
      </c>
      <c r="AH1510" s="29">
        <v>0.56000000000000005</v>
      </c>
      <c r="AI1510" s="29">
        <v>3.68</v>
      </c>
    </row>
    <row r="1511" spans="1:35" ht="15" customHeight="1" x14ac:dyDescent="0.2">
      <c r="A1511" s="25">
        <v>1626</v>
      </c>
      <c r="B1511" s="25" t="s">
        <v>73</v>
      </c>
      <c r="C1511" s="139">
        <v>37323</v>
      </c>
      <c r="D1511" s="25">
        <v>21</v>
      </c>
      <c r="E1511" s="25" t="s">
        <v>47</v>
      </c>
      <c r="F1511" s="25">
        <v>-80</v>
      </c>
      <c r="G1511" s="82">
        <v>30.850799999999765</v>
      </c>
      <c r="H1511" s="27">
        <v>-80.514179999999996</v>
      </c>
      <c r="I1511" s="25">
        <v>25</v>
      </c>
      <c r="J1511" s="82">
        <v>6.7272000000000531</v>
      </c>
      <c r="K1511" s="27">
        <v>25.112120000000001</v>
      </c>
      <c r="L1511" s="29">
        <v>19.8049</v>
      </c>
      <c r="M1511" s="29">
        <v>24.142299999999999</v>
      </c>
      <c r="N1511" s="28">
        <v>6.3150684931506857</v>
      </c>
      <c r="O1511" s="28">
        <v>2.5616438356164384</v>
      </c>
      <c r="Q1511" s="26">
        <v>12.946949999999999</v>
      </c>
      <c r="R1511" s="26">
        <v>7.724166666666668</v>
      </c>
      <c r="S1511" s="26">
        <v>2.9470000000000001</v>
      </c>
      <c r="T1511" s="26">
        <v>7.0999999999999994E-2</v>
      </c>
      <c r="U1511" s="26">
        <v>0.755</v>
      </c>
      <c r="X1511" s="26">
        <v>0.1</v>
      </c>
      <c r="Y1511" s="85"/>
      <c r="AD1511" s="26">
        <v>3.702</v>
      </c>
      <c r="AF1511" s="26">
        <v>7.7000000000000013E-2</v>
      </c>
      <c r="AH1511" s="29">
        <v>0.73</v>
      </c>
      <c r="AI1511" s="29">
        <v>7.7333333333333343</v>
      </c>
    </row>
    <row r="1512" spans="1:35" ht="15" customHeight="1" x14ac:dyDescent="0.2">
      <c r="A1512" s="25">
        <v>1627</v>
      </c>
      <c r="B1512" s="25" t="s">
        <v>73</v>
      </c>
      <c r="C1512" s="139">
        <v>37323</v>
      </c>
      <c r="D1512" s="25">
        <v>22</v>
      </c>
      <c r="E1512" s="25" t="s">
        <v>47</v>
      </c>
      <c r="F1512" s="25">
        <v>-80</v>
      </c>
      <c r="G1512" s="82">
        <v>36.118799999999851</v>
      </c>
      <c r="H1512" s="27">
        <v>-80.601979999999998</v>
      </c>
      <c r="I1512" s="25">
        <v>25</v>
      </c>
      <c r="J1512" s="82">
        <v>5.9496000000000748</v>
      </c>
      <c r="K1512" s="27">
        <v>25.099160000000001</v>
      </c>
      <c r="L1512" s="29">
        <v>19.551300000000001</v>
      </c>
      <c r="M1512" s="29">
        <v>22.450399999999998</v>
      </c>
      <c r="N1512" s="28">
        <v>3.0877427997320832</v>
      </c>
      <c r="O1512" s="28">
        <v>1.2525117213663763</v>
      </c>
      <c r="Q1512" s="26">
        <v>14.788943999999999</v>
      </c>
      <c r="R1512" s="26">
        <v>22.870748299319725</v>
      </c>
      <c r="S1512" s="26">
        <v>1.6379999999999999</v>
      </c>
      <c r="T1512" s="26">
        <v>8.5000000000000006E-2</v>
      </c>
      <c r="U1512" s="26">
        <v>0.373</v>
      </c>
      <c r="X1512" s="26">
        <v>0.39400000000000002</v>
      </c>
      <c r="Y1512" s="85"/>
      <c r="AD1512" s="26">
        <v>2.0110000000000001</v>
      </c>
      <c r="AF1512" s="26">
        <v>0.52571428571428569</v>
      </c>
      <c r="AH1512" s="29">
        <v>1.4930000000000001</v>
      </c>
      <c r="AI1512" s="29">
        <v>22.93333333333333</v>
      </c>
    </row>
    <row r="1513" spans="1:35" ht="15" customHeight="1" x14ac:dyDescent="0.2">
      <c r="A1513" s="25">
        <v>1628</v>
      </c>
      <c r="B1513" s="25" t="s">
        <v>73</v>
      </c>
      <c r="C1513" s="139">
        <v>37323</v>
      </c>
      <c r="D1513" s="25">
        <v>23</v>
      </c>
      <c r="E1513" s="25" t="s">
        <v>47</v>
      </c>
      <c r="F1513" s="25">
        <v>-80</v>
      </c>
      <c r="G1513" s="82">
        <v>37.421999999999969</v>
      </c>
      <c r="H1513" s="27">
        <v>-80.623699999999999</v>
      </c>
      <c r="I1513" s="25">
        <v>25</v>
      </c>
      <c r="J1513" s="82">
        <v>3.311999999999955</v>
      </c>
      <c r="K1513" s="27">
        <v>25.055199999999999</v>
      </c>
      <c r="L1513" s="29">
        <v>19.797000000000001</v>
      </c>
      <c r="M1513" s="29">
        <v>24.3918</v>
      </c>
      <c r="N1513" s="28">
        <v>5.1623740201567756</v>
      </c>
      <c r="O1513" s="28">
        <v>2.0940649496080628</v>
      </c>
      <c r="Q1513" s="26">
        <v>13.005426</v>
      </c>
      <c r="R1513" s="26">
        <v>8.1534523809523733</v>
      </c>
      <c r="S1513" s="26">
        <v>1.347</v>
      </c>
      <c r="T1513" s="26">
        <v>5.7000000000000002E-2</v>
      </c>
      <c r="U1513" s="26">
        <v>0.01</v>
      </c>
      <c r="X1513" s="26">
        <v>0.1</v>
      </c>
      <c r="Y1513" s="85"/>
      <c r="AD1513" s="26">
        <v>1.357</v>
      </c>
      <c r="AF1513" s="26">
        <v>0.39100000000000001</v>
      </c>
      <c r="AH1513" s="29">
        <v>0.89300000000000002</v>
      </c>
      <c r="AI1513" s="29">
        <v>8.1999999999999922</v>
      </c>
    </row>
    <row r="1514" spans="1:35" ht="15" customHeight="1" x14ac:dyDescent="0.2">
      <c r="A1514" s="25">
        <v>1629</v>
      </c>
      <c r="B1514" s="25" t="s">
        <v>73</v>
      </c>
      <c r="C1514" s="139">
        <v>37323</v>
      </c>
      <c r="D1514" s="25">
        <v>24</v>
      </c>
      <c r="E1514" s="25" t="s">
        <v>48</v>
      </c>
      <c r="F1514" s="25">
        <v>-80</v>
      </c>
      <c r="G1514" s="82">
        <v>40.039200000000221</v>
      </c>
      <c r="H1514" s="27">
        <v>-80.667320000000004</v>
      </c>
      <c r="I1514" s="25">
        <v>25</v>
      </c>
      <c r="J1514" s="82">
        <v>3.7980000000001013</v>
      </c>
      <c r="K1514" s="27">
        <v>25.063300000000002</v>
      </c>
      <c r="L1514" s="29">
        <v>19.813600000000001</v>
      </c>
      <c r="M1514" s="29">
        <v>24.670200000000001</v>
      </c>
      <c r="N1514" s="28">
        <v>7.3290937996820356</v>
      </c>
      <c r="O1514" s="28">
        <v>2.9729729729729732</v>
      </c>
      <c r="Q1514" s="26">
        <v>14.555039999999996</v>
      </c>
      <c r="R1514" s="26">
        <v>4.5644047619047612</v>
      </c>
      <c r="S1514" s="26">
        <v>8.2759999999999998</v>
      </c>
      <c r="T1514" s="26">
        <v>4.7E-2</v>
      </c>
      <c r="U1514" s="26">
        <v>0.01</v>
      </c>
      <c r="X1514" s="26">
        <v>0.1</v>
      </c>
      <c r="Y1514" s="85"/>
      <c r="AD1514" s="26">
        <v>8.2859999999999996</v>
      </c>
      <c r="AF1514" s="26">
        <v>0.29900000000000004</v>
      </c>
      <c r="AH1514" s="29">
        <v>0.629</v>
      </c>
      <c r="AI1514" s="29">
        <v>4.5999999999999996</v>
      </c>
    </row>
    <row r="1515" spans="1:35" ht="15" customHeight="1" x14ac:dyDescent="0.2">
      <c r="A1515" s="25">
        <v>1630</v>
      </c>
      <c r="B1515" s="25" t="s">
        <v>73</v>
      </c>
      <c r="C1515" s="139">
        <v>37323</v>
      </c>
      <c r="D1515" s="25">
        <v>25</v>
      </c>
      <c r="E1515" s="25" t="s">
        <v>48</v>
      </c>
      <c r="F1515" s="25">
        <v>-80</v>
      </c>
      <c r="G1515" s="82">
        <v>43.011599999999817</v>
      </c>
      <c r="H1515" s="27">
        <v>-80.716859999999997</v>
      </c>
      <c r="I1515" s="25">
        <v>25</v>
      </c>
      <c r="J1515" s="82">
        <v>3.5663999999999163</v>
      </c>
      <c r="K1515" s="27">
        <v>25.059439999999999</v>
      </c>
      <c r="L1515" s="29">
        <v>20.002400000000002</v>
      </c>
      <c r="M1515" s="29">
        <v>27.5061</v>
      </c>
      <c r="N1515" s="28">
        <v>9.0569744597249517</v>
      </c>
      <c r="O1515" s="28">
        <v>3.6738703339882122</v>
      </c>
      <c r="Q1515" s="26">
        <v>25.124577000000002</v>
      </c>
      <c r="R1515" s="26">
        <v>1.4664583333333334</v>
      </c>
      <c r="S1515" s="26">
        <v>1.3580000000000001</v>
      </c>
      <c r="T1515" s="26">
        <v>3.7999999999999999E-2</v>
      </c>
      <c r="U1515" s="26">
        <v>0.01</v>
      </c>
      <c r="X1515" s="26">
        <v>0.1</v>
      </c>
      <c r="Y1515" s="85"/>
      <c r="AD1515" s="26">
        <v>1.3680000000000001</v>
      </c>
      <c r="AF1515" s="26">
        <v>0.28175</v>
      </c>
      <c r="AH1515" s="29">
        <v>0.50900000000000001</v>
      </c>
      <c r="AI1515" s="29">
        <v>1.5</v>
      </c>
    </row>
    <row r="1516" spans="1:35" ht="15" customHeight="1" x14ac:dyDescent="0.2">
      <c r="A1516" s="25">
        <v>1631</v>
      </c>
      <c r="B1516" s="25" t="s">
        <v>73</v>
      </c>
      <c r="C1516" s="139">
        <v>37323</v>
      </c>
      <c r="D1516" s="25">
        <v>26</v>
      </c>
      <c r="E1516" s="25" t="s">
        <v>50</v>
      </c>
      <c r="F1516" s="25">
        <v>-80</v>
      </c>
      <c r="G1516" s="82">
        <v>43.318800000000124</v>
      </c>
      <c r="H1516" s="27">
        <v>-80.721980000000002</v>
      </c>
      <c r="I1516" s="25">
        <v>25</v>
      </c>
      <c r="J1516" s="82">
        <v>1.3452000000000197</v>
      </c>
      <c r="K1516" s="27">
        <v>25.02242</v>
      </c>
      <c r="L1516" s="29">
        <v>20.217300000000002</v>
      </c>
      <c r="M1516" s="29">
        <v>28.2822</v>
      </c>
      <c r="N1516" s="28">
        <v>9.3319838056680169</v>
      </c>
      <c r="O1516" s="28">
        <v>3.785425101214575</v>
      </c>
      <c r="Q1516" s="26">
        <v>22.332348</v>
      </c>
      <c r="R1516" s="26">
        <v>1.3555059523809581</v>
      </c>
      <c r="S1516" s="26">
        <v>2.274</v>
      </c>
      <c r="T1516" s="26">
        <v>3.5999999999999997E-2</v>
      </c>
      <c r="U1516" s="26">
        <v>0.01</v>
      </c>
      <c r="X1516" s="26">
        <v>0.1</v>
      </c>
      <c r="Y1516" s="85"/>
      <c r="AD1516" s="26">
        <v>2.2839999999999998</v>
      </c>
      <c r="AF1516" s="26">
        <v>0.37375000000000003</v>
      </c>
      <c r="AH1516" s="29">
        <v>0.49399999999999999</v>
      </c>
      <c r="AI1516" s="29">
        <v>1.4000000000000057</v>
      </c>
    </row>
    <row r="1517" spans="1:35" ht="15" customHeight="1" x14ac:dyDescent="0.2">
      <c r="A1517" s="25">
        <v>1632</v>
      </c>
      <c r="B1517" s="25" t="s">
        <v>73</v>
      </c>
      <c r="C1517" s="139">
        <v>37323</v>
      </c>
      <c r="D1517" s="25">
        <v>27</v>
      </c>
      <c r="E1517" s="25" t="s">
        <v>50</v>
      </c>
      <c r="F1517" s="25">
        <v>-80</v>
      </c>
      <c r="G1517" s="82">
        <v>44.959199999999839</v>
      </c>
      <c r="H1517" s="27">
        <v>-80.749319999999997</v>
      </c>
      <c r="I1517" s="25">
        <v>25</v>
      </c>
      <c r="J1517" s="82">
        <v>0.38519999999991228</v>
      </c>
      <c r="K1517" s="27">
        <v>25.006419999999999</v>
      </c>
      <c r="L1517" s="29">
        <v>19.192399999999999</v>
      </c>
      <c r="M1517" s="29">
        <v>30.817299999999999</v>
      </c>
      <c r="N1517" s="28">
        <v>9.1650099403578533</v>
      </c>
      <c r="O1517" s="28">
        <v>3.7176938369781314</v>
      </c>
      <c r="Q1517" s="26">
        <v>30.416655000000006</v>
      </c>
      <c r="R1517" s="26">
        <v>1.0105357142857154</v>
      </c>
      <c r="S1517" s="26">
        <v>1.1419999999999999</v>
      </c>
      <c r="T1517" s="26">
        <v>0.04</v>
      </c>
      <c r="U1517" s="26">
        <v>0.01</v>
      </c>
      <c r="X1517" s="26">
        <v>0.1</v>
      </c>
      <c r="Y1517" s="85"/>
      <c r="AD1517" s="26">
        <v>1.1519999999999999</v>
      </c>
      <c r="AF1517" s="26">
        <v>0.47150000000000003</v>
      </c>
      <c r="AH1517" s="29">
        <v>0.503</v>
      </c>
      <c r="AI1517" s="29">
        <v>1.0666666666666678</v>
      </c>
    </row>
    <row r="1518" spans="1:35" ht="15" customHeight="1" x14ac:dyDescent="0.2">
      <c r="A1518" s="25">
        <v>1633</v>
      </c>
      <c r="B1518" s="25" t="s">
        <v>73</v>
      </c>
      <c r="C1518" s="139">
        <v>37323</v>
      </c>
      <c r="D1518" s="25">
        <v>28</v>
      </c>
      <c r="E1518" s="25" t="s">
        <v>50</v>
      </c>
      <c r="F1518" s="25">
        <v>-80</v>
      </c>
      <c r="G1518" s="82">
        <v>47.08079999999967</v>
      </c>
      <c r="H1518" s="27">
        <v>-80.784679999999994</v>
      </c>
      <c r="I1518" s="25">
        <v>25</v>
      </c>
      <c r="J1518" s="82">
        <v>3.9599999999992974E-2</v>
      </c>
      <c r="K1518" s="27">
        <v>25.00066</v>
      </c>
      <c r="L1518" s="29">
        <v>20.139299999999999</v>
      </c>
      <c r="M1518" s="29">
        <v>31.346499999999999</v>
      </c>
      <c r="N1518" s="28">
        <v>10.109649122807017</v>
      </c>
      <c r="O1518" s="28">
        <v>4.1008771929824563</v>
      </c>
      <c r="Q1518" s="26">
        <v>30.036560999999999</v>
      </c>
      <c r="R1518" s="26">
        <v>0.65598214285713918</v>
      </c>
      <c r="S1518" s="26">
        <v>1.25</v>
      </c>
      <c r="T1518" s="26">
        <v>3.9E-2</v>
      </c>
      <c r="U1518" s="26">
        <v>0.01</v>
      </c>
      <c r="X1518" s="26">
        <v>0.1</v>
      </c>
      <c r="Y1518" s="85"/>
      <c r="AD1518" s="26">
        <v>1.26</v>
      </c>
      <c r="AF1518" s="26">
        <v>0.64975000000000005</v>
      </c>
      <c r="AH1518" s="29">
        <v>0.45600000000000002</v>
      </c>
      <c r="AI1518" s="29">
        <v>0.73333333333332962</v>
      </c>
    </row>
    <row r="1519" spans="1:35" ht="15" customHeight="1" x14ac:dyDescent="0.2">
      <c r="A1519" s="25">
        <v>1634</v>
      </c>
      <c r="B1519" s="25" t="s">
        <v>73</v>
      </c>
      <c r="C1519" s="139">
        <v>37323</v>
      </c>
      <c r="D1519" s="25">
        <v>29</v>
      </c>
      <c r="E1519" s="25" t="s">
        <v>50</v>
      </c>
      <c r="F1519" s="25">
        <v>-80</v>
      </c>
      <c r="G1519" s="82">
        <v>48.610800000000154</v>
      </c>
      <c r="H1519" s="27">
        <v>-80.810180000000003</v>
      </c>
      <c r="I1519" s="25">
        <v>24</v>
      </c>
      <c r="J1519" s="82">
        <v>59.849999999999923</v>
      </c>
      <c r="K1519" s="27">
        <v>24.997499999999999</v>
      </c>
      <c r="L1519" s="29">
        <v>20.529</v>
      </c>
      <c r="M1519" s="29">
        <v>32.659300000000002</v>
      </c>
      <c r="N1519" s="28">
        <v>10.771028037383179</v>
      </c>
      <c r="O1519" s="28">
        <v>4.3691588785046731</v>
      </c>
      <c r="Q1519" s="26">
        <v>30.562844999999996</v>
      </c>
      <c r="R1519" s="26">
        <v>1.192767857142857</v>
      </c>
      <c r="S1519" s="26">
        <v>1.3580000000000001</v>
      </c>
      <c r="T1519" s="26">
        <v>5.2999999999999999E-2</v>
      </c>
      <c r="U1519" s="26">
        <v>0.01</v>
      </c>
      <c r="X1519" s="26">
        <v>0.1</v>
      </c>
      <c r="Y1519" s="85"/>
      <c r="AD1519" s="26">
        <v>1.3680000000000001</v>
      </c>
      <c r="AF1519" s="26">
        <v>0.39675000000000005</v>
      </c>
      <c r="AH1519" s="29">
        <v>0.42799999999999999</v>
      </c>
      <c r="AI1519" s="29">
        <v>1.24</v>
      </c>
    </row>
    <row r="1520" spans="1:35" ht="15" customHeight="1" x14ac:dyDescent="0.2">
      <c r="A1520" s="25">
        <v>1635</v>
      </c>
      <c r="B1520" s="25" t="s">
        <v>73</v>
      </c>
      <c r="C1520" s="139">
        <v>37323</v>
      </c>
      <c r="D1520" s="25">
        <v>30</v>
      </c>
      <c r="E1520" s="25" t="s">
        <v>49</v>
      </c>
      <c r="F1520" s="25">
        <v>-80</v>
      </c>
      <c r="G1520" s="82">
        <v>50.131200000000149</v>
      </c>
      <c r="H1520" s="27">
        <v>-80.835520000000002</v>
      </c>
      <c r="I1520" s="25">
        <v>24</v>
      </c>
      <c r="J1520" s="82">
        <v>58.469999999999942</v>
      </c>
      <c r="K1520" s="27">
        <v>24.974499999999999</v>
      </c>
      <c r="L1520" s="29">
        <v>20.956399999999999</v>
      </c>
      <c r="M1520" s="29">
        <v>32.7117</v>
      </c>
      <c r="N1520" s="28">
        <v>9.1832669322709162</v>
      </c>
      <c r="O1520" s="28">
        <v>3.7250996015936257</v>
      </c>
      <c r="Q1520" s="26">
        <v>28.311519000000001</v>
      </c>
      <c r="R1520" s="26">
        <v>0.58339285714285904</v>
      </c>
      <c r="S1520" s="26">
        <v>0.34499999999999997</v>
      </c>
      <c r="T1520" s="26">
        <v>4.7E-2</v>
      </c>
      <c r="U1520" s="26">
        <v>0.01</v>
      </c>
      <c r="X1520" s="26">
        <v>1.4830000000000001</v>
      </c>
      <c r="Y1520" s="85"/>
      <c r="AD1520" s="26">
        <v>0.35499999999999998</v>
      </c>
      <c r="AF1520" s="26">
        <v>0.37950000000000006</v>
      </c>
      <c r="AH1520" s="29">
        <v>0.502</v>
      </c>
      <c r="AI1520" s="29">
        <v>0.62857142857143045</v>
      </c>
    </row>
    <row r="1521" spans="1:35" ht="15" customHeight="1" x14ac:dyDescent="0.2">
      <c r="A1521" s="25">
        <v>1636</v>
      </c>
      <c r="B1521" s="25" t="s">
        <v>73</v>
      </c>
      <c r="C1521" s="139">
        <v>37323</v>
      </c>
      <c r="D1521" s="25">
        <v>31</v>
      </c>
      <c r="E1521" s="25" t="s">
        <v>49</v>
      </c>
      <c r="F1521" s="25">
        <v>-80</v>
      </c>
      <c r="G1521" s="82">
        <v>52.174799999999948</v>
      </c>
      <c r="H1521" s="27">
        <v>-80.869579999999999</v>
      </c>
      <c r="I1521" s="25">
        <v>25</v>
      </c>
      <c r="J1521" s="82">
        <v>0.64560000000007278</v>
      </c>
      <c r="K1521" s="27">
        <v>25.010760000000001</v>
      </c>
      <c r="L1521" s="29">
        <v>19.487100000000002</v>
      </c>
      <c r="M1521" s="29">
        <v>32.702199999999998</v>
      </c>
      <c r="N1521" s="28">
        <v>10.872641509433963</v>
      </c>
      <c r="O1521" s="28">
        <v>4.4103773584905666</v>
      </c>
      <c r="Q1521" s="26">
        <v>29.729562000000001</v>
      </c>
      <c r="R1521" s="26">
        <v>0.55276785714285459</v>
      </c>
      <c r="S1521" s="26">
        <v>0.51700000000000002</v>
      </c>
      <c r="T1521" s="26">
        <v>0.06</v>
      </c>
      <c r="U1521" s="26">
        <v>0.01</v>
      </c>
      <c r="X1521" s="26">
        <v>3.7829999999999999</v>
      </c>
      <c r="Y1521" s="85"/>
      <c r="AD1521" s="26">
        <v>0.52700000000000002</v>
      </c>
      <c r="AF1521" s="26">
        <v>0.39675000000000005</v>
      </c>
      <c r="AH1521" s="29">
        <v>0.42399999999999999</v>
      </c>
      <c r="AI1521" s="29">
        <v>0.59999999999999742</v>
      </c>
    </row>
    <row r="1522" spans="1:35" ht="15" customHeight="1" x14ac:dyDescent="0.2">
      <c r="A1522" s="25">
        <v>1637</v>
      </c>
      <c r="B1522" s="25" t="s">
        <v>73</v>
      </c>
      <c r="C1522" s="139">
        <v>37323</v>
      </c>
      <c r="D1522" s="25">
        <v>32</v>
      </c>
      <c r="E1522" s="25" t="s">
        <v>49</v>
      </c>
      <c r="F1522" s="25">
        <v>-80</v>
      </c>
      <c r="G1522" s="82">
        <v>55.610399999999913</v>
      </c>
      <c r="H1522" s="27">
        <v>-80.926839999999999</v>
      </c>
      <c r="I1522" s="25">
        <v>25</v>
      </c>
      <c r="J1522" s="82">
        <v>0.64080000000004134</v>
      </c>
      <c r="K1522" s="27">
        <v>25.010680000000001</v>
      </c>
      <c r="L1522" s="29">
        <v>19.82</v>
      </c>
      <c r="M1522" s="29">
        <v>32.390900000000002</v>
      </c>
      <c r="N1522" s="28">
        <v>5.3792298716452747</v>
      </c>
      <c r="O1522" s="28">
        <v>2.1820303383897319</v>
      </c>
      <c r="Q1522" s="26">
        <v>23.370297000000001</v>
      </c>
      <c r="R1522" s="26">
        <v>4.234821428571423</v>
      </c>
      <c r="S1522" s="26">
        <v>0.32300000000000001</v>
      </c>
      <c r="T1522" s="26">
        <v>4.2000000000000003E-2</v>
      </c>
      <c r="U1522" s="26">
        <v>0.01</v>
      </c>
      <c r="X1522" s="26">
        <v>0.54800000000000004</v>
      </c>
      <c r="Y1522" s="85"/>
      <c r="AD1522" s="26">
        <v>0.33300000000000002</v>
      </c>
      <c r="AF1522" s="26">
        <v>0.3795</v>
      </c>
      <c r="AH1522" s="29">
        <v>0.85699999999999998</v>
      </c>
      <c r="AI1522" s="29">
        <v>4.279999999999994</v>
      </c>
    </row>
    <row r="1523" spans="1:35" ht="15" customHeight="1" x14ac:dyDescent="0.2">
      <c r="A1523" s="25">
        <v>1638</v>
      </c>
      <c r="B1523" s="25" t="s">
        <v>73</v>
      </c>
      <c r="C1523" s="139">
        <v>37323</v>
      </c>
      <c r="D1523" s="25">
        <v>33</v>
      </c>
      <c r="E1523" s="25" t="s">
        <v>49</v>
      </c>
      <c r="F1523" s="25">
        <v>-80</v>
      </c>
      <c r="G1523" s="82">
        <v>55.183199999999886</v>
      </c>
      <c r="H1523" s="27">
        <v>-80.919719999999998</v>
      </c>
      <c r="I1523" s="25">
        <v>25</v>
      </c>
      <c r="J1523" s="82">
        <v>3.1680000000000774</v>
      </c>
      <c r="K1523" s="27">
        <v>25.052800000000001</v>
      </c>
      <c r="L1523" s="29">
        <v>19.824400000000001</v>
      </c>
      <c r="M1523" s="29">
        <v>32.255699999999997</v>
      </c>
      <c r="N1523" s="28">
        <v>10</v>
      </c>
      <c r="O1523" s="28">
        <v>4.0563991323210411</v>
      </c>
      <c r="Q1523" s="26">
        <v>24.437484000000001</v>
      </c>
      <c r="R1523" s="26">
        <v>0.80511904761904218</v>
      </c>
      <c r="S1523" s="26">
        <v>0.129</v>
      </c>
      <c r="T1523" s="26">
        <v>5.2999999999999999E-2</v>
      </c>
      <c r="U1523" s="26">
        <v>0.01</v>
      </c>
      <c r="X1523" s="26">
        <v>3.48</v>
      </c>
      <c r="Y1523" s="85"/>
      <c r="AD1523" s="26">
        <v>0.13900000000000001</v>
      </c>
      <c r="AF1523" s="26">
        <v>0.96499999999999997</v>
      </c>
      <c r="AH1523" s="29">
        <v>0.46100000000000002</v>
      </c>
      <c r="AI1523" s="29">
        <v>0.9199999999999946</v>
      </c>
    </row>
    <row r="1524" spans="1:35" ht="15" customHeight="1" x14ac:dyDescent="0.2">
      <c r="A1524" s="25">
        <v>1639</v>
      </c>
      <c r="B1524" s="25" t="s">
        <v>73</v>
      </c>
      <c r="C1524" s="139">
        <v>37323</v>
      </c>
      <c r="D1524" s="25">
        <v>34</v>
      </c>
      <c r="E1524" s="25" t="s">
        <v>49</v>
      </c>
      <c r="F1524" s="25">
        <v>-80</v>
      </c>
      <c r="G1524" s="82">
        <v>57.32879999999966</v>
      </c>
      <c r="H1524" s="27">
        <v>-80.955479999999994</v>
      </c>
      <c r="I1524" s="25">
        <v>24</v>
      </c>
      <c r="J1524" s="82">
        <v>59.28</v>
      </c>
      <c r="K1524" s="27">
        <v>24.988</v>
      </c>
      <c r="L1524" s="29">
        <v>19.926400000000001</v>
      </c>
      <c r="M1524" s="29">
        <v>32.408499999999997</v>
      </c>
      <c r="N1524" s="28">
        <v>8.649155722326455</v>
      </c>
      <c r="O1524" s="28">
        <v>3.5084427767354596</v>
      </c>
      <c r="Q1524" s="26">
        <v>22.361585999999999</v>
      </c>
      <c r="R1524" s="26">
        <v>1E-3</v>
      </c>
      <c r="S1524" s="26">
        <v>0.41</v>
      </c>
      <c r="T1524" s="26">
        <v>5.3999999999999999E-2</v>
      </c>
      <c r="U1524" s="26">
        <v>0.01</v>
      </c>
      <c r="X1524" s="26">
        <v>0.1</v>
      </c>
      <c r="Y1524" s="85"/>
      <c r="AD1524" s="26">
        <v>0.42</v>
      </c>
      <c r="AF1524" s="26">
        <v>1.0149999999999999</v>
      </c>
      <c r="AH1524" s="29">
        <v>0.53300000000000003</v>
      </c>
      <c r="AI1524" s="29">
        <v>0.10000000000000675</v>
      </c>
    </row>
    <row r="1525" spans="1:35" ht="15" customHeight="1" x14ac:dyDescent="0.2">
      <c r="A1525" s="25">
        <v>1640</v>
      </c>
      <c r="B1525" s="25" t="s">
        <v>73</v>
      </c>
      <c r="C1525" s="139">
        <v>37323</v>
      </c>
      <c r="D1525" s="25">
        <v>35</v>
      </c>
      <c r="E1525" s="25" t="s">
        <v>49</v>
      </c>
      <c r="F1525" s="25">
        <v>-80</v>
      </c>
      <c r="G1525" s="82">
        <v>52.810799999999745</v>
      </c>
      <c r="H1525" s="27">
        <v>-80.880179999999996</v>
      </c>
      <c r="I1525" s="25">
        <v>24</v>
      </c>
      <c r="J1525" s="82">
        <v>58.249199999999988</v>
      </c>
      <c r="K1525" s="27">
        <v>24.97082</v>
      </c>
      <c r="L1525" s="29">
        <v>20.2044</v>
      </c>
      <c r="M1525" s="29">
        <v>32.698900000000002</v>
      </c>
      <c r="N1525" s="28">
        <v>9.9568034557235432</v>
      </c>
      <c r="O1525" s="28">
        <v>4.0388768898488125</v>
      </c>
      <c r="Q1525" s="26">
        <v>21.235923</v>
      </c>
      <c r="R1525" s="26">
        <v>4.59</v>
      </c>
      <c r="S1525" s="26">
        <v>0.98099999999999998</v>
      </c>
      <c r="T1525" s="26">
        <v>3.6999999999999998E-2</v>
      </c>
      <c r="U1525" s="26">
        <v>0.01</v>
      </c>
      <c r="X1525" s="26">
        <v>0.1</v>
      </c>
      <c r="Y1525" s="85"/>
      <c r="AD1525" s="26">
        <v>0.99099999999999999</v>
      </c>
      <c r="AF1525" s="26">
        <v>0.64400000000000002</v>
      </c>
      <c r="AH1525" s="29">
        <v>0.46300000000000002</v>
      </c>
      <c r="AI1525" s="29">
        <v>4.6666666666666625</v>
      </c>
    </row>
    <row r="1526" spans="1:35" ht="15" customHeight="1" x14ac:dyDescent="0.2">
      <c r="A1526" s="25">
        <v>1641</v>
      </c>
      <c r="B1526" s="25" t="s">
        <v>73</v>
      </c>
      <c r="C1526" s="139">
        <v>37323</v>
      </c>
      <c r="D1526" s="25">
        <v>36</v>
      </c>
      <c r="E1526" s="25" t="s">
        <v>50</v>
      </c>
      <c r="F1526" s="25">
        <v>-80</v>
      </c>
      <c r="G1526" s="82">
        <v>47.54039999999975</v>
      </c>
      <c r="H1526" s="27">
        <v>-80.792339999999996</v>
      </c>
      <c r="I1526" s="25">
        <v>24</v>
      </c>
      <c r="J1526" s="82">
        <v>57.519599999999897</v>
      </c>
      <c r="K1526" s="27">
        <v>24.958659999999998</v>
      </c>
      <c r="L1526" s="29">
        <v>20.660599999999999</v>
      </c>
      <c r="M1526" s="29">
        <v>32.090600000000002</v>
      </c>
      <c r="N1526" s="28">
        <v>15.164473684210527</v>
      </c>
      <c r="O1526" s="28">
        <v>6.151315789473685</v>
      </c>
      <c r="Q1526" s="26">
        <v>25.139195999999998</v>
      </c>
      <c r="R1526" s="26">
        <v>0.76830357142857142</v>
      </c>
      <c r="S1526" s="26">
        <v>0.95899999999999996</v>
      </c>
      <c r="T1526" s="26">
        <v>3.1E-2</v>
      </c>
      <c r="U1526" s="26">
        <v>0.01</v>
      </c>
      <c r="X1526" s="26">
        <v>0.1</v>
      </c>
      <c r="Y1526" s="85"/>
      <c r="AD1526" s="26">
        <v>0.96899999999999997</v>
      </c>
      <c r="AF1526" s="26">
        <v>0.54625000000000001</v>
      </c>
      <c r="AH1526" s="29">
        <v>0.30399999999999999</v>
      </c>
      <c r="AI1526" s="29">
        <v>0.83333333333333337</v>
      </c>
    </row>
    <row r="1527" spans="1:35" ht="15" customHeight="1" x14ac:dyDescent="0.2">
      <c r="A1527" s="25">
        <v>1642</v>
      </c>
      <c r="B1527" s="25" t="s">
        <v>73</v>
      </c>
      <c r="C1527" s="139">
        <v>37323</v>
      </c>
      <c r="D1527" s="25">
        <v>37</v>
      </c>
      <c r="E1527" s="25" t="s">
        <v>50</v>
      </c>
      <c r="F1527" s="25">
        <v>-80</v>
      </c>
      <c r="G1527" s="82">
        <v>45.611999999999853</v>
      </c>
      <c r="H1527" s="27">
        <v>-80.760199999999998</v>
      </c>
      <c r="I1527" s="25">
        <v>24</v>
      </c>
      <c r="J1527" s="82">
        <v>55.89</v>
      </c>
      <c r="K1527" s="27">
        <v>24.9315</v>
      </c>
      <c r="L1527" s="29">
        <v>20.392199999999999</v>
      </c>
      <c r="M1527" s="29">
        <v>31.511299999999999</v>
      </c>
      <c r="N1527" s="28">
        <v>11.974025974025974</v>
      </c>
      <c r="O1527" s="28">
        <v>4.8571428571428577</v>
      </c>
      <c r="Q1527" s="26">
        <v>25.241529</v>
      </c>
      <c r="R1527" s="26">
        <v>1.7863392857142908</v>
      </c>
      <c r="S1527" s="26">
        <v>3.8690000000000002</v>
      </c>
      <c r="T1527" s="26">
        <v>3.1E-2</v>
      </c>
      <c r="U1527" s="26">
        <v>0.01</v>
      </c>
      <c r="X1527" s="26">
        <v>0.1</v>
      </c>
      <c r="Y1527" s="85"/>
      <c r="AD1527" s="26">
        <v>3.879</v>
      </c>
      <c r="AF1527" s="26">
        <v>0.53475000000000006</v>
      </c>
      <c r="AH1527" s="29">
        <v>0.38500000000000001</v>
      </c>
      <c r="AI1527" s="29">
        <v>1.850000000000005</v>
      </c>
    </row>
    <row r="1528" spans="1:35" ht="15" customHeight="1" x14ac:dyDescent="0.2">
      <c r="A1528" s="25">
        <v>1643</v>
      </c>
      <c r="B1528" s="25" t="s">
        <v>73</v>
      </c>
      <c r="C1528" s="139">
        <v>37323</v>
      </c>
      <c r="D1528" s="25">
        <v>38</v>
      </c>
      <c r="E1528" s="25" t="s">
        <v>50</v>
      </c>
      <c r="F1528" s="25">
        <v>-80</v>
      </c>
      <c r="G1528" s="82">
        <v>41.802000000000419</v>
      </c>
      <c r="H1528" s="27">
        <v>-80.696700000000007</v>
      </c>
      <c r="I1528" s="25">
        <v>24</v>
      </c>
      <c r="J1528" s="82">
        <v>59.076000000000022</v>
      </c>
      <c r="K1528" s="27">
        <v>24.9846</v>
      </c>
      <c r="L1528" s="29">
        <v>20.4956</v>
      </c>
      <c r="M1528" s="29">
        <v>28.916699999999999</v>
      </c>
      <c r="N1528" s="28">
        <v>13.022598870056498</v>
      </c>
      <c r="O1528" s="28">
        <v>5.2824858757062154</v>
      </c>
      <c r="Q1528" s="26">
        <v>16.923318000000002</v>
      </c>
      <c r="R1528" s="26">
        <v>1.2431845238095238</v>
      </c>
      <c r="S1528" s="26">
        <v>0.76500000000000001</v>
      </c>
      <c r="T1528" s="26">
        <v>0.03</v>
      </c>
      <c r="U1528" s="26">
        <v>0.01</v>
      </c>
      <c r="X1528" s="26">
        <v>0.1</v>
      </c>
      <c r="Y1528" s="85"/>
      <c r="AD1528" s="26">
        <v>0.77500000000000002</v>
      </c>
      <c r="AF1528" s="26">
        <v>0.47725000000000001</v>
      </c>
      <c r="AH1528" s="29">
        <v>0.35399999999999998</v>
      </c>
      <c r="AI1528" s="29">
        <v>1.3</v>
      </c>
    </row>
    <row r="1529" spans="1:35" ht="15" customHeight="1" x14ac:dyDescent="0.2">
      <c r="A1529" s="25">
        <v>1644</v>
      </c>
      <c r="B1529" s="25" t="s">
        <v>73</v>
      </c>
      <c r="C1529" s="139">
        <v>37323</v>
      </c>
      <c r="D1529" s="25">
        <v>39</v>
      </c>
      <c r="E1529" s="25" t="s">
        <v>50</v>
      </c>
      <c r="F1529" s="25">
        <v>-80</v>
      </c>
      <c r="G1529" s="82">
        <v>38.811600000000226</v>
      </c>
      <c r="H1529" s="27">
        <v>-80.646860000000004</v>
      </c>
      <c r="I1529" s="25">
        <v>25</v>
      </c>
      <c r="J1529" s="82">
        <v>0.39960000000000662</v>
      </c>
      <c r="K1529" s="27">
        <v>25.00666</v>
      </c>
      <c r="L1529" s="29">
        <v>20.6251</v>
      </c>
      <c r="M1529" s="29">
        <v>28.05</v>
      </c>
      <c r="N1529" s="28">
        <v>10.221729490022174</v>
      </c>
      <c r="O1529" s="28">
        <v>4.1463414634146343</v>
      </c>
      <c r="Q1529" s="26">
        <v>13.911804000000002</v>
      </c>
      <c r="R1529" s="26">
        <v>3.2080357142857192</v>
      </c>
      <c r="S1529" s="26">
        <v>4.2130000000000001</v>
      </c>
      <c r="T1529" s="26">
        <v>3.1E-2</v>
      </c>
      <c r="U1529" s="26">
        <v>0.01</v>
      </c>
      <c r="X1529" s="26">
        <v>0.1</v>
      </c>
      <c r="Y1529" s="85"/>
      <c r="AD1529" s="26">
        <v>4.2229999999999999</v>
      </c>
      <c r="AF1529" s="26">
        <v>0.35249999999999998</v>
      </c>
      <c r="AH1529" s="29">
        <v>0.45100000000000001</v>
      </c>
      <c r="AI1529" s="29">
        <v>3.2500000000000049</v>
      </c>
    </row>
    <row r="1530" spans="1:35" ht="15" customHeight="1" x14ac:dyDescent="0.2">
      <c r="A1530" s="25">
        <v>1645</v>
      </c>
      <c r="B1530" s="25" t="s">
        <v>73</v>
      </c>
      <c r="C1530" s="139">
        <v>37323</v>
      </c>
      <c r="D1530" s="25">
        <v>40</v>
      </c>
      <c r="E1530" s="25" t="s">
        <v>47</v>
      </c>
      <c r="F1530" s="25">
        <v>-80</v>
      </c>
      <c r="G1530" s="82">
        <v>35.925599999999918</v>
      </c>
      <c r="H1530" s="27">
        <v>-80.598759999999999</v>
      </c>
      <c r="I1530" s="25">
        <v>25</v>
      </c>
      <c r="J1530" s="82">
        <v>0.94799999999992224</v>
      </c>
      <c r="K1530" s="27">
        <v>25.015799999999999</v>
      </c>
      <c r="L1530" s="29">
        <v>20.537600000000001</v>
      </c>
      <c r="M1530" s="29">
        <v>26.434100000000001</v>
      </c>
      <c r="N1530" s="28">
        <v>6.5112994350282491</v>
      </c>
      <c r="O1530" s="28">
        <v>2.6412429378531077</v>
      </c>
      <c r="Q1530" s="26">
        <v>11.704334999999999</v>
      </c>
      <c r="R1530" s="26">
        <v>7.0856249999999905</v>
      </c>
      <c r="S1530" s="26">
        <v>0.94799999999999995</v>
      </c>
      <c r="T1530" s="26">
        <v>2.5999999999999999E-2</v>
      </c>
      <c r="U1530" s="26">
        <v>0.01</v>
      </c>
      <c r="X1530" s="26">
        <v>0.1</v>
      </c>
      <c r="Y1530" s="85"/>
      <c r="AD1530" s="26">
        <v>0.95799999999999996</v>
      </c>
      <c r="AF1530" s="26">
        <v>0.12075000000000001</v>
      </c>
      <c r="AH1530" s="29">
        <v>0.70799999999999996</v>
      </c>
      <c r="AI1530" s="29">
        <v>7.0999999999999908</v>
      </c>
    </row>
    <row r="1531" spans="1:35" ht="15" customHeight="1" x14ac:dyDescent="0.2">
      <c r="A1531" s="25">
        <v>1646</v>
      </c>
      <c r="B1531" s="25" t="s">
        <v>74</v>
      </c>
      <c r="C1531" s="139">
        <v>37348</v>
      </c>
      <c r="D1531" s="25">
        <v>1</v>
      </c>
      <c r="E1531" s="25" t="s">
        <v>47</v>
      </c>
      <c r="F1531" s="25">
        <v>-80</v>
      </c>
      <c r="G1531" s="82">
        <v>29.761200000000088</v>
      </c>
      <c r="H1531" s="27">
        <v>-80.496020000000001</v>
      </c>
      <c r="I1531" s="25">
        <v>25</v>
      </c>
      <c r="J1531" s="82">
        <v>11.066999999999894</v>
      </c>
      <c r="K1531" s="27">
        <v>25.184449999999998</v>
      </c>
      <c r="L1531" s="29">
        <v>26.95</v>
      </c>
      <c r="M1531" s="29">
        <v>26.96</v>
      </c>
      <c r="N1531" s="28">
        <v>18.078431372549019</v>
      </c>
      <c r="O1531" s="28">
        <v>7.3333333333333339</v>
      </c>
      <c r="R1531" s="26">
        <v>2.7104761904761907</v>
      </c>
      <c r="S1531" s="26">
        <v>10.308999999999999</v>
      </c>
      <c r="T1531" s="26">
        <v>5.3999999999999999E-2</v>
      </c>
      <c r="U1531" s="26">
        <v>0.108</v>
      </c>
      <c r="X1531" s="26">
        <v>0.46</v>
      </c>
      <c r="Y1531" s="85"/>
      <c r="AD1531" s="26">
        <v>10.417</v>
      </c>
      <c r="AF1531" s="26">
        <v>0.08</v>
      </c>
      <c r="AH1531" s="29">
        <v>0.255</v>
      </c>
      <c r="AI1531" s="29">
        <v>2.72</v>
      </c>
    </row>
    <row r="1532" spans="1:35" ht="15" customHeight="1" x14ac:dyDescent="0.2">
      <c r="A1532" s="25">
        <v>1647</v>
      </c>
      <c r="B1532" s="25" t="s">
        <v>74</v>
      </c>
      <c r="C1532" s="139">
        <v>37348</v>
      </c>
      <c r="D1532" s="25">
        <v>2</v>
      </c>
      <c r="E1532" s="25" t="s">
        <v>47</v>
      </c>
      <c r="F1532" s="25">
        <v>-80</v>
      </c>
      <c r="G1532" s="82">
        <v>33.771600000000035</v>
      </c>
      <c r="H1532" s="27">
        <v>-80.562860000000001</v>
      </c>
      <c r="I1532" s="25">
        <v>25</v>
      </c>
      <c r="J1532" s="82">
        <v>10.088400000000064</v>
      </c>
      <c r="K1532" s="27">
        <v>25.168140000000001</v>
      </c>
      <c r="L1532" s="29">
        <v>27.16</v>
      </c>
      <c r="M1532" s="29">
        <v>25.106200000000001</v>
      </c>
      <c r="N1532" s="28">
        <v>18.366533864541832</v>
      </c>
      <c r="O1532" s="28">
        <v>7.4501992031872515</v>
      </c>
      <c r="R1532" s="26">
        <v>6.2273809523809556</v>
      </c>
      <c r="S1532" s="26">
        <v>0.01</v>
      </c>
      <c r="T1532" s="26">
        <v>6.3E-2</v>
      </c>
      <c r="U1532" s="26">
        <v>0.01</v>
      </c>
      <c r="X1532" s="26">
        <v>5.3470000000000004</v>
      </c>
      <c r="Y1532" s="85"/>
      <c r="AD1532" s="26">
        <v>0.02</v>
      </c>
      <c r="AF1532" s="26">
        <v>0.05</v>
      </c>
      <c r="AH1532" s="29">
        <v>0.251</v>
      </c>
      <c r="AI1532" s="29">
        <v>6.2333333333333369</v>
      </c>
    </row>
    <row r="1533" spans="1:35" ht="15" customHeight="1" x14ac:dyDescent="0.2">
      <c r="A1533" s="25">
        <v>1648</v>
      </c>
      <c r="B1533" s="25" t="s">
        <v>74</v>
      </c>
      <c r="C1533" s="139">
        <v>37348</v>
      </c>
      <c r="D1533" s="25">
        <v>3</v>
      </c>
      <c r="E1533" s="25" t="s">
        <v>47</v>
      </c>
      <c r="F1533" s="25">
        <v>-80</v>
      </c>
      <c r="G1533" s="82">
        <v>37.12319999999977</v>
      </c>
      <c r="H1533" s="27">
        <v>-80.618719999999996</v>
      </c>
      <c r="I1533" s="25">
        <v>25</v>
      </c>
      <c r="J1533" s="82">
        <v>8.9628000000000441</v>
      </c>
      <c r="K1533" s="27">
        <v>25.149380000000001</v>
      </c>
      <c r="L1533" s="29">
        <v>27.222999999999999</v>
      </c>
      <c r="M1533" s="29">
        <v>20.747900000000001</v>
      </c>
      <c r="N1533" s="28">
        <v>32.695035460992912</v>
      </c>
      <c r="O1533" s="28">
        <v>13.262411347517732</v>
      </c>
      <c r="R1533" s="26">
        <v>6.9416666666666602</v>
      </c>
      <c r="S1533" s="26">
        <v>0.94299999999999995</v>
      </c>
      <c r="T1533" s="26">
        <v>6.8000000000000005E-2</v>
      </c>
      <c r="U1533" s="26">
        <v>0.01</v>
      </c>
      <c r="X1533" s="26">
        <v>0.1</v>
      </c>
      <c r="Y1533" s="85"/>
      <c r="AD1533" s="26">
        <v>0.95299999999999996</v>
      </c>
      <c r="AF1533" s="26">
        <v>7.0000000000000007E-2</v>
      </c>
      <c r="AH1533" s="29">
        <v>0.14099999999999999</v>
      </c>
      <c r="AI1533" s="29">
        <v>6.949999999999994</v>
      </c>
    </row>
    <row r="1534" spans="1:35" ht="15" customHeight="1" x14ac:dyDescent="0.2">
      <c r="A1534" s="25">
        <v>1649</v>
      </c>
      <c r="B1534" s="25" t="s">
        <v>74</v>
      </c>
      <c r="C1534" s="139">
        <v>37348</v>
      </c>
      <c r="D1534" s="25">
        <v>4</v>
      </c>
      <c r="E1534" s="25" t="s">
        <v>48</v>
      </c>
      <c r="F1534" s="25">
        <v>-80</v>
      </c>
      <c r="G1534" s="82">
        <v>40.821599999999592</v>
      </c>
      <c r="H1534" s="27">
        <v>-80.680359999999993</v>
      </c>
      <c r="I1534" s="25">
        <v>25</v>
      </c>
      <c r="J1534" s="82">
        <v>7.9787999999999926</v>
      </c>
      <c r="K1534" s="27">
        <v>25.13298</v>
      </c>
      <c r="L1534" s="29">
        <v>27.524999999999999</v>
      </c>
      <c r="M1534" s="29">
        <v>25.915700000000001</v>
      </c>
      <c r="N1534" s="28">
        <v>14.728434504792332</v>
      </c>
      <c r="O1534" s="28">
        <v>5.9744408945686907</v>
      </c>
      <c r="R1534" s="26">
        <v>4.4952380952380953</v>
      </c>
      <c r="T1534" s="26">
        <v>5.8000000000000003E-2</v>
      </c>
      <c r="U1534" s="26">
        <v>2.8000000000000001E-2</v>
      </c>
      <c r="X1534" s="26">
        <v>8.3949999999999996</v>
      </c>
      <c r="Y1534" s="85"/>
      <c r="AF1534" s="26">
        <v>0.04</v>
      </c>
      <c r="AH1534" s="29">
        <v>0.313</v>
      </c>
      <c r="AI1534" s="29">
        <v>4.5</v>
      </c>
    </row>
    <row r="1535" spans="1:35" ht="15" customHeight="1" x14ac:dyDescent="0.2">
      <c r="A1535" s="25">
        <v>1650</v>
      </c>
      <c r="B1535" s="25" t="s">
        <v>74</v>
      </c>
      <c r="C1535" s="139">
        <v>37348</v>
      </c>
      <c r="D1535" s="25">
        <v>5</v>
      </c>
      <c r="E1535" s="25" t="s">
        <v>48</v>
      </c>
      <c r="F1535" s="25">
        <v>-80</v>
      </c>
      <c r="G1535" s="82">
        <v>43.152000000000044</v>
      </c>
      <c r="H1535" s="27">
        <v>-80.719200000000001</v>
      </c>
      <c r="I1535" s="25">
        <v>25</v>
      </c>
      <c r="J1535" s="82">
        <v>6.9804000000000599</v>
      </c>
      <c r="K1535" s="27">
        <v>25.116340000000001</v>
      </c>
      <c r="L1535" s="29">
        <v>27.605</v>
      </c>
      <c r="M1535" s="29">
        <v>30.075299999999999</v>
      </c>
      <c r="N1535" s="28">
        <v>14.184615384615386</v>
      </c>
      <c r="O1535" s="28">
        <v>5.7538461538461538</v>
      </c>
      <c r="R1535" s="26">
        <v>1.4102380952380953</v>
      </c>
      <c r="S1535" s="26">
        <v>6.8150000000000004</v>
      </c>
      <c r="T1535" s="26">
        <v>7.3999999999999996E-2</v>
      </c>
      <c r="U1535" s="26">
        <v>1.7999999999999999E-2</v>
      </c>
      <c r="X1535" s="26">
        <v>14.858000000000001</v>
      </c>
      <c r="Y1535" s="85"/>
      <c r="AD1535" s="26">
        <v>6.8330000000000002</v>
      </c>
      <c r="AF1535" s="26">
        <v>0.25</v>
      </c>
      <c r="AH1535" s="29">
        <v>0.32500000000000001</v>
      </c>
      <c r="AI1535" s="29">
        <v>1.44</v>
      </c>
    </row>
    <row r="1536" spans="1:35" ht="15" customHeight="1" x14ac:dyDescent="0.2">
      <c r="A1536" s="25">
        <v>1651</v>
      </c>
      <c r="B1536" s="25" t="s">
        <v>74</v>
      </c>
      <c r="C1536" s="139">
        <v>37348</v>
      </c>
      <c r="D1536" s="25">
        <v>6</v>
      </c>
      <c r="E1536" s="25" t="s">
        <v>48</v>
      </c>
      <c r="F1536" s="25">
        <v>-80</v>
      </c>
      <c r="G1536" s="82">
        <v>45.640799999999615</v>
      </c>
      <c r="H1536" s="27">
        <v>-80.760679999999994</v>
      </c>
      <c r="I1536" s="25">
        <v>25</v>
      </c>
      <c r="J1536" s="82">
        <v>4.2803999999999576</v>
      </c>
      <c r="K1536" s="27">
        <v>25.071339999999999</v>
      </c>
      <c r="L1536" s="29">
        <v>27.627800000000001</v>
      </c>
      <c r="M1536" s="29">
        <v>32.737499999999997</v>
      </c>
      <c r="N1536" s="28">
        <v>16.232394366197184</v>
      </c>
      <c r="O1536" s="28">
        <v>6.5845070422535219</v>
      </c>
      <c r="R1536" s="26">
        <v>1.1523809523809525</v>
      </c>
      <c r="S1536" s="26">
        <v>7.8150000000000004</v>
      </c>
      <c r="T1536" s="26">
        <v>0.115</v>
      </c>
      <c r="U1536" s="26">
        <v>0.01</v>
      </c>
      <c r="X1536" s="26">
        <v>48.279000000000003</v>
      </c>
      <c r="Y1536" s="85"/>
      <c r="AD1536" s="26">
        <v>7.8250000000000002</v>
      </c>
      <c r="AF1536" s="26">
        <v>0.19</v>
      </c>
      <c r="AH1536" s="29">
        <v>0.28399999999999997</v>
      </c>
      <c r="AI1536" s="29">
        <v>1.175</v>
      </c>
    </row>
    <row r="1537" spans="1:35" ht="15" customHeight="1" x14ac:dyDescent="0.2">
      <c r="A1537" s="25">
        <v>1652</v>
      </c>
      <c r="B1537" s="25" t="s">
        <v>74</v>
      </c>
      <c r="C1537" s="139">
        <v>37348</v>
      </c>
      <c r="D1537" s="25">
        <v>7</v>
      </c>
      <c r="E1537" s="25" t="s">
        <v>48</v>
      </c>
      <c r="F1537" s="25">
        <v>-80</v>
      </c>
      <c r="G1537" s="82">
        <v>47.604000000000326</v>
      </c>
      <c r="H1537" s="27">
        <v>-80.793400000000005</v>
      </c>
      <c r="I1537" s="25">
        <v>25</v>
      </c>
      <c r="J1537" s="82">
        <v>7.0320000000000249</v>
      </c>
      <c r="K1537" s="27">
        <v>25.1172</v>
      </c>
      <c r="L1537" s="29">
        <v>27.996200000000002</v>
      </c>
      <c r="M1537" s="29">
        <v>34.540900000000001</v>
      </c>
      <c r="N1537" s="28">
        <v>9.564315352697097</v>
      </c>
      <c r="O1537" s="28">
        <v>3.8796680497925315</v>
      </c>
      <c r="R1537" s="26">
        <v>2.5985714285714288</v>
      </c>
      <c r="S1537" s="26">
        <v>7.9859999999999998</v>
      </c>
      <c r="T1537" s="26">
        <v>0.16500000000000001</v>
      </c>
      <c r="U1537" s="26">
        <v>0.01</v>
      </c>
      <c r="X1537" s="26">
        <v>56.817999999999998</v>
      </c>
      <c r="Y1537" s="85"/>
      <c r="AD1537" s="26">
        <v>7.9959999999999996</v>
      </c>
      <c r="AF1537" s="26">
        <v>1.02</v>
      </c>
      <c r="AH1537" s="29">
        <v>0.48199999999999998</v>
      </c>
      <c r="AI1537" s="29">
        <v>2.72</v>
      </c>
    </row>
    <row r="1538" spans="1:35" ht="15" customHeight="1" x14ac:dyDescent="0.2">
      <c r="A1538" s="25">
        <v>1653</v>
      </c>
      <c r="B1538" s="25" t="s">
        <v>74</v>
      </c>
      <c r="C1538" s="139">
        <v>37348</v>
      </c>
      <c r="D1538" s="25">
        <v>8</v>
      </c>
      <c r="E1538" s="25" t="s">
        <v>48</v>
      </c>
      <c r="F1538" s="25">
        <v>-80</v>
      </c>
      <c r="G1538" s="82">
        <v>51.981600000000014</v>
      </c>
      <c r="H1538" s="27">
        <v>-80.86636</v>
      </c>
      <c r="I1538" s="25">
        <v>25</v>
      </c>
      <c r="J1538" s="82">
        <v>7.7748000000000417</v>
      </c>
      <c r="K1538" s="27">
        <v>25.129580000000001</v>
      </c>
      <c r="L1538" s="29">
        <v>28.4497</v>
      </c>
      <c r="M1538" s="29">
        <v>33.119199999999999</v>
      </c>
      <c r="N1538" s="28">
        <v>5</v>
      </c>
      <c r="O1538" s="28">
        <v>2.0281995661605206</v>
      </c>
      <c r="R1538" s="26">
        <v>9.6085714285714285</v>
      </c>
      <c r="S1538" s="26">
        <v>0.01</v>
      </c>
      <c r="T1538" s="26">
        <v>0.112</v>
      </c>
      <c r="U1538" s="26">
        <v>0.01</v>
      </c>
      <c r="X1538" s="26">
        <v>31.7</v>
      </c>
      <c r="Y1538" s="85"/>
      <c r="AD1538" s="26">
        <v>0.02</v>
      </c>
      <c r="AF1538" s="26">
        <v>2.2799999999999998</v>
      </c>
      <c r="AH1538" s="29">
        <v>0.92200000000000004</v>
      </c>
      <c r="AI1538" s="29">
        <v>9.8800000000000008</v>
      </c>
    </row>
    <row r="1539" spans="1:35" ht="15" customHeight="1" x14ac:dyDescent="0.2">
      <c r="A1539" s="25">
        <v>1654</v>
      </c>
      <c r="B1539" s="25" t="s">
        <v>74</v>
      </c>
      <c r="C1539" s="139">
        <v>37348</v>
      </c>
      <c r="D1539" s="25">
        <v>9</v>
      </c>
      <c r="E1539" s="25" t="s">
        <v>49</v>
      </c>
      <c r="F1539" s="25">
        <v>-80</v>
      </c>
      <c r="G1539" s="82">
        <v>54.50160000000011</v>
      </c>
      <c r="H1539" s="27">
        <v>-80.908360000000002</v>
      </c>
      <c r="I1539" s="25">
        <v>25</v>
      </c>
      <c r="J1539" s="82">
        <v>7.5492000000000559</v>
      </c>
      <c r="K1539" s="27">
        <v>25.125820000000001</v>
      </c>
      <c r="L1539" s="29">
        <v>27.341899999999999</v>
      </c>
      <c r="M1539" s="29">
        <v>33.222000000000001</v>
      </c>
      <c r="N1539" s="28">
        <v>3.2237762237762242</v>
      </c>
      <c r="O1539" s="28">
        <v>1.3076923076923079</v>
      </c>
      <c r="R1539" s="26">
        <v>19.82357142857143</v>
      </c>
      <c r="S1539" s="26">
        <v>1.254</v>
      </c>
      <c r="T1539" s="26">
        <v>9.9000000000000005E-2</v>
      </c>
      <c r="U1539" s="26">
        <v>4.2999999999999997E-2</v>
      </c>
      <c r="X1539" s="26">
        <v>27.521999999999998</v>
      </c>
      <c r="Y1539" s="85"/>
      <c r="AD1539" s="26">
        <v>1.2969999999999999</v>
      </c>
      <c r="AF1539" s="26">
        <v>4.17</v>
      </c>
      <c r="AH1539" s="29">
        <v>1.43</v>
      </c>
      <c r="AI1539" s="29">
        <v>20.32</v>
      </c>
    </row>
    <row r="1540" spans="1:35" ht="15" customHeight="1" x14ac:dyDescent="0.2">
      <c r="A1540" s="25">
        <v>1655</v>
      </c>
      <c r="B1540" s="25" t="s">
        <v>74</v>
      </c>
      <c r="C1540" s="139">
        <v>37348</v>
      </c>
      <c r="D1540" s="25">
        <v>10</v>
      </c>
      <c r="E1540" s="25" t="s">
        <v>49</v>
      </c>
      <c r="F1540" s="25">
        <v>-80</v>
      </c>
      <c r="G1540" s="82">
        <v>59.832000000000392</v>
      </c>
      <c r="H1540" s="27">
        <v>-80.997200000000007</v>
      </c>
      <c r="I1540" s="25">
        <v>25</v>
      </c>
      <c r="J1540" s="82">
        <v>6.6492000000000218</v>
      </c>
      <c r="K1540" s="27">
        <v>25.11082</v>
      </c>
      <c r="L1540" s="29">
        <v>27.2134</v>
      </c>
      <c r="M1540" s="29">
        <v>32.8688</v>
      </c>
      <c r="N1540" s="28">
        <v>2.2609122118685629</v>
      </c>
      <c r="O1540" s="28">
        <v>0.91711623344776849</v>
      </c>
      <c r="R1540" s="26">
        <v>30.111428571428572</v>
      </c>
      <c r="S1540" s="26">
        <v>0.248</v>
      </c>
      <c r="T1540" s="26">
        <v>0.08</v>
      </c>
      <c r="U1540" s="26">
        <v>0.01</v>
      </c>
      <c r="X1540" s="26">
        <v>13.571</v>
      </c>
      <c r="Y1540" s="85"/>
      <c r="AD1540" s="26">
        <v>0.25800000000000001</v>
      </c>
      <c r="AF1540" s="26">
        <v>4.8600000000000003</v>
      </c>
      <c r="AH1540" s="29">
        <v>2.0390000000000001</v>
      </c>
      <c r="AI1540" s="29">
        <v>30.69</v>
      </c>
    </row>
    <row r="1541" spans="1:35" ht="15" customHeight="1" x14ac:dyDescent="0.2">
      <c r="A1541" s="25">
        <v>1656</v>
      </c>
      <c r="B1541" s="25" t="s">
        <v>74</v>
      </c>
      <c r="C1541" s="139">
        <v>37348</v>
      </c>
      <c r="D1541" s="25">
        <v>11</v>
      </c>
      <c r="E1541" s="25" t="s">
        <v>49</v>
      </c>
      <c r="F1541" s="25">
        <v>-81</v>
      </c>
      <c r="G1541" s="82">
        <v>1.0800000000017462E-2</v>
      </c>
      <c r="H1541" s="27">
        <v>-81.00018</v>
      </c>
      <c r="I1541" s="25">
        <v>25</v>
      </c>
      <c r="J1541" s="82">
        <v>4.4304000000000343</v>
      </c>
      <c r="K1541" s="27">
        <v>25.073840000000001</v>
      </c>
      <c r="L1541" s="29">
        <v>28.084199999999999</v>
      </c>
      <c r="M1541" s="29">
        <v>33.372999999999998</v>
      </c>
      <c r="N1541" s="28">
        <v>12.913165266106445</v>
      </c>
      <c r="O1541" s="28">
        <v>5.238095238095239</v>
      </c>
      <c r="R1541" s="26">
        <v>2.8735714285714287</v>
      </c>
      <c r="S1541" s="26">
        <v>0.254</v>
      </c>
      <c r="T1541" s="26">
        <v>6.4000000000000001E-2</v>
      </c>
      <c r="U1541" s="26">
        <v>0.01</v>
      </c>
      <c r="X1541" s="26">
        <v>9.8130000000000006</v>
      </c>
      <c r="Y1541" s="85"/>
      <c r="AD1541" s="26">
        <v>0.26400000000000001</v>
      </c>
      <c r="AF1541" s="26">
        <v>0.39</v>
      </c>
      <c r="AH1541" s="29">
        <v>0.35699999999999998</v>
      </c>
      <c r="AI1541" s="29">
        <v>2.92</v>
      </c>
    </row>
    <row r="1542" spans="1:35" ht="15" customHeight="1" x14ac:dyDescent="0.2">
      <c r="A1542" s="25">
        <v>1657</v>
      </c>
      <c r="B1542" s="25" t="s">
        <v>74</v>
      </c>
      <c r="C1542" s="139">
        <v>37348</v>
      </c>
      <c r="D1542" s="25">
        <v>12</v>
      </c>
      <c r="E1542" s="25" t="s">
        <v>49</v>
      </c>
      <c r="F1542" s="25">
        <v>-81</v>
      </c>
      <c r="G1542" s="82">
        <v>4.0536000000000172</v>
      </c>
      <c r="H1542" s="27">
        <v>-81.06756</v>
      </c>
      <c r="I1542" s="25">
        <v>25</v>
      </c>
      <c r="J1542" s="82">
        <v>6.6036000000000428</v>
      </c>
      <c r="K1542" s="27">
        <v>25.110060000000001</v>
      </c>
      <c r="L1542" s="29">
        <v>27.3185</v>
      </c>
      <c r="M1542" s="29">
        <v>32.807499999999997</v>
      </c>
      <c r="N1542" s="28">
        <v>2.3713991769547329</v>
      </c>
      <c r="O1542" s="28">
        <v>0.96193415637860091</v>
      </c>
      <c r="R1542" s="26">
        <v>24.280238095238097</v>
      </c>
      <c r="S1542" s="26">
        <v>1.1499999999999999</v>
      </c>
      <c r="T1542" s="26">
        <v>7.9000000000000001E-2</v>
      </c>
      <c r="U1542" s="26">
        <v>4.3999999999999997E-2</v>
      </c>
      <c r="X1542" s="26">
        <v>13.991</v>
      </c>
      <c r="Y1542" s="85"/>
      <c r="AD1542" s="26">
        <v>1.194</v>
      </c>
      <c r="AF1542" s="26">
        <v>5.71</v>
      </c>
      <c r="AH1542" s="29">
        <v>1.944</v>
      </c>
      <c r="AI1542" s="29">
        <v>24.96</v>
      </c>
    </row>
    <row r="1543" spans="1:35" ht="15" customHeight="1" x14ac:dyDescent="0.2">
      <c r="A1543" s="25">
        <v>1658</v>
      </c>
      <c r="B1543" s="25" t="s">
        <v>74</v>
      </c>
      <c r="C1543" s="139">
        <v>37348</v>
      </c>
      <c r="D1543" s="25">
        <v>13</v>
      </c>
      <c r="E1543" s="25" t="s">
        <v>49</v>
      </c>
      <c r="F1543" s="25">
        <v>-81</v>
      </c>
      <c r="G1543" s="82">
        <v>5.7611999999997465</v>
      </c>
      <c r="H1543" s="27">
        <v>-81.096019999999996</v>
      </c>
      <c r="I1543" s="25">
        <v>25</v>
      </c>
      <c r="J1543" s="82">
        <v>6.6600000000000392</v>
      </c>
      <c r="K1543" s="27">
        <v>25.111000000000001</v>
      </c>
      <c r="L1543" s="29">
        <v>27.4086</v>
      </c>
      <c r="M1543" s="29">
        <v>33.082900000000002</v>
      </c>
      <c r="N1543" s="28">
        <v>5.0548245614035086</v>
      </c>
      <c r="O1543" s="28">
        <v>2.0504385964912282</v>
      </c>
      <c r="R1543" s="26">
        <v>10.125952380952381</v>
      </c>
      <c r="S1543" s="26">
        <v>0.30299999999999999</v>
      </c>
      <c r="T1543" s="26">
        <v>7.1999999999999995E-2</v>
      </c>
      <c r="U1543" s="26">
        <v>2.1000000000000001E-2</v>
      </c>
      <c r="X1543" s="26">
        <v>16.303000000000001</v>
      </c>
      <c r="Y1543" s="85"/>
      <c r="AD1543" s="26">
        <v>0.32400000000000001</v>
      </c>
      <c r="AF1543" s="26">
        <v>3.31</v>
      </c>
      <c r="AH1543" s="29">
        <v>0.91200000000000003</v>
      </c>
      <c r="AI1543" s="29">
        <v>10.52</v>
      </c>
    </row>
    <row r="1544" spans="1:35" ht="15" customHeight="1" x14ac:dyDescent="0.2">
      <c r="A1544" s="25">
        <v>1659</v>
      </c>
      <c r="B1544" s="25" t="s">
        <v>74</v>
      </c>
      <c r="C1544" s="139">
        <v>37348</v>
      </c>
      <c r="D1544" s="25">
        <v>14</v>
      </c>
      <c r="E1544" s="25" t="s">
        <v>49</v>
      </c>
      <c r="F1544" s="25">
        <v>-81</v>
      </c>
      <c r="G1544" s="82">
        <v>1.6500000000002046</v>
      </c>
      <c r="H1544" s="27">
        <v>-81.027500000000003</v>
      </c>
      <c r="I1544" s="25">
        <v>25</v>
      </c>
      <c r="J1544" s="82">
        <v>2.0495999999999981</v>
      </c>
      <c r="K1544" s="27">
        <v>25.03416</v>
      </c>
      <c r="L1544" s="29">
        <v>27.454000000000001</v>
      </c>
      <c r="M1544" s="29">
        <v>32.925899999999999</v>
      </c>
      <c r="N1544" s="28">
        <v>5.6703567035670366</v>
      </c>
      <c r="O1544" s="28">
        <v>2.3001230012300127</v>
      </c>
      <c r="R1544" s="26">
        <v>8.2733333333333245</v>
      </c>
      <c r="S1544" s="26">
        <v>0.35799999999999998</v>
      </c>
      <c r="T1544" s="26">
        <v>7.2999999999999995E-2</v>
      </c>
      <c r="U1544" s="26">
        <v>0.01</v>
      </c>
      <c r="X1544" s="26">
        <v>15.935</v>
      </c>
      <c r="Y1544" s="85"/>
      <c r="AD1544" s="26">
        <v>0.36799999999999999</v>
      </c>
      <c r="AF1544" s="26">
        <v>1.4</v>
      </c>
      <c r="AH1544" s="29">
        <v>0.81299999999999994</v>
      </c>
      <c r="AI1544" s="29">
        <v>8.4399999999999906</v>
      </c>
    </row>
    <row r="1545" spans="1:35" ht="15" customHeight="1" x14ac:dyDescent="0.2">
      <c r="A1545" s="25">
        <v>1660</v>
      </c>
      <c r="B1545" s="25" t="s">
        <v>74</v>
      </c>
      <c r="C1545" s="139">
        <v>37348</v>
      </c>
      <c r="D1545" s="25">
        <v>15</v>
      </c>
      <c r="E1545" s="25" t="s">
        <v>49</v>
      </c>
      <c r="F1545" s="25">
        <v>-80</v>
      </c>
      <c r="G1545" s="82">
        <v>56.922000000000139</v>
      </c>
      <c r="H1545" s="27">
        <v>-80.948700000000002</v>
      </c>
      <c r="I1545" s="25">
        <v>24</v>
      </c>
      <c r="J1545" s="82">
        <v>55.98719999999993</v>
      </c>
      <c r="K1545" s="27">
        <v>24.933119999999999</v>
      </c>
      <c r="L1545" s="29">
        <v>27.312000000000001</v>
      </c>
      <c r="M1545" s="29">
        <v>33.194299999999998</v>
      </c>
      <c r="N1545" s="28">
        <v>6.6618497109826595</v>
      </c>
      <c r="O1545" s="28">
        <v>2.702312138728324</v>
      </c>
      <c r="R1545" s="26">
        <v>6.1526190476190479</v>
      </c>
      <c r="S1545" s="26">
        <v>0.18099999999999999</v>
      </c>
      <c r="T1545" s="26">
        <v>0.13</v>
      </c>
      <c r="U1545" s="26">
        <v>0.01</v>
      </c>
      <c r="X1545" s="26">
        <v>11.337</v>
      </c>
      <c r="Y1545" s="85"/>
      <c r="AD1545" s="26">
        <v>0.191</v>
      </c>
      <c r="AF1545" s="26">
        <v>1.07</v>
      </c>
      <c r="AH1545" s="29">
        <v>0.69199999999999995</v>
      </c>
      <c r="AI1545" s="29">
        <v>6.28</v>
      </c>
    </row>
    <row r="1546" spans="1:35" ht="15" customHeight="1" x14ac:dyDescent="0.2">
      <c r="A1546" s="25">
        <v>1661</v>
      </c>
      <c r="B1546" s="25" t="s">
        <v>74</v>
      </c>
      <c r="C1546" s="139">
        <v>37348</v>
      </c>
      <c r="D1546" s="25">
        <v>16</v>
      </c>
      <c r="E1546" s="25" t="s">
        <v>50</v>
      </c>
      <c r="F1546" s="25">
        <v>-80</v>
      </c>
      <c r="G1546" s="82">
        <v>49.75200000000001</v>
      </c>
      <c r="H1546" s="27">
        <v>-80.8292</v>
      </c>
      <c r="I1546" s="25">
        <v>24</v>
      </c>
      <c r="J1546" s="82">
        <v>52.299599999999913</v>
      </c>
      <c r="K1546" s="27">
        <v>24.871659999999999</v>
      </c>
      <c r="L1546" s="29">
        <v>27.894600000000001</v>
      </c>
      <c r="M1546" s="29">
        <v>33.549100000000003</v>
      </c>
      <c r="N1546" s="28">
        <v>8.2764811490125663</v>
      </c>
      <c r="O1546" s="28">
        <v>3.357271095152603</v>
      </c>
      <c r="R1546" s="26">
        <v>1.2621428571428572</v>
      </c>
      <c r="S1546" s="26">
        <v>2.6749999999999998</v>
      </c>
      <c r="T1546" s="26">
        <v>5.2999999999999999E-2</v>
      </c>
      <c r="U1546" s="26">
        <v>0.01</v>
      </c>
      <c r="X1546" s="26">
        <v>15.226000000000001</v>
      </c>
      <c r="Y1546" s="85"/>
      <c r="AD1546" s="26">
        <v>2.6849999999999996</v>
      </c>
      <c r="AF1546" s="26">
        <v>0.15</v>
      </c>
      <c r="AH1546" s="29">
        <v>0.55700000000000005</v>
      </c>
      <c r="AI1546" s="29">
        <v>1.28</v>
      </c>
    </row>
    <row r="1547" spans="1:35" ht="15" customHeight="1" x14ac:dyDescent="0.2">
      <c r="A1547" s="25">
        <v>1662</v>
      </c>
      <c r="B1547" s="25" t="s">
        <v>74</v>
      </c>
      <c r="C1547" s="139">
        <v>37348</v>
      </c>
      <c r="D1547" s="25">
        <v>17</v>
      </c>
      <c r="E1547" s="25" t="s">
        <v>50</v>
      </c>
      <c r="F1547" s="25">
        <v>-80</v>
      </c>
      <c r="G1547" s="82">
        <v>42.520800000000065</v>
      </c>
      <c r="H1547" s="27">
        <v>-80.708680000000001</v>
      </c>
      <c r="I1547" s="25">
        <v>24</v>
      </c>
      <c r="J1547" s="82">
        <v>55.290000000000106</v>
      </c>
      <c r="K1547" s="27">
        <v>24.921500000000002</v>
      </c>
      <c r="L1547" s="29">
        <v>28.065300000000001</v>
      </c>
      <c r="M1547" s="29">
        <v>36.3596</v>
      </c>
      <c r="N1547" s="28">
        <v>18.440000000000001</v>
      </c>
      <c r="O1547" s="28">
        <v>7.48</v>
      </c>
      <c r="R1547" s="26">
        <v>0.84428571428571686</v>
      </c>
      <c r="S1547" s="26">
        <v>8.3000000000000004E-2</v>
      </c>
      <c r="T1547" s="26">
        <v>2.5999999999999999E-2</v>
      </c>
      <c r="U1547" s="26">
        <v>0.72499999999999998</v>
      </c>
      <c r="X1547" s="26">
        <v>1.038</v>
      </c>
      <c r="Y1547" s="85"/>
      <c r="AD1547" s="26">
        <v>0.80799999999999994</v>
      </c>
      <c r="AF1547" s="26">
        <v>0.3</v>
      </c>
      <c r="AH1547" s="29">
        <v>0.25</v>
      </c>
      <c r="AI1547" s="29">
        <v>0.88000000000000256</v>
      </c>
    </row>
    <row r="1548" spans="1:35" ht="15" customHeight="1" x14ac:dyDescent="0.2">
      <c r="A1548" s="25">
        <v>1663</v>
      </c>
      <c r="B1548" s="25" t="s">
        <v>74</v>
      </c>
      <c r="C1548" s="139">
        <v>37348</v>
      </c>
      <c r="D1548" s="25">
        <v>18</v>
      </c>
      <c r="E1548" s="25" t="s">
        <v>50</v>
      </c>
      <c r="F1548" s="25">
        <v>-80</v>
      </c>
      <c r="G1548" s="82">
        <v>36.601200000000347</v>
      </c>
      <c r="H1548" s="27">
        <v>-80.610020000000006</v>
      </c>
      <c r="I1548" s="25">
        <v>24</v>
      </c>
      <c r="J1548" s="82">
        <v>58.598399999999984</v>
      </c>
      <c r="K1548" s="27">
        <v>24.97664</v>
      </c>
      <c r="L1548" s="29">
        <v>28.275200000000002</v>
      </c>
      <c r="M1548" s="29">
        <v>36.708100000000002</v>
      </c>
      <c r="N1548" s="28">
        <v>17.330827067669173</v>
      </c>
      <c r="O1548" s="28">
        <v>7.030075187969925</v>
      </c>
      <c r="R1548" s="26">
        <v>0.80833333333333324</v>
      </c>
      <c r="S1548" s="26">
        <v>0.98599999999999999</v>
      </c>
      <c r="T1548" s="26">
        <v>2.5000000000000001E-2</v>
      </c>
      <c r="U1548" s="26">
        <v>0.54200000000000004</v>
      </c>
      <c r="X1548" s="26">
        <v>0.38100000000000001</v>
      </c>
      <c r="Y1548" s="85"/>
      <c r="AD1548" s="26">
        <v>1.528</v>
      </c>
      <c r="AF1548" s="26">
        <v>0.28999999999999998</v>
      </c>
      <c r="AH1548" s="29">
        <v>0.26600000000000001</v>
      </c>
      <c r="AI1548" s="29">
        <v>0.84285714285714275</v>
      </c>
    </row>
    <row r="1549" spans="1:35" ht="15" customHeight="1" x14ac:dyDescent="0.2">
      <c r="A1549" s="25">
        <v>1664</v>
      </c>
      <c r="B1549" s="25" t="s">
        <v>74</v>
      </c>
      <c r="C1549" s="139">
        <v>37348</v>
      </c>
      <c r="D1549" s="25">
        <v>19</v>
      </c>
      <c r="E1549" s="25" t="s">
        <v>47</v>
      </c>
      <c r="F1549" s="25">
        <v>-80</v>
      </c>
      <c r="G1549" s="82">
        <v>32.85</v>
      </c>
      <c r="H1549" s="27">
        <v>-80.547499999999999</v>
      </c>
      <c r="I1549" s="25">
        <v>25</v>
      </c>
      <c r="J1549" s="82">
        <v>1.0775999999999186</v>
      </c>
      <c r="K1549" s="27">
        <v>25.017959999999999</v>
      </c>
      <c r="L1549" s="29">
        <v>28.749300000000002</v>
      </c>
      <c r="M1549" s="29">
        <v>32.889299999999999</v>
      </c>
      <c r="N1549" s="28">
        <v>12.39247311827957</v>
      </c>
      <c r="O1549" s="28">
        <v>5.0268817204301079</v>
      </c>
      <c r="R1549" s="26">
        <v>1.8735714285714284</v>
      </c>
      <c r="S1549" s="26">
        <v>1.736</v>
      </c>
      <c r="T1549" s="26">
        <v>2.7E-2</v>
      </c>
      <c r="U1549" s="26">
        <v>0.249</v>
      </c>
      <c r="X1549" s="26">
        <v>1.3009999999999999</v>
      </c>
      <c r="Y1549" s="85"/>
      <c r="AD1549" s="26">
        <v>1.9849999999999999</v>
      </c>
      <c r="AF1549" s="26">
        <v>0.39</v>
      </c>
      <c r="AH1549" s="29">
        <v>0.372</v>
      </c>
      <c r="AI1549" s="29">
        <v>1.92</v>
      </c>
    </row>
    <row r="1550" spans="1:35" ht="15" customHeight="1" x14ac:dyDescent="0.2">
      <c r="A1550" s="25">
        <v>1665</v>
      </c>
      <c r="B1550" s="25" t="s">
        <v>74</v>
      </c>
      <c r="C1550" s="139">
        <v>37348</v>
      </c>
      <c r="D1550" s="25">
        <v>20</v>
      </c>
      <c r="E1550" s="25" t="s">
        <v>47</v>
      </c>
      <c r="F1550" s="25">
        <v>-80</v>
      </c>
      <c r="G1550" s="82">
        <v>29.558399999999665</v>
      </c>
      <c r="H1550" s="27">
        <v>-80.492639999999994</v>
      </c>
      <c r="I1550" s="25">
        <v>25</v>
      </c>
      <c r="J1550" s="82">
        <v>4.0800000000000836</v>
      </c>
      <c r="K1550" s="27">
        <v>25.068000000000001</v>
      </c>
      <c r="L1550" s="29">
        <v>28.457100000000001</v>
      </c>
      <c r="M1550" s="29">
        <v>28.930599999999998</v>
      </c>
      <c r="N1550" s="28">
        <v>11.10843373493976</v>
      </c>
      <c r="O1550" s="28">
        <v>4.5060240963855422</v>
      </c>
      <c r="R1550" s="26">
        <v>3.0002380952380951</v>
      </c>
      <c r="S1550" s="26">
        <v>2.5649999999999999</v>
      </c>
      <c r="T1550" s="26">
        <v>2.9000000000000001E-2</v>
      </c>
      <c r="U1550" s="26">
        <v>0.121</v>
      </c>
      <c r="X1550" s="26">
        <v>1.9570000000000001</v>
      </c>
      <c r="Y1550" s="85"/>
      <c r="AD1550" s="26">
        <v>2.6859999999999999</v>
      </c>
      <c r="AF1550" s="26">
        <v>0.25</v>
      </c>
      <c r="AH1550" s="29">
        <v>0.41499999999999998</v>
      </c>
      <c r="AI1550" s="29">
        <v>3.03</v>
      </c>
    </row>
    <row r="1551" spans="1:35" ht="15" customHeight="1" x14ac:dyDescent="0.2">
      <c r="A1551" s="25">
        <v>1666</v>
      </c>
      <c r="B1551" s="25" t="s">
        <v>74</v>
      </c>
      <c r="C1551" s="139">
        <v>37348</v>
      </c>
      <c r="D1551" s="25">
        <v>34</v>
      </c>
      <c r="E1551" s="25" t="s">
        <v>49</v>
      </c>
      <c r="F1551" s="25">
        <v>-80</v>
      </c>
      <c r="G1551" s="82">
        <v>57.320400000000404</v>
      </c>
      <c r="H1551" s="27">
        <v>-80.955340000000007</v>
      </c>
      <c r="I1551" s="25">
        <v>24</v>
      </c>
      <c r="J1551" s="82">
        <v>59.25</v>
      </c>
      <c r="K1551" s="27">
        <v>24.987500000000001</v>
      </c>
      <c r="L1551" s="29">
        <v>27.700099999999999</v>
      </c>
      <c r="M1551" s="29">
        <v>32.845300000000002</v>
      </c>
      <c r="N1551" s="28">
        <v>10.154185022026432</v>
      </c>
      <c r="O1551" s="28">
        <v>4.1189427312775333</v>
      </c>
      <c r="R1551" s="26">
        <v>1.7083333333333317</v>
      </c>
      <c r="S1551" s="26">
        <v>0.32900000000000001</v>
      </c>
      <c r="T1551" s="26">
        <v>7.0000000000000007E-2</v>
      </c>
      <c r="U1551" s="26">
        <v>0.01</v>
      </c>
      <c r="X1551" s="26">
        <v>13.952999999999999</v>
      </c>
      <c r="Y1551" s="85"/>
      <c r="AD1551" s="26">
        <v>0.33900000000000002</v>
      </c>
      <c r="AF1551" s="26">
        <v>0.28999999999999998</v>
      </c>
      <c r="AH1551" s="29">
        <v>0.45400000000000001</v>
      </c>
      <c r="AI1551" s="29">
        <v>1.7428571428571413</v>
      </c>
    </row>
    <row r="1552" spans="1:35" ht="15" customHeight="1" x14ac:dyDescent="0.2">
      <c r="A1552" s="25">
        <v>1667</v>
      </c>
      <c r="B1552" s="25" t="s">
        <v>74</v>
      </c>
      <c r="C1552" s="139">
        <v>37349</v>
      </c>
      <c r="D1552" s="25">
        <v>21</v>
      </c>
      <c r="E1552" s="25" t="s">
        <v>47</v>
      </c>
      <c r="F1552" s="25">
        <v>-80</v>
      </c>
      <c r="G1552" s="82">
        <v>30.950399999999831</v>
      </c>
      <c r="H1552" s="27">
        <v>-80.515839999999997</v>
      </c>
      <c r="I1552" s="25">
        <v>25</v>
      </c>
      <c r="J1552" s="82">
        <v>6.7403999999999797</v>
      </c>
      <c r="K1552" s="27">
        <v>25.11234</v>
      </c>
      <c r="L1552" s="29">
        <v>26.786200000000001</v>
      </c>
      <c r="M1552" s="29">
        <v>26.423200000000001</v>
      </c>
      <c r="N1552" s="28">
        <v>14.49685534591195</v>
      </c>
      <c r="O1552" s="28">
        <v>5.8805031446540879</v>
      </c>
      <c r="R1552" s="26">
        <v>1.5535714285714286</v>
      </c>
      <c r="S1552" s="26">
        <v>1.65</v>
      </c>
      <c r="T1552" s="26">
        <v>6.3E-2</v>
      </c>
      <c r="U1552" s="26">
        <v>3.4000000000000002E-2</v>
      </c>
      <c r="X1552" s="26">
        <v>0.64400000000000002</v>
      </c>
      <c r="Y1552" s="85"/>
      <c r="AD1552" s="26">
        <v>1.6839999999999999</v>
      </c>
      <c r="AF1552" s="26">
        <v>0.18</v>
      </c>
      <c r="AH1552" s="29">
        <v>0.318</v>
      </c>
      <c r="AI1552" s="29">
        <v>1.575</v>
      </c>
    </row>
    <row r="1553" spans="1:35" ht="15" customHeight="1" x14ac:dyDescent="0.2">
      <c r="A1553" s="25">
        <v>1668</v>
      </c>
      <c r="B1553" s="25" t="s">
        <v>74</v>
      </c>
      <c r="C1553" s="139">
        <v>37349</v>
      </c>
      <c r="D1553" s="25">
        <v>22</v>
      </c>
      <c r="E1553" s="25" t="s">
        <v>47</v>
      </c>
      <c r="F1553" s="25">
        <v>-80</v>
      </c>
      <c r="G1553" s="82">
        <v>36.031200000000183</v>
      </c>
      <c r="H1553" s="27">
        <v>-80.600520000000003</v>
      </c>
      <c r="I1553" s="25">
        <v>25</v>
      </c>
      <c r="J1553" s="82">
        <v>5.9844000000000364</v>
      </c>
      <c r="K1553" s="27">
        <v>25.099740000000001</v>
      </c>
      <c r="L1553" s="29">
        <v>26.631900000000002</v>
      </c>
      <c r="M1553" s="29">
        <v>24.034800000000001</v>
      </c>
      <c r="N1553" s="28">
        <v>4.3286384976525829</v>
      </c>
      <c r="O1553" s="28">
        <v>1.7558685446009392</v>
      </c>
      <c r="R1553" s="26">
        <v>10.300476190476189</v>
      </c>
      <c r="S1553" s="26">
        <v>3.5339999999999998</v>
      </c>
      <c r="T1553" s="26">
        <v>6.5000000000000002E-2</v>
      </c>
      <c r="U1553" s="26">
        <v>0.26</v>
      </c>
      <c r="X1553" s="26">
        <v>0.1</v>
      </c>
      <c r="Y1553" s="85"/>
      <c r="AD1553" s="26">
        <v>3.7939999999999996</v>
      </c>
      <c r="AF1553" s="26">
        <v>0.5</v>
      </c>
      <c r="AH1553" s="29">
        <v>1.0649999999999999</v>
      </c>
      <c r="AI1553" s="29">
        <v>10.36</v>
      </c>
    </row>
    <row r="1554" spans="1:35" ht="15" customHeight="1" x14ac:dyDescent="0.2">
      <c r="A1554" s="25">
        <v>1669</v>
      </c>
      <c r="B1554" s="25" t="s">
        <v>74</v>
      </c>
      <c r="C1554" s="139">
        <v>37349</v>
      </c>
      <c r="D1554" s="25">
        <v>23</v>
      </c>
      <c r="E1554" s="25" t="s">
        <v>47</v>
      </c>
      <c r="F1554" s="25">
        <v>-80</v>
      </c>
      <c r="G1554" s="82">
        <v>37.37639999999999</v>
      </c>
      <c r="H1554" s="27">
        <v>-80.62294</v>
      </c>
      <c r="I1554" s="25">
        <v>25</v>
      </c>
      <c r="J1554" s="82">
        <v>3.4259999999999025</v>
      </c>
      <c r="K1554" s="27">
        <v>25.057099999999998</v>
      </c>
      <c r="L1554" s="29">
        <v>26.878900000000002</v>
      </c>
      <c r="M1554" s="29">
        <v>27.544899999999998</v>
      </c>
      <c r="N1554" s="28">
        <v>16.824817518248175</v>
      </c>
      <c r="O1554" s="28">
        <v>6.8248175182481754</v>
      </c>
      <c r="R1554" s="26">
        <v>1.858095238095238</v>
      </c>
      <c r="S1554" s="26">
        <v>2.3149999999999999</v>
      </c>
      <c r="T1554" s="26">
        <v>5.6000000000000001E-2</v>
      </c>
      <c r="U1554" s="26">
        <v>0.01</v>
      </c>
      <c r="X1554" s="26">
        <v>0.1</v>
      </c>
      <c r="Y1554" s="85"/>
      <c r="AD1554" s="26">
        <v>2.3249999999999997</v>
      </c>
      <c r="AF1554" s="26">
        <v>0.52</v>
      </c>
      <c r="AH1554" s="29">
        <v>0.27400000000000002</v>
      </c>
      <c r="AI1554" s="29">
        <v>1.92</v>
      </c>
    </row>
    <row r="1555" spans="1:35" ht="15" customHeight="1" x14ac:dyDescent="0.2">
      <c r="A1555" s="25">
        <v>1670</v>
      </c>
      <c r="B1555" s="25" t="s">
        <v>74</v>
      </c>
      <c r="C1555" s="139">
        <v>37349</v>
      </c>
      <c r="D1555" s="25">
        <v>24</v>
      </c>
      <c r="E1555" s="25" t="s">
        <v>48</v>
      </c>
      <c r="F1555" s="25">
        <v>-80</v>
      </c>
      <c r="G1555" s="82">
        <v>40.030800000000113</v>
      </c>
      <c r="H1555" s="27">
        <v>-80.667180000000002</v>
      </c>
      <c r="I1555" s="25">
        <v>25</v>
      </c>
      <c r="J1555" s="82">
        <v>3.8496000000000663</v>
      </c>
      <c r="K1555" s="27">
        <v>25.064160000000001</v>
      </c>
      <c r="L1555" s="29">
        <v>27.3386</v>
      </c>
      <c r="M1555" s="29">
        <v>28.360099999999999</v>
      </c>
      <c r="N1555" s="28">
        <v>16.642599277978338</v>
      </c>
      <c r="O1555" s="28">
        <v>6.7509025270758123</v>
      </c>
      <c r="R1555" s="26">
        <v>4.1171428571428574</v>
      </c>
      <c r="S1555" s="26">
        <v>2.2080000000000002</v>
      </c>
      <c r="T1555" s="26">
        <v>5.7000000000000002E-2</v>
      </c>
      <c r="U1555" s="26">
        <v>0.01</v>
      </c>
      <c r="X1555" s="26">
        <v>1.609</v>
      </c>
      <c r="Y1555" s="85"/>
      <c r="AD1555" s="26">
        <v>2.218</v>
      </c>
      <c r="AF1555" s="26">
        <v>0.36</v>
      </c>
      <c r="AH1555" s="29">
        <v>0.27700000000000002</v>
      </c>
      <c r="AI1555" s="29">
        <v>4.16</v>
      </c>
    </row>
    <row r="1556" spans="1:35" ht="15" customHeight="1" x14ac:dyDescent="0.2">
      <c r="A1556" s="25">
        <v>1671</v>
      </c>
      <c r="B1556" s="25" t="s">
        <v>74</v>
      </c>
      <c r="C1556" s="139">
        <v>37349</v>
      </c>
      <c r="D1556" s="25">
        <v>25</v>
      </c>
      <c r="E1556" s="25" t="s">
        <v>48</v>
      </c>
      <c r="F1556" s="25">
        <v>-80</v>
      </c>
      <c r="G1556" s="82">
        <v>43.022399999999834</v>
      </c>
      <c r="H1556" s="27">
        <v>-80.717039999999997</v>
      </c>
      <c r="I1556" s="25">
        <v>25</v>
      </c>
      <c r="J1556" s="82">
        <v>3.6</v>
      </c>
      <c r="K1556" s="27">
        <v>25.06</v>
      </c>
      <c r="L1556" s="29">
        <v>27.503</v>
      </c>
      <c r="M1556" s="29">
        <v>30.683399999999999</v>
      </c>
      <c r="N1556" s="28">
        <v>14.316770186335404</v>
      </c>
      <c r="O1556" s="28">
        <v>5.8074534161490687</v>
      </c>
      <c r="R1556" s="26">
        <v>0.54880952380952353</v>
      </c>
      <c r="S1556" s="26">
        <v>2.2320000000000002</v>
      </c>
      <c r="T1556" s="26">
        <v>6.7000000000000004E-2</v>
      </c>
      <c r="U1556" s="26">
        <v>0.01</v>
      </c>
      <c r="X1556" s="26">
        <v>9.4120000000000008</v>
      </c>
      <c r="Y1556" s="85"/>
      <c r="AD1556" s="26">
        <v>2.242</v>
      </c>
      <c r="AF1556" s="26">
        <v>0.15</v>
      </c>
      <c r="AH1556" s="29">
        <v>0.32200000000000001</v>
      </c>
      <c r="AI1556" s="29">
        <v>0.56666666666666643</v>
      </c>
    </row>
    <row r="1557" spans="1:35" ht="15" customHeight="1" x14ac:dyDescent="0.2">
      <c r="A1557" s="25">
        <v>1672</v>
      </c>
      <c r="B1557" s="25" t="s">
        <v>74</v>
      </c>
      <c r="C1557" s="139">
        <v>37349</v>
      </c>
      <c r="D1557" s="25">
        <v>26</v>
      </c>
      <c r="E1557" s="25" t="s">
        <v>50</v>
      </c>
      <c r="F1557" s="25">
        <v>-80</v>
      </c>
      <c r="G1557" s="82">
        <v>43.306799999999726</v>
      </c>
      <c r="H1557" s="27">
        <v>-80.721779999999995</v>
      </c>
      <c r="I1557" s="25">
        <v>25</v>
      </c>
      <c r="J1557" s="82">
        <v>1.4808000000000021</v>
      </c>
      <c r="K1557" s="27">
        <v>25.02468</v>
      </c>
      <c r="L1557" s="29">
        <v>27.331499999999998</v>
      </c>
      <c r="M1557" s="29">
        <v>31.5138</v>
      </c>
      <c r="N1557" s="28">
        <v>15.065359477124185</v>
      </c>
      <c r="O1557" s="28">
        <v>6.1111111111111116</v>
      </c>
      <c r="R1557" s="26">
        <v>1.1373809523809524</v>
      </c>
      <c r="S1557" s="26">
        <v>5.3620000000000001</v>
      </c>
      <c r="T1557" s="26">
        <v>6.4000000000000001E-2</v>
      </c>
      <c r="U1557" s="26">
        <v>0.01</v>
      </c>
      <c r="X1557" s="26">
        <v>10.09</v>
      </c>
      <c r="Y1557" s="85"/>
      <c r="AD1557" s="26">
        <v>5.3719999999999999</v>
      </c>
      <c r="AF1557" s="26">
        <v>0.19</v>
      </c>
      <c r="AH1557" s="29">
        <v>0.30599999999999999</v>
      </c>
      <c r="AI1557" s="29">
        <v>1.1599999999999999</v>
      </c>
    </row>
    <row r="1558" spans="1:35" ht="15" customHeight="1" x14ac:dyDescent="0.2">
      <c r="A1558" s="25">
        <v>1673</v>
      </c>
      <c r="B1558" s="25" t="s">
        <v>74</v>
      </c>
      <c r="C1558" s="139">
        <v>37349</v>
      </c>
      <c r="D1558" s="25">
        <v>27</v>
      </c>
      <c r="E1558" s="25" t="s">
        <v>50</v>
      </c>
      <c r="F1558" s="25">
        <v>-80</v>
      </c>
      <c r="G1558" s="82">
        <v>44.952000000000112</v>
      </c>
      <c r="H1558" s="27">
        <v>-80.749200000000002</v>
      </c>
      <c r="I1558" s="25">
        <v>25</v>
      </c>
      <c r="J1558" s="82">
        <v>0.38999999999994373</v>
      </c>
      <c r="K1558" s="27">
        <v>25.006499999999999</v>
      </c>
      <c r="L1558" s="29">
        <v>27.343800000000002</v>
      </c>
      <c r="M1558" s="29">
        <v>33.6462</v>
      </c>
      <c r="N1558" s="28">
        <v>15.951557093425608</v>
      </c>
      <c r="O1558" s="28">
        <v>6.4705882352941186</v>
      </c>
      <c r="R1558" s="26">
        <v>0.7011904761904757</v>
      </c>
      <c r="S1558" s="26">
        <v>1.9850000000000001</v>
      </c>
      <c r="T1558" s="26">
        <v>0.06</v>
      </c>
      <c r="U1558" s="26">
        <v>0.01</v>
      </c>
      <c r="X1558" s="26">
        <v>0.93100000000000005</v>
      </c>
      <c r="Y1558" s="85"/>
      <c r="AD1558" s="26">
        <v>1.9950000000000001</v>
      </c>
      <c r="AF1558" s="26">
        <v>0.35</v>
      </c>
      <c r="AH1558" s="29">
        <v>0.28899999999999998</v>
      </c>
      <c r="AI1558" s="29">
        <v>0.74285714285714233</v>
      </c>
    </row>
    <row r="1559" spans="1:35" ht="15" customHeight="1" x14ac:dyDescent="0.2">
      <c r="A1559" s="25">
        <v>1674</v>
      </c>
      <c r="B1559" s="25" t="s">
        <v>74</v>
      </c>
      <c r="C1559" s="139">
        <v>37349</v>
      </c>
      <c r="D1559" s="25">
        <v>28</v>
      </c>
      <c r="E1559" s="25" t="s">
        <v>50</v>
      </c>
      <c r="F1559" s="25">
        <v>-80</v>
      </c>
      <c r="G1559" s="82">
        <v>47.083199999999579</v>
      </c>
      <c r="H1559" s="27">
        <v>-80.784719999999993</v>
      </c>
      <c r="I1559" s="25">
        <v>25</v>
      </c>
      <c r="J1559" s="82">
        <v>6.0000000000073328E-2</v>
      </c>
      <c r="K1559" s="27">
        <v>25.001000000000001</v>
      </c>
      <c r="L1559" s="29">
        <v>27.658799999999999</v>
      </c>
      <c r="M1559" s="29">
        <v>34.403399999999998</v>
      </c>
      <c r="N1559" s="28">
        <v>15.114754098360658</v>
      </c>
      <c r="O1559" s="28">
        <v>6.1311475409836067</v>
      </c>
      <c r="R1559" s="26">
        <v>0.94404761904761902</v>
      </c>
      <c r="S1559" s="26">
        <v>1.573</v>
      </c>
      <c r="T1559" s="26">
        <v>8.1000000000000003E-2</v>
      </c>
      <c r="U1559" s="26">
        <v>0.01</v>
      </c>
      <c r="X1559" s="26">
        <v>24.207999999999998</v>
      </c>
      <c r="Y1559" s="85"/>
      <c r="AD1559" s="26">
        <v>1.583</v>
      </c>
      <c r="AF1559" s="26">
        <v>0.47</v>
      </c>
      <c r="AH1559" s="29">
        <v>0.30499999999999999</v>
      </c>
      <c r="AI1559" s="29">
        <v>1</v>
      </c>
    </row>
    <row r="1560" spans="1:35" ht="15" customHeight="1" x14ac:dyDescent="0.2">
      <c r="A1560" s="25">
        <v>1675</v>
      </c>
      <c r="B1560" s="25" t="s">
        <v>74</v>
      </c>
      <c r="C1560" s="139">
        <v>37349</v>
      </c>
      <c r="D1560" s="25">
        <v>29</v>
      </c>
      <c r="E1560" s="25" t="s">
        <v>50</v>
      </c>
      <c r="F1560" s="25">
        <v>-80</v>
      </c>
      <c r="G1560" s="82">
        <v>48.671999999999969</v>
      </c>
      <c r="H1560" s="27">
        <v>-80.811199999999999</v>
      </c>
      <c r="I1560" s="25">
        <v>24</v>
      </c>
      <c r="J1560" s="82">
        <v>59.800800000000081</v>
      </c>
      <c r="K1560" s="27">
        <v>24.996680000000001</v>
      </c>
      <c r="L1560" s="29">
        <v>27.870200000000001</v>
      </c>
      <c r="M1560" s="29">
        <v>34.771599999999999</v>
      </c>
      <c r="N1560" s="28">
        <v>13.558823529411764</v>
      </c>
      <c r="O1560" s="28">
        <v>5.5</v>
      </c>
      <c r="R1560" s="26">
        <v>0.6964285714285714</v>
      </c>
      <c r="S1560" s="26">
        <v>1.31</v>
      </c>
      <c r="T1560" s="26">
        <v>9.1999999999999998E-2</v>
      </c>
      <c r="U1560" s="26">
        <v>0.01</v>
      </c>
      <c r="X1560" s="26">
        <v>27.34</v>
      </c>
      <c r="Y1560" s="85"/>
      <c r="AD1560" s="26">
        <v>1.32</v>
      </c>
      <c r="AF1560" s="26">
        <v>0.15</v>
      </c>
      <c r="AH1560" s="29">
        <v>0.34</v>
      </c>
      <c r="AI1560" s="29">
        <v>0.7142857142857143</v>
      </c>
    </row>
    <row r="1561" spans="1:35" ht="15" customHeight="1" x14ac:dyDescent="0.2">
      <c r="A1561" s="25">
        <v>1676</v>
      </c>
      <c r="B1561" s="25" t="s">
        <v>74</v>
      </c>
      <c r="C1561" s="139">
        <v>37349</v>
      </c>
      <c r="D1561" s="25">
        <v>30</v>
      </c>
      <c r="E1561" s="25" t="s">
        <v>49</v>
      </c>
      <c r="F1561" s="25">
        <v>-80</v>
      </c>
      <c r="G1561" s="82">
        <v>50.110799999999642</v>
      </c>
      <c r="H1561" s="27">
        <v>-80.835179999999994</v>
      </c>
      <c r="I1561" s="25">
        <v>24</v>
      </c>
      <c r="J1561" s="82">
        <v>58.637999999999977</v>
      </c>
      <c r="K1561" s="27">
        <v>24.9773</v>
      </c>
      <c r="L1561" s="29">
        <v>27.9968</v>
      </c>
      <c r="M1561" s="29">
        <v>34.133400000000002</v>
      </c>
      <c r="N1561" s="28">
        <v>12.359249329758715</v>
      </c>
      <c r="O1561" s="28">
        <v>5.0134048257372656</v>
      </c>
      <c r="R1561" s="26">
        <v>0.96333333333333326</v>
      </c>
      <c r="T1561" s="26">
        <v>7.1999999999999995E-2</v>
      </c>
      <c r="U1561" s="26">
        <v>7.6999999999999999E-2</v>
      </c>
      <c r="X1561" s="26">
        <v>12.256</v>
      </c>
      <c r="Y1561" s="85"/>
      <c r="AF1561" s="26">
        <v>0.14000000000000001</v>
      </c>
      <c r="AH1561" s="29">
        <v>0.373</v>
      </c>
      <c r="AI1561" s="29">
        <v>0.98</v>
      </c>
    </row>
    <row r="1562" spans="1:35" ht="15" customHeight="1" x14ac:dyDescent="0.2">
      <c r="A1562" s="25">
        <v>1677</v>
      </c>
      <c r="B1562" s="25" t="s">
        <v>74</v>
      </c>
      <c r="C1562" s="139">
        <v>37349</v>
      </c>
      <c r="D1562" s="25">
        <v>31</v>
      </c>
      <c r="E1562" s="25" t="s">
        <v>49</v>
      </c>
      <c r="F1562" s="25">
        <v>-80</v>
      </c>
      <c r="G1562" s="82">
        <v>52.17000000000013</v>
      </c>
      <c r="H1562" s="27">
        <v>-80.869500000000002</v>
      </c>
      <c r="I1562" s="25">
        <v>25</v>
      </c>
      <c r="J1562" s="82">
        <v>0.60000000000009379</v>
      </c>
      <c r="K1562" s="27">
        <v>25.01</v>
      </c>
      <c r="L1562" s="29">
        <v>28.043099999999999</v>
      </c>
      <c r="M1562" s="29">
        <v>34.077800000000003</v>
      </c>
      <c r="N1562" s="28">
        <v>13.171428571428573</v>
      </c>
      <c r="O1562" s="28">
        <v>5.3428571428571434</v>
      </c>
      <c r="R1562" s="26">
        <v>1.0857142857142874</v>
      </c>
      <c r="S1562" s="26">
        <v>0.7</v>
      </c>
      <c r="T1562" s="26">
        <v>7.8E-2</v>
      </c>
      <c r="U1562" s="26">
        <v>0.01</v>
      </c>
      <c r="X1562" s="26">
        <v>13.535</v>
      </c>
      <c r="Y1562" s="85"/>
      <c r="AD1562" s="26">
        <v>0.71</v>
      </c>
      <c r="AF1562" s="26">
        <v>0.24</v>
      </c>
      <c r="AH1562" s="29">
        <v>0.35</v>
      </c>
      <c r="AI1562" s="29">
        <v>1.1142857142857159</v>
      </c>
    </row>
    <row r="1563" spans="1:35" ht="15" customHeight="1" x14ac:dyDescent="0.2">
      <c r="A1563" s="25">
        <v>1678</v>
      </c>
      <c r="B1563" s="25" t="s">
        <v>74</v>
      </c>
      <c r="C1563" s="139">
        <v>37349</v>
      </c>
      <c r="D1563" s="25">
        <v>32</v>
      </c>
      <c r="E1563" s="25" t="s">
        <v>49</v>
      </c>
      <c r="F1563" s="25">
        <v>-80</v>
      </c>
      <c r="G1563" s="82">
        <v>55.49399999999963</v>
      </c>
      <c r="H1563" s="27">
        <v>-80.924899999999994</v>
      </c>
      <c r="I1563" s="25">
        <v>25</v>
      </c>
      <c r="J1563" s="82">
        <v>0.57840000000005887</v>
      </c>
      <c r="K1563" s="27">
        <v>25.009640000000001</v>
      </c>
      <c r="L1563" s="29">
        <v>27.966699999999999</v>
      </c>
      <c r="M1563" s="29">
        <v>34.533799999999999</v>
      </c>
      <c r="N1563" s="28">
        <v>10.313199105145415</v>
      </c>
      <c r="O1563" s="28">
        <v>4.1834451901565997</v>
      </c>
      <c r="R1563" s="26">
        <v>1.6559523809523808</v>
      </c>
      <c r="S1563" s="26">
        <v>1.6559999999999999</v>
      </c>
      <c r="T1563" s="26">
        <v>7.9000000000000001E-2</v>
      </c>
      <c r="U1563" s="26">
        <v>0.01</v>
      </c>
      <c r="X1563" s="26">
        <v>15.597</v>
      </c>
      <c r="Y1563" s="85"/>
      <c r="AD1563" s="26">
        <v>1.6659999999999999</v>
      </c>
      <c r="AF1563" s="26">
        <v>0.37</v>
      </c>
      <c r="AH1563" s="29">
        <v>0.44700000000000001</v>
      </c>
      <c r="AI1563" s="29">
        <v>1.7</v>
      </c>
    </row>
    <row r="1564" spans="1:35" ht="15" customHeight="1" x14ac:dyDescent="0.2">
      <c r="A1564" s="25">
        <v>1679</v>
      </c>
      <c r="B1564" s="25" t="s">
        <v>74</v>
      </c>
      <c r="C1564" s="139">
        <v>37349</v>
      </c>
      <c r="D1564" s="25">
        <v>33</v>
      </c>
      <c r="E1564" s="25" t="s">
        <v>49</v>
      </c>
      <c r="F1564" s="25">
        <v>-80</v>
      </c>
      <c r="G1564" s="82">
        <v>55.17120000000034</v>
      </c>
      <c r="H1564" s="27">
        <v>-80.919520000000006</v>
      </c>
      <c r="I1564" s="25">
        <v>25</v>
      </c>
      <c r="J1564" s="82">
        <v>3.1404000000000565</v>
      </c>
      <c r="K1564" s="27">
        <v>25.052340000000001</v>
      </c>
      <c r="L1564" s="29">
        <v>28.967199999999998</v>
      </c>
      <c r="M1564" s="29">
        <v>33.862000000000002</v>
      </c>
      <c r="N1564" s="28">
        <v>9.8927038626609445</v>
      </c>
      <c r="O1564" s="28">
        <v>4.0128755364806867</v>
      </c>
      <c r="R1564" s="26">
        <v>0.59880952380952224</v>
      </c>
      <c r="S1564" s="26">
        <v>0.35399999999999998</v>
      </c>
      <c r="T1564" s="26">
        <v>0.10299999999999999</v>
      </c>
      <c r="U1564" s="26">
        <v>0.01</v>
      </c>
      <c r="X1564" s="26">
        <v>27.236000000000001</v>
      </c>
      <c r="Y1564" s="85"/>
      <c r="AD1564" s="26">
        <v>0.36399999999999999</v>
      </c>
      <c r="AF1564" s="26">
        <v>0.28999999999999998</v>
      </c>
      <c r="AH1564" s="29">
        <v>0.46600000000000003</v>
      </c>
      <c r="AI1564" s="29">
        <v>0.63333333333333175</v>
      </c>
    </row>
    <row r="1565" spans="1:35" ht="15" customHeight="1" x14ac:dyDescent="0.2">
      <c r="A1565" s="25">
        <v>1680</v>
      </c>
      <c r="B1565" s="25" t="s">
        <v>74</v>
      </c>
      <c r="C1565" s="139">
        <v>37349</v>
      </c>
      <c r="D1565" s="25">
        <v>35</v>
      </c>
      <c r="E1565" s="25" t="s">
        <v>49</v>
      </c>
      <c r="F1565" s="25">
        <v>-80</v>
      </c>
      <c r="G1565" s="82">
        <v>52.790400000000091</v>
      </c>
      <c r="H1565" s="27">
        <v>-80.879840000000002</v>
      </c>
      <c r="I1565" s="25">
        <v>24</v>
      </c>
      <c r="J1565" s="82">
        <v>58.289999999999935</v>
      </c>
      <c r="K1565" s="27">
        <v>24.971499999999999</v>
      </c>
      <c r="L1565" s="29">
        <v>28.5869</v>
      </c>
      <c r="M1565" s="29">
        <v>33.641599999999997</v>
      </c>
      <c r="N1565" s="28">
        <v>13.401162790697676</v>
      </c>
      <c r="O1565" s="28">
        <v>5.4360465116279073</v>
      </c>
      <c r="R1565" s="26">
        <v>1.0395238095238095</v>
      </c>
      <c r="S1565" s="26">
        <v>0.47</v>
      </c>
      <c r="T1565" s="26">
        <v>6.0999999999999999E-2</v>
      </c>
      <c r="U1565" s="26">
        <v>1.7000000000000001E-2</v>
      </c>
      <c r="X1565" s="26">
        <v>8.6809999999999992</v>
      </c>
      <c r="Y1565" s="85"/>
      <c r="AD1565" s="26">
        <v>0.48699999999999999</v>
      </c>
      <c r="AF1565" s="26">
        <v>0.34</v>
      </c>
      <c r="AH1565" s="29">
        <v>0.34399999999999997</v>
      </c>
      <c r="AI1565" s="29">
        <v>1.08</v>
      </c>
    </row>
    <row r="1566" spans="1:35" ht="15" customHeight="1" x14ac:dyDescent="0.2">
      <c r="A1566" s="25">
        <v>1681</v>
      </c>
      <c r="B1566" s="25" t="s">
        <v>74</v>
      </c>
      <c r="C1566" s="139">
        <v>37349</v>
      </c>
      <c r="D1566" s="25">
        <v>36</v>
      </c>
      <c r="E1566" s="25" t="s">
        <v>50</v>
      </c>
      <c r="F1566" s="25">
        <v>-80</v>
      </c>
      <c r="G1566" s="82">
        <v>47.580000000000382</v>
      </c>
      <c r="H1566" s="27">
        <v>-80.793000000000006</v>
      </c>
      <c r="I1566" s="25">
        <v>24</v>
      </c>
      <c r="J1566" s="82">
        <v>57.459600000000037</v>
      </c>
      <c r="K1566" s="27">
        <v>24.957660000000001</v>
      </c>
      <c r="L1566" s="29">
        <v>29.157900000000001</v>
      </c>
      <c r="M1566" s="29">
        <v>34.656599999999997</v>
      </c>
      <c r="N1566" s="28">
        <v>11.760204081632654</v>
      </c>
      <c r="O1566" s="28">
        <v>4.7704081632653059</v>
      </c>
      <c r="R1566" s="26">
        <v>0.55833333333332946</v>
      </c>
      <c r="S1566" s="26">
        <v>1.3260000000000001</v>
      </c>
      <c r="T1566" s="26">
        <v>8.4000000000000005E-2</v>
      </c>
      <c r="U1566" s="26">
        <v>3.7999999999999999E-2</v>
      </c>
      <c r="X1566" s="26">
        <v>17.998000000000001</v>
      </c>
      <c r="Y1566" s="85"/>
      <c r="AD1566" s="26">
        <v>1.3640000000000001</v>
      </c>
      <c r="AF1566" s="26">
        <v>0.35</v>
      </c>
      <c r="AH1566" s="29">
        <v>0.39200000000000002</v>
      </c>
      <c r="AI1566" s="29">
        <v>0.59999999999999609</v>
      </c>
    </row>
    <row r="1567" spans="1:35" ht="15" customHeight="1" x14ac:dyDescent="0.2">
      <c r="A1567" s="25">
        <v>1682</v>
      </c>
      <c r="B1567" s="25" t="s">
        <v>74</v>
      </c>
      <c r="C1567" s="139">
        <v>37349</v>
      </c>
      <c r="D1567" s="25">
        <v>37</v>
      </c>
      <c r="E1567" s="25" t="s">
        <v>50</v>
      </c>
      <c r="F1567" s="25">
        <v>-80</v>
      </c>
      <c r="G1567" s="82">
        <v>45.659999999999741</v>
      </c>
      <c r="H1567" s="27">
        <v>-80.760999999999996</v>
      </c>
      <c r="I1567" s="25">
        <v>24</v>
      </c>
      <c r="J1567" s="82">
        <v>55.929599999999979</v>
      </c>
      <c r="K1567" s="27">
        <v>24.93216</v>
      </c>
      <c r="L1567" s="29">
        <v>29.186299999999999</v>
      </c>
      <c r="M1567" s="29">
        <v>35.642299999999999</v>
      </c>
      <c r="N1567" s="28">
        <v>11.496259351620948</v>
      </c>
      <c r="O1567" s="28">
        <v>4.6633416458852865</v>
      </c>
      <c r="R1567" s="26">
        <v>0.73095238095238269</v>
      </c>
      <c r="S1567" s="26">
        <v>2.85</v>
      </c>
      <c r="T1567" s="26">
        <v>5.6000000000000001E-2</v>
      </c>
      <c r="U1567" s="26">
        <v>0.50600000000000001</v>
      </c>
      <c r="X1567" s="26">
        <v>4.7409999999999997</v>
      </c>
      <c r="Y1567" s="85"/>
      <c r="AD1567" s="26">
        <v>3.3559999999999999</v>
      </c>
      <c r="AF1567" s="26">
        <v>0.16</v>
      </c>
      <c r="AH1567" s="29">
        <v>0.40100000000000002</v>
      </c>
      <c r="AI1567" s="29">
        <v>0.75000000000000178</v>
      </c>
    </row>
    <row r="1568" spans="1:35" ht="15" customHeight="1" x14ac:dyDescent="0.2">
      <c r="A1568" s="25">
        <v>1683</v>
      </c>
      <c r="B1568" s="25" t="s">
        <v>74</v>
      </c>
      <c r="C1568" s="139">
        <v>37349</v>
      </c>
      <c r="D1568" s="25">
        <v>38</v>
      </c>
      <c r="E1568" s="25" t="s">
        <v>50</v>
      </c>
      <c r="F1568" s="25">
        <v>-80</v>
      </c>
      <c r="G1568" s="82">
        <v>41.922000000000139</v>
      </c>
      <c r="H1568" s="27">
        <v>-80.698700000000002</v>
      </c>
      <c r="I1568" s="25">
        <v>24</v>
      </c>
      <c r="J1568" s="82">
        <v>59.1</v>
      </c>
      <c r="K1568" s="27">
        <v>24.984999999999999</v>
      </c>
      <c r="L1568" s="29">
        <v>29.009699999999999</v>
      </c>
      <c r="M1568" s="29">
        <v>33.467100000000002</v>
      </c>
      <c r="N1568" s="28">
        <v>12.699724517906338</v>
      </c>
      <c r="O1568" s="28">
        <v>5.1515151515151523</v>
      </c>
      <c r="R1568" s="26">
        <v>0.71357142857143363</v>
      </c>
      <c r="S1568" s="26">
        <v>6.0380000000000003</v>
      </c>
      <c r="T1568" s="26">
        <v>5.7000000000000002E-2</v>
      </c>
      <c r="U1568" s="26">
        <v>0.01</v>
      </c>
      <c r="X1568" s="26">
        <v>6.28</v>
      </c>
      <c r="Y1568" s="85"/>
      <c r="AD1568" s="26">
        <v>6.048</v>
      </c>
      <c r="AF1568" s="26">
        <v>0.39</v>
      </c>
      <c r="AH1568" s="29">
        <v>0.36299999999999999</v>
      </c>
      <c r="AI1568" s="29">
        <v>0.76000000000000512</v>
      </c>
    </row>
    <row r="1569" spans="1:35" ht="15" customHeight="1" x14ac:dyDescent="0.2">
      <c r="A1569" s="25">
        <v>1684</v>
      </c>
      <c r="B1569" s="25" t="s">
        <v>74</v>
      </c>
      <c r="C1569" s="139">
        <v>37349</v>
      </c>
      <c r="D1569" s="25">
        <v>39</v>
      </c>
      <c r="E1569" s="25" t="s">
        <v>50</v>
      </c>
      <c r="F1569" s="25">
        <v>-80</v>
      </c>
      <c r="G1569" s="82">
        <v>38.783999999999999</v>
      </c>
      <c r="H1569" s="27">
        <v>-80.6464</v>
      </c>
      <c r="I1569" s="25">
        <v>25</v>
      </c>
      <c r="J1569" s="82">
        <v>0.49080000000000001</v>
      </c>
      <c r="K1569" s="27">
        <v>25.008179999999999</v>
      </c>
      <c r="L1569" s="29">
        <v>29.242599999999999</v>
      </c>
      <c r="M1569" s="29">
        <v>30.633700000000001</v>
      </c>
      <c r="N1569" s="28">
        <v>11.467661691542288</v>
      </c>
      <c r="O1569" s="28">
        <v>4.6517412935323383</v>
      </c>
      <c r="R1569" s="26">
        <v>1.0059523809523794</v>
      </c>
      <c r="S1569" s="26">
        <v>3.0640000000000001</v>
      </c>
      <c r="T1569" s="26">
        <v>0.05</v>
      </c>
      <c r="U1569" s="26">
        <v>0.01</v>
      </c>
      <c r="X1569" s="26">
        <v>0.22600000000000001</v>
      </c>
      <c r="Y1569" s="85"/>
      <c r="AD1569" s="26">
        <v>3.0739999999999998</v>
      </c>
      <c r="AF1569" s="26">
        <v>0.19</v>
      </c>
      <c r="AH1569" s="29">
        <v>0.40200000000000002</v>
      </c>
      <c r="AI1569" s="29">
        <v>1.0285714285714269</v>
      </c>
    </row>
    <row r="1570" spans="1:35" ht="15" customHeight="1" x14ac:dyDescent="0.2">
      <c r="A1570" s="25">
        <v>1685</v>
      </c>
      <c r="B1570" s="25" t="s">
        <v>74</v>
      </c>
      <c r="C1570" s="139">
        <v>37349</v>
      </c>
      <c r="D1570" s="25">
        <v>40</v>
      </c>
      <c r="E1570" s="25" t="s">
        <v>47</v>
      </c>
      <c r="F1570" s="25">
        <v>-80</v>
      </c>
      <c r="G1570" s="82">
        <v>35.890999999999998</v>
      </c>
      <c r="H1570" s="27">
        <v>-80.598183333333338</v>
      </c>
      <c r="I1570" s="25">
        <v>25</v>
      </c>
      <c r="J1570" s="82">
        <v>1.08</v>
      </c>
      <c r="K1570" s="27">
        <v>25.018000000000001</v>
      </c>
      <c r="L1570" s="29">
        <v>28.7913</v>
      </c>
      <c r="M1570" s="29">
        <v>32.216299999999997</v>
      </c>
      <c r="N1570" s="28">
        <v>15.733788395904439</v>
      </c>
      <c r="O1570" s="28">
        <v>6.3822525597269628</v>
      </c>
      <c r="S1570" s="26">
        <v>2.0510000000000002</v>
      </c>
      <c r="T1570" s="26">
        <v>4.7E-2</v>
      </c>
      <c r="U1570" s="26">
        <v>0.01</v>
      </c>
      <c r="X1570" s="26">
        <v>0.879</v>
      </c>
      <c r="Y1570" s="85"/>
      <c r="AD1570" s="26">
        <v>2.0609999999999999</v>
      </c>
      <c r="AF1570" s="26">
        <v>0.17</v>
      </c>
      <c r="AH1570" s="29">
        <v>0.29299999999999998</v>
      </c>
    </row>
    <row r="1571" spans="1:35" ht="15" customHeight="1" x14ac:dyDescent="0.2">
      <c r="A1571" s="25">
        <v>1693</v>
      </c>
      <c r="B1571" s="25" t="s">
        <v>75</v>
      </c>
      <c r="C1571" s="139">
        <v>37383</v>
      </c>
      <c r="D1571" s="25">
        <v>1</v>
      </c>
      <c r="E1571" s="25" t="s">
        <v>47</v>
      </c>
      <c r="F1571" s="25">
        <v>-80</v>
      </c>
      <c r="G1571" s="82">
        <v>29.810400000000357</v>
      </c>
      <c r="H1571" s="27">
        <v>-80.496840000000006</v>
      </c>
      <c r="I1571" s="25">
        <v>25</v>
      </c>
      <c r="J1571" s="82">
        <v>11.028000000000091</v>
      </c>
      <c r="K1571" s="27">
        <v>25.183800000000002</v>
      </c>
      <c r="L1571" s="29">
        <v>27.290600000000001</v>
      </c>
      <c r="M1571" s="29">
        <v>32.378</v>
      </c>
      <c r="N1571" s="28">
        <v>19.049586776859506</v>
      </c>
      <c r="O1571" s="28">
        <v>7.7272727272727275</v>
      </c>
      <c r="R1571" s="26">
        <v>1.6833333333333333</v>
      </c>
      <c r="S1571" s="26">
        <v>1.7949999999999999</v>
      </c>
      <c r="T1571" s="26">
        <v>2.3E-2</v>
      </c>
      <c r="U1571" s="26">
        <v>0.48199999999999998</v>
      </c>
      <c r="X1571" s="26">
        <v>1.81</v>
      </c>
      <c r="Y1571" s="85"/>
      <c r="AD1571" s="26">
        <v>2.2770000000000001</v>
      </c>
      <c r="AF1571" s="26">
        <v>0.14000000000000001</v>
      </c>
      <c r="AH1571" s="29">
        <v>0.24199999999999999</v>
      </c>
      <c r="AI1571" s="29">
        <v>1.7</v>
      </c>
    </row>
    <row r="1572" spans="1:35" ht="15" customHeight="1" x14ac:dyDescent="0.2">
      <c r="A1572" s="25">
        <v>1694</v>
      </c>
      <c r="B1572" s="25" t="s">
        <v>75</v>
      </c>
      <c r="C1572" s="139">
        <v>37383</v>
      </c>
      <c r="D1572" s="25">
        <v>2</v>
      </c>
      <c r="E1572" s="25" t="s">
        <v>47</v>
      </c>
      <c r="F1572" s="25">
        <v>-80</v>
      </c>
      <c r="G1572" s="82">
        <v>33.745200000000182</v>
      </c>
      <c r="H1572" s="27">
        <v>-80.562420000000003</v>
      </c>
      <c r="I1572" s="25">
        <v>25</v>
      </c>
      <c r="J1572" s="82">
        <v>10.028399999999991</v>
      </c>
      <c r="K1572" s="27">
        <v>25.16714</v>
      </c>
      <c r="L1572" s="29">
        <v>27.5412</v>
      </c>
      <c r="M1572" s="29">
        <v>31.621600000000001</v>
      </c>
      <c r="N1572" s="28">
        <v>18.440000000000001</v>
      </c>
      <c r="O1572" s="28">
        <v>7.48</v>
      </c>
      <c r="R1572" s="26">
        <v>1.3059523809523834</v>
      </c>
      <c r="S1572" s="26">
        <v>3.0329999999999999</v>
      </c>
      <c r="T1572" s="26">
        <v>2.1000000000000001E-2</v>
      </c>
      <c r="U1572" s="26">
        <v>4.5999999999999999E-2</v>
      </c>
      <c r="X1572" s="26">
        <v>2.5680000000000001</v>
      </c>
      <c r="Y1572" s="85"/>
      <c r="AD1572" s="26">
        <v>3.0789999999999997</v>
      </c>
      <c r="AF1572" s="26">
        <v>7.0000000000000007E-2</v>
      </c>
      <c r="AH1572" s="29">
        <v>0.25</v>
      </c>
      <c r="AI1572" s="29">
        <v>1.3142857142857167</v>
      </c>
    </row>
    <row r="1573" spans="1:35" ht="15" customHeight="1" x14ac:dyDescent="0.2">
      <c r="A1573" s="25">
        <v>1695</v>
      </c>
      <c r="B1573" s="25" t="s">
        <v>75</v>
      </c>
      <c r="C1573" s="139">
        <v>37383</v>
      </c>
      <c r="D1573" s="25">
        <v>3</v>
      </c>
      <c r="E1573" s="25" t="s">
        <v>47</v>
      </c>
      <c r="F1573" s="25">
        <v>-80</v>
      </c>
      <c r="G1573" s="82">
        <v>37.282800000000123</v>
      </c>
      <c r="H1573" s="27">
        <v>-80.621380000000002</v>
      </c>
      <c r="I1573" s="25">
        <v>25</v>
      </c>
      <c r="J1573" s="82">
        <v>8.9999999999999147</v>
      </c>
      <c r="K1573" s="27">
        <v>25.15</v>
      </c>
      <c r="L1573" s="29">
        <v>27.5761</v>
      </c>
      <c r="M1573" s="29">
        <v>29.1539</v>
      </c>
      <c r="N1573" s="28">
        <v>18.293650793650794</v>
      </c>
      <c r="O1573" s="28">
        <v>7.4206349206349209</v>
      </c>
      <c r="R1573" s="26">
        <v>1.546904761904762</v>
      </c>
      <c r="S1573" s="26">
        <v>2.6349999999999998</v>
      </c>
      <c r="T1573" s="26">
        <v>0.03</v>
      </c>
      <c r="U1573" s="26">
        <v>7.6999999999999999E-2</v>
      </c>
      <c r="X1573" s="26">
        <v>0.93</v>
      </c>
      <c r="Y1573" s="85"/>
      <c r="AD1573" s="26">
        <v>2.7119999999999997</v>
      </c>
      <c r="AF1573" s="26">
        <v>0.11</v>
      </c>
      <c r="AH1573" s="29">
        <v>0.252</v>
      </c>
      <c r="AI1573" s="29">
        <v>1.56</v>
      </c>
    </row>
    <row r="1574" spans="1:35" ht="15" customHeight="1" x14ac:dyDescent="0.2">
      <c r="A1574" s="25">
        <v>1696</v>
      </c>
      <c r="B1574" s="25" t="s">
        <v>75</v>
      </c>
      <c r="C1574" s="139">
        <v>37383</v>
      </c>
      <c r="D1574" s="25">
        <v>4</v>
      </c>
      <c r="E1574" s="25" t="s">
        <v>48</v>
      </c>
      <c r="F1574" s="25">
        <v>-80</v>
      </c>
      <c r="G1574" s="82">
        <v>40.79039999999992</v>
      </c>
      <c r="H1574" s="27">
        <v>-80.679839999999999</v>
      </c>
      <c r="I1574" s="25">
        <v>25</v>
      </c>
      <c r="J1574" s="82">
        <v>7.8708000000000311</v>
      </c>
      <c r="K1574" s="27">
        <v>25.131180000000001</v>
      </c>
      <c r="L1574" s="29">
        <v>27.590299999999999</v>
      </c>
      <c r="M1574" s="29">
        <v>31.3325</v>
      </c>
      <c r="N1574" s="28">
        <v>18.971193415637863</v>
      </c>
      <c r="O1574" s="28">
        <v>7.6954732510288073</v>
      </c>
      <c r="R1574" s="26">
        <v>1.0138095238095239</v>
      </c>
      <c r="S1574" s="26">
        <v>5.9610000000000003</v>
      </c>
      <c r="T1574" s="26">
        <v>3.6999999999999998E-2</v>
      </c>
      <c r="U1574" s="26">
        <v>9.2999999999999999E-2</v>
      </c>
      <c r="X1574" s="26">
        <v>32.779000000000003</v>
      </c>
      <c r="Y1574" s="85"/>
      <c r="AD1574" s="26">
        <v>6.0540000000000003</v>
      </c>
      <c r="AF1574" s="26">
        <v>0.22</v>
      </c>
      <c r="AH1574" s="29">
        <v>0.24299999999999999</v>
      </c>
      <c r="AI1574" s="29">
        <v>1.04</v>
      </c>
    </row>
    <row r="1575" spans="1:35" ht="15" customHeight="1" x14ac:dyDescent="0.2">
      <c r="A1575" s="25">
        <v>1697</v>
      </c>
      <c r="B1575" s="25" t="s">
        <v>75</v>
      </c>
      <c r="C1575" s="139">
        <v>37383</v>
      </c>
      <c r="D1575" s="25">
        <v>5</v>
      </c>
      <c r="E1575" s="25" t="s">
        <v>48</v>
      </c>
      <c r="F1575" s="25">
        <v>-80</v>
      </c>
      <c r="G1575" s="82">
        <v>43.120800000000372</v>
      </c>
      <c r="H1575" s="27">
        <v>-80.718680000000006</v>
      </c>
      <c r="I1575" s="25">
        <v>25</v>
      </c>
      <c r="J1575" s="82">
        <v>6.9300000000000495</v>
      </c>
      <c r="K1575" s="27">
        <v>25.115500000000001</v>
      </c>
      <c r="L1575" s="29">
        <v>27.837399999999999</v>
      </c>
      <c r="M1575" s="29">
        <v>33.084800000000001</v>
      </c>
      <c r="N1575" s="28">
        <v>25.191256830601095</v>
      </c>
      <c r="O1575" s="28">
        <v>10.218579234972678</v>
      </c>
      <c r="R1575" s="26">
        <v>0.85952380952381102</v>
      </c>
      <c r="S1575" s="26">
        <v>1.7050000000000001</v>
      </c>
      <c r="T1575" s="26">
        <v>3.9E-2</v>
      </c>
      <c r="U1575" s="26">
        <v>5.1999999999999998E-2</v>
      </c>
      <c r="X1575" s="26">
        <v>35.860999999999997</v>
      </c>
      <c r="Y1575" s="85"/>
      <c r="AD1575" s="26">
        <v>1.7570000000000001</v>
      </c>
      <c r="AF1575" s="26">
        <v>0.22</v>
      </c>
      <c r="AH1575" s="29">
        <v>0.183</v>
      </c>
      <c r="AI1575" s="29">
        <v>0.88571428571428723</v>
      </c>
    </row>
    <row r="1576" spans="1:35" ht="15" customHeight="1" x14ac:dyDescent="0.2">
      <c r="A1576" s="25">
        <v>1698</v>
      </c>
      <c r="B1576" s="25" t="s">
        <v>75</v>
      </c>
      <c r="C1576" s="139">
        <v>37383</v>
      </c>
      <c r="D1576" s="25">
        <v>6</v>
      </c>
      <c r="E1576" s="25" t="s">
        <v>48</v>
      </c>
      <c r="F1576" s="25">
        <v>-80</v>
      </c>
      <c r="G1576" s="82">
        <v>45.585599999999999</v>
      </c>
      <c r="H1576" s="27">
        <v>-80.75976</v>
      </c>
      <c r="I1576" s="25">
        <v>25</v>
      </c>
      <c r="J1576" s="82">
        <v>4.1639999999999997</v>
      </c>
      <c r="K1576" s="27">
        <v>25.069400000000002</v>
      </c>
      <c r="L1576" s="29">
        <v>28.0913</v>
      </c>
      <c r="M1576" s="29">
        <v>35.306899999999999</v>
      </c>
      <c r="N1576" s="28">
        <v>19.049586776859506</v>
      </c>
      <c r="O1576" s="28">
        <v>7.7272727272727275</v>
      </c>
      <c r="R1576" s="26">
        <v>2.4083333333333332</v>
      </c>
      <c r="S1576" s="26">
        <v>3.7250000000000001</v>
      </c>
      <c r="T1576" s="26">
        <v>4.9000000000000002E-2</v>
      </c>
      <c r="U1576" s="26">
        <v>0.09</v>
      </c>
      <c r="X1576" s="26">
        <v>19.030999999999999</v>
      </c>
      <c r="Y1576" s="85"/>
      <c r="AD1576" s="26">
        <v>3.8149999999999999</v>
      </c>
      <c r="AF1576" s="26">
        <v>1.61</v>
      </c>
      <c r="AH1576" s="29">
        <v>0.24199999999999999</v>
      </c>
      <c r="AI1576" s="29">
        <v>2.6</v>
      </c>
    </row>
    <row r="1577" spans="1:35" ht="15" customHeight="1" x14ac:dyDescent="0.2">
      <c r="A1577" s="25">
        <v>1699</v>
      </c>
      <c r="B1577" s="25" t="s">
        <v>75</v>
      </c>
      <c r="C1577" s="139">
        <v>37383</v>
      </c>
      <c r="D1577" s="25">
        <v>7</v>
      </c>
      <c r="E1577" s="25" t="s">
        <v>48</v>
      </c>
      <c r="F1577" s="25">
        <v>-80</v>
      </c>
      <c r="G1577" s="82">
        <v>47.567999999999984</v>
      </c>
      <c r="H1577" s="27">
        <v>-80.7928</v>
      </c>
      <c r="I1577" s="25">
        <v>25</v>
      </c>
      <c r="J1577" s="82">
        <v>6.9839999999999236</v>
      </c>
      <c r="K1577" s="27">
        <v>25.116399999999999</v>
      </c>
      <c r="L1577" s="29">
        <v>27.8309</v>
      </c>
      <c r="M1577" s="29">
        <v>33.5426</v>
      </c>
      <c r="N1577" s="28">
        <v>12.841225626740949</v>
      </c>
      <c r="O1577" s="28">
        <v>5.20891364902507</v>
      </c>
      <c r="R1577" s="26">
        <v>3.2002380952380949</v>
      </c>
      <c r="S1577" s="26">
        <v>5.9950000000000001</v>
      </c>
      <c r="T1577" s="26">
        <v>5.7000000000000002E-2</v>
      </c>
      <c r="U1577" s="26">
        <v>0.188</v>
      </c>
      <c r="X1577" s="26">
        <v>45.01</v>
      </c>
      <c r="Y1577" s="85"/>
      <c r="AD1577" s="26">
        <v>6.1829999999999998</v>
      </c>
      <c r="AF1577" s="26">
        <v>0.67</v>
      </c>
      <c r="AH1577" s="29">
        <v>0.35899999999999999</v>
      </c>
      <c r="AI1577" s="29">
        <v>3.28</v>
      </c>
    </row>
    <row r="1578" spans="1:35" ht="15" customHeight="1" x14ac:dyDescent="0.2">
      <c r="A1578" s="25">
        <v>1700</v>
      </c>
      <c r="B1578" s="25" t="s">
        <v>75</v>
      </c>
      <c r="C1578" s="139">
        <v>37383</v>
      </c>
      <c r="D1578" s="25">
        <v>8</v>
      </c>
      <c r="E1578" s="25" t="s">
        <v>48</v>
      </c>
      <c r="F1578" s="25">
        <v>-80</v>
      </c>
      <c r="G1578" s="82">
        <v>51.825599999999952</v>
      </c>
      <c r="H1578" s="27">
        <v>-80.863759999999999</v>
      </c>
      <c r="I1578" s="25">
        <v>25</v>
      </c>
      <c r="J1578" s="82">
        <v>7.682399999999916</v>
      </c>
      <c r="K1578" s="27">
        <v>25.128039999999999</v>
      </c>
      <c r="L1578" s="29">
        <v>28.290600000000001</v>
      </c>
      <c r="M1578" s="29">
        <v>38.655000000000001</v>
      </c>
      <c r="N1578" s="28">
        <v>7.6705490848585702</v>
      </c>
      <c r="O1578" s="28">
        <v>3.111480865224626</v>
      </c>
      <c r="R1578" s="26">
        <v>2.8050000000000002</v>
      </c>
      <c r="S1578" s="26">
        <v>1.228</v>
      </c>
      <c r="T1578" s="26">
        <v>5.0999999999999997E-2</v>
      </c>
      <c r="U1578" s="26">
        <v>6.2E-2</v>
      </c>
      <c r="X1578" s="26">
        <v>35.201000000000001</v>
      </c>
      <c r="Y1578" s="85"/>
      <c r="AD1578" s="26">
        <v>1.29</v>
      </c>
      <c r="AF1578" s="26">
        <v>0.63</v>
      </c>
      <c r="AH1578" s="29">
        <v>0.60099999999999998</v>
      </c>
      <c r="AI1578" s="29">
        <v>2.88</v>
      </c>
    </row>
    <row r="1579" spans="1:35" ht="15" customHeight="1" x14ac:dyDescent="0.2">
      <c r="A1579" s="25">
        <v>1701</v>
      </c>
      <c r="B1579" s="25" t="s">
        <v>75</v>
      </c>
      <c r="C1579" s="139">
        <v>37383</v>
      </c>
      <c r="D1579" s="25">
        <v>9</v>
      </c>
      <c r="E1579" s="25" t="s">
        <v>49</v>
      </c>
      <c r="F1579" s="25">
        <v>-80</v>
      </c>
      <c r="G1579" s="82">
        <v>54.380400000000009</v>
      </c>
      <c r="H1579" s="27">
        <v>-80.90634</v>
      </c>
      <c r="I1579" s="25">
        <v>25</v>
      </c>
      <c r="J1579" s="82">
        <v>7.609199999999916</v>
      </c>
      <c r="K1579" s="27">
        <v>25.126819999999999</v>
      </c>
      <c r="L1579" s="29">
        <v>28.813600000000001</v>
      </c>
      <c r="M1579" s="29">
        <v>39.2911</v>
      </c>
      <c r="N1579" s="28">
        <v>4.6707193515704155</v>
      </c>
      <c r="O1579" s="28">
        <v>1.8946301925025331</v>
      </c>
      <c r="R1579" s="26">
        <v>7.4669047619047619</v>
      </c>
      <c r="S1579" s="26">
        <v>3.6230000000000002</v>
      </c>
      <c r="T1579" s="26">
        <v>0.108</v>
      </c>
      <c r="U1579" s="26">
        <v>0.47199999999999998</v>
      </c>
      <c r="X1579" s="26">
        <v>67.367999999999995</v>
      </c>
      <c r="Y1579" s="85"/>
      <c r="AD1579" s="26">
        <v>4.0950000000000006</v>
      </c>
      <c r="AF1579" s="26">
        <v>1.79</v>
      </c>
      <c r="AH1579" s="29">
        <v>0.98699999999999999</v>
      </c>
      <c r="AI1579" s="29">
        <v>7.68</v>
      </c>
    </row>
    <row r="1580" spans="1:35" ht="15" customHeight="1" x14ac:dyDescent="0.2">
      <c r="A1580" s="25">
        <v>1702</v>
      </c>
      <c r="B1580" s="25" t="s">
        <v>75</v>
      </c>
      <c r="C1580" s="139">
        <v>37383</v>
      </c>
      <c r="D1580" s="25">
        <v>10</v>
      </c>
      <c r="E1580" s="25" t="s">
        <v>49</v>
      </c>
      <c r="F1580" s="25">
        <v>-80</v>
      </c>
      <c r="G1580" s="82">
        <v>59.837999999999738</v>
      </c>
      <c r="H1580" s="27">
        <v>-80.997299999999996</v>
      </c>
      <c r="I1580" s="25">
        <v>25</v>
      </c>
      <c r="J1580" s="82">
        <v>6.8999999999999062</v>
      </c>
      <c r="K1580" s="27">
        <v>25.114999999999998</v>
      </c>
      <c r="L1580" s="29">
        <v>28.68</v>
      </c>
      <c r="M1580" s="29">
        <v>37.92</v>
      </c>
      <c r="N1580" s="28">
        <v>3.3772893772893777</v>
      </c>
      <c r="O1580" s="28">
        <v>1.36996336996337</v>
      </c>
      <c r="R1580" s="26">
        <v>16.01047619047619</v>
      </c>
      <c r="S1580" s="26">
        <v>1.4770000000000001</v>
      </c>
      <c r="T1580" s="26">
        <v>7.3999999999999996E-2</v>
      </c>
      <c r="U1580" s="26">
        <v>0.247</v>
      </c>
      <c r="X1580" s="26">
        <v>38.136000000000003</v>
      </c>
      <c r="Y1580" s="85"/>
      <c r="AD1580" s="26">
        <v>1.7240000000000002</v>
      </c>
      <c r="AF1580" s="26">
        <v>3.02</v>
      </c>
      <c r="AH1580" s="29">
        <v>1.365</v>
      </c>
      <c r="AI1580" s="29">
        <v>16.37</v>
      </c>
    </row>
    <row r="1581" spans="1:35" ht="15" customHeight="1" x14ac:dyDescent="0.2">
      <c r="A1581" s="25">
        <v>1703</v>
      </c>
      <c r="B1581" s="25" t="s">
        <v>75</v>
      </c>
      <c r="C1581" s="139">
        <v>37383</v>
      </c>
      <c r="D1581" s="25">
        <v>11</v>
      </c>
      <c r="E1581" s="25" t="s">
        <v>49</v>
      </c>
      <c r="F1581" s="25">
        <v>-81</v>
      </c>
      <c r="G1581" s="82">
        <v>4.0800000000160708E-2</v>
      </c>
      <c r="H1581" s="27">
        <v>-81.000680000000003</v>
      </c>
      <c r="I1581" s="25">
        <v>25</v>
      </c>
      <c r="J1581" s="82">
        <v>4.4495999999999469</v>
      </c>
      <c r="K1581" s="27">
        <v>25.074159999999999</v>
      </c>
      <c r="L1581" s="29">
        <v>29.08</v>
      </c>
      <c r="M1581" s="29">
        <v>38.419699999999999</v>
      </c>
      <c r="N1581" s="28">
        <v>7.5203915171288749</v>
      </c>
      <c r="O1581" s="28">
        <v>3.0505709624796089</v>
      </c>
      <c r="R1581" s="26">
        <v>3.5449999999999999</v>
      </c>
      <c r="S1581" s="26">
        <v>0.308</v>
      </c>
      <c r="T1581" s="26">
        <v>4.5999999999999999E-2</v>
      </c>
      <c r="U1581" s="26">
        <v>6.0999999999999999E-2</v>
      </c>
      <c r="X1581" s="26">
        <v>45.107999999999997</v>
      </c>
      <c r="Y1581" s="85"/>
      <c r="AD1581" s="26">
        <v>0.36899999999999999</v>
      </c>
      <c r="AF1581" s="26">
        <v>1.47</v>
      </c>
      <c r="AH1581" s="29">
        <v>0.61299999999999999</v>
      </c>
      <c r="AI1581" s="29">
        <v>3.72</v>
      </c>
    </row>
    <row r="1582" spans="1:35" ht="15" customHeight="1" x14ac:dyDescent="0.2">
      <c r="A1582" s="25">
        <v>1704</v>
      </c>
      <c r="B1582" s="25" t="s">
        <v>75</v>
      </c>
      <c r="C1582" s="139">
        <v>37383</v>
      </c>
      <c r="D1582" s="25">
        <v>12</v>
      </c>
      <c r="E1582" s="25" t="s">
        <v>49</v>
      </c>
      <c r="F1582" s="25">
        <v>-81</v>
      </c>
      <c r="G1582" s="82">
        <v>3.9420000000004052</v>
      </c>
      <c r="H1582" s="27">
        <v>-81.065700000000007</v>
      </c>
      <c r="I1582" s="25">
        <v>25</v>
      </c>
      <c r="J1582" s="82">
        <v>6.7716000000000776</v>
      </c>
      <c r="K1582" s="27">
        <v>25.112860000000001</v>
      </c>
      <c r="L1582" s="29">
        <v>29.27</v>
      </c>
      <c r="M1582" s="29">
        <v>37.880000000000003</v>
      </c>
      <c r="N1582" s="28">
        <v>2.8264868179031271</v>
      </c>
      <c r="O1582" s="28">
        <v>1.1465358675659105</v>
      </c>
      <c r="R1582" s="26">
        <v>19.281190476190474</v>
      </c>
      <c r="S1582" s="26">
        <v>0.33100000000000002</v>
      </c>
      <c r="T1582" s="26">
        <v>6.3E-2</v>
      </c>
      <c r="U1582" s="26">
        <v>4.1000000000000002E-2</v>
      </c>
      <c r="X1582" s="26">
        <v>57.436</v>
      </c>
      <c r="Y1582" s="85"/>
      <c r="AD1582" s="26">
        <v>0.372</v>
      </c>
      <c r="AF1582" s="26">
        <v>5.03</v>
      </c>
      <c r="AH1582" s="29">
        <v>1.631</v>
      </c>
      <c r="AI1582" s="29">
        <v>19.88</v>
      </c>
    </row>
    <row r="1583" spans="1:35" ht="15" customHeight="1" x14ac:dyDescent="0.2">
      <c r="A1583" s="25">
        <v>1705</v>
      </c>
      <c r="B1583" s="25" t="s">
        <v>75</v>
      </c>
      <c r="C1583" s="139">
        <v>37383</v>
      </c>
      <c r="D1583" s="25">
        <v>13</v>
      </c>
      <c r="E1583" s="25" t="s">
        <v>49</v>
      </c>
      <c r="F1583" s="25">
        <v>-81</v>
      </c>
      <c r="G1583" s="82">
        <v>5.8607999999998128</v>
      </c>
      <c r="H1583" s="27">
        <v>-81.097679999999997</v>
      </c>
      <c r="I1583" s="25">
        <v>25</v>
      </c>
      <c r="J1583" s="82">
        <v>6.7608000000000601</v>
      </c>
      <c r="K1583" s="27">
        <v>25.112680000000001</v>
      </c>
      <c r="L1583" s="29">
        <v>28.9</v>
      </c>
      <c r="M1583" s="29">
        <v>37.130000000000003</v>
      </c>
      <c r="N1583" s="28">
        <v>5.7125154894671626</v>
      </c>
      <c r="O1583" s="28">
        <v>2.3172242874845104</v>
      </c>
      <c r="R1583" s="26">
        <v>8.7523809523809604</v>
      </c>
      <c r="S1583" s="26">
        <v>0.47899999999999998</v>
      </c>
      <c r="T1583" s="26">
        <v>5.8999999999999997E-2</v>
      </c>
      <c r="U1583" s="26">
        <v>0.20899999999999999</v>
      </c>
      <c r="X1583" s="26">
        <v>27.079000000000001</v>
      </c>
      <c r="Y1583" s="85"/>
      <c r="AD1583" s="26">
        <v>0.68799999999999994</v>
      </c>
      <c r="AF1583" s="26">
        <v>2.08</v>
      </c>
      <c r="AH1583" s="29">
        <v>0.80700000000000005</v>
      </c>
      <c r="AI1583" s="29">
        <v>9.0000000000000071</v>
      </c>
    </row>
    <row r="1584" spans="1:35" ht="15" customHeight="1" x14ac:dyDescent="0.2">
      <c r="A1584" s="25">
        <v>1706</v>
      </c>
      <c r="B1584" s="25" t="s">
        <v>75</v>
      </c>
      <c r="C1584" s="139">
        <v>37383</v>
      </c>
      <c r="D1584" s="25">
        <v>14</v>
      </c>
      <c r="E1584" s="25" t="s">
        <v>49</v>
      </c>
      <c r="F1584" s="25">
        <v>-81</v>
      </c>
      <c r="G1584" s="82">
        <v>1.7663999999996349</v>
      </c>
      <c r="H1584" s="27">
        <v>-81.029439999999994</v>
      </c>
      <c r="I1584" s="25">
        <v>25</v>
      </c>
      <c r="J1584" s="82">
        <v>2.0940000000000225</v>
      </c>
      <c r="K1584" s="27">
        <v>25.0349</v>
      </c>
      <c r="L1584" s="29">
        <v>28.783999999999999</v>
      </c>
      <c r="M1584" s="29">
        <v>37.369999999999997</v>
      </c>
      <c r="N1584" s="28">
        <v>6.6714905933429822</v>
      </c>
      <c r="O1584" s="28">
        <v>2.7062228654124461</v>
      </c>
      <c r="R1584" s="26">
        <v>6.0666666666666691</v>
      </c>
      <c r="S1584" s="26">
        <v>0.13800000000000001</v>
      </c>
      <c r="T1584" s="26">
        <v>4.2999999999999997E-2</v>
      </c>
      <c r="U1584" s="26">
        <v>0.14499999999999999</v>
      </c>
      <c r="X1584" s="26">
        <v>35.323</v>
      </c>
      <c r="Y1584" s="85"/>
      <c r="AD1584" s="26">
        <v>0.28300000000000003</v>
      </c>
      <c r="AF1584" s="26">
        <v>1.68</v>
      </c>
      <c r="AH1584" s="29">
        <v>0.69099999999999995</v>
      </c>
      <c r="AI1584" s="29">
        <v>6.2666666666666693</v>
      </c>
    </row>
    <row r="1585" spans="1:35" ht="15" customHeight="1" x14ac:dyDescent="0.2">
      <c r="A1585" s="25">
        <v>1707</v>
      </c>
      <c r="B1585" s="25" t="s">
        <v>75</v>
      </c>
      <c r="C1585" s="139">
        <v>37383</v>
      </c>
      <c r="D1585" s="25">
        <v>15</v>
      </c>
      <c r="E1585" s="25" t="s">
        <v>49</v>
      </c>
      <c r="F1585" s="25">
        <v>-80</v>
      </c>
      <c r="G1585" s="82">
        <v>56.97</v>
      </c>
      <c r="H1585" s="27">
        <v>-80.9495</v>
      </c>
      <c r="I1585" s="25">
        <v>24</v>
      </c>
      <c r="J1585" s="82">
        <v>55.879199999999969</v>
      </c>
      <c r="K1585" s="27">
        <v>24.931319999999999</v>
      </c>
      <c r="L1585" s="29">
        <v>28.72</v>
      </c>
      <c r="M1585" s="29">
        <v>37.807000000000002</v>
      </c>
      <c r="N1585" s="28">
        <v>11.525</v>
      </c>
      <c r="O1585" s="28">
        <v>4.6749999999999998</v>
      </c>
      <c r="R1585" s="26">
        <v>4.3107142857142859</v>
      </c>
      <c r="S1585" s="26">
        <v>4.7E-2</v>
      </c>
      <c r="T1585" s="26">
        <v>3.4000000000000002E-2</v>
      </c>
      <c r="U1585" s="26">
        <v>0.04</v>
      </c>
      <c r="X1585" s="26">
        <v>13.894</v>
      </c>
      <c r="Y1585" s="85"/>
      <c r="AD1585" s="26">
        <v>8.6999999999999994E-2</v>
      </c>
      <c r="AF1585" s="26">
        <v>0.75</v>
      </c>
      <c r="AH1585" s="29">
        <v>0.4</v>
      </c>
      <c r="AI1585" s="29">
        <v>4.4000000000000004</v>
      </c>
    </row>
    <row r="1586" spans="1:35" ht="15" customHeight="1" x14ac:dyDescent="0.2">
      <c r="A1586" s="25">
        <v>1708</v>
      </c>
      <c r="B1586" s="25" t="s">
        <v>75</v>
      </c>
      <c r="C1586" s="139">
        <v>37383</v>
      </c>
      <c r="D1586" s="25">
        <v>16</v>
      </c>
      <c r="E1586" s="25" t="s">
        <v>50</v>
      </c>
      <c r="F1586" s="25">
        <v>-80</v>
      </c>
      <c r="G1586" s="82">
        <v>49.831200000000422</v>
      </c>
      <c r="H1586" s="27">
        <v>-80.830520000000007</v>
      </c>
      <c r="I1586" s="25">
        <v>24</v>
      </c>
      <c r="J1586" s="82">
        <v>52.521600000000035</v>
      </c>
      <c r="K1586" s="27">
        <v>24.875360000000001</v>
      </c>
      <c r="L1586" s="29">
        <v>29.146000000000001</v>
      </c>
      <c r="M1586" s="29">
        <v>38.168999999999997</v>
      </c>
      <c r="N1586" s="28">
        <v>13.171428571428573</v>
      </c>
      <c r="O1586" s="28">
        <v>5.3428571428571434</v>
      </c>
      <c r="R1586" s="26">
        <v>1.2619047619047619</v>
      </c>
      <c r="S1586" s="26">
        <v>3.5999999999999997E-2</v>
      </c>
      <c r="T1586" s="26">
        <v>5.0000000000000001E-3</v>
      </c>
      <c r="U1586" s="26">
        <v>5.5E-2</v>
      </c>
      <c r="X1586" s="26">
        <v>2.8860000000000001</v>
      </c>
      <c r="Y1586" s="85"/>
      <c r="AD1586" s="26">
        <v>9.0999999999999998E-2</v>
      </c>
      <c r="AF1586" s="26">
        <v>0.11</v>
      </c>
      <c r="AH1586" s="29">
        <v>0.35</v>
      </c>
      <c r="AI1586" s="29">
        <v>1.2749999999999999</v>
      </c>
    </row>
    <row r="1587" spans="1:35" ht="15" customHeight="1" x14ac:dyDescent="0.2">
      <c r="A1587" s="25">
        <v>1709</v>
      </c>
      <c r="B1587" s="25" t="s">
        <v>75</v>
      </c>
      <c r="C1587" s="139">
        <v>37383</v>
      </c>
      <c r="D1587" s="25">
        <v>17</v>
      </c>
      <c r="E1587" s="25" t="s">
        <v>50</v>
      </c>
      <c r="F1587" s="25">
        <v>-80</v>
      </c>
      <c r="G1587" s="82">
        <v>42.531600000000083</v>
      </c>
      <c r="H1587" s="27">
        <v>-80.708860000000001</v>
      </c>
      <c r="I1587" s="25">
        <v>24</v>
      </c>
      <c r="J1587" s="82">
        <v>55.329600000000099</v>
      </c>
      <c r="K1587" s="27">
        <v>24.922160000000002</v>
      </c>
      <c r="L1587" s="29">
        <v>29.45</v>
      </c>
      <c r="M1587" s="29">
        <v>37.978999999999999</v>
      </c>
      <c r="N1587" s="28">
        <v>15.896551724137932</v>
      </c>
      <c r="O1587" s="28">
        <v>6.4482758620689662</v>
      </c>
      <c r="R1587" s="26">
        <v>1.0265873015872991</v>
      </c>
      <c r="S1587" s="26">
        <v>0.218</v>
      </c>
      <c r="T1587" s="26">
        <v>5.0000000000000001E-3</v>
      </c>
      <c r="U1587" s="26">
        <v>0.44</v>
      </c>
      <c r="X1587" s="26">
        <v>0.1</v>
      </c>
      <c r="Y1587" s="85"/>
      <c r="AD1587" s="26">
        <v>0.65800000000000003</v>
      </c>
      <c r="AF1587" s="26">
        <v>0.15</v>
      </c>
      <c r="AH1587" s="29">
        <v>0.28999999999999998</v>
      </c>
      <c r="AI1587" s="29">
        <v>1.0444444444444418</v>
      </c>
    </row>
    <row r="1588" spans="1:35" ht="15" customHeight="1" x14ac:dyDescent="0.2">
      <c r="A1588" s="25">
        <v>1710</v>
      </c>
      <c r="B1588" s="25" t="s">
        <v>75</v>
      </c>
      <c r="C1588" s="139">
        <v>37383</v>
      </c>
      <c r="D1588" s="25">
        <v>18</v>
      </c>
      <c r="E1588" s="25" t="s">
        <v>50</v>
      </c>
      <c r="F1588" s="25">
        <v>-80</v>
      </c>
      <c r="G1588" s="82">
        <v>36.661199999999781</v>
      </c>
      <c r="H1588" s="27">
        <v>-80.611019999999996</v>
      </c>
      <c r="I1588" s="25">
        <v>24</v>
      </c>
      <c r="J1588" s="82">
        <v>58.591200000000043</v>
      </c>
      <c r="K1588" s="27">
        <v>24.976520000000001</v>
      </c>
      <c r="L1588" s="29">
        <v>29.52</v>
      </c>
      <c r="M1588" s="29">
        <v>38.61</v>
      </c>
      <c r="N1588" s="28">
        <v>12.326203208556151</v>
      </c>
      <c r="O1588" s="28">
        <v>5</v>
      </c>
      <c r="R1588" s="26">
        <v>0.61666666666666614</v>
      </c>
      <c r="S1588" s="26">
        <v>0.05</v>
      </c>
      <c r="T1588" s="26">
        <v>5.0000000000000001E-3</v>
      </c>
      <c r="U1588" s="26">
        <v>0.57499999999999996</v>
      </c>
      <c r="X1588" s="26">
        <v>0.48899999999999999</v>
      </c>
      <c r="Y1588" s="85"/>
      <c r="AD1588" s="26">
        <v>0.625</v>
      </c>
      <c r="AF1588" s="26">
        <v>0.28000000000000003</v>
      </c>
      <c r="AH1588" s="29">
        <v>0.374</v>
      </c>
      <c r="AI1588" s="29">
        <v>0.64999999999999947</v>
      </c>
    </row>
    <row r="1589" spans="1:35" ht="15" customHeight="1" x14ac:dyDescent="0.2">
      <c r="A1589" s="25">
        <v>1711</v>
      </c>
      <c r="B1589" s="25" t="s">
        <v>75</v>
      </c>
      <c r="C1589" s="139">
        <v>37383</v>
      </c>
      <c r="D1589" s="25">
        <v>19</v>
      </c>
      <c r="E1589" s="25" t="s">
        <v>47</v>
      </c>
      <c r="F1589" s="25">
        <v>-80</v>
      </c>
      <c r="G1589" s="82">
        <v>32.927999999999997</v>
      </c>
      <c r="H1589" s="27">
        <v>-80.5488</v>
      </c>
      <c r="I1589" s="25">
        <v>25</v>
      </c>
      <c r="J1589" s="82">
        <v>1.121999999999943</v>
      </c>
      <c r="K1589" s="27">
        <v>25.018699999999999</v>
      </c>
      <c r="L1589" s="29">
        <v>29.47</v>
      </c>
      <c r="M1589" s="29">
        <v>35.92</v>
      </c>
      <c r="N1589" s="28">
        <v>12.561307901907359</v>
      </c>
      <c r="O1589" s="28">
        <v>5.0953678474114446</v>
      </c>
      <c r="R1589" s="26">
        <v>7.142857142856876E-2</v>
      </c>
      <c r="S1589" s="26">
        <v>0.85799999999999998</v>
      </c>
      <c r="T1589" s="26">
        <v>1.4E-2</v>
      </c>
      <c r="U1589" s="26">
        <v>0.311</v>
      </c>
      <c r="X1589" s="26">
        <v>5.9690000000000003</v>
      </c>
      <c r="Y1589" s="85"/>
      <c r="AD1589" s="26">
        <v>1.169</v>
      </c>
      <c r="AF1589" s="26">
        <v>0.45</v>
      </c>
      <c r="AH1589" s="29">
        <v>0.36699999999999999</v>
      </c>
      <c r="AI1589" s="29">
        <v>0.12499999999999734</v>
      </c>
    </row>
    <row r="1590" spans="1:35" ht="15" customHeight="1" x14ac:dyDescent="0.2">
      <c r="A1590" s="25">
        <v>1712</v>
      </c>
      <c r="B1590" s="25" t="s">
        <v>75</v>
      </c>
      <c r="C1590" s="139">
        <v>37383</v>
      </c>
      <c r="D1590" s="25">
        <v>20</v>
      </c>
      <c r="E1590" s="25" t="s">
        <v>47</v>
      </c>
      <c r="F1590" s="25">
        <v>-80</v>
      </c>
      <c r="G1590" s="82">
        <v>29.571999999999999</v>
      </c>
      <c r="H1590" s="27">
        <v>-80.492866666666671</v>
      </c>
      <c r="I1590" s="25">
        <v>25</v>
      </c>
      <c r="J1590" s="82">
        <v>3.9900000000000801</v>
      </c>
      <c r="K1590" s="27">
        <v>25.066500000000001</v>
      </c>
      <c r="L1590" s="29">
        <v>29.29</v>
      </c>
      <c r="M1590" s="29">
        <v>32.56</v>
      </c>
      <c r="N1590" s="28">
        <v>6.6330935251798566</v>
      </c>
      <c r="O1590" s="28">
        <v>2.6906474820143886</v>
      </c>
      <c r="R1590" s="26">
        <v>3.1290476190476193</v>
      </c>
      <c r="S1590" s="26">
        <v>3.355</v>
      </c>
      <c r="T1590" s="26">
        <v>1.6E-2</v>
      </c>
      <c r="U1590" s="26">
        <v>0.38800000000000001</v>
      </c>
      <c r="X1590" s="26">
        <v>8.7080000000000002</v>
      </c>
      <c r="Y1590" s="85"/>
      <c r="AD1590" s="26">
        <v>3.7429999999999999</v>
      </c>
      <c r="AF1590" s="26">
        <v>0.26</v>
      </c>
      <c r="AH1590" s="29">
        <v>0.69499999999999995</v>
      </c>
      <c r="AI1590" s="29">
        <v>3.16</v>
      </c>
    </row>
    <row r="1591" spans="1:35" ht="15" customHeight="1" x14ac:dyDescent="0.2">
      <c r="A1591" s="25">
        <v>1713</v>
      </c>
      <c r="B1591" s="25" t="s">
        <v>75</v>
      </c>
      <c r="C1591" s="139">
        <v>37384</v>
      </c>
      <c r="D1591" s="25">
        <v>21</v>
      </c>
      <c r="E1591" s="25" t="s">
        <v>47</v>
      </c>
      <c r="F1591" s="25">
        <v>-80</v>
      </c>
      <c r="G1591" s="82">
        <v>30.896399999999744</v>
      </c>
      <c r="H1591" s="27">
        <v>-80.514939999999996</v>
      </c>
      <c r="I1591" s="25">
        <v>25</v>
      </c>
      <c r="J1591" s="82">
        <v>6.786599999999936</v>
      </c>
      <c r="K1591" s="27">
        <v>25.113109999999999</v>
      </c>
      <c r="L1591" s="29">
        <v>27.340599999999998</v>
      </c>
      <c r="M1591" s="29">
        <v>30.145099999999999</v>
      </c>
      <c r="N1591" s="28">
        <v>14.634920634920636</v>
      </c>
      <c r="O1591" s="28">
        <v>5.9365079365079367</v>
      </c>
      <c r="R1591" s="26">
        <v>1.6869047619047619</v>
      </c>
      <c r="S1591" s="26">
        <v>1.167</v>
      </c>
      <c r="T1591" s="26">
        <v>1.4999999999999999E-2</v>
      </c>
      <c r="U1591" s="26">
        <v>0.30599999999999999</v>
      </c>
      <c r="X1591" s="26">
        <v>0.63600000000000001</v>
      </c>
      <c r="Y1591" s="85"/>
      <c r="AD1591" s="26">
        <v>1.4730000000000001</v>
      </c>
      <c r="AF1591" s="26">
        <v>0.11</v>
      </c>
      <c r="AH1591" s="29">
        <v>0.315</v>
      </c>
      <c r="AI1591" s="29">
        <v>1.7</v>
      </c>
    </row>
    <row r="1592" spans="1:35" ht="15" customHeight="1" x14ac:dyDescent="0.2">
      <c r="A1592" s="25">
        <v>1714</v>
      </c>
      <c r="B1592" s="25" t="s">
        <v>75</v>
      </c>
      <c r="C1592" s="139">
        <v>37384</v>
      </c>
      <c r="D1592" s="25">
        <v>22</v>
      </c>
      <c r="E1592" s="25" t="s">
        <v>47</v>
      </c>
      <c r="F1592" s="25">
        <v>-80</v>
      </c>
      <c r="G1592" s="82">
        <v>36.231599999999844</v>
      </c>
      <c r="H1592" s="27">
        <v>-80.603859999999997</v>
      </c>
      <c r="I1592" s="25">
        <v>25</v>
      </c>
      <c r="J1592" s="82">
        <v>6.009599999999935</v>
      </c>
      <c r="K1592" s="27">
        <v>25.100159999999999</v>
      </c>
      <c r="L1592" s="29">
        <v>27.168600000000001</v>
      </c>
      <c r="M1592" s="29">
        <v>29.760400000000001</v>
      </c>
      <c r="N1592" s="28">
        <v>10.696055684454757</v>
      </c>
      <c r="O1592" s="28">
        <v>4.338747099767982</v>
      </c>
      <c r="R1592" s="26">
        <v>2.8985714285714232</v>
      </c>
      <c r="S1592" s="26">
        <v>1.5720000000000001</v>
      </c>
      <c r="T1592" s="26">
        <v>4.7E-2</v>
      </c>
      <c r="U1592" s="26">
        <v>0.17899999999999999</v>
      </c>
      <c r="X1592" s="26">
        <v>1.7370000000000001</v>
      </c>
      <c r="Y1592" s="85"/>
      <c r="AD1592" s="26">
        <v>1.7510000000000001</v>
      </c>
      <c r="AF1592" s="26">
        <v>0.18</v>
      </c>
      <c r="AH1592" s="29">
        <v>0.43099999999999999</v>
      </c>
      <c r="AI1592" s="29">
        <v>2.9199999999999946</v>
      </c>
    </row>
    <row r="1593" spans="1:35" ht="15" customHeight="1" x14ac:dyDescent="0.2">
      <c r="A1593" s="25">
        <v>1715</v>
      </c>
      <c r="B1593" s="25" t="s">
        <v>75</v>
      </c>
      <c r="C1593" s="139">
        <v>37384</v>
      </c>
      <c r="D1593" s="25">
        <v>23</v>
      </c>
      <c r="E1593" s="25" t="s">
        <v>47</v>
      </c>
      <c r="F1593" s="25">
        <v>-80</v>
      </c>
      <c r="G1593" s="82">
        <v>37.482000000000255</v>
      </c>
      <c r="H1593" s="27">
        <v>-80.624700000000004</v>
      </c>
      <c r="I1593" s="25">
        <v>25</v>
      </c>
      <c r="J1593" s="82">
        <v>3.3480000000000842</v>
      </c>
      <c r="K1593" s="27">
        <v>25.055800000000001</v>
      </c>
      <c r="L1593" s="29">
        <v>27.5974</v>
      </c>
      <c r="M1593" s="29">
        <v>33.97</v>
      </c>
      <c r="N1593" s="28">
        <v>16.11888111888112</v>
      </c>
      <c r="O1593" s="28">
        <v>6.5384615384615392</v>
      </c>
      <c r="R1593" s="26">
        <v>1.9373809523809524</v>
      </c>
      <c r="S1593" s="26">
        <v>2.4750000000000001</v>
      </c>
      <c r="T1593" s="26">
        <v>2.4E-2</v>
      </c>
      <c r="U1593" s="26">
        <v>0.13</v>
      </c>
      <c r="X1593" s="26">
        <v>8.3659999999999997</v>
      </c>
      <c r="Y1593" s="85"/>
      <c r="AD1593" s="26">
        <v>2.605</v>
      </c>
      <c r="AF1593" s="26">
        <v>0.19</v>
      </c>
      <c r="AH1593" s="29">
        <v>0.28599999999999998</v>
      </c>
      <c r="AI1593" s="29">
        <v>1.96</v>
      </c>
    </row>
    <row r="1594" spans="1:35" ht="15" customHeight="1" x14ac:dyDescent="0.2">
      <c r="A1594" s="25">
        <v>1716</v>
      </c>
      <c r="B1594" s="25" t="s">
        <v>75</v>
      </c>
      <c r="C1594" s="139">
        <v>37384</v>
      </c>
      <c r="D1594" s="25">
        <v>24</v>
      </c>
      <c r="E1594" s="25" t="s">
        <v>48</v>
      </c>
      <c r="F1594" s="25">
        <v>-80</v>
      </c>
      <c r="G1594" s="82">
        <v>40.033200000000022</v>
      </c>
      <c r="H1594" s="27">
        <v>-80.66722</v>
      </c>
      <c r="I1594" s="25">
        <v>25</v>
      </c>
      <c r="J1594" s="82">
        <v>3.7980000000001013</v>
      </c>
      <c r="K1594" s="27">
        <v>25.063300000000002</v>
      </c>
      <c r="L1594" s="29">
        <v>27.74</v>
      </c>
      <c r="M1594" s="29">
        <v>33.952300000000001</v>
      </c>
      <c r="N1594" s="28">
        <v>15.164473684210527</v>
      </c>
      <c r="O1594" s="28">
        <v>6.151315789473685</v>
      </c>
      <c r="R1594" s="26">
        <v>1.9971428571428571</v>
      </c>
      <c r="S1594" s="26">
        <v>2.4750000000000001</v>
      </c>
      <c r="T1594" s="26">
        <v>2.7E-2</v>
      </c>
      <c r="U1594" s="26">
        <v>0.1</v>
      </c>
      <c r="X1594" s="26">
        <v>14.407999999999999</v>
      </c>
      <c r="Y1594" s="85"/>
      <c r="AD1594" s="26">
        <v>2.5750000000000002</v>
      </c>
      <c r="AF1594" s="26">
        <v>0.36</v>
      </c>
      <c r="AH1594" s="29">
        <v>0.30399999999999999</v>
      </c>
      <c r="AI1594" s="29">
        <v>2.04</v>
      </c>
    </row>
    <row r="1595" spans="1:35" ht="15" customHeight="1" x14ac:dyDescent="0.2">
      <c r="A1595" s="25">
        <v>1717</v>
      </c>
      <c r="B1595" s="25" t="s">
        <v>75</v>
      </c>
      <c r="C1595" s="139">
        <v>37384</v>
      </c>
      <c r="D1595" s="25">
        <v>25</v>
      </c>
      <c r="E1595" s="25" t="s">
        <v>48</v>
      </c>
      <c r="F1595" s="25">
        <v>-80</v>
      </c>
      <c r="G1595" s="82">
        <v>43.032000000000323</v>
      </c>
      <c r="H1595" s="27">
        <v>-80.717200000000005</v>
      </c>
      <c r="I1595" s="25">
        <v>25</v>
      </c>
      <c r="J1595" s="82">
        <v>3.6180000000000945</v>
      </c>
      <c r="K1595" s="27">
        <v>25.060300000000002</v>
      </c>
      <c r="L1595" s="29">
        <v>27.633600000000001</v>
      </c>
      <c r="M1595" s="29">
        <v>36.940199999999997</v>
      </c>
      <c r="N1595" s="28">
        <v>23.8860103626943</v>
      </c>
      <c r="O1595" s="28">
        <v>9.6891191709844566</v>
      </c>
      <c r="R1595" s="26">
        <v>0.65595238095238162</v>
      </c>
      <c r="S1595" s="26">
        <v>3.367</v>
      </c>
      <c r="T1595" s="26">
        <v>4.2999999999999997E-2</v>
      </c>
      <c r="U1595" s="26">
        <v>2.1000000000000001E-2</v>
      </c>
      <c r="X1595" s="26">
        <v>36.338000000000001</v>
      </c>
      <c r="Y1595" s="85"/>
      <c r="AD1595" s="26">
        <v>3.3879999999999999</v>
      </c>
      <c r="AF1595" s="26">
        <v>0.25</v>
      </c>
      <c r="AH1595" s="29">
        <v>0.193</v>
      </c>
      <c r="AI1595" s="29">
        <v>0.68571428571428639</v>
      </c>
    </row>
    <row r="1596" spans="1:35" ht="15" customHeight="1" x14ac:dyDescent="0.2">
      <c r="A1596" s="25">
        <v>1718</v>
      </c>
      <c r="B1596" s="25" t="s">
        <v>75</v>
      </c>
      <c r="C1596" s="139">
        <v>37384</v>
      </c>
      <c r="D1596" s="25">
        <v>26</v>
      </c>
      <c r="E1596" s="25" t="s">
        <v>50</v>
      </c>
      <c r="F1596" s="25">
        <v>-80</v>
      </c>
      <c r="G1596" s="82">
        <v>43.343999999999596</v>
      </c>
      <c r="H1596" s="27">
        <v>-80.722399999999993</v>
      </c>
      <c r="I1596" s="25">
        <v>25</v>
      </c>
      <c r="J1596" s="82">
        <v>1.4076000000000022</v>
      </c>
      <c r="K1596" s="27">
        <v>25.02346</v>
      </c>
      <c r="L1596" s="29">
        <v>27.823799999999999</v>
      </c>
      <c r="M1596" s="29">
        <v>38.557899999999997</v>
      </c>
      <c r="N1596" s="28">
        <v>21.84834123222749</v>
      </c>
      <c r="O1596" s="28">
        <v>8.8625592417061618</v>
      </c>
      <c r="R1596" s="26">
        <v>1.0323809523809524</v>
      </c>
      <c r="S1596" s="26">
        <v>2.665</v>
      </c>
      <c r="T1596" s="26">
        <v>0.04</v>
      </c>
      <c r="U1596" s="26">
        <v>0.01</v>
      </c>
      <c r="X1596" s="26">
        <v>23.771000000000001</v>
      </c>
      <c r="Y1596" s="85"/>
      <c r="AD1596" s="26">
        <v>2.6749999999999998</v>
      </c>
      <c r="AF1596" s="26">
        <v>0.4</v>
      </c>
      <c r="AH1596" s="29">
        <v>0.21099999999999999</v>
      </c>
      <c r="AI1596" s="29">
        <v>1.08</v>
      </c>
    </row>
    <row r="1597" spans="1:35" ht="15" customHeight="1" x14ac:dyDescent="0.2">
      <c r="A1597" s="25">
        <v>1719</v>
      </c>
      <c r="B1597" s="25" t="s">
        <v>75</v>
      </c>
      <c r="C1597" s="139">
        <v>37384</v>
      </c>
      <c r="D1597" s="25">
        <v>27</v>
      </c>
      <c r="E1597" s="25" t="s">
        <v>50</v>
      </c>
      <c r="F1597" s="25">
        <v>-80</v>
      </c>
      <c r="G1597" s="82">
        <v>44.914800000000241</v>
      </c>
      <c r="H1597" s="27">
        <v>-80.748580000000004</v>
      </c>
      <c r="I1597" s="25">
        <v>25</v>
      </c>
      <c r="J1597" s="82">
        <v>0.37919999999992626</v>
      </c>
      <c r="K1597" s="27">
        <v>25.006319999999999</v>
      </c>
      <c r="L1597" s="29">
        <v>27.922899999999998</v>
      </c>
      <c r="M1597" s="29">
        <v>38.823999999999998</v>
      </c>
      <c r="N1597" s="28">
        <v>20.672645739910315</v>
      </c>
      <c r="O1597" s="28">
        <v>8.3856502242152473</v>
      </c>
      <c r="R1597" s="26">
        <v>0.94880952380952377</v>
      </c>
      <c r="S1597" s="26">
        <v>2.0230000000000001</v>
      </c>
      <c r="T1597" s="26">
        <v>0.04</v>
      </c>
      <c r="U1597" s="26">
        <v>0.01</v>
      </c>
      <c r="X1597" s="26">
        <v>35.973999999999997</v>
      </c>
      <c r="Y1597" s="85"/>
      <c r="AD1597" s="26">
        <v>2.0329999999999999</v>
      </c>
      <c r="AF1597" s="26">
        <v>0.43</v>
      </c>
      <c r="AH1597" s="29">
        <v>0.223</v>
      </c>
      <c r="AI1597" s="29">
        <v>1</v>
      </c>
    </row>
    <row r="1598" spans="1:35" ht="15" customHeight="1" x14ac:dyDescent="0.2">
      <c r="A1598" s="25">
        <v>1720</v>
      </c>
      <c r="B1598" s="25" t="s">
        <v>75</v>
      </c>
      <c r="C1598" s="139">
        <v>37384</v>
      </c>
      <c r="D1598" s="25">
        <v>28</v>
      </c>
      <c r="E1598" s="25" t="s">
        <v>50</v>
      </c>
      <c r="F1598" s="25">
        <v>-80</v>
      </c>
      <c r="G1598" s="82">
        <v>47.08079999999967</v>
      </c>
      <c r="H1598" s="27">
        <v>-80.784679999999994</v>
      </c>
      <c r="I1598" s="25">
        <v>25</v>
      </c>
      <c r="J1598" s="82">
        <v>6.0000000000073328E-2</v>
      </c>
      <c r="K1598" s="27">
        <v>25.001000000000001</v>
      </c>
      <c r="L1598" s="29">
        <v>27.883700000000001</v>
      </c>
      <c r="M1598" s="29">
        <v>38.429299999999998</v>
      </c>
      <c r="N1598" s="28">
        <v>25.46961325966851</v>
      </c>
      <c r="O1598" s="28">
        <v>10.331491712707184</v>
      </c>
      <c r="R1598" s="26">
        <v>0.84880952380952235</v>
      </c>
      <c r="S1598" s="26">
        <v>1.667</v>
      </c>
      <c r="T1598" s="26">
        <v>3.5999999999999997E-2</v>
      </c>
      <c r="U1598" s="26">
        <v>0.01</v>
      </c>
      <c r="X1598" s="26">
        <v>23.965</v>
      </c>
      <c r="Y1598" s="85"/>
      <c r="AD1598" s="26">
        <v>1.677</v>
      </c>
      <c r="AF1598" s="26">
        <v>0.43</v>
      </c>
      <c r="AH1598" s="29">
        <v>0.18099999999999999</v>
      </c>
      <c r="AI1598" s="29">
        <v>0.89999999999999858</v>
      </c>
    </row>
    <row r="1599" spans="1:35" ht="15" customHeight="1" x14ac:dyDescent="0.2">
      <c r="A1599" s="25">
        <v>1721</v>
      </c>
      <c r="B1599" s="25" t="s">
        <v>75</v>
      </c>
      <c r="C1599" s="139">
        <v>37384</v>
      </c>
      <c r="D1599" s="25">
        <v>29</v>
      </c>
      <c r="E1599" s="25" t="s">
        <v>50</v>
      </c>
      <c r="F1599" s="25">
        <v>-80</v>
      </c>
      <c r="G1599" s="82">
        <v>48.660000000000423</v>
      </c>
      <c r="H1599" s="27">
        <v>-80.811000000000007</v>
      </c>
      <c r="I1599" s="25">
        <v>24</v>
      </c>
      <c r="J1599" s="82">
        <v>59.840400000000074</v>
      </c>
      <c r="K1599" s="27">
        <v>24.997340000000001</v>
      </c>
      <c r="L1599" s="29">
        <v>27.992999999999999</v>
      </c>
      <c r="M1599" s="29">
        <v>37.997</v>
      </c>
      <c r="N1599" s="28">
        <v>17.137546468401489</v>
      </c>
      <c r="O1599" s="28">
        <v>6.951672862453532</v>
      </c>
      <c r="R1599" s="26">
        <v>0.56785714285714717</v>
      </c>
      <c r="S1599" s="26">
        <v>1.5</v>
      </c>
      <c r="T1599" s="26">
        <v>5.3999999999999999E-2</v>
      </c>
      <c r="U1599" s="26">
        <v>0.01</v>
      </c>
      <c r="X1599" s="26">
        <v>18.239999999999998</v>
      </c>
      <c r="Y1599" s="85"/>
      <c r="AD1599" s="26">
        <v>1.51</v>
      </c>
      <c r="AF1599" s="26">
        <v>0.55000000000000004</v>
      </c>
      <c r="AH1599" s="29">
        <v>0.26900000000000002</v>
      </c>
      <c r="AI1599" s="29">
        <v>0.63333333333333763</v>
      </c>
    </row>
    <row r="1600" spans="1:35" ht="15" customHeight="1" x14ac:dyDescent="0.2">
      <c r="A1600" s="25">
        <v>1722</v>
      </c>
      <c r="B1600" s="25" t="s">
        <v>75</v>
      </c>
      <c r="C1600" s="139">
        <v>37384</v>
      </c>
      <c r="D1600" s="25">
        <v>30</v>
      </c>
      <c r="E1600" s="25" t="s">
        <v>49</v>
      </c>
      <c r="F1600" s="25">
        <v>-80</v>
      </c>
      <c r="G1600" s="82">
        <v>50.090399999999988</v>
      </c>
      <c r="H1600" s="27">
        <v>-80.83484</v>
      </c>
      <c r="I1600" s="25">
        <v>24</v>
      </c>
      <c r="J1600" s="82">
        <v>58.553999999999959</v>
      </c>
      <c r="K1600" s="27">
        <v>24.975899999999999</v>
      </c>
      <c r="L1600" s="29">
        <v>28.4025</v>
      </c>
      <c r="M1600" s="29">
        <v>39.292999999999999</v>
      </c>
      <c r="N1600" s="28">
        <v>14.451410658307211</v>
      </c>
      <c r="O1600" s="28">
        <v>5.862068965517242</v>
      </c>
      <c r="R1600" s="26">
        <v>0.78238095238095229</v>
      </c>
      <c r="S1600" s="26">
        <v>0.05</v>
      </c>
      <c r="T1600" s="26">
        <v>6.5000000000000002E-2</v>
      </c>
      <c r="U1600" s="26">
        <v>4.7E-2</v>
      </c>
      <c r="X1600" s="26">
        <v>54.847999999999999</v>
      </c>
      <c r="Y1600" s="85"/>
      <c r="AD1600" s="26">
        <v>9.7000000000000003E-2</v>
      </c>
      <c r="AF1600" s="26">
        <v>0.4</v>
      </c>
      <c r="AH1600" s="29">
        <v>0.31900000000000001</v>
      </c>
      <c r="AI1600" s="29">
        <v>0.83</v>
      </c>
    </row>
    <row r="1601" spans="1:35" ht="15" customHeight="1" x14ac:dyDescent="0.2">
      <c r="A1601" s="25">
        <v>1723</v>
      </c>
      <c r="B1601" s="25" t="s">
        <v>75</v>
      </c>
      <c r="C1601" s="139">
        <v>37384</v>
      </c>
      <c r="D1601" s="25">
        <v>31</v>
      </c>
      <c r="E1601" s="25" t="s">
        <v>49</v>
      </c>
      <c r="F1601" s="25">
        <v>-80</v>
      </c>
      <c r="G1601" s="82">
        <v>52.088399999999808</v>
      </c>
      <c r="H1601" s="27">
        <v>-80.868139999999997</v>
      </c>
      <c r="I1601" s="25">
        <v>25</v>
      </c>
      <c r="J1601" s="82">
        <v>0.67440000000004829</v>
      </c>
      <c r="K1601" s="27">
        <v>25.011240000000001</v>
      </c>
      <c r="L1601" s="29">
        <v>27.863099999999999</v>
      </c>
      <c r="M1601" s="29">
        <v>39.903500000000001</v>
      </c>
      <c r="N1601" s="28">
        <v>12.45945945945946</v>
      </c>
      <c r="O1601" s="28">
        <v>5.0540540540540544</v>
      </c>
      <c r="R1601" s="26">
        <v>0.57857142857142851</v>
      </c>
      <c r="S1601" s="26">
        <v>0.01</v>
      </c>
      <c r="T1601" s="26">
        <v>7.1999999999999995E-2</v>
      </c>
      <c r="U1601" s="26">
        <v>3.5000000000000003E-2</v>
      </c>
      <c r="X1601" s="26">
        <v>91.19</v>
      </c>
      <c r="Y1601" s="85"/>
      <c r="AD1601" s="26">
        <v>4.5000000000000005E-2</v>
      </c>
      <c r="AF1601" s="26">
        <v>0.39</v>
      </c>
      <c r="AH1601" s="29">
        <v>0.37</v>
      </c>
      <c r="AI1601" s="29">
        <v>0.625</v>
      </c>
    </row>
    <row r="1602" spans="1:35" ht="15" customHeight="1" x14ac:dyDescent="0.2">
      <c r="A1602" s="25">
        <v>1724</v>
      </c>
      <c r="B1602" s="25" t="s">
        <v>75</v>
      </c>
      <c r="C1602" s="139">
        <v>37384</v>
      </c>
      <c r="D1602" s="25">
        <v>32</v>
      </c>
      <c r="E1602" s="25" t="s">
        <v>49</v>
      </c>
      <c r="F1602" s="25">
        <v>-80</v>
      </c>
      <c r="G1602" s="82">
        <v>55.571999999999662</v>
      </c>
      <c r="H1602" s="27">
        <v>-80.926199999999994</v>
      </c>
      <c r="I1602" s="25">
        <v>25</v>
      </c>
      <c r="J1602" s="82">
        <v>0.67920000000007974</v>
      </c>
      <c r="K1602" s="27">
        <v>25.011320000000001</v>
      </c>
      <c r="L1602" s="29">
        <v>28.2028</v>
      </c>
      <c r="M1602" s="29">
        <v>38.999000000000002</v>
      </c>
      <c r="N1602" s="28">
        <v>8.7977099236641223</v>
      </c>
      <c r="O1602" s="28">
        <v>3.5687022900763359</v>
      </c>
      <c r="R1602" s="26">
        <v>1.7178571428571408</v>
      </c>
      <c r="S1602" s="26">
        <v>0.01</v>
      </c>
      <c r="T1602" s="26">
        <v>6.0999999999999999E-2</v>
      </c>
      <c r="U1602" s="26">
        <v>0.01</v>
      </c>
      <c r="X1602" s="26">
        <v>42.451000000000001</v>
      </c>
      <c r="Y1602" s="85"/>
      <c r="AD1602" s="26">
        <v>0.02</v>
      </c>
      <c r="AF1602" s="26">
        <v>0.45</v>
      </c>
      <c r="AH1602" s="29">
        <v>0.52400000000000002</v>
      </c>
      <c r="AI1602" s="29">
        <v>1.7714285714285694</v>
      </c>
    </row>
    <row r="1603" spans="1:35" ht="15" customHeight="1" x14ac:dyDescent="0.2">
      <c r="A1603" s="25">
        <v>1725</v>
      </c>
      <c r="B1603" s="25" t="s">
        <v>75</v>
      </c>
      <c r="C1603" s="139">
        <v>37384</v>
      </c>
      <c r="D1603" s="25">
        <v>33</v>
      </c>
      <c r="E1603" s="25" t="s">
        <v>49</v>
      </c>
      <c r="F1603" s="25">
        <v>-80</v>
      </c>
      <c r="G1603" s="82">
        <v>55.160400000000323</v>
      </c>
      <c r="H1603" s="27">
        <v>-80.919340000000005</v>
      </c>
      <c r="I1603" s="25">
        <v>25</v>
      </c>
      <c r="J1603" s="82">
        <v>3.1895999999998992</v>
      </c>
      <c r="K1603" s="27">
        <v>25.053159999999998</v>
      </c>
      <c r="L1603" s="29">
        <v>28.6143</v>
      </c>
      <c r="M1603" s="29">
        <v>40.969499999999996</v>
      </c>
      <c r="N1603" s="28">
        <v>10.525114155251142</v>
      </c>
      <c r="O1603" s="28">
        <v>4.269406392694064</v>
      </c>
      <c r="R1603" s="26">
        <v>1.6869047619047619</v>
      </c>
      <c r="S1603" s="26">
        <v>0.01</v>
      </c>
      <c r="T1603" s="26">
        <v>0.125</v>
      </c>
      <c r="U1603" s="26">
        <v>0.01</v>
      </c>
      <c r="X1603" s="26">
        <v>166</v>
      </c>
      <c r="Y1603" s="85"/>
      <c r="AD1603" s="26">
        <v>0.02</v>
      </c>
      <c r="AF1603" s="26">
        <v>0.95</v>
      </c>
      <c r="AH1603" s="29">
        <v>0.438</v>
      </c>
      <c r="AI1603" s="29">
        <v>1.8</v>
      </c>
    </row>
    <row r="1604" spans="1:35" ht="15" customHeight="1" x14ac:dyDescent="0.2">
      <c r="A1604" s="25">
        <v>1726</v>
      </c>
      <c r="B1604" s="25" t="s">
        <v>75</v>
      </c>
      <c r="C1604" s="139">
        <v>37384</v>
      </c>
      <c r="D1604" s="25">
        <v>34</v>
      </c>
      <c r="E1604" s="25" t="s">
        <v>49</v>
      </c>
      <c r="F1604" s="25">
        <v>-80</v>
      </c>
      <c r="G1604" s="82">
        <v>57.323999999999842</v>
      </c>
      <c r="H1604" s="27">
        <v>-80.955399999999997</v>
      </c>
      <c r="I1604" s="25">
        <v>24</v>
      </c>
      <c r="J1604" s="82">
        <v>59.259600000000106</v>
      </c>
      <c r="K1604" s="27">
        <v>24.987660000000002</v>
      </c>
      <c r="L1604" s="29">
        <v>28.889099999999999</v>
      </c>
      <c r="M1604" s="29">
        <v>38.892800000000001</v>
      </c>
      <c r="N1604" s="28">
        <v>9.8294243070362484</v>
      </c>
      <c r="O1604" s="28">
        <v>3.9872068230277189</v>
      </c>
      <c r="R1604" s="26">
        <v>2.4511904761904741</v>
      </c>
      <c r="S1604" s="26">
        <v>0.01</v>
      </c>
      <c r="T1604" s="26">
        <v>4.9000000000000002E-2</v>
      </c>
      <c r="U1604" s="26">
        <v>0.01</v>
      </c>
      <c r="X1604" s="26">
        <v>12.125999999999999</v>
      </c>
      <c r="Y1604" s="85"/>
      <c r="AD1604" s="26">
        <v>0.02</v>
      </c>
      <c r="AF1604" s="26">
        <v>0.28999999999999998</v>
      </c>
      <c r="AH1604" s="29">
        <v>0.46899999999999997</v>
      </c>
      <c r="AI1604" s="29">
        <v>2.4857142857142835</v>
      </c>
    </row>
    <row r="1605" spans="1:35" ht="15" customHeight="1" x14ac:dyDescent="0.2">
      <c r="A1605" s="25">
        <v>1727</v>
      </c>
      <c r="B1605" s="25" t="s">
        <v>75</v>
      </c>
      <c r="C1605" s="139">
        <v>37384</v>
      </c>
      <c r="D1605" s="25">
        <v>35</v>
      </c>
      <c r="E1605" s="25" t="s">
        <v>49</v>
      </c>
      <c r="F1605" s="25">
        <v>-80</v>
      </c>
      <c r="G1605" s="82">
        <v>52.788000000000181</v>
      </c>
      <c r="H1605" s="27">
        <v>-80.879800000000003</v>
      </c>
      <c r="I1605" s="25">
        <v>24</v>
      </c>
      <c r="J1605" s="82">
        <v>58.26</v>
      </c>
      <c r="K1605" s="27">
        <v>24.971</v>
      </c>
      <c r="L1605" s="29">
        <v>28.4453</v>
      </c>
      <c r="M1605" s="29">
        <v>40.499899999999997</v>
      </c>
      <c r="N1605" s="28">
        <v>9.00390625</v>
      </c>
      <c r="O1605" s="28">
        <v>3.65234375</v>
      </c>
      <c r="R1605" s="26">
        <v>1.59</v>
      </c>
      <c r="S1605" s="26">
        <v>0.01</v>
      </c>
      <c r="T1605" s="26">
        <v>6.8000000000000005E-2</v>
      </c>
      <c r="U1605" s="26">
        <v>0.01</v>
      </c>
      <c r="X1605" s="26">
        <v>29.981000000000002</v>
      </c>
      <c r="Y1605" s="85"/>
      <c r="AD1605" s="26">
        <v>0.02</v>
      </c>
      <c r="AF1605" s="26">
        <v>0.42</v>
      </c>
      <c r="AH1605" s="29">
        <v>0.51200000000000001</v>
      </c>
      <c r="AI1605" s="29">
        <v>1.64</v>
      </c>
    </row>
    <row r="1606" spans="1:35" ht="15" customHeight="1" x14ac:dyDescent="0.2">
      <c r="A1606" s="25">
        <v>1728</v>
      </c>
      <c r="B1606" s="25" t="s">
        <v>75</v>
      </c>
      <c r="C1606" s="139">
        <v>37384</v>
      </c>
      <c r="D1606" s="25">
        <v>36</v>
      </c>
      <c r="E1606" s="25" t="s">
        <v>50</v>
      </c>
      <c r="F1606" s="25">
        <v>-80</v>
      </c>
      <c r="G1606" s="82">
        <v>47.58</v>
      </c>
      <c r="H1606" s="27">
        <v>-80.793000000000006</v>
      </c>
      <c r="I1606" s="25">
        <v>24</v>
      </c>
      <c r="J1606" s="82">
        <v>57.49200000000009</v>
      </c>
      <c r="K1606" s="27">
        <v>24.958200000000001</v>
      </c>
      <c r="L1606" s="29">
        <v>28.763999999999999</v>
      </c>
      <c r="M1606" s="29">
        <v>38.927100000000003</v>
      </c>
      <c r="N1606" s="28">
        <v>13.598820058997051</v>
      </c>
      <c r="O1606" s="28">
        <v>5.5162241887905603</v>
      </c>
      <c r="R1606" s="26">
        <v>1.3583333333333325</v>
      </c>
      <c r="S1606" s="26">
        <v>0.34699999999999998</v>
      </c>
      <c r="T1606" s="26">
        <v>6.0999999999999999E-2</v>
      </c>
      <c r="U1606" s="26">
        <v>0.01</v>
      </c>
      <c r="X1606" s="26">
        <v>62.441000000000003</v>
      </c>
      <c r="Y1606" s="85"/>
      <c r="AD1606" s="26">
        <v>0.35699999999999998</v>
      </c>
      <c r="AF1606" s="26">
        <v>0.63</v>
      </c>
      <c r="AH1606" s="29">
        <v>0.33900000000000002</v>
      </c>
      <c r="AI1606" s="29">
        <v>1.4333333333333325</v>
      </c>
    </row>
    <row r="1607" spans="1:35" ht="15" customHeight="1" x14ac:dyDescent="0.2">
      <c r="A1607" s="25">
        <v>1729</v>
      </c>
      <c r="B1607" s="25" t="s">
        <v>75</v>
      </c>
      <c r="C1607" s="139">
        <v>37384</v>
      </c>
      <c r="D1607" s="25">
        <v>37</v>
      </c>
      <c r="E1607" s="25" t="s">
        <v>50</v>
      </c>
      <c r="F1607" s="25">
        <v>-80</v>
      </c>
      <c r="G1607" s="82">
        <v>45.659999999999741</v>
      </c>
      <c r="H1607" s="27">
        <v>-80.760999999999996</v>
      </c>
      <c r="I1607" s="25">
        <v>24</v>
      </c>
      <c r="J1607" s="82">
        <v>55.900800000000004</v>
      </c>
      <c r="K1607" s="27">
        <v>24.93168</v>
      </c>
      <c r="L1607" s="29">
        <v>28.798300000000001</v>
      </c>
      <c r="M1607" s="29">
        <v>39.662700000000001</v>
      </c>
      <c r="N1607" s="28">
        <v>23.401015228426395</v>
      </c>
      <c r="O1607" s="28">
        <v>9.4923857868020303</v>
      </c>
      <c r="R1607" s="26">
        <v>0.67500000000000282</v>
      </c>
      <c r="S1607" s="26">
        <v>0.371</v>
      </c>
      <c r="T1607" s="26">
        <v>2.1999999999999999E-2</v>
      </c>
      <c r="U1607" s="26">
        <v>1.4E-2</v>
      </c>
      <c r="X1607" s="26">
        <v>7.2009999999999996</v>
      </c>
      <c r="Y1607" s="85"/>
      <c r="AD1607" s="26">
        <v>0.38500000000000001</v>
      </c>
      <c r="AF1607" s="26">
        <v>0.21</v>
      </c>
      <c r="AH1607" s="29">
        <v>0.19700000000000001</v>
      </c>
      <c r="AI1607" s="29">
        <v>0.70000000000000284</v>
      </c>
    </row>
    <row r="1608" spans="1:35" ht="15" customHeight="1" x14ac:dyDescent="0.2">
      <c r="A1608" s="25">
        <v>1730</v>
      </c>
      <c r="B1608" s="25" t="s">
        <v>75</v>
      </c>
      <c r="C1608" s="139">
        <v>37384</v>
      </c>
      <c r="D1608" s="25">
        <v>38</v>
      </c>
      <c r="E1608" s="25" t="s">
        <v>50</v>
      </c>
      <c r="F1608" s="25">
        <v>-80</v>
      </c>
      <c r="G1608" s="82">
        <v>41.909999999999741</v>
      </c>
      <c r="H1608" s="27">
        <v>-80.698499999999996</v>
      </c>
      <c r="I1608" s="25">
        <v>24</v>
      </c>
      <c r="J1608" s="82">
        <v>59.154000000000053</v>
      </c>
      <c r="K1608" s="27">
        <v>24.985900000000001</v>
      </c>
      <c r="L1608" s="29">
        <v>28.993200000000002</v>
      </c>
      <c r="M1608" s="29">
        <v>39.698300000000003</v>
      </c>
      <c r="N1608" s="28">
        <v>22.378640776699033</v>
      </c>
      <c r="O1608" s="28">
        <v>9.0776699029126231</v>
      </c>
      <c r="R1608" s="26">
        <v>0.85142857142857398</v>
      </c>
      <c r="S1608" s="26">
        <v>0.14499999999999999</v>
      </c>
      <c r="T1608" s="26">
        <v>3.6999999999999998E-2</v>
      </c>
      <c r="U1608" s="26">
        <v>0.01</v>
      </c>
      <c r="X1608" s="26">
        <v>4.46</v>
      </c>
      <c r="Y1608" s="85"/>
      <c r="AD1608" s="26">
        <v>0.155</v>
      </c>
      <c r="AF1608" s="26">
        <v>0.24</v>
      </c>
      <c r="AH1608" s="29">
        <v>0.20599999999999999</v>
      </c>
      <c r="AI1608" s="29">
        <v>0.88000000000000256</v>
      </c>
    </row>
    <row r="1609" spans="1:35" ht="15" customHeight="1" x14ac:dyDescent="0.2">
      <c r="A1609" s="25">
        <v>1731</v>
      </c>
      <c r="B1609" s="25" t="s">
        <v>75</v>
      </c>
      <c r="C1609" s="139">
        <v>37384</v>
      </c>
      <c r="D1609" s="25">
        <v>39</v>
      </c>
      <c r="E1609" s="25" t="s">
        <v>50</v>
      </c>
      <c r="F1609" s="25">
        <v>-80</v>
      </c>
      <c r="G1609" s="82">
        <v>38.800800000000208</v>
      </c>
      <c r="H1609" s="27">
        <v>-80.646680000000003</v>
      </c>
      <c r="I1609" s="25">
        <v>25</v>
      </c>
      <c r="J1609" s="82">
        <v>0.44039999999995416</v>
      </c>
      <c r="K1609" s="27">
        <v>25.007339999999999</v>
      </c>
      <c r="L1609" s="29">
        <v>28.824999999999999</v>
      </c>
      <c r="M1609" s="29">
        <v>39.447299999999998</v>
      </c>
      <c r="N1609" s="28">
        <v>20.308370044052865</v>
      </c>
      <c r="O1609" s="28">
        <v>8.2378854625550666</v>
      </c>
      <c r="R1609" s="26">
        <v>0.93857142857142939</v>
      </c>
      <c r="S1609" s="26">
        <v>1.06</v>
      </c>
      <c r="T1609" s="26">
        <v>0.03</v>
      </c>
      <c r="U1609" s="26">
        <v>0.01</v>
      </c>
      <c r="X1609" s="26">
        <v>5.6239999999999997</v>
      </c>
      <c r="Y1609" s="85"/>
      <c r="AD1609" s="26">
        <v>1.07</v>
      </c>
      <c r="AF1609" s="26">
        <v>0.18</v>
      </c>
      <c r="AH1609" s="29">
        <v>0.22700000000000001</v>
      </c>
      <c r="AI1609" s="29">
        <v>0.96000000000000085</v>
      </c>
    </row>
    <row r="1610" spans="1:35" ht="15" customHeight="1" x14ac:dyDescent="0.2">
      <c r="A1610" s="25">
        <v>1732</v>
      </c>
      <c r="B1610" s="25" t="s">
        <v>75</v>
      </c>
      <c r="C1610" s="139">
        <v>37384</v>
      </c>
      <c r="D1610" s="25">
        <v>40</v>
      </c>
      <c r="E1610" s="25" t="s">
        <v>47</v>
      </c>
      <c r="F1610" s="25">
        <v>-80</v>
      </c>
      <c r="G1610" s="82">
        <v>35.893199999999865</v>
      </c>
      <c r="H1610" s="27">
        <v>-80.598219999999998</v>
      </c>
      <c r="I1610" s="25">
        <v>25</v>
      </c>
      <c r="J1610" s="82">
        <v>1.0164000000001039</v>
      </c>
      <c r="K1610" s="27">
        <v>25.016940000000002</v>
      </c>
      <c r="L1610" s="29">
        <v>28.885300000000001</v>
      </c>
      <c r="M1610" s="29">
        <v>37.711100000000002</v>
      </c>
      <c r="N1610" s="28">
        <v>20.859728506787331</v>
      </c>
      <c r="O1610" s="28">
        <v>8.4615384615384617</v>
      </c>
      <c r="R1610" s="26">
        <v>1.0407142857142857</v>
      </c>
      <c r="S1610" s="26">
        <v>0.01</v>
      </c>
      <c r="T1610" s="26">
        <v>3.1E-2</v>
      </c>
      <c r="U1610" s="26">
        <v>0.01</v>
      </c>
      <c r="X1610" s="26">
        <v>2.0819999999999999</v>
      </c>
      <c r="Y1610" s="85"/>
      <c r="AD1610" s="26">
        <v>0.02</v>
      </c>
      <c r="AF1610" s="26">
        <v>0.33</v>
      </c>
      <c r="AH1610" s="29">
        <v>0.221</v>
      </c>
      <c r="AI1610" s="29">
        <v>1.08</v>
      </c>
    </row>
    <row r="1611" spans="1:35" ht="15" customHeight="1" x14ac:dyDescent="0.2">
      <c r="A1611" s="25">
        <v>1733</v>
      </c>
      <c r="B1611" s="25" t="s">
        <v>78</v>
      </c>
      <c r="C1611" s="139">
        <v>37424</v>
      </c>
      <c r="D1611" s="25">
        <v>1</v>
      </c>
      <c r="E1611" s="25" t="s">
        <v>47</v>
      </c>
      <c r="F1611" s="25">
        <v>-80</v>
      </c>
      <c r="G1611" s="82">
        <v>29.779199999999832</v>
      </c>
      <c r="H1611" s="27">
        <v>-80.496319999999997</v>
      </c>
      <c r="I1611" s="25">
        <v>25</v>
      </c>
      <c r="J1611" s="82">
        <v>11.079600000000056</v>
      </c>
      <c r="K1611" s="27">
        <v>25.184660000000001</v>
      </c>
      <c r="L1611" s="29">
        <v>27.349</v>
      </c>
      <c r="M1611" s="29">
        <v>29.672999999999998</v>
      </c>
      <c r="N1611" s="28">
        <v>16.661137048513908</v>
      </c>
      <c r="O1611" s="28">
        <v>6.758422186707377</v>
      </c>
      <c r="R1611" s="26">
        <v>1.0528495670995697</v>
      </c>
      <c r="T1611" s="26">
        <v>5.8999999999999997E-2</v>
      </c>
      <c r="U1611" s="26">
        <v>1.3460000000000001</v>
      </c>
      <c r="X1611" s="26">
        <v>10.317</v>
      </c>
      <c r="Y1611" s="85"/>
      <c r="AF1611" s="26">
        <v>0.31969999999999998</v>
      </c>
      <c r="AH1611" s="29">
        <v>0.27669179999999999</v>
      </c>
      <c r="AI1611" s="29">
        <v>1.0909090909090935</v>
      </c>
    </row>
    <row r="1612" spans="1:35" ht="15" customHeight="1" x14ac:dyDescent="0.2">
      <c r="A1612" s="25">
        <v>1734</v>
      </c>
      <c r="B1612" s="25" t="s">
        <v>78</v>
      </c>
      <c r="C1612" s="139">
        <v>37424</v>
      </c>
      <c r="D1612" s="25">
        <v>2</v>
      </c>
      <c r="E1612" s="25" t="s">
        <v>47</v>
      </c>
      <c r="F1612" s="25">
        <v>-80</v>
      </c>
      <c r="G1612" s="82">
        <v>33.697200000000294</v>
      </c>
      <c r="H1612" s="27">
        <v>-80.561620000000005</v>
      </c>
      <c r="I1612" s="25">
        <v>25</v>
      </c>
      <c r="J1612" s="82">
        <v>10.015200000000064</v>
      </c>
      <c r="K1612" s="27">
        <v>25.166920000000001</v>
      </c>
      <c r="L1612" s="29">
        <v>27.413699999999999</v>
      </c>
      <c r="M1612" s="29">
        <v>30.543900000000001</v>
      </c>
      <c r="N1612" s="28">
        <v>17.662835249042146</v>
      </c>
      <c r="O1612" s="28">
        <v>7.1647509578544062</v>
      </c>
      <c r="R1612" s="26">
        <v>1.7536666666666667</v>
      </c>
      <c r="S1612" s="26">
        <v>2.2130000000000001</v>
      </c>
      <c r="T1612" s="26">
        <v>3.2000000000000001E-2</v>
      </c>
      <c r="U1612" s="26">
        <v>0.497</v>
      </c>
      <c r="X1612" s="26">
        <v>7.532</v>
      </c>
      <c r="Y1612" s="85"/>
      <c r="AD1612" s="26">
        <v>2.71</v>
      </c>
      <c r="AF1612" s="26">
        <v>0.38919999999999993</v>
      </c>
      <c r="AH1612" s="29">
        <v>0.26100000000000001</v>
      </c>
      <c r="AI1612" s="29">
        <v>1.8</v>
      </c>
    </row>
    <row r="1613" spans="1:35" ht="15" customHeight="1" x14ac:dyDescent="0.2">
      <c r="A1613" s="25">
        <v>1735</v>
      </c>
      <c r="B1613" s="25" t="s">
        <v>78</v>
      </c>
      <c r="C1613" s="139">
        <v>37424</v>
      </c>
      <c r="D1613" s="25">
        <v>3</v>
      </c>
      <c r="E1613" s="25" t="s">
        <v>47</v>
      </c>
      <c r="F1613" s="25">
        <v>-80</v>
      </c>
      <c r="G1613" s="82">
        <v>37.249199999999689</v>
      </c>
      <c r="H1613" s="27">
        <v>-80.620819999999995</v>
      </c>
      <c r="I1613" s="25">
        <v>25</v>
      </c>
      <c r="J1613" s="82">
        <v>8.9748000000000161</v>
      </c>
      <c r="K1613" s="27">
        <v>25.14958</v>
      </c>
      <c r="L1613" s="29">
        <v>27.4985</v>
      </c>
      <c r="M1613" s="29">
        <v>29.953299999999999</v>
      </c>
      <c r="N1613" s="28">
        <v>10.290178571428571</v>
      </c>
      <c r="O1613" s="28">
        <v>4.1741071428571432</v>
      </c>
      <c r="R1613" s="26">
        <v>1.0154861111111124</v>
      </c>
      <c r="S1613" s="26">
        <v>1.903</v>
      </c>
      <c r="T1613" s="26">
        <v>4.8000000000000001E-2</v>
      </c>
      <c r="U1613" s="26">
        <v>0.52900000000000003</v>
      </c>
      <c r="X1613" s="26">
        <v>14.243</v>
      </c>
      <c r="Y1613" s="85"/>
      <c r="AD1613" s="26">
        <v>2.4319999999999999</v>
      </c>
      <c r="AF1613" s="26">
        <v>0.24324999999999999</v>
      </c>
      <c r="AH1613" s="29">
        <v>0.44800000000000001</v>
      </c>
      <c r="AI1613" s="29">
        <v>1.0444444444444458</v>
      </c>
    </row>
    <row r="1614" spans="1:35" ht="15" customHeight="1" x14ac:dyDescent="0.2">
      <c r="A1614" s="25">
        <v>1736</v>
      </c>
      <c r="B1614" s="25" t="s">
        <v>78</v>
      </c>
      <c r="C1614" s="139">
        <v>37424</v>
      </c>
      <c r="D1614" s="25">
        <v>4</v>
      </c>
      <c r="E1614" s="25" t="s">
        <v>48</v>
      </c>
      <c r="F1614" s="25">
        <v>-80</v>
      </c>
      <c r="G1614" s="82">
        <v>40.753200000000049</v>
      </c>
      <c r="H1614" s="27">
        <v>-80.679220000000001</v>
      </c>
      <c r="I1614" s="25">
        <v>25</v>
      </c>
      <c r="J1614" s="82">
        <v>7.9643999999998982</v>
      </c>
      <c r="K1614" s="27">
        <v>25.132739999999998</v>
      </c>
      <c r="L1614" s="29">
        <v>28.364100000000001</v>
      </c>
      <c r="M1614" s="29">
        <v>30.559899999999999</v>
      </c>
      <c r="N1614" s="28">
        <v>11.028708133971293</v>
      </c>
      <c r="O1614" s="28">
        <v>4.4736842105263159</v>
      </c>
      <c r="R1614" s="26">
        <v>2.478017857142857</v>
      </c>
      <c r="S1614" s="26">
        <v>2.9860000000000002</v>
      </c>
      <c r="T1614" s="26">
        <v>4.8000000000000001E-2</v>
      </c>
      <c r="U1614" s="26">
        <v>0.45300000000000001</v>
      </c>
      <c r="X1614" s="26">
        <v>40.707000000000001</v>
      </c>
      <c r="Y1614" s="85"/>
      <c r="AD1614" s="26">
        <v>3.4390000000000001</v>
      </c>
      <c r="AF1614" s="26">
        <v>0.60464999999999991</v>
      </c>
      <c r="AH1614" s="29">
        <v>0.41799999999999998</v>
      </c>
      <c r="AI1614" s="29">
        <v>2.5499999999999998</v>
      </c>
    </row>
    <row r="1615" spans="1:35" ht="15" customHeight="1" x14ac:dyDescent="0.2">
      <c r="A1615" s="25">
        <v>1737</v>
      </c>
      <c r="B1615" s="25" t="s">
        <v>78</v>
      </c>
      <c r="C1615" s="139">
        <v>37424</v>
      </c>
      <c r="D1615" s="25">
        <v>5</v>
      </c>
      <c r="E1615" s="25" t="s">
        <v>48</v>
      </c>
      <c r="F1615" s="25">
        <v>-80</v>
      </c>
      <c r="G1615" s="82">
        <v>43.134000000000299</v>
      </c>
      <c r="H1615" s="27">
        <v>-80.718900000000005</v>
      </c>
      <c r="I1615" s="25">
        <v>25</v>
      </c>
      <c r="J1615" s="82">
        <v>6.9599999999999795</v>
      </c>
      <c r="K1615" s="27">
        <v>25.116</v>
      </c>
      <c r="L1615" s="29">
        <v>27.6478</v>
      </c>
      <c r="M1615" s="29">
        <v>31.443100000000001</v>
      </c>
      <c r="N1615" s="28">
        <v>9.6443514644351467</v>
      </c>
      <c r="O1615" s="28">
        <v>3.9121338912133896</v>
      </c>
      <c r="R1615" s="26">
        <v>1.578845238095238</v>
      </c>
      <c r="S1615" s="26">
        <v>11.051</v>
      </c>
      <c r="T1615" s="26">
        <v>7.9000000000000001E-2</v>
      </c>
      <c r="U1615" s="26">
        <v>0.42399999999999999</v>
      </c>
      <c r="X1615" s="26">
        <v>70.239999999999995</v>
      </c>
      <c r="Y1615" s="85"/>
      <c r="AD1615" s="26">
        <v>11.475</v>
      </c>
      <c r="AF1615" s="26">
        <v>0.5976999999999999</v>
      </c>
      <c r="AH1615" s="29">
        <v>0.47799999999999998</v>
      </c>
      <c r="AI1615" s="29">
        <v>1.65</v>
      </c>
    </row>
    <row r="1616" spans="1:35" ht="15" customHeight="1" x14ac:dyDescent="0.2">
      <c r="A1616" s="25">
        <v>1738</v>
      </c>
      <c r="B1616" s="25" t="s">
        <v>78</v>
      </c>
      <c r="C1616" s="139">
        <v>37424</v>
      </c>
      <c r="D1616" s="25">
        <v>6</v>
      </c>
      <c r="E1616" s="25" t="s">
        <v>48</v>
      </c>
      <c r="F1616" s="25">
        <v>-80</v>
      </c>
      <c r="G1616" s="82">
        <v>45.611999999999853</v>
      </c>
      <c r="H1616" s="27">
        <v>-80.760199999999998</v>
      </c>
      <c r="I1616" s="25">
        <v>25</v>
      </c>
      <c r="J1616" s="82">
        <v>4.1579999999999018</v>
      </c>
      <c r="K1616" s="27">
        <v>25.069299999999998</v>
      </c>
      <c r="L1616" s="29">
        <v>27.6465</v>
      </c>
      <c r="M1616" s="29">
        <v>33.148200000000003</v>
      </c>
      <c r="N1616" s="28">
        <v>9.9353448275862064</v>
      </c>
      <c r="O1616" s="28">
        <v>4.0301724137931032</v>
      </c>
      <c r="R1616" s="26">
        <v>2.2236428571428624</v>
      </c>
      <c r="S1616" s="26">
        <v>8.7420000000000009</v>
      </c>
      <c r="T1616" s="26">
        <v>0.14099999999999999</v>
      </c>
      <c r="U1616" s="26">
        <v>0.56399999999999995</v>
      </c>
      <c r="X1616" s="26">
        <v>63.386000000000003</v>
      </c>
      <c r="Y1616" s="85"/>
      <c r="AD1616" s="26">
        <v>9.3060000000000009</v>
      </c>
      <c r="AF1616" s="26">
        <v>0.36139999999999994</v>
      </c>
      <c r="AH1616" s="29">
        <v>0.46400000000000002</v>
      </c>
      <c r="AI1616" s="29">
        <v>2.2666666666666719</v>
      </c>
    </row>
    <row r="1617" spans="1:39" ht="15" customHeight="1" x14ac:dyDescent="0.2">
      <c r="A1617" s="25">
        <v>1739</v>
      </c>
      <c r="B1617" s="25" t="s">
        <v>78</v>
      </c>
      <c r="C1617" s="139">
        <v>37424</v>
      </c>
      <c r="D1617" s="25">
        <v>7</v>
      </c>
      <c r="E1617" s="25" t="s">
        <v>48</v>
      </c>
      <c r="F1617" s="25">
        <v>-80</v>
      </c>
      <c r="G1617" s="82">
        <v>47.570399999999893</v>
      </c>
      <c r="H1617" s="27">
        <v>-80.792839999999998</v>
      </c>
      <c r="I1617" s="25">
        <v>25</v>
      </c>
      <c r="J1617" s="82">
        <v>7.0080000000000808</v>
      </c>
      <c r="K1617" s="27">
        <v>25.116800000000001</v>
      </c>
      <c r="L1617" s="29">
        <v>27.812200000000001</v>
      </c>
      <c r="M1617" s="29">
        <v>33.030299999999997</v>
      </c>
      <c r="N1617" s="28">
        <v>3.8478581911510781</v>
      </c>
      <c r="O1617" s="28">
        <v>1.5608448627879643</v>
      </c>
      <c r="R1617" s="26">
        <v>1.7106428571428571</v>
      </c>
      <c r="S1617" s="26">
        <v>18.408000000000001</v>
      </c>
      <c r="T1617" s="26">
        <v>0.08</v>
      </c>
      <c r="U1617" s="26">
        <v>0.89400000000000002</v>
      </c>
      <c r="X1617" s="26">
        <v>60.055</v>
      </c>
      <c r="Y1617" s="85"/>
      <c r="AD1617" s="26">
        <v>19.302</v>
      </c>
      <c r="AF1617" s="26">
        <v>0.75059999999999993</v>
      </c>
      <c r="AH1617" s="29">
        <v>1.1980691000000001</v>
      </c>
      <c r="AI1617" s="29">
        <v>1.8</v>
      </c>
    </row>
    <row r="1618" spans="1:39" ht="15" customHeight="1" x14ac:dyDescent="0.2">
      <c r="A1618" s="25">
        <v>1740</v>
      </c>
      <c r="B1618" s="25" t="s">
        <v>78</v>
      </c>
      <c r="C1618" s="139">
        <v>37424</v>
      </c>
      <c r="D1618" s="25">
        <v>8</v>
      </c>
      <c r="E1618" s="25" t="s">
        <v>48</v>
      </c>
      <c r="F1618" s="25">
        <v>-80</v>
      </c>
      <c r="G1618" s="82">
        <v>51.821999999999662</v>
      </c>
      <c r="H1618" s="27">
        <v>-80.863699999999994</v>
      </c>
      <c r="I1618" s="25">
        <v>25</v>
      </c>
      <c r="J1618" s="82">
        <v>7.6703999999999439</v>
      </c>
      <c r="K1618" s="27">
        <v>25.127839999999999</v>
      </c>
      <c r="L1618" s="29">
        <v>29.414999999999999</v>
      </c>
      <c r="M1618" s="29">
        <v>33.837000000000003</v>
      </c>
      <c r="N1618" s="28">
        <v>9.5134146369146499</v>
      </c>
      <c r="O1618" s="28">
        <v>3.859020687859088</v>
      </c>
      <c r="R1618" s="26">
        <v>2.5630059523809554</v>
      </c>
      <c r="S1618" s="26">
        <v>3.5750000000000002</v>
      </c>
      <c r="T1618" s="26">
        <v>7.5999999999999998E-2</v>
      </c>
      <c r="U1618" s="26">
        <v>0.372</v>
      </c>
      <c r="X1618" s="26">
        <v>59.222000000000001</v>
      </c>
      <c r="Y1618" s="85"/>
      <c r="AD1618" s="26">
        <v>3.9470000000000001</v>
      </c>
      <c r="AF1618" s="26">
        <v>0.59074999999999989</v>
      </c>
      <c r="AH1618" s="29">
        <v>0.48457889999999998</v>
      </c>
      <c r="AI1618" s="29">
        <v>2.6333333333333364</v>
      </c>
    </row>
    <row r="1619" spans="1:39" ht="15" customHeight="1" x14ac:dyDescent="0.2">
      <c r="A1619" s="25">
        <v>1741</v>
      </c>
      <c r="B1619" s="25" t="s">
        <v>78</v>
      </c>
      <c r="C1619" s="139">
        <v>37424</v>
      </c>
      <c r="D1619" s="25">
        <v>9</v>
      </c>
      <c r="E1619" s="25" t="s">
        <v>49</v>
      </c>
      <c r="F1619" s="25">
        <v>-80</v>
      </c>
      <c r="G1619" s="82">
        <v>54.41159999999968</v>
      </c>
      <c r="H1619" s="27">
        <v>-80.906859999999995</v>
      </c>
      <c r="I1619" s="25">
        <v>25</v>
      </c>
      <c r="J1619" s="82">
        <v>7.5791999999999859</v>
      </c>
      <c r="K1619" s="27">
        <v>25.12632</v>
      </c>
      <c r="L1619" s="29">
        <v>28.480399999999999</v>
      </c>
      <c r="M1619" s="29">
        <v>33.982100000000003</v>
      </c>
      <c r="N1619" s="28">
        <v>3.7147461724415791</v>
      </c>
      <c r="O1619" s="28">
        <v>1.5068493150684932</v>
      </c>
      <c r="R1619" s="26">
        <v>10.347619047619048</v>
      </c>
      <c r="T1619" s="26">
        <v>8.1000000000000003E-2</v>
      </c>
      <c r="U1619" s="26">
        <v>0.81200000000000006</v>
      </c>
      <c r="X1619" s="26">
        <v>30.759</v>
      </c>
      <c r="Y1619" s="85"/>
      <c r="AF1619" s="26">
        <v>1.1119999999999999</v>
      </c>
      <c r="AH1619" s="29">
        <v>1.2410000000000001</v>
      </c>
      <c r="AI1619" s="29">
        <v>10.48</v>
      </c>
    </row>
    <row r="1620" spans="1:39" ht="15" customHeight="1" x14ac:dyDescent="0.2">
      <c r="A1620" s="25">
        <v>1742</v>
      </c>
      <c r="B1620" s="25" t="s">
        <v>78</v>
      </c>
      <c r="C1620" s="139">
        <v>37424</v>
      </c>
      <c r="D1620" s="25">
        <v>10</v>
      </c>
      <c r="E1620" s="25" t="s">
        <v>49</v>
      </c>
      <c r="F1620" s="25">
        <v>-80</v>
      </c>
      <c r="G1620" s="82">
        <v>59.840399999999647</v>
      </c>
      <c r="H1620" s="27">
        <v>-80.997339999999994</v>
      </c>
      <c r="I1620" s="25">
        <v>25</v>
      </c>
      <c r="J1620" s="82">
        <v>6.6756000000000881</v>
      </c>
      <c r="K1620" s="27">
        <v>25.111260000000001</v>
      </c>
      <c r="L1620" s="29">
        <v>28.2912</v>
      </c>
      <c r="M1620" s="29">
        <v>34.0916</v>
      </c>
      <c r="N1620" s="28">
        <v>4.6285140562249003</v>
      </c>
      <c r="O1620" s="28">
        <v>1.8775100401606426</v>
      </c>
      <c r="R1620" s="26">
        <v>11.122436431989067</v>
      </c>
      <c r="T1620" s="26">
        <v>0.13700000000000001</v>
      </c>
      <c r="U1620" s="26">
        <v>1.478</v>
      </c>
      <c r="X1620" s="26">
        <v>28.736000000000001</v>
      </c>
      <c r="Y1620" s="85"/>
      <c r="AF1620" s="26">
        <v>2.8633999999999995</v>
      </c>
      <c r="AH1620" s="29">
        <v>0.996</v>
      </c>
      <c r="AI1620" s="29">
        <v>11.46331738437002</v>
      </c>
    </row>
    <row r="1621" spans="1:39" ht="15" customHeight="1" x14ac:dyDescent="0.2">
      <c r="A1621" s="25">
        <v>1743</v>
      </c>
      <c r="B1621" s="25" t="s">
        <v>78</v>
      </c>
      <c r="C1621" s="139">
        <v>37424</v>
      </c>
      <c r="D1621" s="25">
        <v>11</v>
      </c>
      <c r="E1621" s="25" t="s">
        <v>49</v>
      </c>
      <c r="F1621" s="25">
        <v>-81</v>
      </c>
      <c r="G1621" s="82">
        <v>4.1999999999688953E-2</v>
      </c>
      <c r="H1621" s="27">
        <v>-81.000699999999995</v>
      </c>
      <c r="I1621" s="25">
        <v>25</v>
      </c>
      <c r="J1621" s="82">
        <v>4.4988000000000028</v>
      </c>
      <c r="K1621" s="27">
        <v>25.07498</v>
      </c>
      <c r="L1621" s="29">
        <v>29.074999999999999</v>
      </c>
      <c r="M1621" s="29">
        <v>34.281999999999996</v>
      </c>
      <c r="N1621" s="28">
        <v>18.293650793650794</v>
      </c>
      <c r="O1621" s="28">
        <v>7.4206349206349209</v>
      </c>
      <c r="R1621" s="26">
        <v>1.9927976190476264</v>
      </c>
      <c r="T1621" s="26">
        <v>8.1000000000000003E-2</v>
      </c>
      <c r="U1621" s="26">
        <v>0.26700000000000002</v>
      </c>
      <c r="X1621" s="26">
        <v>17.337</v>
      </c>
      <c r="Y1621" s="85"/>
      <c r="AF1621" s="26">
        <v>1.3205</v>
      </c>
      <c r="AH1621" s="29">
        <v>0.252</v>
      </c>
      <c r="AI1621" s="29">
        <v>2.1500000000000075</v>
      </c>
    </row>
    <row r="1622" spans="1:39" ht="15" customHeight="1" x14ac:dyDescent="0.2">
      <c r="A1622" s="25">
        <v>1744</v>
      </c>
      <c r="B1622" s="25" t="s">
        <v>78</v>
      </c>
      <c r="C1622" s="139">
        <v>37424</v>
      </c>
      <c r="D1622" s="25">
        <v>12</v>
      </c>
      <c r="E1622" s="25" t="s">
        <v>49</v>
      </c>
      <c r="F1622" s="25">
        <v>-81</v>
      </c>
      <c r="G1622" s="82">
        <v>3.9300000000000068</v>
      </c>
      <c r="H1622" s="27">
        <v>-81.0655</v>
      </c>
      <c r="I1622" s="25">
        <v>25</v>
      </c>
      <c r="J1622" s="82">
        <v>6.7739999999999867</v>
      </c>
      <c r="K1622" s="27">
        <v>25.1129</v>
      </c>
      <c r="L1622" s="29">
        <v>28.585699999999999</v>
      </c>
      <c r="M1622" s="29">
        <v>34.885399999999997</v>
      </c>
      <c r="N1622" s="28">
        <v>10.696055684454757</v>
      </c>
      <c r="O1622" s="28">
        <v>4.338747099767982</v>
      </c>
      <c r="R1622" s="26">
        <v>14.74522619047619</v>
      </c>
      <c r="S1622" s="26">
        <v>4.1319999999999997</v>
      </c>
      <c r="T1622" s="26">
        <v>8.1000000000000003E-2</v>
      </c>
      <c r="U1622" s="26">
        <v>2.35</v>
      </c>
      <c r="X1622" s="26">
        <v>33.901000000000003</v>
      </c>
      <c r="Y1622" s="85"/>
      <c r="AD1622" s="26">
        <v>6.4819999999999993</v>
      </c>
      <c r="AF1622" s="26">
        <v>4.1560999999999995</v>
      </c>
      <c r="AH1622" s="29">
        <v>0.43099999999999999</v>
      </c>
      <c r="AI1622" s="29">
        <v>15.24</v>
      </c>
    </row>
    <row r="1623" spans="1:39" ht="15" customHeight="1" x14ac:dyDescent="0.2">
      <c r="A1623" s="25">
        <v>1745</v>
      </c>
      <c r="B1623" s="25" t="s">
        <v>78</v>
      </c>
      <c r="C1623" s="139">
        <v>37424</v>
      </c>
      <c r="D1623" s="25">
        <v>13</v>
      </c>
      <c r="E1623" s="25" t="s">
        <v>49</v>
      </c>
      <c r="F1623" s="25">
        <v>-81</v>
      </c>
      <c r="G1623" s="82">
        <v>5.7924000000002707</v>
      </c>
      <c r="H1623" s="27">
        <v>-81.096540000000005</v>
      </c>
      <c r="I1623" s="25">
        <v>25</v>
      </c>
      <c r="J1623" s="82">
        <v>6.788400000000081</v>
      </c>
      <c r="K1623" s="27">
        <v>25.113140000000001</v>
      </c>
      <c r="L1623" s="29">
        <v>28.2912</v>
      </c>
      <c r="M1623" s="29">
        <v>35.621699999999997</v>
      </c>
      <c r="N1623" s="28">
        <v>3.6918395130936177</v>
      </c>
      <c r="O1623" s="28">
        <v>1.4975574597581487</v>
      </c>
      <c r="R1623" s="26">
        <v>4.5171726190476154</v>
      </c>
      <c r="S1623" s="26">
        <v>2.3570000000000002</v>
      </c>
      <c r="T1623" s="26">
        <v>8.7999999999999995E-2</v>
      </c>
      <c r="U1623" s="26">
        <v>2.2709999999999999</v>
      </c>
      <c r="X1623" s="26">
        <v>30.045000000000002</v>
      </c>
      <c r="Y1623" s="85"/>
      <c r="AD1623" s="26">
        <v>4.6280000000000001</v>
      </c>
      <c r="AF1623" s="26">
        <v>5.4557500000000001</v>
      </c>
      <c r="AH1623" s="29">
        <v>1.2486999999999999</v>
      </c>
      <c r="AI1623" s="29">
        <v>5.1666666666666634</v>
      </c>
    </row>
    <row r="1624" spans="1:39" ht="15" customHeight="1" x14ac:dyDescent="0.2">
      <c r="A1624" s="25">
        <v>1746</v>
      </c>
      <c r="B1624" s="25" t="s">
        <v>78</v>
      </c>
      <c r="C1624" s="139">
        <v>37424</v>
      </c>
      <c r="D1624" s="25">
        <v>14</v>
      </c>
      <c r="E1624" s="25" t="s">
        <v>49</v>
      </c>
      <c r="F1624" s="25">
        <v>-81</v>
      </c>
      <c r="G1624" s="82">
        <v>1.7459999999999809</v>
      </c>
      <c r="H1624" s="27">
        <v>-81.0291</v>
      </c>
      <c r="I1624" s="25">
        <v>25</v>
      </c>
      <c r="J1624" s="82">
        <v>2.077200000000019</v>
      </c>
      <c r="K1624" s="27">
        <v>25.03462</v>
      </c>
      <c r="L1624" s="29">
        <v>28.46</v>
      </c>
      <c r="M1624" s="29">
        <v>35.762099999999997</v>
      </c>
      <c r="N1624" s="28">
        <v>4.6257274734095928</v>
      </c>
      <c r="O1624" s="28">
        <v>1.8763796909492274</v>
      </c>
      <c r="R1624" s="26">
        <v>7.595666666666661</v>
      </c>
      <c r="S1624" s="26">
        <v>0.98699999999999999</v>
      </c>
      <c r="T1624" s="26">
        <v>6.8000000000000005E-2</v>
      </c>
      <c r="U1624" s="26">
        <v>5.3999999999999999E-2</v>
      </c>
      <c r="X1624" s="26">
        <v>26.998999999999999</v>
      </c>
      <c r="Y1624" s="85"/>
      <c r="AD1624" s="26">
        <v>1.0409999999999999</v>
      </c>
      <c r="AF1624" s="26">
        <v>2.7244000000000002</v>
      </c>
      <c r="AH1624" s="29">
        <v>0.99660000000000004</v>
      </c>
      <c r="AI1624" s="29">
        <v>7.9199999999999946</v>
      </c>
    </row>
    <row r="1625" spans="1:39" ht="15" customHeight="1" x14ac:dyDescent="0.2">
      <c r="A1625" s="25">
        <v>1747</v>
      </c>
      <c r="B1625" s="25" t="s">
        <v>78</v>
      </c>
      <c r="C1625" s="139">
        <v>37424</v>
      </c>
      <c r="D1625" s="25">
        <v>15</v>
      </c>
      <c r="E1625" s="25" t="s">
        <v>49</v>
      </c>
      <c r="F1625" s="25">
        <v>-80</v>
      </c>
      <c r="G1625" s="82">
        <v>56.878800000000069</v>
      </c>
      <c r="H1625" s="27">
        <v>-80.947980000000001</v>
      </c>
      <c r="I1625" s="25">
        <v>24</v>
      </c>
      <c r="J1625" s="82">
        <v>55.900800000000004</v>
      </c>
      <c r="K1625" s="27">
        <v>24.93168</v>
      </c>
      <c r="L1625" s="29">
        <v>28.349399999999999</v>
      </c>
      <c r="M1625" s="29">
        <v>36.384500000000003</v>
      </c>
      <c r="N1625" s="28">
        <v>10.696055684454757</v>
      </c>
      <c r="O1625" s="28">
        <v>4.338747099767982</v>
      </c>
      <c r="R1625" s="26">
        <v>3.2634821428571428</v>
      </c>
      <c r="S1625" s="26">
        <v>0.01</v>
      </c>
      <c r="T1625" s="26">
        <v>6.8000000000000005E-2</v>
      </c>
      <c r="U1625" s="26">
        <v>0.22900000000000001</v>
      </c>
      <c r="X1625" s="26">
        <v>11.744</v>
      </c>
      <c r="Y1625" s="85"/>
      <c r="AD1625" s="26">
        <v>0.23900000000000002</v>
      </c>
      <c r="AF1625" s="26">
        <v>1.1467499999999999</v>
      </c>
      <c r="AH1625" s="29">
        <v>0.43099999999999999</v>
      </c>
      <c r="AI1625" s="29">
        <v>3.4</v>
      </c>
    </row>
    <row r="1626" spans="1:39" ht="15" customHeight="1" x14ac:dyDescent="0.2">
      <c r="A1626" s="25">
        <v>1748</v>
      </c>
      <c r="B1626" s="25" t="s">
        <v>78</v>
      </c>
      <c r="C1626" s="139">
        <v>37424</v>
      </c>
      <c r="D1626" s="25">
        <v>16</v>
      </c>
      <c r="E1626" s="25" t="s">
        <v>50</v>
      </c>
      <c r="F1626" s="25">
        <v>-80</v>
      </c>
      <c r="G1626" s="82">
        <v>49.911600000000362</v>
      </c>
      <c r="H1626" s="27">
        <v>-80.831860000000006</v>
      </c>
      <c r="I1626" s="25">
        <v>24</v>
      </c>
      <c r="J1626" s="82">
        <v>52.489199999999983</v>
      </c>
      <c r="K1626" s="27">
        <v>24.87482</v>
      </c>
      <c r="L1626" s="29">
        <v>28.5672</v>
      </c>
      <c r="M1626" s="29">
        <v>37.3187</v>
      </c>
      <c r="N1626" s="28">
        <v>10.821596244131456</v>
      </c>
      <c r="O1626" s="28">
        <v>4.3896713615023479</v>
      </c>
      <c r="R1626" s="26">
        <v>0.91847619047619011</v>
      </c>
      <c r="S1626" s="26">
        <v>0.151</v>
      </c>
      <c r="T1626" s="26">
        <v>2.9000000000000001E-2</v>
      </c>
      <c r="U1626" s="26">
        <v>3.9E-2</v>
      </c>
      <c r="X1626" s="26">
        <v>11.981999999999999</v>
      </c>
      <c r="Y1626" s="85"/>
      <c r="AD1626" s="26">
        <v>0.19</v>
      </c>
      <c r="AF1626" s="26">
        <v>0.44479999999999997</v>
      </c>
      <c r="AH1626" s="29">
        <v>0.42599999999999999</v>
      </c>
      <c r="AI1626" s="29">
        <v>0.97142857142857109</v>
      </c>
    </row>
    <row r="1627" spans="1:39" s="3" customFormat="1" ht="15" customHeight="1" x14ac:dyDescent="0.2">
      <c r="A1627" s="25">
        <v>1749</v>
      </c>
      <c r="B1627" s="25" t="s">
        <v>78</v>
      </c>
      <c r="C1627" s="139">
        <v>37424</v>
      </c>
      <c r="D1627" s="25">
        <v>17</v>
      </c>
      <c r="E1627" s="25" t="s">
        <v>50</v>
      </c>
      <c r="F1627" s="25">
        <v>-80</v>
      </c>
      <c r="G1627" s="82">
        <v>42.550800000000208</v>
      </c>
      <c r="H1627" s="27">
        <v>-80.709180000000003</v>
      </c>
      <c r="I1627" s="25">
        <v>24</v>
      </c>
      <c r="J1627" s="82">
        <v>55.32</v>
      </c>
      <c r="K1627" s="27">
        <v>24.922000000000001</v>
      </c>
      <c r="L1627" s="29">
        <v>28.798300000000001</v>
      </c>
      <c r="M1627" s="29">
        <v>37.533499999999997</v>
      </c>
      <c r="N1627" s="28">
        <v>13.761194029850746</v>
      </c>
      <c r="O1627" s="28">
        <v>5.5820895522388057</v>
      </c>
      <c r="P1627" s="26"/>
      <c r="Q1627" s="26"/>
      <c r="R1627" s="26">
        <v>1.2741845238095257</v>
      </c>
      <c r="S1627" s="26">
        <v>2.3090000000000002</v>
      </c>
      <c r="T1627" s="26">
        <v>4.3999999999999997E-2</v>
      </c>
      <c r="U1627" s="26">
        <v>1.3140000000000001</v>
      </c>
      <c r="V1627" s="26"/>
      <c r="W1627" s="26"/>
      <c r="X1627" s="26">
        <v>9.8640000000000008</v>
      </c>
      <c r="Y1627" s="86"/>
      <c r="Z1627" s="26"/>
      <c r="AA1627" s="26"/>
      <c r="AB1627" s="26"/>
      <c r="AC1627" s="26"/>
      <c r="AD1627" s="26">
        <v>3.6230000000000002</v>
      </c>
      <c r="AE1627" s="29"/>
      <c r="AF1627" s="26">
        <v>0.57684999999999997</v>
      </c>
      <c r="AG1627" s="26"/>
      <c r="AH1627" s="29">
        <v>0.33500000000000002</v>
      </c>
      <c r="AI1627" s="29">
        <v>1.3428571428571447</v>
      </c>
      <c r="AJ1627" s="125"/>
      <c r="AK1627" s="125"/>
      <c r="AL1627" s="125"/>
      <c r="AM1627" s="125"/>
    </row>
    <row r="1628" spans="1:39" s="3" customFormat="1" ht="15" customHeight="1" x14ac:dyDescent="0.2">
      <c r="A1628" s="25">
        <v>1750</v>
      </c>
      <c r="B1628" s="25" t="s">
        <v>78</v>
      </c>
      <c r="C1628" s="139">
        <v>37424</v>
      </c>
      <c r="D1628" s="25">
        <v>18</v>
      </c>
      <c r="E1628" s="25" t="s">
        <v>50</v>
      </c>
      <c r="F1628" s="25">
        <v>-80</v>
      </c>
      <c r="G1628" s="82">
        <v>36.692400000000305</v>
      </c>
      <c r="H1628" s="27">
        <v>-80.611540000000005</v>
      </c>
      <c r="I1628" s="25">
        <v>24</v>
      </c>
      <c r="J1628" s="82">
        <v>58.62</v>
      </c>
      <c r="K1628" s="27">
        <v>24.977</v>
      </c>
      <c r="L1628" s="29">
        <v>29.29</v>
      </c>
      <c r="M1628" s="29">
        <v>35.840000000000003</v>
      </c>
      <c r="N1628" s="28">
        <v>35.46153846153846</v>
      </c>
      <c r="O1628" s="28">
        <v>14.384615384615385</v>
      </c>
      <c r="P1628" s="26"/>
      <c r="Q1628" s="26"/>
      <c r="R1628" s="26">
        <v>1.4023690476190476</v>
      </c>
      <c r="S1628" s="26">
        <v>2.7869999999999999</v>
      </c>
      <c r="T1628" s="26">
        <v>4.4999999999999998E-2</v>
      </c>
      <c r="U1628" s="26">
        <v>1.0249999999999999</v>
      </c>
      <c r="V1628" s="26"/>
      <c r="W1628" s="26"/>
      <c r="X1628" s="26">
        <v>4.1529999999999996</v>
      </c>
      <c r="Y1628" s="86"/>
      <c r="Z1628" s="26"/>
      <c r="AA1628" s="26"/>
      <c r="AB1628" s="26"/>
      <c r="AC1628" s="26"/>
      <c r="AD1628" s="26">
        <v>3.8119999999999998</v>
      </c>
      <c r="AE1628" s="29"/>
      <c r="AF1628" s="26">
        <v>0.82009999999999994</v>
      </c>
      <c r="AG1628" s="26"/>
      <c r="AH1628" s="29">
        <v>0.13</v>
      </c>
      <c r="AI1628" s="29">
        <v>1.5</v>
      </c>
      <c r="AJ1628" s="125"/>
      <c r="AK1628" s="125"/>
      <c r="AL1628" s="125"/>
      <c r="AM1628" s="125"/>
    </row>
    <row r="1629" spans="1:39" s="3" customFormat="1" ht="15" customHeight="1" x14ac:dyDescent="0.2">
      <c r="A1629" s="25">
        <v>1751</v>
      </c>
      <c r="B1629" s="25" t="s">
        <v>78</v>
      </c>
      <c r="C1629" s="139">
        <v>37425</v>
      </c>
      <c r="D1629" s="25">
        <v>19</v>
      </c>
      <c r="E1629" s="25" t="s">
        <v>47</v>
      </c>
      <c r="F1629" s="25">
        <v>-80</v>
      </c>
      <c r="G1629" s="82">
        <v>32.900399999999763</v>
      </c>
      <c r="H1629" s="27">
        <v>-80.548339999999996</v>
      </c>
      <c r="I1629" s="25">
        <v>25</v>
      </c>
      <c r="J1629" s="82">
        <v>1.1279999999999291</v>
      </c>
      <c r="K1629" s="27">
        <v>25.018799999999999</v>
      </c>
      <c r="L1629" s="29">
        <v>29.003299999999999</v>
      </c>
      <c r="M1629" s="29">
        <v>32.8598</v>
      </c>
      <c r="N1629" s="28">
        <v>11.439205955334987</v>
      </c>
      <c r="O1629" s="28">
        <v>4.6401985111662531</v>
      </c>
      <c r="P1629" s="26"/>
      <c r="Q1629" s="26"/>
      <c r="R1629" s="26">
        <v>1.7992797619047669</v>
      </c>
      <c r="S1629" s="26">
        <v>3.6459999999999999</v>
      </c>
      <c r="T1629" s="26">
        <v>4.7E-2</v>
      </c>
      <c r="U1629" s="26">
        <v>0.98699999999999999</v>
      </c>
      <c r="V1629" s="26"/>
      <c r="W1629" s="26"/>
      <c r="X1629" s="26">
        <v>9.8879999999999999</v>
      </c>
      <c r="Y1629" s="86"/>
      <c r="Z1629" s="26"/>
      <c r="AA1629" s="26"/>
      <c r="AB1629" s="26"/>
      <c r="AC1629" s="26"/>
      <c r="AD1629" s="26">
        <v>4.633</v>
      </c>
      <c r="AE1629" s="29"/>
      <c r="AF1629" s="26">
        <v>0.96604999999999996</v>
      </c>
      <c r="AG1629" s="26"/>
      <c r="AH1629" s="29">
        <v>0.40300000000000002</v>
      </c>
      <c r="AI1629" s="29">
        <v>1.9142857142857193</v>
      </c>
      <c r="AJ1629" s="125"/>
      <c r="AK1629" s="125"/>
      <c r="AL1629" s="125"/>
      <c r="AM1629" s="125"/>
    </row>
    <row r="1630" spans="1:39" s="3" customFormat="1" ht="15" customHeight="1" x14ac:dyDescent="0.2">
      <c r="A1630" s="25">
        <v>1752</v>
      </c>
      <c r="B1630" s="25" t="s">
        <v>78</v>
      </c>
      <c r="C1630" s="139">
        <v>37425</v>
      </c>
      <c r="D1630" s="25">
        <v>20</v>
      </c>
      <c r="E1630" s="25" t="s">
        <v>47</v>
      </c>
      <c r="F1630" s="25">
        <v>-80</v>
      </c>
      <c r="G1630" s="82">
        <v>29.560799999999574</v>
      </c>
      <c r="H1630" s="27">
        <v>-80.492679999999993</v>
      </c>
      <c r="I1630" s="25">
        <v>25</v>
      </c>
      <c r="J1630" s="82">
        <v>3.9983999999999753</v>
      </c>
      <c r="K1630" s="27">
        <v>25.06664</v>
      </c>
      <c r="L1630" s="29">
        <v>28.690799999999999</v>
      </c>
      <c r="M1630" s="29">
        <v>31.794699999999999</v>
      </c>
      <c r="N1630" s="28">
        <v>17.528517110266161</v>
      </c>
      <c r="O1630" s="28">
        <v>7.1102661596958177</v>
      </c>
      <c r="P1630" s="26"/>
      <c r="Q1630" s="26"/>
      <c r="R1630" s="26">
        <v>1.6880654761904736</v>
      </c>
      <c r="S1630" s="26">
        <v>5.86</v>
      </c>
      <c r="T1630" s="26">
        <v>3.5999999999999997E-2</v>
      </c>
      <c r="U1630" s="26">
        <v>2.96</v>
      </c>
      <c r="V1630" s="26"/>
      <c r="W1630" s="26"/>
      <c r="X1630" s="26">
        <v>9.7219999999999995</v>
      </c>
      <c r="Y1630" s="86"/>
      <c r="Z1630" s="26"/>
      <c r="AA1630" s="26"/>
      <c r="AB1630" s="26"/>
      <c r="AC1630" s="26"/>
      <c r="AD1630" s="26">
        <v>8.82</v>
      </c>
      <c r="AE1630" s="29"/>
      <c r="AF1630" s="26">
        <v>0.66025</v>
      </c>
      <c r="AG1630" s="26"/>
      <c r="AH1630" s="29">
        <v>0.26300000000000001</v>
      </c>
      <c r="AI1630" s="29">
        <v>1.7666666666666642</v>
      </c>
      <c r="AJ1630" s="125"/>
      <c r="AK1630" s="125"/>
      <c r="AL1630" s="125"/>
      <c r="AM1630" s="125"/>
    </row>
    <row r="1631" spans="1:39" s="3" customFormat="1" ht="15" customHeight="1" x14ac:dyDescent="0.2">
      <c r="A1631" s="25">
        <v>1753</v>
      </c>
      <c r="B1631" s="25" t="s">
        <v>78</v>
      </c>
      <c r="C1631" s="139">
        <v>37425</v>
      </c>
      <c r="D1631" s="25">
        <v>21</v>
      </c>
      <c r="E1631" s="25" t="s">
        <v>47</v>
      </c>
      <c r="F1631" s="25">
        <v>-80</v>
      </c>
      <c r="G1631" s="82">
        <v>30.9</v>
      </c>
      <c r="H1631" s="27">
        <v>-80.515000000000001</v>
      </c>
      <c r="I1631" s="25">
        <v>25</v>
      </c>
      <c r="J1631" s="82">
        <v>6.7392000000000252</v>
      </c>
      <c r="K1631" s="27">
        <v>25.11232</v>
      </c>
      <c r="L1631" s="29">
        <v>28.263000000000002</v>
      </c>
      <c r="M1631" s="29">
        <v>29.83</v>
      </c>
      <c r="N1631" s="28">
        <v>29.363057324840767</v>
      </c>
      <c r="O1631" s="28">
        <v>11.910828025477707</v>
      </c>
      <c r="P1631" s="26"/>
      <c r="Q1631" s="26"/>
      <c r="R1631" s="26">
        <v>1.8663095238095238</v>
      </c>
      <c r="S1631" s="26">
        <v>7.3730000000000002</v>
      </c>
      <c r="T1631" s="26">
        <v>5.5E-2</v>
      </c>
      <c r="U1631" s="26">
        <v>1.5269999999999999</v>
      </c>
      <c r="V1631" s="26"/>
      <c r="W1631" s="26"/>
      <c r="X1631" s="26">
        <v>8.0790000000000006</v>
      </c>
      <c r="Y1631" s="86"/>
      <c r="Z1631" s="26"/>
      <c r="AA1631" s="26"/>
      <c r="AB1631" s="26"/>
      <c r="AC1631" s="26"/>
      <c r="AD1631" s="26">
        <v>8.9</v>
      </c>
      <c r="AE1631" s="29"/>
      <c r="AF1631" s="26">
        <v>0.40300000000000002</v>
      </c>
      <c r="AG1631" s="26"/>
      <c r="AH1631" s="29">
        <v>0.157</v>
      </c>
      <c r="AI1631" s="29">
        <v>1.9142857142857141</v>
      </c>
      <c r="AJ1631" s="125"/>
      <c r="AK1631" s="125"/>
      <c r="AL1631" s="125"/>
      <c r="AM1631" s="125"/>
    </row>
    <row r="1632" spans="1:39" ht="15" customHeight="1" x14ac:dyDescent="0.2">
      <c r="A1632" s="25">
        <v>1754</v>
      </c>
      <c r="B1632" s="25" t="s">
        <v>78</v>
      </c>
      <c r="C1632" s="139">
        <v>37425</v>
      </c>
      <c r="D1632" s="25">
        <v>22</v>
      </c>
      <c r="E1632" s="25" t="s">
        <v>47</v>
      </c>
      <c r="F1632" s="25">
        <v>-80</v>
      </c>
      <c r="G1632" s="82">
        <v>36.231599999999844</v>
      </c>
      <c r="H1632" s="27">
        <v>-80.603859999999997</v>
      </c>
      <c r="I1632" s="25">
        <v>25</v>
      </c>
      <c r="J1632" s="82">
        <v>6.0203999999999525</v>
      </c>
      <c r="K1632" s="27">
        <v>25.100339999999999</v>
      </c>
      <c r="L1632" s="29">
        <v>28.341999999999999</v>
      </c>
      <c r="M1632" s="29">
        <v>29.257000000000001</v>
      </c>
      <c r="N1632" s="28">
        <v>12.425876010781671</v>
      </c>
      <c r="O1632" s="28">
        <v>5.0404312668463618</v>
      </c>
      <c r="R1632" s="26">
        <v>2.2952380952380933</v>
      </c>
      <c r="S1632" s="26">
        <v>4.5380000000000003</v>
      </c>
      <c r="T1632" s="26">
        <v>2.9000000000000001E-2</v>
      </c>
      <c r="U1632" s="26">
        <v>0.84099999999999997</v>
      </c>
      <c r="X1632" s="26">
        <v>6.4610000000000003</v>
      </c>
      <c r="Y1632" s="85"/>
      <c r="AD1632" s="26">
        <v>5.3790000000000004</v>
      </c>
      <c r="AF1632" s="26">
        <v>0.32</v>
      </c>
      <c r="AH1632" s="29">
        <v>0.371</v>
      </c>
      <c r="AI1632" s="29">
        <v>2.3333333333333313</v>
      </c>
    </row>
    <row r="1633" spans="1:35" ht="15" customHeight="1" x14ac:dyDescent="0.2">
      <c r="A1633" s="25">
        <v>1755</v>
      </c>
      <c r="B1633" s="25" t="s">
        <v>78</v>
      </c>
      <c r="C1633" s="139">
        <v>37425</v>
      </c>
      <c r="D1633" s="25">
        <v>23</v>
      </c>
      <c r="E1633" s="25" t="s">
        <v>47</v>
      </c>
      <c r="F1633" s="25">
        <v>-80</v>
      </c>
      <c r="G1633" s="82">
        <v>37.461599999999748</v>
      </c>
      <c r="H1633" s="27">
        <v>-80.624359999999996</v>
      </c>
      <c r="I1633" s="25">
        <v>25</v>
      </c>
      <c r="J1633" s="82">
        <v>3.311999999999955</v>
      </c>
      <c r="K1633" s="27">
        <v>25.055199999999999</v>
      </c>
      <c r="L1633" s="29">
        <v>28.375</v>
      </c>
      <c r="M1633" s="29">
        <v>32.795999999999999</v>
      </c>
      <c r="N1633" s="28">
        <v>18.514056224899601</v>
      </c>
      <c r="O1633" s="28">
        <v>7.5100401606425704</v>
      </c>
      <c r="R1633" s="26">
        <v>2.1379761904761905</v>
      </c>
      <c r="S1633" s="26">
        <v>5.08</v>
      </c>
      <c r="T1633" s="26">
        <v>5.6000000000000001E-2</v>
      </c>
      <c r="U1633" s="26">
        <v>0.33900000000000002</v>
      </c>
      <c r="X1633" s="26">
        <v>9.8409999999999993</v>
      </c>
      <c r="Y1633" s="85"/>
      <c r="AD1633" s="26">
        <v>5.4190000000000005</v>
      </c>
      <c r="AF1633" s="26">
        <v>1.5289999999999999</v>
      </c>
      <c r="AH1633" s="29">
        <v>0.249</v>
      </c>
      <c r="AI1633" s="29">
        <v>2.3199999999999998</v>
      </c>
    </row>
    <row r="1634" spans="1:35" ht="15" customHeight="1" x14ac:dyDescent="0.2">
      <c r="A1634" s="25">
        <v>1756</v>
      </c>
      <c r="B1634" s="25" t="s">
        <v>78</v>
      </c>
      <c r="C1634" s="139">
        <v>37425</v>
      </c>
      <c r="D1634" s="25">
        <v>24</v>
      </c>
      <c r="E1634" s="25" t="s">
        <v>48</v>
      </c>
      <c r="F1634" s="25">
        <v>-80</v>
      </c>
      <c r="G1634" s="82">
        <v>40.010399999999606</v>
      </c>
      <c r="H1634" s="27">
        <v>-80.666839999999993</v>
      </c>
      <c r="I1634" s="25">
        <v>25</v>
      </c>
      <c r="J1634" s="82">
        <v>3.8040000000000873</v>
      </c>
      <c r="K1634" s="27">
        <v>25.063400000000001</v>
      </c>
      <c r="L1634" s="29">
        <v>28.306000000000001</v>
      </c>
      <c r="M1634" s="29">
        <v>34.082000000000001</v>
      </c>
      <c r="N1634" s="28">
        <v>13.761194029850746</v>
      </c>
      <c r="O1634" s="28">
        <v>5.5820895522388057</v>
      </c>
      <c r="R1634" s="26">
        <v>1.1825000000000001</v>
      </c>
      <c r="S1634" s="26">
        <v>2.532</v>
      </c>
      <c r="T1634" s="26">
        <v>5.1999999999999998E-2</v>
      </c>
      <c r="U1634" s="26">
        <v>0.26700000000000002</v>
      </c>
      <c r="X1634" s="26">
        <v>20.620999999999999</v>
      </c>
      <c r="Y1634" s="85"/>
      <c r="AD1634" s="26">
        <v>2.7989999999999999</v>
      </c>
      <c r="AF1634" s="26">
        <v>0.98699999999999999</v>
      </c>
      <c r="AH1634" s="29">
        <v>0.33500000000000002</v>
      </c>
      <c r="AI1634" s="29">
        <v>1.3</v>
      </c>
    </row>
    <row r="1635" spans="1:35" ht="15" customHeight="1" x14ac:dyDescent="0.2">
      <c r="A1635" s="25">
        <v>1757</v>
      </c>
      <c r="B1635" s="25" t="s">
        <v>78</v>
      </c>
      <c r="C1635" s="139">
        <v>37425</v>
      </c>
      <c r="D1635" s="25">
        <v>25</v>
      </c>
      <c r="E1635" s="25" t="s">
        <v>48</v>
      </c>
      <c r="F1635" s="25">
        <v>-80</v>
      </c>
      <c r="G1635" s="82">
        <v>42.999600000000271</v>
      </c>
      <c r="H1635" s="27">
        <v>-80.716660000000005</v>
      </c>
      <c r="I1635" s="25">
        <v>25</v>
      </c>
      <c r="J1635" s="82">
        <v>3.6095999999999862</v>
      </c>
      <c r="K1635" s="27">
        <v>25.06016</v>
      </c>
      <c r="L1635" s="29">
        <v>28.564</v>
      </c>
      <c r="M1635" s="29">
        <v>35.286000000000001</v>
      </c>
      <c r="N1635" s="28">
        <v>14.49685534591195</v>
      </c>
      <c r="O1635" s="28">
        <v>5.8805031446540879</v>
      </c>
      <c r="R1635" s="26">
        <v>2.4065476190476192</v>
      </c>
      <c r="S1635" s="26">
        <v>5.1189999999999998</v>
      </c>
      <c r="T1635" s="26">
        <v>6.4000000000000001E-2</v>
      </c>
      <c r="U1635" s="26">
        <v>0.20499999999999999</v>
      </c>
      <c r="X1635" s="26">
        <v>55.128999999999998</v>
      </c>
      <c r="Y1635" s="85"/>
      <c r="AD1635" s="26">
        <v>5.3239999999999998</v>
      </c>
      <c r="AF1635" s="26">
        <v>0.78500000000000003</v>
      </c>
      <c r="AH1635" s="29">
        <v>0.318</v>
      </c>
      <c r="AI1635" s="29">
        <v>2.5</v>
      </c>
    </row>
    <row r="1636" spans="1:35" ht="15" customHeight="1" x14ac:dyDescent="0.2">
      <c r="A1636" s="25">
        <v>1758</v>
      </c>
      <c r="B1636" s="25" t="s">
        <v>78</v>
      </c>
      <c r="C1636" s="139">
        <v>37425</v>
      </c>
      <c r="D1636" s="25">
        <v>26</v>
      </c>
      <c r="E1636" s="25" t="s">
        <v>50</v>
      </c>
      <c r="F1636" s="25">
        <v>-80</v>
      </c>
      <c r="G1636" s="82">
        <v>43.336799999999869</v>
      </c>
      <c r="H1636" s="27">
        <v>-80.722279999999998</v>
      </c>
      <c r="I1636" s="25">
        <v>25</v>
      </c>
      <c r="J1636" s="82">
        <v>1.3979999999999393</v>
      </c>
      <c r="K1636" s="27">
        <v>25.023299999999999</v>
      </c>
      <c r="L1636" s="29">
        <v>28.509</v>
      </c>
      <c r="M1636" s="29">
        <v>37.061999999999998</v>
      </c>
      <c r="N1636" s="28">
        <v>9.564315352697097</v>
      </c>
      <c r="O1636" s="28">
        <v>3.8796680497925315</v>
      </c>
      <c r="R1636" s="26">
        <v>1.2091666666666667</v>
      </c>
      <c r="S1636" s="26">
        <v>4.53</v>
      </c>
      <c r="T1636" s="26">
        <v>4.5999999999999999E-2</v>
      </c>
      <c r="U1636" s="26">
        <v>0.33100000000000002</v>
      </c>
      <c r="X1636" s="26">
        <v>57.746000000000002</v>
      </c>
      <c r="Y1636" s="85"/>
      <c r="AD1636" s="26">
        <v>4.8610000000000007</v>
      </c>
      <c r="AF1636" s="26">
        <v>0.93100000000000005</v>
      </c>
      <c r="AH1636" s="29">
        <v>0.48199999999999998</v>
      </c>
      <c r="AI1636" s="29">
        <v>1.32</v>
      </c>
    </row>
    <row r="1637" spans="1:35" ht="15" customHeight="1" x14ac:dyDescent="0.2">
      <c r="A1637" s="25">
        <v>1759</v>
      </c>
      <c r="B1637" s="25" t="s">
        <v>78</v>
      </c>
      <c r="C1637" s="139">
        <v>37425</v>
      </c>
      <c r="D1637" s="25">
        <v>27</v>
      </c>
      <c r="E1637" s="25" t="s">
        <v>50</v>
      </c>
      <c r="F1637" s="25">
        <v>-80</v>
      </c>
      <c r="G1637" s="82">
        <v>44.952000000000112</v>
      </c>
      <c r="H1637" s="27">
        <v>-80.749200000000002</v>
      </c>
      <c r="I1637" s="25">
        <v>25</v>
      </c>
      <c r="J1637" s="82">
        <v>0.29999999999994031</v>
      </c>
      <c r="K1637" s="27">
        <v>25.004999999999999</v>
      </c>
      <c r="L1637" s="29">
        <v>28.7194</v>
      </c>
      <c r="M1637" s="29">
        <v>38.706899999999997</v>
      </c>
      <c r="N1637" s="28">
        <v>20.131004366812228</v>
      </c>
      <c r="O1637" s="28">
        <v>8.1659388646288207</v>
      </c>
      <c r="R1637" s="26">
        <v>1.2615476190476191</v>
      </c>
      <c r="S1637" s="26">
        <v>2.2400000000000002</v>
      </c>
      <c r="T1637" s="26">
        <v>3.2000000000000001E-2</v>
      </c>
      <c r="U1637" s="26">
        <v>0.121</v>
      </c>
      <c r="X1637" s="26">
        <v>57.746000000000002</v>
      </c>
      <c r="Y1637" s="85"/>
      <c r="AD1637" s="26">
        <v>2.3610000000000002</v>
      </c>
      <c r="AF1637" s="26">
        <v>1.835</v>
      </c>
      <c r="AH1637" s="29">
        <v>0.22900000000000001</v>
      </c>
      <c r="AI1637" s="29">
        <v>1.48</v>
      </c>
    </row>
    <row r="1638" spans="1:35" ht="15" customHeight="1" x14ac:dyDescent="0.2">
      <c r="A1638" s="25">
        <v>1760</v>
      </c>
      <c r="B1638" s="25" t="s">
        <v>78</v>
      </c>
      <c r="C1638" s="139">
        <v>37425</v>
      </c>
      <c r="D1638" s="25">
        <v>28</v>
      </c>
      <c r="E1638" s="25" t="s">
        <v>50</v>
      </c>
      <c r="F1638" s="25">
        <v>-80</v>
      </c>
      <c r="G1638" s="82">
        <v>47.101200000000176</v>
      </c>
      <c r="H1638" s="27">
        <v>-80.785020000000003</v>
      </c>
      <c r="I1638" s="25">
        <v>25</v>
      </c>
      <c r="J1638" s="82">
        <v>4.1999999999902116E-2</v>
      </c>
      <c r="K1638" s="27">
        <v>25.000699999999998</v>
      </c>
      <c r="L1638" s="29">
        <v>28.484999999999999</v>
      </c>
      <c r="M1638" s="29">
        <v>39.298999999999999</v>
      </c>
      <c r="N1638" s="28">
        <v>10.131868131868131</v>
      </c>
      <c r="O1638" s="28">
        <v>4.1098901098901104</v>
      </c>
      <c r="R1638" s="26">
        <v>4.5423809523809462</v>
      </c>
      <c r="S1638" s="26">
        <v>7.9640000000000004</v>
      </c>
      <c r="T1638" s="26">
        <v>0.39700000000000002</v>
      </c>
      <c r="U1638" s="26">
        <v>0.311</v>
      </c>
      <c r="X1638" s="26">
        <v>200</v>
      </c>
      <c r="Y1638" s="85"/>
      <c r="AD1638" s="26">
        <v>8.2750000000000004</v>
      </c>
      <c r="AF1638" s="26">
        <v>0.82</v>
      </c>
      <c r="AH1638" s="29">
        <v>0.45500000000000002</v>
      </c>
      <c r="AI1638" s="29">
        <v>4.6399999999999935</v>
      </c>
    </row>
    <row r="1639" spans="1:35" ht="15" customHeight="1" x14ac:dyDescent="0.2">
      <c r="A1639" s="25">
        <v>1761</v>
      </c>
      <c r="B1639" s="25" t="s">
        <v>78</v>
      </c>
      <c r="C1639" s="139">
        <v>37425</v>
      </c>
      <c r="D1639" s="25">
        <v>29</v>
      </c>
      <c r="E1639" s="25" t="s">
        <v>50</v>
      </c>
      <c r="F1639" s="25">
        <v>-80</v>
      </c>
      <c r="G1639" s="82">
        <v>48.641999999999825</v>
      </c>
      <c r="H1639" s="27">
        <v>-80.810699999999997</v>
      </c>
      <c r="I1639" s="25">
        <v>24</v>
      </c>
      <c r="J1639" s="82">
        <v>59.837999999999951</v>
      </c>
      <c r="K1639" s="27">
        <v>24.997299999999999</v>
      </c>
      <c r="L1639" s="29">
        <v>28.455500000000001</v>
      </c>
      <c r="M1639" s="29">
        <v>38.826700000000002</v>
      </c>
      <c r="N1639" s="28">
        <v>11.08173076923077</v>
      </c>
      <c r="O1639" s="28">
        <v>4.4951923076923084</v>
      </c>
      <c r="R1639" s="26">
        <v>1.0430952380952376</v>
      </c>
      <c r="S1639" s="26">
        <v>3.1459999999999999</v>
      </c>
      <c r="T1639" s="26">
        <v>0.123</v>
      </c>
      <c r="U1639" s="26">
        <v>0.39100000000000001</v>
      </c>
      <c r="X1639" s="26">
        <v>200</v>
      </c>
      <c r="Y1639" s="85"/>
      <c r="AD1639" s="26">
        <v>3.5369999999999999</v>
      </c>
      <c r="AF1639" s="26">
        <v>0.75800000000000001</v>
      </c>
      <c r="AH1639" s="29">
        <v>0.41599999999999998</v>
      </c>
      <c r="AI1639" s="29">
        <v>1.1333333333333329</v>
      </c>
    </row>
    <row r="1640" spans="1:35" ht="15" customHeight="1" x14ac:dyDescent="0.2">
      <c r="A1640" s="25">
        <v>1762</v>
      </c>
      <c r="B1640" s="25" t="s">
        <v>78</v>
      </c>
      <c r="C1640" s="139">
        <v>37425</v>
      </c>
      <c r="D1640" s="25">
        <v>30</v>
      </c>
      <c r="E1640" s="25" t="s">
        <v>49</v>
      </c>
      <c r="F1640" s="25">
        <v>-80</v>
      </c>
      <c r="G1640" s="82">
        <v>50.090399999999988</v>
      </c>
      <c r="H1640" s="27">
        <v>-80.83484</v>
      </c>
      <c r="I1640" s="25">
        <v>24</v>
      </c>
      <c r="J1640" s="82">
        <v>58.53</v>
      </c>
      <c r="K1640" s="27">
        <v>24.9755</v>
      </c>
      <c r="L1640" s="29">
        <v>28.4696</v>
      </c>
      <c r="M1640" s="29">
        <v>38.7044</v>
      </c>
      <c r="R1640" s="26">
        <v>1.1830532212885143</v>
      </c>
      <c r="S1640" s="26">
        <v>0.82199999999999995</v>
      </c>
      <c r="T1640" s="26">
        <v>4.8000000000000001E-2</v>
      </c>
      <c r="U1640" s="26">
        <v>0.112</v>
      </c>
      <c r="X1640" s="26">
        <v>20.855</v>
      </c>
      <c r="Y1640" s="85"/>
      <c r="AD1640" s="26">
        <v>0.93399999999999994</v>
      </c>
      <c r="AF1640" s="26">
        <v>0.66</v>
      </c>
      <c r="AI1640" s="29">
        <v>1.2616246498599428</v>
      </c>
    </row>
    <row r="1641" spans="1:35" ht="15" customHeight="1" x14ac:dyDescent="0.2">
      <c r="A1641" s="25">
        <v>1763</v>
      </c>
      <c r="B1641" s="25" t="s">
        <v>78</v>
      </c>
      <c r="C1641" s="139">
        <v>37425</v>
      </c>
      <c r="D1641" s="25">
        <v>31</v>
      </c>
      <c r="E1641" s="25" t="s">
        <v>49</v>
      </c>
      <c r="F1641" s="25">
        <v>-80</v>
      </c>
      <c r="G1641" s="82">
        <v>52.070400000000063</v>
      </c>
      <c r="H1641" s="27">
        <v>-80.867840000000001</v>
      </c>
      <c r="I1641" s="25">
        <v>25</v>
      </c>
      <c r="J1641" s="82">
        <v>0.64199999999999591</v>
      </c>
      <c r="K1641" s="27">
        <v>25.0107</v>
      </c>
      <c r="L1641" s="29">
        <v>28.583100000000002</v>
      </c>
      <c r="M1641" s="29">
        <v>38.1629</v>
      </c>
      <c r="N1641" s="28">
        <v>7.3407643312101918</v>
      </c>
      <c r="O1641" s="28">
        <v>2.9777070063694269</v>
      </c>
      <c r="R1641" s="26">
        <v>1.2329761904761904</v>
      </c>
      <c r="S1641" s="26">
        <v>1.5760000000000001</v>
      </c>
      <c r="T1641" s="26">
        <v>8.6999999999999994E-2</v>
      </c>
      <c r="U1641" s="26">
        <v>0.28399999999999997</v>
      </c>
      <c r="X1641" s="26">
        <v>200</v>
      </c>
      <c r="Y1641" s="85"/>
      <c r="AD1641" s="26">
        <v>1.86</v>
      </c>
      <c r="AF1641" s="26">
        <v>0.56299999999999994</v>
      </c>
      <c r="AH1641" s="29">
        <v>0.628</v>
      </c>
      <c r="AI1641" s="29">
        <v>1.3</v>
      </c>
    </row>
    <row r="1642" spans="1:35" ht="15" customHeight="1" x14ac:dyDescent="0.2">
      <c r="A1642" s="25">
        <v>1764</v>
      </c>
      <c r="B1642" s="25" t="s">
        <v>78</v>
      </c>
      <c r="C1642" s="139">
        <v>37425</v>
      </c>
      <c r="D1642" s="25">
        <v>32</v>
      </c>
      <c r="E1642" s="25" t="s">
        <v>49</v>
      </c>
      <c r="F1642" s="25">
        <v>-80</v>
      </c>
      <c r="G1642" s="82">
        <v>55.586399999999969</v>
      </c>
      <c r="H1642" s="27">
        <v>-80.926439999999999</v>
      </c>
      <c r="I1642" s="25">
        <v>25</v>
      </c>
      <c r="J1642" s="82">
        <v>0.67920000000007974</v>
      </c>
      <c r="K1642" s="27">
        <v>25.011320000000001</v>
      </c>
      <c r="L1642" s="29">
        <v>28.4543</v>
      </c>
      <c r="M1642" s="29">
        <v>35.519599999999997</v>
      </c>
      <c r="N1642" s="28">
        <v>6.7595307917888565</v>
      </c>
      <c r="O1642" s="28">
        <v>2.7419354838709675</v>
      </c>
      <c r="R1642" s="26">
        <v>1.6230952380952381</v>
      </c>
      <c r="S1642" s="26">
        <v>2.552</v>
      </c>
      <c r="T1642" s="26">
        <v>9.0999999999999998E-2</v>
      </c>
      <c r="U1642" s="26">
        <v>0.34100000000000003</v>
      </c>
      <c r="X1642" s="26">
        <v>200</v>
      </c>
      <c r="Y1642" s="85"/>
      <c r="AD1642" s="26">
        <v>2.8930000000000002</v>
      </c>
      <c r="AF1642" s="26">
        <v>0.64600000000000002</v>
      </c>
      <c r="AH1642" s="29">
        <v>0.68200000000000005</v>
      </c>
      <c r="AI1642" s="29">
        <v>1.7</v>
      </c>
    </row>
    <row r="1643" spans="1:35" ht="15" customHeight="1" x14ac:dyDescent="0.2">
      <c r="A1643" s="25">
        <v>1765</v>
      </c>
      <c r="B1643" s="25" t="s">
        <v>78</v>
      </c>
      <c r="C1643" s="139">
        <v>37425</v>
      </c>
      <c r="D1643" s="25">
        <v>33</v>
      </c>
      <c r="E1643" s="25" t="s">
        <v>49</v>
      </c>
      <c r="F1643" s="25">
        <v>-80</v>
      </c>
      <c r="G1643" s="82">
        <v>55.17120000000034</v>
      </c>
      <c r="H1643" s="27">
        <v>-80.919520000000006</v>
      </c>
      <c r="I1643" s="25">
        <v>25</v>
      </c>
      <c r="J1643" s="82">
        <v>3.1404000000000565</v>
      </c>
      <c r="K1643" s="27">
        <v>25.052340000000001</v>
      </c>
      <c r="L1643" s="29">
        <v>28.597999999999999</v>
      </c>
      <c r="M1643" s="29">
        <v>32.275300000000001</v>
      </c>
      <c r="N1643" s="28">
        <v>7.1251931993817621</v>
      </c>
      <c r="O1643" s="28">
        <v>2.8902627511591965</v>
      </c>
      <c r="R1643" s="26">
        <v>0.88118347338935588</v>
      </c>
      <c r="S1643" s="26">
        <v>1.7769999999999999</v>
      </c>
      <c r="T1643" s="26">
        <v>0.106</v>
      </c>
      <c r="U1643" s="26">
        <v>0.151</v>
      </c>
      <c r="X1643" s="26">
        <v>200</v>
      </c>
      <c r="Y1643" s="85"/>
      <c r="AD1643" s="26">
        <v>1.9279999999999999</v>
      </c>
      <c r="AF1643" s="26">
        <v>0.751</v>
      </c>
      <c r="AH1643" s="29">
        <v>0.64700000000000002</v>
      </c>
      <c r="AI1643" s="29">
        <v>0.97058823529411775</v>
      </c>
    </row>
    <row r="1644" spans="1:35" ht="15" customHeight="1" x14ac:dyDescent="0.2">
      <c r="A1644" s="25">
        <v>1766</v>
      </c>
      <c r="B1644" s="25" t="s">
        <v>78</v>
      </c>
      <c r="C1644" s="139">
        <v>37425</v>
      </c>
      <c r="D1644" s="25">
        <v>34</v>
      </c>
      <c r="E1644" s="25" t="s">
        <v>49</v>
      </c>
      <c r="F1644" s="25">
        <v>-80</v>
      </c>
      <c r="G1644" s="82">
        <v>57.312000000000296</v>
      </c>
      <c r="H1644" s="27">
        <v>-80.955200000000005</v>
      </c>
      <c r="I1644" s="25">
        <v>24</v>
      </c>
      <c r="J1644" s="82">
        <v>59.289600000000036</v>
      </c>
      <c r="K1644" s="27">
        <v>24.988160000000001</v>
      </c>
      <c r="L1644" s="29">
        <v>28.501999999999999</v>
      </c>
      <c r="M1644" s="29">
        <v>35.536000000000001</v>
      </c>
      <c r="N1644" s="28">
        <v>9.5247933884297531</v>
      </c>
      <c r="O1644" s="28">
        <v>3.8636363636363638</v>
      </c>
      <c r="R1644" s="26">
        <v>2.4207142857142858</v>
      </c>
      <c r="S1644" s="26">
        <v>1.335</v>
      </c>
      <c r="T1644" s="26">
        <v>7.8E-2</v>
      </c>
      <c r="U1644" s="26">
        <v>0.13700000000000001</v>
      </c>
      <c r="X1644" s="26">
        <v>20.766999999999999</v>
      </c>
      <c r="Y1644" s="85"/>
      <c r="AD1644" s="26">
        <v>1.472</v>
      </c>
      <c r="AF1644" s="26">
        <v>0.83399999999999996</v>
      </c>
      <c r="AH1644" s="29">
        <v>0.48399999999999999</v>
      </c>
      <c r="AI1644" s="29">
        <v>2.52</v>
      </c>
    </row>
    <row r="1645" spans="1:35" ht="15" customHeight="1" x14ac:dyDescent="0.2">
      <c r="A1645" s="25">
        <v>1767</v>
      </c>
      <c r="B1645" s="25" t="s">
        <v>78</v>
      </c>
      <c r="C1645" s="139">
        <v>37425</v>
      </c>
      <c r="D1645" s="25">
        <v>35</v>
      </c>
      <c r="E1645" s="25" t="s">
        <v>49</v>
      </c>
      <c r="F1645" s="25">
        <v>-80</v>
      </c>
      <c r="G1645" s="82">
        <v>52.781999999999982</v>
      </c>
      <c r="H1645" s="27">
        <v>-80.8797</v>
      </c>
      <c r="I1645" s="25">
        <v>24</v>
      </c>
      <c r="J1645" s="82">
        <v>58.26</v>
      </c>
      <c r="K1645" s="27">
        <v>24.971</v>
      </c>
      <c r="L1645" s="29">
        <v>28.765999999999998</v>
      </c>
      <c r="M1645" s="29">
        <v>38.697000000000003</v>
      </c>
      <c r="N1645" s="28">
        <v>11.641414141414142</v>
      </c>
      <c r="O1645" s="28">
        <v>4.7222222222222223</v>
      </c>
      <c r="R1645" s="26">
        <v>1.3540476190476189</v>
      </c>
      <c r="S1645" s="26">
        <v>4.9969999999999999</v>
      </c>
      <c r="T1645" s="26">
        <v>6.8000000000000005E-2</v>
      </c>
      <c r="U1645" s="26">
        <v>0.59899999999999998</v>
      </c>
      <c r="X1645" s="26">
        <v>27.613</v>
      </c>
      <c r="Y1645" s="85"/>
      <c r="AD1645" s="26">
        <v>5.5960000000000001</v>
      </c>
      <c r="AF1645" s="26">
        <v>0.80600000000000005</v>
      </c>
      <c r="AH1645" s="29">
        <v>0.39600000000000002</v>
      </c>
      <c r="AI1645" s="29">
        <v>1.45</v>
      </c>
    </row>
    <row r="1646" spans="1:35" ht="15" customHeight="1" x14ac:dyDescent="0.2">
      <c r="A1646" s="25">
        <v>1768</v>
      </c>
      <c r="B1646" s="25" t="s">
        <v>78</v>
      </c>
      <c r="C1646" s="139">
        <v>37425</v>
      </c>
      <c r="D1646" s="25">
        <v>36</v>
      </c>
      <c r="E1646" s="25" t="s">
        <v>50</v>
      </c>
      <c r="F1646" s="25">
        <v>-80</v>
      </c>
      <c r="G1646" s="82">
        <v>47.563200000000165</v>
      </c>
      <c r="H1646" s="27">
        <v>-80.792720000000003</v>
      </c>
      <c r="I1646" s="25">
        <v>24</v>
      </c>
      <c r="J1646" s="82">
        <v>57.6</v>
      </c>
      <c r="K1646" s="27">
        <v>24.96</v>
      </c>
      <c r="L1646" s="29">
        <v>28.344999999999999</v>
      </c>
      <c r="M1646" s="29">
        <v>38.832999999999998</v>
      </c>
      <c r="N1646" s="28">
        <v>11.10843373493976</v>
      </c>
      <c r="O1646" s="28">
        <v>4.5060240963855422</v>
      </c>
      <c r="R1646" s="26">
        <v>4.9730952380952376</v>
      </c>
      <c r="S1646" s="26">
        <v>3.7989999999999999</v>
      </c>
      <c r="T1646" s="26">
        <v>4.5999999999999999E-2</v>
      </c>
      <c r="U1646" s="26">
        <v>0.29499999999999998</v>
      </c>
      <c r="X1646" s="26">
        <v>22.863</v>
      </c>
      <c r="Y1646" s="85"/>
      <c r="AD1646" s="26">
        <v>4.0940000000000003</v>
      </c>
      <c r="AF1646" s="26">
        <v>0.64600000000000002</v>
      </c>
      <c r="AH1646" s="29">
        <v>0.41499999999999998</v>
      </c>
      <c r="AI1646" s="29">
        <v>5.05</v>
      </c>
    </row>
    <row r="1647" spans="1:35" ht="15" customHeight="1" x14ac:dyDescent="0.2">
      <c r="A1647" s="25">
        <v>1769</v>
      </c>
      <c r="B1647" s="25" t="s">
        <v>78</v>
      </c>
      <c r="C1647" s="139">
        <v>37425</v>
      </c>
      <c r="D1647" s="25">
        <v>37</v>
      </c>
      <c r="E1647" s="25" t="s">
        <v>50</v>
      </c>
      <c r="F1647" s="25">
        <v>-80</v>
      </c>
      <c r="G1647" s="82">
        <v>45.661200000000122</v>
      </c>
      <c r="H1647" s="27">
        <v>-80.761020000000002</v>
      </c>
      <c r="I1647" s="25">
        <v>24</v>
      </c>
      <c r="J1647" s="82">
        <v>55.89</v>
      </c>
      <c r="K1647" s="27">
        <v>24.9315</v>
      </c>
      <c r="L1647" s="29">
        <v>28.63</v>
      </c>
      <c r="M1647" s="29">
        <v>37.997</v>
      </c>
      <c r="N1647" s="28">
        <v>15.521885521885524</v>
      </c>
      <c r="O1647" s="28">
        <v>6.2962962962962967</v>
      </c>
      <c r="R1647" s="26">
        <v>2.8971428571428652</v>
      </c>
      <c r="S1647" s="26">
        <v>4.7549999999999999</v>
      </c>
      <c r="T1647" s="26">
        <v>3.4000000000000002E-2</v>
      </c>
      <c r="U1647" s="26">
        <v>0.69899999999999995</v>
      </c>
      <c r="X1647" s="26">
        <v>52.39</v>
      </c>
      <c r="Y1647" s="85"/>
      <c r="AD1647" s="26">
        <v>5.4539999999999997</v>
      </c>
      <c r="AF1647" s="26">
        <v>0.52800000000000002</v>
      </c>
      <c r="AH1647" s="29">
        <v>0.29699999999999999</v>
      </c>
      <c r="AI1647" s="29">
        <v>2.960000000000008</v>
      </c>
    </row>
    <row r="1648" spans="1:35" ht="15" customHeight="1" x14ac:dyDescent="0.2">
      <c r="A1648" s="25">
        <v>1770</v>
      </c>
      <c r="B1648" s="25" t="s">
        <v>78</v>
      </c>
      <c r="C1648" s="139">
        <v>37425</v>
      </c>
      <c r="D1648" s="25">
        <v>38</v>
      </c>
      <c r="E1648" s="25" t="s">
        <v>50</v>
      </c>
      <c r="F1648" s="25">
        <v>-80</v>
      </c>
      <c r="G1648" s="82">
        <v>41.87279999999987</v>
      </c>
      <c r="H1648" s="27">
        <v>-80.697879999999998</v>
      </c>
      <c r="I1648" s="25">
        <v>24</v>
      </c>
      <c r="J1648" s="82">
        <v>59.086800000000039</v>
      </c>
      <c r="K1648" s="27">
        <v>24.984780000000001</v>
      </c>
      <c r="L1648" s="29">
        <v>28.4894</v>
      </c>
      <c r="M1648" s="29">
        <v>37.429499999999997</v>
      </c>
      <c r="N1648" s="28">
        <v>15.574324324324326</v>
      </c>
      <c r="O1648" s="28">
        <v>6.3175675675675684</v>
      </c>
      <c r="R1648" s="26">
        <v>1.1603571428571466</v>
      </c>
      <c r="S1648" s="26">
        <v>5.2679999999999998</v>
      </c>
      <c r="T1648" s="26">
        <v>3.3000000000000002E-2</v>
      </c>
      <c r="U1648" s="26">
        <v>0.14199999999999999</v>
      </c>
      <c r="X1648" s="26">
        <v>33.204999999999998</v>
      </c>
      <c r="Y1648" s="85"/>
      <c r="AD1648" s="26">
        <v>5.41</v>
      </c>
      <c r="AF1648" s="26">
        <v>0.81299999999999994</v>
      </c>
      <c r="AH1648" s="29">
        <v>0.29599999999999999</v>
      </c>
      <c r="AI1648" s="29">
        <v>1.2571428571428609</v>
      </c>
    </row>
    <row r="1649" spans="1:35" ht="15" customHeight="1" x14ac:dyDescent="0.2">
      <c r="A1649" s="25">
        <v>1771</v>
      </c>
      <c r="B1649" s="25" t="s">
        <v>78</v>
      </c>
      <c r="C1649" s="139">
        <v>37425</v>
      </c>
      <c r="D1649" s="25">
        <v>39</v>
      </c>
      <c r="E1649" s="25" t="s">
        <v>50</v>
      </c>
      <c r="F1649" s="25">
        <v>-80</v>
      </c>
      <c r="G1649" s="82">
        <v>38.767199999999775</v>
      </c>
      <c r="H1649" s="27">
        <v>-80.646119999999996</v>
      </c>
      <c r="I1649" s="25">
        <v>25</v>
      </c>
      <c r="J1649" s="82">
        <v>0.51959999999994011</v>
      </c>
      <c r="K1649" s="27">
        <v>25.008659999999999</v>
      </c>
      <c r="L1649" s="29">
        <v>28.706700000000001</v>
      </c>
      <c r="M1649" s="29">
        <v>36.100700000000003</v>
      </c>
      <c r="N1649" s="28">
        <v>17.937743190661479</v>
      </c>
      <c r="O1649" s="28">
        <v>7.2762645914396886</v>
      </c>
      <c r="R1649" s="26">
        <v>0.95535714285714579</v>
      </c>
      <c r="S1649" s="26">
        <v>4.4029999999999996</v>
      </c>
      <c r="T1649" s="26">
        <v>2.5999999999999999E-2</v>
      </c>
      <c r="U1649" s="26">
        <v>8.3000000000000004E-2</v>
      </c>
      <c r="X1649" s="26">
        <v>18.347000000000001</v>
      </c>
      <c r="Y1649" s="85"/>
      <c r="AD1649" s="26">
        <v>4.4859999999999998</v>
      </c>
      <c r="AF1649" s="26">
        <v>0.85499999999999998</v>
      </c>
      <c r="AH1649" s="29">
        <v>0.25700000000000001</v>
      </c>
      <c r="AI1649" s="29">
        <v>1.05714285714286</v>
      </c>
    </row>
    <row r="1650" spans="1:35" ht="15" customHeight="1" x14ac:dyDescent="0.2">
      <c r="A1650" s="25">
        <v>1772</v>
      </c>
      <c r="B1650" s="25" t="s">
        <v>78</v>
      </c>
      <c r="C1650" s="139">
        <v>37425</v>
      </c>
      <c r="D1650" s="25">
        <v>40</v>
      </c>
      <c r="E1650" s="25" t="s">
        <v>47</v>
      </c>
      <c r="F1650" s="25">
        <v>-80</v>
      </c>
      <c r="G1650" s="82">
        <v>35.950800000000243</v>
      </c>
      <c r="H1650" s="27">
        <v>-80.599180000000004</v>
      </c>
      <c r="I1650" s="25">
        <v>25</v>
      </c>
      <c r="J1650" s="82">
        <v>1.0043999999999187</v>
      </c>
      <c r="K1650" s="27">
        <v>25.016739999999999</v>
      </c>
      <c r="L1650" s="29">
        <v>28.5825</v>
      </c>
      <c r="M1650" s="29">
        <v>34.216000000000001</v>
      </c>
      <c r="N1650" s="28">
        <v>15.841924398625432</v>
      </c>
      <c r="O1650" s="28">
        <v>6.4261168384879737</v>
      </c>
      <c r="R1650" s="26">
        <v>1.6001984126984126</v>
      </c>
      <c r="S1650" s="26">
        <v>3.8420000000000001</v>
      </c>
      <c r="T1650" s="26">
        <v>3.2000000000000001E-2</v>
      </c>
      <c r="U1650" s="26">
        <v>0.3</v>
      </c>
      <c r="X1650" s="26">
        <v>12.826000000000001</v>
      </c>
      <c r="Y1650" s="85"/>
      <c r="AD1650" s="26">
        <v>4.1420000000000003</v>
      </c>
      <c r="AF1650" s="26">
        <v>0.52100000000000002</v>
      </c>
      <c r="AH1650" s="29">
        <v>0.29099999999999998</v>
      </c>
      <c r="AI1650" s="29">
        <v>1.662222222222222</v>
      </c>
    </row>
    <row r="1651" spans="1:35" ht="15" customHeight="1" x14ac:dyDescent="0.2">
      <c r="A1651" s="25">
        <v>1786</v>
      </c>
      <c r="B1651" s="25" t="s">
        <v>80</v>
      </c>
      <c r="C1651" s="139">
        <v>37453</v>
      </c>
      <c r="D1651" s="25" t="s">
        <v>24</v>
      </c>
      <c r="E1651" s="25" t="s">
        <v>77</v>
      </c>
      <c r="F1651" s="25">
        <v>-80</v>
      </c>
      <c r="G1651" s="82">
        <v>21.650399999999763</v>
      </c>
      <c r="H1651" s="27">
        <v>-80.360839999999996</v>
      </c>
      <c r="I1651" s="25">
        <v>25</v>
      </c>
      <c r="J1651" s="82">
        <v>17.82</v>
      </c>
      <c r="K1651" s="27">
        <v>25.297000000000001</v>
      </c>
      <c r="L1651" s="29">
        <v>31.935300000000002</v>
      </c>
      <c r="M1651" s="29">
        <v>24.007999999999999</v>
      </c>
      <c r="N1651" s="28">
        <v>10.646651270207853</v>
      </c>
      <c r="O1651" s="28">
        <v>4.3187066974595849</v>
      </c>
      <c r="R1651" s="26">
        <v>1.32</v>
      </c>
      <c r="S1651" s="26">
        <v>1.121</v>
      </c>
      <c r="T1651" s="26">
        <v>2.5999999999999999E-2</v>
      </c>
      <c r="U1651" s="26">
        <v>1.2448927477017366</v>
      </c>
      <c r="X1651" s="26">
        <v>3.8450000000000002</v>
      </c>
      <c r="Y1651" s="85"/>
      <c r="AD1651" s="26">
        <v>2.3658927477017366</v>
      </c>
      <c r="AH1651" s="29">
        <v>0.433</v>
      </c>
      <c r="AI1651" s="29">
        <v>1.32</v>
      </c>
    </row>
    <row r="1652" spans="1:35" ht="15" customHeight="1" x14ac:dyDescent="0.2">
      <c r="A1652" s="25">
        <v>1787</v>
      </c>
      <c r="B1652" s="25" t="s">
        <v>80</v>
      </c>
      <c r="C1652" s="139">
        <v>37453</v>
      </c>
      <c r="D1652" s="25" t="s">
        <v>25</v>
      </c>
      <c r="E1652" s="25" t="s">
        <v>79</v>
      </c>
      <c r="F1652" s="25">
        <v>-80</v>
      </c>
      <c r="G1652" s="82">
        <v>22.552799999999706</v>
      </c>
      <c r="H1652" s="27">
        <v>-80.375879999999995</v>
      </c>
      <c r="I1652" s="25">
        <v>25</v>
      </c>
      <c r="J1652" s="82">
        <v>14.329200000000029</v>
      </c>
      <c r="K1652" s="27">
        <v>25.23882</v>
      </c>
      <c r="L1652" s="29">
        <v>32.493899999999996</v>
      </c>
      <c r="M1652" s="29">
        <v>23.8262</v>
      </c>
      <c r="N1652" s="28">
        <v>11.760204081632654</v>
      </c>
      <c r="O1652" s="28">
        <v>4.7704081632653059</v>
      </c>
      <c r="R1652" s="26">
        <v>1.26</v>
      </c>
      <c r="S1652" s="26">
        <v>1.877</v>
      </c>
      <c r="T1652" s="26">
        <v>2.5000000000000001E-2</v>
      </c>
      <c r="U1652" s="26">
        <v>1.1338100102145048</v>
      </c>
      <c r="Y1652" s="85"/>
      <c r="AD1652" s="26">
        <v>3.010810010214505</v>
      </c>
      <c r="AH1652" s="29">
        <v>0.39200000000000002</v>
      </c>
      <c r="AI1652" s="29">
        <v>1.26</v>
      </c>
    </row>
    <row r="1653" spans="1:35" ht="15" customHeight="1" x14ac:dyDescent="0.2">
      <c r="A1653" s="25">
        <v>1788</v>
      </c>
      <c r="B1653" s="25" t="s">
        <v>80</v>
      </c>
      <c r="C1653" s="139">
        <v>37453</v>
      </c>
      <c r="D1653" s="25" t="s">
        <v>26</v>
      </c>
      <c r="E1653" s="25" t="s">
        <v>79</v>
      </c>
      <c r="F1653" s="25">
        <v>-80</v>
      </c>
      <c r="G1653" s="82">
        <v>25.353600000000256</v>
      </c>
      <c r="H1653" s="27">
        <v>-80.422560000000004</v>
      </c>
      <c r="I1653" s="25">
        <v>25</v>
      </c>
      <c r="J1653" s="82">
        <v>15.330000000000084</v>
      </c>
      <c r="K1653" s="27">
        <v>25.255500000000001</v>
      </c>
      <c r="L1653" s="29">
        <v>33.302900000000001</v>
      </c>
      <c r="M1653" s="29">
        <v>5.6447000000000003</v>
      </c>
      <c r="N1653" s="28">
        <v>5.6633906633906639</v>
      </c>
      <c r="O1653" s="28">
        <v>2.2972972972972974</v>
      </c>
      <c r="R1653" s="26">
        <v>2.1333333333333235</v>
      </c>
      <c r="S1653" s="26">
        <v>7.3739999999999997</v>
      </c>
      <c r="T1653" s="26">
        <v>0.05</v>
      </c>
      <c r="U1653" s="26">
        <v>2.2982635342185906</v>
      </c>
      <c r="X1653" s="26">
        <v>34.735999999999997</v>
      </c>
      <c r="Y1653" s="85"/>
      <c r="AD1653" s="26">
        <v>9.6722635342185903</v>
      </c>
      <c r="AH1653" s="29">
        <v>0.81399999999999995</v>
      </c>
      <c r="AI1653" s="29">
        <v>2.1333333333333235</v>
      </c>
    </row>
    <row r="1654" spans="1:35" ht="15" customHeight="1" x14ac:dyDescent="0.2">
      <c r="A1654" s="25">
        <v>1789</v>
      </c>
      <c r="B1654" s="25" t="s">
        <v>80</v>
      </c>
      <c r="C1654" s="139">
        <v>37453</v>
      </c>
      <c r="D1654" s="25" t="s">
        <v>27</v>
      </c>
      <c r="E1654" s="25" t="s">
        <v>79</v>
      </c>
      <c r="F1654" s="25">
        <v>-80</v>
      </c>
      <c r="G1654" s="82">
        <v>25.340400000000329</v>
      </c>
      <c r="H1654" s="27">
        <v>-80.422340000000005</v>
      </c>
      <c r="I1654" s="25">
        <v>25</v>
      </c>
      <c r="J1654" s="82">
        <v>10.555200000000085</v>
      </c>
      <c r="K1654" s="27">
        <v>25.175920000000001</v>
      </c>
      <c r="L1654" s="29">
        <v>32.741799999999998</v>
      </c>
      <c r="M1654" s="29">
        <v>19.629300000000001</v>
      </c>
      <c r="N1654" s="28">
        <v>10.477272727272728</v>
      </c>
      <c r="O1654" s="28">
        <v>4.25</v>
      </c>
      <c r="R1654" s="26">
        <v>0.59999999999999321</v>
      </c>
      <c r="S1654" s="26">
        <v>2.1219999999999999</v>
      </c>
      <c r="T1654" s="26">
        <v>7.0000000000000001E-3</v>
      </c>
      <c r="U1654" s="26">
        <v>0.76608784473953007</v>
      </c>
      <c r="X1654" s="26">
        <v>12.648999999999999</v>
      </c>
      <c r="Y1654" s="85"/>
      <c r="AD1654" s="26">
        <v>2.88808784473953</v>
      </c>
      <c r="AH1654" s="29">
        <v>0.44</v>
      </c>
      <c r="AI1654" s="29">
        <v>0.59999999999999321</v>
      </c>
    </row>
    <row r="1655" spans="1:35" ht="15" customHeight="1" x14ac:dyDescent="0.2">
      <c r="A1655" s="25">
        <v>1790</v>
      </c>
      <c r="B1655" s="25" t="s">
        <v>80</v>
      </c>
      <c r="C1655" s="139">
        <v>37453</v>
      </c>
      <c r="D1655" s="25" t="s">
        <v>16</v>
      </c>
      <c r="E1655" s="25" t="s">
        <v>76</v>
      </c>
      <c r="F1655" s="25">
        <v>-80</v>
      </c>
      <c r="G1655" s="82">
        <v>14.901600000000315</v>
      </c>
      <c r="H1655" s="27">
        <v>-80.248360000000005</v>
      </c>
      <c r="I1655" s="25">
        <v>25</v>
      </c>
      <c r="J1655" s="82">
        <v>41.43</v>
      </c>
      <c r="K1655" s="27">
        <v>25.6905</v>
      </c>
      <c r="L1655" s="29">
        <v>30.498000000000001</v>
      </c>
      <c r="M1655" s="29">
        <v>17.690999999999999</v>
      </c>
      <c r="N1655" s="28">
        <v>6.9637462235649545</v>
      </c>
      <c r="O1655" s="28">
        <v>2.8247734138972809</v>
      </c>
      <c r="R1655" s="26">
        <v>1.6666666666666667</v>
      </c>
      <c r="S1655" s="26">
        <v>1.22</v>
      </c>
      <c r="T1655" s="26">
        <v>5.1999999999999998E-2</v>
      </c>
      <c r="U1655" s="26">
        <v>6.9905515832482124</v>
      </c>
      <c r="X1655" s="26">
        <v>13.685</v>
      </c>
      <c r="Y1655" s="85"/>
      <c r="AD1655" s="26">
        <v>8.210551583248213</v>
      </c>
      <c r="AH1655" s="29">
        <v>0.66200000000000003</v>
      </c>
      <c r="AI1655" s="29">
        <v>1.6666666666666667</v>
      </c>
    </row>
    <row r="1656" spans="1:35" ht="15" customHeight="1" x14ac:dyDescent="0.2">
      <c r="A1656" s="25">
        <v>1791</v>
      </c>
      <c r="B1656" s="25" t="s">
        <v>80</v>
      </c>
      <c r="C1656" s="139">
        <v>37453</v>
      </c>
      <c r="D1656" s="25" t="s">
        <v>17</v>
      </c>
      <c r="E1656" s="25" t="s">
        <v>76</v>
      </c>
      <c r="F1656" s="25">
        <v>-80</v>
      </c>
      <c r="G1656" s="82">
        <v>15.820799999999622</v>
      </c>
      <c r="H1656" s="27">
        <v>-80.263679999999994</v>
      </c>
      <c r="I1656" s="25">
        <v>25</v>
      </c>
      <c r="J1656" s="82">
        <v>39.269999999999925</v>
      </c>
      <c r="K1656" s="27">
        <v>25.654499999999999</v>
      </c>
      <c r="L1656" s="29">
        <v>29.402999999999999</v>
      </c>
      <c r="M1656" s="29">
        <v>10.1175</v>
      </c>
      <c r="N1656" s="28">
        <v>9.00390625</v>
      </c>
      <c r="O1656" s="28">
        <v>3.65234375</v>
      </c>
      <c r="R1656" s="26">
        <v>1.96</v>
      </c>
      <c r="S1656" s="26">
        <v>2.9969999999999999</v>
      </c>
      <c r="T1656" s="26">
        <v>4.7E-2</v>
      </c>
      <c r="U1656" s="26">
        <v>9.1930541368743626</v>
      </c>
      <c r="X1656" s="26">
        <v>25.259</v>
      </c>
      <c r="Y1656" s="85"/>
      <c r="AD1656" s="26">
        <v>12.190054136874362</v>
      </c>
      <c r="AH1656" s="29">
        <v>0.51200000000000001</v>
      </c>
      <c r="AI1656" s="29">
        <v>1.96</v>
      </c>
    </row>
    <row r="1657" spans="1:35" ht="15" customHeight="1" x14ac:dyDescent="0.2">
      <c r="A1657" s="25">
        <v>1792</v>
      </c>
      <c r="B1657" s="25" t="s">
        <v>80</v>
      </c>
      <c r="C1657" s="139">
        <v>37453</v>
      </c>
      <c r="D1657" s="25" t="s">
        <v>18</v>
      </c>
      <c r="E1657" s="25" t="s">
        <v>76</v>
      </c>
      <c r="F1657" s="25">
        <v>-80</v>
      </c>
      <c r="G1657" s="82">
        <v>15.78</v>
      </c>
      <c r="H1657" s="27">
        <v>-80.263000000000005</v>
      </c>
      <c r="I1657" s="25">
        <v>25</v>
      </c>
      <c r="J1657" s="82">
        <v>35.46</v>
      </c>
      <c r="K1657" s="27">
        <v>25.591000000000001</v>
      </c>
      <c r="L1657" s="29">
        <v>31.248999999999999</v>
      </c>
      <c r="M1657" s="29">
        <v>26.844999999999999</v>
      </c>
      <c r="N1657" s="28">
        <v>14.141104294478527</v>
      </c>
      <c r="O1657" s="28">
        <v>5.7361963190184051</v>
      </c>
      <c r="R1657" s="26">
        <v>0.97777777777778063</v>
      </c>
      <c r="S1657" s="26">
        <v>1.286</v>
      </c>
      <c r="T1657" s="26">
        <v>7.0000000000000001E-3</v>
      </c>
      <c r="U1657" s="26">
        <v>9.9591419816138931</v>
      </c>
      <c r="X1657" s="26">
        <v>1.5669999999999999</v>
      </c>
      <c r="Y1657" s="85"/>
      <c r="AD1657" s="26">
        <v>11.245141981613893</v>
      </c>
      <c r="AH1657" s="29">
        <v>0.32600000000000001</v>
      </c>
      <c r="AI1657" s="29">
        <v>0.97777777777778063</v>
      </c>
    </row>
    <row r="1658" spans="1:35" ht="15" customHeight="1" x14ac:dyDescent="0.2">
      <c r="A1658" s="25">
        <v>1793</v>
      </c>
      <c r="B1658" s="25" t="s">
        <v>80</v>
      </c>
      <c r="C1658" s="139">
        <v>37453</v>
      </c>
      <c r="D1658" s="25" t="s">
        <v>19</v>
      </c>
      <c r="E1658" s="25" t="s">
        <v>77</v>
      </c>
      <c r="F1658" s="25">
        <v>-80</v>
      </c>
      <c r="G1658" s="82">
        <v>18.850799999999595</v>
      </c>
      <c r="H1658" s="27">
        <v>-80.314179999999993</v>
      </c>
      <c r="I1658" s="25">
        <v>25</v>
      </c>
      <c r="J1658" s="82">
        <v>31.796399999999991</v>
      </c>
      <c r="K1658" s="27">
        <v>25.52994</v>
      </c>
      <c r="L1658" s="29">
        <v>28.502800000000001</v>
      </c>
      <c r="M1658" s="29">
        <v>0.73199999999999998</v>
      </c>
      <c r="N1658" s="28">
        <v>5.6495098039215694</v>
      </c>
      <c r="O1658" s="28">
        <v>2.291666666666667</v>
      </c>
      <c r="R1658" s="26">
        <v>2.1333333333333355</v>
      </c>
      <c r="S1658" s="26">
        <v>11.638</v>
      </c>
      <c r="T1658" s="26">
        <v>6.7000000000000004E-2</v>
      </c>
      <c r="U1658" s="26">
        <v>14.096016343207353</v>
      </c>
      <c r="X1658" s="26">
        <v>38.465000000000003</v>
      </c>
      <c r="Y1658" s="85"/>
      <c r="AD1658" s="26">
        <v>25.734016343207351</v>
      </c>
      <c r="AH1658" s="29">
        <v>0.81599999999999995</v>
      </c>
      <c r="AI1658" s="29">
        <v>2.1333333333333355</v>
      </c>
    </row>
    <row r="1659" spans="1:35" ht="15" customHeight="1" x14ac:dyDescent="0.2">
      <c r="A1659" s="25">
        <v>1794</v>
      </c>
      <c r="B1659" s="25" t="s">
        <v>80</v>
      </c>
      <c r="C1659" s="139">
        <v>37453</v>
      </c>
      <c r="D1659" s="25" t="s">
        <v>20</v>
      </c>
      <c r="E1659" s="25" t="s">
        <v>77</v>
      </c>
      <c r="F1659" s="25">
        <v>-80</v>
      </c>
      <c r="G1659" s="82">
        <v>15.141599999999755</v>
      </c>
      <c r="H1659" s="27">
        <v>-80.252359999999996</v>
      </c>
      <c r="I1659" s="25">
        <v>25</v>
      </c>
      <c r="J1659" s="82">
        <v>29.532000000000025</v>
      </c>
      <c r="K1659" s="27">
        <v>25.4922</v>
      </c>
      <c r="L1659" s="29">
        <v>31.192900000000002</v>
      </c>
      <c r="M1659" s="29">
        <v>30.025600000000001</v>
      </c>
      <c r="N1659" s="28">
        <v>16.523297491039425</v>
      </c>
      <c r="O1659" s="28">
        <v>6.7025089605734767</v>
      </c>
      <c r="R1659" s="26">
        <v>1.6285714285714243</v>
      </c>
      <c r="S1659" s="26">
        <v>1.4590000000000001</v>
      </c>
      <c r="T1659" s="26">
        <v>5.0000000000000001E-3</v>
      </c>
      <c r="U1659" s="26">
        <v>1.1491317671092953</v>
      </c>
      <c r="X1659" s="26">
        <v>0.1</v>
      </c>
      <c r="Y1659" s="85"/>
      <c r="AD1659" s="26">
        <v>2.6081317671092954</v>
      </c>
      <c r="AH1659" s="29">
        <v>0.27900000000000003</v>
      </c>
      <c r="AI1659" s="29">
        <v>1.6285714285714243</v>
      </c>
    </row>
    <row r="1660" spans="1:35" ht="15" customHeight="1" x14ac:dyDescent="0.2">
      <c r="A1660" s="25">
        <v>1795</v>
      </c>
      <c r="B1660" s="25" t="s">
        <v>80</v>
      </c>
      <c r="C1660" s="139">
        <v>37453</v>
      </c>
      <c r="D1660" s="25" t="s">
        <v>21</v>
      </c>
      <c r="E1660" s="25" t="s">
        <v>77</v>
      </c>
      <c r="F1660" s="25">
        <v>-80</v>
      </c>
      <c r="G1660" s="82">
        <v>19.570799999999622</v>
      </c>
      <c r="H1660" s="27">
        <v>-80.326179999999994</v>
      </c>
      <c r="I1660" s="25">
        <v>25</v>
      </c>
      <c r="J1660" s="82">
        <v>27.790800000000075</v>
      </c>
      <c r="K1660" s="27">
        <v>25.463180000000001</v>
      </c>
      <c r="L1660" s="29">
        <v>32.386600000000001</v>
      </c>
      <c r="M1660" s="29">
        <v>24.027899999999999</v>
      </c>
      <c r="N1660" s="28">
        <v>12.036553524804178</v>
      </c>
      <c r="O1660" s="28">
        <v>4.8825065274151438</v>
      </c>
      <c r="R1660" s="26">
        <v>0.99999999999999845</v>
      </c>
      <c r="S1660" s="26">
        <v>1.1739999999999999</v>
      </c>
      <c r="T1660" s="26">
        <v>0.02</v>
      </c>
      <c r="U1660" s="26">
        <v>2.106741573033708</v>
      </c>
      <c r="X1660" s="26">
        <v>3.3530000000000002</v>
      </c>
      <c r="Y1660" s="85"/>
      <c r="AD1660" s="26">
        <v>3.2807415730337079</v>
      </c>
      <c r="AH1660" s="29">
        <v>0.38300000000000001</v>
      </c>
      <c r="AI1660" s="29">
        <v>0.99999999999999845</v>
      </c>
    </row>
    <row r="1661" spans="1:35" ht="15" customHeight="1" x14ac:dyDescent="0.2">
      <c r="A1661" s="25">
        <v>1796</v>
      </c>
      <c r="B1661" s="25" t="s">
        <v>80</v>
      </c>
      <c r="C1661" s="139">
        <v>37453</v>
      </c>
      <c r="D1661" s="25" t="s">
        <v>22</v>
      </c>
      <c r="E1661" s="25" t="s">
        <v>77</v>
      </c>
      <c r="F1661" s="25">
        <v>-80</v>
      </c>
      <c r="G1661" s="82">
        <v>14.601599999999735</v>
      </c>
      <c r="H1661" s="27">
        <v>-80.243359999999996</v>
      </c>
      <c r="I1661" s="25">
        <v>25</v>
      </c>
      <c r="J1661" s="82">
        <v>24.324000000000012</v>
      </c>
      <c r="K1661" s="27">
        <v>25.4054</v>
      </c>
      <c r="L1661" s="29">
        <v>31.636399999999998</v>
      </c>
      <c r="M1661" s="29">
        <v>34.457500000000003</v>
      </c>
      <c r="N1661" s="28">
        <v>15.896551724137932</v>
      </c>
      <c r="O1661" s="28">
        <v>6.4482758620689662</v>
      </c>
      <c r="R1661" s="26">
        <v>2.1636363636363627</v>
      </c>
      <c r="S1661" s="26">
        <v>0.13900000000000001</v>
      </c>
      <c r="T1661" s="26">
        <v>7.0000000000000001E-3</v>
      </c>
      <c r="U1661" s="26">
        <v>0.86184882533197149</v>
      </c>
      <c r="X1661" s="26">
        <v>0.1</v>
      </c>
      <c r="Y1661" s="85"/>
      <c r="AD1661" s="26">
        <v>1.0008488253319716</v>
      </c>
      <c r="AH1661" s="29">
        <v>0.28999999999999998</v>
      </c>
      <c r="AI1661" s="29">
        <v>2.1636363636363627</v>
      </c>
    </row>
    <row r="1662" spans="1:35" ht="15" customHeight="1" x14ac:dyDescent="0.2">
      <c r="A1662" s="25">
        <v>1797</v>
      </c>
      <c r="B1662" s="25" t="s">
        <v>80</v>
      </c>
      <c r="C1662" s="139">
        <v>37453</v>
      </c>
      <c r="D1662" s="25" t="s">
        <v>23</v>
      </c>
      <c r="E1662" s="25" t="s">
        <v>77</v>
      </c>
      <c r="F1662" s="25">
        <v>-80</v>
      </c>
      <c r="G1662" s="82">
        <v>19.280400000000384</v>
      </c>
      <c r="H1662" s="27">
        <v>-80.321340000000006</v>
      </c>
      <c r="I1662" s="25">
        <v>25</v>
      </c>
      <c r="J1662" s="82">
        <v>20.011200000000002</v>
      </c>
      <c r="K1662" s="27">
        <v>25.33352</v>
      </c>
      <c r="L1662" s="29">
        <v>32.375700000000002</v>
      </c>
      <c r="M1662" s="29">
        <v>25.7454</v>
      </c>
      <c r="N1662" s="28">
        <v>11.410891089108912</v>
      </c>
      <c r="O1662" s="28">
        <v>4.6287128712871288</v>
      </c>
      <c r="R1662" s="26">
        <v>0.78333333333333444</v>
      </c>
      <c r="S1662" s="26">
        <v>0.91500000000000004</v>
      </c>
      <c r="T1662" s="26">
        <v>2.3E-2</v>
      </c>
      <c r="U1662" s="26">
        <v>2.106741573033708</v>
      </c>
      <c r="X1662" s="26">
        <v>1.5920000000000001</v>
      </c>
      <c r="Y1662" s="85"/>
      <c r="AD1662" s="26">
        <v>3.0217415730337081</v>
      </c>
      <c r="AH1662" s="29">
        <v>0.40400000000000003</v>
      </c>
      <c r="AI1662" s="29">
        <v>0.78333333333333444</v>
      </c>
    </row>
    <row r="1663" spans="1:35" ht="15" customHeight="1" x14ac:dyDescent="0.2">
      <c r="A1663" s="25">
        <v>1798</v>
      </c>
      <c r="B1663" s="25" t="s">
        <v>80</v>
      </c>
      <c r="C1663" s="139">
        <v>37454</v>
      </c>
      <c r="D1663" s="25">
        <v>1</v>
      </c>
      <c r="E1663" s="25" t="s">
        <v>47</v>
      </c>
      <c r="F1663" s="25">
        <v>-80</v>
      </c>
      <c r="G1663" s="82">
        <v>29.765999999999906</v>
      </c>
      <c r="H1663" s="27">
        <v>-80.496099999999998</v>
      </c>
      <c r="I1663" s="25">
        <v>25</v>
      </c>
      <c r="J1663" s="82">
        <v>11.019599999999983</v>
      </c>
      <c r="K1663" s="27">
        <v>25.18366</v>
      </c>
      <c r="L1663" s="29">
        <v>31.1023</v>
      </c>
      <c r="M1663" s="29">
        <v>13.997999999999999</v>
      </c>
      <c r="N1663" s="28">
        <v>5.8060453400503782</v>
      </c>
      <c r="O1663" s="28">
        <v>2.355163727959698</v>
      </c>
      <c r="Q1663" s="26">
        <v>43.362660000000005</v>
      </c>
      <c r="R1663" s="26">
        <v>1.9288095238095166</v>
      </c>
      <c r="S1663" s="26">
        <v>6.5250000000000004</v>
      </c>
      <c r="T1663" s="26">
        <v>2.5999999999999999E-2</v>
      </c>
      <c r="U1663" s="26">
        <v>2.2982635342185906</v>
      </c>
      <c r="X1663" s="26">
        <v>22.824999999999999</v>
      </c>
      <c r="Y1663" s="85"/>
      <c r="AD1663" s="26">
        <v>8.8232635342185901</v>
      </c>
      <c r="AF1663" s="26">
        <v>0.59799999999999998</v>
      </c>
      <c r="AH1663" s="29">
        <v>0.79400000000000004</v>
      </c>
      <c r="AI1663" s="29">
        <v>1.9999999999999929</v>
      </c>
    </row>
    <row r="1664" spans="1:35" ht="15" customHeight="1" x14ac:dyDescent="0.2">
      <c r="A1664" s="25">
        <v>1799</v>
      </c>
      <c r="B1664" s="25" t="s">
        <v>80</v>
      </c>
      <c r="C1664" s="139">
        <v>37454</v>
      </c>
      <c r="D1664" s="25">
        <v>2</v>
      </c>
      <c r="E1664" s="25" t="s">
        <v>47</v>
      </c>
      <c r="F1664" s="25">
        <v>-80</v>
      </c>
      <c r="G1664" s="82">
        <v>33.669600000000059</v>
      </c>
      <c r="H1664" s="27">
        <v>-80.561160000000001</v>
      </c>
      <c r="I1664" s="25">
        <v>25</v>
      </c>
      <c r="J1664" s="82">
        <v>10.028399999999991</v>
      </c>
      <c r="K1664" s="27">
        <v>25.16714</v>
      </c>
      <c r="L1664" s="29">
        <v>31.0684</v>
      </c>
      <c r="M1664" s="29">
        <v>9.8897999999999993</v>
      </c>
      <c r="N1664" s="28">
        <v>9.5445134575569366</v>
      </c>
      <c r="O1664" s="28">
        <v>3.8716356107660457</v>
      </c>
      <c r="Q1664" s="26">
        <v>55.686</v>
      </c>
      <c r="R1664" s="26">
        <v>2.8478571428571344</v>
      </c>
      <c r="S1664" s="26">
        <v>5.1189999999999998</v>
      </c>
      <c r="T1664" s="26">
        <v>3.5999999999999997E-2</v>
      </c>
      <c r="U1664" s="26">
        <v>4.3999999999999997E-2</v>
      </c>
      <c r="X1664" s="26">
        <v>18.061</v>
      </c>
      <c r="Y1664" s="85"/>
      <c r="AD1664" s="26">
        <v>5.1629999999999994</v>
      </c>
      <c r="AF1664" s="26">
        <v>0.438</v>
      </c>
      <c r="AH1664" s="29">
        <v>0.48299999999999998</v>
      </c>
      <c r="AI1664" s="29">
        <v>2.8999999999999915</v>
      </c>
    </row>
    <row r="1665" spans="1:35" ht="15" customHeight="1" x14ac:dyDescent="0.2">
      <c r="A1665" s="25">
        <v>1800</v>
      </c>
      <c r="B1665" s="25" t="s">
        <v>80</v>
      </c>
      <c r="C1665" s="139">
        <v>37454</v>
      </c>
      <c r="D1665" s="25">
        <v>3</v>
      </c>
      <c r="E1665" s="25" t="s">
        <v>47</v>
      </c>
      <c r="F1665" s="25">
        <v>-80</v>
      </c>
      <c r="G1665" s="82">
        <v>37.201199999999801</v>
      </c>
      <c r="H1665" s="27">
        <v>-80.620019999999997</v>
      </c>
      <c r="I1665" s="25">
        <v>25</v>
      </c>
      <c r="J1665" s="82">
        <v>8.9699999999999847</v>
      </c>
      <c r="K1665" s="27">
        <v>25.1495</v>
      </c>
      <c r="L1665" s="29">
        <v>31.699400000000001</v>
      </c>
      <c r="M1665" s="29">
        <v>10.6577</v>
      </c>
      <c r="N1665" s="28">
        <v>7.2143974960876376</v>
      </c>
      <c r="O1665" s="28">
        <v>2.9264475743348983</v>
      </c>
      <c r="Q1665" s="26">
        <v>77.186639999999997</v>
      </c>
      <c r="R1665" s="26">
        <v>2.8447619047619135</v>
      </c>
      <c r="S1665" s="26">
        <v>8.952</v>
      </c>
      <c r="T1665" s="26">
        <v>5.0000000000000001E-3</v>
      </c>
      <c r="U1665" s="26">
        <v>0.01</v>
      </c>
      <c r="X1665" s="26">
        <v>23.213000000000001</v>
      </c>
      <c r="Y1665" s="85"/>
      <c r="AD1665" s="26">
        <v>8.9619999999999997</v>
      </c>
      <c r="AF1665" s="26">
        <v>0.74399999999999999</v>
      </c>
      <c r="AH1665" s="29">
        <v>0.63900000000000001</v>
      </c>
      <c r="AI1665" s="29">
        <v>2.933333333333342</v>
      </c>
    </row>
    <row r="1666" spans="1:35" ht="15" customHeight="1" x14ac:dyDescent="0.2">
      <c r="A1666" s="25">
        <v>1801</v>
      </c>
      <c r="B1666" s="25" t="s">
        <v>80</v>
      </c>
      <c r="C1666" s="139">
        <v>37454</v>
      </c>
      <c r="D1666" s="25">
        <v>4</v>
      </c>
      <c r="E1666" s="25" t="s">
        <v>48</v>
      </c>
      <c r="F1666" s="25">
        <v>-80</v>
      </c>
      <c r="G1666" s="82">
        <v>40.71</v>
      </c>
      <c r="H1666" s="27">
        <v>-80.6785</v>
      </c>
      <c r="I1666" s="25">
        <v>25</v>
      </c>
      <c r="J1666" s="82">
        <v>7.944000000000031</v>
      </c>
      <c r="K1666" s="27">
        <v>25.132400000000001</v>
      </c>
      <c r="L1666" s="29">
        <v>32.429699999999997</v>
      </c>
      <c r="M1666" s="29">
        <v>23.119700000000002</v>
      </c>
      <c r="N1666" s="28">
        <v>11.135265700483092</v>
      </c>
      <c r="O1666" s="28">
        <v>4.516908212560387</v>
      </c>
      <c r="Q1666" s="26">
        <v>45.617699999999999</v>
      </c>
      <c r="R1666" s="26">
        <v>2.1019047619047639</v>
      </c>
      <c r="S1666" s="26">
        <v>6.0819999999999999</v>
      </c>
      <c r="T1666" s="26">
        <v>5.0000000000000001E-3</v>
      </c>
      <c r="U1666" s="26">
        <v>0.109</v>
      </c>
      <c r="X1666" s="26">
        <v>36.264000000000003</v>
      </c>
      <c r="Y1666" s="85"/>
      <c r="AD1666" s="26">
        <v>6.1909999999999998</v>
      </c>
      <c r="AF1666" s="26">
        <v>0.26400000000000001</v>
      </c>
      <c r="AH1666" s="29">
        <v>0.41399999999999998</v>
      </c>
      <c r="AI1666" s="29">
        <v>2.1333333333333355</v>
      </c>
    </row>
    <row r="1667" spans="1:35" ht="15" customHeight="1" x14ac:dyDescent="0.2">
      <c r="A1667" s="25">
        <v>1802</v>
      </c>
      <c r="B1667" s="25" t="s">
        <v>80</v>
      </c>
      <c r="C1667" s="139">
        <v>37454</v>
      </c>
      <c r="D1667" s="25">
        <v>5</v>
      </c>
      <c r="E1667" s="25" t="s">
        <v>48</v>
      </c>
      <c r="F1667" s="25">
        <v>-80</v>
      </c>
      <c r="G1667" s="82">
        <v>43.113599999999792</v>
      </c>
      <c r="H1667" s="27">
        <v>-80.718559999999997</v>
      </c>
      <c r="I1667" s="25">
        <v>25</v>
      </c>
      <c r="J1667" s="82">
        <v>6.9395999999998992</v>
      </c>
      <c r="K1667" s="27">
        <v>25.115659999999998</v>
      </c>
      <c r="L1667" s="29">
        <v>31.825900000000001</v>
      </c>
      <c r="M1667" s="29">
        <v>21.4878</v>
      </c>
      <c r="N1667" s="28">
        <v>7.2484276729559749</v>
      </c>
      <c r="O1667" s="28">
        <v>2.9402515723270439</v>
      </c>
      <c r="Q1667" s="26">
        <v>72.914699999999996</v>
      </c>
      <c r="R1667" s="26">
        <v>11.71916666666667</v>
      </c>
      <c r="S1667" s="26">
        <v>0.57599999999999996</v>
      </c>
      <c r="T1667" s="26">
        <v>0.33</v>
      </c>
      <c r="U1667" s="26">
        <v>0.01</v>
      </c>
      <c r="X1667" s="26">
        <v>52.11</v>
      </c>
      <c r="Y1667" s="85"/>
      <c r="AD1667" s="26">
        <v>0.58599999999999997</v>
      </c>
      <c r="AF1667" s="26">
        <v>7.9589999999999996</v>
      </c>
      <c r="AH1667" s="29">
        <v>0.63600000000000001</v>
      </c>
      <c r="AI1667" s="29">
        <v>12.66666666666667</v>
      </c>
    </row>
    <row r="1668" spans="1:35" ht="15" customHeight="1" x14ac:dyDescent="0.2">
      <c r="A1668" s="25">
        <v>1803</v>
      </c>
      <c r="B1668" s="25" t="s">
        <v>80</v>
      </c>
      <c r="C1668" s="139">
        <v>37454</v>
      </c>
      <c r="D1668" s="25">
        <v>6</v>
      </c>
      <c r="E1668" s="25" t="s">
        <v>48</v>
      </c>
      <c r="F1668" s="25">
        <v>-80</v>
      </c>
      <c r="G1668" s="82">
        <v>45.604800000000125</v>
      </c>
      <c r="H1668" s="27">
        <v>-80.760080000000002</v>
      </c>
      <c r="I1668" s="25">
        <v>25</v>
      </c>
      <c r="J1668" s="82">
        <v>4.1231999999999402</v>
      </c>
      <c r="K1668" s="27">
        <v>25.068719999999999</v>
      </c>
      <c r="L1668" s="29">
        <v>32.643300000000004</v>
      </c>
      <c r="M1668" s="29">
        <v>27.207000000000001</v>
      </c>
      <c r="N1668" s="28">
        <v>11.354679802955665</v>
      </c>
      <c r="O1668" s="28">
        <v>4.6059113300492607</v>
      </c>
      <c r="Q1668" s="26">
        <v>43.678559999999997</v>
      </c>
      <c r="R1668" s="26">
        <v>1.6982142857142857</v>
      </c>
      <c r="S1668" s="26">
        <v>8.19</v>
      </c>
      <c r="T1668" s="26">
        <v>2.8000000000000001E-2</v>
      </c>
      <c r="U1668" s="26">
        <v>0.01</v>
      </c>
      <c r="X1668" s="26">
        <v>44.290999999999997</v>
      </c>
      <c r="Y1668" s="85"/>
      <c r="AD1668" s="26">
        <v>8.1999999999999993</v>
      </c>
      <c r="AF1668" s="26">
        <v>1.863</v>
      </c>
      <c r="AH1668" s="29">
        <v>0.40600000000000003</v>
      </c>
      <c r="AI1668" s="29">
        <v>1.92</v>
      </c>
    </row>
    <row r="1669" spans="1:35" ht="15" customHeight="1" x14ac:dyDescent="0.2">
      <c r="A1669" s="25">
        <v>1804</v>
      </c>
      <c r="B1669" s="25" t="s">
        <v>80</v>
      </c>
      <c r="C1669" s="139">
        <v>37454</v>
      </c>
      <c r="D1669" s="25">
        <v>7</v>
      </c>
      <c r="E1669" s="25" t="s">
        <v>48</v>
      </c>
      <c r="F1669" s="25">
        <v>-80</v>
      </c>
      <c r="G1669" s="82">
        <v>47.555999999999585</v>
      </c>
      <c r="H1669" s="27">
        <v>-80.792599999999993</v>
      </c>
      <c r="I1669" s="25">
        <v>25</v>
      </c>
      <c r="J1669" s="82">
        <v>7.0020000000000948</v>
      </c>
      <c r="K1669" s="27">
        <v>25.116700000000002</v>
      </c>
      <c r="L1669" s="29">
        <v>32.966900000000003</v>
      </c>
      <c r="M1669" s="29">
        <v>21.049399999999999</v>
      </c>
      <c r="N1669" s="28">
        <v>3.9401709401709408</v>
      </c>
      <c r="O1669" s="28">
        <v>1.5982905982905984</v>
      </c>
      <c r="Q1669" s="26">
        <v>77.20608</v>
      </c>
      <c r="R1669" s="26">
        <v>46.996071428571412</v>
      </c>
      <c r="S1669" s="26">
        <v>3.2869999999999999</v>
      </c>
      <c r="T1669" s="26">
        <v>0.307</v>
      </c>
      <c r="U1669" s="26">
        <v>0.01</v>
      </c>
      <c r="X1669" s="26">
        <v>41.642000000000003</v>
      </c>
      <c r="Y1669" s="85"/>
      <c r="AD1669" s="26">
        <v>3.2969999999999997</v>
      </c>
      <c r="AF1669" s="26">
        <v>20.433</v>
      </c>
      <c r="AH1669" s="29">
        <v>1.17</v>
      </c>
      <c r="AI1669" s="29">
        <v>49.428571428571409</v>
      </c>
    </row>
    <row r="1670" spans="1:35" ht="15" customHeight="1" x14ac:dyDescent="0.2">
      <c r="A1670" s="25">
        <v>1805</v>
      </c>
      <c r="B1670" s="25" t="s">
        <v>80</v>
      </c>
      <c r="C1670" s="139">
        <v>37454</v>
      </c>
      <c r="D1670" s="25">
        <v>8</v>
      </c>
      <c r="E1670" s="25" t="s">
        <v>48</v>
      </c>
      <c r="F1670" s="25">
        <v>-80</v>
      </c>
      <c r="G1670" s="82">
        <v>51.797999999999718</v>
      </c>
      <c r="H1670" s="27">
        <v>-80.863299999999995</v>
      </c>
      <c r="I1670" s="25">
        <v>25</v>
      </c>
      <c r="J1670" s="82">
        <v>7.6608000000000942</v>
      </c>
      <c r="K1670" s="27">
        <v>25.127680000000002</v>
      </c>
      <c r="L1670" s="29">
        <v>32.310099999999998</v>
      </c>
      <c r="M1670" s="29">
        <v>28.624600000000001</v>
      </c>
      <c r="N1670" s="28">
        <v>5.1336302895322943</v>
      </c>
      <c r="O1670" s="28">
        <v>2.0824053452115812</v>
      </c>
      <c r="Q1670" s="26">
        <v>54.440219999999997</v>
      </c>
      <c r="R1670" s="26">
        <v>10.041666666666666</v>
      </c>
      <c r="S1670" s="26">
        <v>2.302</v>
      </c>
      <c r="T1670" s="26">
        <v>3.1E-2</v>
      </c>
      <c r="U1670" s="26">
        <v>0.01</v>
      </c>
      <c r="X1670" s="26">
        <v>46.024999999999999</v>
      </c>
      <c r="Y1670" s="85"/>
      <c r="AD1670" s="26">
        <v>2.3119999999999998</v>
      </c>
      <c r="AF1670" s="26">
        <v>2.0019999999999998</v>
      </c>
      <c r="AH1670" s="29">
        <v>0.89800000000000002</v>
      </c>
      <c r="AI1670" s="29">
        <v>10.28</v>
      </c>
    </row>
    <row r="1671" spans="1:35" ht="15" customHeight="1" x14ac:dyDescent="0.2">
      <c r="A1671" s="25">
        <v>1806</v>
      </c>
      <c r="B1671" s="25" t="s">
        <v>80</v>
      </c>
      <c r="C1671" s="139">
        <v>37454</v>
      </c>
      <c r="D1671" s="25">
        <v>9</v>
      </c>
      <c r="E1671" s="25" t="s">
        <v>49</v>
      </c>
      <c r="F1671" s="25">
        <v>-80</v>
      </c>
      <c r="G1671" s="82">
        <v>54.380400000000009</v>
      </c>
      <c r="H1671" s="27">
        <v>-80.90634</v>
      </c>
      <c r="I1671" s="25">
        <v>25</v>
      </c>
      <c r="J1671" s="82">
        <v>7.609199999999916</v>
      </c>
      <c r="K1671" s="27">
        <v>25.126819999999999</v>
      </c>
      <c r="L1671" s="29">
        <v>32.430900000000001</v>
      </c>
      <c r="M1671" s="29">
        <v>28.142800000000001</v>
      </c>
      <c r="N1671" s="28">
        <v>4.5063538611925713</v>
      </c>
      <c r="O1671" s="28">
        <v>1.8279569892473122</v>
      </c>
      <c r="Q1671" s="26">
        <v>55.112519999999996</v>
      </c>
      <c r="R1671" s="26">
        <v>9.3172619047619047</v>
      </c>
      <c r="S1671" s="26">
        <v>2.746</v>
      </c>
      <c r="T1671" s="26">
        <v>5.0000000000000001E-3</v>
      </c>
      <c r="U1671" s="26">
        <v>0.01</v>
      </c>
      <c r="X1671" s="26">
        <v>29.039000000000001</v>
      </c>
      <c r="Y1671" s="85"/>
      <c r="AD1671" s="26">
        <v>2.7559999999999998</v>
      </c>
      <c r="AF1671" s="26">
        <v>1.7030000000000001</v>
      </c>
      <c r="AH1671" s="29">
        <v>1.0229999999999999</v>
      </c>
      <c r="AI1671" s="29">
        <v>9.52</v>
      </c>
    </row>
    <row r="1672" spans="1:35" ht="15" customHeight="1" x14ac:dyDescent="0.2">
      <c r="A1672" s="25">
        <v>1807</v>
      </c>
      <c r="B1672" s="25" t="s">
        <v>80</v>
      </c>
      <c r="C1672" s="139">
        <v>37454</v>
      </c>
      <c r="D1672" s="25">
        <v>10</v>
      </c>
      <c r="E1672" s="25" t="s">
        <v>49</v>
      </c>
      <c r="F1672" s="25">
        <v>-80</v>
      </c>
      <c r="G1672" s="82">
        <v>59.832000000000392</v>
      </c>
      <c r="H1672" s="27">
        <v>-80.997200000000007</v>
      </c>
      <c r="I1672" s="25">
        <v>25</v>
      </c>
      <c r="J1672" s="82">
        <v>6.6936000000000462</v>
      </c>
      <c r="K1672" s="27">
        <v>25.111560000000001</v>
      </c>
      <c r="L1672" s="29">
        <v>33.405999999999999</v>
      </c>
      <c r="M1672" s="29">
        <v>30.161799999999999</v>
      </c>
      <c r="N1672" s="28">
        <v>5.0054288816503805</v>
      </c>
      <c r="O1672" s="28">
        <v>2.0304017372421281</v>
      </c>
      <c r="Q1672" s="26">
        <v>42.630420000000001</v>
      </c>
      <c r="R1672" s="26">
        <v>5.8921428571428569</v>
      </c>
      <c r="S1672" s="26">
        <v>6.9000000000000006E-2</v>
      </c>
      <c r="T1672" s="26">
        <v>5.0000000000000001E-3</v>
      </c>
      <c r="U1672" s="26">
        <v>0.01</v>
      </c>
      <c r="X1672" s="26">
        <v>8.3249999999999993</v>
      </c>
      <c r="Y1672" s="85"/>
      <c r="AD1672" s="26">
        <v>7.9000000000000001E-2</v>
      </c>
      <c r="AF1672" s="26">
        <v>5.4420000000000002</v>
      </c>
      <c r="AH1672" s="29">
        <v>0.92100000000000004</v>
      </c>
      <c r="AI1672" s="29">
        <v>6.54</v>
      </c>
    </row>
    <row r="1673" spans="1:35" ht="15" customHeight="1" x14ac:dyDescent="0.2">
      <c r="A1673" s="25">
        <v>1808</v>
      </c>
      <c r="B1673" s="25" t="s">
        <v>80</v>
      </c>
      <c r="C1673" s="139">
        <v>37454</v>
      </c>
      <c r="D1673" s="25">
        <v>11</v>
      </c>
      <c r="E1673" s="25" t="s">
        <v>49</v>
      </c>
      <c r="F1673" s="25">
        <v>-81</v>
      </c>
      <c r="G1673" s="82">
        <v>3.1199999999671491E-2</v>
      </c>
      <c r="H1673" s="27">
        <v>-81.000519999999995</v>
      </c>
      <c r="I1673" s="25">
        <v>25</v>
      </c>
      <c r="J1673" s="82">
        <v>4.4819999999999993</v>
      </c>
      <c r="K1673" s="27">
        <v>25.0747</v>
      </c>
      <c r="L1673" s="29">
        <v>32.698900000000002</v>
      </c>
      <c r="M1673" s="29">
        <v>31.412299999999998</v>
      </c>
      <c r="N1673" s="28">
        <v>7.6451077943615262</v>
      </c>
      <c r="O1673" s="28">
        <v>3.1011608623548925</v>
      </c>
      <c r="Q1673" s="26">
        <v>31.969200000000004</v>
      </c>
      <c r="R1673" s="26">
        <v>4.8671428571428565</v>
      </c>
      <c r="S1673" s="26">
        <v>0.20100000000000001</v>
      </c>
      <c r="T1673" s="26">
        <v>1.4E-2</v>
      </c>
      <c r="U1673" s="26">
        <v>0.01</v>
      </c>
      <c r="X1673" s="26">
        <v>14.978999999999999</v>
      </c>
      <c r="Y1673" s="85"/>
      <c r="AD1673" s="26">
        <v>0.21100000000000002</v>
      </c>
      <c r="AF1673" s="26">
        <v>10.356</v>
      </c>
      <c r="AH1673" s="29">
        <v>0.60299999999999998</v>
      </c>
      <c r="AI1673" s="29">
        <v>6.1</v>
      </c>
    </row>
    <row r="1674" spans="1:35" ht="15" customHeight="1" x14ac:dyDescent="0.2">
      <c r="A1674" s="25">
        <v>1809</v>
      </c>
      <c r="B1674" s="25" t="s">
        <v>80</v>
      </c>
      <c r="C1674" s="139">
        <v>37454</v>
      </c>
      <c r="D1674" s="25">
        <v>12</v>
      </c>
      <c r="E1674" s="25" t="s">
        <v>49</v>
      </c>
      <c r="F1674" s="25">
        <v>-81</v>
      </c>
      <c r="G1674" s="82">
        <v>3.9420000000004052</v>
      </c>
      <c r="H1674" s="27">
        <v>-81.065700000000007</v>
      </c>
      <c r="I1674" s="25">
        <v>25</v>
      </c>
      <c r="J1674" s="82">
        <v>6.7799999999999727</v>
      </c>
      <c r="K1674" s="27">
        <v>25.113</v>
      </c>
      <c r="L1674" s="29">
        <v>32.161299999999997</v>
      </c>
      <c r="M1674" s="29">
        <v>30.839700000000001</v>
      </c>
      <c r="N1674" s="28">
        <v>4.5870646766169161</v>
      </c>
      <c r="O1674" s="28">
        <v>1.8606965174129357</v>
      </c>
      <c r="Q1674" s="26">
        <v>46.349939999999989</v>
      </c>
      <c r="R1674" s="26">
        <v>11.771190476190476</v>
      </c>
      <c r="S1674" s="26">
        <v>0.16</v>
      </c>
      <c r="T1674" s="26">
        <v>5.0000000000000001E-3</v>
      </c>
      <c r="U1674" s="26">
        <v>0.01</v>
      </c>
      <c r="X1674" s="26">
        <v>18.501000000000001</v>
      </c>
      <c r="Y1674" s="85"/>
      <c r="AD1674" s="26">
        <v>0.17</v>
      </c>
      <c r="AF1674" s="26">
        <v>5.282</v>
      </c>
      <c r="AH1674" s="29">
        <v>1.0049999999999999</v>
      </c>
      <c r="AI1674" s="29">
        <v>12.4</v>
      </c>
    </row>
    <row r="1675" spans="1:35" ht="15" customHeight="1" x14ac:dyDescent="0.2">
      <c r="A1675" s="25">
        <v>1810</v>
      </c>
      <c r="B1675" s="25" t="s">
        <v>80</v>
      </c>
      <c r="C1675" s="139">
        <v>37454</v>
      </c>
      <c r="D1675" s="25">
        <v>13</v>
      </c>
      <c r="E1675" s="25" t="s">
        <v>49</v>
      </c>
      <c r="F1675" s="25">
        <v>-81</v>
      </c>
      <c r="G1675" s="82">
        <v>5.7924000000002707</v>
      </c>
      <c r="H1675" s="27">
        <v>-81.096540000000005</v>
      </c>
      <c r="I1675" s="25">
        <v>25</v>
      </c>
      <c r="J1675" s="82">
        <v>6.7656000000000915</v>
      </c>
      <c r="K1675" s="27">
        <v>25.112760000000002</v>
      </c>
      <c r="L1675" s="29">
        <v>31.818100000000001</v>
      </c>
      <c r="M1675" s="29">
        <v>31.471599999999999</v>
      </c>
      <c r="N1675" s="28">
        <v>3.8384679433805164</v>
      </c>
      <c r="O1675" s="28">
        <v>1.5570358034970857</v>
      </c>
      <c r="Q1675" s="26">
        <v>38.180280000000003</v>
      </c>
      <c r="R1675" s="26">
        <v>12.149880952380954</v>
      </c>
      <c r="S1675" s="26">
        <v>0.48499999999999999</v>
      </c>
      <c r="T1675" s="26">
        <v>5.0000000000000001E-3</v>
      </c>
      <c r="U1675" s="26">
        <v>0.01</v>
      </c>
      <c r="X1675" s="26">
        <v>15.419</v>
      </c>
      <c r="Y1675" s="85"/>
      <c r="AD1675" s="26">
        <v>0.495</v>
      </c>
      <c r="AF1675" s="26">
        <v>3.3010000000000002</v>
      </c>
      <c r="AH1675" s="29">
        <v>1.2010000000000001</v>
      </c>
      <c r="AI1675" s="29">
        <v>12.542857142857144</v>
      </c>
    </row>
    <row r="1676" spans="1:35" ht="15" customHeight="1" x14ac:dyDescent="0.2">
      <c r="A1676" s="25">
        <v>1811</v>
      </c>
      <c r="B1676" s="25" t="s">
        <v>80</v>
      </c>
      <c r="C1676" s="139">
        <v>37454</v>
      </c>
      <c r="D1676" s="25">
        <v>14</v>
      </c>
      <c r="E1676" s="25" t="s">
        <v>49</v>
      </c>
      <c r="F1676" s="25">
        <v>-81</v>
      </c>
      <c r="G1676" s="82">
        <v>1.7520000000001801</v>
      </c>
      <c r="H1676" s="27">
        <v>-81.029200000000003</v>
      </c>
      <c r="I1676" s="25">
        <v>25</v>
      </c>
      <c r="J1676" s="82">
        <v>2.1179999999999666</v>
      </c>
      <c r="K1676" s="27">
        <v>25.035299999999999</v>
      </c>
      <c r="L1676" s="29">
        <v>32.8504</v>
      </c>
      <c r="M1676" s="29">
        <v>34.434899999999999</v>
      </c>
      <c r="N1676" s="28">
        <v>10.453514739229025</v>
      </c>
      <c r="O1676" s="28">
        <v>4.2403628117913836</v>
      </c>
      <c r="Q1676" s="26">
        <v>20.041140000000002</v>
      </c>
      <c r="R1676" s="26">
        <v>4.1883333333333335</v>
      </c>
      <c r="S1676" s="26">
        <v>0.29099999999999998</v>
      </c>
      <c r="T1676" s="26">
        <v>6.5000000000000002E-2</v>
      </c>
      <c r="U1676" s="26">
        <v>0.106</v>
      </c>
      <c r="X1676" s="26">
        <v>20.58</v>
      </c>
      <c r="Y1676" s="85"/>
      <c r="AD1676" s="26">
        <v>0.39699999999999996</v>
      </c>
      <c r="AF1676" s="26">
        <v>0.93799999999999994</v>
      </c>
      <c r="AH1676" s="29">
        <v>0.441</v>
      </c>
      <c r="AI1676" s="29">
        <v>4.3</v>
      </c>
    </row>
    <row r="1677" spans="1:35" ht="15" customHeight="1" x14ac:dyDescent="0.2">
      <c r="A1677" s="25">
        <v>1812</v>
      </c>
      <c r="B1677" s="25" t="s">
        <v>80</v>
      </c>
      <c r="C1677" s="139">
        <v>37454</v>
      </c>
      <c r="D1677" s="25">
        <v>15</v>
      </c>
      <c r="E1677" s="25" t="s">
        <v>49</v>
      </c>
      <c r="F1677" s="25">
        <v>-80</v>
      </c>
      <c r="G1677" s="82">
        <v>56.952000000000282</v>
      </c>
      <c r="H1677" s="27">
        <v>-80.949200000000005</v>
      </c>
      <c r="I1677" s="25">
        <v>24</v>
      </c>
      <c r="J1677" s="82">
        <v>55.802400000000105</v>
      </c>
      <c r="K1677" s="27">
        <v>24.930040000000002</v>
      </c>
      <c r="L1677" s="29">
        <v>32.490900000000003</v>
      </c>
      <c r="M1677" s="29">
        <v>35.181800000000003</v>
      </c>
      <c r="N1677" s="28">
        <v>13.761194029850746</v>
      </c>
      <c r="O1677" s="28">
        <v>5.5820895522388057</v>
      </c>
      <c r="Q1677" s="26">
        <v>11.398439999999999</v>
      </c>
      <c r="R1677" s="26">
        <v>5.0097619047618975</v>
      </c>
      <c r="S1677" s="26">
        <v>0.01</v>
      </c>
      <c r="T1677" s="26">
        <v>3.6999999999999998E-2</v>
      </c>
      <c r="U1677" s="26">
        <v>0.112</v>
      </c>
      <c r="X1677" s="26">
        <v>4.2510000000000003</v>
      </c>
      <c r="Y1677" s="85"/>
      <c r="AD1677" s="26">
        <v>0.122</v>
      </c>
      <c r="AF1677" s="26">
        <v>0.75800000000000001</v>
      </c>
      <c r="AH1677" s="29">
        <v>0.33500000000000002</v>
      </c>
      <c r="AI1677" s="29">
        <v>5.0999999999999925</v>
      </c>
    </row>
    <row r="1678" spans="1:35" ht="15" customHeight="1" x14ac:dyDescent="0.2">
      <c r="A1678" s="25">
        <v>1813</v>
      </c>
      <c r="B1678" s="25" t="s">
        <v>80</v>
      </c>
      <c r="C1678" s="139">
        <v>37454</v>
      </c>
      <c r="D1678" s="25">
        <v>16</v>
      </c>
      <c r="E1678" s="25" t="s">
        <v>50</v>
      </c>
      <c r="F1678" s="25">
        <v>-80</v>
      </c>
      <c r="G1678" s="82">
        <v>49.900800000000345</v>
      </c>
      <c r="H1678" s="27">
        <v>-80.831680000000006</v>
      </c>
      <c r="I1678" s="25">
        <v>24</v>
      </c>
      <c r="J1678" s="82">
        <v>52.498800000000045</v>
      </c>
      <c r="K1678" s="27">
        <v>24.874980000000001</v>
      </c>
      <c r="L1678" s="29">
        <v>33.2652</v>
      </c>
      <c r="M1678" s="29">
        <v>35.302900000000001</v>
      </c>
      <c r="N1678" s="28">
        <v>7.0167427701674283</v>
      </c>
      <c r="O1678" s="28">
        <v>2.8462709284627095</v>
      </c>
      <c r="Q1678" s="26">
        <v>19.38504</v>
      </c>
      <c r="R1678" s="26">
        <v>1.7711904761904762</v>
      </c>
      <c r="S1678" s="26">
        <v>0.11799999999999999</v>
      </c>
      <c r="T1678" s="26">
        <v>4.8000000000000001E-2</v>
      </c>
      <c r="U1678" s="26">
        <v>0.161</v>
      </c>
      <c r="X1678" s="26">
        <v>5.2649999999999997</v>
      </c>
      <c r="Y1678" s="85"/>
      <c r="AD1678" s="26">
        <v>0.27900000000000003</v>
      </c>
      <c r="AF1678" s="26">
        <v>0.41</v>
      </c>
      <c r="AH1678" s="29">
        <v>0.65700000000000003</v>
      </c>
      <c r="AI1678" s="29">
        <v>1.82</v>
      </c>
    </row>
    <row r="1679" spans="1:35" ht="15" customHeight="1" x14ac:dyDescent="0.2">
      <c r="A1679" s="25">
        <v>1814</v>
      </c>
      <c r="B1679" s="25" t="s">
        <v>80</v>
      </c>
      <c r="C1679" s="139">
        <v>37454</v>
      </c>
      <c r="D1679" s="25">
        <v>17</v>
      </c>
      <c r="E1679" s="25" t="s">
        <v>50</v>
      </c>
      <c r="F1679" s="25">
        <v>-80</v>
      </c>
      <c r="G1679" s="82">
        <v>42.550800000000208</v>
      </c>
      <c r="H1679" s="27">
        <v>-80.709180000000003</v>
      </c>
      <c r="I1679" s="25">
        <v>24</v>
      </c>
      <c r="J1679" s="82">
        <v>55.309200000000018</v>
      </c>
      <c r="K1679" s="27">
        <v>24.92182</v>
      </c>
      <c r="L1679" s="29">
        <v>33.223300000000002</v>
      </c>
      <c r="M1679" s="29">
        <v>34.723500000000001</v>
      </c>
      <c r="N1679" s="28">
        <v>16.702898550724637</v>
      </c>
      <c r="O1679" s="28">
        <v>6.7753623188405792</v>
      </c>
      <c r="Q1679" s="26">
        <v>15.275099999999997</v>
      </c>
      <c r="R1679" s="26">
        <v>3.2473809523809609</v>
      </c>
      <c r="S1679" s="26">
        <v>1.5329999999999999</v>
      </c>
      <c r="T1679" s="26">
        <v>5.7000000000000002E-2</v>
      </c>
      <c r="U1679" s="26">
        <v>1.84</v>
      </c>
      <c r="X1679" s="26">
        <v>15.026999999999999</v>
      </c>
      <c r="Y1679" s="85"/>
      <c r="AD1679" s="26">
        <v>3.3730000000000002</v>
      </c>
      <c r="AF1679" s="26">
        <v>0.86199999999999999</v>
      </c>
      <c r="AH1679" s="29">
        <v>0.27600000000000002</v>
      </c>
      <c r="AI1679" s="29">
        <v>3.3500000000000085</v>
      </c>
    </row>
    <row r="1680" spans="1:35" ht="15" customHeight="1" x14ac:dyDescent="0.2">
      <c r="A1680" s="25">
        <v>1815</v>
      </c>
      <c r="B1680" s="25" t="s">
        <v>80</v>
      </c>
      <c r="C1680" s="139">
        <v>37454</v>
      </c>
      <c r="D1680" s="25">
        <v>18</v>
      </c>
      <c r="E1680" s="25" t="s">
        <v>50</v>
      </c>
      <c r="F1680" s="25">
        <v>-80</v>
      </c>
      <c r="G1680" s="82">
        <v>36.698399999999651</v>
      </c>
      <c r="H1680" s="27">
        <v>-80.611639999999994</v>
      </c>
      <c r="I1680" s="25">
        <v>24</v>
      </c>
      <c r="J1680" s="82">
        <v>58.629600000000082</v>
      </c>
      <c r="K1680" s="27">
        <v>24.977160000000001</v>
      </c>
      <c r="L1680" s="29">
        <v>33.436599999999999</v>
      </c>
      <c r="M1680" s="29">
        <v>31.429300000000001</v>
      </c>
      <c r="N1680" s="28">
        <v>13.022598870056498</v>
      </c>
      <c r="O1680" s="28">
        <v>5.2824858757062154</v>
      </c>
      <c r="Q1680" s="26">
        <v>13.51416</v>
      </c>
      <c r="R1680" s="26">
        <v>2.4158333333333268</v>
      </c>
      <c r="S1680" s="26">
        <v>2.4969999999999999</v>
      </c>
      <c r="T1680" s="26">
        <v>0.06</v>
      </c>
      <c r="U1680" s="26">
        <v>0.01</v>
      </c>
      <c r="X1680" s="26">
        <v>3.871</v>
      </c>
      <c r="Y1680" s="85"/>
      <c r="AD1680" s="26">
        <v>2.5069999999999997</v>
      </c>
      <c r="AF1680" s="26">
        <v>0.98699999999999999</v>
      </c>
      <c r="AH1680" s="29">
        <v>0.35399999999999998</v>
      </c>
      <c r="AI1680" s="29">
        <v>2.533333333333327</v>
      </c>
    </row>
    <row r="1681" spans="1:35" ht="15" customHeight="1" x14ac:dyDescent="0.2">
      <c r="A1681" s="25">
        <v>1816</v>
      </c>
      <c r="B1681" s="25" t="s">
        <v>80</v>
      </c>
      <c r="C1681" s="139">
        <v>37454</v>
      </c>
      <c r="D1681" s="25">
        <v>19</v>
      </c>
      <c r="E1681" s="25" t="s">
        <v>47</v>
      </c>
      <c r="F1681" s="25">
        <v>-80</v>
      </c>
      <c r="G1681" s="82">
        <v>32.789999999999679</v>
      </c>
      <c r="H1681" s="27">
        <v>-80.546499999999995</v>
      </c>
      <c r="I1681" s="25">
        <v>25</v>
      </c>
      <c r="J1681" s="82">
        <v>1.15559999999995</v>
      </c>
      <c r="K1681" s="27">
        <v>25.019259999999999</v>
      </c>
      <c r="L1681" s="29">
        <v>33.655900000000003</v>
      </c>
      <c r="M1681" s="29">
        <v>28.6813</v>
      </c>
      <c r="N1681" s="28">
        <v>15.733788395904439</v>
      </c>
      <c r="O1681" s="28">
        <v>6.3822525597269628</v>
      </c>
      <c r="Q1681" s="26">
        <v>15.531059999999998</v>
      </c>
      <c r="R1681" s="26">
        <v>1.6592857142857127</v>
      </c>
      <c r="S1681" s="26">
        <v>3.2389999999999999</v>
      </c>
      <c r="T1681" s="26">
        <v>6.0999999999999999E-2</v>
      </c>
      <c r="U1681" s="26">
        <v>1.3109999999999999</v>
      </c>
      <c r="X1681" s="26">
        <v>4.9610000000000003</v>
      </c>
      <c r="Y1681" s="85"/>
      <c r="AD1681" s="26">
        <v>4.55</v>
      </c>
      <c r="AF1681" s="26">
        <v>0.70199999999999996</v>
      </c>
      <c r="AH1681" s="29">
        <v>0.29299999999999998</v>
      </c>
      <c r="AI1681" s="29">
        <v>1.7428571428571413</v>
      </c>
    </row>
    <row r="1682" spans="1:35" ht="15" customHeight="1" x14ac:dyDescent="0.2">
      <c r="A1682" s="25">
        <v>1817</v>
      </c>
      <c r="B1682" s="25" t="s">
        <v>80</v>
      </c>
      <c r="C1682" s="139">
        <v>37454</v>
      </c>
      <c r="D1682" s="25">
        <v>20</v>
      </c>
      <c r="E1682" s="25" t="s">
        <v>47</v>
      </c>
      <c r="F1682" s="25">
        <v>-80</v>
      </c>
      <c r="G1682" s="82">
        <v>29.557200000000137</v>
      </c>
      <c r="H1682" s="27">
        <v>-80.492620000000002</v>
      </c>
      <c r="I1682" s="25">
        <v>25</v>
      </c>
      <c r="J1682" s="82">
        <v>3.9983999999999753</v>
      </c>
      <c r="K1682" s="27">
        <v>25.06664</v>
      </c>
      <c r="L1682" s="29">
        <v>33.115200000000002</v>
      </c>
      <c r="M1682" s="29">
        <v>27.9361</v>
      </c>
      <c r="N1682" s="28">
        <v>12.770083102493077</v>
      </c>
      <c r="O1682" s="28">
        <v>5.1800554016620506</v>
      </c>
      <c r="Q1682" s="26">
        <v>10.982100000000001</v>
      </c>
      <c r="R1682" s="26">
        <v>2.7139285714285712</v>
      </c>
      <c r="S1682" s="26">
        <v>8.1210000000000004</v>
      </c>
      <c r="T1682" s="26">
        <v>0.04</v>
      </c>
      <c r="U1682" s="26">
        <v>2.5070000000000001</v>
      </c>
      <c r="X1682" s="26">
        <v>10.869</v>
      </c>
      <c r="Y1682" s="85"/>
      <c r="AD1682" s="26">
        <v>10.628</v>
      </c>
      <c r="AF1682" s="26">
        <v>0.72299999999999998</v>
      </c>
      <c r="AH1682" s="29">
        <v>0.36099999999999999</v>
      </c>
      <c r="AI1682" s="29">
        <v>2.8</v>
      </c>
    </row>
    <row r="1683" spans="1:35" ht="15" customHeight="1" x14ac:dyDescent="0.2">
      <c r="A1683" s="25">
        <v>1818</v>
      </c>
      <c r="B1683" s="25" t="s">
        <v>80</v>
      </c>
      <c r="C1683" s="139">
        <v>37454</v>
      </c>
      <c r="D1683" s="25">
        <v>34</v>
      </c>
      <c r="E1683" s="25" t="s">
        <v>49</v>
      </c>
      <c r="F1683" s="25">
        <v>-80</v>
      </c>
      <c r="G1683" s="82">
        <v>57.340800000000058</v>
      </c>
      <c r="H1683" s="27">
        <v>-80.955680000000001</v>
      </c>
      <c r="I1683" s="25">
        <v>24</v>
      </c>
      <c r="J1683" s="82">
        <v>59.28</v>
      </c>
      <c r="K1683" s="27">
        <v>24.988</v>
      </c>
      <c r="L1683" s="29">
        <v>33.113999999999997</v>
      </c>
      <c r="M1683" s="29">
        <v>34.725499999999997</v>
      </c>
      <c r="N1683" s="28">
        <v>10.646651270207853</v>
      </c>
      <c r="O1683" s="28">
        <v>4.3187066974595849</v>
      </c>
      <c r="Q1683" s="26">
        <v>15.275099999999997</v>
      </c>
      <c r="R1683" s="26">
        <v>4.399999999999995</v>
      </c>
      <c r="S1683" s="26">
        <v>0.442</v>
      </c>
      <c r="T1683" s="26">
        <v>0.11</v>
      </c>
      <c r="U1683" s="26">
        <v>0.254</v>
      </c>
      <c r="X1683" s="26">
        <v>11.832000000000001</v>
      </c>
      <c r="Y1683" s="85"/>
      <c r="AD1683" s="26">
        <v>0.69599999999999995</v>
      </c>
      <c r="AH1683" s="29">
        <v>0.433</v>
      </c>
      <c r="AI1683" s="29">
        <v>4.399999999999995</v>
      </c>
    </row>
    <row r="1684" spans="1:35" ht="15" customHeight="1" x14ac:dyDescent="0.2">
      <c r="A1684" s="25">
        <v>1819</v>
      </c>
      <c r="B1684" s="25" t="s">
        <v>80</v>
      </c>
      <c r="C1684" s="139">
        <v>37455</v>
      </c>
      <c r="D1684" s="25">
        <v>21</v>
      </c>
      <c r="E1684" s="25" t="s">
        <v>47</v>
      </c>
      <c r="F1684" s="25">
        <v>-80</v>
      </c>
      <c r="G1684" s="82">
        <v>30.880799999999908</v>
      </c>
      <c r="H1684" s="27">
        <v>-80.514679999999998</v>
      </c>
      <c r="I1684" s="25">
        <v>25</v>
      </c>
      <c r="J1684" s="82">
        <v>6.7548000000000741</v>
      </c>
      <c r="K1684" s="27">
        <v>25.112580000000001</v>
      </c>
      <c r="L1684" s="29">
        <v>31.567799999999998</v>
      </c>
      <c r="M1684" s="29">
        <v>26.652200000000001</v>
      </c>
      <c r="N1684" s="28">
        <v>12.293333333333335</v>
      </c>
      <c r="O1684" s="28">
        <v>4.9866666666666672</v>
      </c>
      <c r="Q1684" s="26">
        <v>11.4762</v>
      </c>
      <c r="R1684" s="26">
        <v>2.1069047619047598</v>
      </c>
      <c r="S1684" s="26">
        <v>8.9179999999999993</v>
      </c>
      <c r="T1684" s="26">
        <v>6.3E-2</v>
      </c>
      <c r="U1684" s="26">
        <v>3.097</v>
      </c>
      <c r="X1684" s="26">
        <v>16.954000000000001</v>
      </c>
      <c r="Y1684" s="85"/>
      <c r="AD1684" s="26">
        <v>12.014999999999999</v>
      </c>
      <c r="AF1684" s="26">
        <v>0.222</v>
      </c>
      <c r="AH1684" s="29">
        <v>0.375</v>
      </c>
      <c r="AI1684" s="29">
        <v>2.1333333333333311</v>
      </c>
    </row>
    <row r="1685" spans="1:35" ht="15" customHeight="1" x14ac:dyDescent="0.2">
      <c r="A1685" s="25">
        <v>1820</v>
      </c>
      <c r="B1685" s="25" t="s">
        <v>80</v>
      </c>
      <c r="C1685" s="139">
        <v>37455</v>
      </c>
      <c r="D1685" s="25">
        <v>22</v>
      </c>
      <c r="E1685" s="25" t="s">
        <v>47</v>
      </c>
      <c r="F1685" s="25">
        <v>-80</v>
      </c>
      <c r="G1685" s="82">
        <v>36.209999999999809</v>
      </c>
      <c r="H1685" s="27">
        <v>-80.603499999999997</v>
      </c>
      <c r="I1685" s="25">
        <v>25</v>
      </c>
      <c r="J1685" s="82">
        <v>6.0000000000000853</v>
      </c>
      <c r="K1685" s="27">
        <v>25.1</v>
      </c>
      <c r="L1685" s="29">
        <v>31.1066</v>
      </c>
      <c r="M1685" s="29">
        <v>22.642399999999999</v>
      </c>
      <c r="N1685" s="28">
        <v>23.401015228426395</v>
      </c>
      <c r="O1685" s="28">
        <v>9.4923857868020303</v>
      </c>
      <c r="Q1685" s="26">
        <v>22.85022</v>
      </c>
      <c r="R1685" s="26">
        <v>1.3735714285714284</v>
      </c>
      <c r="S1685" s="26">
        <v>7.101</v>
      </c>
      <c r="T1685" s="26">
        <v>8.5999999999999993E-2</v>
      </c>
      <c r="U1685" s="26">
        <v>1.008</v>
      </c>
      <c r="X1685" s="26">
        <v>9.1449999999999996</v>
      </c>
      <c r="Y1685" s="85"/>
      <c r="AD1685" s="26">
        <v>8.109</v>
      </c>
      <c r="AF1685" s="26">
        <v>0.222</v>
      </c>
      <c r="AH1685" s="29">
        <v>0.19700000000000001</v>
      </c>
      <c r="AI1685" s="29">
        <v>1.4</v>
      </c>
    </row>
    <row r="1686" spans="1:35" ht="15" customHeight="1" x14ac:dyDescent="0.2">
      <c r="A1686" s="25">
        <v>1821</v>
      </c>
      <c r="B1686" s="25" t="s">
        <v>80</v>
      </c>
      <c r="C1686" s="139">
        <v>37455</v>
      </c>
      <c r="D1686" s="25">
        <v>23</v>
      </c>
      <c r="E1686" s="25" t="s">
        <v>47</v>
      </c>
      <c r="F1686" s="25">
        <v>-80</v>
      </c>
      <c r="G1686" s="82">
        <v>37.469999999999857</v>
      </c>
      <c r="H1686" s="27">
        <v>-80.624499999999998</v>
      </c>
      <c r="I1686" s="25">
        <v>25</v>
      </c>
      <c r="J1686" s="82">
        <v>3.3851999999999549</v>
      </c>
      <c r="K1686" s="27">
        <v>25.056419999999999</v>
      </c>
      <c r="L1686" s="29">
        <v>32.301699999999997</v>
      </c>
      <c r="M1686" s="29">
        <v>28.746300000000002</v>
      </c>
      <c r="N1686" s="28">
        <v>8.4898710865561693</v>
      </c>
      <c r="O1686" s="28">
        <v>3.443830570902394</v>
      </c>
      <c r="Q1686" s="26">
        <v>16.520880000000002</v>
      </c>
      <c r="R1686" s="26">
        <v>3.9763095238095234</v>
      </c>
      <c r="S1686" s="26">
        <v>5.47</v>
      </c>
      <c r="T1686" s="26">
        <v>7.8E-2</v>
      </c>
      <c r="U1686" s="26">
        <v>0.60399999999999998</v>
      </c>
      <c r="X1686" s="26">
        <v>14.215999999999999</v>
      </c>
      <c r="Y1686" s="85"/>
      <c r="AD1686" s="26">
        <v>6.0739999999999998</v>
      </c>
      <c r="AF1686" s="26">
        <v>0.61899999999999999</v>
      </c>
      <c r="AH1686" s="29">
        <v>0.54300000000000004</v>
      </c>
      <c r="AI1686" s="29">
        <v>4.05</v>
      </c>
    </row>
    <row r="1687" spans="1:35" ht="15" customHeight="1" x14ac:dyDescent="0.2">
      <c r="A1687" s="25">
        <v>1822</v>
      </c>
      <c r="B1687" s="25" t="s">
        <v>80</v>
      </c>
      <c r="C1687" s="139">
        <v>37455</v>
      </c>
      <c r="D1687" s="25">
        <v>24</v>
      </c>
      <c r="E1687" s="25" t="s">
        <v>48</v>
      </c>
      <c r="F1687" s="25">
        <v>-80</v>
      </c>
      <c r="G1687" s="82">
        <v>39.992399999999861</v>
      </c>
      <c r="H1687" s="27">
        <v>-80.666539999999998</v>
      </c>
      <c r="I1687" s="25">
        <v>25</v>
      </c>
      <c r="J1687" s="82">
        <v>3.7488000000000454</v>
      </c>
      <c r="K1687" s="27">
        <v>25.062480000000001</v>
      </c>
      <c r="L1687" s="29">
        <v>32.062100000000001</v>
      </c>
      <c r="M1687" s="29">
        <v>29.706199999999999</v>
      </c>
      <c r="N1687" s="28">
        <v>13.63905325443787</v>
      </c>
      <c r="O1687" s="28">
        <v>5.5325443786982245</v>
      </c>
      <c r="Q1687" s="26">
        <v>15.790260000000002</v>
      </c>
      <c r="R1687" s="26">
        <v>2.455714285714286</v>
      </c>
      <c r="S1687" s="26">
        <v>5.718</v>
      </c>
      <c r="T1687" s="26">
        <v>8.1000000000000003E-2</v>
      </c>
      <c r="U1687" s="26">
        <v>0.73599999999999999</v>
      </c>
      <c r="X1687" s="26">
        <v>21.974</v>
      </c>
      <c r="Y1687" s="85"/>
      <c r="AD1687" s="26">
        <v>6.4539999999999997</v>
      </c>
      <c r="AF1687" s="26">
        <v>0.876</v>
      </c>
      <c r="AH1687" s="29">
        <v>0.33800000000000002</v>
      </c>
      <c r="AI1687" s="29">
        <v>2.56</v>
      </c>
    </row>
    <row r="1688" spans="1:35" ht="15" customHeight="1" x14ac:dyDescent="0.2">
      <c r="A1688" s="25">
        <v>1823</v>
      </c>
      <c r="B1688" s="25" t="s">
        <v>80</v>
      </c>
      <c r="C1688" s="139">
        <v>37455</v>
      </c>
      <c r="D1688" s="25">
        <v>25</v>
      </c>
      <c r="E1688" s="25" t="s">
        <v>48</v>
      </c>
      <c r="F1688" s="25">
        <v>-80</v>
      </c>
      <c r="G1688" s="82">
        <v>43.021200000000306</v>
      </c>
      <c r="H1688" s="27">
        <v>-80.717020000000005</v>
      </c>
      <c r="I1688" s="25">
        <v>25</v>
      </c>
      <c r="J1688" s="82">
        <v>3.6360000000000525</v>
      </c>
      <c r="K1688" s="27">
        <v>25.060600000000001</v>
      </c>
      <c r="L1688" s="29">
        <v>32.044400000000003</v>
      </c>
      <c r="M1688" s="29">
        <v>28.4617</v>
      </c>
      <c r="N1688" s="28">
        <v>12.630136986301371</v>
      </c>
      <c r="O1688" s="28">
        <v>5.1232876712328768</v>
      </c>
      <c r="Q1688" s="26">
        <v>32.523240000000001</v>
      </c>
      <c r="R1688" s="26">
        <v>2.151785714285714</v>
      </c>
      <c r="S1688" s="26">
        <v>4.3090000000000002</v>
      </c>
      <c r="T1688" s="26">
        <v>0.10100000000000001</v>
      </c>
      <c r="U1688" s="26">
        <v>0.40600000000000003</v>
      </c>
      <c r="X1688" s="26">
        <v>45.046999999999997</v>
      </c>
      <c r="Y1688" s="85"/>
      <c r="AD1688" s="26">
        <v>4.7149999999999999</v>
      </c>
      <c r="AF1688" s="26">
        <v>1.077</v>
      </c>
      <c r="AH1688" s="29">
        <v>0.36499999999999999</v>
      </c>
      <c r="AI1688" s="29">
        <v>2.2799999999999998</v>
      </c>
    </row>
    <row r="1689" spans="1:35" ht="15" customHeight="1" x14ac:dyDescent="0.2">
      <c r="A1689" s="25">
        <v>1824</v>
      </c>
      <c r="B1689" s="25" t="s">
        <v>80</v>
      </c>
      <c r="C1689" s="139">
        <v>37455</v>
      </c>
      <c r="D1689" s="25">
        <v>26</v>
      </c>
      <c r="E1689" s="25" t="s">
        <v>50</v>
      </c>
      <c r="F1689" s="25">
        <v>-80</v>
      </c>
      <c r="G1689" s="82">
        <v>43.351200000000176</v>
      </c>
      <c r="H1689" s="27">
        <v>-80.722520000000003</v>
      </c>
      <c r="I1689" s="25">
        <v>25</v>
      </c>
      <c r="J1689" s="82">
        <v>1.4076000000000022</v>
      </c>
      <c r="K1689" s="27">
        <v>25.02346</v>
      </c>
      <c r="L1689" s="29">
        <v>32.669899999999998</v>
      </c>
      <c r="M1689" s="29">
        <v>30.432099999999998</v>
      </c>
      <c r="N1689" s="28">
        <v>11.00238663484487</v>
      </c>
      <c r="O1689" s="28">
        <v>4.4630071599045351</v>
      </c>
      <c r="Q1689" s="26">
        <v>29.49708</v>
      </c>
      <c r="R1689" s="26">
        <v>2.9101190476190477</v>
      </c>
      <c r="S1689" s="26">
        <v>5.4969999999999999</v>
      </c>
      <c r="T1689" s="26">
        <v>9.5000000000000001E-2</v>
      </c>
      <c r="U1689" s="26">
        <v>0.64600000000000002</v>
      </c>
      <c r="X1689" s="26">
        <v>39.14</v>
      </c>
      <c r="Y1689" s="85"/>
      <c r="AD1689" s="26">
        <v>6.1429999999999998</v>
      </c>
      <c r="AF1689" s="26">
        <v>1.091</v>
      </c>
      <c r="AH1689" s="29">
        <v>0.41899999999999998</v>
      </c>
      <c r="AI1689" s="29">
        <v>3.04</v>
      </c>
    </row>
    <row r="1690" spans="1:35" ht="15" customHeight="1" x14ac:dyDescent="0.2">
      <c r="A1690" s="25">
        <v>1825</v>
      </c>
      <c r="B1690" s="25" t="s">
        <v>80</v>
      </c>
      <c r="C1690" s="139">
        <v>37455</v>
      </c>
      <c r="D1690" s="25">
        <v>27</v>
      </c>
      <c r="E1690" s="25" t="s">
        <v>50</v>
      </c>
      <c r="F1690" s="25">
        <v>-80</v>
      </c>
      <c r="G1690" s="82">
        <v>44.952000000000112</v>
      </c>
      <c r="H1690" s="27">
        <v>-80.749200000000002</v>
      </c>
      <c r="I1690" s="25">
        <v>25</v>
      </c>
      <c r="J1690" s="82">
        <v>0.38399999999995771</v>
      </c>
      <c r="K1690" s="27">
        <v>25.006399999999999</v>
      </c>
      <c r="L1690" s="29">
        <v>32.127200000000002</v>
      </c>
      <c r="M1690" s="29">
        <v>34.232900000000001</v>
      </c>
      <c r="N1690" s="28">
        <v>12.595628415300547</v>
      </c>
      <c r="O1690" s="28">
        <v>5.1092896174863389</v>
      </c>
      <c r="Q1690" s="26">
        <v>25.856940000000002</v>
      </c>
      <c r="R1690" s="26">
        <v>2.5180952380952442</v>
      </c>
      <c r="S1690" s="26">
        <v>3.7149999999999999</v>
      </c>
      <c r="T1690" s="26">
        <v>0.129</v>
      </c>
      <c r="U1690" s="26">
        <v>0.43099999999999999</v>
      </c>
      <c r="X1690" s="26">
        <v>56.33</v>
      </c>
      <c r="Y1690" s="85"/>
      <c r="AD1690" s="26">
        <v>4.1459999999999999</v>
      </c>
      <c r="AF1690" s="26">
        <v>1.696</v>
      </c>
      <c r="AH1690" s="29">
        <v>0.36599999999999999</v>
      </c>
      <c r="AI1690" s="29">
        <v>2.720000000000006</v>
      </c>
    </row>
    <row r="1691" spans="1:35" ht="15" customHeight="1" x14ac:dyDescent="0.2">
      <c r="A1691" s="25">
        <v>1826</v>
      </c>
      <c r="B1691" s="25" t="s">
        <v>80</v>
      </c>
      <c r="C1691" s="139">
        <v>37455</v>
      </c>
      <c r="D1691" s="25">
        <v>28</v>
      </c>
      <c r="E1691" s="25" t="s">
        <v>50</v>
      </c>
      <c r="F1691" s="25">
        <v>-80</v>
      </c>
      <c r="G1691" s="82">
        <v>47.115599999999631</v>
      </c>
      <c r="H1691" s="27">
        <v>-80.785259999999994</v>
      </c>
      <c r="I1691" s="25">
        <v>25</v>
      </c>
      <c r="J1691" s="82">
        <v>0</v>
      </c>
      <c r="K1691" s="27">
        <v>25</v>
      </c>
      <c r="L1691" s="29">
        <v>32.255499999999998</v>
      </c>
      <c r="M1691" s="29">
        <v>33.106299999999997</v>
      </c>
      <c r="N1691" s="28">
        <v>11.10843373493976</v>
      </c>
      <c r="O1691" s="28">
        <v>4.5060240963855422</v>
      </c>
      <c r="Q1691" s="26">
        <v>33.927779999999998</v>
      </c>
      <c r="R1691" s="26">
        <v>3.2952380952380951</v>
      </c>
      <c r="S1691" s="26">
        <v>7.4029999999999996</v>
      </c>
      <c r="T1691" s="26">
        <v>0.114</v>
      </c>
      <c r="U1691" s="26">
        <v>0.40699999999999997</v>
      </c>
      <c r="X1691" s="26">
        <v>77.933000000000007</v>
      </c>
      <c r="Y1691" s="85"/>
      <c r="AD1691" s="26">
        <v>7.81</v>
      </c>
      <c r="AF1691" s="26">
        <v>1.216</v>
      </c>
      <c r="AH1691" s="29">
        <v>0.41499999999999998</v>
      </c>
      <c r="AI1691" s="29">
        <v>3.44</v>
      </c>
    </row>
    <row r="1692" spans="1:35" ht="15" customHeight="1" x14ac:dyDescent="0.2">
      <c r="A1692" s="25">
        <v>1827</v>
      </c>
      <c r="B1692" s="25" t="s">
        <v>80</v>
      </c>
      <c r="C1692" s="139">
        <v>37455</v>
      </c>
      <c r="D1692" s="25">
        <v>29</v>
      </c>
      <c r="E1692" s="25" t="s">
        <v>50</v>
      </c>
      <c r="F1692" s="25">
        <v>-80</v>
      </c>
      <c r="G1692" s="82">
        <v>48.643200000000206</v>
      </c>
      <c r="H1692" s="27">
        <v>-80.810720000000003</v>
      </c>
      <c r="I1692" s="25">
        <v>24</v>
      </c>
      <c r="J1692" s="82">
        <v>59.880000000000067</v>
      </c>
      <c r="K1692" s="27">
        <v>24.998000000000001</v>
      </c>
      <c r="L1692" s="29">
        <v>32.185600000000001</v>
      </c>
      <c r="M1692" s="29">
        <v>33.563000000000002</v>
      </c>
      <c r="N1692" s="28">
        <v>11.974025974025974</v>
      </c>
      <c r="O1692" s="28">
        <v>4.8571428571428577</v>
      </c>
      <c r="Q1692" s="26">
        <v>41.285820000000001</v>
      </c>
      <c r="R1692" s="26">
        <v>2.383690476190476</v>
      </c>
      <c r="S1692" s="26">
        <v>3.2250000000000001</v>
      </c>
      <c r="T1692" s="26">
        <v>0.113</v>
      </c>
      <c r="U1692" s="26">
        <v>0.43</v>
      </c>
      <c r="X1692" s="26">
        <v>3.43</v>
      </c>
      <c r="Y1692" s="85"/>
      <c r="AD1692" s="26">
        <v>3.6550000000000002</v>
      </c>
      <c r="AF1692" s="26">
        <v>0.47299999999999998</v>
      </c>
      <c r="AH1692" s="29">
        <v>0.38500000000000001</v>
      </c>
      <c r="AI1692" s="29">
        <v>2.44</v>
      </c>
    </row>
    <row r="1693" spans="1:35" ht="15" customHeight="1" x14ac:dyDescent="0.2">
      <c r="A1693" s="25">
        <v>1828</v>
      </c>
      <c r="B1693" s="25" t="s">
        <v>80</v>
      </c>
      <c r="C1693" s="139">
        <v>37455</v>
      </c>
      <c r="D1693" s="25">
        <v>30</v>
      </c>
      <c r="E1693" s="25" t="s">
        <v>49</v>
      </c>
      <c r="F1693" s="25">
        <v>-80</v>
      </c>
      <c r="G1693" s="82">
        <v>50.060399999999845</v>
      </c>
      <c r="H1693" s="27">
        <v>-80.834339999999997</v>
      </c>
      <c r="I1693" s="25">
        <v>24</v>
      </c>
      <c r="J1693" s="82">
        <v>58.569600000000008</v>
      </c>
      <c r="K1693" s="27">
        <v>24.97616</v>
      </c>
      <c r="L1693" s="29">
        <v>31.941400000000002</v>
      </c>
      <c r="M1693" s="29">
        <v>34.900399999999998</v>
      </c>
      <c r="N1693" s="28">
        <v>12.005208333333334</v>
      </c>
      <c r="O1693" s="28">
        <v>4.869791666666667</v>
      </c>
      <c r="Q1693" s="26">
        <v>31.930320000000005</v>
      </c>
      <c r="R1693" s="26">
        <v>1.2554761904761904</v>
      </c>
      <c r="S1693" s="26">
        <v>1.105</v>
      </c>
      <c r="T1693" s="26">
        <v>8.8999999999999996E-2</v>
      </c>
      <c r="U1693" s="26">
        <v>0.76200000000000001</v>
      </c>
      <c r="X1693" s="26">
        <v>38.125</v>
      </c>
      <c r="Y1693" s="85"/>
      <c r="AD1693" s="26">
        <v>1.867</v>
      </c>
      <c r="AF1693" s="26">
        <v>0.58399999999999996</v>
      </c>
      <c r="AH1693" s="29">
        <v>0.38400000000000001</v>
      </c>
      <c r="AI1693" s="29">
        <v>1.325</v>
      </c>
    </row>
    <row r="1694" spans="1:35" ht="15" customHeight="1" x14ac:dyDescent="0.2">
      <c r="A1694" s="25">
        <v>1829</v>
      </c>
      <c r="B1694" s="25" t="s">
        <v>80</v>
      </c>
      <c r="C1694" s="139">
        <v>37455</v>
      </c>
      <c r="D1694" s="25">
        <v>31</v>
      </c>
      <c r="E1694" s="25" t="s">
        <v>49</v>
      </c>
      <c r="F1694" s="25">
        <v>-80</v>
      </c>
      <c r="G1694" s="82">
        <v>52.0799999999997</v>
      </c>
      <c r="H1694" s="27">
        <v>-80.867999999999995</v>
      </c>
      <c r="I1694" s="25">
        <v>25</v>
      </c>
      <c r="J1694" s="82">
        <v>0.65040000000010423</v>
      </c>
      <c r="K1694" s="27">
        <v>25.010840000000002</v>
      </c>
      <c r="L1694" s="29">
        <v>31.880299999999998</v>
      </c>
      <c r="M1694" s="29">
        <v>32.913800000000002</v>
      </c>
      <c r="N1694" s="28">
        <v>8.2616487455197127</v>
      </c>
      <c r="O1694" s="28">
        <v>3.3512544802867383</v>
      </c>
      <c r="Q1694" s="26">
        <v>48.426780000000001</v>
      </c>
      <c r="R1694" s="26">
        <v>1.5029761904761987</v>
      </c>
      <c r="S1694" s="26">
        <v>0.84899999999999998</v>
      </c>
      <c r="T1694" s="26">
        <v>9.6000000000000002E-2</v>
      </c>
      <c r="U1694" s="26">
        <v>0.45700000000000002</v>
      </c>
      <c r="X1694" s="26">
        <v>92.891999999999996</v>
      </c>
      <c r="Y1694" s="85"/>
      <c r="AD1694" s="26">
        <v>1.306</v>
      </c>
      <c r="AF1694" s="26">
        <v>0.53500000000000003</v>
      </c>
      <c r="AH1694" s="29">
        <v>0.55800000000000005</v>
      </c>
      <c r="AI1694" s="29">
        <v>1.5666666666666749</v>
      </c>
    </row>
    <row r="1695" spans="1:35" ht="15" customHeight="1" x14ac:dyDescent="0.2">
      <c r="A1695" s="25">
        <v>1830</v>
      </c>
      <c r="B1695" s="25" t="s">
        <v>80</v>
      </c>
      <c r="C1695" s="139">
        <v>37455</v>
      </c>
      <c r="D1695" s="25">
        <v>32</v>
      </c>
      <c r="E1695" s="25" t="s">
        <v>49</v>
      </c>
      <c r="F1695" s="25">
        <v>-80</v>
      </c>
      <c r="G1695" s="82">
        <v>55.555200000000298</v>
      </c>
      <c r="H1695" s="27">
        <v>-80.925920000000005</v>
      </c>
      <c r="I1695" s="25">
        <v>25</v>
      </c>
      <c r="J1695" s="82">
        <v>0.65879999999999939</v>
      </c>
      <c r="K1695" s="27">
        <v>25.01098</v>
      </c>
      <c r="L1695" s="29">
        <v>31.976800000000001</v>
      </c>
      <c r="M1695" s="29">
        <v>32.966500000000003</v>
      </c>
      <c r="N1695" s="28">
        <v>4.5825049701789267</v>
      </c>
      <c r="O1695" s="28">
        <v>1.8588469184890657</v>
      </c>
      <c r="Q1695" s="26">
        <v>25.975200000000001</v>
      </c>
      <c r="R1695" s="26">
        <v>3.4838095238095237</v>
      </c>
      <c r="S1695" s="26">
        <v>1.153</v>
      </c>
      <c r="T1695" s="26">
        <v>6.3E-2</v>
      </c>
      <c r="U1695" s="26">
        <v>0.58399999999999996</v>
      </c>
      <c r="X1695" s="26">
        <v>27.35</v>
      </c>
      <c r="Y1695" s="85"/>
      <c r="AD1695" s="26">
        <v>1.7370000000000001</v>
      </c>
      <c r="AF1695" s="26">
        <v>0.55600000000000005</v>
      </c>
      <c r="AH1695" s="29">
        <v>1.006</v>
      </c>
      <c r="AI1695" s="29">
        <v>3.55</v>
      </c>
    </row>
    <row r="1696" spans="1:35" ht="15" customHeight="1" x14ac:dyDescent="0.2">
      <c r="A1696" s="25">
        <v>1831</v>
      </c>
      <c r="B1696" s="25" t="s">
        <v>80</v>
      </c>
      <c r="C1696" s="139">
        <v>37455</v>
      </c>
      <c r="D1696" s="25">
        <v>33</v>
      </c>
      <c r="E1696" s="25" t="s">
        <v>49</v>
      </c>
      <c r="F1696" s="25">
        <v>-80</v>
      </c>
      <c r="G1696" s="82">
        <v>55.160400000000323</v>
      </c>
      <c r="H1696" s="27">
        <v>-80.919340000000005</v>
      </c>
      <c r="I1696" s="25">
        <v>25</v>
      </c>
      <c r="J1696" s="82">
        <v>3.1991999999999621</v>
      </c>
      <c r="K1696" s="27">
        <v>25.053319999999999</v>
      </c>
      <c r="L1696" s="29">
        <v>31.764299999999999</v>
      </c>
      <c r="M1696" s="29">
        <v>30.622699999999998</v>
      </c>
      <c r="N1696" s="28">
        <v>6.4385474860335199</v>
      </c>
      <c r="O1696" s="28">
        <v>2.6117318435754191</v>
      </c>
      <c r="Q1696" s="26">
        <v>41.344139999999996</v>
      </c>
      <c r="R1696" s="26">
        <v>2.2261904761904763</v>
      </c>
      <c r="S1696" s="26">
        <v>0.221</v>
      </c>
      <c r="T1696" s="26">
        <v>0.11700000000000001</v>
      </c>
      <c r="U1696" s="26">
        <v>0.36499999999999999</v>
      </c>
      <c r="X1696" s="26">
        <v>62.744999999999997</v>
      </c>
      <c r="Y1696" s="85"/>
      <c r="AD1696" s="26">
        <v>0.58599999999999997</v>
      </c>
      <c r="AF1696" s="26">
        <v>1.46</v>
      </c>
      <c r="AH1696" s="29">
        <v>0.71599999999999997</v>
      </c>
      <c r="AI1696" s="29">
        <v>2.4</v>
      </c>
    </row>
    <row r="1697" spans="1:35" ht="15" customHeight="1" x14ac:dyDescent="0.2">
      <c r="A1697" s="25">
        <v>1832</v>
      </c>
      <c r="B1697" s="25" t="s">
        <v>80</v>
      </c>
      <c r="C1697" s="139">
        <v>37455</v>
      </c>
      <c r="D1697" s="25">
        <v>35</v>
      </c>
      <c r="E1697" s="25" t="s">
        <v>49</v>
      </c>
      <c r="F1697" s="25">
        <v>-80</v>
      </c>
      <c r="G1697" s="82">
        <v>52.750800000000311</v>
      </c>
      <c r="H1697" s="27">
        <v>-80.879180000000005</v>
      </c>
      <c r="I1697" s="25">
        <v>24</v>
      </c>
      <c r="J1697" s="82">
        <v>58.295999999999999</v>
      </c>
      <c r="K1697" s="27">
        <v>24.971599999999999</v>
      </c>
      <c r="L1697" s="29">
        <v>31.592300000000002</v>
      </c>
      <c r="M1697" s="29">
        <v>35.135399999999997</v>
      </c>
      <c r="N1697" s="28">
        <v>10.313199105145415</v>
      </c>
      <c r="O1697" s="28">
        <v>4.1834451901565997</v>
      </c>
      <c r="Q1697" s="26">
        <v>23.384820000000005</v>
      </c>
      <c r="R1697" s="26">
        <v>2.1911904761904712</v>
      </c>
      <c r="S1697" s="26">
        <v>1.1259999999999999</v>
      </c>
      <c r="T1697" s="26">
        <v>5.8999999999999997E-2</v>
      </c>
      <c r="U1697" s="26">
        <v>0.374</v>
      </c>
      <c r="X1697" s="26">
        <v>16.396000000000001</v>
      </c>
      <c r="Y1697" s="85"/>
      <c r="AD1697" s="26">
        <v>1.5</v>
      </c>
      <c r="AF1697" s="26">
        <v>0.41</v>
      </c>
      <c r="AH1697" s="29">
        <v>0.44700000000000001</v>
      </c>
      <c r="AI1697" s="29">
        <v>2.2399999999999949</v>
      </c>
    </row>
    <row r="1698" spans="1:35" ht="15" customHeight="1" x14ac:dyDescent="0.2">
      <c r="A1698" s="25">
        <v>1833</v>
      </c>
      <c r="B1698" s="25" t="s">
        <v>80</v>
      </c>
      <c r="C1698" s="139">
        <v>37455</v>
      </c>
      <c r="D1698" s="25">
        <v>36</v>
      </c>
      <c r="E1698" s="25" t="s">
        <v>50</v>
      </c>
      <c r="F1698" s="25">
        <v>-80</v>
      </c>
      <c r="G1698" s="82">
        <v>47.570399999999893</v>
      </c>
      <c r="H1698" s="27">
        <v>-80.792839999999998</v>
      </c>
      <c r="I1698" s="25">
        <v>24</v>
      </c>
      <c r="J1698" s="82">
        <v>57.573599999999985</v>
      </c>
      <c r="K1698" s="27">
        <v>24.95956</v>
      </c>
      <c r="L1698" s="29">
        <v>32.654800000000002</v>
      </c>
      <c r="M1698" s="29">
        <v>34.7044</v>
      </c>
      <c r="N1698" s="28">
        <v>10.406320541760723</v>
      </c>
      <c r="O1698" s="28">
        <v>4.221218961625282</v>
      </c>
      <c r="Q1698" s="26">
        <v>35.667659999999998</v>
      </c>
      <c r="R1698" s="26">
        <v>2.155238095238095</v>
      </c>
      <c r="S1698" s="26">
        <v>3.294</v>
      </c>
      <c r="T1698" s="26">
        <v>0.126</v>
      </c>
      <c r="U1698" s="26">
        <v>0.432</v>
      </c>
      <c r="X1698" s="26">
        <v>72.835999999999999</v>
      </c>
      <c r="Y1698" s="85"/>
      <c r="AD1698" s="26">
        <v>3.726</v>
      </c>
      <c r="AF1698" s="26">
        <v>1.216</v>
      </c>
      <c r="AH1698" s="29">
        <v>0.443</v>
      </c>
      <c r="AI1698" s="29">
        <v>2.2999999999999998</v>
      </c>
    </row>
    <row r="1699" spans="1:35" ht="15" customHeight="1" x14ac:dyDescent="0.2">
      <c r="A1699" s="25">
        <v>1834</v>
      </c>
      <c r="B1699" s="25" t="s">
        <v>80</v>
      </c>
      <c r="C1699" s="139">
        <v>37455</v>
      </c>
      <c r="D1699" s="25">
        <v>37</v>
      </c>
      <c r="E1699" s="25" t="s">
        <v>50</v>
      </c>
      <c r="F1699" s="25">
        <v>-80</v>
      </c>
      <c r="G1699" s="82">
        <v>45.646799999999814</v>
      </c>
      <c r="H1699" s="27">
        <v>-80.760779999999997</v>
      </c>
      <c r="I1699" s="25">
        <v>24</v>
      </c>
      <c r="J1699" s="82">
        <v>55.89</v>
      </c>
      <c r="K1699" s="27">
        <v>24.9315</v>
      </c>
      <c r="L1699" s="29">
        <v>32.920900000000003</v>
      </c>
      <c r="M1699" s="29">
        <v>36.468800000000002</v>
      </c>
      <c r="N1699" s="28">
        <v>17.201492537313435</v>
      </c>
      <c r="O1699" s="28">
        <v>6.9776119402985071</v>
      </c>
      <c r="Q1699" s="26">
        <v>26.589180000000002</v>
      </c>
      <c r="R1699" s="26">
        <v>2.9614285714285753</v>
      </c>
      <c r="S1699" s="26">
        <v>3.0390000000000001</v>
      </c>
      <c r="T1699" s="26">
        <v>8.4000000000000005E-2</v>
      </c>
      <c r="U1699" s="26">
        <v>1.145</v>
      </c>
      <c r="X1699" s="26">
        <v>65.864000000000004</v>
      </c>
      <c r="Y1699" s="85"/>
      <c r="AD1699" s="26">
        <v>4.1840000000000002</v>
      </c>
      <c r="AF1699" s="26">
        <v>1.724</v>
      </c>
      <c r="AH1699" s="29">
        <v>0.26800000000000002</v>
      </c>
      <c r="AI1699" s="29">
        <v>3.1666666666666705</v>
      </c>
    </row>
    <row r="1700" spans="1:35" ht="15" customHeight="1" x14ac:dyDescent="0.2">
      <c r="A1700" s="25">
        <v>1835</v>
      </c>
      <c r="B1700" s="25" t="s">
        <v>80</v>
      </c>
      <c r="C1700" s="139">
        <v>37455</v>
      </c>
      <c r="D1700" s="25">
        <v>38</v>
      </c>
      <c r="E1700" s="25" t="s">
        <v>50</v>
      </c>
      <c r="F1700" s="25">
        <v>-80</v>
      </c>
      <c r="G1700" s="82">
        <v>41.857200000000034</v>
      </c>
      <c r="H1700" s="27">
        <v>-80.697620000000001</v>
      </c>
      <c r="I1700" s="25">
        <v>24</v>
      </c>
      <c r="J1700" s="82">
        <v>59.142000000000081</v>
      </c>
      <c r="K1700" s="27">
        <v>24.985700000000001</v>
      </c>
      <c r="L1700" s="29">
        <v>32.926900000000003</v>
      </c>
      <c r="M1700" s="29">
        <v>33.164499999999997</v>
      </c>
      <c r="N1700" s="28">
        <v>14.728434504792332</v>
      </c>
      <c r="O1700" s="28">
        <v>5.9744408945686907</v>
      </c>
      <c r="Q1700" s="26">
        <v>19.210080000000005</v>
      </c>
      <c r="R1700" s="26">
        <v>2.2947619047619048</v>
      </c>
      <c r="S1700" s="26">
        <v>4.0119999999999996</v>
      </c>
      <c r="T1700" s="26">
        <v>0.123</v>
      </c>
      <c r="U1700" s="26">
        <v>0.57199999999999995</v>
      </c>
      <c r="X1700" s="26">
        <v>37.289000000000001</v>
      </c>
      <c r="Y1700" s="85"/>
      <c r="AD1700" s="26">
        <v>4.5839999999999996</v>
      </c>
      <c r="AF1700" s="26">
        <v>1.724</v>
      </c>
      <c r="AH1700" s="29">
        <v>0.313</v>
      </c>
      <c r="AI1700" s="29">
        <v>2.5</v>
      </c>
    </row>
    <row r="1701" spans="1:35" ht="15" customHeight="1" x14ac:dyDescent="0.2">
      <c r="A1701" s="25">
        <v>1836</v>
      </c>
      <c r="B1701" s="25" t="s">
        <v>80</v>
      </c>
      <c r="C1701" s="139">
        <v>37455</v>
      </c>
      <c r="D1701" s="25">
        <v>39</v>
      </c>
      <c r="E1701" s="25" t="s">
        <v>50</v>
      </c>
      <c r="F1701" s="25">
        <v>-80</v>
      </c>
      <c r="G1701" s="82">
        <v>38.76</v>
      </c>
      <c r="H1701" s="27">
        <v>-80.646000000000001</v>
      </c>
      <c r="I1701" s="25">
        <v>25</v>
      </c>
      <c r="J1701" s="82">
        <v>0.47760000000003799</v>
      </c>
      <c r="K1701" s="27">
        <v>25.007960000000001</v>
      </c>
      <c r="L1701" s="29">
        <v>32.901600000000002</v>
      </c>
      <c r="M1701" s="29">
        <v>32.379100000000001</v>
      </c>
      <c r="N1701" s="28">
        <v>19.785407725321889</v>
      </c>
      <c r="O1701" s="28">
        <v>8.0257510729613735</v>
      </c>
      <c r="Q1701" s="26">
        <v>13.574100000000001</v>
      </c>
      <c r="R1701" s="26">
        <v>2.6185714285714337</v>
      </c>
      <c r="S1701" s="26">
        <v>4.0259999999999998</v>
      </c>
      <c r="T1701" s="26">
        <v>0.12</v>
      </c>
      <c r="U1701" s="26">
        <v>0.32100000000000001</v>
      </c>
      <c r="X1701" s="26">
        <v>15.534000000000001</v>
      </c>
      <c r="Y1701" s="85"/>
      <c r="AD1701" s="26">
        <v>4.3469999999999995</v>
      </c>
      <c r="AF1701" s="26">
        <v>1.1879999999999999</v>
      </c>
      <c r="AH1701" s="29">
        <v>0.23300000000000001</v>
      </c>
      <c r="AI1701" s="29">
        <v>2.7600000000000051</v>
      </c>
    </row>
    <row r="1702" spans="1:35" ht="15" customHeight="1" x14ac:dyDescent="0.2">
      <c r="A1702" s="25">
        <v>1837</v>
      </c>
      <c r="B1702" s="25" t="s">
        <v>80</v>
      </c>
      <c r="C1702" s="139">
        <v>37455</v>
      </c>
      <c r="D1702" s="25">
        <v>40</v>
      </c>
      <c r="E1702" s="25" t="s">
        <v>47</v>
      </c>
      <c r="F1702" s="25">
        <v>-80</v>
      </c>
      <c r="G1702" s="82">
        <v>35.860799999999813</v>
      </c>
      <c r="H1702" s="27">
        <v>-80.597679999999997</v>
      </c>
      <c r="I1702" s="25">
        <v>25</v>
      </c>
      <c r="J1702" s="82">
        <v>0.99960000000010041</v>
      </c>
      <c r="K1702" s="27">
        <v>25.016660000000002</v>
      </c>
      <c r="L1702" s="29">
        <v>32.883600000000001</v>
      </c>
      <c r="M1702" s="29">
        <v>30.383600000000001</v>
      </c>
      <c r="N1702" s="28">
        <v>25.191256830601095</v>
      </c>
      <c r="O1702" s="28">
        <v>10.218579234972678</v>
      </c>
      <c r="Q1702" s="26">
        <v>12.94068</v>
      </c>
      <c r="R1702" s="26">
        <v>1.7471428571428571</v>
      </c>
      <c r="S1702" s="26">
        <v>4.8479999999999999</v>
      </c>
      <c r="T1702" s="26">
        <v>8.5999999999999993E-2</v>
      </c>
      <c r="U1702" s="26">
        <v>0.53900000000000003</v>
      </c>
      <c r="X1702" s="26">
        <v>15.052</v>
      </c>
      <c r="Y1702" s="85"/>
      <c r="AD1702" s="26">
        <v>5.3869999999999996</v>
      </c>
      <c r="AF1702" s="26">
        <v>0.61199999999999999</v>
      </c>
      <c r="AH1702" s="29">
        <v>0.183</v>
      </c>
      <c r="AI1702" s="29">
        <v>1.82</v>
      </c>
    </row>
    <row r="1703" spans="1:35" ht="15" customHeight="1" x14ac:dyDescent="0.2">
      <c r="A1703" s="25">
        <v>1838</v>
      </c>
      <c r="B1703" s="25" t="s">
        <v>80</v>
      </c>
      <c r="C1703" s="139">
        <v>37455</v>
      </c>
      <c r="D1703" s="25" t="s">
        <v>28</v>
      </c>
      <c r="E1703" s="25" t="s">
        <v>77</v>
      </c>
      <c r="F1703" s="25">
        <v>-80</v>
      </c>
      <c r="G1703" s="82">
        <v>12.448800000000233</v>
      </c>
      <c r="H1703" s="27">
        <v>-80.207480000000004</v>
      </c>
      <c r="I1703" s="25">
        <v>25</v>
      </c>
      <c r="J1703" s="82">
        <v>28.140000000000072</v>
      </c>
      <c r="K1703" s="27">
        <v>25.469000000000001</v>
      </c>
      <c r="L1703" s="29">
        <v>32.444800000000001</v>
      </c>
      <c r="M1703" s="29">
        <v>32.781199999999998</v>
      </c>
      <c r="N1703" s="28">
        <v>19.288702928870293</v>
      </c>
      <c r="O1703" s="28">
        <v>7.8242677824267792</v>
      </c>
      <c r="R1703" s="26">
        <v>0.99999999999999645</v>
      </c>
      <c r="S1703" s="26">
        <v>1.4390000000000001</v>
      </c>
      <c r="T1703" s="26">
        <v>5.0000000000000001E-3</v>
      </c>
      <c r="U1703" s="26">
        <v>0.57456588355464766</v>
      </c>
      <c r="X1703" s="26">
        <v>0.1</v>
      </c>
      <c r="Y1703" s="85"/>
      <c r="AD1703" s="26">
        <v>2.0135658835546479</v>
      </c>
      <c r="AH1703" s="29">
        <v>0.23899999999999999</v>
      </c>
      <c r="AI1703" s="29">
        <v>0.99999999999999645</v>
      </c>
    </row>
    <row r="1704" spans="1:35" ht="15" customHeight="1" x14ac:dyDescent="0.2">
      <c r="A1704" s="25">
        <v>1839</v>
      </c>
      <c r="B1704" s="25" t="s">
        <v>80</v>
      </c>
      <c r="C1704" s="139">
        <v>37455</v>
      </c>
      <c r="D1704" s="25" t="s">
        <v>29</v>
      </c>
      <c r="E1704" s="25" t="s">
        <v>76</v>
      </c>
      <c r="F1704" s="25">
        <v>-80</v>
      </c>
      <c r="G1704" s="82">
        <v>11.661600000000192</v>
      </c>
      <c r="H1704" s="27">
        <v>-80.194360000000003</v>
      </c>
      <c r="I1704" s="25">
        <v>25</v>
      </c>
      <c r="J1704" s="82">
        <v>34.870799999999988</v>
      </c>
      <c r="K1704" s="27">
        <v>25.58118</v>
      </c>
      <c r="L1704" s="29">
        <v>32.552599999999998</v>
      </c>
      <c r="M1704" s="29">
        <v>35.682699999999997</v>
      </c>
      <c r="N1704" s="28">
        <v>11.974025974025974</v>
      </c>
      <c r="O1704" s="28">
        <v>4.8571428571428577</v>
      </c>
      <c r="R1704" s="26">
        <v>0.98333333333333317</v>
      </c>
      <c r="S1704" s="26">
        <v>0.1</v>
      </c>
      <c r="T1704" s="26">
        <v>2.5000000000000001E-2</v>
      </c>
      <c r="U1704" s="26">
        <v>9.5760980592441258E-2</v>
      </c>
      <c r="X1704" s="26">
        <v>0.1</v>
      </c>
      <c r="Y1704" s="85"/>
      <c r="AD1704" s="26">
        <v>0.19576098059244126</v>
      </c>
      <c r="AH1704" s="29">
        <v>0.38500000000000001</v>
      </c>
      <c r="AI1704" s="29">
        <v>0.98333333333333317</v>
      </c>
    </row>
    <row r="1705" spans="1:35" ht="15" customHeight="1" x14ac:dyDescent="0.2">
      <c r="A1705" s="25">
        <v>1840</v>
      </c>
      <c r="B1705" s="25" t="s">
        <v>80</v>
      </c>
      <c r="C1705" s="139">
        <v>37455</v>
      </c>
      <c r="D1705" s="25" t="s">
        <v>30</v>
      </c>
      <c r="E1705" s="25" t="s">
        <v>76</v>
      </c>
      <c r="F1705" s="25">
        <v>-80</v>
      </c>
      <c r="G1705" s="82">
        <v>11.358000000000175</v>
      </c>
      <c r="H1705" s="27">
        <v>-80.189300000000003</v>
      </c>
      <c r="I1705" s="25">
        <v>25</v>
      </c>
      <c r="J1705" s="82">
        <v>39.909600000000012</v>
      </c>
      <c r="K1705" s="27">
        <v>25.66516</v>
      </c>
      <c r="L1705" s="29">
        <v>31.3308</v>
      </c>
      <c r="M1705" s="29">
        <v>26.336200000000002</v>
      </c>
      <c r="N1705" s="28">
        <v>10.597701149425289</v>
      </c>
      <c r="O1705" s="28">
        <v>4.2988505747126435</v>
      </c>
      <c r="R1705" s="26">
        <v>1.06</v>
      </c>
      <c r="S1705" s="26">
        <v>0.88200000000000001</v>
      </c>
      <c r="T1705" s="26">
        <v>0.06</v>
      </c>
      <c r="U1705" s="26">
        <v>3.6389172625127681</v>
      </c>
      <c r="X1705" s="26">
        <v>2.0070000000000001</v>
      </c>
      <c r="Y1705" s="85"/>
      <c r="AD1705" s="26">
        <v>4.5209172625127678</v>
      </c>
      <c r="AH1705" s="29">
        <v>0.435</v>
      </c>
      <c r="AI1705" s="29">
        <v>1.06</v>
      </c>
    </row>
    <row r="1706" spans="1:35" ht="15" customHeight="1" x14ac:dyDescent="0.2">
      <c r="A1706" s="25">
        <v>1841</v>
      </c>
      <c r="B1706" s="25" t="s">
        <v>81</v>
      </c>
      <c r="C1706" s="139">
        <v>37488</v>
      </c>
      <c r="D1706" s="25">
        <v>21</v>
      </c>
      <c r="E1706" s="25" t="s">
        <v>47</v>
      </c>
      <c r="F1706" s="25">
        <v>-80</v>
      </c>
      <c r="G1706" s="82">
        <v>30.921600000000069</v>
      </c>
      <c r="H1706" s="27">
        <v>-80.515360000000001</v>
      </c>
      <c r="I1706" s="25">
        <v>25</v>
      </c>
      <c r="J1706" s="82">
        <v>6.7716000000000776</v>
      </c>
      <c r="K1706" s="27">
        <v>25.112860000000001</v>
      </c>
      <c r="L1706" s="29">
        <v>30.273399999999999</v>
      </c>
      <c r="M1706" s="29">
        <v>25.615100000000002</v>
      </c>
      <c r="N1706" s="28">
        <v>17.528517110266161</v>
      </c>
      <c r="O1706" s="28">
        <v>7.1102661596958177</v>
      </c>
      <c r="Q1706" s="26">
        <v>15.331799999999999</v>
      </c>
      <c r="R1706" s="26">
        <v>2.1792857142857143</v>
      </c>
      <c r="S1706" s="26">
        <v>4.4409999999999998</v>
      </c>
      <c r="T1706" s="26">
        <v>0.06</v>
      </c>
      <c r="U1706" s="26">
        <v>0.41399999999999998</v>
      </c>
      <c r="X1706" s="26">
        <v>1.84</v>
      </c>
      <c r="Y1706" s="85"/>
      <c r="AD1706" s="26">
        <v>4.8549999999999995</v>
      </c>
      <c r="AF1706" s="26">
        <v>0.17399999999999999</v>
      </c>
      <c r="AH1706" s="29">
        <v>0.26300000000000001</v>
      </c>
      <c r="AI1706" s="29">
        <v>2.2000000000000002</v>
      </c>
    </row>
    <row r="1707" spans="1:35" ht="15" customHeight="1" x14ac:dyDescent="0.2">
      <c r="A1707" s="25">
        <v>1842</v>
      </c>
      <c r="B1707" s="25" t="s">
        <v>81</v>
      </c>
      <c r="C1707" s="139">
        <v>37488</v>
      </c>
      <c r="D1707" s="25">
        <v>22</v>
      </c>
      <c r="E1707" s="25" t="s">
        <v>47</v>
      </c>
      <c r="F1707" s="25">
        <v>-80</v>
      </c>
      <c r="G1707" s="82">
        <v>36.169199999999648</v>
      </c>
      <c r="H1707" s="27">
        <v>-80.602819999999994</v>
      </c>
      <c r="I1707" s="25">
        <v>25</v>
      </c>
      <c r="J1707" s="82">
        <v>5.9940000000000992</v>
      </c>
      <c r="K1707" s="27">
        <v>25.099900000000002</v>
      </c>
      <c r="L1707" s="29">
        <v>30.183</v>
      </c>
      <c r="M1707" s="29">
        <v>21.302</v>
      </c>
      <c r="N1707" s="28">
        <v>11.760204081632654</v>
      </c>
      <c r="O1707" s="28">
        <v>4.7704081632653059</v>
      </c>
      <c r="Q1707" s="26">
        <v>17.907600000000002</v>
      </c>
      <c r="R1707" s="26">
        <v>2.4750000000000001</v>
      </c>
      <c r="S1707" s="26">
        <v>1.7749999999999999</v>
      </c>
      <c r="T1707" s="26">
        <v>6.3E-2</v>
      </c>
      <c r="U1707" s="26">
        <v>0.20599999999999999</v>
      </c>
      <c r="X1707" s="26">
        <v>0.311</v>
      </c>
      <c r="Y1707" s="85"/>
      <c r="AD1707" s="26">
        <v>1.9809999999999999</v>
      </c>
      <c r="AF1707" s="26">
        <v>0.21</v>
      </c>
      <c r="AH1707" s="29">
        <v>0.39200000000000002</v>
      </c>
      <c r="AI1707" s="29">
        <v>2.5</v>
      </c>
    </row>
    <row r="1708" spans="1:35" ht="15" customHeight="1" x14ac:dyDescent="0.2">
      <c r="A1708" s="25">
        <v>1843</v>
      </c>
      <c r="B1708" s="25" t="s">
        <v>81</v>
      </c>
      <c r="C1708" s="139">
        <v>37488</v>
      </c>
      <c r="D1708" s="25">
        <v>23</v>
      </c>
      <c r="E1708" s="25" t="s">
        <v>47</v>
      </c>
      <c r="F1708" s="25">
        <v>-80</v>
      </c>
      <c r="G1708" s="82">
        <v>37.465200000000038</v>
      </c>
      <c r="H1708" s="27">
        <v>-80.624420000000001</v>
      </c>
      <c r="I1708" s="25">
        <v>25</v>
      </c>
      <c r="J1708" s="82">
        <v>3.3144000000000773</v>
      </c>
      <c r="K1708" s="27">
        <v>25.055240000000001</v>
      </c>
      <c r="L1708" s="29">
        <v>30.36</v>
      </c>
      <c r="M1708" s="29">
        <v>21.274999999999999</v>
      </c>
      <c r="N1708" s="28">
        <v>17.73076923076923</v>
      </c>
      <c r="O1708" s="28">
        <v>7.1923076923076925</v>
      </c>
      <c r="Q1708" s="26">
        <v>20.823600000000003</v>
      </c>
      <c r="R1708" s="26">
        <v>1.5947619047619046</v>
      </c>
      <c r="S1708" s="26">
        <v>4.2009999999999996</v>
      </c>
      <c r="T1708" s="26">
        <v>5.6000000000000001E-2</v>
      </c>
      <c r="U1708" s="26">
        <v>0.221</v>
      </c>
      <c r="X1708" s="26">
        <v>2.2469999999999999</v>
      </c>
      <c r="Y1708" s="85"/>
      <c r="AD1708" s="26">
        <v>4.4219999999999997</v>
      </c>
      <c r="AF1708" s="26">
        <v>0.29599999999999999</v>
      </c>
      <c r="AH1708" s="29">
        <v>0.26</v>
      </c>
      <c r="AI1708" s="29">
        <v>1.63</v>
      </c>
    </row>
    <row r="1709" spans="1:35" ht="15" customHeight="1" x14ac:dyDescent="0.2">
      <c r="A1709" s="25">
        <v>1844</v>
      </c>
      <c r="B1709" s="25" t="s">
        <v>81</v>
      </c>
      <c r="C1709" s="139">
        <v>37488</v>
      </c>
      <c r="D1709" s="25">
        <v>24</v>
      </c>
      <c r="E1709" s="25" t="s">
        <v>48</v>
      </c>
      <c r="F1709" s="25">
        <v>-80</v>
      </c>
      <c r="G1709" s="82">
        <v>40.026000000000295</v>
      </c>
      <c r="H1709" s="27">
        <v>-80.667100000000005</v>
      </c>
      <c r="I1709" s="25">
        <v>25</v>
      </c>
      <c r="J1709" s="82">
        <v>3.7451999999999686</v>
      </c>
      <c r="K1709" s="27">
        <v>25.062419999999999</v>
      </c>
      <c r="L1709" s="29">
        <v>30.585999999999999</v>
      </c>
      <c r="M1709" s="29">
        <v>27.047999999999998</v>
      </c>
      <c r="N1709" s="28">
        <v>19.956709956709958</v>
      </c>
      <c r="O1709" s="28">
        <v>8.0952380952380949</v>
      </c>
      <c r="Q1709" s="26">
        <v>19.122600000000002</v>
      </c>
      <c r="R1709" s="26">
        <v>1.3529761904761903</v>
      </c>
      <c r="S1709" s="26">
        <v>2.988</v>
      </c>
      <c r="T1709" s="26">
        <v>6.3E-2</v>
      </c>
      <c r="U1709" s="26">
        <v>0.22800000000000001</v>
      </c>
      <c r="X1709" s="26">
        <v>4.78</v>
      </c>
      <c r="Y1709" s="85"/>
      <c r="AD1709" s="26">
        <v>3.2160000000000002</v>
      </c>
      <c r="AF1709" s="26">
        <v>0.39500000000000002</v>
      </c>
      <c r="AH1709" s="29">
        <v>0.23100000000000001</v>
      </c>
      <c r="AI1709" s="29">
        <v>1.4</v>
      </c>
    </row>
    <row r="1710" spans="1:35" ht="15" customHeight="1" x14ac:dyDescent="0.2">
      <c r="A1710" s="25">
        <v>1845</v>
      </c>
      <c r="B1710" s="25" t="s">
        <v>81</v>
      </c>
      <c r="C1710" s="139">
        <v>37488</v>
      </c>
      <c r="D1710" s="25">
        <v>25</v>
      </c>
      <c r="E1710" s="25" t="s">
        <v>48</v>
      </c>
      <c r="F1710" s="25">
        <v>-80</v>
      </c>
      <c r="G1710" s="82">
        <v>42.981599999999673</v>
      </c>
      <c r="H1710" s="27">
        <v>-80.716359999999995</v>
      </c>
      <c r="I1710" s="25">
        <v>25</v>
      </c>
      <c r="J1710" s="82">
        <v>3.6095999999999862</v>
      </c>
      <c r="K1710" s="27">
        <v>25.06016</v>
      </c>
      <c r="L1710" s="29">
        <v>30.638999999999999</v>
      </c>
      <c r="M1710" s="29">
        <v>29.603000000000002</v>
      </c>
      <c r="N1710" s="28">
        <v>15.366666666666669</v>
      </c>
      <c r="O1710" s="28">
        <v>6.2333333333333343</v>
      </c>
      <c r="Q1710" s="26">
        <v>26.3154</v>
      </c>
      <c r="R1710" s="26">
        <v>0.79273809523809524</v>
      </c>
      <c r="S1710" s="26">
        <v>2.2850000000000001</v>
      </c>
      <c r="T1710" s="26">
        <v>5.8000000000000003E-2</v>
      </c>
      <c r="U1710" s="26">
        <v>0.128</v>
      </c>
      <c r="X1710" s="26">
        <v>6.0709999999999997</v>
      </c>
      <c r="Y1710" s="85"/>
      <c r="AD1710" s="26">
        <v>2.4130000000000003</v>
      </c>
      <c r="AF1710" s="26">
        <v>0.39700000000000002</v>
      </c>
      <c r="AH1710" s="29">
        <v>0.3</v>
      </c>
      <c r="AI1710" s="29">
        <v>0.84</v>
      </c>
    </row>
    <row r="1711" spans="1:35" ht="15" customHeight="1" x14ac:dyDescent="0.2">
      <c r="A1711" s="25">
        <v>1846</v>
      </c>
      <c r="B1711" s="25" t="s">
        <v>81</v>
      </c>
      <c r="C1711" s="139">
        <v>37488</v>
      </c>
      <c r="D1711" s="25">
        <v>26</v>
      </c>
      <c r="E1711" s="25" t="s">
        <v>50</v>
      </c>
      <c r="F1711" s="25">
        <v>-80</v>
      </c>
      <c r="G1711" s="82">
        <v>43.319999999999652</v>
      </c>
      <c r="H1711" s="27">
        <v>-80.721999999999994</v>
      </c>
      <c r="I1711" s="25">
        <v>25</v>
      </c>
      <c r="J1711" s="82">
        <v>1.3799999999999812</v>
      </c>
      <c r="K1711" s="27">
        <v>25.023</v>
      </c>
      <c r="L1711" s="29">
        <v>30.251999999999999</v>
      </c>
      <c r="M1711" s="29">
        <v>32.317999999999998</v>
      </c>
      <c r="N1711" s="28">
        <v>15.627118644067799</v>
      </c>
      <c r="O1711" s="28">
        <v>6.3389830508474585</v>
      </c>
      <c r="Q1711" s="26">
        <v>22.962000000000003</v>
      </c>
      <c r="R1711" s="26">
        <v>1.6032142857142857</v>
      </c>
      <c r="S1711" s="26">
        <v>1.752</v>
      </c>
      <c r="T1711" s="26">
        <v>7.0000000000000007E-2</v>
      </c>
      <c r="U1711" s="26">
        <v>0.434</v>
      </c>
      <c r="X1711" s="26">
        <v>11.066000000000001</v>
      </c>
      <c r="Y1711" s="85"/>
      <c r="AD1711" s="26">
        <v>2.1859999999999999</v>
      </c>
      <c r="AF1711" s="26">
        <v>0.81299999999999994</v>
      </c>
      <c r="AH1711" s="29">
        <v>0.29499999999999998</v>
      </c>
      <c r="AI1711" s="29">
        <v>1.7</v>
      </c>
    </row>
    <row r="1712" spans="1:35" ht="15" customHeight="1" x14ac:dyDescent="0.2">
      <c r="A1712" s="25">
        <v>1847</v>
      </c>
      <c r="B1712" s="25" t="s">
        <v>81</v>
      </c>
      <c r="C1712" s="139">
        <v>37488</v>
      </c>
      <c r="D1712" s="25">
        <v>27</v>
      </c>
      <c r="E1712" s="25" t="s">
        <v>50</v>
      </c>
      <c r="F1712" s="25">
        <v>-80</v>
      </c>
      <c r="G1712" s="82">
        <v>44.939999999999714</v>
      </c>
      <c r="H1712" s="27">
        <v>-80.748999999999995</v>
      </c>
      <c r="I1712" s="25">
        <v>25</v>
      </c>
      <c r="J1712" s="82">
        <v>0.34919999999999618</v>
      </c>
      <c r="K1712" s="27">
        <v>25.00582</v>
      </c>
      <c r="L1712" s="29">
        <v>30.678000000000001</v>
      </c>
      <c r="M1712" s="29">
        <v>34.561</v>
      </c>
      <c r="N1712" s="28">
        <v>16.763636363636362</v>
      </c>
      <c r="O1712" s="28">
        <v>6.8</v>
      </c>
      <c r="Q1712" s="26">
        <v>30.786600000000004</v>
      </c>
      <c r="R1712" s="26">
        <v>1.8429761904761903</v>
      </c>
      <c r="S1712" s="26">
        <v>4.0140000000000002</v>
      </c>
      <c r="T1712" s="26">
        <v>8.2000000000000003E-2</v>
      </c>
      <c r="U1712" s="26">
        <v>0.34200000000000003</v>
      </c>
      <c r="X1712" s="26">
        <v>22.49</v>
      </c>
      <c r="Y1712" s="85"/>
      <c r="AD1712" s="26">
        <v>4.3559999999999999</v>
      </c>
      <c r="AF1712" s="26">
        <v>0.64700000000000002</v>
      </c>
      <c r="AH1712" s="29">
        <v>0.27500000000000002</v>
      </c>
      <c r="AI1712" s="29">
        <v>1.92</v>
      </c>
    </row>
    <row r="1713" spans="1:39" ht="15" customHeight="1" x14ac:dyDescent="0.2">
      <c r="A1713" s="25">
        <v>1848</v>
      </c>
      <c r="B1713" s="25" t="s">
        <v>81</v>
      </c>
      <c r="C1713" s="139">
        <v>37488</v>
      </c>
      <c r="D1713" s="25">
        <v>28</v>
      </c>
      <c r="E1713" s="25" t="s">
        <v>50</v>
      </c>
      <c r="F1713" s="25">
        <v>-80</v>
      </c>
      <c r="G1713" s="82">
        <v>47.120400000000302</v>
      </c>
      <c r="H1713" s="27">
        <v>-80.785340000000005</v>
      </c>
      <c r="I1713" s="25">
        <v>25</v>
      </c>
      <c r="J1713" s="82">
        <v>3.1200000000097816E-2</v>
      </c>
      <c r="K1713" s="27">
        <v>25.000520000000002</v>
      </c>
      <c r="L1713" s="29">
        <v>30.658000000000001</v>
      </c>
      <c r="M1713" s="29">
        <v>35.738</v>
      </c>
      <c r="N1713" s="28">
        <v>13.323699421965319</v>
      </c>
      <c r="O1713" s="28">
        <v>5.404624277456648</v>
      </c>
      <c r="Q1713" s="26">
        <v>35.986800000000002</v>
      </c>
      <c r="R1713" s="26">
        <v>1.4850000000000001</v>
      </c>
      <c r="S1713" s="26">
        <v>4.6920000000000002</v>
      </c>
      <c r="T1713" s="26">
        <v>9.4E-2</v>
      </c>
      <c r="U1713" s="26">
        <v>0.21299999999999999</v>
      </c>
      <c r="X1713" s="26">
        <v>41.921999999999997</v>
      </c>
      <c r="Y1713" s="85"/>
      <c r="AD1713" s="26">
        <v>4.9050000000000002</v>
      </c>
      <c r="AF1713" s="26">
        <v>0.54600000000000004</v>
      </c>
      <c r="AH1713" s="29">
        <v>0.34599999999999997</v>
      </c>
      <c r="AI1713" s="29">
        <v>1.55</v>
      </c>
    </row>
    <row r="1714" spans="1:39" ht="15" customHeight="1" x14ac:dyDescent="0.2">
      <c r="A1714" s="25">
        <v>1849</v>
      </c>
      <c r="B1714" s="25" t="s">
        <v>81</v>
      </c>
      <c r="C1714" s="139">
        <v>37488</v>
      </c>
      <c r="D1714" s="25">
        <v>29</v>
      </c>
      <c r="E1714" s="25" t="s">
        <v>50</v>
      </c>
      <c r="F1714" s="25">
        <v>-80</v>
      </c>
      <c r="G1714" s="82">
        <v>48.611999999999682</v>
      </c>
      <c r="H1714" s="27">
        <v>-80.810199999999995</v>
      </c>
      <c r="I1714" s="25">
        <v>24</v>
      </c>
      <c r="J1714" s="82">
        <v>59.840400000000074</v>
      </c>
      <c r="K1714" s="27">
        <v>24.997340000000001</v>
      </c>
      <c r="L1714" s="29">
        <v>30.576000000000001</v>
      </c>
      <c r="M1714" s="29">
        <v>35.527000000000001</v>
      </c>
      <c r="N1714" s="28">
        <v>14.316770186335404</v>
      </c>
      <c r="O1714" s="28">
        <v>5.8074534161490687</v>
      </c>
      <c r="Q1714" s="26">
        <v>36.229799999999997</v>
      </c>
      <c r="R1714" s="26">
        <v>0.9213095238095238</v>
      </c>
      <c r="S1714" s="26">
        <v>7.2569999999999997</v>
      </c>
      <c r="T1714" s="26">
        <v>7.0000000000000007E-2</v>
      </c>
      <c r="U1714" s="26">
        <v>0.14599999999999999</v>
      </c>
      <c r="X1714" s="26">
        <v>40.415999999999997</v>
      </c>
      <c r="Y1714" s="85"/>
      <c r="AD1714" s="26">
        <v>7.4029999999999996</v>
      </c>
      <c r="AF1714" s="26">
        <v>0.66100000000000003</v>
      </c>
      <c r="AH1714" s="29">
        <v>0.32200000000000001</v>
      </c>
      <c r="AI1714" s="29">
        <v>1</v>
      </c>
    </row>
    <row r="1715" spans="1:39" ht="15" customHeight="1" x14ac:dyDescent="0.2">
      <c r="A1715" s="25">
        <v>1850</v>
      </c>
      <c r="B1715" s="25" t="s">
        <v>81</v>
      </c>
      <c r="C1715" s="139">
        <v>37488</v>
      </c>
      <c r="D1715" s="25">
        <v>30</v>
      </c>
      <c r="E1715" s="25" t="s">
        <v>49</v>
      </c>
      <c r="F1715" s="25">
        <v>-80</v>
      </c>
      <c r="G1715" s="82">
        <v>50.08560000000017</v>
      </c>
      <c r="H1715" s="27">
        <v>-80.834760000000003</v>
      </c>
      <c r="I1715" s="25">
        <v>24</v>
      </c>
      <c r="J1715" s="82">
        <v>58.565999999999931</v>
      </c>
      <c r="K1715" s="27">
        <v>24.976099999999999</v>
      </c>
      <c r="L1715" s="29">
        <v>30.66</v>
      </c>
      <c r="M1715" s="29">
        <v>35.868000000000002</v>
      </c>
      <c r="N1715" s="28">
        <v>9.6848739495798331</v>
      </c>
      <c r="O1715" s="28">
        <v>3.9285714285714288</v>
      </c>
      <c r="Q1715" s="26">
        <v>42.742200000000004</v>
      </c>
      <c r="R1715" s="26">
        <v>0.9827380952380953</v>
      </c>
      <c r="S1715" s="26">
        <v>0.76300000000000001</v>
      </c>
      <c r="T1715" s="26">
        <v>5.3999999999999999E-2</v>
      </c>
      <c r="U1715" s="26">
        <v>0.16400000000000001</v>
      </c>
      <c r="X1715" s="26">
        <v>21.821000000000002</v>
      </c>
      <c r="Y1715" s="85"/>
      <c r="AD1715" s="26">
        <v>0.92700000000000005</v>
      </c>
      <c r="AF1715" s="26">
        <v>0.48099999999999998</v>
      </c>
      <c r="AH1715" s="29">
        <v>0.47599999999999998</v>
      </c>
      <c r="AI1715" s="29">
        <v>1.04</v>
      </c>
    </row>
    <row r="1716" spans="1:39" ht="15" customHeight="1" x14ac:dyDescent="0.2">
      <c r="A1716" s="25">
        <v>1851</v>
      </c>
      <c r="B1716" s="25" t="s">
        <v>81</v>
      </c>
      <c r="C1716" s="139">
        <v>37488</v>
      </c>
      <c r="D1716" s="25">
        <v>31</v>
      </c>
      <c r="E1716" s="25" t="s">
        <v>49</v>
      </c>
      <c r="F1716" s="25">
        <v>-80</v>
      </c>
      <c r="G1716" s="82">
        <v>52.090799999999717</v>
      </c>
      <c r="H1716" s="27">
        <v>-80.868179999999995</v>
      </c>
      <c r="I1716" s="25">
        <v>25</v>
      </c>
      <c r="J1716" s="82">
        <v>0.64080000000004134</v>
      </c>
      <c r="K1716" s="27">
        <v>25.010680000000001</v>
      </c>
      <c r="L1716" s="29">
        <v>30.834</v>
      </c>
      <c r="M1716" s="29">
        <v>35.356000000000002</v>
      </c>
      <c r="N1716" s="28">
        <v>7.4716369529983799</v>
      </c>
      <c r="O1716" s="28">
        <v>3.0307941653160455</v>
      </c>
      <c r="Q1716" s="26">
        <v>46.532999999999994</v>
      </c>
      <c r="R1716" s="26">
        <v>0.48511904761904762</v>
      </c>
      <c r="S1716" s="26">
        <v>0.52400000000000002</v>
      </c>
      <c r="T1716" s="26">
        <v>8.2000000000000003E-2</v>
      </c>
      <c r="U1716" s="26">
        <v>0.153</v>
      </c>
      <c r="X1716" s="26">
        <v>24.044</v>
      </c>
      <c r="Y1716" s="85"/>
      <c r="AD1716" s="26">
        <v>0.67700000000000005</v>
      </c>
      <c r="AF1716" s="26">
        <v>0.96499999999999997</v>
      </c>
      <c r="AH1716" s="29">
        <v>0.61699999999999999</v>
      </c>
      <c r="AI1716" s="29">
        <v>0.6</v>
      </c>
    </row>
    <row r="1717" spans="1:39" ht="15" customHeight="1" x14ac:dyDescent="0.2">
      <c r="A1717" s="25">
        <v>1852</v>
      </c>
      <c r="B1717" s="25" t="s">
        <v>81</v>
      </c>
      <c r="C1717" s="139">
        <v>37488</v>
      </c>
      <c r="D1717" s="25">
        <v>32</v>
      </c>
      <c r="E1717" s="25" t="s">
        <v>49</v>
      </c>
      <c r="F1717" s="25">
        <v>-80</v>
      </c>
      <c r="G1717" s="82">
        <v>55.58039999999977</v>
      </c>
      <c r="H1717" s="27">
        <v>-80.926339999999996</v>
      </c>
      <c r="I1717" s="25">
        <v>25</v>
      </c>
      <c r="J1717" s="82">
        <v>0.65999999999995396</v>
      </c>
      <c r="K1717" s="27">
        <v>25.010999999999999</v>
      </c>
      <c r="L1717" s="29">
        <v>30.638000000000002</v>
      </c>
      <c r="M1717" s="29">
        <v>34.938000000000002</v>
      </c>
      <c r="N1717" s="28">
        <v>6.8296296296296299</v>
      </c>
      <c r="O1717" s="28">
        <v>2.7703703703703701</v>
      </c>
      <c r="Q1717" s="26">
        <v>55.135199999999998</v>
      </c>
      <c r="R1717" s="26">
        <v>2.1732142857142858</v>
      </c>
      <c r="S1717" s="26">
        <v>0.378</v>
      </c>
      <c r="T1717" s="26">
        <v>0.08</v>
      </c>
      <c r="U1717" s="26">
        <v>8.4000000000000005E-2</v>
      </c>
      <c r="X1717" s="26">
        <v>17.949000000000002</v>
      </c>
      <c r="Y1717" s="85"/>
      <c r="AD1717" s="26">
        <v>0.46200000000000002</v>
      </c>
      <c r="AF1717" s="26">
        <v>0.56100000000000005</v>
      </c>
      <c r="AH1717" s="29">
        <v>0.67500000000000004</v>
      </c>
      <c r="AI1717" s="29">
        <v>2.2400000000000002</v>
      </c>
    </row>
    <row r="1718" spans="1:39" ht="15" customHeight="1" x14ac:dyDescent="0.2">
      <c r="A1718" s="25">
        <v>1853</v>
      </c>
      <c r="B1718" s="25" t="s">
        <v>81</v>
      </c>
      <c r="C1718" s="139">
        <v>37488</v>
      </c>
      <c r="D1718" s="25">
        <v>33</v>
      </c>
      <c r="E1718" s="25" t="s">
        <v>49</v>
      </c>
      <c r="F1718" s="25">
        <v>-80</v>
      </c>
      <c r="G1718" s="82">
        <v>55.187999999999704</v>
      </c>
      <c r="H1718" s="27">
        <v>-80.919799999999995</v>
      </c>
      <c r="I1718" s="25">
        <v>25</v>
      </c>
      <c r="J1718" s="82">
        <v>3.1404000000000565</v>
      </c>
      <c r="K1718" s="27">
        <v>25.052340000000001</v>
      </c>
      <c r="L1718" s="29">
        <v>30.832999999999998</v>
      </c>
      <c r="M1718" s="29">
        <v>34.216000000000001</v>
      </c>
      <c r="N1718" s="28">
        <v>8.7310606060606055</v>
      </c>
      <c r="O1718" s="28">
        <v>3.5416666666666665</v>
      </c>
      <c r="Q1718" s="26">
        <v>60.87</v>
      </c>
      <c r="R1718" s="26">
        <v>1.3327380952380952</v>
      </c>
      <c r="S1718" s="26">
        <v>0.65500000000000003</v>
      </c>
      <c r="T1718" s="26">
        <v>0.104</v>
      </c>
      <c r="U1718" s="26">
        <v>0.11700000000000001</v>
      </c>
      <c r="X1718" s="26">
        <v>38.313000000000002</v>
      </c>
      <c r="Y1718" s="85"/>
      <c r="AD1718" s="26">
        <v>0.77200000000000002</v>
      </c>
      <c r="AF1718" s="26">
        <v>0.98499999999999999</v>
      </c>
      <c r="AH1718" s="29">
        <v>0.52800000000000002</v>
      </c>
      <c r="AI1718" s="29">
        <v>1.45</v>
      </c>
    </row>
    <row r="1719" spans="1:39" ht="15" customHeight="1" x14ac:dyDescent="0.2">
      <c r="A1719" s="25">
        <v>1854</v>
      </c>
      <c r="B1719" s="25" t="s">
        <v>81</v>
      </c>
      <c r="C1719" s="139">
        <v>37488</v>
      </c>
      <c r="D1719" s="25">
        <v>34</v>
      </c>
      <c r="E1719" s="25" t="s">
        <v>49</v>
      </c>
      <c r="F1719" s="25">
        <v>-80</v>
      </c>
      <c r="G1719" s="82">
        <v>57.317999999999643</v>
      </c>
      <c r="H1719" s="27">
        <v>-80.955299999999994</v>
      </c>
      <c r="I1719" s="25">
        <v>24</v>
      </c>
      <c r="J1719" s="82">
        <v>59.28</v>
      </c>
      <c r="K1719" s="27">
        <v>24.988</v>
      </c>
      <c r="L1719" s="29">
        <v>30.617000000000001</v>
      </c>
      <c r="M1719" s="29">
        <v>37.243000000000002</v>
      </c>
      <c r="N1719" s="28">
        <v>8.9688715953307394</v>
      </c>
      <c r="O1719" s="28">
        <v>3.6381322957198443</v>
      </c>
      <c r="Q1719" s="26">
        <v>23.788200000000003</v>
      </c>
      <c r="R1719" s="26">
        <v>5.369761904761905</v>
      </c>
      <c r="S1719" s="26">
        <v>3.9E-2</v>
      </c>
      <c r="T1719" s="26">
        <v>8.6999999999999994E-2</v>
      </c>
      <c r="U1719" s="26">
        <v>9.0999999999999998E-2</v>
      </c>
      <c r="X1719" s="26">
        <v>10.564</v>
      </c>
      <c r="Y1719" s="85"/>
      <c r="AD1719" s="26">
        <v>0.13</v>
      </c>
      <c r="AF1719" s="26">
        <v>1.514</v>
      </c>
      <c r="AH1719" s="29">
        <v>0.51400000000000001</v>
      </c>
      <c r="AI1719" s="29">
        <v>5.55</v>
      </c>
    </row>
    <row r="1720" spans="1:39" ht="15" customHeight="1" x14ac:dyDescent="0.2">
      <c r="A1720" s="25">
        <v>1855</v>
      </c>
      <c r="B1720" s="25" t="s">
        <v>81</v>
      </c>
      <c r="C1720" s="139">
        <v>37488</v>
      </c>
      <c r="D1720" s="25">
        <v>35</v>
      </c>
      <c r="E1720" s="25" t="s">
        <v>49</v>
      </c>
      <c r="F1720" s="25">
        <v>-80</v>
      </c>
      <c r="G1720" s="82">
        <v>52.801200000000108</v>
      </c>
      <c r="H1720" s="27">
        <v>-80.880020000000002</v>
      </c>
      <c r="I1720" s="25">
        <v>24</v>
      </c>
      <c r="J1720" s="82">
        <v>58.300799999999953</v>
      </c>
      <c r="K1720" s="27">
        <v>24.971679999999999</v>
      </c>
      <c r="L1720" s="29">
        <v>30.795000000000002</v>
      </c>
      <c r="M1720" s="29">
        <v>37.557000000000002</v>
      </c>
      <c r="N1720" s="28">
        <v>6.1548731642189587</v>
      </c>
      <c r="O1720" s="28">
        <v>2.4966622162883847</v>
      </c>
      <c r="Q1720" s="26">
        <v>32.098799999999997</v>
      </c>
      <c r="R1720" s="26">
        <v>2.1526190476190479</v>
      </c>
      <c r="S1720" s="26">
        <v>0.56999999999999995</v>
      </c>
      <c r="T1720" s="26">
        <v>6.6000000000000003E-2</v>
      </c>
      <c r="U1720" s="26">
        <v>0.16600000000000001</v>
      </c>
      <c r="X1720" s="26">
        <v>9.2729999999999997</v>
      </c>
      <c r="Y1720" s="85"/>
      <c r="AD1720" s="26">
        <v>0.73599999999999999</v>
      </c>
      <c r="AF1720" s="26">
        <v>0.39800000000000002</v>
      </c>
      <c r="AH1720" s="29">
        <v>0.749</v>
      </c>
      <c r="AI1720" s="29">
        <v>2.2000000000000002</v>
      </c>
    </row>
    <row r="1721" spans="1:39" ht="15" customHeight="1" x14ac:dyDescent="0.2">
      <c r="A1721" s="25">
        <v>1856</v>
      </c>
      <c r="B1721" s="25" t="s">
        <v>81</v>
      </c>
      <c r="C1721" s="139">
        <v>37488</v>
      </c>
      <c r="D1721" s="25">
        <v>36</v>
      </c>
      <c r="E1721" s="25" t="s">
        <v>50</v>
      </c>
      <c r="F1721" s="25">
        <v>-80</v>
      </c>
      <c r="G1721" s="82">
        <v>47.604000000000326</v>
      </c>
      <c r="H1721" s="27">
        <v>-80.793400000000005</v>
      </c>
      <c r="I1721" s="25">
        <v>24</v>
      </c>
      <c r="J1721" s="82">
        <v>57.563999999999922</v>
      </c>
      <c r="K1721" s="27">
        <v>24.959399999999999</v>
      </c>
      <c r="L1721" s="29">
        <v>31.064</v>
      </c>
      <c r="M1721" s="29">
        <v>36.299999999999997</v>
      </c>
      <c r="N1721" s="28">
        <v>13.969696969696971</v>
      </c>
      <c r="O1721" s="28">
        <v>5.666666666666667</v>
      </c>
      <c r="Q1721" s="26">
        <v>37.250399999999999</v>
      </c>
      <c r="R1721" s="26">
        <v>0.83821428571428569</v>
      </c>
      <c r="S1721" s="26">
        <v>2.1880000000000002</v>
      </c>
      <c r="T1721" s="26">
        <v>7.4999999999999997E-2</v>
      </c>
      <c r="U1721" s="26">
        <v>0.124</v>
      </c>
      <c r="X1721" s="26">
        <v>13.53</v>
      </c>
      <c r="Y1721" s="85"/>
      <c r="AD1721" s="26">
        <v>2.3120000000000003</v>
      </c>
      <c r="AF1721" s="26">
        <v>0.435</v>
      </c>
      <c r="AH1721" s="29">
        <v>0.33</v>
      </c>
      <c r="AI1721" s="29">
        <v>0.89</v>
      </c>
    </row>
    <row r="1722" spans="1:39" ht="15" customHeight="1" x14ac:dyDescent="0.2">
      <c r="A1722" s="25">
        <v>1857</v>
      </c>
      <c r="B1722" s="25" t="s">
        <v>81</v>
      </c>
      <c r="C1722" s="139">
        <v>37488</v>
      </c>
      <c r="D1722" s="25">
        <v>37</v>
      </c>
      <c r="E1722" s="25" t="s">
        <v>50</v>
      </c>
      <c r="F1722" s="25">
        <v>-80</v>
      </c>
      <c r="G1722" s="82">
        <v>45.698399999999992</v>
      </c>
      <c r="H1722" s="27">
        <v>-80.76164</v>
      </c>
      <c r="I1722" s="25">
        <v>24</v>
      </c>
      <c r="J1722" s="82">
        <v>55.915200000000098</v>
      </c>
      <c r="K1722" s="27">
        <v>24.931920000000002</v>
      </c>
      <c r="L1722" s="29">
        <v>30.744</v>
      </c>
      <c r="M1722" s="29">
        <v>36.527000000000001</v>
      </c>
      <c r="N1722" s="28">
        <v>24.918918918918919</v>
      </c>
      <c r="O1722" s="28">
        <v>10.108108108108109</v>
      </c>
      <c r="Q1722" s="26">
        <v>15.185999999999998</v>
      </c>
      <c r="R1722" s="26">
        <v>1.5791666666666668</v>
      </c>
      <c r="S1722" s="26">
        <v>3.2970000000000002</v>
      </c>
      <c r="T1722" s="26">
        <v>7.1999999999999995E-2</v>
      </c>
      <c r="U1722" s="26">
        <v>0.70599999999999996</v>
      </c>
      <c r="X1722" s="26">
        <v>2.964</v>
      </c>
      <c r="Y1722" s="85"/>
      <c r="AD1722" s="26">
        <v>4.0030000000000001</v>
      </c>
      <c r="AF1722" s="26">
        <v>0.34300000000000003</v>
      </c>
      <c r="AH1722" s="29">
        <v>0.185</v>
      </c>
      <c r="AI1722" s="29">
        <v>1.62</v>
      </c>
    </row>
    <row r="1723" spans="1:39" ht="15" customHeight="1" x14ac:dyDescent="0.2">
      <c r="A1723" s="25">
        <v>1858</v>
      </c>
      <c r="B1723" s="25" t="s">
        <v>81</v>
      </c>
      <c r="C1723" s="139">
        <v>37488</v>
      </c>
      <c r="D1723" s="25">
        <v>38</v>
      </c>
      <c r="E1723" s="25" t="s">
        <v>50</v>
      </c>
      <c r="F1723" s="25">
        <v>-80</v>
      </c>
      <c r="G1723" s="82">
        <v>41.924400000000048</v>
      </c>
      <c r="H1723" s="27">
        <v>-80.698740000000001</v>
      </c>
      <c r="I1723" s="25">
        <v>24</v>
      </c>
      <c r="J1723" s="82">
        <v>59.145599999999945</v>
      </c>
      <c r="K1723" s="27">
        <v>24.985759999999999</v>
      </c>
      <c r="L1723" s="29">
        <v>31.356999999999999</v>
      </c>
      <c r="M1723" s="29">
        <v>34.637999999999998</v>
      </c>
      <c r="N1723" s="28">
        <v>12.561307901907359</v>
      </c>
      <c r="O1723" s="28">
        <v>5.0953678474114446</v>
      </c>
      <c r="Q1723" s="26">
        <v>19.803000000000004</v>
      </c>
      <c r="R1723" s="26">
        <v>0.8175</v>
      </c>
      <c r="S1723" s="26">
        <v>3.891</v>
      </c>
      <c r="T1723" s="26">
        <v>7.5999999999999998E-2</v>
      </c>
      <c r="U1723" s="26">
        <v>0.14499999999999999</v>
      </c>
      <c r="X1723" s="26">
        <v>15.917999999999999</v>
      </c>
      <c r="Y1723" s="85"/>
      <c r="AD1723" s="26">
        <v>4.0359999999999996</v>
      </c>
      <c r="AF1723" s="26">
        <v>0.69299999999999995</v>
      </c>
      <c r="AH1723" s="29">
        <v>0.36699999999999999</v>
      </c>
      <c r="AI1723" s="29">
        <v>0.9</v>
      </c>
    </row>
    <row r="1724" spans="1:39" ht="15" customHeight="1" x14ac:dyDescent="0.2">
      <c r="A1724" s="25">
        <v>1859</v>
      </c>
      <c r="B1724" s="25" t="s">
        <v>81</v>
      </c>
      <c r="C1724" s="139">
        <v>37488</v>
      </c>
      <c r="D1724" s="25">
        <v>39</v>
      </c>
      <c r="E1724" s="25" t="s">
        <v>50</v>
      </c>
      <c r="F1724" s="25">
        <v>-80</v>
      </c>
      <c r="G1724" s="82">
        <v>38.799599999999828</v>
      </c>
      <c r="H1724" s="27">
        <v>-80.646659999999997</v>
      </c>
      <c r="I1724" s="25">
        <v>25</v>
      </c>
      <c r="J1724" s="82">
        <v>0.45000000000001705</v>
      </c>
      <c r="K1724" s="27">
        <v>25.0075</v>
      </c>
      <c r="L1724" s="29">
        <v>31.274999999999999</v>
      </c>
      <c r="M1724" s="29">
        <v>34.527000000000001</v>
      </c>
      <c r="N1724" s="28">
        <v>13.022598870056498</v>
      </c>
      <c r="O1724" s="28">
        <v>5.2824858757062154</v>
      </c>
      <c r="Q1724" s="26">
        <v>15.331799999999999</v>
      </c>
      <c r="R1724" s="26">
        <v>0.61619047619047618</v>
      </c>
      <c r="S1724" s="26">
        <v>1.448</v>
      </c>
      <c r="T1724" s="26">
        <v>6.6000000000000003E-2</v>
      </c>
      <c r="U1724" s="26">
        <v>0.16</v>
      </c>
      <c r="X1724" s="26">
        <v>0.52600000000000002</v>
      </c>
      <c r="Y1724" s="85"/>
      <c r="AD1724" s="26">
        <v>1.6079999999999999</v>
      </c>
      <c r="AF1724" s="26">
        <v>0.45200000000000001</v>
      </c>
      <c r="AH1724" s="29">
        <v>0.35399999999999998</v>
      </c>
      <c r="AI1724" s="29">
        <v>0.67</v>
      </c>
    </row>
    <row r="1725" spans="1:39" ht="15" customHeight="1" x14ac:dyDescent="0.2">
      <c r="A1725" s="25">
        <v>1860</v>
      </c>
      <c r="B1725" s="25" t="s">
        <v>81</v>
      </c>
      <c r="C1725" s="139">
        <v>37488</v>
      </c>
      <c r="D1725" s="25">
        <v>40</v>
      </c>
      <c r="E1725" s="25" t="s">
        <v>47</v>
      </c>
      <c r="F1725" s="25">
        <v>-80</v>
      </c>
      <c r="G1725" s="82">
        <v>35.895599999999774</v>
      </c>
      <c r="H1725" s="27">
        <v>-80.598259999999996</v>
      </c>
      <c r="I1725" s="25">
        <v>25</v>
      </c>
      <c r="J1725" s="82">
        <v>1.0452000000000794</v>
      </c>
      <c r="K1725" s="27">
        <v>25.017420000000001</v>
      </c>
      <c r="L1725" s="29">
        <v>31.105</v>
      </c>
      <c r="M1725" s="29">
        <v>33.912999999999997</v>
      </c>
      <c r="N1725" s="28">
        <v>19.128630705394194</v>
      </c>
      <c r="O1725" s="28">
        <v>7.7593360995850631</v>
      </c>
      <c r="Q1725" s="26">
        <v>15.429</v>
      </c>
      <c r="R1725" s="26">
        <v>0.93285714285714283</v>
      </c>
      <c r="S1725" s="26">
        <v>1.6870000000000001</v>
      </c>
      <c r="T1725" s="26">
        <v>6.4000000000000001E-2</v>
      </c>
      <c r="U1725" s="26">
        <v>0.13100000000000001</v>
      </c>
      <c r="X1725" s="26">
        <v>1.052</v>
      </c>
      <c r="Y1725" s="85"/>
      <c r="AD1725" s="26">
        <v>1.8180000000000001</v>
      </c>
      <c r="AF1725" s="26">
        <v>0.312</v>
      </c>
      <c r="AH1725" s="29">
        <v>0.24099999999999999</v>
      </c>
      <c r="AI1725" s="29">
        <v>0.97</v>
      </c>
    </row>
    <row r="1726" spans="1:39" ht="15" customHeight="1" x14ac:dyDescent="0.2">
      <c r="A1726" s="25">
        <v>1861</v>
      </c>
      <c r="B1726" s="25" t="s">
        <v>81</v>
      </c>
      <c r="C1726" s="139">
        <v>37488</v>
      </c>
      <c r="D1726" s="25" t="s">
        <v>28</v>
      </c>
      <c r="E1726" s="25" t="s">
        <v>77</v>
      </c>
      <c r="F1726" s="25">
        <v>-80</v>
      </c>
      <c r="G1726" s="82">
        <v>12.763200000000268</v>
      </c>
      <c r="H1726" s="27">
        <v>-80.212720000000004</v>
      </c>
      <c r="I1726" s="25">
        <v>25</v>
      </c>
      <c r="J1726" s="82">
        <v>28.025999999999911</v>
      </c>
      <c r="K1726" s="27">
        <v>25.467099999999999</v>
      </c>
      <c r="L1726" s="29">
        <v>30.411300000000001</v>
      </c>
      <c r="M1726" s="29">
        <v>35.336100000000002</v>
      </c>
      <c r="N1726" s="28">
        <v>11.271393643031786</v>
      </c>
      <c r="O1726" s="28">
        <v>4.5721271393643041</v>
      </c>
      <c r="R1726" s="26">
        <v>1E-3</v>
      </c>
      <c r="S1726" s="26">
        <v>0.99399999999999999</v>
      </c>
      <c r="T1726" s="26">
        <v>9.4E-2</v>
      </c>
      <c r="U1726" s="26">
        <v>0.01</v>
      </c>
      <c r="X1726" s="26">
        <v>0.1</v>
      </c>
      <c r="Y1726" s="85"/>
      <c r="AD1726" s="26">
        <v>1.004</v>
      </c>
      <c r="AF1726" s="26">
        <v>0.31900000000000001</v>
      </c>
      <c r="AH1726" s="29">
        <v>0.40899999999999997</v>
      </c>
    </row>
    <row r="1727" spans="1:39" s="3" customFormat="1" ht="15" customHeight="1" x14ac:dyDescent="0.2">
      <c r="A1727" s="25">
        <v>1862</v>
      </c>
      <c r="B1727" s="25" t="s">
        <v>81</v>
      </c>
      <c r="C1727" s="139">
        <v>37488</v>
      </c>
      <c r="D1727" s="25" t="s">
        <v>29</v>
      </c>
      <c r="E1727" s="25" t="s">
        <v>76</v>
      </c>
      <c r="F1727" s="25">
        <v>-80</v>
      </c>
      <c r="G1727" s="82">
        <v>11.950799999999902</v>
      </c>
      <c r="H1727" s="27">
        <v>-80.199179999999998</v>
      </c>
      <c r="I1727" s="25">
        <v>25</v>
      </c>
      <c r="J1727" s="82">
        <v>34.799999999999898</v>
      </c>
      <c r="K1727" s="27">
        <v>25.58</v>
      </c>
      <c r="L1727" s="29">
        <v>30.4237</v>
      </c>
      <c r="M1727" s="29">
        <v>34.819800000000001</v>
      </c>
      <c r="N1727" s="28">
        <v>32.013888888888893</v>
      </c>
      <c r="O1727" s="28">
        <v>12.986111111111112</v>
      </c>
      <c r="P1727" s="26"/>
      <c r="Q1727" s="26"/>
      <c r="R1727" s="26">
        <v>1E-3</v>
      </c>
      <c r="S1727" s="26">
        <v>0.16900000000000001</v>
      </c>
      <c r="T1727" s="26">
        <v>9.1999999999999998E-2</v>
      </c>
      <c r="U1727" s="26">
        <v>0.01</v>
      </c>
      <c r="V1727" s="26"/>
      <c r="W1727" s="26"/>
      <c r="X1727" s="26">
        <v>0.1</v>
      </c>
      <c r="Y1727" s="86"/>
      <c r="Z1727" s="26"/>
      <c r="AA1727" s="26"/>
      <c r="AB1727" s="26"/>
      <c r="AC1727" s="26"/>
      <c r="AD1727" s="26">
        <v>0.17900000000000002</v>
      </c>
      <c r="AE1727" s="29"/>
      <c r="AF1727" s="26">
        <v>0.17599999999999999</v>
      </c>
      <c r="AG1727" s="26"/>
      <c r="AH1727" s="29">
        <v>0.14399999999999999</v>
      </c>
      <c r="AI1727" s="29"/>
      <c r="AJ1727" s="125"/>
      <c r="AK1727" s="125"/>
      <c r="AL1727" s="125"/>
      <c r="AM1727" s="125"/>
    </row>
    <row r="1728" spans="1:39" s="3" customFormat="1" ht="15" customHeight="1" x14ac:dyDescent="0.2">
      <c r="A1728" s="25">
        <v>1863</v>
      </c>
      <c r="B1728" s="25" t="s">
        <v>81</v>
      </c>
      <c r="C1728" s="139">
        <v>37488</v>
      </c>
      <c r="D1728" s="25" t="s">
        <v>30</v>
      </c>
      <c r="E1728" s="25" t="s">
        <v>76</v>
      </c>
      <c r="F1728" s="25">
        <v>-80</v>
      </c>
      <c r="G1728" s="82">
        <v>11.262000000000398</v>
      </c>
      <c r="H1728" s="27">
        <v>-80.187700000000007</v>
      </c>
      <c r="I1728" s="25">
        <v>25</v>
      </c>
      <c r="J1728" s="82">
        <v>39.729600000000005</v>
      </c>
      <c r="K1728" s="27">
        <v>25.66216</v>
      </c>
      <c r="L1728" s="29">
        <v>30.2942</v>
      </c>
      <c r="M1728" s="29">
        <v>33.104199999999999</v>
      </c>
      <c r="N1728" s="28">
        <v>14.361370716510905</v>
      </c>
      <c r="O1728" s="28">
        <v>5.8255451713395638</v>
      </c>
      <c r="P1728" s="26"/>
      <c r="Q1728" s="26"/>
      <c r="R1728" s="26">
        <v>1E-3</v>
      </c>
      <c r="S1728" s="26">
        <v>0.46200000000000002</v>
      </c>
      <c r="T1728" s="26">
        <v>0.115</v>
      </c>
      <c r="U1728" s="26">
        <v>0.01</v>
      </c>
      <c r="V1728" s="26"/>
      <c r="W1728" s="26"/>
      <c r="X1728" s="26">
        <v>0.1</v>
      </c>
      <c r="Y1728" s="86"/>
      <c r="Z1728" s="26"/>
      <c r="AA1728" s="26"/>
      <c r="AB1728" s="26"/>
      <c r="AC1728" s="26"/>
      <c r="AD1728" s="26">
        <v>0.47200000000000003</v>
      </c>
      <c r="AE1728" s="29"/>
      <c r="AF1728" s="26">
        <v>0.49399999999999999</v>
      </c>
      <c r="AG1728" s="26"/>
      <c r="AH1728" s="29">
        <v>0.32100000000000001</v>
      </c>
      <c r="AI1728" s="29"/>
      <c r="AJ1728" s="125"/>
      <c r="AK1728" s="125"/>
      <c r="AL1728" s="125"/>
      <c r="AM1728" s="125"/>
    </row>
    <row r="1729" spans="1:39" s="3" customFormat="1" ht="15" customHeight="1" x14ac:dyDescent="0.2">
      <c r="A1729" s="25">
        <v>1864</v>
      </c>
      <c r="B1729" s="25" t="s">
        <v>81</v>
      </c>
      <c r="C1729" s="139">
        <v>37489</v>
      </c>
      <c r="D1729" s="25">
        <v>1</v>
      </c>
      <c r="E1729" s="25" t="s">
        <v>47</v>
      </c>
      <c r="F1729" s="25">
        <v>-80</v>
      </c>
      <c r="G1729" s="82">
        <v>29.821200000000374</v>
      </c>
      <c r="H1729" s="27">
        <v>-80.497020000000006</v>
      </c>
      <c r="I1729" s="25">
        <v>25</v>
      </c>
      <c r="J1729" s="82">
        <v>11.029200000000046</v>
      </c>
      <c r="K1729" s="27">
        <v>25.183820000000001</v>
      </c>
      <c r="L1729" s="29">
        <v>29.286999999999999</v>
      </c>
      <c r="M1729" s="29">
        <v>22.288</v>
      </c>
      <c r="N1729" s="28">
        <v>10.679258771412668</v>
      </c>
      <c r="O1729" s="28">
        <v>4.3319336014190215</v>
      </c>
      <c r="P1729" s="26"/>
      <c r="Q1729" s="26">
        <v>21.747000000000003</v>
      </c>
      <c r="R1729" s="26">
        <v>0.75369047619047624</v>
      </c>
      <c r="S1729" s="26">
        <v>0.77</v>
      </c>
      <c r="T1729" s="26">
        <v>0.107</v>
      </c>
      <c r="U1729" s="26">
        <v>2.5000000000000001E-2</v>
      </c>
      <c r="V1729" s="26"/>
      <c r="W1729" s="26"/>
      <c r="X1729" s="26">
        <v>0.1</v>
      </c>
      <c r="Y1729" s="86"/>
      <c r="Z1729" s="26"/>
      <c r="AA1729" s="26"/>
      <c r="AB1729" s="26"/>
      <c r="AC1729" s="26"/>
      <c r="AD1729" s="26">
        <v>0.79500000000000004</v>
      </c>
      <c r="AE1729" s="29"/>
      <c r="AF1729" s="26">
        <v>0.221</v>
      </c>
      <c r="AG1729" s="26"/>
      <c r="AH1729" s="29">
        <v>0.4316779</v>
      </c>
      <c r="AI1729" s="29">
        <v>0.78</v>
      </c>
      <c r="AJ1729" s="125"/>
      <c r="AK1729" s="125"/>
      <c r="AL1729" s="125"/>
      <c r="AM1729" s="125"/>
    </row>
    <row r="1730" spans="1:39" s="3" customFormat="1" ht="15" customHeight="1" x14ac:dyDescent="0.2">
      <c r="A1730" s="25">
        <v>1865</v>
      </c>
      <c r="B1730" s="25" t="s">
        <v>81</v>
      </c>
      <c r="C1730" s="139">
        <v>37489</v>
      </c>
      <c r="D1730" s="25">
        <v>2</v>
      </c>
      <c r="E1730" s="25" t="s">
        <v>47</v>
      </c>
      <c r="F1730" s="25">
        <v>-80</v>
      </c>
      <c r="G1730" s="82">
        <v>33.671999999999969</v>
      </c>
      <c r="H1730" s="27">
        <v>-80.561199999999999</v>
      </c>
      <c r="I1730" s="25">
        <v>25</v>
      </c>
      <c r="J1730" s="82">
        <v>10.020000000000095</v>
      </c>
      <c r="K1730" s="27">
        <v>25.167000000000002</v>
      </c>
      <c r="L1730" s="29">
        <v>29.3611</v>
      </c>
      <c r="M1730" s="29">
        <v>14.493</v>
      </c>
      <c r="N1730" s="28">
        <v>5.1518553449852709</v>
      </c>
      <c r="O1730" s="28">
        <v>2.0897981551241771</v>
      </c>
      <c r="P1730" s="26"/>
      <c r="Q1730" s="26">
        <v>37.153199999999998</v>
      </c>
      <c r="R1730" s="26">
        <v>2.5373809523809525</v>
      </c>
      <c r="S1730" s="26">
        <v>1.5349999999999999</v>
      </c>
      <c r="T1730" s="26">
        <v>0.12</v>
      </c>
      <c r="U1730" s="26">
        <v>0.22</v>
      </c>
      <c r="V1730" s="26"/>
      <c r="W1730" s="26"/>
      <c r="X1730" s="26">
        <v>3.3959999999999999</v>
      </c>
      <c r="Y1730" s="86"/>
      <c r="Z1730" s="26"/>
      <c r="AA1730" s="26"/>
      <c r="AB1730" s="26"/>
      <c r="AC1730" s="26"/>
      <c r="AD1730" s="26">
        <v>1.7549999999999999</v>
      </c>
      <c r="AE1730" s="29"/>
      <c r="AF1730" s="26">
        <v>0.52600000000000002</v>
      </c>
      <c r="AG1730" s="26"/>
      <c r="AH1730" s="29">
        <v>0.89482326099999998</v>
      </c>
      <c r="AI1730" s="29">
        <v>2.6</v>
      </c>
      <c r="AJ1730" s="125"/>
      <c r="AK1730" s="125"/>
      <c r="AL1730" s="125"/>
      <c r="AM1730" s="125"/>
    </row>
    <row r="1731" spans="1:39" s="3" customFormat="1" ht="15" customHeight="1" x14ac:dyDescent="0.2">
      <c r="A1731" s="25">
        <v>1866</v>
      </c>
      <c r="B1731" s="25" t="s">
        <v>81</v>
      </c>
      <c r="C1731" s="139">
        <v>37489</v>
      </c>
      <c r="D1731" s="25">
        <v>3</v>
      </c>
      <c r="E1731" s="25" t="s">
        <v>47</v>
      </c>
      <c r="F1731" s="25">
        <v>-80</v>
      </c>
      <c r="G1731" s="82">
        <v>37.280400000000213</v>
      </c>
      <c r="H1731" s="27">
        <v>-80.621340000000004</v>
      </c>
      <c r="I1731" s="25">
        <v>25</v>
      </c>
      <c r="J1731" s="82">
        <v>9.0059999999999008</v>
      </c>
      <c r="K1731" s="27">
        <v>25.150099999999998</v>
      </c>
      <c r="L1731" s="29">
        <v>29.308</v>
      </c>
      <c r="M1731" s="29">
        <v>15.307</v>
      </c>
      <c r="N1731" s="28">
        <v>7.3058637083993663</v>
      </c>
      <c r="O1731" s="28">
        <v>2.9635499207606975</v>
      </c>
      <c r="P1731" s="26"/>
      <c r="Q1731" s="26">
        <v>30.154800000000005</v>
      </c>
      <c r="R1731" s="26">
        <v>2.9030952380952382</v>
      </c>
      <c r="S1731" s="26">
        <v>1.891</v>
      </c>
      <c r="T1731" s="26">
        <v>0.12</v>
      </c>
      <c r="U1731" s="26">
        <v>0.67400000000000004</v>
      </c>
      <c r="V1731" s="26"/>
      <c r="W1731" s="26"/>
      <c r="X1731" s="26">
        <v>0.747</v>
      </c>
      <c r="Y1731" s="86"/>
      <c r="Z1731" s="26"/>
      <c r="AA1731" s="26"/>
      <c r="AB1731" s="26"/>
      <c r="AC1731" s="26"/>
      <c r="AD1731" s="26">
        <v>2.5649999999999999</v>
      </c>
      <c r="AE1731" s="29"/>
      <c r="AF1731" s="26">
        <v>0.81399999999999995</v>
      </c>
      <c r="AG1731" s="26"/>
      <c r="AH1731" s="29">
        <v>0.63100000000000001</v>
      </c>
      <c r="AI1731" s="29">
        <v>3</v>
      </c>
      <c r="AJ1731" s="125"/>
      <c r="AK1731" s="125"/>
      <c r="AL1731" s="125"/>
      <c r="AM1731" s="125"/>
    </row>
    <row r="1732" spans="1:39" s="3" customFormat="1" ht="15" customHeight="1" x14ac:dyDescent="0.2">
      <c r="A1732" s="25">
        <v>1867</v>
      </c>
      <c r="B1732" s="25" t="s">
        <v>81</v>
      </c>
      <c r="C1732" s="139">
        <v>37489</v>
      </c>
      <c r="D1732" s="25">
        <v>4</v>
      </c>
      <c r="E1732" s="25" t="s">
        <v>48</v>
      </c>
      <c r="F1732" s="25">
        <v>-80</v>
      </c>
      <c r="G1732" s="82">
        <v>40.746000000000322</v>
      </c>
      <c r="H1732" s="27">
        <v>-80.679100000000005</v>
      </c>
      <c r="I1732" s="25">
        <v>25</v>
      </c>
      <c r="J1732" s="82">
        <v>7.9799999999999471</v>
      </c>
      <c r="K1732" s="27">
        <v>25.132999999999999</v>
      </c>
      <c r="L1732" s="29">
        <v>28.898</v>
      </c>
      <c r="M1732" s="29">
        <v>20.100999999999999</v>
      </c>
      <c r="N1732" s="28">
        <v>11.028708133971293</v>
      </c>
      <c r="O1732" s="28">
        <v>4.4736842105263159</v>
      </c>
      <c r="P1732" s="26"/>
      <c r="Q1732" s="26">
        <v>37.639199999999995</v>
      </c>
      <c r="R1732" s="26">
        <v>1.7180952380952381</v>
      </c>
      <c r="S1732" s="26">
        <v>2.0139999999999998</v>
      </c>
      <c r="T1732" s="26">
        <v>0.10100000000000001</v>
      </c>
      <c r="U1732" s="26">
        <v>0.10299999999999999</v>
      </c>
      <c r="V1732" s="26"/>
      <c r="W1732" s="26"/>
      <c r="X1732" s="26">
        <v>5.1539999999999999</v>
      </c>
      <c r="Y1732" s="86"/>
      <c r="Z1732" s="26"/>
      <c r="AA1732" s="26"/>
      <c r="AB1732" s="26"/>
      <c r="AC1732" s="26"/>
      <c r="AD1732" s="26">
        <v>2.117</v>
      </c>
      <c r="AE1732" s="29"/>
      <c r="AF1732" s="26">
        <v>0.35199999999999998</v>
      </c>
      <c r="AG1732" s="26"/>
      <c r="AH1732" s="29">
        <v>0.41799999999999998</v>
      </c>
      <c r="AI1732" s="29">
        <v>1.76</v>
      </c>
      <c r="AJ1732" s="125"/>
      <c r="AK1732" s="125"/>
      <c r="AL1732" s="125"/>
      <c r="AM1732" s="125"/>
    </row>
    <row r="1733" spans="1:39" s="3" customFormat="1" ht="15" customHeight="1" x14ac:dyDescent="0.2">
      <c r="A1733" s="25">
        <v>1868</v>
      </c>
      <c r="B1733" s="25" t="s">
        <v>81</v>
      </c>
      <c r="C1733" s="139">
        <v>37489</v>
      </c>
      <c r="D1733" s="25">
        <v>5</v>
      </c>
      <c r="E1733" s="25" t="s">
        <v>48</v>
      </c>
      <c r="F1733" s="25">
        <v>-80</v>
      </c>
      <c r="G1733" s="82">
        <v>43.091999999999757</v>
      </c>
      <c r="H1733" s="27">
        <v>-80.718199999999996</v>
      </c>
      <c r="I1733" s="25">
        <v>25</v>
      </c>
      <c r="J1733" s="82">
        <v>6.9300000000000495</v>
      </c>
      <c r="K1733" s="27">
        <v>25.115500000000001</v>
      </c>
      <c r="L1733" s="29">
        <v>29.364000000000001</v>
      </c>
      <c r="M1733" s="29">
        <v>27.709</v>
      </c>
      <c r="N1733" s="28">
        <v>19.049586776859506</v>
      </c>
      <c r="O1733" s="28">
        <v>7.7272727272727275</v>
      </c>
      <c r="P1733" s="26"/>
      <c r="Q1733" s="26">
        <v>26.947200000000002</v>
      </c>
      <c r="R1733" s="26">
        <v>0.83738095238095234</v>
      </c>
      <c r="S1733" s="26">
        <v>2.0139999999999998</v>
      </c>
      <c r="T1733" s="26">
        <v>0.09</v>
      </c>
      <c r="U1733" s="26">
        <v>0.01</v>
      </c>
      <c r="V1733" s="26"/>
      <c r="W1733" s="26"/>
      <c r="X1733" s="26">
        <v>2.0950000000000002</v>
      </c>
      <c r="Y1733" s="86"/>
      <c r="Z1733" s="26"/>
      <c r="AA1733" s="26"/>
      <c r="AB1733" s="26"/>
      <c r="AC1733" s="26"/>
      <c r="AD1733" s="26">
        <v>2.0239999999999996</v>
      </c>
      <c r="AE1733" s="29"/>
      <c r="AF1733" s="26">
        <v>0.35799999999999998</v>
      </c>
      <c r="AG1733" s="26"/>
      <c r="AH1733" s="29">
        <v>0.24199999999999999</v>
      </c>
      <c r="AI1733" s="29">
        <v>0.88</v>
      </c>
      <c r="AJ1733" s="125"/>
      <c r="AK1733" s="125"/>
      <c r="AL1733" s="125"/>
      <c r="AM1733" s="125"/>
    </row>
    <row r="1734" spans="1:39" s="3" customFormat="1" ht="15" customHeight="1" x14ac:dyDescent="0.2">
      <c r="A1734" s="25">
        <v>1869</v>
      </c>
      <c r="B1734" s="25" t="s">
        <v>81</v>
      </c>
      <c r="C1734" s="139">
        <v>37489</v>
      </c>
      <c r="D1734" s="25">
        <v>6</v>
      </c>
      <c r="E1734" s="25" t="s">
        <v>48</v>
      </c>
      <c r="F1734" s="25">
        <v>-80</v>
      </c>
      <c r="G1734" s="82">
        <v>45.564</v>
      </c>
      <c r="H1734" s="27">
        <v>-80.759399999999999</v>
      </c>
      <c r="I1734" s="25">
        <v>25</v>
      </c>
      <c r="J1734" s="82">
        <v>4.1783999999999821</v>
      </c>
      <c r="K1734" s="27">
        <v>25.06964</v>
      </c>
      <c r="L1734" s="29">
        <v>29.608000000000001</v>
      </c>
      <c r="M1734" s="29">
        <v>29.725000000000001</v>
      </c>
      <c r="N1734" s="28">
        <v>5.7625000000000002</v>
      </c>
      <c r="O1734" s="28">
        <v>2.3374999999999999</v>
      </c>
      <c r="P1734" s="26"/>
      <c r="Q1734" s="26">
        <v>45.220799999999997</v>
      </c>
      <c r="R1734" s="26">
        <v>15.588571428571427</v>
      </c>
      <c r="S1734" s="26">
        <v>1.1180000000000001</v>
      </c>
      <c r="T1734" s="26">
        <v>0.47899999999999998</v>
      </c>
      <c r="U1734" s="26">
        <v>0.503</v>
      </c>
      <c r="V1734" s="26"/>
      <c r="W1734" s="26"/>
      <c r="X1734" s="26">
        <v>36.753</v>
      </c>
      <c r="Y1734" s="86"/>
      <c r="Z1734" s="26"/>
      <c r="AA1734" s="26"/>
      <c r="AB1734" s="26"/>
      <c r="AC1734" s="26"/>
      <c r="AD1734" s="26">
        <v>1.621</v>
      </c>
      <c r="AE1734" s="29"/>
      <c r="AF1734" s="26">
        <v>7.8239999999999998</v>
      </c>
      <c r="AG1734" s="26"/>
      <c r="AH1734" s="29">
        <v>0.8</v>
      </c>
      <c r="AI1734" s="29">
        <v>16.52</v>
      </c>
      <c r="AJ1734" s="125"/>
      <c r="AK1734" s="125"/>
      <c r="AL1734" s="125"/>
      <c r="AM1734" s="125"/>
    </row>
    <row r="1735" spans="1:39" s="3" customFormat="1" ht="15" customHeight="1" x14ac:dyDescent="0.2">
      <c r="A1735" s="25">
        <v>1870</v>
      </c>
      <c r="B1735" s="25" t="s">
        <v>81</v>
      </c>
      <c r="C1735" s="139">
        <v>37489</v>
      </c>
      <c r="D1735" s="25">
        <v>7</v>
      </c>
      <c r="E1735" s="25" t="s">
        <v>48</v>
      </c>
      <c r="F1735" s="25">
        <v>-80</v>
      </c>
      <c r="G1735" s="82">
        <v>47.533200000000022</v>
      </c>
      <c r="H1735" s="27">
        <v>-80.79222</v>
      </c>
      <c r="I1735" s="25">
        <v>25</v>
      </c>
      <c r="J1735" s="82">
        <v>7.079999999999913</v>
      </c>
      <c r="K1735" s="27">
        <v>25.117999999999999</v>
      </c>
      <c r="L1735" s="29">
        <v>28.946000000000002</v>
      </c>
      <c r="M1735" s="29">
        <v>25.588999999999999</v>
      </c>
      <c r="N1735" s="28">
        <v>4.9730312837108954</v>
      </c>
      <c r="O1735" s="28">
        <v>2.0172599784250269</v>
      </c>
      <c r="P1735" s="26"/>
      <c r="Q1735" s="26">
        <v>47.845199999999998</v>
      </c>
      <c r="R1735" s="26">
        <v>18.473214285714285</v>
      </c>
      <c r="S1735" s="26">
        <v>1.2729999999999999</v>
      </c>
      <c r="T1735" s="26">
        <v>0.39</v>
      </c>
      <c r="U1735" s="26">
        <v>2</v>
      </c>
      <c r="V1735" s="26"/>
      <c r="W1735" s="26"/>
      <c r="X1735" s="26">
        <v>21.58</v>
      </c>
      <c r="Y1735" s="86"/>
      <c r="Z1735" s="26"/>
      <c r="AA1735" s="26"/>
      <c r="AB1735" s="26"/>
      <c r="AC1735" s="26"/>
      <c r="AD1735" s="26">
        <v>3.2729999999999997</v>
      </c>
      <c r="AE1735" s="29"/>
      <c r="AF1735" s="26">
        <v>8.0370000000000008</v>
      </c>
      <c r="AG1735" s="26"/>
      <c r="AH1735" s="29">
        <v>0.92700000000000005</v>
      </c>
      <c r="AI1735" s="29">
        <v>19.43</v>
      </c>
      <c r="AJ1735" s="125"/>
      <c r="AK1735" s="125"/>
      <c r="AL1735" s="125"/>
      <c r="AM1735" s="125"/>
    </row>
    <row r="1736" spans="1:39" s="3" customFormat="1" ht="15" customHeight="1" x14ac:dyDescent="0.2">
      <c r="A1736" s="25">
        <v>1871</v>
      </c>
      <c r="B1736" s="25" t="s">
        <v>81</v>
      </c>
      <c r="C1736" s="139">
        <v>37489</v>
      </c>
      <c r="D1736" s="25">
        <v>8</v>
      </c>
      <c r="E1736" s="25" t="s">
        <v>48</v>
      </c>
      <c r="F1736" s="25">
        <v>-80</v>
      </c>
      <c r="G1736" s="82">
        <v>51.821999999999662</v>
      </c>
      <c r="H1736" s="27">
        <v>-80.863699999999994</v>
      </c>
      <c r="I1736" s="25">
        <v>25</v>
      </c>
      <c r="J1736" s="82">
        <v>7.6703999999999439</v>
      </c>
      <c r="K1736" s="27">
        <v>25.127839999999999</v>
      </c>
      <c r="L1736" s="29">
        <v>29.616</v>
      </c>
      <c r="M1736" s="29">
        <v>25.658000000000001</v>
      </c>
      <c r="N1736" s="28">
        <v>4.4326923076923075</v>
      </c>
      <c r="O1736" s="28">
        <v>1.7980769230769231</v>
      </c>
      <c r="P1736" s="26"/>
      <c r="Q1736" s="26">
        <v>64.174800000000005</v>
      </c>
      <c r="R1736" s="26">
        <v>36.533095238095235</v>
      </c>
      <c r="S1736" s="26">
        <v>1.613</v>
      </c>
      <c r="T1736" s="26"/>
      <c r="U1736" s="26">
        <v>0.01</v>
      </c>
      <c r="V1736" s="26"/>
      <c r="W1736" s="26"/>
      <c r="X1736" s="26">
        <v>69.774000000000001</v>
      </c>
      <c r="Y1736" s="86"/>
      <c r="Z1736" s="26"/>
      <c r="AA1736" s="26"/>
      <c r="AB1736" s="26"/>
      <c r="AC1736" s="26"/>
      <c r="AD1736" s="26">
        <v>1.623</v>
      </c>
      <c r="AE1736" s="29"/>
      <c r="AF1736" s="26">
        <v>19.042000000000002</v>
      </c>
      <c r="AG1736" s="26"/>
      <c r="AH1736" s="29">
        <v>1.04</v>
      </c>
      <c r="AI1736" s="29">
        <v>38.799999999999997</v>
      </c>
      <c r="AJ1736" s="125"/>
      <c r="AK1736" s="125"/>
      <c r="AL1736" s="125"/>
      <c r="AM1736" s="125"/>
    </row>
    <row r="1737" spans="1:39" s="3" customFormat="1" ht="15" customHeight="1" x14ac:dyDescent="0.2">
      <c r="A1737" s="25">
        <v>1872</v>
      </c>
      <c r="B1737" s="25" t="s">
        <v>81</v>
      </c>
      <c r="C1737" s="139">
        <v>37489</v>
      </c>
      <c r="D1737" s="25">
        <v>9</v>
      </c>
      <c r="E1737" s="25" t="s">
        <v>49</v>
      </c>
      <c r="F1737" s="25">
        <v>-80</v>
      </c>
      <c r="G1737" s="82">
        <v>54.35</v>
      </c>
      <c r="H1737" s="27">
        <v>-80.905833333333334</v>
      </c>
      <c r="I1737" s="25">
        <v>25</v>
      </c>
      <c r="J1737" s="82">
        <v>7.5888000000000488</v>
      </c>
      <c r="K1737" s="27">
        <v>25.126480000000001</v>
      </c>
      <c r="L1737" s="29">
        <v>28.616</v>
      </c>
      <c r="M1737" s="29">
        <v>29.646000000000001</v>
      </c>
      <c r="N1737" s="28">
        <v>4.1160714285714288</v>
      </c>
      <c r="O1737" s="28">
        <v>1.669642857142857</v>
      </c>
      <c r="P1737" s="26"/>
      <c r="Q1737" s="26">
        <v>67.965599999999995</v>
      </c>
      <c r="R1737" s="26">
        <v>6.6848809523809525</v>
      </c>
      <c r="S1737" s="26">
        <v>1.2569999999999999</v>
      </c>
      <c r="T1737" s="26">
        <v>0.26500000000000001</v>
      </c>
      <c r="U1737" s="26">
        <v>9.7000000000000003E-2</v>
      </c>
      <c r="V1737" s="26"/>
      <c r="W1737" s="26"/>
      <c r="X1737" s="26">
        <v>19.292000000000002</v>
      </c>
      <c r="Y1737" s="86"/>
      <c r="Z1737" s="26"/>
      <c r="AA1737" s="26"/>
      <c r="AB1737" s="26"/>
      <c r="AC1737" s="26"/>
      <c r="AD1737" s="26">
        <v>1.3539999999999999</v>
      </c>
      <c r="AE1737" s="29"/>
      <c r="AF1737" s="26">
        <v>4.327</v>
      </c>
      <c r="AG1737" s="26"/>
      <c r="AH1737" s="29">
        <v>1.1200000000000001</v>
      </c>
      <c r="AI1737" s="29">
        <v>7.2</v>
      </c>
      <c r="AJ1737" s="125"/>
      <c r="AK1737" s="125"/>
      <c r="AL1737" s="125"/>
      <c r="AM1737" s="125"/>
    </row>
    <row r="1738" spans="1:39" s="3" customFormat="1" ht="15" customHeight="1" x14ac:dyDescent="0.2">
      <c r="A1738" s="25">
        <v>1873</v>
      </c>
      <c r="B1738" s="25" t="s">
        <v>81</v>
      </c>
      <c r="C1738" s="139">
        <v>37489</v>
      </c>
      <c r="D1738" s="25">
        <v>10</v>
      </c>
      <c r="E1738" s="25" t="s">
        <v>49</v>
      </c>
      <c r="F1738" s="25">
        <v>-80</v>
      </c>
      <c r="G1738" s="82">
        <v>59.78999999999985</v>
      </c>
      <c r="H1738" s="27">
        <v>-80.996499999999997</v>
      </c>
      <c r="I1738" s="25">
        <v>25</v>
      </c>
      <c r="J1738" s="82">
        <v>6.6600000000000392</v>
      </c>
      <c r="K1738" s="27">
        <v>25.111000000000001</v>
      </c>
      <c r="L1738" s="29">
        <v>30.01</v>
      </c>
      <c r="M1738" s="29">
        <v>35.030999999999999</v>
      </c>
      <c r="N1738" s="28">
        <v>2.7440476190476195</v>
      </c>
      <c r="O1738" s="28">
        <v>1.1130952380952381</v>
      </c>
      <c r="P1738" s="26"/>
      <c r="Q1738" s="26">
        <v>28.696800000000003</v>
      </c>
      <c r="R1738" s="26">
        <v>22.407261904761906</v>
      </c>
      <c r="S1738" s="26">
        <v>0.58499999999999996</v>
      </c>
      <c r="T1738" s="26">
        <v>0.13600000000000001</v>
      </c>
      <c r="U1738" s="26">
        <v>0.01</v>
      </c>
      <c r="V1738" s="26"/>
      <c r="W1738" s="26"/>
      <c r="X1738" s="26">
        <v>4.6479999999999997</v>
      </c>
      <c r="Y1738" s="86"/>
      <c r="Z1738" s="26"/>
      <c r="AA1738" s="26"/>
      <c r="AB1738" s="26"/>
      <c r="AC1738" s="26"/>
      <c r="AD1738" s="26">
        <v>0.59499999999999997</v>
      </c>
      <c r="AE1738" s="29"/>
      <c r="AF1738" s="26">
        <v>2.9630000000000001</v>
      </c>
      <c r="AG1738" s="26"/>
      <c r="AH1738" s="29">
        <v>1.68</v>
      </c>
      <c r="AI1738" s="29">
        <v>22.76</v>
      </c>
      <c r="AJ1738" s="125"/>
      <c r="AK1738" s="125"/>
      <c r="AL1738" s="125"/>
      <c r="AM1738" s="125"/>
    </row>
    <row r="1739" spans="1:39" ht="15" customHeight="1" x14ac:dyDescent="0.2">
      <c r="A1739" s="25">
        <v>1874</v>
      </c>
      <c r="B1739" s="25" t="s">
        <v>81</v>
      </c>
      <c r="C1739" s="139">
        <v>37489</v>
      </c>
      <c r="D1739" s="25">
        <v>11</v>
      </c>
      <c r="E1739" s="25" t="s">
        <v>49</v>
      </c>
      <c r="F1739" s="25">
        <v>-81</v>
      </c>
      <c r="G1739" s="82">
        <v>0.10800000000017462</v>
      </c>
      <c r="H1739" s="27">
        <v>-81.001800000000003</v>
      </c>
      <c r="I1739" s="25">
        <v>25</v>
      </c>
      <c r="J1739" s="82">
        <v>4.4700000000000273</v>
      </c>
      <c r="K1739" s="27">
        <v>25.0745</v>
      </c>
      <c r="L1739" s="29">
        <v>30.184000000000001</v>
      </c>
      <c r="M1739" s="29">
        <v>35.012999999999998</v>
      </c>
      <c r="N1739" s="28">
        <v>7.1695178849144634</v>
      </c>
      <c r="O1739" s="28">
        <v>2.9082426127527219</v>
      </c>
      <c r="Q1739" s="26">
        <v>33.070799999999998</v>
      </c>
      <c r="R1739" s="26">
        <v>3.346309523809524</v>
      </c>
      <c r="S1739" s="26">
        <v>1.1100000000000001</v>
      </c>
      <c r="T1739" s="26">
        <v>0.123</v>
      </c>
      <c r="U1739" s="26">
        <v>0.121</v>
      </c>
      <c r="X1739" s="26">
        <v>6.3380000000000001</v>
      </c>
      <c r="Y1739" s="85"/>
      <c r="AD1739" s="26">
        <v>1.2310000000000001</v>
      </c>
      <c r="AF1739" s="26">
        <v>0.95499999999999996</v>
      </c>
      <c r="AH1739" s="29">
        <v>0.64300000000000002</v>
      </c>
      <c r="AI1739" s="29">
        <v>3.46</v>
      </c>
    </row>
    <row r="1740" spans="1:39" ht="15" customHeight="1" x14ac:dyDescent="0.2">
      <c r="A1740" s="25">
        <v>1875</v>
      </c>
      <c r="B1740" s="25" t="s">
        <v>81</v>
      </c>
      <c r="C1740" s="139">
        <v>37489</v>
      </c>
      <c r="D1740" s="25">
        <v>12</v>
      </c>
      <c r="E1740" s="25" t="s">
        <v>49</v>
      </c>
      <c r="F1740" s="25">
        <v>-81</v>
      </c>
      <c r="G1740" s="82">
        <v>3.9287999999996259</v>
      </c>
      <c r="H1740" s="27">
        <v>-81.065479999999994</v>
      </c>
      <c r="I1740" s="25">
        <v>25</v>
      </c>
      <c r="J1740" s="82">
        <v>6.7440000000000566</v>
      </c>
      <c r="K1740" s="27">
        <v>25.112400000000001</v>
      </c>
      <c r="L1740" s="29">
        <v>30.245000000000001</v>
      </c>
      <c r="M1740" s="29">
        <v>34.908999999999999</v>
      </c>
      <c r="N1740" s="28">
        <v>3.5461538461538464</v>
      </c>
      <c r="O1740" s="28">
        <v>1.4384615384615385</v>
      </c>
      <c r="Q1740" s="26">
        <v>31.661399999999997</v>
      </c>
      <c r="R1740" s="26">
        <v>14.9625</v>
      </c>
      <c r="S1740" s="26">
        <v>0.84</v>
      </c>
      <c r="T1740" s="26">
        <v>0.13100000000000001</v>
      </c>
      <c r="U1740" s="26">
        <v>0.11</v>
      </c>
      <c r="X1740" s="26">
        <v>8.6709999999999994</v>
      </c>
      <c r="Y1740" s="85"/>
      <c r="AD1740" s="26">
        <v>0.95</v>
      </c>
      <c r="AF1740" s="26">
        <v>2.7509999999999999</v>
      </c>
      <c r="AH1740" s="29">
        <v>1.3</v>
      </c>
      <c r="AI1740" s="29">
        <v>15.29</v>
      </c>
    </row>
    <row r="1741" spans="1:39" ht="15" customHeight="1" x14ac:dyDescent="0.2">
      <c r="A1741" s="25">
        <v>1876</v>
      </c>
      <c r="B1741" s="25" t="s">
        <v>81</v>
      </c>
      <c r="C1741" s="139">
        <v>37489</v>
      </c>
      <c r="D1741" s="25">
        <v>13</v>
      </c>
      <c r="E1741" s="25" t="s">
        <v>49</v>
      </c>
      <c r="F1741" s="25">
        <v>-81</v>
      </c>
      <c r="G1741" s="82">
        <v>5.8199999999996521</v>
      </c>
      <c r="H1741" s="27">
        <v>-81.096999999999994</v>
      </c>
      <c r="I1741" s="25">
        <v>25</v>
      </c>
      <c r="J1741" s="82">
        <v>6.7608000000000601</v>
      </c>
      <c r="K1741" s="27">
        <v>25.112680000000001</v>
      </c>
      <c r="L1741" s="29">
        <v>29.981000000000002</v>
      </c>
      <c r="M1741" s="29">
        <v>35.689</v>
      </c>
      <c r="N1741" s="28">
        <v>4.4757281553398061</v>
      </c>
      <c r="O1741" s="28">
        <v>1.8155339805825244</v>
      </c>
      <c r="Q1741" s="26">
        <v>21.649800000000003</v>
      </c>
      <c r="R1741" s="26">
        <v>8.5439285714285731</v>
      </c>
      <c r="S1741" s="26">
        <v>0.44600000000000001</v>
      </c>
      <c r="T1741" s="26">
        <v>0.128</v>
      </c>
      <c r="U1741" s="26">
        <v>6.7000000000000004E-2</v>
      </c>
      <c r="X1741" s="26">
        <v>12.62</v>
      </c>
      <c r="Y1741" s="85"/>
      <c r="AD1741" s="26">
        <v>0.51300000000000001</v>
      </c>
      <c r="AF1741" s="26">
        <v>1.395</v>
      </c>
      <c r="AH1741" s="29">
        <v>1.03</v>
      </c>
      <c r="AI1741" s="29">
        <v>8.7100000000000009</v>
      </c>
    </row>
    <row r="1742" spans="1:39" ht="15" customHeight="1" x14ac:dyDescent="0.2">
      <c r="A1742" s="25">
        <v>1877</v>
      </c>
      <c r="B1742" s="25" t="s">
        <v>81</v>
      </c>
      <c r="C1742" s="139">
        <v>37489</v>
      </c>
      <c r="D1742" s="25">
        <v>14</v>
      </c>
      <c r="E1742" s="25" t="s">
        <v>49</v>
      </c>
      <c r="F1742" s="25">
        <v>-81</v>
      </c>
      <c r="G1742" s="82">
        <v>1.7304000000001452</v>
      </c>
      <c r="H1742" s="27">
        <v>-81.028840000000002</v>
      </c>
      <c r="I1742" s="25">
        <v>25</v>
      </c>
      <c r="J1742" s="82">
        <v>2.1011999999999631</v>
      </c>
      <c r="K1742" s="27">
        <v>25.035019999999999</v>
      </c>
      <c r="L1742" s="29">
        <v>30.148</v>
      </c>
      <c r="M1742" s="29">
        <v>36.220999999999997</v>
      </c>
      <c r="N1742" s="28">
        <v>2.5469613259668509</v>
      </c>
      <c r="O1742" s="28">
        <v>1.0331491712707184</v>
      </c>
      <c r="Q1742" s="26">
        <v>14.894399999999999</v>
      </c>
      <c r="R1742" s="26">
        <v>20.919761904761906</v>
      </c>
      <c r="S1742" s="26">
        <v>0.376</v>
      </c>
      <c r="T1742" s="26">
        <v>0.13500000000000001</v>
      </c>
      <c r="U1742" s="26">
        <v>5.6000000000000001E-2</v>
      </c>
      <c r="X1742" s="26">
        <v>11.32</v>
      </c>
      <c r="Y1742" s="85"/>
      <c r="AD1742" s="26">
        <v>0.432</v>
      </c>
      <c r="AF1742" s="26">
        <v>2.3540000000000001</v>
      </c>
      <c r="AH1742" s="29">
        <v>1.81</v>
      </c>
      <c r="AI1742" s="29">
        <v>21.2</v>
      </c>
    </row>
    <row r="1743" spans="1:39" ht="15" customHeight="1" x14ac:dyDescent="0.2">
      <c r="A1743" s="25">
        <v>1878</v>
      </c>
      <c r="B1743" s="25" t="s">
        <v>81</v>
      </c>
      <c r="C1743" s="139">
        <v>37489</v>
      </c>
      <c r="D1743" s="25">
        <v>15</v>
      </c>
      <c r="E1743" s="25" t="s">
        <v>49</v>
      </c>
      <c r="F1743" s="25">
        <v>-80</v>
      </c>
      <c r="G1743" s="82">
        <v>56.930400000000247</v>
      </c>
      <c r="H1743" s="27">
        <v>-80.948840000000004</v>
      </c>
      <c r="I1743" s="25">
        <v>24</v>
      </c>
      <c r="J1743" s="82">
        <v>55.839599999999976</v>
      </c>
      <c r="K1743" s="27">
        <v>24.93066</v>
      </c>
      <c r="L1743" s="29">
        <v>30.3415</v>
      </c>
      <c r="M1743" s="29">
        <v>37.0199</v>
      </c>
      <c r="N1743" s="28">
        <v>6.6811594202898563</v>
      </c>
      <c r="O1743" s="28">
        <v>2.7101449275362324</v>
      </c>
      <c r="Q1743" s="26">
        <v>11.686799999999998</v>
      </c>
      <c r="R1743" s="26">
        <v>7.6134523809523813</v>
      </c>
      <c r="S1743" s="26">
        <v>0.34499999999999997</v>
      </c>
      <c r="T1743" s="26">
        <v>0.1</v>
      </c>
      <c r="U1743" s="26">
        <v>0.06</v>
      </c>
      <c r="X1743" s="26">
        <v>9.1999999999999993</v>
      </c>
      <c r="Y1743" s="85"/>
      <c r="AD1743" s="26">
        <v>0.40499999999999997</v>
      </c>
      <c r="AF1743" s="26">
        <v>0.97899999999999998</v>
      </c>
      <c r="AH1743" s="29">
        <v>0.69</v>
      </c>
      <c r="AI1743" s="29">
        <v>7.73</v>
      </c>
    </row>
    <row r="1744" spans="1:39" ht="15" customHeight="1" x14ac:dyDescent="0.2">
      <c r="A1744" s="25">
        <v>1879</v>
      </c>
      <c r="B1744" s="25" t="s">
        <v>81</v>
      </c>
      <c r="C1744" s="139">
        <v>37489</v>
      </c>
      <c r="D1744" s="25">
        <v>16</v>
      </c>
      <c r="E1744" s="25" t="s">
        <v>50</v>
      </c>
      <c r="F1744" s="25">
        <v>-80</v>
      </c>
      <c r="G1744" s="82">
        <v>49.831200000000422</v>
      </c>
      <c r="H1744" s="27">
        <v>-80.830520000000007</v>
      </c>
      <c r="I1744" s="25">
        <v>24</v>
      </c>
      <c r="J1744" s="82">
        <v>52.516800000000003</v>
      </c>
      <c r="K1744" s="27">
        <v>24.87528</v>
      </c>
      <c r="L1744" s="29">
        <v>30.977</v>
      </c>
      <c r="M1744" s="29">
        <v>36.549999999999997</v>
      </c>
      <c r="N1744" s="28">
        <v>10.087527352297593</v>
      </c>
      <c r="O1744" s="28">
        <v>4.091903719912473</v>
      </c>
      <c r="Q1744" s="26">
        <v>12.5616</v>
      </c>
      <c r="R1744" s="26">
        <v>2.3792857142857144</v>
      </c>
      <c r="S1744" s="26">
        <v>0.56899999999999995</v>
      </c>
      <c r="T1744" s="26">
        <v>0.1</v>
      </c>
      <c r="U1744" s="26">
        <v>0.26300000000000001</v>
      </c>
      <c r="X1744" s="26">
        <v>3.4660000000000002</v>
      </c>
      <c r="Y1744" s="85"/>
      <c r="AD1744" s="26">
        <v>0.83199999999999996</v>
      </c>
      <c r="AF1744" s="26">
        <v>0.42599999999999999</v>
      </c>
      <c r="AH1744" s="29">
        <v>0.45700000000000002</v>
      </c>
      <c r="AI1744" s="29">
        <v>2.4300000000000002</v>
      </c>
    </row>
    <row r="1745" spans="1:35" ht="15" customHeight="1" x14ac:dyDescent="0.2">
      <c r="A1745" s="25">
        <v>1880</v>
      </c>
      <c r="B1745" s="25" t="s">
        <v>81</v>
      </c>
      <c r="C1745" s="139">
        <v>37489</v>
      </c>
      <c r="D1745" s="25">
        <v>17</v>
      </c>
      <c r="E1745" s="25" t="s">
        <v>50</v>
      </c>
      <c r="F1745" s="25">
        <v>-80</v>
      </c>
      <c r="G1745" s="82">
        <v>42.561600000000226</v>
      </c>
      <c r="H1745" s="27">
        <v>-80.709360000000004</v>
      </c>
      <c r="I1745" s="25">
        <v>24</v>
      </c>
      <c r="J1745" s="82">
        <v>55.339199999999948</v>
      </c>
      <c r="K1745" s="27">
        <v>24.922319999999999</v>
      </c>
      <c r="L1745" s="29">
        <v>30.907</v>
      </c>
      <c r="M1745" s="29">
        <v>36.710299999999997</v>
      </c>
      <c r="N1745" s="28">
        <v>17.799227799227801</v>
      </c>
      <c r="O1745" s="28">
        <v>7.2200772200772203</v>
      </c>
      <c r="Q1745" s="26">
        <v>6.8268000000000004</v>
      </c>
      <c r="R1745" s="26">
        <v>1.034404761904762</v>
      </c>
      <c r="S1745" s="26">
        <v>1.002</v>
      </c>
      <c r="T1745" s="26">
        <v>7.0000000000000007E-2</v>
      </c>
      <c r="U1745" s="26">
        <v>0.83799999999999997</v>
      </c>
      <c r="X1745" s="26">
        <v>0.1</v>
      </c>
      <c r="Y1745" s="85"/>
      <c r="AD1745" s="26">
        <v>1.8399999999999999</v>
      </c>
      <c r="AF1745" s="26">
        <v>0.29899999999999999</v>
      </c>
      <c r="AH1745" s="29">
        <v>0.25900000000000001</v>
      </c>
      <c r="AI1745" s="29">
        <v>1.07</v>
      </c>
    </row>
    <row r="1746" spans="1:35" ht="15" customHeight="1" x14ac:dyDescent="0.2">
      <c r="A1746" s="25">
        <v>1881</v>
      </c>
      <c r="B1746" s="25" t="s">
        <v>81</v>
      </c>
      <c r="C1746" s="139">
        <v>37489</v>
      </c>
      <c r="D1746" s="25">
        <v>18</v>
      </c>
      <c r="E1746" s="25" t="s">
        <v>50</v>
      </c>
      <c r="F1746" s="25">
        <v>-80</v>
      </c>
      <c r="G1746" s="82">
        <v>36.6</v>
      </c>
      <c r="H1746" s="27">
        <v>-80.61</v>
      </c>
      <c r="I1746" s="25">
        <v>24</v>
      </c>
      <c r="J1746" s="82">
        <v>58.577999999999903</v>
      </c>
      <c r="K1746" s="27">
        <v>24.976299999999998</v>
      </c>
      <c r="L1746" s="29">
        <v>31.085999999999999</v>
      </c>
      <c r="M1746" s="29">
        <v>36.994999999999997</v>
      </c>
      <c r="N1746" s="28">
        <v>12.770083102493077</v>
      </c>
      <c r="O1746" s="28">
        <v>5.1800554016620506</v>
      </c>
      <c r="Q1746" s="26">
        <v>9.1595999999999993</v>
      </c>
      <c r="R1746" s="26">
        <v>1.4785714285714286</v>
      </c>
      <c r="S1746" s="26">
        <v>1.5349999999999999</v>
      </c>
      <c r="T1746" s="26">
        <v>4.3999999999999997E-2</v>
      </c>
      <c r="U1746" s="26">
        <v>1.3120000000000001</v>
      </c>
      <c r="X1746" s="26">
        <v>0.1</v>
      </c>
      <c r="Y1746" s="85"/>
      <c r="AD1746" s="26">
        <v>2.847</v>
      </c>
      <c r="AF1746" s="26">
        <v>0.34799999999999998</v>
      </c>
      <c r="AH1746" s="29">
        <v>0.36099999999999999</v>
      </c>
      <c r="AI1746" s="29">
        <v>1.52</v>
      </c>
    </row>
    <row r="1747" spans="1:35" ht="15" customHeight="1" x14ac:dyDescent="0.2">
      <c r="A1747" s="25">
        <v>1882</v>
      </c>
      <c r="B1747" s="25" t="s">
        <v>81</v>
      </c>
      <c r="C1747" s="139">
        <v>37489</v>
      </c>
      <c r="D1747" s="25">
        <v>19</v>
      </c>
      <c r="E1747" s="25" t="s">
        <v>47</v>
      </c>
      <c r="F1747" s="25">
        <v>-80</v>
      </c>
      <c r="G1747" s="82">
        <v>32.902799999999672</v>
      </c>
      <c r="H1747" s="27">
        <v>-80.548379999999995</v>
      </c>
      <c r="I1747" s="25">
        <v>25</v>
      </c>
      <c r="J1747" s="82">
        <v>1.1520000000000863</v>
      </c>
      <c r="K1747" s="27">
        <v>25.019200000000001</v>
      </c>
      <c r="L1747" s="29">
        <v>31.216999999999999</v>
      </c>
      <c r="M1747" s="29">
        <v>33.430999999999997</v>
      </c>
      <c r="N1747" s="28">
        <v>11.216545012165451</v>
      </c>
      <c r="O1747" s="28">
        <v>4.5498783454987839</v>
      </c>
      <c r="Q1747" s="26">
        <v>52.607999999999997</v>
      </c>
      <c r="R1747" s="26">
        <v>0.6127380952380953</v>
      </c>
      <c r="S1747" s="26">
        <v>1.9910000000000001</v>
      </c>
      <c r="T1747" s="26">
        <v>7.0000000000000007E-2</v>
      </c>
      <c r="U1747" s="26">
        <v>0.29699999999999999</v>
      </c>
      <c r="X1747" s="26">
        <v>1.171</v>
      </c>
      <c r="Y1747" s="85"/>
      <c r="AD1747" s="26">
        <v>2.2880000000000003</v>
      </c>
      <c r="AF1747" s="26">
        <v>0.48099999999999998</v>
      </c>
      <c r="AH1747" s="29">
        <v>0.41099999999999998</v>
      </c>
      <c r="AI1747" s="29">
        <v>0.67</v>
      </c>
    </row>
    <row r="1748" spans="1:35" ht="15" customHeight="1" x14ac:dyDescent="0.2">
      <c r="A1748" s="25">
        <v>1883</v>
      </c>
      <c r="B1748" s="25" t="s">
        <v>81</v>
      </c>
      <c r="C1748" s="139">
        <v>37489</v>
      </c>
      <c r="D1748" s="25">
        <v>20</v>
      </c>
      <c r="E1748" s="25" t="s">
        <v>47</v>
      </c>
      <c r="F1748" s="25">
        <v>-80</v>
      </c>
      <c r="G1748" s="82">
        <v>29.534399999999721</v>
      </c>
      <c r="H1748" s="27">
        <v>-80.492239999999995</v>
      </c>
      <c r="I1748" s="25">
        <v>25</v>
      </c>
      <c r="J1748" s="82">
        <v>4.0536000000000172</v>
      </c>
      <c r="K1748" s="27">
        <v>25.06756</v>
      </c>
      <c r="L1748" s="29">
        <v>31.216999999999999</v>
      </c>
      <c r="M1748" s="29">
        <v>27.908999999999999</v>
      </c>
      <c r="N1748" s="28">
        <v>10.671296296296298</v>
      </c>
      <c r="O1748" s="28">
        <v>4.3287037037037042</v>
      </c>
      <c r="Q1748" s="26">
        <v>11.638199999999999</v>
      </c>
      <c r="R1748" s="26">
        <v>1.8991666666666667</v>
      </c>
      <c r="S1748" s="26">
        <v>5.9480000000000004</v>
      </c>
      <c r="T1748" s="26">
        <v>6.6000000000000003E-2</v>
      </c>
      <c r="U1748" s="26">
        <v>0.52400000000000002</v>
      </c>
      <c r="X1748" s="26">
        <v>3.0590000000000002</v>
      </c>
      <c r="Y1748" s="85"/>
      <c r="AD1748" s="26">
        <v>6.4720000000000004</v>
      </c>
      <c r="AF1748" s="26">
        <v>0.25900000000000001</v>
      </c>
      <c r="AH1748" s="29">
        <v>0.432</v>
      </c>
      <c r="AI1748" s="29">
        <v>1.93</v>
      </c>
    </row>
    <row r="1749" spans="1:35" ht="15" customHeight="1" x14ac:dyDescent="0.2">
      <c r="A1749" s="25">
        <v>1884</v>
      </c>
      <c r="B1749" s="25" t="s">
        <v>81</v>
      </c>
      <c r="C1749" s="139">
        <v>37490</v>
      </c>
      <c r="D1749" s="25" t="s">
        <v>24</v>
      </c>
      <c r="E1749" s="25" t="s">
        <v>77</v>
      </c>
      <c r="F1749" s="25">
        <v>-80</v>
      </c>
      <c r="G1749" s="82">
        <v>21.690000000000396</v>
      </c>
      <c r="H1749" s="27">
        <v>-80.361500000000007</v>
      </c>
      <c r="I1749" s="25">
        <v>25</v>
      </c>
      <c r="J1749" s="82">
        <v>17.796000000000092</v>
      </c>
      <c r="K1749" s="27">
        <v>25.296600000000002</v>
      </c>
      <c r="L1749" s="29">
        <v>30.152000000000001</v>
      </c>
      <c r="M1749" s="29">
        <v>29.056000000000001</v>
      </c>
      <c r="N1749" s="28">
        <v>9.6848739495798331</v>
      </c>
      <c r="O1749" s="28">
        <v>3.9285714285714288</v>
      </c>
      <c r="R1749" s="26">
        <v>1E-3</v>
      </c>
      <c r="S1749" s="26">
        <v>0.57799999999999996</v>
      </c>
      <c r="T1749" s="26">
        <v>0.10299999999999999</v>
      </c>
      <c r="U1749" s="26">
        <v>0.01</v>
      </c>
      <c r="X1749" s="26">
        <v>0.1</v>
      </c>
      <c r="Y1749" s="85"/>
      <c r="AD1749" s="26">
        <v>0.58799999999999997</v>
      </c>
      <c r="AF1749" s="26">
        <v>0.39400000000000002</v>
      </c>
      <c r="AH1749" s="29">
        <v>0.47599999999999998</v>
      </c>
    </row>
    <row r="1750" spans="1:35" ht="15" customHeight="1" x14ac:dyDescent="0.2">
      <c r="A1750" s="25">
        <v>1885</v>
      </c>
      <c r="B1750" s="25" t="s">
        <v>81</v>
      </c>
      <c r="C1750" s="139">
        <v>37490</v>
      </c>
      <c r="D1750" s="25" t="s">
        <v>25</v>
      </c>
      <c r="E1750" s="25" t="s">
        <v>79</v>
      </c>
      <c r="F1750" s="25">
        <v>-80</v>
      </c>
      <c r="G1750" s="82">
        <v>22.595999999999776</v>
      </c>
      <c r="H1750" s="27">
        <v>-80.376599999999996</v>
      </c>
      <c r="I1750" s="25">
        <v>25</v>
      </c>
      <c r="J1750" s="82">
        <v>14.322000000000088</v>
      </c>
      <c r="K1750" s="27">
        <v>25.238700000000001</v>
      </c>
      <c r="L1750" s="29">
        <v>30.170999999999999</v>
      </c>
      <c r="M1750" s="29">
        <v>25.623000000000001</v>
      </c>
      <c r="N1750" s="28">
        <v>12.595628415300547</v>
      </c>
      <c r="O1750" s="28">
        <v>5.1092896174863389</v>
      </c>
      <c r="R1750" s="26">
        <v>1E-3</v>
      </c>
      <c r="S1750" s="26">
        <v>1.071</v>
      </c>
      <c r="T1750" s="26">
        <v>0.1</v>
      </c>
      <c r="U1750" s="26">
        <v>0.01</v>
      </c>
      <c r="X1750" s="26">
        <v>0.1</v>
      </c>
      <c r="Y1750" s="85"/>
      <c r="AD1750" s="26">
        <v>1.081</v>
      </c>
      <c r="AF1750" s="26">
        <v>0.69799999999999995</v>
      </c>
      <c r="AH1750" s="29">
        <v>0.36599999999999999</v>
      </c>
    </row>
    <row r="1751" spans="1:35" ht="15" customHeight="1" x14ac:dyDescent="0.2">
      <c r="A1751" s="25">
        <v>1886</v>
      </c>
      <c r="B1751" s="25" t="s">
        <v>81</v>
      </c>
      <c r="C1751" s="139">
        <v>37490</v>
      </c>
      <c r="D1751" s="25" t="s">
        <v>26</v>
      </c>
      <c r="E1751" s="25" t="s">
        <v>79</v>
      </c>
      <c r="F1751" s="25">
        <v>-80</v>
      </c>
      <c r="G1751" s="82">
        <v>25.386000000000308</v>
      </c>
      <c r="H1751" s="27">
        <v>-80.423100000000005</v>
      </c>
      <c r="I1751" s="25">
        <v>25</v>
      </c>
      <c r="J1751" s="82">
        <v>15.317999999999898</v>
      </c>
      <c r="K1751" s="27">
        <v>25.255299999999998</v>
      </c>
      <c r="L1751" s="29">
        <v>29.95</v>
      </c>
      <c r="M1751" s="29">
        <v>15.37</v>
      </c>
      <c r="N1751" s="28">
        <v>5.540865384615385</v>
      </c>
      <c r="O1751" s="28">
        <v>2.2475961538461542</v>
      </c>
      <c r="R1751" s="26">
        <v>1E-3</v>
      </c>
      <c r="S1751" s="26">
        <v>0.68600000000000005</v>
      </c>
      <c r="T1751" s="26">
        <v>0.21299999999999999</v>
      </c>
      <c r="U1751" s="26">
        <v>0.01</v>
      </c>
      <c r="X1751" s="26">
        <v>4.2389999999999999</v>
      </c>
      <c r="Y1751" s="85"/>
      <c r="AD1751" s="26">
        <v>0.69600000000000006</v>
      </c>
      <c r="AF1751" s="26">
        <v>3.4590000000000001</v>
      </c>
      <c r="AH1751" s="29">
        <v>0.83199999999999996</v>
      </c>
    </row>
    <row r="1752" spans="1:35" ht="15" customHeight="1" x14ac:dyDescent="0.2">
      <c r="A1752" s="25">
        <v>1887</v>
      </c>
      <c r="B1752" s="25" t="s">
        <v>81</v>
      </c>
      <c r="C1752" s="139">
        <v>37490</v>
      </c>
      <c r="D1752" s="25" t="s">
        <v>27</v>
      </c>
      <c r="E1752" s="25" t="s">
        <v>79</v>
      </c>
      <c r="F1752" s="25">
        <v>-80</v>
      </c>
      <c r="G1752" s="82">
        <v>25.391999999999655</v>
      </c>
      <c r="H1752" s="27">
        <v>-80.423199999999994</v>
      </c>
      <c r="I1752" s="25">
        <v>25</v>
      </c>
      <c r="J1752" s="82">
        <v>10.572000000000088</v>
      </c>
      <c r="K1752" s="27">
        <v>25.176200000000001</v>
      </c>
      <c r="L1752" s="29">
        <v>30.02</v>
      </c>
      <c r="M1752" s="29">
        <v>24.07</v>
      </c>
      <c r="N1752" s="28">
        <v>11.974025974025974</v>
      </c>
      <c r="O1752" s="28">
        <v>4.8571428571428577</v>
      </c>
      <c r="R1752" s="26">
        <v>1E-3</v>
      </c>
      <c r="S1752" s="26">
        <v>0.49299999999999999</v>
      </c>
      <c r="T1752" s="26">
        <v>9.8000000000000004E-2</v>
      </c>
      <c r="U1752" s="26">
        <v>0.65500000000000003</v>
      </c>
      <c r="X1752" s="26">
        <v>0.1</v>
      </c>
      <c r="Y1752" s="85"/>
      <c r="AD1752" s="26">
        <v>1.1480000000000001</v>
      </c>
      <c r="AF1752" s="26">
        <v>0.14099999999999999</v>
      </c>
      <c r="AH1752" s="29">
        <v>0.38500000000000001</v>
      </c>
    </row>
    <row r="1753" spans="1:35" ht="15" customHeight="1" x14ac:dyDescent="0.2">
      <c r="A1753" s="25">
        <v>1888</v>
      </c>
      <c r="B1753" s="25" t="s">
        <v>81</v>
      </c>
      <c r="C1753" s="139">
        <v>37490</v>
      </c>
      <c r="D1753" s="25" t="s">
        <v>21</v>
      </c>
      <c r="E1753" s="25" t="s">
        <v>77</v>
      </c>
      <c r="F1753" s="25">
        <v>-80</v>
      </c>
      <c r="G1753" s="82">
        <v>19.524000000000115</v>
      </c>
      <c r="H1753" s="27">
        <v>-80.325400000000002</v>
      </c>
      <c r="I1753" s="25">
        <v>25</v>
      </c>
      <c r="J1753" s="82">
        <v>27.786000000000044</v>
      </c>
      <c r="K1753" s="27">
        <v>25.463100000000001</v>
      </c>
      <c r="L1753" s="29">
        <v>30.309000000000001</v>
      </c>
      <c r="M1753" s="29">
        <v>21.588999999999999</v>
      </c>
      <c r="N1753" s="28">
        <v>11.382716049382717</v>
      </c>
      <c r="O1753" s="28">
        <v>4.617283950617284</v>
      </c>
      <c r="R1753" s="26">
        <v>1E-3</v>
      </c>
      <c r="S1753" s="26">
        <v>2.2109999999999999</v>
      </c>
      <c r="T1753" s="26">
        <v>9.7000000000000003E-2</v>
      </c>
      <c r="U1753" s="26">
        <v>1.498</v>
      </c>
      <c r="X1753" s="26">
        <v>0.1</v>
      </c>
      <c r="Y1753" s="85"/>
      <c r="AD1753" s="26">
        <v>3.7089999999999996</v>
      </c>
      <c r="AF1753" s="26">
        <v>0.34300000000000003</v>
      </c>
      <c r="AH1753" s="29">
        <v>0.40500000000000003</v>
      </c>
    </row>
    <row r="1754" spans="1:35" ht="15" customHeight="1" x14ac:dyDescent="0.2">
      <c r="A1754" s="25">
        <v>1889</v>
      </c>
      <c r="B1754" s="25" t="s">
        <v>81</v>
      </c>
      <c r="C1754" s="139">
        <v>37490</v>
      </c>
      <c r="D1754" s="25" t="s">
        <v>22</v>
      </c>
      <c r="E1754" s="25" t="s">
        <v>77</v>
      </c>
      <c r="F1754" s="25">
        <v>-80</v>
      </c>
      <c r="G1754" s="82">
        <v>14.633999999999787</v>
      </c>
      <c r="H1754" s="27">
        <v>-80.243899999999996</v>
      </c>
      <c r="I1754" s="25">
        <v>25</v>
      </c>
      <c r="J1754" s="82">
        <v>24.275999999999911</v>
      </c>
      <c r="K1754" s="27">
        <v>25.404599999999999</v>
      </c>
      <c r="L1754" s="29">
        <v>30.17</v>
      </c>
      <c r="M1754" s="29">
        <v>36.264000000000003</v>
      </c>
      <c r="N1754" s="28">
        <v>13.247126436781612</v>
      </c>
      <c r="O1754" s="28">
        <v>5.3735632183908049</v>
      </c>
      <c r="R1754" s="26">
        <v>1E-3</v>
      </c>
      <c r="S1754" s="26">
        <v>0.33100000000000002</v>
      </c>
      <c r="T1754" s="26">
        <v>0.11600000000000001</v>
      </c>
      <c r="U1754" s="26">
        <v>0.01</v>
      </c>
      <c r="X1754" s="26">
        <v>0.1</v>
      </c>
      <c r="Y1754" s="85"/>
      <c r="AD1754" s="26">
        <v>0.34100000000000003</v>
      </c>
      <c r="AF1754" s="26">
        <v>0.17199999999999999</v>
      </c>
      <c r="AH1754" s="29">
        <v>0.34799999999999998</v>
      </c>
    </row>
    <row r="1755" spans="1:35" ht="15" customHeight="1" x14ac:dyDescent="0.2">
      <c r="A1755" s="25">
        <v>1890</v>
      </c>
      <c r="B1755" s="25" t="s">
        <v>81</v>
      </c>
      <c r="C1755" s="139">
        <v>37490</v>
      </c>
      <c r="D1755" s="25" t="s">
        <v>23</v>
      </c>
      <c r="E1755" s="25" t="s">
        <v>77</v>
      </c>
      <c r="F1755" s="25">
        <v>-80</v>
      </c>
      <c r="G1755" s="82">
        <v>19.320000000000164</v>
      </c>
      <c r="H1755" s="27">
        <v>-80.322000000000003</v>
      </c>
      <c r="I1755" s="25">
        <v>25</v>
      </c>
      <c r="J1755" s="82">
        <v>20.033999999999992</v>
      </c>
      <c r="K1755" s="27">
        <v>25.3339</v>
      </c>
      <c r="L1755" s="29">
        <v>30.12</v>
      </c>
      <c r="M1755" s="29">
        <v>32.404499999999999</v>
      </c>
      <c r="R1755" s="26">
        <v>1E-3</v>
      </c>
      <c r="S1755" s="26">
        <v>0.70099999999999996</v>
      </c>
      <c r="T1755" s="26">
        <v>0.105</v>
      </c>
      <c r="U1755" s="26">
        <v>0.01</v>
      </c>
      <c r="X1755" s="26">
        <v>0.1</v>
      </c>
      <c r="Y1755" s="85"/>
      <c r="AD1755" s="26">
        <v>0.71099999999999997</v>
      </c>
      <c r="AF1755" s="26">
        <v>0.48599999999999999</v>
      </c>
    </row>
    <row r="1756" spans="1:35" ht="15" customHeight="1" x14ac:dyDescent="0.2">
      <c r="A1756" s="25">
        <v>1891</v>
      </c>
      <c r="B1756" s="25" t="s">
        <v>82</v>
      </c>
      <c r="C1756" s="139">
        <v>37509</v>
      </c>
      <c r="D1756" s="25" t="s">
        <v>15</v>
      </c>
      <c r="E1756" s="25" t="s">
        <v>76</v>
      </c>
      <c r="F1756" s="25">
        <v>-80</v>
      </c>
      <c r="G1756" s="82">
        <v>10.991999999999962</v>
      </c>
      <c r="H1756" s="27">
        <v>-80.183199999999999</v>
      </c>
      <c r="I1756" s="25">
        <v>25</v>
      </c>
      <c r="J1756" s="82">
        <v>44.359199999999959</v>
      </c>
      <c r="K1756" s="27">
        <v>25.739319999999999</v>
      </c>
      <c r="L1756" s="29">
        <v>29.673400000000001</v>
      </c>
      <c r="M1756" s="29">
        <v>29.817599999999999</v>
      </c>
      <c r="N1756" s="28">
        <v>8.6654135338345863</v>
      </c>
      <c r="O1756" s="28">
        <v>3.5150375939849625</v>
      </c>
      <c r="R1756" s="26">
        <v>1.0094047619047619</v>
      </c>
      <c r="S1756" s="26">
        <v>2.1019999999999999</v>
      </c>
      <c r="T1756" s="26">
        <v>7.5999999999999998E-2</v>
      </c>
      <c r="U1756" s="26">
        <v>0.35699999999999998</v>
      </c>
      <c r="X1756" s="26">
        <v>4.2279999999999998</v>
      </c>
      <c r="Y1756" s="85"/>
      <c r="AD1756" s="26">
        <v>2.4589999999999996</v>
      </c>
      <c r="AF1756" s="26">
        <v>0.34100000000000003</v>
      </c>
      <c r="AH1756" s="29">
        <v>0.53200000000000003</v>
      </c>
      <c r="AI1756" s="29">
        <v>1.05</v>
      </c>
    </row>
    <row r="1757" spans="1:35" ht="15" customHeight="1" x14ac:dyDescent="0.2">
      <c r="A1757" s="25">
        <v>1892</v>
      </c>
      <c r="B1757" s="25" t="s">
        <v>82</v>
      </c>
      <c r="C1757" s="139">
        <v>37509</v>
      </c>
      <c r="D1757" s="25" t="s">
        <v>24</v>
      </c>
      <c r="E1757" s="25" t="s">
        <v>77</v>
      </c>
      <c r="F1757" s="25">
        <v>-80</v>
      </c>
      <c r="G1757" s="82">
        <v>21.644400000000417</v>
      </c>
      <c r="H1757" s="27">
        <v>-80.360740000000007</v>
      </c>
      <c r="I1757" s="25">
        <v>25</v>
      </c>
      <c r="J1757" s="82">
        <v>17.780400000000043</v>
      </c>
      <c r="K1757" s="27">
        <v>25.296340000000001</v>
      </c>
      <c r="L1757" s="29">
        <v>30.369</v>
      </c>
      <c r="M1757" s="29">
        <v>29.745999999999999</v>
      </c>
      <c r="N1757" s="28">
        <v>10.176600441501105</v>
      </c>
      <c r="O1757" s="28">
        <v>4.1280353200883004</v>
      </c>
      <c r="R1757" s="26">
        <v>0.67196428571428779</v>
      </c>
      <c r="S1757" s="26">
        <v>0.55400000000000005</v>
      </c>
      <c r="T1757" s="26">
        <v>8.3000000000000004E-2</v>
      </c>
      <c r="U1757" s="26">
        <v>0.11899999999999999</v>
      </c>
      <c r="X1757" s="26">
        <v>0.17399999999999999</v>
      </c>
      <c r="Y1757" s="85"/>
      <c r="AD1757" s="26">
        <v>0.67300000000000004</v>
      </c>
      <c r="AF1757" s="26">
        <v>0.36799999999999999</v>
      </c>
      <c r="AH1757" s="29">
        <v>0.45300000000000001</v>
      </c>
      <c r="AI1757" s="29">
        <v>0.71577380952381164</v>
      </c>
    </row>
    <row r="1758" spans="1:35" ht="15" customHeight="1" x14ac:dyDescent="0.2">
      <c r="A1758" s="25">
        <v>1893</v>
      </c>
      <c r="B1758" s="25" t="s">
        <v>82</v>
      </c>
      <c r="C1758" s="139">
        <v>37509</v>
      </c>
      <c r="D1758" s="25" t="s">
        <v>25</v>
      </c>
      <c r="E1758" s="25" t="s">
        <v>79</v>
      </c>
      <c r="F1758" s="25">
        <v>-80</v>
      </c>
      <c r="G1758" s="82">
        <v>22.512000000000398</v>
      </c>
      <c r="H1758" s="27">
        <v>-80.375200000000007</v>
      </c>
      <c r="I1758" s="25">
        <v>25</v>
      </c>
      <c r="J1758" s="82">
        <v>14.319599999999966</v>
      </c>
      <c r="K1758" s="27">
        <v>25.238659999999999</v>
      </c>
      <c r="L1758" s="29">
        <v>30.097000000000001</v>
      </c>
      <c r="M1758" s="29">
        <v>26.081</v>
      </c>
      <c r="N1758" s="28">
        <v>9.7463002114164912</v>
      </c>
      <c r="O1758" s="28">
        <v>3.9534883720930236</v>
      </c>
      <c r="R1758" s="26">
        <v>0.61940476190476301</v>
      </c>
      <c r="S1758" s="26">
        <v>0.72299999999999998</v>
      </c>
      <c r="T1758" s="26">
        <v>9.1999999999999998E-2</v>
      </c>
      <c r="U1758" s="26">
        <v>3.4000000000000002E-2</v>
      </c>
      <c r="X1758" s="26">
        <v>0.27600000000000002</v>
      </c>
      <c r="Y1758" s="85"/>
      <c r="AD1758" s="26">
        <v>0.75700000000000001</v>
      </c>
      <c r="AF1758" s="26">
        <v>1.349</v>
      </c>
      <c r="AH1758" s="29">
        <v>0.47299999999999998</v>
      </c>
      <c r="AI1758" s="29">
        <v>0.78000000000000114</v>
      </c>
    </row>
    <row r="1759" spans="1:35" ht="15" customHeight="1" x14ac:dyDescent="0.2">
      <c r="A1759" s="25">
        <v>1894</v>
      </c>
      <c r="B1759" s="25" t="s">
        <v>82</v>
      </c>
      <c r="C1759" s="139">
        <v>37509</v>
      </c>
      <c r="D1759" s="25" t="s">
        <v>26</v>
      </c>
      <c r="E1759" s="25" t="s">
        <v>79</v>
      </c>
      <c r="F1759" s="25">
        <v>-80</v>
      </c>
      <c r="G1759" s="82">
        <v>25.321200000000204</v>
      </c>
      <c r="H1759" s="27">
        <v>-80.422020000000003</v>
      </c>
      <c r="I1759" s="25">
        <v>25</v>
      </c>
      <c r="J1759" s="82">
        <v>15.309600000000003</v>
      </c>
      <c r="K1759" s="27">
        <v>25.25516</v>
      </c>
      <c r="L1759" s="29">
        <v>30.920999999999999</v>
      </c>
      <c r="M1759" s="29">
        <v>20.091000000000001</v>
      </c>
      <c r="N1759" s="28">
        <v>6.010430247718384</v>
      </c>
      <c r="O1759" s="28">
        <v>2.4380704041720991</v>
      </c>
      <c r="R1759" s="26">
        <v>4.9510714285714172</v>
      </c>
      <c r="S1759" s="26">
        <v>1.68</v>
      </c>
      <c r="T1759" s="26">
        <v>0.20100000000000001</v>
      </c>
      <c r="U1759" s="26">
        <v>0.1</v>
      </c>
      <c r="X1759" s="26">
        <v>16.263000000000002</v>
      </c>
      <c r="Y1759" s="85"/>
      <c r="AD1759" s="26">
        <v>1.78</v>
      </c>
      <c r="AF1759" s="26">
        <v>0.41099999999999998</v>
      </c>
      <c r="AH1759" s="29">
        <v>0.76700000000000002</v>
      </c>
      <c r="AI1759" s="29">
        <v>4.9999999999999885</v>
      </c>
    </row>
    <row r="1760" spans="1:35" ht="15" customHeight="1" x14ac:dyDescent="0.2">
      <c r="A1760" s="25">
        <v>1895</v>
      </c>
      <c r="B1760" s="25" t="s">
        <v>82</v>
      </c>
      <c r="C1760" s="139">
        <v>37509</v>
      </c>
      <c r="D1760" s="25" t="s">
        <v>27</v>
      </c>
      <c r="E1760" s="25" t="s">
        <v>79</v>
      </c>
      <c r="F1760" s="25">
        <v>-80</v>
      </c>
      <c r="G1760" s="82">
        <v>25.33079999999984</v>
      </c>
      <c r="H1760" s="27">
        <v>-80.422179999999997</v>
      </c>
      <c r="I1760" s="25">
        <v>25</v>
      </c>
      <c r="J1760" s="82">
        <v>10.559999999999903</v>
      </c>
      <c r="K1760" s="27">
        <v>25.175999999999998</v>
      </c>
      <c r="L1760" s="29">
        <v>30.28</v>
      </c>
      <c r="M1760" s="29">
        <v>24.725000000000001</v>
      </c>
      <c r="N1760" s="28">
        <v>4.8272251308900529</v>
      </c>
      <c r="O1760" s="28">
        <v>1.9581151832460735</v>
      </c>
      <c r="R1760" s="26">
        <v>0.70250000000000179</v>
      </c>
      <c r="S1760" s="26">
        <v>1.7569999999999999</v>
      </c>
      <c r="T1760" s="26">
        <v>8.7999999999999995E-2</v>
      </c>
      <c r="U1760" s="26">
        <v>6.7000000000000004E-2</v>
      </c>
      <c r="X1760" s="26">
        <v>1.9079999999999999</v>
      </c>
      <c r="Y1760" s="85"/>
      <c r="AD1760" s="26">
        <v>1.8239999999999998</v>
      </c>
      <c r="AF1760" s="26">
        <v>0.39900000000000002</v>
      </c>
      <c r="AH1760" s="29">
        <v>0.95499999999999996</v>
      </c>
      <c r="AI1760" s="29">
        <v>0.75000000000000178</v>
      </c>
    </row>
    <row r="1761" spans="1:35" ht="15" customHeight="1" x14ac:dyDescent="0.2">
      <c r="A1761" s="25">
        <v>1896</v>
      </c>
      <c r="B1761" s="25" t="s">
        <v>82</v>
      </c>
      <c r="C1761" s="139">
        <v>37509</v>
      </c>
      <c r="D1761" s="25" t="s">
        <v>16</v>
      </c>
      <c r="E1761" s="25" t="s">
        <v>76</v>
      </c>
      <c r="F1761" s="25">
        <v>-80</v>
      </c>
      <c r="G1761" s="82">
        <v>14.901600000000315</v>
      </c>
      <c r="H1761" s="27">
        <v>-80.248360000000005</v>
      </c>
      <c r="I1761" s="25">
        <v>25</v>
      </c>
      <c r="J1761" s="82">
        <v>41.409599999999926</v>
      </c>
      <c r="K1761" s="27">
        <v>25.690159999999999</v>
      </c>
      <c r="L1761" s="29">
        <v>30.081299999999999</v>
      </c>
      <c r="M1761" s="29">
        <v>26.523299999999999</v>
      </c>
      <c r="N1761" s="28">
        <v>8.7310606060606055</v>
      </c>
      <c r="O1761" s="28">
        <v>3.5416666666666665</v>
      </c>
      <c r="R1761" s="26">
        <v>1.013452380952379</v>
      </c>
      <c r="S1761" s="26">
        <v>0.01</v>
      </c>
      <c r="T1761" s="26">
        <v>7.2999999999999995E-2</v>
      </c>
      <c r="U1761" s="26">
        <v>0.80400000000000005</v>
      </c>
      <c r="X1761" s="26">
        <v>8.0020000000000007</v>
      </c>
      <c r="Y1761" s="85"/>
      <c r="AD1761" s="26">
        <v>0.81400000000000006</v>
      </c>
      <c r="AF1761" s="26">
        <v>0.44700000000000001</v>
      </c>
      <c r="AH1761" s="29">
        <v>0.52800000000000002</v>
      </c>
      <c r="AI1761" s="29">
        <v>1.0666666666666647</v>
      </c>
    </row>
    <row r="1762" spans="1:35" ht="15" customHeight="1" x14ac:dyDescent="0.2">
      <c r="A1762" s="25">
        <v>1897</v>
      </c>
      <c r="B1762" s="25" t="s">
        <v>82</v>
      </c>
      <c r="C1762" s="139">
        <v>37509</v>
      </c>
      <c r="D1762" s="25" t="s">
        <v>17</v>
      </c>
      <c r="E1762" s="25" t="s">
        <v>76</v>
      </c>
      <c r="F1762" s="25">
        <v>-80</v>
      </c>
      <c r="G1762" s="82">
        <v>15.823200000000384</v>
      </c>
      <c r="H1762" s="27">
        <v>-80.263720000000006</v>
      </c>
      <c r="I1762" s="25">
        <v>25</v>
      </c>
      <c r="J1762" s="82">
        <v>39.257399999999976</v>
      </c>
      <c r="K1762" s="27">
        <v>25.65429</v>
      </c>
      <c r="L1762" s="29">
        <v>30.271000000000001</v>
      </c>
      <c r="M1762" s="29">
        <v>28.981000000000002</v>
      </c>
      <c r="N1762" s="28">
        <v>10.176600441501105</v>
      </c>
      <c r="O1762" s="28">
        <v>4.1280353200883004</v>
      </c>
      <c r="R1762" s="26">
        <v>0.5339285714285712</v>
      </c>
      <c r="S1762" s="26">
        <v>1.3560000000000001</v>
      </c>
      <c r="T1762" s="26">
        <v>6.7000000000000004E-2</v>
      </c>
      <c r="U1762" s="26">
        <v>0.44900000000000001</v>
      </c>
      <c r="X1762" s="26">
        <v>6.1660000000000004</v>
      </c>
      <c r="Y1762" s="85"/>
      <c r="AD1762" s="26">
        <v>1.8050000000000002</v>
      </c>
      <c r="AF1762" s="26">
        <v>0.27500000000000002</v>
      </c>
      <c r="AH1762" s="29">
        <v>0.45300000000000001</v>
      </c>
      <c r="AI1762" s="29">
        <v>0.56666666666666643</v>
      </c>
    </row>
    <row r="1763" spans="1:35" ht="15" customHeight="1" x14ac:dyDescent="0.2">
      <c r="A1763" s="25">
        <v>1898</v>
      </c>
      <c r="B1763" s="25" t="s">
        <v>82</v>
      </c>
      <c r="C1763" s="139">
        <v>37509</v>
      </c>
      <c r="D1763" s="25" t="s">
        <v>18</v>
      </c>
      <c r="E1763" s="25" t="s">
        <v>76</v>
      </c>
      <c r="F1763" s="25">
        <v>-80</v>
      </c>
      <c r="G1763" s="82">
        <v>15.887999999999636</v>
      </c>
      <c r="H1763" s="27">
        <v>-80.264799999999994</v>
      </c>
      <c r="I1763" s="25">
        <v>25</v>
      </c>
      <c r="J1763" s="82">
        <v>35.494800000000026</v>
      </c>
      <c r="K1763" s="27">
        <v>25.59158</v>
      </c>
      <c r="L1763" s="29">
        <v>29.99</v>
      </c>
      <c r="M1763" s="29">
        <v>31.17</v>
      </c>
      <c r="N1763" s="28">
        <v>15.469798657718123</v>
      </c>
      <c r="O1763" s="28">
        <v>6.2751677852348999</v>
      </c>
      <c r="R1763" s="26">
        <v>0.72809523809523657</v>
      </c>
      <c r="S1763" s="26">
        <v>2.8719999999999999</v>
      </c>
      <c r="T1763" s="26">
        <v>6.6000000000000003E-2</v>
      </c>
      <c r="U1763" s="26">
        <v>0.628</v>
      </c>
      <c r="X1763" s="26">
        <v>2.1120000000000001</v>
      </c>
      <c r="Y1763" s="85"/>
      <c r="AD1763" s="26">
        <v>3.5</v>
      </c>
      <c r="AF1763" s="26">
        <v>0.32400000000000001</v>
      </c>
      <c r="AH1763" s="29">
        <v>0.29799999999999999</v>
      </c>
      <c r="AI1763" s="29">
        <v>0.76666666666666516</v>
      </c>
    </row>
    <row r="1764" spans="1:35" ht="15" customHeight="1" x14ac:dyDescent="0.2">
      <c r="A1764" s="25">
        <v>1899</v>
      </c>
      <c r="B1764" s="25" t="s">
        <v>82</v>
      </c>
      <c r="C1764" s="139">
        <v>37509</v>
      </c>
      <c r="D1764" s="25" t="s">
        <v>19</v>
      </c>
      <c r="E1764" s="25" t="s">
        <v>77</v>
      </c>
      <c r="F1764" s="25">
        <v>-80</v>
      </c>
      <c r="G1764" s="82">
        <v>18.909600000000353</v>
      </c>
      <c r="H1764" s="27">
        <v>-80.315160000000006</v>
      </c>
      <c r="I1764" s="25">
        <v>25</v>
      </c>
      <c r="J1764" s="82">
        <v>31.8048000000001</v>
      </c>
      <c r="K1764" s="27">
        <v>25.530080000000002</v>
      </c>
      <c r="L1764" s="29">
        <v>30.475999999999999</v>
      </c>
      <c r="M1764" s="29">
        <v>20.456</v>
      </c>
      <c r="N1764" s="28">
        <v>9.3890020366598783</v>
      </c>
      <c r="O1764" s="28">
        <v>3.808553971486762</v>
      </c>
      <c r="R1764" s="26">
        <v>1.1405952380952356</v>
      </c>
      <c r="S1764" s="26">
        <v>11.929</v>
      </c>
      <c r="T1764" s="26">
        <v>0.112</v>
      </c>
      <c r="X1764" s="26">
        <v>14.401999999999999</v>
      </c>
      <c r="Y1764" s="85"/>
      <c r="AF1764" s="26">
        <v>0.77900000000000003</v>
      </c>
      <c r="AH1764" s="29">
        <v>0.49099999999999999</v>
      </c>
      <c r="AI1764" s="29">
        <v>1.2333333333333307</v>
      </c>
    </row>
    <row r="1765" spans="1:35" ht="15" customHeight="1" x14ac:dyDescent="0.2">
      <c r="A1765" s="25">
        <v>1900</v>
      </c>
      <c r="B1765" s="25" t="s">
        <v>82</v>
      </c>
      <c r="C1765" s="139">
        <v>37509</v>
      </c>
      <c r="D1765" s="25" t="s">
        <v>20</v>
      </c>
      <c r="E1765" s="25" t="s">
        <v>77</v>
      </c>
      <c r="F1765" s="25">
        <v>-80</v>
      </c>
      <c r="G1765" s="82">
        <v>15.051600000000178</v>
      </c>
      <c r="H1765" s="27">
        <v>-80.250860000000003</v>
      </c>
      <c r="I1765" s="25">
        <v>25</v>
      </c>
      <c r="J1765" s="82">
        <v>29.48040000000006</v>
      </c>
      <c r="K1765" s="27">
        <v>25.491340000000001</v>
      </c>
      <c r="L1765" s="29">
        <v>29.630700000000001</v>
      </c>
      <c r="M1765" s="29">
        <v>34.340000000000003</v>
      </c>
      <c r="N1765" s="28">
        <v>14.728434504792332</v>
      </c>
      <c r="O1765" s="28">
        <v>5.9744408945686907</v>
      </c>
      <c r="R1765" s="26">
        <v>0.63273809523809588</v>
      </c>
      <c r="S1765" s="26">
        <v>3.8639999999999999</v>
      </c>
      <c r="T1765" s="26">
        <v>8.6999999999999994E-2</v>
      </c>
      <c r="U1765" s="26">
        <v>0.16500000000000001</v>
      </c>
      <c r="X1765" s="26">
        <v>0.32700000000000001</v>
      </c>
      <c r="Y1765" s="85"/>
      <c r="AD1765" s="26">
        <v>4.0289999999999999</v>
      </c>
      <c r="AF1765" s="26">
        <v>0.44500000000000001</v>
      </c>
      <c r="AH1765" s="29">
        <v>0.313</v>
      </c>
      <c r="AI1765" s="29">
        <v>0.68571428571428639</v>
      </c>
    </row>
    <row r="1766" spans="1:35" ht="15" customHeight="1" x14ac:dyDescent="0.2">
      <c r="A1766" s="25">
        <v>1901</v>
      </c>
      <c r="B1766" s="25" t="s">
        <v>82</v>
      </c>
      <c r="C1766" s="139">
        <v>37509</v>
      </c>
      <c r="D1766" s="25" t="s">
        <v>21</v>
      </c>
      <c r="E1766" s="25" t="s">
        <v>77</v>
      </c>
      <c r="F1766" s="25">
        <v>-80</v>
      </c>
      <c r="G1766" s="82">
        <v>19.570799999999622</v>
      </c>
      <c r="H1766" s="27">
        <v>-80.326179999999994</v>
      </c>
      <c r="I1766" s="25">
        <v>25</v>
      </c>
      <c r="J1766" s="82">
        <v>27.780000000000058</v>
      </c>
      <c r="K1766" s="27">
        <v>25.463000000000001</v>
      </c>
      <c r="L1766" s="29">
        <v>30.617999999999999</v>
      </c>
      <c r="M1766" s="29">
        <v>21.382999999999999</v>
      </c>
      <c r="N1766" s="28">
        <v>9.4661190965092405</v>
      </c>
      <c r="O1766" s="28">
        <v>3.8398357289527723</v>
      </c>
      <c r="R1766" s="26">
        <v>0.78523809523809518</v>
      </c>
      <c r="S1766" s="26">
        <v>3.294</v>
      </c>
      <c r="T1766" s="26">
        <v>0.105</v>
      </c>
      <c r="X1766" s="26">
        <v>10.398999999999999</v>
      </c>
      <c r="Y1766" s="85"/>
      <c r="AF1766" s="26">
        <v>0.54400000000000004</v>
      </c>
      <c r="AH1766" s="29">
        <v>0.48699999999999999</v>
      </c>
      <c r="AI1766" s="29">
        <v>0.85</v>
      </c>
    </row>
    <row r="1767" spans="1:35" ht="15" customHeight="1" x14ac:dyDescent="0.2">
      <c r="A1767" s="25">
        <v>1902</v>
      </c>
      <c r="B1767" s="25" t="s">
        <v>82</v>
      </c>
      <c r="C1767" s="139">
        <v>37509</v>
      </c>
      <c r="D1767" s="25" t="s">
        <v>22</v>
      </c>
      <c r="E1767" s="25" t="s">
        <v>77</v>
      </c>
      <c r="F1767" s="25">
        <v>-80</v>
      </c>
      <c r="G1767" s="82">
        <v>14.5799999999997</v>
      </c>
      <c r="H1767" s="27">
        <v>-80.242999999999995</v>
      </c>
      <c r="I1767" s="25">
        <v>25</v>
      </c>
      <c r="J1767" s="82">
        <v>24.319199999999981</v>
      </c>
      <c r="K1767" s="27">
        <v>25.40532</v>
      </c>
      <c r="L1767" s="29">
        <v>30.247</v>
      </c>
      <c r="M1767" s="29">
        <v>35.494</v>
      </c>
      <c r="N1767" s="28">
        <v>9.7257383966244735</v>
      </c>
      <c r="O1767" s="28">
        <v>3.945147679324895</v>
      </c>
      <c r="R1767" s="26">
        <v>0.78880952380952374</v>
      </c>
      <c r="S1767" s="26">
        <v>0.17799999999999999</v>
      </c>
      <c r="T1767" s="26">
        <v>8.6999999999999994E-2</v>
      </c>
      <c r="U1767" s="26">
        <v>0.123</v>
      </c>
      <c r="X1767" s="26">
        <v>0.14899999999999999</v>
      </c>
      <c r="Y1767" s="85"/>
      <c r="AD1767" s="26">
        <v>0.30099999999999999</v>
      </c>
      <c r="AF1767" s="26">
        <v>0.43</v>
      </c>
      <c r="AH1767" s="29">
        <v>0.47399999999999998</v>
      </c>
      <c r="AI1767" s="29">
        <v>0.84</v>
      </c>
    </row>
    <row r="1768" spans="1:35" ht="15" customHeight="1" x14ac:dyDescent="0.2">
      <c r="A1768" s="25">
        <v>1903</v>
      </c>
      <c r="B1768" s="25" t="s">
        <v>82</v>
      </c>
      <c r="C1768" s="139">
        <v>37509</v>
      </c>
      <c r="D1768" s="25" t="s">
        <v>23</v>
      </c>
      <c r="E1768" s="25" t="s">
        <v>77</v>
      </c>
      <c r="F1768" s="25">
        <v>-80</v>
      </c>
      <c r="G1768" s="82">
        <v>19.259999999999877</v>
      </c>
      <c r="H1768" s="27">
        <v>-80.320999999999998</v>
      </c>
      <c r="I1768" s="25">
        <v>25</v>
      </c>
      <c r="J1768" s="82">
        <v>20.010000000000002</v>
      </c>
      <c r="K1768" s="27">
        <v>25.333500000000001</v>
      </c>
      <c r="L1768" s="29">
        <v>30.292999999999999</v>
      </c>
      <c r="M1768" s="29">
        <v>33.023000000000003</v>
      </c>
      <c r="N1768" s="28">
        <v>10.406320541760723</v>
      </c>
      <c r="O1768" s="28">
        <v>4.221218961625282</v>
      </c>
      <c r="R1768" s="26">
        <v>0.41416666666666591</v>
      </c>
      <c r="S1768" s="26">
        <v>4.2050000000000001</v>
      </c>
      <c r="T1768" s="26">
        <v>8.8999999999999996E-2</v>
      </c>
      <c r="U1768" s="26">
        <v>6.4000000000000001E-2</v>
      </c>
      <c r="X1768" s="26">
        <v>0.1</v>
      </c>
      <c r="Y1768" s="85"/>
      <c r="AD1768" s="26">
        <v>4.2690000000000001</v>
      </c>
      <c r="AF1768" s="26">
        <v>0.72099999999999997</v>
      </c>
      <c r="AH1768" s="29">
        <v>0.443</v>
      </c>
      <c r="AI1768" s="29">
        <v>0.49999999999999922</v>
      </c>
    </row>
    <row r="1769" spans="1:35" ht="15" customHeight="1" x14ac:dyDescent="0.2">
      <c r="A1769" s="25">
        <v>1904</v>
      </c>
      <c r="B1769" s="25" t="s">
        <v>82</v>
      </c>
      <c r="C1769" s="139">
        <v>37510</v>
      </c>
      <c r="D1769" s="25">
        <v>1</v>
      </c>
      <c r="E1769" s="25" t="s">
        <v>47</v>
      </c>
      <c r="F1769" s="25">
        <v>-80</v>
      </c>
      <c r="G1769" s="82">
        <v>29.783999999999651</v>
      </c>
      <c r="H1769" s="27">
        <v>-80.496399999999994</v>
      </c>
      <c r="I1769" s="25">
        <v>25</v>
      </c>
      <c r="J1769" s="82">
        <v>10.988400000000098</v>
      </c>
      <c r="K1769" s="27">
        <v>25.183140000000002</v>
      </c>
      <c r="L1769" s="29">
        <v>28.448</v>
      </c>
      <c r="M1769" s="29">
        <v>21.2607</v>
      </c>
      <c r="N1769" s="28">
        <v>13.927492447129909</v>
      </c>
      <c r="O1769" s="28">
        <v>5.6495468277945617</v>
      </c>
      <c r="Q1769" s="26">
        <v>27.1416</v>
      </c>
      <c r="R1769" s="26">
        <v>1.7155952380952382</v>
      </c>
      <c r="S1769" s="26">
        <v>1.3240000000000001</v>
      </c>
      <c r="T1769" s="26">
        <v>8.3000000000000004E-2</v>
      </c>
      <c r="U1769" s="26">
        <v>4.5999999999999999E-2</v>
      </c>
      <c r="X1769" s="26">
        <v>1.6279999999999999</v>
      </c>
      <c r="Y1769" s="85"/>
      <c r="AD1769" s="26">
        <v>1.37</v>
      </c>
      <c r="AF1769" s="26">
        <v>0.70899999999999996</v>
      </c>
      <c r="AH1769" s="29">
        <v>0.33100000000000002</v>
      </c>
      <c r="AI1769" s="29">
        <v>1.8</v>
      </c>
    </row>
    <row r="1770" spans="1:35" ht="15" customHeight="1" x14ac:dyDescent="0.2">
      <c r="A1770" s="25">
        <v>1905</v>
      </c>
      <c r="B1770" s="25" t="s">
        <v>82</v>
      </c>
      <c r="C1770" s="139">
        <v>37510</v>
      </c>
      <c r="D1770" s="25">
        <v>2</v>
      </c>
      <c r="E1770" s="25" t="s">
        <v>47</v>
      </c>
      <c r="F1770" s="25">
        <v>-80</v>
      </c>
      <c r="G1770" s="82">
        <v>33.680400000000077</v>
      </c>
      <c r="H1770" s="27">
        <v>-80.561340000000001</v>
      </c>
      <c r="I1770" s="25">
        <v>25</v>
      </c>
      <c r="J1770" s="82">
        <v>10.0307999999999</v>
      </c>
      <c r="K1770" s="27">
        <v>25.167179999999998</v>
      </c>
      <c r="L1770" s="29">
        <v>28.478000000000002</v>
      </c>
      <c r="M1770" s="29">
        <v>15.365</v>
      </c>
      <c r="N1770" s="28">
        <v>7.5573770491803289</v>
      </c>
      <c r="O1770" s="28">
        <v>3.0655737704918034</v>
      </c>
      <c r="Q1770" s="26">
        <v>35.889600000000002</v>
      </c>
      <c r="R1770" s="26">
        <v>4.8147619047618946</v>
      </c>
      <c r="S1770" s="26">
        <v>8.1479999999999997</v>
      </c>
      <c r="T1770" s="26">
        <v>9.4E-2</v>
      </c>
      <c r="U1770" s="26">
        <v>3.5000000000000003E-2</v>
      </c>
      <c r="X1770" s="26">
        <v>4.7889999999999997</v>
      </c>
      <c r="Y1770" s="85"/>
      <c r="AD1770" s="26">
        <v>8.1829999999999998</v>
      </c>
      <c r="AF1770" s="26">
        <v>0.996</v>
      </c>
      <c r="AH1770" s="29">
        <v>0.61</v>
      </c>
      <c r="AI1770" s="29">
        <v>4.9333333333333229</v>
      </c>
    </row>
    <row r="1771" spans="1:35" ht="15" customHeight="1" x14ac:dyDescent="0.2">
      <c r="A1771" s="25">
        <v>1906</v>
      </c>
      <c r="B1771" s="25" t="s">
        <v>82</v>
      </c>
      <c r="C1771" s="139">
        <v>37510</v>
      </c>
      <c r="D1771" s="25">
        <v>3</v>
      </c>
      <c r="E1771" s="25" t="s">
        <v>47</v>
      </c>
      <c r="F1771" s="25">
        <v>-80</v>
      </c>
      <c r="G1771" s="82">
        <v>37.241999999999962</v>
      </c>
      <c r="H1771" s="27">
        <v>-80.620699999999999</v>
      </c>
      <c r="I1771" s="25">
        <v>25</v>
      </c>
      <c r="J1771" s="82">
        <v>8.9796000000000475</v>
      </c>
      <c r="K1771" s="27">
        <v>25.149660000000001</v>
      </c>
      <c r="L1771" s="29">
        <v>28.402999999999999</v>
      </c>
      <c r="M1771" s="29">
        <v>12.736000000000001</v>
      </c>
      <c r="N1771" s="28">
        <v>8.1161971830985919</v>
      </c>
      <c r="O1771" s="28">
        <v>3.292253521126761</v>
      </c>
      <c r="Q1771" s="26">
        <v>44.7348</v>
      </c>
      <c r="R1771" s="26">
        <v>5.9409523809523952</v>
      </c>
      <c r="S1771" s="26">
        <v>2.5590000000000002</v>
      </c>
      <c r="T1771" s="26">
        <v>0.13700000000000001</v>
      </c>
      <c r="U1771" s="26">
        <v>0.13300000000000001</v>
      </c>
      <c r="X1771" s="26">
        <v>11.775</v>
      </c>
      <c r="Y1771" s="85"/>
      <c r="AD1771" s="26">
        <v>2.6920000000000002</v>
      </c>
      <c r="AF1771" s="26">
        <v>0.496</v>
      </c>
      <c r="AH1771" s="29">
        <v>0.56799999999999995</v>
      </c>
      <c r="AI1771" s="29">
        <v>6.0000000000000142</v>
      </c>
    </row>
    <row r="1772" spans="1:35" ht="15" customHeight="1" x14ac:dyDescent="0.2">
      <c r="A1772" s="25">
        <v>1907</v>
      </c>
      <c r="B1772" s="25" t="s">
        <v>82</v>
      </c>
      <c r="C1772" s="139">
        <v>37510</v>
      </c>
      <c r="D1772" s="25">
        <v>4</v>
      </c>
      <c r="E1772" s="25" t="s">
        <v>48</v>
      </c>
      <c r="F1772" s="25">
        <v>-80</v>
      </c>
      <c r="G1772" s="82">
        <v>40.729200000000105</v>
      </c>
      <c r="H1772" s="27">
        <v>-80.678820000000002</v>
      </c>
      <c r="I1772" s="25">
        <v>25</v>
      </c>
      <c r="J1772" s="82">
        <v>7.9679999999999751</v>
      </c>
      <c r="K1772" s="27">
        <v>25.1328</v>
      </c>
      <c r="L1772" s="29">
        <v>28.077000000000002</v>
      </c>
      <c r="M1772" s="29">
        <v>17.731000000000002</v>
      </c>
      <c r="N1772" s="28">
        <v>8.4124087591240873</v>
      </c>
      <c r="O1772" s="28">
        <v>3.4124087591240877</v>
      </c>
      <c r="Q1772" s="26">
        <v>47.699399999999997</v>
      </c>
      <c r="R1772" s="26">
        <v>3.3965476190476243</v>
      </c>
      <c r="S1772" s="26">
        <v>1.476</v>
      </c>
      <c r="T1772" s="26">
        <v>0.21299999999999999</v>
      </c>
      <c r="U1772" s="26">
        <v>0.1</v>
      </c>
      <c r="X1772" s="26">
        <v>18.465</v>
      </c>
      <c r="Y1772" s="85"/>
      <c r="AD1772" s="26">
        <v>1.5760000000000001</v>
      </c>
      <c r="AF1772" s="26">
        <v>0.86899999999999999</v>
      </c>
      <c r="AH1772" s="29">
        <v>0.54800000000000004</v>
      </c>
      <c r="AI1772" s="29">
        <v>3.5000000000000053</v>
      </c>
    </row>
    <row r="1773" spans="1:35" ht="15" customHeight="1" x14ac:dyDescent="0.2">
      <c r="A1773" s="25">
        <v>1908</v>
      </c>
      <c r="B1773" s="25" t="s">
        <v>82</v>
      </c>
      <c r="C1773" s="139">
        <v>37510</v>
      </c>
      <c r="D1773" s="25">
        <v>5</v>
      </c>
      <c r="E1773" s="25" t="s">
        <v>48</v>
      </c>
      <c r="F1773" s="25">
        <v>-80</v>
      </c>
      <c r="G1773" s="82">
        <v>43.120800000000372</v>
      </c>
      <c r="H1773" s="27">
        <v>-80.718680000000006</v>
      </c>
      <c r="I1773" s="25">
        <v>25</v>
      </c>
      <c r="J1773" s="82">
        <v>6.9491999999999621</v>
      </c>
      <c r="K1773" s="27">
        <v>25.115819999999999</v>
      </c>
      <c r="L1773" s="29">
        <v>28.565999999999999</v>
      </c>
      <c r="M1773" s="29">
        <v>23.24</v>
      </c>
      <c r="N1773" s="28">
        <v>7.7219430485762155</v>
      </c>
      <c r="O1773" s="28">
        <v>3.1323283082077054</v>
      </c>
      <c r="Q1773" s="26">
        <v>47.699399999999997</v>
      </c>
      <c r="R1773" s="26">
        <v>3.4796428571428528</v>
      </c>
      <c r="S1773" s="26">
        <v>0.621</v>
      </c>
      <c r="T1773" s="26">
        <v>0.30499999999999999</v>
      </c>
      <c r="U1773" s="26">
        <v>0.08</v>
      </c>
      <c r="X1773" s="26">
        <v>16.372</v>
      </c>
      <c r="Y1773" s="85"/>
      <c r="AD1773" s="26">
        <v>0.70099999999999996</v>
      </c>
      <c r="AF1773" s="26">
        <v>0.45100000000000001</v>
      </c>
      <c r="AH1773" s="29">
        <v>0.59699999999999998</v>
      </c>
      <c r="AI1773" s="29">
        <v>3.5333333333333292</v>
      </c>
    </row>
    <row r="1774" spans="1:35" ht="15" customHeight="1" x14ac:dyDescent="0.2">
      <c r="A1774" s="25">
        <v>1909</v>
      </c>
      <c r="B1774" s="25" t="s">
        <v>82</v>
      </c>
      <c r="C1774" s="139">
        <v>37510</v>
      </c>
      <c r="D1774" s="25">
        <v>6</v>
      </c>
      <c r="E1774" s="25" t="s">
        <v>48</v>
      </c>
      <c r="F1774" s="25">
        <v>-80</v>
      </c>
      <c r="G1774" s="82">
        <v>45.598799999999926</v>
      </c>
      <c r="H1774" s="27">
        <v>-80.759979999999999</v>
      </c>
      <c r="I1774" s="25">
        <v>25</v>
      </c>
      <c r="J1774" s="82">
        <v>4.1592000000000695</v>
      </c>
      <c r="K1774" s="27">
        <v>25.069320000000001</v>
      </c>
      <c r="L1774" s="29">
        <v>28.738</v>
      </c>
      <c r="M1774" s="29">
        <v>29.21</v>
      </c>
      <c r="N1774" s="28">
        <v>4.454106280193237</v>
      </c>
      <c r="O1774" s="28">
        <v>1.8067632850241548</v>
      </c>
      <c r="Q1774" s="26">
        <v>50.275200000000005</v>
      </c>
      <c r="R1774" s="26">
        <v>19.270714285714284</v>
      </c>
      <c r="S1774" s="26">
        <v>1.68</v>
      </c>
      <c r="T1774" s="26">
        <v>0.61</v>
      </c>
      <c r="U1774" s="26">
        <v>7.9000000000000001E-2</v>
      </c>
      <c r="X1774" s="26">
        <v>44.957999999999998</v>
      </c>
      <c r="Y1774" s="85"/>
      <c r="AD1774" s="26">
        <v>1.7589999999999999</v>
      </c>
      <c r="AF1774" s="26">
        <v>6.1260000000000003</v>
      </c>
      <c r="AH1774" s="29">
        <v>1.0349999999999999</v>
      </c>
      <c r="AI1774" s="29">
        <v>20</v>
      </c>
    </row>
    <row r="1775" spans="1:35" ht="15" customHeight="1" x14ac:dyDescent="0.2">
      <c r="A1775" s="25">
        <v>1910</v>
      </c>
      <c r="B1775" s="25" t="s">
        <v>82</v>
      </c>
      <c r="C1775" s="139">
        <v>37510</v>
      </c>
      <c r="D1775" s="25">
        <v>7</v>
      </c>
      <c r="E1775" s="25" t="s">
        <v>48</v>
      </c>
      <c r="F1775" s="25">
        <v>-80</v>
      </c>
      <c r="G1775" s="82">
        <v>47.590800000000399</v>
      </c>
      <c r="H1775" s="27">
        <v>-80.793180000000007</v>
      </c>
      <c r="I1775" s="25">
        <v>25</v>
      </c>
      <c r="J1775" s="82">
        <v>7.0391999999999655</v>
      </c>
      <c r="K1775" s="27">
        <v>25.117319999999999</v>
      </c>
      <c r="L1775" s="29">
        <v>28.715</v>
      </c>
      <c r="M1775" s="29">
        <v>26.206</v>
      </c>
      <c r="N1775" s="28">
        <v>3.5057034220532324</v>
      </c>
      <c r="O1775" s="28">
        <v>1.4220532319391637</v>
      </c>
      <c r="Q1775" s="26">
        <v>80.552999999999997</v>
      </c>
      <c r="R1775" s="26">
        <v>20.313452380952381</v>
      </c>
      <c r="S1775" s="26">
        <v>3.734</v>
      </c>
      <c r="T1775" s="26">
        <v>0.67200000000000004</v>
      </c>
      <c r="U1775" s="26">
        <v>0.11600000000000001</v>
      </c>
      <c r="X1775" s="26">
        <v>102.98</v>
      </c>
      <c r="Y1775" s="85"/>
      <c r="AD1775" s="26">
        <v>3.85</v>
      </c>
      <c r="AF1775" s="26">
        <v>6.6070000000000002</v>
      </c>
      <c r="AH1775" s="29">
        <v>1.3149999999999999</v>
      </c>
      <c r="AI1775" s="29">
        <v>21.1</v>
      </c>
    </row>
    <row r="1776" spans="1:35" ht="15" customHeight="1" x14ac:dyDescent="0.2">
      <c r="A1776" s="25">
        <v>1911</v>
      </c>
      <c r="B1776" s="25" t="s">
        <v>82</v>
      </c>
      <c r="C1776" s="139">
        <v>37510</v>
      </c>
      <c r="D1776" s="25">
        <v>8</v>
      </c>
      <c r="E1776" s="25" t="s">
        <v>48</v>
      </c>
      <c r="F1776" s="25">
        <v>-80</v>
      </c>
      <c r="G1776" s="82">
        <v>51.808799999999735</v>
      </c>
      <c r="H1776" s="27">
        <v>-80.863479999999996</v>
      </c>
      <c r="I1776" s="25">
        <v>25</v>
      </c>
      <c r="J1776" s="82">
        <v>7.6583999999999719</v>
      </c>
      <c r="K1776" s="27">
        <v>25.12764</v>
      </c>
      <c r="L1776" s="29">
        <v>28.635000000000002</v>
      </c>
      <c r="M1776" s="29">
        <v>32.960999999999999</v>
      </c>
      <c r="N1776" s="28">
        <v>6.8397626112759644</v>
      </c>
      <c r="O1776" s="28">
        <v>2.7744807121661719</v>
      </c>
      <c r="Q1776" s="26">
        <v>55.329599999999999</v>
      </c>
      <c r="R1776" s="26">
        <v>2.9608333333333334</v>
      </c>
      <c r="S1776" s="26">
        <v>1.901</v>
      </c>
      <c r="T1776" s="26">
        <v>0.2</v>
      </c>
      <c r="U1776" s="26">
        <v>6.5000000000000002E-2</v>
      </c>
      <c r="X1776" s="26">
        <v>7.827</v>
      </c>
      <c r="Y1776" s="85"/>
      <c r="AD1776" s="26">
        <v>1.966</v>
      </c>
      <c r="AF1776" s="26">
        <v>0.66500000000000004</v>
      </c>
      <c r="AH1776" s="29">
        <v>0.67400000000000004</v>
      </c>
      <c r="AI1776" s="29">
        <v>3.04</v>
      </c>
    </row>
    <row r="1777" spans="1:35" ht="15" customHeight="1" x14ac:dyDescent="0.2">
      <c r="A1777" s="25">
        <v>1912</v>
      </c>
      <c r="B1777" s="25" t="s">
        <v>82</v>
      </c>
      <c r="C1777" s="139">
        <v>37510</v>
      </c>
      <c r="D1777" s="25">
        <v>9</v>
      </c>
      <c r="E1777" s="25" t="s">
        <v>49</v>
      </c>
      <c r="F1777" s="25">
        <v>-80</v>
      </c>
      <c r="G1777" s="82">
        <v>54.360000000000355</v>
      </c>
      <c r="H1777" s="27">
        <v>-80.906000000000006</v>
      </c>
      <c r="I1777" s="25">
        <v>25</v>
      </c>
      <c r="J1777" s="82">
        <v>7.5791999999999859</v>
      </c>
      <c r="K1777" s="27">
        <v>25.12632</v>
      </c>
      <c r="L1777" s="29">
        <v>28.875</v>
      </c>
      <c r="M1777" s="29">
        <v>33.612000000000002</v>
      </c>
      <c r="N1777" s="28">
        <v>4.1757246376811592</v>
      </c>
      <c r="O1777" s="28">
        <v>1.6938405797101448</v>
      </c>
      <c r="Q1777" s="26">
        <v>41.381399999999999</v>
      </c>
      <c r="R1777" s="26">
        <v>13.113452380952376</v>
      </c>
      <c r="S1777" s="26">
        <v>1.194</v>
      </c>
      <c r="T1777" s="26">
        <v>0.19500000000000001</v>
      </c>
      <c r="U1777" s="26">
        <v>0.14299999999999999</v>
      </c>
      <c r="X1777" s="26">
        <v>4.04</v>
      </c>
      <c r="Y1777" s="85"/>
      <c r="AD1777" s="26">
        <v>1.337</v>
      </c>
      <c r="AF1777" s="26">
        <v>1.2869999999999999</v>
      </c>
      <c r="AH1777" s="29">
        <v>1.1040000000000001</v>
      </c>
      <c r="AI1777" s="29">
        <v>13.266666666666662</v>
      </c>
    </row>
    <row r="1778" spans="1:35" ht="15" customHeight="1" x14ac:dyDescent="0.2">
      <c r="A1778" s="25">
        <v>1913</v>
      </c>
      <c r="B1778" s="25" t="s">
        <v>82</v>
      </c>
      <c r="C1778" s="139">
        <v>37510</v>
      </c>
      <c r="D1778" s="25">
        <v>10</v>
      </c>
      <c r="E1778" s="25" t="s">
        <v>49</v>
      </c>
      <c r="F1778" s="25">
        <v>-80</v>
      </c>
      <c r="G1778" s="82">
        <v>59.810400000000357</v>
      </c>
      <c r="H1778" s="27">
        <v>-80.996840000000006</v>
      </c>
      <c r="I1778" s="25">
        <v>25</v>
      </c>
      <c r="J1778" s="82">
        <v>6.6420000000000812</v>
      </c>
      <c r="K1778" s="27">
        <v>25.110700000000001</v>
      </c>
      <c r="L1778" s="29">
        <v>29.033999999999999</v>
      </c>
      <c r="M1778" s="29">
        <v>34.462000000000003</v>
      </c>
      <c r="N1778" s="28">
        <v>3.1991672449687716</v>
      </c>
      <c r="O1778" s="28">
        <v>1.2977099236641221</v>
      </c>
      <c r="Q1778" s="26">
        <v>32.4876</v>
      </c>
      <c r="R1778" s="26">
        <v>20.484425770308128</v>
      </c>
      <c r="S1778" s="26">
        <v>1.163</v>
      </c>
      <c r="T1778" s="26">
        <v>0.20599999999999999</v>
      </c>
      <c r="U1778" s="26">
        <v>0.11</v>
      </c>
      <c r="X1778" s="26">
        <v>5.46</v>
      </c>
      <c r="Y1778" s="85"/>
      <c r="AD1778" s="26">
        <v>1.2730000000000001</v>
      </c>
      <c r="AF1778" s="26">
        <v>0.51200000000000001</v>
      </c>
      <c r="AH1778" s="29">
        <v>1.4410000000000001</v>
      </c>
      <c r="AI1778" s="29">
        <v>20.545378151260508</v>
      </c>
    </row>
    <row r="1779" spans="1:35" ht="15" customHeight="1" x14ac:dyDescent="0.2">
      <c r="A1779" s="25">
        <v>1914</v>
      </c>
      <c r="B1779" s="25" t="s">
        <v>82</v>
      </c>
      <c r="C1779" s="139">
        <v>37510</v>
      </c>
      <c r="D1779" s="25">
        <v>11</v>
      </c>
      <c r="E1779" s="25" t="s">
        <v>49</v>
      </c>
      <c r="F1779" s="25">
        <v>-81</v>
      </c>
      <c r="G1779" s="82">
        <v>6.0000000000286491E-2</v>
      </c>
      <c r="H1779" s="27">
        <v>-81.001000000000005</v>
      </c>
      <c r="I1779" s="25">
        <v>25</v>
      </c>
      <c r="J1779" s="82">
        <v>4.4808000000000447</v>
      </c>
      <c r="K1779" s="27">
        <v>25.074680000000001</v>
      </c>
      <c r="L1779" s="29">
        <v>28.725000000000001</v>
      </c>
      <c r="M1779" s="29">
        <v>35.154000000000003</v>
      </c>
      <c r="N1779" s="28">
        <v>10.429864253393665</v>
      </c>
      <c r="O1779" s="28">
        <v>4.2307692307692308</v>
      </c>
      <c r="Q1779" s="26">
        <v>26.364000000000001</v>
      </c>
      <c r="R1779" s="26">
        <v>3.066904761904762</v>
      </c>
      <c r="S1779" s="26">
        <v>0.33900000000000002</v>
      </c>
      <c r="T1779" s="26">
        <v>0.20799999999999999</v>
      </c>
      <c r="U1779" s="26">
        <v>7.0999999999999994E-2</v>
      </c>
      <c r="X1779" s="26">
        <v>4.1150000000000002</v>
      </c>
      <c r="Y1779" s="85"/>
      <c r="AD1779" s="26">
        <v>0.41000000000000003</v>
      </c>
      <c r="AF1779" s="26">
        <v>0.78200000000000003</v>
      </c>
      <c r="AH1779" s="29">
        <v>0.442</v>
      </c>
      <c r="AI1779" s="29">
        <v>3.16</v>
      </c>
    </row>
    <row r="1780" spans="1:35" ht="15" customHeight="1" x14ac:dyDescent="0.2">
      <c r="A1780" s="25">
        <v>1915</v>
      </c>
      <c r="B1780" s="25" t="s">
        <v>82</v>
      </c>
      <c r="C1780" s="139">
        <v>37510</v>
      </c>
      <c r="D1780" s="25">
        <v>12</v>
      </c>
      <c r="E1780" s="25" t="s">
        <v>49</v>
      </c>
      <c r="F1780" s="25">
        <v>-81</v>
      </c>
      <c r="G1780" s="82">
        <v>4.001999999999839</v>
      </c>
      <c r="H1780" s="27">
        <v>-81.066699999999997</v>
      </c>
      <c r="I1780" s="25">
        <v>25</v>
      </c>
      <c r="J1780" s="82">
        <v>6.8580000000000041</v>
      </c>
      <c r="K1780" s="27">
        <v>25.1143</v>
      </c>
      <c r="L1780" s="29">
        <v>29.17</v>
      </c>
      <c r="M1780" s="29">
        <v>34.475000000000001</v>
      </c>
      <c r="N1780" s="28">
        <v>2.8848560700876096</v>
      </c>
      <c r="O1780" s="28">
        <v>1.1702127659574468</v>
      </c>
      <c r="Q1780" s="26">
        <v>43.131</v>
      </c>
      <c r="R1780" s="26">
        <v>22.332619047619048</v>
      </c>
      <c r="S1780" s="26">
        <v>0.26600000000000001</v>
      </c>
      <c r="T1780" s="26">
        <v>0.20599999999999999</v>
      </c>
      <c r="U1780" s="26">
        <v>0.108</v>
      </c>
      <c r="X1780" s="26">
        <v>10.766</v>
      </c>
      <c r="Y1780" s="85"/>
      <c r="AD1780" s="26">
        <v>0.374</v>
      </c>
      <c r="AF1780" s="26">
        <v>2.5819999999999999</v>
      </c>
      <c r="AH1780" s="29">
        <v>1.5980000000000001</v>
      </c>
      <c r="AI1780" s="29">
        <v>22.64</v>
      </c>
    </row>
    <row r="1781" spans="1:35" ht="15" customHeight="1" x14ac:dyDescent="0.2">
      <c r="A1781" s="25">
        <v>1916</v>
      </c>
      <c r="B1781" s="25" t="s">
        <v>82</v>
      </c>
      <c r="C1781" s="139">
        <v>37510</v>
      </c>
      <c r="D1781" s="25">
        <v>13</v>
      </c>
      <c r="E1781" s="25" t="s">
        <v>49</v>
      </c>
      <c r="F1781" s="25">
        <v>-81</v>
      </c>
      <c r="G1781" s="82">
        <v>5.7948000000001798</v>
      </c>
      <c r="H1781" s="27">
        <v>-81.096580000000003</v>
      </c>
      <c r="I1781" s="25">
        <v>25</v>
      </c>
      <c r="J1781" s="82">
        <v>6.7523999999999518</v>
      </c>
      <c r="K1781" s="27">
        <v>25.112539999999999</v>
      </c>
      <c r="L1781" s="29">
        <v>29.035</v>
      </c>
      <c r="M1781" s="29">
        <v>35.061</v>
      </c>
      <c r="N1781" s="28">
        <v>2.9307056579783857</v>
      </c>
      <c r="O1781" s="28">
        <v>1.188811188811189</v>
      </c>
      <c r="Q1781" s="26">
        <v>33.411000000000001</v>
      </c>
      <c r="R1781" s="26">
        <v>19.370595238095238</v>
      </c>
      <c r="S1781" s="26">
        <v>0.01</v>
      </c>
      <c r="T1781" s="26">
        <v>0.187</v>
      </c>
      <c r="U1781" s="26">
        <v>0.22700000000000001</v>
      </c>
      <c r="X1781" s="26">
        <v>11.712999999999999</v>
      </c>
      <c r="Y1781" s="85"/>
      <c r="AD1781" s="26">
        <v>0.23700000000000002</v>
      </c>
      <c r="AF1781" s="26">
        <v>3.327</v>
      </c>
      <c r="AH1781" s="29">
        <v>1.573</v>
      </c>
      <c r="AI1781" s="29">
        <v>19.766666666666666</v>
      </c>
    </row>
    <row r="1782" spans="1:35" ht="15" customHeight="1" x14ac:dyDescent="0.2">
      <c r="A1782" s="25">
        <v>1917</v>
      </c>
      <c r="B1782" s="25" t="s">
        <v>82</v>
      </c>
      <c r="C1782" s="139">
        <v>37510</v>
      </c>
      <c r="D1782" s="25">
        <v>14</v>
      </c>
      <c r="E1782" s="25" t="s">
        <v>49</v>
      </c>
      <c r="F1782" s="25">
        <v>-81</v>
      </c>
      <c r="G1782" s="82">
        <v>1.7507999999997992</v>
      </c>
      <c r="H1782" s="27">
        <v>-81.029179999999997</v>
      </c>
      <c r="I1782" s="25">
        <v>25</v>
      </c>
      <c r="J1782" s="82">
        <v>2.1299999999999386</v>
      </c>
      <c r="K1782" s="27">
        <v>25.035499999999999</v>
      </c>
      <c r="L1782" s="29">
        <v>28.75</v>
      </c>
      <c r="M1782" s="29">
        <v>36.215000000000003</v>
      </c>
      <c r="N1782" s="28">
        <v>7.2827804107424967</v>
      </c>
      <c r="O1782" s="28">
        <v>2.9541864139020539</v>
      </c>
      <c r="Q1782" s="26">
        <v>11.613899999999999</v>
      </c>
      <c r="R1782" s="26">
        <v>7.5051190476190444</v>
      </c>
      <c r="S1782" s="26">
        <v>0.01</v>
      </c>
      <c r="T1782" s="26">
        <v>0.187</v>
      </c>
      <c r="U1782" s="26">
        <v>8.5000000000000006E-2</v>
      </c>
      <c r="X1782" s="26">
        <v>9.7949999999999999</v>
      </c>
      <c r="Y1782" s="85"/>
      <c r="AD1782" s="26">
        <v>9.5000000000000001E-2</v>
      </c>
      <c r="AF1782" s="26">
        <v>1.357</v>
      </c>
      <c r="AH1782" s="29">
        <v>0.63300000000000001</v>
      </c>
      <c r="AI1782" s="29">
        <v>7.6666666666666634</v>
      </c>
    </row>
    <row r="1783" spans="1:35" ht="15" customHeight="1" x14ac:dyDescent="0.2">
      <c r="A1783" s="25">
        <v>1918</v>
      </c>
      <c r="B1783" s="25" t="s">
        <v>82</v>
      </c>
      <c r="C1783" s="139">
        <v>37510</v>
      </c>
      <c r="D1783" s="25">
        <v>15</v>
      </c>
      <c r="E1783" s="25" t="s">
        <v>49</v>
      </c>
      <c r="F1783" s="25">
        <v>-80</v>
      </c>
      <c r="G1783" s="82">
        <v>56.939999999999884</v>
      </c>
      <c r="H1783" s="27">
        <v>-80.948999999999998</v>
      </c>
      <c r="I1783" s="25">
        <v>24</v>
      </c>
      <c r="J1783" s="82">
        <v>55.879199999999969</v>
      </c>
      <c r="K1783" s="27">
        <v>24.931319999999999</v>
      </c>
      <c r="L1783" s="29">
        <v>29.100999999999999</v>
      </c>
      <c r="M1783" s="29">
        <v>37.326999999999998</v>
      </c>
      <c r="N1783" s="28">
        <v>6.8195266272189352</v>
      </c>
      <c r="O1783" s="28">
        <v>2.7662721893491122</v>
      </c>
      <c r="Q1783" s="26">
        <v>24.711600000000004</v>
      </c>
      <c r="R1783" s="26">
        <v>3.3144047619047656</v>
      </c>
      <c r="S1783" s="26">
        <v>12.3</v>
      </c>
      <c r="T1783" s="26">
        <v>0.187</v>
      </c>
      <c r="U1783" s="26">
        <v>7.1999999999999995E-2</v>
      </c>
      <c r="X1783" s="26">
        <v>4.5380000000000003</v>
      </c>
      <c r="Y1783" s="85"/>
      <c r="AD1783" s="26">
        <v>12.372</v>
      </c>
      <c r="AF1783" s="26">
        <v>0.999</v>
      </c>
      <c r="AH1783" s="29">
        <v>0.67600000000000005</v>
      </c>
      <c r="AI1783" s="29">
        <v>3.4333333333333371</v>
      </c>
    </row>
    <row r="1784" spans="1:35" ht="15" customHeight="1" x14ac:dyDescent="0.2">
      <c r="A1784" s="25">
        <v>1919</v>
      </c>
      <c r="B1784" s="25" t="s">
        <v>82</v>
      </c>
      <c r="C1784" s="139">
        <v>37510</v>
      </c>
      <c r="D1784" s="25">
        <v>16</v>
      </c>
      <c r="E1784" s="25" t="s">
        <v>50</v>
      </c>
      <c r="F1784" s="25">
        <v>-80</v>
      </c>
      <c r="G1784" s="82">
        <v>49.814400000000205</v>
      </c>
      <c r="H1784" s="27">
        <v>-80.830240000000003</v>
      </c>
      <c r="I1784" s="25">
        <v>24</v>
      </c>
      <c r="J1784" s="82">
        <v>52.505999999999986</v>
      </c>
      <c r="K1784" s="27">
        <v>24.8751</v>
      </c>
      <c r="L1784" s="29">
        <v>28.885999999999999</v>
      </c>
      <c r="M1784" s="29">
        <v>37.383000000000003</v>
      </c>
      <c r="N1784" s="28">
        <v>7.0705521472392636</v>
      </c>
      <c r="O1784" s="28">
        <v>2.8680981595092025</v>
      </c>
      <c r="Q1784" s="26">
        <v>28.210800000000003</v>
      </c>
      <c r="R1784" s="26">
        <v>1.551547619047619</v>
      </c>
      <c r="S1784" s="26">
        <v>0.01</v>
      </c>
      <c r="T1784" s="26">
        <v>0.151</v>
      </c>
      <c r="U1784" s="26">
        <v>0.17699999999999999</v>
      </c>
      <c r="X1784" s="26">
        <v>5.8840000000000003</v>
      </c>
      <c r="Y1784" s="85"/>
      <c r="AD1784" s="26">
        <v>0.187</v>
      </c>
      <c r="AF1784" s="26">
        <v>0.82699999999999996</v>
      </c>
      <c r="AH1784" s="29">
        <v>0.65200000000000002</v>
      </c>
      <c r="AI1784" s="29">
        <v>1.65</v>
      </c>
    </row>
    <row r="1785" spans="1:35" ht="15" customHeight="1" x14ac:dyDescent="0.2">
      <c r="A1785" s="25">
        <v>1920</v>
      </c>
      <c r="B1785" s="25" t="s">
        <v>82</v>
      </c>
      <c r="C1785" s="139">
        <v>37510</v>
      </c>
      <c r="D1785" s="25">
        <v>17</v>
      </c>
      <c r="E1785" s="25" t="s">
        <v>50</v>
      </c>
      <c r="F1785" s="25">
        <v>-80</v>
      </c>
      <c r="G1785" s="82">
        <v>42.530399999999702</v>
      </c>
      <c r="H1785" s="27">
        <v>-80.708839999999995</v>
      </c>
      <c r="I1785" s="25">
        <v>24</v>
      </c>
      <c r="J1785" s="82">
        <v>55.324800000000067</v>
      </c>
      <c r="K1785" s="27">
        <v>24.922080000000001</v>
      </c>
      <c r="L1785" s="29">
        <v>29.245999999999999</v>
      </c>
      <c r="M1785" s="29">
        <v>36.820999999999998</v>
      </c>
      <c r="N1785" s="28">
        <v>19.956709956709958</v>
      </c>
      <c r="O1785" s="28">
        <v>8.0952380952380949</v>
      </c>
      <c r="Q1785" s="26">
        <v>16.498200000000001</v>
      </c>
      <c r="R1785" s="26">
        <v>2.8019047619047619</v>
      </c>
      <c r="S1785" s="26">
        <v>0.01</v>
      </c>
      <c r="T1785" s="26">
        <v>0.16400000000000001</v>
      </c>
      <c r="U1785" s="26">
        <v>1.123</v>
      </c>
      <c r="X1785" s="26">
        <v>9.8949999999999996</v>
      </c>
      <c r="Y1785" s="85"/>
      <c r="AD1785" s="26">
        <v>1.133</v>
      </c>
      <c r="AF1785" s="26">
        <v>0.82399999999999995</v>
      </c>
      <c r="AH1785" s="29">
        <v>0.23100000000000001</v>
      </c>
      <c r="AI1785" s="29">
        <v>2.9</v>
      </c>
    </row>
    <row r="1786" spans="1:35" ht="15" customHeight="1" x14ac:dyDescent="0.2">
      <c r="A1786" s="25">
        <v>1921</v>
      </c>
      <c r="B1786" s="25" t="s">
        <v>82</v>
      </c>
      <c r="C1786" s="139">
        <v>37510</v>
      </c>
      <c r="D1786" s="25">
        <v>18</v>
      </c>
      <c r="E1786" s="25" t="s">
        <v>50</v>
      </c>
      <c r="F1786" s="25">
        <v>-80</v>
      </c>
      <c r="G1786" s="82">
        <v>36.677999999999997</v>
      </c>
      <c r="H1786" s="27">
        <v>-80.6113</v>
      </c>
      <c r="I1786" s="25">
        <v>24</v>
      </c>
      <c r="J1786" s="82">
        <v>58.609200000000001</v>
      </c>
      <c r="K1786" s="27">
        <v>24.97682</v>
      </c>
      <c r="L1786" s="29">
        <v>29.15</v>
      </c>
      <c r="M1786" s="29">
        <v>36.982999999999997</v>
      </c>
      <c r="N1786" s="28">
        <v>32.464788732394368</v>
      </c>
      <c r="O1786" s="28">
        <v>13.169014084507044</v>
      </c>
      <c r="Q1786" s="26">
        <v>11.1036</v>
      </c>
      <c r="R1786" s="26">
        <v>1.6708333333333334</v>
      </c>
      <c r="S1786" s="26">
        <v>2.173</v>
      </c>
      <c r="T1786" s="26">
        <v>0.15</v>
      </c>
      <c r="U1786" s="26">
        <v>0.66500000000000004</v>
      </c>
      <c r="X1786" s="26">
        <v>0.154</v>
      </c>
      <c r="Y1786" s="85"/>
      <c r="AD1786" s="26">
        <v>2.8380000000000001</v>
      </c>
      <c r="AF1786" s="26">
        <v>0.66500000000000004</v>
      </c>
      <c r="AH1786" s="29">
        <v>0.14199999999999999</v>
      </c>
      <c r="AI1786" s="29">
        <v>1.75</v>
      </c>
    </row>
    <row r="1787" spans="1:35" ht="15" customHeight="1" x14ac:dyDescent="0.2">
      <c r="A1787" s="25">
        <v>1922</v>
      </c>
      <c r="B1787" s="25" t="s">
        <v>82</v>
      </c>
      <c r="C1787" s="139">
        <v>37510</v>
      </c>
      <c r="D1787" s="25">
        <v>19</v>
      </c>
      <c r="E1787" s="25" t="s">
        <v>47</v>
      </c>
      <c r="F1787" s="25">
        <v>-80</v>
      </c>
      <c r="G1787" s="82">
        <v>32.891999999999655</v>
      </c>
      <c r="H1787" s="27">
        <v>-80.548199999999994</v>
      </c>
      <c r="I1787" s="25">
        <v>25</v>
      </c>
      <c r="J1787" s="82">
        <v>1.1292000000000968</v>
      </c>
      <c r="K1787" s="27">
        <v>25.018820000000002</v>
      </c>
      <c r="L1787" s="29">
        <v>29.416</v>
      </c>
      <c r="M1787" s="29">
        <v>36.128999999999998</v>
      </c>
      <c r="N1787" s="28">
        <v>8.6981132075471699</v>
      </c>
      <c r="O1787" s="28">
        <v>3.5283018867924527</v>
      </c>
      <c r="Q1787" s="26">
        <v>21.115200000000002</v>
      </c>
      <c r="R1787" s="26">
        <v>1.2957142857142858</v>
      </c>
      <c r="S1787" s="26">
        <v>0.01</v>
      </c>
      <c r="T1787" s="26">
        <v>0.154</v>
      </c>
      <c r="U1787" s="26">
        <v>0.29099999999999998</v>
      </c>
      <c r="X1787" s="26">
        <v>2.9689999999999999</v>
      </c>
      <c r="Y1787" s="85"/>
      <c r="AD1787" s="26">
        <v>0.30099999999999999</v>
      </c>
      <c r="AF1787" s="26">
        <v>0.45600000000000002</v>
      </c>
      <c r="AH1787" s="29">
        <v>0.53</v>
      </c>
      <c r="AI1787" s="29">
        <v>1.35</v>
      </c>
    </row>
    <row r="1788" spans="1:35" ht="15" customHeight="1" x14ac:dyDescent="0.2">
      <c r="A1788" s="25">
        <v>1923</v>
      </c>
      <c r="B1788" s="25" t="s">
        <v>82</v>
      </c>
      <c r="C1788" s="139">
        <v>37510</v>
      </c>
      <c r="D1788" s="25">
        <v>20</v>
      </c>
      <c r="E1788" s="25" t="s">
        <v>47</v>
      </c>
      <c r="F1788" s="25">
        <v>-80</v>
      </c>
      <c r="G1788" s="82">
        <v>29.578800000000172</v>
      </c>
      <c r="H1788" s="27">
        <v>-80.492980000000003</v>
      </c>
      <c r="I1788" s="25">
        <v>25</v>
      </c>
      <c r="J1788" s="82">
        <v>4.0200000000000102</v>
      </c>
      <c r="K1788" s="27">
        <v>25.067</v>
      </c>
      <c r="L1788" s="29">
        <v>29.399000000000001</v>
      </c>
      <c r="M1788" s="29">
        <v>31.292999999999999</v>
      </c>
      <c r="N1788" s="28">
        <v>13.802395209580839</v>
      </c>
      <c r="O1788" s="28">
        <v>5.5988023952095807</v>
      </c>
      <c r="Q1788" s="26">
        <v>16.789800000000003</v>
      </c>
      <c r="R1788" s="26">
        <v>2.4682142857142857</v>
      </c>
      <c r="S1788" s="26">
        <v>5.0970000000000004</v>
      </c>
      <c r="T1788" s="26">
        <v>0.16900000000000001</v>
      </c>
      <c r="U1788" s="26">
        <v>0.63</v>
      </c>
      <c r="X1788" s="26">
        <v>8.6989999999999998</v>
      </c>
      <c r="Y1788" s="85"/>
      <c r="AD1788" s="26">
        <v>5.7270000000000003</v>
      </c>
      <c r="AF1788" s="26">
        <v>0.68700000000000006</v>
      </c>
      <c r="AH1788" s="29">
        <v>0.33400000000000002</v>
      </c>
      <c r="AI1788" s="29">
        <v>2.5499999999999998</v>
      </c>
    </row>
    <row r="1789" spans="1:35" ht="15" customHeight="1" x14ac:dyDescent="0.2">
      <c r="A1789" s="25">
        <v>1924</v>
      </c>
      <c r="B1789" s="25" t="s">
        <v>82</v>
      </c>
      <c r="C1789" s="139">
        <v>37510</v>
      </c>
      <c r="D1789" s="25">
        <v>34</v>
      </c>
      <c r="E1789" s="25" t="s">
        <v>49</v>
      </c>
      <c r="F1789" s="25">
        <v>-80</v>
      </c>
      <c r="G1789" s="82">
        <v>57.340800000000058</v>
      </c>
      <c r="H1789" s="27">
        <v>-80.955680000000001</v>
      </c>
      <c r="I1789" s="25">
        <v>24</v>
      </c>
      <c r="J1789" s="82">
        <v>59.300400000000053</v>
      </c>
      <c r="K1789" s="27">
        <v>24.988340000000001</v>
      </c>
      <c r="L1789" s="29">
        <v>29.073</v>
      </c>
      <c r="M1789" s="29">
        <v>36.125</v>
      </c>
      <c r="N1789" s="28">
        <v>7.9209621993127159</v>
      </c>
      <c r="O1789" s="28">
        <v>3.2130584192439868</v>
      </c>
      <c r="Q1789" s="26">
        <v>39.583199999999998</v>
      </c>
      <c r="R1789" s="26">
        <v>3.6326190476190399</v>
      </c>
      <c r="S1789" s="26">
        <v>0.01</v>
      </c>
      <c r="T1789" s="26">
        <v>0.28399999999999997</v>
      </c>
      <c r="U1789" s="26">
        <v>1.7000000000000001E-2</v>
      </c>
      <c r="X1789" s="26">
        <v>15.581</v>
      </c>
      <c r="Y1789" s="85"/>
      <c r="AD1789" s="26">
        <v>2.7000000000000003E-2</v>
      </c>
      <c r="AF1789" s="26">
        <v>0.56599999999999995</v>
      </c>
      <c r="AH1789" s="29">
        <v>0.58199999999999996</v>
      </c>
      <c r="AI1789" s="29">
        <v>3.6999999999999922</v>
      </c>
    </row>
    <row r="1790" spans="1:35" ht="15" customHeight="1" x14ac:dyDescent="0.2">
      <c r="A1790" s="25">
        <v>1925</v>
      </c>
      <c r="B1790" s="25" t="s">
        <v>82</v>
      </c>
      <c r="C1790" s="139">
        <v>37511</v>
      </c>
      <c r="D1790" s="25">
        <v>21</v>
      </c>
      <c r="E1790" s="25" t="s">
        <v>47</v>
      </c>
      <c r="F1790" s="25">
        <v>-80</v>
      </c>
      <c r="G1790" s="82">
        <v>30.83640000000031</v>
      </c>
      <c r="H1790" s="27">
        <v>-80.513940000000005</v>
      </c>
      <c r="I1790" s="25">
        <v>25</v>
      </c>
      <c r="J1790" s="82">
        <v>6.7199999999998994</v>
      </c>
      <c r="K1790" s="27">
        <v>25.111999999999998</v>
      </c>
      <c r="L1790" s="29">
        <v>27.88</v>
      </c>
      <c r="M1790" s="29">
        <v>25.780999999999999</v>
      </c>
      <c r="Q1790" s="26">
        <v>17.324400000000004</v>
      </c>
      <c r="R1790" s="26">
        <v>5.4507142857142856</v>
      </c>
      <c r="S1790" s="26">
        <v>2.6469999999999998</v>
      </c>
      <c r="T1790" s="26">
        <v>0.184</v>
      </c>
      <c r="U1790" s="26">
        <v>0.221</v>
      </c>
      <c r="X1790" s="26">
        <v>6.1829999999999998</v>
      </c>
      <c r="Y1790" s="85"/>
      <c r="AD1790" s="26">
        <v>2.8679999999999999</v>
      </c>
      <c r="AF1790" s="26">
        <v>2.0939999999999999</v>
      </c>
      <c r="AI1790" s="29">
        <v>5.7</v>
      </c>
    </row>
    <row r="1791" spans="1:35" ht="15" customHeight="1" x14ac:dyDescent="0.2">
      <c r="A1791" s="25">
        <v>1926</v>
      </c>
      <c r="B1791" s="25" t="s">
        <v>82</v>
      </c>
      <c r="C1791" s="139">
        <v>37511</v>
      </c>
      <c r="D1791" s="25">
        <v>22</v>
      </c>
      <c r="E1791" s="25" t="s">
        <v>47</v>
      </c>
      <c r="F1791" s="25">
        <v>-80</v>
      </c>
      <c r="G1791" s="82">
        <v>36.24</v>
      </c>
      <c r="H1791" s="27">
        <v>-80.603999999999999</v>
      </c>
      <c r="I1791" s="25">
        <v>25</v>
      </c>
      <c r="J1791" s="82">
        <v>5.997599999999963</v>
      </c>
      <c r="K1791" s="27">
        <v>25.099959999999999</v>
      </c>
      <c r="L1791" s="29">
        <v>27.888999999999999</v>
      </c>
      <c r="M1791" s="29">
        <v>22.318000000000001</v>
      </c>
      <c r="Q1791" s="26">
        <v>21.747000000000003</v>
      </c>
      <c r="R1791" s="26">
        <v>2.3110714285714282</v>
      </c>
      <c r="S1791" s="26">
        <v>8.3190000000000008</v>
      </c>
      <c r="T1791" s="26">
        <v>0.18099999999999999</v>
      </c>
      <c r="U1791" s="26">
        <v>0.115</v>
      </c>
      <c r="X1791" s="26">
        <v>4.3390000000000004</v>
      </c>
      <c r="Y1791" s="85"/>
      <c r="AD1791" s="26">
        <v>8.4340000000000011</v>
      </c>
      <c r="AF1791" s="26">
        <v>0.41099999999999998</v>
      </c>
      <c r="AI1791" s="29">
        <v>2.36</v>
      </c>
    </row>
    <row r="1792" spans="1:35" ht="15" customHeight="1" x14ac:dyDescent="0.2">
      <c r="A1792" s="25">
        <v>1927</v>
      </c>
      <c r="B1792" s="25" t="s">
        <v>82</v>
      </c>
      <c r="C1792" s="139">
        <v>37511</v>
      </c>
      <c r="D1792" s="25">
        <v>23</v>
      </c>
      <c r="E1792" s="25" t="s">
        <v>47</v>
      </c>
      <c r="F1792" s="25">
        <v>-80</v>
      </c>
      <c r="G1792" s="82">
        <v>37.471200000000238</v>
      </c>
      <c r="H1792" s="27">
        <v>-80.624520000000004</v>
      </c>
      <c r="I1792" s="25">
        <v>25</v>
      </c>
      <c r="J1792" s="82">
        <v>3.329999999999913</v>
      </c>
      <c r="K1792" s="27">
        <v>25.055499999999999</v>
      </c>
      <c r="L1792" s="29">
        <v>27.873999999999999</v>
      </c>
      <c r="M1792" s="29">
        <v>26.292999999999999</v>
      </c>
      <c r="Q1792" s="26">
        <v>21.163800000000002</v>
      </c>
      <c r="R1792" s="26">
        <v>3.4498809523809526</v>
      </c>
      <c r="S1792" s="26">
        <v>0.01</v>
      </c>
      <c r="T1792" s="26">
        <v>0.251</v>
      </c>
      <c r="U1792" s="26">
        <v>0.08</v>
      </c>
      <c r="X1792" s="26">
        <v>5.234</v>
      </c>
      <c r="Y1792" s="85"/>
      <c r="AD1792" s="26">
        <v>0.09</v>
      </c>
      <c r="AF1792" s="26">
        <v>0.58899999999999997</v>
      </c>
      <c r="AI1792" s="29">
        <v>3.52</v>
      </c>
    </row>
    <row r="1793" spans="1:35" ht="15" customHeight="1" x14ac:dyDescent="0.2">
      <c r="A1793" s="25">
        <v>1928</v>
      </c>
      <c r="B1793" s="25" t="s">
        <v>82</v>
      </c>
      <c r="C1793" s="139">
        <v>37511</v>
      </c>
      <c r="D1793" s="25">
        <v>24</v>
      </c>
      <c r="E1793" s="25" t="s">
        <v>48</v>
      </c>
      <c r="F1793" s="25">
        <v>-80</v>
      </c>
      <c r="G1793" s="82">
        <v>40.010399999999606</v>
      </c>
      <c r="H1793" s="27">
        <v>-80.666839999999993</v>
      </c>
      <c r="I1793" s="25">
        <v>25</v>
      </c>
      <c r="J1793" s="82">
        <v>3.789599999999993</v>
      </c>
      <c r="K1793" s="27">
        <v>25.06316</v>
      </c>
      <c r="L1793" s="29">
        <v>27.789000000000001</v>
      </c>
      <c r="M1793" s="29">
        <v>27.015999999999998</v>
      </c>
      <c r="Q1793" s="26">
        <v>24.760200000000005</v>
      </c>
      <c r="R1793" s="26">
        <v>2.4641666666666717</v>
      </c>
      <c r="S1793" s="26">
        <v>2.0379999999999998</v>
      </c>
      <c r="T1793" s="26">
        <v>0.26600000000000001</v>
      </c>
      <c r="U1793" s="26">
        <v>0.122</v>
      </c>
      <c r="X1793" s="26">
        <v>11.53</v>
      </c>
      <c r="Y1793" s="85"/>
      <c r="AD1793" s="26">
        <v>2.1599999999999997</v>
      </c>
      <c r="AF1793" s="26">
        <v>0.58099999999999996</v>
      </c>
      <c r="AI1793" s="29">
        <v>2.5333333333333385</v>
      </c>
    </row>
    <row r="1794" spans="1:35" ht="15" customHeight="1" x14ac:dyDescent="0.2">
      <c r="A1794" s="25">
        <v>1929</v>
      </c>
      <c r="B1794" s="25" t="s">
        <v>82</v>
      </c>
      <c r="C1794" s="139">
        <v>37511</v>
      </c>
      <c r="D1794" s="25">
        <v>25</v>
      </c>
      <c r="E1794" s="25" t="s">
        <v>48</v>
      </c>
      <c r="F1794" s="25">
        <v>-80</v>
      </c>
      <c r="G1794" s="82">
        <v>43.006799999999998</v>
      </c>
      <c r="H1794" s="27">
        <v>-80.71678</v>
      </c>
      <c r="I1794" s="25">
        <v>25</v>
      </c>
      <c r="J1794" s="82">
        <v>3.6059999999999093</v>
      </c>
      <c r="K1794" s="27">
        <v>25.060099999999998</v>
      </c>
      <c r="L1794" s="29">
        <v>27.82</v>
      </c>
      <c r="M1794" s="29">
        <v>28.071999999999999</v>
      </c>
      <c r="Q1794" s="26">
        <v>40.360799999999998</v>
      </c>
      <c r="R1794" s="26">
        <v>1.9095238095238023</v>
      </c>
      <c r="S1794" s="26">
        <v>1.4910000000000001</v>
      </c>
      <c r="T1794" s="26">
        <v>0.30399999999999999</v>
      </c>
      <c r="U1794" s="26">
        <v>0.03</v>
      </c>
      <c r="X1794" s="26">
        <v>11.212999999999999</v>
      </c>
      <c r="Y1794" s="85"/>
      <c r="AD1794" s="26">
        <v>1.5210000000000001</v>
      </c>
      <c r="AF1794" s="26">
        <v>0.76</v>
      </c>
      <c r="AI1794" s="29">
        <v>1.9999999999999929</v>
      </c>
    </row>
    <row r="1795" spans="1:35" ht="15" customHeight="1" x14ac:dyDescent="0.2">
      <c r="A1795" s="25">
        <v>1930</v>
      </c>
      <c r="B1795" s="25" t="s">
        <v>82</v>
      </c>
      <c r="C1795" s="139">
        <v>37511</v>
      </c>
      <c r="D1795" s="25">
        <v>26</v>
      </c>
      <c r="E1795" s="25" t="s">
        <v>50</v>
      </c>
      <c r="F1795" s="25">
        <v>-80</v>
      </c>
      <c r="G1795" s="82">
        <v>43.343999999999596</v>
      </c>
      <c r="H1795" s="27">
        <v>-80.722399999999993</v>
      </c>
      <c r="I1795" s="25">
        <v>25</v>
      </c>
      <c r="J1795" s="82">
        <v>1.4195999999999742</v>
      </c>
      <c r="K1795" s="27">
        <v>25.02366</v>
      </c>
      <c r="L1795" s="29">
        <v>27.78</v>
      </c>
      <c r="M1795" s="29">
        <v>31.197299999999998</v>
      </c>
      <c r="Q1795" s="26">
        <v>36.861600000000003</v>
      </c>
      <c r="R1795" s="26">
        <v>1.9283333333333261</v>
      </c>
      <c r="S1795" s="26">
        <v>2.7829999999999999</v>
      </c>
      <c r="T1795" s="26">
        <v>0.317</v>
      </c>
      <c r="U1795" s="26">
        <v>2.7E-2</v>
      </c>
      <c r="X1795" s="26">
        <v>19.850999999999999</v>
      </c>
      <c r="Y1795" s="85"/>
      <c r="AD1795" s="26">
        <v>2.81</v>
      </c>
      <c r="AF1795" s="26">
        <v>0.60199999999999998</v>
      </c>
      <c r="AI1795" s="29">
        <v>1.9999999999999929</v>
      </c>
    </row>
    <row r="1796" spans="1:35" ht="15" customHeight="1" x14ac:dyDescent="0.2">
      <c r="A1796" s="25">
        <v>1931</v>
      </c>
      <c r="B1796" s="25" t="s">
        <v>82</v>
      </c>
      <c r="C1796" s="139">
        <v>37511</v>
      </c>
      <c r="D1796" s="25">
        <v>27</v>
      </c>
      <c r="E1796" s="25" t="s">
        <v>50</v>
      </c>
      <c r="F1796" s="25">
        <v>-80</v>
      </c>
      <c r="G1796" s="82">
        <v>44.939999999999714</v>
      </c>
      <c r="H1796" s="27">
        <v>-80.748999999999995</v>
      </c>
      <c r="I1796" s="25">
        <v>25</v>
      </c>
      <c r="J1796" s="82">
        <v>0.34200000000005559</v>
      </c>
      <c r="K1796" s="27">
        <v>25.005700000000001</v>
      </c>
      <c r="L1796" s="29">
        <v>27.527000000000001</v>
      </c>
      <c r="M1796" s="29">
        <v>34.899000000000001</v>
      </c>
      <c r="Q1796" s="26">
        <v>38.708399999999997</v>
      </c>
      <c r="R1796" s="26">
        <v>1.3627380952380952</v>
      </c>
      <c r="S1796" s="26">
        <v>1.3320000000000001</v>
      </c>
      <c r="T1796" s="26">
        <v>0.309</v>
      </c>
      <c r="U1796" s="26">
        <v>0.04</v>
      </c>
      <c r="X1796" s="26">
        <v>26.733000000000001</v>
      </c>
      <c r="Y1796" s="85"/>
      <c r="AD1796" s="26">
        <v>1.3720000000000001</v>
      </c>
      <c r="AF1796" s="26">
        <v>0.98499999999999999</v>
      </c>
      <c r="AI1796" s="29">
        <v>1.48</v>
      </c>
    </row>
    <row r="1797" spans="1:35" ht="15" customHeight="1" x14ac:dyDescent="0.2">
      <c r="A1797" s="25">
        <v>1932</v>
      </c>
      <c r="B1797" s="25" t="s">
        <v>82</v>
      </c>
      <c r="C1797" s="139">
        <v>37511</v>
      </c>
      <c r="D1797" s="25">
        <v>28</v>
      </c>
      <c r="E1797" s="25" t="s">
        <v>50</v>
      </c>
      <c r="F1797" s="25">
        <v>-80</v>
      </c>
      <c r="G1797" s="82">
        <v>47.101200000000176</v>
      </c>
      <c r="H1797" s="27">
        <v>-80.785020000000003</v>
      </c>
      <c r="I1797" s="25">
        <v>25</v>
      </c>
      <c r="J1797" s="82">
        <v>1.799999999995805E-2</v>
      </c>
      <c r="K1797" s="27">
        <v>25.000299999999999</v>
      </c>
      <c r="L1797" s="29">
        <v>27.614999999999998</v>
      </c>
      <c r="M1797" s="29">
        <v>35.970999999999997</v>
      </c>
      <c r="Q1797" s="26">
        <v>45.220799999999997</v>
      </c>
      <c r="R1797" s="26">
        <v>1.8284523809523809</v>
      </c>
      <c r="S1797" s="26">
        <v>1.153</v>
      </c>
      <c r="T1797" s="26">
        <v>0.29699999999999999</v>
      </c>
      <c r="U1797" s="26">
        <v>9.9000000000000005E-2</v>
      </c>
      <c r="X1797" s="26">
        <v>47.499000000000002</v>
      </c>
      <c r="Y1797" s="85"/>
      <c r="AD1797" s="26">
        <v>1.252</v>
      </c>
      <c r="AF1797" s="26">
        <v>0.433</v>
      </c>
      <c r="AI1797" s="29">
        <v>1.88</v>
      </c>
    </row>
    <row r="1798" spans="1:35" ht="15" customHeight="1" x14ac:dyDescent="0.2">
      <c r="A1798" s="25">
        <v>1933</v>
      </c>
      <c r="B1798" s="25" t="s">
        <v>82</v>
      </c>
      <c r="C1798" s="139">
        <v>37511</v>
      </c>
      <c r="D1798" s="25">
        <v>29</v>
      </c>
      <c r="E1798" s="25" t="s">
        <v>50</v>
      </c>
      <c r="F1798" s="25">
        <v>-80</v>
      </c>
      <c r="G1798" s="82">
        <v>48.610800000000154</v>
      </c>
      <c r="H1798" s="27">
        <v>-80.810180000000003</v>
      </c>
      <c r="I1798" s="25">
        <v>24</v>
      </c>
      <c r="J1798" s="82">
        <v>59.840400000000074</v>
      </c>
      <c r="K1798" s="27">
        <v>24.997340000000001</v>
      </c>
      <c r="L1798" s="29">
        <v>27.850999999999999</v>
      </c>
      <c r="M1798" s="29">
        <v>35.42</v>
      </c>
      <c r="Q1798" s="26">
        <v>55.3782</v>
      </c>
      <c r="R1798" s="26">
        <v>1.0960714285714286</v>
      </c>
      <c r="S1798" s="26">
        <v>14.1</v>
      </c>
      <c r="T1798" s="26">
        <v>0.307</v>
      </c>
      <c r="U1798" s="26">
        <v>6.0999999999999999E-2</v>
      </c>
      <c r="X1798" s="26">
        <v>29.172999999999998</v>
      </c>
      <c r="Y1798" s="85"/>
      <c r="AD1798" s="26">
        <v>14.161</v>
      </c>
      <c r="AF1798" s="26">
        <v>0.78900000000000003</v>
      </c>
      <c r="AI1798" s="29">
        <v>1.19</v>
      </c>
    </row>
    <row r="1799" spans="1:35" ht="15" customHeight="1" x14ac:dyDescent="0.2">
      <c r="A1799" s="25">
        <v>1934</v>
      </c>
      <c r="B1799" s="25" t="s">
        <v>82</v>
      </c>
      <c r="C1799" s="139">
        <v>37511</v>
      </c>
      <c r="D1799" s="25">
        <v>30</v>
      </c>
      <c r="E1799" s="25" t="s">
        <v>49</v>
      </c>
      <c r="F1799" s="25">
        <v>-80</v>
      </c>
      <c r="G1799" s="82">
        <v>50.120400000000132</v>
      </c>
      <c r="H1799" s="27">
        <v>-80.835340000000002</v>
      </c>
      <c r="I1799" s="25">
        <v>24</v>
      </c>
      <c r="J1799" s="82">
        <v>58.559999999999945</v>
      </c>
      <c r="K1799" s="27">
        <v>24.975999999999999</v>
      </c>
      <c r="L1799" s="29">
        <v>27.021000000000001</v>
      </c>
      <c r="M1799" s="29">
        <v>36.969799999999999</v>
      </c>
      <c r="Q1799" s="26">
        <v>47.456400000000002</v>
      </c>
      <c r="R1799" s="26">
        <v>0.4601190476190487</v>
      </c>
      <c r="S1799" s="26">
        <v>1.1930000000000001</v>
      </c>
      <c r="T1799" s="26">
        <v>0.27700000000000002</v>
      </c>
      <c r="U1799" s="26">
        <v>0.16700000000000001</v>
      </c>
      <c r="X1799" s="26">
        <v>16.850000000000001</v>
      </c>
      <c r="Y1799" s="85"/>
      <c r="AD1799" s="26">
        <v>1.36</v>
      </c>
      <c r="AF1799" s="26">
        <v>0.96499999999999997</v>
      </c>
      <c r="AI1799" s="29">
        <v>0.57500000000000107</v>
      </c>
    </row>
    <row r="1800" spans="1:35" ht="15" customHeight="1" x14ac:dyDescent="0.2">
      <c r="A1800" s="25">
        <v>1935</v>
      </c>
      <c r="B1800" s="25" t="s">
        <v>82</v>
      </c>
      <c r="C1800" s="139">
        <v>37511</v>
      </c>
      <c r="D1800" s="25">
        <v>31</v>
      </c>
      <c r="E1800" s="25" t="s">
        <v>49</v>
      </c>
      <c r="F1800" s="25">
        <v>-80</v>
      </c>
      <c r="G1800" s="82">
        <v>52.131599999999878</v>
      </c>
      <c r="H1800" s="27">
        <v>-80.868859999999998</v>
      </c>
      <c r="I1800" s="25">
        <v>25</v>
      </c>
      <c r="J1800" s="82">
        <v>0.67799999999991201</v>
      </c>
      <c r="K1800" s="27">
        <v>25.011299999999999</v>
      </c>
      <c r="L1800" s="29">
        <v>27.408000000000001</v>
      </c>
      <c r="M1800" s="29">
        <v>36.369999999999997</v>
      </c>
      <c r="Q1800" s="26">
        <v>70.249800000000008</v>
      </c>
      <c r="R1800" s="26">
        <v>0.46035714285714263</v>
      </c>
      <c r="S1800" s="26">
        <v>0.01</v>
      </c>
      <c r="T1800" s="26">
        <v>0.308</v>
      </c>
      <c r="U1800" s="26">
        <v>4.7E-2</v>
      </c>
      <c r="X1800" s="26">
        <v>35.054000000000002</v>
      </c>
      <c r="Y1800" s="85"/>
      <c r="AD1800" s="26">
        <v>5.7000000000000002E-2</v>
      </c>
      <c r="AF1800" s="26">
        <v>0.89300000000000002</v>
      </c>
      <c r="AI1800" s="29">
        <v>0.56666666666666643</v>
      </c>
    </row>
    <row r="1801" spans="1:35" ht="15" customHeight="1" x14ac:dyDescent="0.2">
      <c r="A1801" s="25">
        <v>1936</v>
      </c>
      <c r="B1801" s="25" t="s">
        <v>82</v>
      </c>
      <c r="C1801" s="139">
        <v>37511</v>
      </c>
      <c r="D1801" s="25">
        <v>32</v>
      </c>
      <c r="E1801" s="25" t="s">
        <v>49</v>
      </c>
      <c r="F1801" s="25">
        <v>-80</v>
      </c>
      <c r="G1801" s="82">
        <v>55.54079999999999</v>
      </c>
      <c r="H1801" s="27">
        <v>-80.92568</v>
      </c>
      <c r="I1801" s="25">
        <v>25</v>
      </c>
      <c r="J1801" s="82">
        <v>0.64080000000004134</v>
      </c>
      <c r="K1801" s="27">
        <v>25.010680000000001</v>
      </c>
      <c r="L1801" s="29">
        <v>27.483000000000001</v>
      </c>
      <c r="M1801" s="29">
        <v>35.128999999999998</v>
      </c>
      <c r="Q1801" s="26">
        <v>64.223399999999998</v>
      </c>
      <c r="R1801" s="26">
        <v>1.8394047619047618</v>
      </c>
      <c r="S1801" s="26">
        <v>0.01</v>
      </c>
      <c r="T1801" s="26">
        <v>0.315</v>
      </c>
      <c r="U1801" s="26">
        <v>6.9000000000000006E-2</v>
      </c>
      <c r="X1801" s="26">
        <v>34.444000000000003</v>
      </c>
      <c r="Y1801" s="85"/>
      <c r="AD1801" s="26">
        <v>7.9000000000000001E-2</v>
      </c>
      <c r="AF1801" s="26">
        <v>0.34100000000000003</v>
      </c>
      <c r="AI1801" s="29">
        <v>1.88</v>
      </c>
    </row>
    <row r="1802" spans="1:35" ht="15" customHeight="1" x14ac:dyDescent="0.2">
      <c r="A1802" s="25">
        <v>1937</v>
      </c>
      <c r="B1802" s="25" t="s">
        <v>82</v>
      </c>
      <c r="C1802" s="139">
        <v>37511</v>
      </c>
      <c r="D1802" s="25">
        <v>33</v>
      </c>
      <c r="E1802" s="25" t="s">
        <v>49</v>
      </c>
      <c r="F1802" s="25">
        <v>-80</v>
      </c>
      <c r="G1802" s="82">
        <v>55.200000000000102</v>
      </c>
      <c r="H1802" s="27">
        <v>-80.92</v>
      </c>
      <c r="I1802" s="25">
        <v>25</v>
      </c>
      <c r="J1802" s="82">
        <v>3.1800000000000495</v>
      </c>
      <c r="K1802" s="27">
        <v>25.053000000000001</v>
      </c>
      <c r="L1802" s="29">
        <v>27.449000000000002</v>
      </c>
      <c r="M1802" s="29">
        <v>33.905999999999999</v>
      </c>
      <c r="Q1802" s="26">
        <v>57.662399999999998</v>
      </c>
      <c r="R1802" s="26">
        <v>2.739642857142857</v>
      </c>
      <c r="S1802" s="26">
        <v>4.2460000000000004</v>
      </c>
      <c r="T1802" s="26">
        <v>0.32600000000000001</v>
      </c>
      <c r="U1802" s="26">
        <v>0.03</v>
      </c>
      <c r="X1802" s="26">
        <v>21.925000000000001</v>
      </c>
      <c r="Y1802" s="85"/>
      <c r="AD1802" s="26">
        <v>4.2760000000000007</v>
      </c>
      <c r="AF1802" s="26">
        <v>1.179</v>
      </c>
      <c r="AI1802" s="29">
        <v>2.88</v>
      </c>
    </row>
    <row r="1803" spans="1:35" ht="15" customHeight="1" x14ac:dyDescent="0.2">
      <c r="A1803" s="25">
        <v>1938</v>
      </c>
      <c r="B1803" s="25" t="s">
        <v>82</v>
      </c>
      <c r="C1803" s="139">
        <v>37511</v>
      </c>
      <c r="D1803" s="25">
        <v>35</v>
      </c>
      <c r="E1803" s="25" t="s">
        <v>49</v>
      </c>
      <c r="F1803" s="25">
        <v>-80</v>
      </c>
      <c r="G1803" s="82">
        <v>52.814400000000035</v>
      </c>
      <c r="H1803" s="27">
        <v>-80.880240000000001</v>
      </c>
      <c r="I1803" s="25">
        <v>24</v>
      </c>
      <c r="J1803" s="82">
        <v>58.286400000000071</v>
      </c>
      <c r="K1803" s="27">
        <v>24.971440000000001</v>
      </c>
      <c r="L1803" s="29">
        <v>27.922999999999998</v>
      </c>
      <c r="M1803" s="29">
        <v>36.512</v>
      </c>
      <c r="N1803" s="28">
        <v>13.761194029850746</v>
      </c>
      <c r="O1803" s="28">
        <v>5.5820895522388057</v>
      </c>
      <c r="Q1803" s="26">
        <v>33.119399999999999</v>
      </c>
      <c r="R1803" s="26">
        <v>1.0401190476190532</v>
      </c>
      <c r="S1803" s="26">
        <v>0.01</v>
      </c>
      <c r="T1803" s="26">
        <v>0.28599999999999998</v>
      </c>
      <c r="U1803" s="26">
        <v>6.0999999999999999E-2</v>
      </c>
      <c r="X1803" s="26">
        <v>5.4779999999999998</v>
      </c>
      <c r="Y1803" s="85"/>
      <c r="AD1803" s="26">
        <v>7.0999999999999994E-2</v>
      </c>
      <c r="AF1803" s="26">
        <v>0.78300000000000003</v>
      </c>
      <c r="AH1803" s="29">
        <v>0.33500000000000002</v>
      </c>
      <c r="AI1803" s="29">
        <v>1.1333333333333389</v>
      </c>
    </row>
    <row r="1804" spans="1:35" ht="15" customHeight="1" x14ac:dyDescent="0.2">
      <c r="A1804" s="25">
        <v>1939</v>
      </c>
      <c r="B1804" s="25" t="s">
        <v>82</v>
      </c>
      <c r="C1804" s="139">
        <v>37511</v>
      </c>
      <c r="D1804" s="25">
        <v>36</v>
      </c>
      <c r="E1804" s="25" t="s">
        <v>50</v>
      </c>
      <c r="F1804" s="25">
        <v>-80</v>
      </c>
      <c r="G1804" s="82">
        <v>47.598000000000127</v>
      </c>
      <c r="H1804" s="27">
        <v>-80.793300000000002</v>
      </c>
      <c r="I1804" s="25">
        <v>24</v>
      </c>
      <c r="J1804" s="82">
        <v>57.569999999999908</v>
      </c>
      <c r="K1804" s="27">
        <v>24.959499999999998</v>
      </c>
      <c r="L1804" s="29">
        <v>28.062999999999999</v>
      </c>
      <c r="M1804" s="29">
        <v>36.914000000000001</v>
      </c>
      <c r="N1804" s="28">
        <v>17.201492537313435</v>
      </c>
      <c r="O1804" s="28">
        <v>6.9776119402985071</v>
      </c>
      <c r="Q1804" s="26">
        <v>51.004199999999997</v>
      </c>
      <c r="R1804" s="26">
        <v>1.3167857142857142</v>
      </c>
      <c r="S1804" s="26">
        <v>0.01</v>
      </c>
      <c r="T1804" s="26">
        <v>0.29699999999999999</v>
      </c>
      <c r="U1804" s="26">
        <v>0.11600000000000001</v>
      </c>
      <c r="X1804" s="26">
        <v>23.707000000000001</v>
      </c>
      <c r="Y1804" s="85"/>
      <c r="AD1804" s="26">
        <v>0.126</v>
      </c>
      <c r="AF1804" s="26">
        <v>0.86699999999999999</v>
      </c>
      <c r="AH1804" s="29">
        <v>0.26800000000000002</v>
      </c>
      <c r="AI1804" s="29">
        <v>1.42</v>
      </c>
    </row>
    <row r="1805" spans="1:35" ht="15" customHeight="1" x14ac:dyDescent="0.2">
      <c r="A1805" s="25">
        <v>1940</v>
      </c>
      <c r="B1805" s="25" t="s">
        <v>82</v>
      </c>
      <c r="C1805" s="139">
        <v>37511</v>
      </c>
      <c r="D1805" s="25">
        <v>37</v>
      </c>
      <c r="E1805" s="25" t="s">
        <v>50</v>
      </c>
      <c r="F1805" s="25">
        <v>-80</v>
      </c>
      <c r="G1805" s="82">
        <v>45.689999999999884</v>
      </c>
      <c r="H1805" s="27">
        <v>-80.761499999999998</v>
      </c>
      <c r="I1805" s="25">
        <v>24</v>
      </c>
      <c r="J1805" s="82">
        <v>55.919999999999916</v>
      </c>
      <c r="K1805" s="27">
        <v>24.931999999999999</v>
      </c>
      <c r="L1805" s="29">
        <v>27.690999999999999</v>
      </c>
      <c r="M1805" s="29">
        <v>36.902000000000001</v>
      </c>
      <c r="N1805" s="28">
        <v>32.013888888888893</v>
      </c>
      <c r="O1805" s="28">
        <v>12.986111111111112</v>
      </c>
      <c r="Q1805" s="26">
        <v>39.923400000000001</v>
      </c>
      <c r="R1805" s="26">
        <v>1.6791666666666647</v>
      </c>
      <c r="S1805" s="26">
        <v>2.4449999999999998</v>
      </c>
      <c r="T1805" s="26">
        <v>0.29299999999999998</v>
      </c>
      <c r="U1805" s="26">
        <v>0.02</v>
      </c>
      <c r="X1805" s="26">
        <v>14.507</v>
      </c>
      <c r="Y1805" s="85"/>
      <c r="AD1805" s="26">
        <v>2.4649999999999999</v>
      </c>
      <c r="AF1805" s="26">
        <v>0.73499999999999999</v>
      </c>
      <c r="AH1805" s="29">
        <v>0.14399999999999999</v>
      </c>
      <c r="AI1805" s="29">
        <v>1.7666666666666646</v>
      </c>
    </row>
    <row r="1806" spans="1:35" ht="15" customHeight="1" x14ac:dyDescent="0.2">
      <c r="A1806" s="25">
        <v>1941</v>
      </c>
      <c r="B1806" s="25" t="s">
        <v>82</v>
      </c>
      <c r="C1806" s="139">
        <v>37511</v>
      </c>
      <c r="D1806" s="25">
        <v>38</v>
      </c>
      <c r="E1806" s="25" t="s">
        <v>50</v>
      </c>
      <c r="F1806" s="25">
        <v>-80</v>
      </c>
      <c r="G1806" s="82">
        <v>41.901599999999632</v>
      </c>
      <c r="H1806" s="27">
        <v>-80.698359999999994</v>
      </c>
      <c r="I1806" s="25">
        <v>24</v>
      </c>
      <c r="J1806" s="82">
        <v>59.1</v>
      </c>
      <c r="K1806" s="27">
        <v>24.984999999999999</v>
      </c>
      <c r="L1806" s="29">
        <v>28.347000000000001</v>
      </c>
      <c r="M1806" s="29">
        <v>34.323</v>
      </c>
      <c r="N1806" s="28">
        <v>30.939597315436245</v>
      </c>
      <c r="O1806" s="28">
        <v>12.5503355704698</v>
      </c>
      <c r="Q1806" s="26">
        <v>28.745400000000004</v>
      </c>
      <c r="R1806" s="26">
        <v>3.5863095238095242</v>
      </c>
      <c r="S1806" s="26">
        <v>0.01</v>
      </c>
      <c r="T1806" s="26">
        <v>0.32400000000000001</v>
      </c>
      <c r="U1806" s="26">
        <v>1.7000000000000001E-2</v>
      </c>
      <c r="X1806" s="26">
        <v>10.749000000000001</v>
      </c>
      <c r="Y1806" s="85"/>
      <c r="AD1806" s="26">
        <v>2.7000000000000003E-2</v>
      </c>
      <c r="AF1806" s="26">
        <v>1.123</v>
      </c>
      <c r="AH1806" s="29">
        <v>0.14899999999999999</v>
      </c>
      <c r="AI1806" s="29">
        <v>3.72</v>
      </c>
    </row>
    <row r="1807" spans="1:35" ht="15" customHeight="1" x14ac:dyDescent="0.2">
      <c r="A1807" s="25">
        <v>1942</v>
      </c>
      <c r="B1807" s="25" t="s">
        <v>82</v>
      </c>
      <c r="C1807" s="139">
        <v>37511</v>
      </c>
      <c r="D1807" s="25">
        <v>39</v>
      </c>
      <c r="E1807" s="25" t="s">
        <v>50</v>
      </c>
      <c r="F1807" s="25">
        <v>-80</v>
      </c>
      <c r="G1807" s="82">
        <v>38.753999999999849</v>
      </c>
      <c r="H1807" s="27">
        <v>-80.645899999999997</v>
      </c>
      <c r="I1807" s="25">
        <v>25</v>
      </c>
      <c r="J1807" s="82">
        <v>0.48720000000010089</v>
      </c>
      <c r="K1807" s="27">
        <v>25.008120000000002</v>
      </c>
      <c r="L1807" s="29">
        <v>28.138999999999999</v>
      </c>
      <c r="M1807" s="29">
        <v>32.994</v>
      </c>
      <c r="N1807" s="28">
        <v>25.191256830601095</v>
      </c>
      <c r="O1807" s="28">
        <v>10.218579234972678</v>
      </c>
      <c r="Q1807" s="26">
        <v>20.9208</v>
      </c>
      <c r="R1807" s="26">
        <v>1.3395238095238096</v>
      </c>
      <c r="S1807" s="26">
        <v>0.01</v>
      </c>
      <c r="T1807" s="26">
        <v>0.28599999999999998</v>
      </c>
      <c r="U1807" s="26">
        <v>1.7000000000000001E-2</v>
      </c>
      <c r="X1807" s="26">
        <v>3.1360000000000001</v>
      </c>
      <c r="Y1807" s="85"/>
      <c r="AD1807" s="26">
        <v>2.7000000000000003E-2</v>
      </c>
      <c r="AF1807" s="26">
        <v>1.18</v>
      </c>
      <c r="AH1807" s="29">
        <v>0.183</v>
      </c>
      <c r="AI1807" s="29">
        <v>1.48</v>
      </c>
    </row>
    <row r="1808" spans="1:35" ht="15" customHeight="1" x14ac:dyDescent="0.2">
      <c r="A1808" s="25">
        <v>1943</v>
      </c>
      <c r="B1808" s="25" t="s">
        <v>82</v>
      </c>
      <c r="C1808" s="139">
        <v>37511</v>
      </c>
      <c r="D1808" s="25">
        <v>40</v>
      </c>
      <c r="E1808" s="25" t="s">
        <v>47</v>
      </c>
      <c r="F1808" s="25">
        <v>-80</v>
      </c>
      <c r="G1808" s="82">
        <v>35.906399999999792</v>
      </c>
      <c r="H1808" s="27">
        <v>-80.598439999999997</v>
      </c>
      <c r="I1808" s="25">
        <v>25</v>
      </c>
      <c r="J1808" s="82">
        <v>1.0056000000000864</v>
      </c>
      <c r="K1808" s="27">
        <v>25.016760000000001</v>
      </c>
      <c r="L1808" s="29">
        <v>28.414999999999999</v>
      </c>
      <c r="M1808" s="29">
        <v>32.223999999999997</v>
      </c>
      <c r="N1808" s="28">
        <v>79.482758620689651</v>
      </c>
      <c r="O1808" s="28">
        <v>32.241379310344826</v>
      </c>
      <c r="Q1808" s="26">
        <v>18.393600000000003</v>
      </c>
      <c r="R1808" s="26">
        <v>1.5540476190476189</v>
      </c>
      <c r="S1808" s="26">
        <v>0.01</v>
      </c>
      <c r="T1808" s="26">
        <v>0.28399999999999997</v>
      </c>
      <c r="U1808" s="26">
        <v>3.3000000000000002E-2</v>
      </c>
      <c r="X1808" s="26">
        <v>4.2830000000000004</v>
      </c>
      <c r="Y1808" s="85"/>
      <c r="AD1808" s="26">
        <v>4.3000000000000003E-2</v>
      </c>
      <c r="AF1808" s="26">
        <v>0.80600000000000005</v>
      </c>
      <c r="AH1808" s="29">
        <v>5.8000000000000003E-2</v>
      </c>
      <c r="AI1808" s="29">
        <v>1.65</v>
      </c>
    </row>
    <row r="1809" spans="1:35" ht="15" customHeight="1" x14ac:dyDescent="0.2">
      <c r="A1809" s="25">
        <v>1944</v>
      </c>
      <c r="B1809" s="25" t="s">
        <v>82</v>
      </c>
      <c r="C1809" s="139">
        <v>37511</v>
      </c>
      <c r="D1809" s="25" t="s">
        <v>28</v>
      </c>
      <c r="E1809" s="25" t="s">
        <v>77</v>
      </c>
      <c r="F1809" s="25">
        <v>-80</v>
      </c>
      <c r="G1809" s="82">
        <v>12.802800000000047</v>
      </c>
      <c r="H1809" s="27">
        <v>-80.213380000000001</v>
      </c>
      <c r="I1809" s="25">
        <v>25</v>
      </c>
      <c r="J1809" s="82">
        <v>28.001999999999967</v>
      </c>
      <c r="K1809" s="27">
        <v>25.466699999999999</v>
      </c>
      <c r="L1809" s="29">
        <v>28.774000000000001</v>
      </c>
      <c r="M1809" s="29">
        <v>35.554000000000002</v>
      </c>
      <c r="N1809" s="28">
        <v>17.937743190661479</v>
      </c>
      <c r="O1809" s="28">
        <v>7.2762645914396886</v>
      </c>
      <c r="R1809" s="26">
        <v>0.82333333333333591</v>
      </c>
      <c r="S1809" s="26">
        <v>2.3690000000000002</v>
      </c>
      <c r="T1809" s="26">
        <v>8.5999999999999993E-2</v>
      </c>
      <c r="U1809" s="26">
        <v>8.6999999999999994E-2</v>
      </c>
      <c r="X1809" s="26">
        <v>0.378</v>
      </c>
      <c r="Y1809" s="85"/>
      <c r="AD1809" s="26">
        <v>2.4560000000000004</v>
      </c>
      <c r="AF1809" s="26">
        <v>0.47599999999999998</v>
      </c>
      <c r="AH1809" s="29">
        <v>0.25700000000000001</v>
      </c>
      <c r="AI1809" s="29">
        <v>0.88000000000000256</v>
      </c>
    </row>
    <row r="1810" spans="1:35" ht="15" customHeight="1" x14ac:dyDescent="0.2">
      <c r="A1810" s="25">
        <v>1945</v>
      </c>
      <c r="B1810" s="25" t="s">
        <v>82</v>
      </c>
      <c r="C1810" s="139">
        <v>37511</v>
      </c>
      <c r="D1810" s="25" t="s">
        <v>29</v>
      </c>
      <c r="E1810" s="25" t="s">
        <v>76</v>
      </c>
      <c r="F1810" s="25">
        <v>-80</v>
      </c>
      <c r="G1810" s="82">
        <v>11.900400000000104</v>
      </c>
      <c r="H1810" s="27">
        <v>-80.198340000000002</v>
      </c>
      <c r="I1810" s="25">
        <v>25</v>
      </c>
      <c r="J1810" s="82">
        <v>34.789200000000093</v>
      </c>
      <c r="K1810" s="27">
        <v>25.579820000000002</v>
      </c>
      <c r="L1810" s="29">
        <v>28.166</v>
      </c>
      <c r="M1810" s="29">
        <v>36.036000000000001</v>
      </c>
      <c r="N1810" s="28">
        <v>28.633540372670808</v>
      </c>
      <c r="O1810" s="28">
        <v>11.614906832298137</v>
      </c>
      <c r="R1810" s="26">
        <v>0.5591666666666657</v>
      </c>
      <c r="S1810" s="26">
        <v>1.5</v>
      </c>
      <c r="T1810" s="26">
        <v>6.8000000000000005E-2</v>
      </c>
      <c r="U1810" s="26">
        <v>2.7E-2</v>
      </c>
      <c r="X1810" s="26">
        <v>0.1</v>
      </c>
      <c r="Y1810" s="85"/>
      <c r="AD1810" s="26">
        <v>1.5269999999999999</v>
      </c>
      <c r="AF1810" s="26">
        <v>0.34300000000000003</v>
      </c>
      <c r="AH1810" s="29">
        <v>0.161</v>
      </c>
      <c r="AI1810" s="29">
        <v>0.59999999999999909</v>
      </c>
    </row>
    <row r="1811" spans="1:35" ht="15" customHeight="1" x14ac:dyDescent="0.2">
      <c r="A1811" s="25">
        <v>1946</v>
      </c>
      <c r="B1811" s="25" t="s">
        <v>82</v>
      </c>
      <c r="C1811" s="139">
        <v>37511</v>
      </c>
      <c r="D1811" s="25" t="s">
        <v>30</v>
      </c>
      <c r="E1811" s="25" t="s">
        <v>76</v>
      </c>
      <c r="F1811" s="25">
        <v>-80</v>
      </c>
      <c r="G1811" s="82">
        <v>11.236800000000001</v>
      </c>
      <c r="H1811" s="27">
        <v>-80.187280000000001</v>
      </c>
      <c r="I1811" s="25">
        <v>25</v>
      </c>
      <c r="J1811" s="82">
        <v>39.699600000000075</v>
      </c>
      <c r="K1811" s="27">
        <v>25.661660000000001</v>
      </c>
      <c r="L1811" s="29">
        <v>28.507000000000001</v>
      </c>
      <c r="M1811" s="29">
        <v>33.35</v>
      </c>
      <c r="N1811" s="28">
        <v>28.456790123456791</v>
      </c>
      <c r="O1811" s="28">
        <v>11.543209876543211</v>
      </c>
      <c r="R1811" s="26">
        <v>1.7803571428571427</v>
      </c>
      <c r="S1811" s="26">
        <v>0.94099999999999995</v>
      </c>
      <c r="T1811" s="26">
        <v>6.2E-2</v>
      </c>
      <c r="U1811" s="26">
        <v>0.223</v>
      </c>
      <c r="X1811" s="26">
        <v>0.65900000000000003</v>
      </c>
      <c r="Y1811" s="85"/>
      <c r="AD1811" s="26">
        <v>1.1639999999999999</v>
      </c>
      <c r="AF1811" s="26">
        <v>1.0049999999999999</v>
      </c>
      <c r="AH1811" s="29">
        <v>0.16200000000000001</v>
      </c>
      <c r="AI1811" s="29">
        <v>1.9</v>
      </c>
    </row>
    <row r="1812" spans="1:35" ht="15" customHeight="1" x14ac:dyDescent="0.2">
      <c r="A1812" s="25">
        <v>1947</v>
      </c>
      <c r="B1812" s="25" t="s">
        <v>83</v>
      </c>
      <c r="C1812" s="139">
        <v>37545</v>
      </c>
      <c r="D1812" s="25" t="s">
        <v>15</v>
      </c>
      <c r="E1812" s="25" t="s">
        <v>76</v>
      </c>
      <c r="F1812" s="25">
        <v>-80</v>
      </c>
      <c r="G1812" s="82">
        <v>10.981199999999944</v>
      </c>
      <c r="H1812" s="27">
        <v>-80.183019999999999</v>
      </c>
      <c r="I1812" s="25">
        <v>25</v>
      </c>
      <c r="J1812" s="82">
        <v>44.319599999999966</v>
      </c>
      <c r="K1812" s="27">
        <v>25.738659999999999</v>
      </c>
      <c r="L1812" s="29">
        <v>28.374700000000001</v>
      </c>
      <c r="M1812" s="29">
        <v>30.762</v>
      </c>
      <c r="R1812" s="26">
        <v>2.2571428571428571</v>
      </c>
      <c r="T1812" s="26">
        <v>0.32300000000000001</v>
      </c>
      <c r="U1812" s="26">
        <v>0.35699999999999998</v>
      </c>
      <c r="X1812" s="26">
        <v>4.3499999999999996</v>
      </c>
      <c r="Y1812" s="85"/>
      <c r="AF1812" s="26">
        <v>0.52800000000000002</v>
      </c>
      <c r="AI1812" s="29">
        <v>2.3199999999999998</v>
      </c>
    </row>
    <row r="1813" spans="1:35" ht="15" customHeight="1" x14ac:dyDescent="0.2">
      <c r="A1813" s="25">
        <v>1948</v>
      </c>
      <c r="B1813" s="25" t="s">
        <v>83</v>
      </c>
      <c r="C1813" s="139">
        <v>37545</v>
      </c>
      <c r="D1813" s="25" t="s">
        <v>24</v>
      </c>
      <c r="E1813" s="25" t="s">
        <v>77</v>
      </c>
      <c r="F1813" s="25">
        <v>-80</v>
      </c>
      <c r="G1813" s="82">
        <v>21.631199999999637</v>
      </c>
      <c r="H1813" s="27">
        <v>-80.360519999999994</v>
      </c>
      <c r="I1813" s="25">
        <v>25</v>
      </c>
      <c r="J1813" s="82">
        <v>17.811599999999927</v>
      </c>
      <c r="K1813" s="27">
        <v>25.296859999999999</v>
      </c>
      <c r="L1813" s="29">
        <v>28.242999999999999</v>
      </c>
      <c r="M1813" s="29">
        <v>29.23</v>
      </c>
      <c r="T1813" s="26">
        <v>0.34</v>
      </c>
      <c r="U1813" s="26">
        <v>0.80700000000000005</v>
      </c>
      <c r="X1813" s="26">
        <v>2.1989999999999998</v>
      </c>
      <c r="Y1813" s="85"/>
      <c r="AF1813" s="26">
        <v>0.48699999999999999</v>
      </c>
    </row>
    <row r="1814" spans="1:35" ht="15" customHeight="1" x14ac:dyDescent="0.2">
      <c r="A1814" s="25">
        <v>1949</v>
      </c>
      <c r="B1814" s="25" t="s">
        <v>83</v>
      </c>
      <c r="C1814" s="139">
        <v>37545</v>
      </c>
      <c r="D1814" s="25" t="s">
        <v>25</v>
      </c>
      <c r="E1814" s="25" t="s">
        <v>79</v>
      </c>
      <c r="F1814" s="25">
        <v>-80</v>
      </c>
      <c r="G1814" s="82">
        <v>22.53959999999978</v>
      </c>
      <c r="H1814" s="27">
        <v>-80.375659999999996</v>
      </c>
      <c r="I1814" s="25">
        <v>25</v>
      </c>
      <c r="J1814" s="82">
        <v>14.298</v>
      </c>
      <c r="K1814" s="27">
        <v>25.238299999999999</v>
      </c>
      <c r="L1814" s="29">
        <v>28.692</v>
      </c>
      <c r="M1814" s="29">
        <v>26.69</v>
      </c>
      <c r="T1814" s="26">
        <v>0.35099999999999998</v>
      </c>
      <c r="U1814" s="26">
        <v>0.156</v>
      </c>
      <c r="X1814" s="26">
        <v>0.34200000000000003</v>
      </c>
      <c r="Y1814" s="85"/>
      <c r="AF1814" s="26">
        <v>0.50600000000000001</v>
      </c>
    </row>
    <row r="1815" spans="1:35" ht="15" customHeight="1" x14ac:dyDescent="0.2">
      <c r="A1815" s="25">
        <v>1950</v>
      </c>
      <c r="B1815" s="25" t="s">
        <v>83</v>
      </c>
      <c r="C1815" s="139">
        <v>37545</v>
      </c>
      <c r="D1815" s="25" t="s">
        <v>26</v>
      </c>
      <c r="E1815" s="25" t="s">
        <v>79</v>
      </c>
      <c r="F1815" s="25">
        <v>-80</v>
      </c>
      <c r="G1815" s="82">
        <v>25.35</v>
      </c>
      <c r="H1815" s="27">
        <v>-80.422499999999999</v>
      </c>
      <c r="I1815" s="25">
        <v>25</v>
      </c>
      <c r="J1815" s="82">
        <v>15.307200000000094</v>
      </c>
      <c r="K1815" s="27">
        <v>25.255120000000002</v>
      </c>
      <c r="L1815" s="29">
        <v>29.117999999999999</v>
      </c>
      <c r="M1815" s="29">
        <v>21.038</v>
      </c>
      <c r="T1815" s="26">
        <v>0.442</v>
      </c>
      <c r="U1815" s="26">
        <v>0.43</v>
      </c>
      <c r="X1815" s="26">
        <v>19.282</v>
      </c>
      <c r="Y1815" s="85"/>
      <c r="AF1815" s="26">
        <v>1.9950000000000001</v>
      </c>
    </row>
    <row r="1816" spans="1:35" ht="15" customHeight="1" x14ac:dyDescent="0.2">
      <c r="A1816" s="25">
        <v>1951</v>
      </c>
      <c r="B1816" s="25" t="s">
        <v>83</v>
      </c>
      <c r="C1816" s="139">
        <v>37545</v>
      </c>
      <c r="D1816" s="25" t="s">
        <v>27</v>
      </c>
      <c r="E1816" s="25" t="s">
        <v>79</v>
      </c>
      <c r="F1816" s="25">
        <v>-80</v>
      </c>
      <c r="G1816" s="82">
        <v>25.33079999999984</v>
      </c>
      <c r="H1816" s="27">
        <v>-80.422179999999997</v>
      </c>
      <c r="I1816" s="25">
        <v>25</v>
      </c>
      <c r="J1816" s="82">
        <v>10.569599999999966</v>
      </c>
      <c r="K1816" s="27">
        <v>25.176159999999999</v>
      </c>
      <c r="L1816" s="29">
        <v>28.966999999999999</v>
      </c>
      <c r="M1816" s="29">
        <v>25.564</v>
      </c>
      <c r="T1816" s="26">
        <v>0.34899999999999998</v>
      </c>
      <c r="U1816" s="26">
        <v>0.32500000000000001</v>
      </c>
      <c r="X1816" s="26">
        <v>4.2770000000000001</v>
      </c>
      <c r="Y1816" s="85"/>
      <c r="AF1816" s="26">
        <v>0.68500000000000005</v>
      </c>
    </row>
    <row r="1817" spans="1:35" ht="15" customHeight="1" x14ac:dyDescent="0.2">
      <c r="A1817" s="25">
        <v>1952</v>
      </c>
      <c r="B1817" s="25" t="s">
        <v>83</v>
      </c>
      <c r="C1817" s="139">
        <v>37545</v>
      </c>
      <c r="D1817" s="25" t="s">
        <v>16</v>
      </c>
      <c r="E1817" s="25" t="s">
        <v>76</v>
      </c>
      <c r="F1817" s="25">
        <v>-80</v>
      </c>
      <c r="G1817" s="82">
        <v>14.878799999999899</v>
      </c>
      <c r="H1817" s="27">
        <v>-80.247979999999998</v>
      </c>
      <c r="I1817" s="25">
        <v>25</v>
      </c>
      <c r="J1817" s="82">
        <v>41.413200000000003</v>
      </c>
      <c r="K1817" s="27">
        <v>25.69022</v>
      </c>
      <c r="L1817" s="29">
        <v>29.146999999999998</v>
      </c>
      <c r="M1817" s="29">
        <v>28.402999999999999</v>
      </c>
      <c r="R1817" s="26">
        <v>0.64130952380952388</v>
      </c>
      <c r="T1817" s="26">
        <v>0.33700000000000002</v>
      </c>
      <c r="U1817" s="26">
        <v>0.73799999999999999</v>
      </c>
      <c r="X1817" s="26">
        <v>6.843</v>
      </c>
      <c r="Y1817" s="85"/>
      <c r="AF1817" s="26">
        <v>1.081</v>
      </c>
      <c r="AI1817" s="29">
        <v>0.77</v>
      </c>
    </row>
    <row r="1818" spans="1:35" ht="15" customHeight="1" x14ac:dyDescent="0.2">
      <c r="A1818" s="25">
        <v>1953</v>
      </c>
      <c r="B1818" s="25" t="s">
        <v>83</v>
      </c>
      <c r="C1818" s="139">
        <v>37545</v>
      </c>
      <c r="D1818" s="25" t="s">
        <v>17</v>
      </c>
      <c r="E1818" s="25" t="s">
        <v>76</v>
      </c>
      <c r="F1818" s="25">
        <v>-80</v>
      </c>
      <c r="G1818" s="82">
        <v>15.791999999999859</v>
      </c>
      <c r="H1818" s="27">
        <v>-80.263199999999998</v>
      </c>
      <c r="I1818" s="25">
        <v>25</v>
      </c>
      <c r="J1818" s="82">
        <v>39.250800000000012</v>
      </c>
      <c r="K1818" s="27">
        <v>25.65418</v>
      </c>
      <c r="L1818" s="29">
        <v>28.55</v>
      </c>
      <c r="M1818" s="29">
        <v>22.021000000000001</v>
      </c>
      <c r="R1818" s="26">
        <v>1.2763095238095239</v>
      </c>
      <c r="T1818" s="26">
        <v>0.35199999999999998</v>
      </c>
      <c r="U1818" s="26">
        <v>1.476</v>
      </c>
      <c r="X1818" s="26">
        <v>24.364999999999998</v>
      </c>
      <c r="Y1818" s="85"/>
      <c r="AF1818" s="26">
        <v>0.36699999999999999</v>
      </c>
      <c r="AI1818" s="29">
        <v>1.32</v>
      </c>
    </row>
    <row r="1819" spans="1:35" ht="15" customHeight="1" x14ac:dyDescent="0.2">
      <c r="A1819" s="25">
        <v>1954</v>
      </c>
      <c r="B1819" s="25" t="s">
        <v>83</v>
      </c>
      <c r="C1819" s="139">
        <v>37545</v>
      </c>
      <c r="D1819" s="25" t="s">
        <v>18</v>
      </c>
      <c r="E1819" s="25" t="s">
        <v>76</v>
      </c>
      <c r="F1819" s="25">
        <v>-80</v>
      </c>
      <c r="G1819" s="82">
        <v>15.863999999999692</v>
      </c>
      <c r="H1819" s="27">
        <v>-80.264399999999995</v>
      </c>
      <c r="I1819" s="25">
        <v>25</v>
      </c>
      <c r="J1819" s="82">
        <v>35.410800000000009</v>
      </c>
      <c r="K1819" s="27">
        <v>25.59018</v>
      </c>
      <c r="L1819" s="29">
        <v>28.206399999999999</v>
      </c>
      <c r="M1819" s="29">
        <v>30.759</v>
      </c>
      <c r="R1819" s="26">
        <v>0.82678571428571423</v>
      </c>
      <c r="T1819" s="26">
        <v>0.311</v>
      </c>
      <c r="U1819" s="26">
        <v>1.1890000000000001</v>
      </c>
      <c r="X1819" s="26">
        <v>4.9119999999999999</v>
      </c>
      <c r="Y1819" s="85"/>
      <c r="AF1819" s="26">
        <v>0.19500000000000001</v>
      </c>
      <c r="AI1819" s="29">
        <v>0.85</v>
      </c>
    </row>
    <row r="1820" spans="1:35" ht="15" customHeight="1" x14ac:dyDescent="0.2">
      <c r="A1820" s="25">
        <v>1955</v>
      </c>
      <c r="B1820" s="25" t="s">
        <v>83</v>
      </c>
      <c r="C1820" s="139">
        <v>37545</v>
      </c>
      <c r="D1820" s="25" t="s">
        <v>19</v>
      </c>
      <c r="E1820" s="25" t="s">
        <v>77</v>
      </c>
      <c r="F1820" s="25">
        <v>-80</v>
      </c>
      <c r="G1820" s="82">
        <v>18.890400000000227</v>
      </c>
      <c r="H1820" s="27">
        <v>-80.314840000000004</v>
      </c>
      <c r="I1820" s="25">
        <v>25</v>
      </c>
      <c r="J1820" s="82">
        <v>31.81200000000004</v>
      </c>
      <c r="K1820" s="27">
        <v>25.530200000000001</v>
      </c>
      <c r="L1820" s="29">
        <v>28.555</v>
      </c>
      <c r="M1820" s="29">
        <v>20.524999999999999</v>
      </c>
      <c r="R1820" s="26">
        <v>1.5552380952380953</v>
      </c>
      <c r="T1820" s="26">
        <v>0.40100000000000002</v>
      </c>
      <c r="X1820" s="26">
        <v>33.113</v>
      </c>
      <c r="Y1820" s="85"/>
      <c r="AF1820" s="26">
        <v>0.376</v>
      </c>
      <c r="AI1820" s="29">
        <v>1.6</v>
      </c>
    </row>
    <row r="1821" spans="1:35" ht="15" customHeight="1" x14ac:dyDescent="0.2">
      <c r="A1821" s="25">
        <v>1956</v>
      </c>
      <c r="B1821" s="25" t="s">
        <v>83</v>
      </c>
      <c r="C1821" s="139">
        <v>37545</v>
      </c>
      <c r="D1821" s="25" t="s">
        <v>20</v>
      </c>
      <c r="E1821" s="25" t="s">
        <v>77</v>
      </c>
      <c r="F1821" s="25">
        <v>-80</v>
      </c>
      <c r="G1821" s="82">
        <v>15.16319999999979</v>
      </c>
      <c r="H1821" s="27">
        <v>-80.252719999999997</v>
      </c>
      <c r="I1821" s="25">
        <v>25</v>
      </c>
      <c r="J1821" s="82">
        <v>29.570400000000063</v>
      </c>
      <c r="K1821" s="27">
        <v>25.492840000000001</v>
      </c>
      <c r="L1821" s="29">
        <v>28.373000000000001</v>
      </c>
      <c r="M1821" s="29">
        <v>35.207000000000001</v>
      </c>
      <c r="R1821" s="26">
        <v>1.0563095238095239</v>
      </c>
      <c r="T1821" s="26">
        <v>0.32600000000000001</v>
      </c>
      <c r="U1821" s="26">
        <v>0.38500000000000001</v>
      </c>
      <c r="X1821" s="26">
        <v>9.69</v>
      </c>
      <c r="Y1821" s="85"/>
      <c r="AF1821" s="26">
        <v>0.36699999999999999</v>
      </c>
      <c r="AI1821" s="29">
        <v>1.1000000000000001</v>
      </c>
    </row>
    <row r="1822" spans="1:35" ht="15" customHeight="1" x14ac:dyDescent="0.2">
      <c r="A1822" s="25">
        <v>1957</v>
      </c>
      <c r="B1822" s="25" t="s">
        <v>83</v>
      </c>
      <c r="C1822" s="139">
        <v>37545</v>
      </c>
      <c r="D1822" s="25" t="s">
        <v>21</v>
      </c>
      <c r="E1822" s="25" t="s">
        <v>77</v>
      </c>
      <c r="F1822" s="25">
        <v>-80</v>
      </c>
      <c r="G1822" s="82">
        <v>19.580400000000111</v>
      </c>
      <c r="H1822" s="27">
        <v>-80.326340000000002</v>
      </c>
      <c r="I1822" s="25">
        <v>25</v>
      </c>
      <c r="J1822" s="82">
        <v>27.790800000000075</v>
      </c>
      <c r="K1822" s="27">
        <v>25.463180000000001</v>
      </c>
      <c r="L1822" s="29">
        <v>29.2804</v>
      </c>
      <c r="M1822" s="29">
        <v>25.38</v>
      </c>
      <c r="R1822" s="26">
        <v>0.97047619047619049</v>
      </c>
      <c r="T1822" s="26">
        <v>0.33900000000000002</v>
      </c>
      <c r="U1822" s="26">
        <v>2.1480000000000001</v>
      </c>
      <c r="X1822" s="26">
        <v>4.8879999999999999</v>
      </c>
      <c r="Y1822" s="85"/>
      <c r="AF1822" s="26">
        <v>0.5</v>
      </c>
      <c r="AI1822" s="29">
        <v>1.03</v>
      </c>
    </row>
    <row r="1823" spans="1:35" ht="15" customHeight="1" x14ac:dyDescent="0.2">
      <c r="A1823" s="25">
        <v>1958</v>
      </c>
      <c r="B1823" s="25" t="s">
        <v>83</v>
      </c>
      <c r="C1823" s="139">
        <v>37545</v>
      </c>
      <c r="D1823" s="25" t="s">
        <v>22</v>
      </c>
      <c r="E1823" s="25" t="s">
        <v>77</v>
      </c>
      <c r="F1823" s="25">
        <v>-80</v>
      </c>
      <c r="G1823" s="82">
        <v>14.590799999999717</v>
      </c>
      <c r="H1823" s="27">
        <v>-80.243179999999995</v>
      </c>
      <c r="I1823" s="25">
        <v>25</v>
      </c>
      <c r="J1823" s="82">
        <v>24.285599999999974</v>
      </c>
      <c r="K1823" s="27">
        <v>25.40476</v>
      </c>
      <c r="L1823" s="29">
        <v>28.481000000000002</v>
      </c>
      <c r="M1823" s="29">
        <v>36.045499999999997</v>
      </c>
      <c r="R1823" s="26">
        <v>0.81511904761904763</v>
      </c>
      <c r="T1823" s="26">
        <v>0.318</v>
      </c>
      <c r="U1823" s="26">
        <v>0.23799999999999999</v>
      </c>
      <c r="X1823" s="26">
        <v>0.1</v>
      </c>
      <c r="Y1823" s="85"/>
      <c r="AF1823" s="26">
        <v>0.20899999999999999</v>
      </c>
      <c r="AI1823" s="29">
        <v>0.84</v>
      </c>
    </row>
    <row r="1824" spans="1:35" ht="15" customHeight="1" x14ac:dyDescent="0.2">
      <c r="A1824" s="25">
        <v>1959</v>
      </c>
      <c r="B1824" s="25" t="s">
        <v>83</v>
      </c>
      <c r="C1824" s="139">
        <v>37546</v>
      </c>
      <c r="D1824" s="25">
        <v>1</v>
      </c>
      <c r="E1824" s="25" t="s">
        <v>47</v>
      </c>
      <c r="F1824" s="25">
        <v>-80</v>
      </c>
      <c r="G1824" s="82">
        <v>29.78999999999985</v>
      </c>
      <c r="H1824" s="27">
        <v>-80.496499999999997</v>
      </c>
      <c r="I1824" s="25">
        <v>25</v>
      </c>
      <c r="J1824" s="82">
        <v>10.984800000000021</v>
      </c>
      <c r="K1824" s="27">
        <v>25.18308</v>
      </c>
      <c r="L1824" s="29">
        <v>26.890999999999998</v>
      </c>
      <c r="M1824" s="29">
        <v>26.890999999999998</v>
      </c>
      <c r="Q1824" s="26">
        <v>27.287400000000002</v>
      </c>
      <c r="R1824" s="26">
        <v>1.4078571428571427</v>
      </c>
      <c r="T1824" s="26">
        <v>0.34699999999999998</v>
      </c>
      <c r="U1824" s="26">
        <v>0.27800000000000002</v>
      </c>
      <c r="X1824" s="26">
        <v>1.393</v>
      </c>
      <c r="Y1824" s="85"/>
      <c r="AF1824" s="26">
        <v>0.27</v>
      </c>
      <c r="AI1824" s="29">
        <v>1.44</v>
      </c>
    </row>
    <row r="1825" spans="1:35" ht="15" customHeight="1" x14ac:dyDescent="0.2">
      <c r="A1825" s="25">
        <v>1960</v>
      </c>
      <c r="B1825" s="25" t="s">
        <v>83</v>
      </c>
      <c r="C1825" s="139">
        <v>37546</v>
      </c>
      <c r="D1825" s="25">
        <v>2</v>
      </c>
      <c r="E1825" s="25" t="s">
        <v>47</v>
      </c>
      <c r="F1825" s="25">
        <v>-80</v>
      </c>
      <c r="G1825" s="82">
        <v>33.70319999999964</v>
      </c>
      <c r="H1825" s="27">
        <v>-80.561719999999994</v>
      </c>
      <c r="I1825" s="25">
        <v>25</v>
      </c>
      <c r="J1825" s="82">
        <v>10.038000000000054</v>
      </c>
      <c r="K1825" s="27">
        <v>25.167300000000001</v>
      </c>
      <c r="L1825" s="29">
        <v>26.680099999999999</v>
      </c>
      <c r="M1825" s="29">
        <v>21.638000000000002</v>
      </c>
      <c r="Q1825" s="26">
        <v>25.4406</v>
      </c>
      <c r="R1825" s="26">
        <v>2.5611904761904762</v>
      </c>
      <c r="T1825" s="26">
        <v>0.38300000000000001</v>
      </c>
      <c r="U1825" s="26">
        <v>0.16700000000000001</v>
      </c>
      <c r="X1825" s="26">
        <v>10.141999999999999</v>
      </c>
      <c r="Y1825" s="85"/>
      <c r="AF1825" s="26">
        <v>0.32600000000000001</v>
      </c>
      <c r="AI1825" s="29">
        <v>2.6</v>
      </c>
    </row>
    <row r="1826" spans="1:35" ht="15" customHeight="1" x14ac:dyDescent="0.2">
      <c r="A1826" s="25">
        <v>1961</v>
      </c>
      <c r="B1826" s="25" t="s">
        <v>83</v>
      </c>
      <c r="C1826" s="139">
        <v>37546</v>
      </c>
      <c r="D1826" s="25">
        <v>3</v>
      </c>
      <c r="E1826" s="25" t="s">
        <v>47</v>
      </c>
      <c r="F1826" s="25">
        <v>-80</v>
      </c>
      <c r="G1826" s="82">
        <v>37.211999999999819</v>
      </c>
      <c r="H1826" s="27">
        <v>-80.620199999999997</v>
      </c>
      <c r="I1826" s="25">
        <v>25</v>
      </c>
      <c r="J1826" s="82">
        <v>8.950800000000072</v>
      </c>
      <c r="K1826" s="27">
        <v>25.149180000000001</v>
      </c>
      <c r="L1826" s="29">
        <v>26.83</v>
      </c>
      <c r="M1826" s="29">
        <v>18.459</v>
      </c>
      <c r="Q1826" s="26">
        <v>28.259400000000003</v>
      </c>
      <c r="R1826" s="26">
        <v>4.2810714285714289</v>
      </c>
      <c r="T1826" s="26">
        <v>0.38700000000000001</v>
      </c>
      <c r="U1826" s="26">
        <v>0.48499999999999999</v>
      </c>
      <c r="X1826" s="26">
        <v>8.7240000000000002</v>
      </c>
      <c r="Y1826" s="85"/>
      <c r="AF1826" s="26">
        <v>0.41099999999999998</v>
      </c>
      <c r="AI1826" s="29">
        <v>4.33</v>
      </c>
    </row>
    <row r="1827" spans="1:35" ht="15" customHeight="1" x14ac:dyDescent="0.2">
      <c r="A1827" s="25">
        <v>1962</v>
      </c>
      <c r="B1827" s="25" t="s">
        <v>83</v>
      </c>
      <c r="C1827" s="139">
        <v>37546</v>
      </c>
      <c r="D1827" s="25">
        <v>4</v>
      </c>
      <c r="E1827" s="25" t="s">
        <v>48</v>
      </c>
      <c r="F1827" s="25">
        <v>-80</v>
      </c>
      <c r="G1827" s="82">
        <v>40.660799999999711</v>
      </c>
      <c r="H1827" s="27">
        <v>-80.677679999999995</v>
      </c>
      <c r="I1827" s="25">
        <v>25</v>
      </c>
      <c r="J1827" s="82">
        <v>8.0027999999999366</v>
      </c>
      <c r="K1827" s="27">
        <v>25.133379999999999</v>
      </c>
      <c r="L1827" s="29">
        <v>26.291</v>
      </c>
      <c r="M1827" s="29">
        <v>21.321000000000002</v>
      </c>
      <c r="Q1827" s="26">
        <v>39.242999999999995</v>
      </c>
      <c r="R1827" s="26">
        <v>1.6917857142857142</v>
      </c>
      <c r="T1827" s="26">
        <v>0.41299999999999998</v>
      </c>
      <c r="U1827" s="26">
        <v>5.2999999999999999E-2</v>
      </c>
      <c r="X1827" s="26">
        <v>21.581</v>
      </c>
      <c r="Y1827" s="85"/>
      <c r="AF1827" s="26">
        <v>0.32100000000000001</v>
      </c>
      <c r="AI1827" s="29">
        <v>1.73</v>
      </c>
    </row>
    <row r="1828" spans="1:35" ht="15" customHeight="1" x14ac:dyDescent="0.2">
      <c r="A1828" s="25">
        <v>1963</v>
      </c>
      <c r="B1828" s="25" t="s">
        <v>83</v>
      </c>
      <c r="C1828" s="139">
        <v>37546</v>
      </c>
      <c r="D1828" s="25">
        <v>5</v>
      </c>
      <c r="E1828" s="25" t="s">
        <v>48</v>
      </c>
      <c r="F1828" s="25">
        <v>-80</v>
      </c>
      <c r="G1828" s="82">
        <v>43.104000000000156</v>
      </c>
      <c r="H1828" s="27">
        <v>-80.718400000000003</v>
      </c>
      <c r="I1828" s="25">
        <v>25</v>
      </c>
      <c r="J1828" s="82">
        <v>6.9984000000000179</v>
      </c>
      <c r="K1828" s="27">
        <v>25.11664</v>
      </c>
      <c r="L1828" s="29">
        <v>26.651</v>
      </c>
      <c r="M1828" s="29">
        <v>27.986999999999998</v>
      </c>
      <c r="Q1828" s="26">
        <v>33.459599999999995</v>
      </c>
      <c r="R1828" s="26">
        <v>1.7983333333333333</v>
      </c>
      <c r="T1828" s="26">
        <v>0.39300000000000002</v>
      </c>
      <c r="U1828" s="26">
        <v>2.7E-2</v>
      </c>
      <c r="X1828" s="26">
        <v>8.8859999999999992</v>
      </c>
      <c r="Y1828" s="85"/>
      <c r="AF1828" s="26">
        <v>0.434</v>
      </c>
      <c r="AI1828" s="29">
        <v>1.85</v>
      </c>
    </row>
    <row r="1829" spans="1:35" ht="15" customHeight="1" x14ac:dyDescent="0.2">
      <c r="A1829" s="25">
        <v>1964</v>
      </c>
      <c r="B1829" s="25" t="s">
        <v>83</v>
      </c>
      <c r="C1829" s="139">
        <v>37546</v>
      </c>
      <c r="D1829" s="25">
        <v>6</v>
      </c>
      <c r="E1829" s="25" t="s">
        <v>48</v>
      </c>
      <c r="F1829" s="25">
        <v>-80</v>
      </c>
      <c r="G1829" s="82">
        <v>45.993599999999901</v>
      </c>
      <c r="H1829" s="27">
        <v>-80.766559999999998</v>
      </c>
      <c r="I1829" s="25">
        <v>25</v>
      </c>
      <c r="J1829" s="82">
        <v>4.370399999999961</v>
      </c>
      <c r="K1829" s="27">
        <v>25.072839999999999</v>
      </c>
      <c r="L1829" s="29">
        <v>26.753</v>
      </c>
      <c r="M1829" s="29">
        <v>29.460999999999999</v>
      </c>
      <c r="Q1829" s="26">
        <v>37.007400000000004</v>
      </c>
      <c r="R1829" s="26">
        <v>2.2566666666666664</v>
      </c>
      <c r="T1829" s="26">
        <v>0.42299999999999999</v>
      </c>
      <c r="U1829" s="26">
        <v>3.5000000000000003E-2</v>
      </c>
      <c r="X1829" s="26">
        <v>18.704999999999998</v>
      </c>
      <c r="Y1829" s="85"/>
      <c r="AF1829" s="26">
        <v>0.36399999999999999</v>
      </c>
      <c r="AI1829" s="29">
        <v>2.2999999999999998</v>
      </c>
    </row>
    <row r="1830" spans="1:35" ht="15" customHeight="1" x14ac:dyDescent="0.2">
      <c r="A1830" s="25">
        <v>1965</v>
      </c>
      <c r="B1830" s="25" t="s">
        <v>83</v>
      </c>
      <c r="C1830" s="139">
        <v>37546</v>
      </c>
      <c r="D1830" s="25">
        <v>7</v>
      </c>
      <c r="E1830" s="25" t="s">
        <v>48</v>
      </c>
      <c r="F1830" s="25">
        <v>-80</v>
      </c>
      <c r="G1830" s="82">
        <v>47.530800000000113</v>
      </c>
      <c r="H1830" s="27">
        <v>-80.792180000000002</v>
      </c>
      <c r="I1830" s="25">
        <v>25</v>
      </c>
      <c r="J1830" s="82">
        <v>7.028399999999948</v>
      </c>
      <c r="K1830" s="27">
        <v>25.117139999999999</v>
      </c>
      <c r="L1830" s="29">
        <v>26.411999999999999</v>
      </c>
      <c r="M1830" s="29">
        <v>23.370999999999999</v>
      </c>
      <c r="Q1830" s="26">
        <v>65.001000000000005</v>
      </c>
      <c r="R1830" s="26">
        <v>2.3882142857142856</v>
      </c>
      <c r="T1830" s="26">
        <v>0.64100000000000001</v>
      </c>
      <c r="U1830" s="26">
        <v>5.2999999999999999E-2</v>
      </c>
      <c r="X1830" s="26">
        <v>41.829000000000001</v>
      </c>
      <c r="Y1830" s="85"/>
      <c r="AF1830" s="26">
        <v>2.6190000000000002</v>
      </c>
      <c r="AI1830" s="29">
        <v>2.7</v>
      </c>
    </row>
    <row r="1831" spans="1:35" ht="15" customHeight="1" x14ac:dyDescent="0.2">
      <c r="A1831" s="25">
        <v>1966</v>
      </c>
      <c r="B1831" s="25" t="s">
        <v>83</v>
      </c>
      <c r="C1831" s="139">
        <v>37546</v>
      </c>
      <c r="D1831" s="25">
        <v>8</v>
      </c>
      <c r="E1831" s="25" t="s">
        <v>48</v>
      </c>
      <c r="F1831" s="25">
        <v>-80</v>
      </c>
      <c r="G1831" s="82">
        <v>51.799200000000098</v>
      </c>
      <c r="H1831" s="27">
        <v>-80.863320000000002</v>
      </c>
      <c r="I1831" s="25">
        <v>25</v>
      </c>
      <c r="J1831" s="82">
        <v>7.6452000000000453</v>
      </c>
      <c r="K1831" s="27">
        <v>25.127420000000001</v>
      </c>
      <c r="L1831" s="29">
        <v>26.181999999999999</v>
      </c>
      <c r="M1831" s="29">
        <v>33.774999999999999</v>
      </c>
      <c r="Q1831" s="26">
        <v>56.884799999999998</v>
      </c>
      <c r="R1831" s="26">
        <v>3.9191666666666665</v>
      </c>
      <c r="T1831" s="26">
        <v>0.45500000000000002</v>
      </c>
      <c r="U1831" s="26">
        <v>0.14499999999999999</v>
      </c>
      <c r="X1831" s="26">
        <v>34.738</v>
      </c>
      <c r="Y1831" s="85"/>
      <c r="AF1831" s="26">
        <v>0.67900000000000005</v>
      </c>
      <c r="AI1831" s="29">
        <v>4</v>
      </c>
    </row>
    <row r="1832" spans="1:35" ht="15" customHeight="1" x14ac:dyDescent="0.2">
      <c r="A1832" s="25">
        <v>1967</v>
      </c>
      <c r="B1832" s="25" t="s">
        <v>83</v>
      </c>
      <c r="C1832" s="139">
        <v>37546</v>
      </c>
      <c r="D1832" s="25">
        <v>9</v>
      </c>
      <c r="E1832" s="25" t="s">
        <v>49</v>
      </c>
      <c r="F1832" s="25">
        <v>-80</v>
      </c>
      <c r="G1832" s="82">
        <v>54.330000000000211</v>
      </c>
      <c r="H1832" s="27">
        <v>-80.905500000000004</v>
      </c>
      <c r="I1832" s="25">
        <v>25</v>
      </c>
      <c r="J1832" s="82">
        <v>7.5708000000000908</v>
      </c>
      <c r="K1832" s="27">
        <v>25.126180000000002</v>
      </c>
      <c r="L1832" s="29">
        <v>27.556999999999999</v>
      </c>
      <c r="M1832" s="29">
        <v>34.499000000000002</v>
      </c>
      <c r="Q1832" s="26">
        <v>53.482799999999997</v>
      </c>
      <c r="R1832" s="26">
        <v>8.7459523809523816</v>
      </c>
      <c r="T1832" s="26">
        <v>0.46500000000000002</v>
      </c>
      <c r="U1832" s="26">
        <v>0.44900000000000001</v>
      </c>
      <c r="X1832" s="26">
        <v>37.273000000000003</v>
      </c>
      <c r="Y1832" s="85"/>
      <c r="AF1832" s="26">
        <v>1.294</v>
      </c>
      <c r="AI1832" s="29">
        <v>8.9</v>
      </c>
    </row>
    <row r="1833" spans="1:35" ht="15" customHeight="1" x14ac:dyDescent="0.2">
      <c r="A1833" s="25">
        <v>1968</v>
      </c>
      <c r="B1833" s="25" t="s">
        <v>83</v>
      </c>
      <c r="C1833" s="139">
        <v>37546</v>
      </c>
      <c r="D1833" s="25">
        <v>10</v>
      </c>
      <c r="E1833" s="25" t="s">
        <v>49</v>
      </c>
      <c r="F1833" s="25">
        <v>-80</v>
      </c>
      <c r="G1833" s="82">
        <v>59.75040000000007</v>
      </c>
      <c r="H1833" s="27">
        <v>-80.995840000000001</v>
      </c>
      <c r="I1833" s="25">
        <v>25</v>
      </c>
      <c r="J1833" s="82">
        <v>6.6660000000000252</v>
      </c>
      <c r="K1833" s="27">
        <v>25.1111</v>
      </c>
      <c r="L1833" s="29">
        <v>28.071000000000002</v>
      </c>
      <c r="M1833" s="29">
        <v>36.774999999999999</v>
      </c>
      <c r="Q1833" s="26">
        <v>35.549399999999999</v>
      </c>
      <c r="R1833" s="26">
        <v>7.9479761904761901</v>
      </c>
      <c r="T1833" s="26">
        <v>0.47699999999999998</v>
      </c>
      <c r="U1833" s="26">
        <v>0.42699999999999999</v>
      </c>
      <c r="X1833" s="26">
        <v>27.965</v>
      </c>
      <c r="Y1833" s="85"/>
      <c r="AF1833" s="26">
        <v>2.0329999999999999</v>
      </c>
      <c r="AI1833" s="29">
        <v>8.19</v>
      </c>
    </row>
    <row r="1834" spans="1:35" ht="15" customHeight="1" x14ac:dyDescent="0.2">
      <c r="A1834" s="25">
        <v>1969</v>
      </c>
      <c r="B1834" s="25" t="s">
        <v>83</v>
      </c>
      <c r="C1834" s="139">
        <v>37546</v>
      </c>
      <c r="D1834" s="25">
        <v>11</v>
      </c>
      <c r="E1834" s="25" t="s">
        <v>49</v>
      </c>
      <c r="F1834" s="25">
        <v>-81</v>
      </c>
      <c r="G1834" s="82">
        <v>3.6000000000342425E-2</v>
      </c>
      <c r="H1834" s="27">
        <v>-81.000600000000006</v>
      </c>
      <c r="I1834" s="25">
        <v>25</v>
      </c>
      <c r="J1834" s="82">
        <v>4.4663999999999504</v>
      </c>
      <c r="K1834" s="27">
        <v>25.074439999999999</v>
      </c>
      <c r="L1834" s="29">
        <v>28.087</v>
      </c>
      <c r="M1834" s="29">
        <v>36.834000000000003</v>
      </c>
      <c r="Q1834" s="26">
        <v>38.708399999999997</v>
      </c>
      <c r="R1834" s="26">
        <v>4.9388095238095238</v>
      </c>
      <c r="T1834" s="26">
        <v>0.46600000000000003</v>
      </c>
      <c r="U1834" s="26">
        <v>0.35699999999999998</v>
      </c>
      <c r="X1834" s="26">
        <v>38.491</v>
      </c>
      <c r="Y1834" s="85"/>
      <c r="AF1834" s="26">
        <v>1.8580000000000001</v>
      </c>
      <c r="AI1834" s="29">
        <v>5.16</v>
      </c>
    </row>
    <row r="1835" spans="1:35" ht="15" customHeight="1" x14ac:dyDescent="0.2">
      <c r="A1835" s="25">
        <v>1970</v>
      </c>
      <c r="B1835" s="25" t="s">
        <v>83</v>
      </c>
      <c r="C1835" s="139">
        <v>37546</v>
      </c>
      <c r="D1835" s="25">
        <v>12</v>
      </c>
      <c r="E1835" s="25" t="s">
        <v>49</v>
      </c>
      <c r="F1835" s="25">
        <v>-81</v>
      </c>
      <c r="G1835" s="82">
        <v>3.9215999999998985</v>
      </c>
      <c r="H1835" s="27">
        <v>-81.065359999999998</v>
      </c>
      <c r="I1835" s="25">
        <v>25</v>
      </c>
      <c r="J1835" s="82">
        <v>6.7500000000000426</v>
      </c>
      <c r="K1835" s="27">
        <v>25.112500000000001</v>
      </c>
      <c r="L1835" s="29">
        <v>28.177</v>
      </c>
      <c r="M1835" s="29">
        <v>35.512999999999998</v>
      </c>
      <c r="Q1835" s="26">
        <v>45.6096</v>
      </c>
      <c r="R1835" s="26">
        <v>13.826190476190476</v>
      </c>
      <c r="T1835" s="26">
        <v>0.496</v>
      </c>
      <c r="U1835" s="26">
        <v>0.81499999999999995</v>
      </c>
      <c r="X1835" s="26">
        <v>42.316000000000003</v>
      </c>
      <c r="Y1835" s="85"/>
      <c r="AF1835" s="26">
        <v>4.82</v>
      </c>
      <c r="AI1835" s="29">
        <v>14.4</v>
      </c>
    </row>
    <row r="1836" spans="1:35" ht="15" customHeight="1" x14ac:dyDescent="0.2">
      <c r="A1836" s="25">
        <v>1971</v>
      </c>
      <c r="B1836" s="25" t="s">
        <v>83</v>
      </c>
      <c r="C1836" s="139">
        <v>37546</v>
      </c>
      <c r="D1836" s="25">
        <v>13</v>
      </c>
      <c r="E1836" s="25" t="s">
        <v>49</v>
      </c>
      <c r="F1836" s="25">
        <v>-81</v>
      </c>
      <c r="G1836" s="82">
        <v>5.7911999999998898</v>
      </c>
      <c r="H1836" s="27">
        <v>-81.096519999999998</v>
      </c>
      <c r="I1836" s="25">
        <v>25</v>
      </c>
      <c r="J1836" s="82">
        <v>6.7596000000001055</v>
      </c>
      <c r="K1836" s="27">
        <v>25.112660000000002</v>
      </c>
      <c r="L1836" s="29">
        <v>28.042000000000002</v>
      </c>
      <c r="M1836" s="29">
        <v>35.947000000000003</v>
      </c>
      <c r="Q1836" s="26">
        <v>33.119399999999999</v>
      </c>
      <c r="R1836" s="26">
        <v>14.776785714285714</v>
      </c>
      <c r="T1836" s="26">
        <v>0.5</v>
      </c>
      <c r="U1836" s="26">
        <v>0.27500000000000002</v>
      </c>
      <c r="X1836" s="26">
        <v>20.751999999999999</v>
      </c>
      <c r="Y1836" s="85"/>
      <c r="AF1836" s="26">
        <v>3.9750000000000001</v>
      </c>
      <c r="AI1836" s="29">
        <v>15.25</v>
      </c>
    </row>
    <row r="1837" spans="1:35" ht="15" customHeight="1" x14ac:dyDescent="0.2">
      <c r="A1837" s="25">
        <v>1972</v>
      </c>
      <c r="B1837" s="25" t="s">
        <v>83</v>
      </c>
      <c r="C1837" s="139">
        <v>37546</v>
      </c>
      <c r="D1837" s="25">
        <v>14</v>
      </c>
      <c r="E1837" s="25" t="s">
        <v>49</v>
      </c>
      <c r="F1837" s="25">
        <v>-81</v>
      </c>
      <c r="G1837" s="82">
        <v>1.7388000000002535</v>
      </c>
      <c r="H1837" s="27">
        <v>-81.028980000000004</v>
      </c>
      <c r="I1837" s="25">
        <v>25</v>
      </c>
      <c r="J1837" s="82">
        <v>2.1096000000000714</v>
      </c>
      <c r="K1837" s="27">
        <v>25.035160000000001</v>
      </c>
      <c r="L1837" s="29">
        <v>27.887</v>
      </c>
      <c r="M1837" s="29">
        <v>37.146000000000001</v>
      </c>
      <c r="Q1837" s="26">
        <v>24.760200000000005</v>
      </c>
      <c r="R1837" s="26">
        <v>14.237261904761905</v>
      </c>
      <c r="T1837" s="26">
        <v>0.51100000000000001</v>
      </c>
      <c r="U1837" s="26">
        <v>2.4E-2</v>
      </c>
      <c r="X1837" s="26">
        <v>14.49</v>
      </c>
      <c r="Y1837" s="85"/>
      <c r="AF1837" s="26">
        <v>2.6269999999999998</v>
      </c>
      <c r="AI1837" s="29">
        <v>14.55</v>
      </c>
    </row>
    <row r="1838" spans="1:35" ht="15" customHeight="1" x14ac:dyDescent="0.2">
      <c r="A1838" s="25">
        <v>1973</v>
      </c>
      <c r="B1838" s="25" t="s">
        <v>83</v>
      </c>
      <c r="C1838" s="139">
        <v>37546</v>
      </c>
      <c r="D1838" s="25">
        <v>15</v>
      </c>
      <c r="E1838" s="25" t="s">
        <v>49</v>
      </c>
      <c r="F1838" s="25">
        <v>-80</v>
      </c>
      <c r="G1838" s="82">
        <v>57.041999999999859</v>
      </c>
      <c r="H1838" s="27">
        <v>-80.950699999999998</v>
      </c>
      <c r="I1838" s="25">
        <v>24</v>
      </c>
      <c r="J1838" s="82">
        <v>55.860000000000056</v>
      </c>
      <c r="K1838" s="27">
        <v>24.931000000000001</v>
      </c>
      <c r="L1838" s="29">
        <v>28.234000000000002</v>
      </c>
      <c r="M1838" s="29">
        <v>37.942</v>
      </c>
      <c r="Q1838" s="26">
        <v>13.3392</v>
      </c>
      <c r="R1838" s="26">
        <v>2.6410714285714287</v>
      </c>
      <c r="T1838" s="26">
        <v>0.48</v>
      </c>
      <c r="U1838" s="26">
        <v>2.4E-2</v>
      </c>
      <c r="X1838" s="26">
        <v>0.1</v>
      </c>
      <c r="Y1838" s="85"/>
      <c r="AF1838" s="26">
        <v>0.495</v>
      </c>
      <c r="AI1838" s="29">
        <v>2.7</v>
      </c>
    </row>
    <row r="1839" spans="1:35" ht="15" customHeight="1" x14ac:dyDescent="0.2">
      <c r="A1839" s="25">
        <v>1974</v>
      </c>
      <c r="B1839" s="25" t="s">
        <v>83</v>
      </c>
      <c r="C1839" s="139">
        <v>37546</v>
      </c>
      <c r="D1839" s="25">
        <v>16</v>
      </c>
      <c r="E1839" s="25" t="s">
        <v>50</v>
      </c>
      <c r="F1839" s="25">
        <v>-80</v>
      </c>
      <c r="G1839" s="82">
        <v>49.880399999999838</v>
      </c>
      <c r="H1839" s="27">
        <v>-80.831339999999997</v>
      </c>
      <c r="I1839" s="25">
        <v>24</v>
      </c>
      <c r="J1839" s="82">
        <v>52.489199999999983</v>
      </c>
      <c r="K1839" s="27">
        <v>24.87482</v>
      </c>
      <c r="L1839" s="29">
        <v>28.098099999999999</v>
      </c>
      <c r="M1839" s="29">
        <v>38.018999999999998</v>
      </c>
      <c r="Q1839" s="26">
        <v>17.518799999999999</v>
      </c>
      <c r="R1839" s="26">
        <v>1.7203571428571429</v>
      </c>
      <c r="T1839" s="26">
        <v>0.48</v>
      </c>
      <c r="U1839" s="26">
        <v>2.4E-2</v>
      </c>
      <c r="X1839" s="26">
        <v>4.2069999999999999</v>
      </c>
      <c r="Y1839" s="85"/>
      <c r="AF1839" s="26">
        <v>0.41699999999999998</v>
      </c>
      <c r="AI1839" s="29">
        <v>1.77</v>
      </c>
    </row>
    <row r="1840" spans="1:35" ht="15" customHeight="1" x14ac:dyDescent="0.2">
      <c r="A1840" s="25">
        <v>1975</v>
      </c>
      <c r="B1840" s="25" t="s">
        <v>83</v>
      </c>
      <c r="C1840" s="139">
        <v>37546</v>
      </c>
      <c r="D1840" s="25">
        <v>17</v>
      </c>
      <c r="E1840" s="25" t="s">
        <v>50</v>
      </c>
      <c r="F1840" s="25">
        <v>-80</v>
      </c>
      <c r="G1840" s="82">
        <v>42.551999999999737</v>
      </c>
      <c r="H1840" s="27">
        <v>-80.709199999999996</v>
      </c>
      <c r="I1840" s="25">
        <v>24</v>
      </c>
      <c r="J1840" s="82">
        <v>55.329600000000099</v>
      </c>
      <c r="K1840" s="27">
        <v>24.922160000000002</v>
      </c>
      <c r="L1840" s="29">
        <v>28.018000000000001</v>
      </c>
      <c r="M1840" s="29">
        <v>37.430999999999997</v>
      </c>
      <c r="Q1840" s="26">
        <v>6.8268000000000004</v>
      </c>
      <c r="R1840" s="26">
        <v>1.8994047619047618</v>
      </c>
      <c r="T1840" s="26">
        <v>0.47799999999999998</v>
      </c>
      <c r="U1840" s="26">
        <v>0.67500000000000004</v>
      </c>
      <c r="X1840" s="26">
        <v>1.3080000000000001</v>
      </c>
      <c r="Y1840" s="85"/>
      <c r="AF1840" s="26">
        <v>0.25700000000000001</v>
      </c>
      <c r="AI1840" s="29">
        <v>1.93</v>
      </c>
    </row>
    <row r="1841" spans="1:39" ht="15" customHeight="1" x14ac:dyDescent="0.2">
      <c r="A1841" s="25">
        <v>1976</v>
      </c>
      <c r="B1841" s="25" t="s">
        <v>83</v>
      </c>
      <c r="C1841" s="139">
        <v>37546</v>
      </c>
      <c r="D1841" s="25">
        <v>18</v>
      </c>
      <c r="E1841" s="25" t="s">
        <v>50</v>
      </c>
      <c r="F1841" s="25">
        <v>-80</v>
      </c>
      <c r="G1841" s="82">
        <v>36.692400000000305</v>
      </c>
      <c r="H1841" s="27">
        <v>-80.611540000000005</v>
      </c>
      <c r="I1841" s="25">
        <v>24</v>
      </c>
      <c r="J1841" s="82">
        <v>58.555199999999914</v>
      </c>
      <c r="K1841" s="27">
        <v>24.975919999999999</v>
      </c>
      <c r="L1841" s="29">
        <v>28.024000000000001</v>
      </c>
      <c r="M1841" s="29">
        <v>36.213000000000001</v>
      </c>
      <c r="Q1841" s="26">
        <v>10.957800000000001</v>
      </c>
      <c r="R1841" s="26">
        <v>1.5020238095238096</v>
      </c>
      <c r="T1841" s="26">
        <v>0.48699999999999999</v>
      </c>
      <c r="U1841" s="26">
        <v>0.254</v>
      </c>
      <c r="X1841" s="26">
        <v>1.8919999999999999</v>
      </c>
      <c r="Y1841" s="85"/>
      <c r="AF1841" s="26">
        <v>0.23499999999999999</v>
      </c>
      <c r="AI1841" s="29">
        <v>1.53</v>
      </c>
    </row>
    <row r="1842" spans="1:39" ht="15" customHeight="1" x14ac:dyDescent="0.2">
      <c r="A1842" s="25">
        <v>1977</v>
      </c>
      <c r="B1842" s="25" t="s">
        <v>83</v>
      </c>
      <c r="C1842" s="139">
        <v>37546</v>
      </c>
      <c r="D1842" s="25">
        <v>19</v>
      </c>
      <c r="E1842" s="25" t="s">
        <v>47</v>
      </c>
      <c r="F1842" s="25">
        <v>-80</v>
      </c>
      <c r="G1842" s="82">
        <v>32.866800000000183</v>
      </c>
      <c r="H1842" s="27">
        <v>-80.547780000000003</v>
      </c>
      <c r="I1842" s="25">
        <v>25</v>
      </c>
      <c r="J1842" s="82">
        <v>1.058400000000006</v>
      </c>
      <c r="K1842" s="27">
        <v>25.01764</v>
      </c>
      <c r="L1842" s="29">
        <v>27.753</v>
      </c>
      <c r="M1842" s="29">
        <v>35.911999999999999</v>
      </c>
      <c r="Q1842" s="26">
        <v>14.1654</v>
      </c>
      <c r="R1842" s="26">
        <v>1.3704761904761904</v>
      </c>
      <c r="T1842" s="26">
        <v>0.48</v>
      </c>
      <c r="U1842" s="26">
        <v>6.7000000000000004E-2</v>
      </c>
      <c r="X1842" s="26">
        <v>1.698</v>
      </c>
      <c r="Y1842" s="85"/>
      <c r="AF1842" s="26">
        <v>0.248</v>
      </c>
      <c r="AI1842" s="29">
        <v>1.4</v>
      </c>
    </row>
    <row r="1843" spans="1:39" ht="15" customHeight="1" x14ac:dyDescent="0.2">
      <c r="A1843" s="25">
        <v>1978</v>
      </c>
      <c r="B1843" s="25" t="s">
        <v>83</v>
      </c>
      <c r="C1843" s="139">
        <v>37546</v>
      </c>
      <c r="D1843" s="25">
        <v>20</v>
      </c>
      <c r="E1843" s="25" t="s">
        <v>47</v>
      </c>
      <c r="F1843" s="25">
        <v>-80</v>
      </c>
      <c r="G1843" s="82">
        <v>29.563200000000336</v>
      </c>
      <c r="H1843" s="27">
        <v>-80.492720000000006</v>
      </c>
      <c r="I1843" s="25">
        <v>25</v>
      </c>
      <c r="J1843" s="82">
        <v>4.0043999999999613</v>
      </c>
      <c r="K1843" s="27">
        <v>25.066739999999999</v>
      </c>
      <c r="L1843" s="29">
        <v>27.806000000000001</v>
      </c>
      <c r="M1843" s="29">
        <v>30.895</v>
      </c>
      <c r="Q1843" s="26">
        <v>16.644000000000002</v>
      </c>
      <c r="R1843" s="26">
        <v>5.4720238095238098</v>
      </c>
      <c r="T1843" s="26">
        <v>0.498</v>
      </c>
      <c r="U1843" s="26">
        <v>0.13200000000000001</v>
      </c>
      <c r="X1843" s="26">
        <v>3.988</v>
      </c>
      <c r="Y1843" s="85"/>
      <c r="AF1843" s="26">
        <v>0.23499999999999999</v>
      </c>
      <c r="AI1843" s="29">
        <v>5.5</v>
      </c>
    </row>
    <row r="1844" spans="1:39" ht="15" customHeight="1" x14ac:dyDescent="0.2">
      <c r="A1844" s="25">
        <v>1979</v>
      </c>
      <c r="B1844" s="25" t="s">
        <v>83</v>
      </c>
      <c r="C1844" s="139">
        <v>37547</v>
      </c>
      <c r="D1844" s="25">
        <v>21</v>
      </c>
      <c r="E1844" s="25" t="s">
        <v>47</v>
      </c>
      <c r="F1844" s="25">
        <v>-80</v>
      </c>
      <c r="G1844" s="82">
        <v>30.890400000000398</v>
      </c>
      <c r="H1844" s="27">
        <v>-80.514840000000007</v>
      </c>
      <c r="I1844" s="25">
        <v>25</v>
      </c>
      <c r="J1844" s="82">
        <v>6.7392000000000252</v>
      </c>
      <c r="K1844" s="27">
        <v>25.11232</v>
      </c>
      <c r="L1844" s="29">
        <v>25.588999999999999</v>
      </c>
      <c r="M1844" s="29">
        <v>28.391999999999999</v>
      </c>
      <c r="Q1844" s="26">
        <v>17.616</v>
      </c>
      <c r="R1844" s="26">
        <v>4.0044047619047625</v>
      </c>
      <c r="T1844" s="26">
        <v>0.504</v>
      </c>
      <c r="U1844" s="26">
        <v>0.16</v>
      </c>
      <c r="X1844" s="26">
        <v>2.6480000000000001</v>
      </c>
      <c r="Y1844" s="85"/>
      <c r="AF1844" s="26">
        <v>0.215</v>
      </c>
      <c r="AI1844" s="29">
        <v>4.03</v>
      </c>
    </row>
    <row r="1845" spans="1:39" ht="15" customHeight="1" x14ac:dyDescent="0.2">
      <c r="A1845" s="25">
        <v>1980</v>
      </c>
      <c r="B1845" s="25" t="s">
        <v>83</v>
      </c>
      <c r="C1845" s="139">
        <v>37547</v>
      </c>
      <c r="D1845" s="25">
        <v>22</v>
      </c>
      <c r="E1845" s="25" t="s">
        <v>47</v>
      </c>
      <c r="F1845" s="25">
        <v>-80</v>
      </c>
      <c r="G1845" s="82">
        <v>36.179999999999666</v>
      </c>
      <c r="H1845" s="27">
        <v>-80.602999999999994</v>
      </c>
      <c r="I1845" s="25">
        <v>25</v>
      </c>
      <c r="J1845" s="82">
        <v>5.9796000000000049</v>
      </c>
      <c r="K1845" s="27">
        <v>25.09966</v>
      </c>
      <c r="L1845" s="29">
        <v>25.864000000000001</v>
      </c>
      <c r="M1845" s="29">
        <v>24.795999999999999</v>
      </c>
      <c r="Q1845" s="26">
        <v>23.739600000000003</v>
      </c>
      <c r="R1845" s="26">
        <v>2.176190476190476</v>
      </c>
      <c r="T1845" s="26">
        <v>0.42099999999999999</v>
      </c>
      <c r="U1845" s="26">
        <v>0.121</v>
      </c>
      <c r="X1845" s="26">
        <v>5.8479999999999999</v>
      </c>
      <c r="Y1845" s="85"/>
      <c r="AF1845" s="26">
        <v>0.62</v>
      </c>
      <c r="AI1845" s="29">
        <v>2.25</v>
      </c>
    </row>
    <row r="1846" spans="1:39" ht="15" customHeight="1" x14ac:dyDescent="0.2">
      <c r="A1846" s="25">
        <v>1981</v>
      </c>
      <c r="B1846" s="25" t="s">
        <v>83</v>
      </c>
      <c r="C1846" s="139">
        <v>37547</v>
      </c>
      <c r="D1846" s="25">
        <v>23</v>
      </c>
      <c r="E1846" s="25" t="s">
        <v>47</v>
      </c>
      <c r="F1846" s="25">
        <v>-80</v>
      </c>
      <c r="G1846" s="82">
        <v>37.490400000000363</v>
      </c>
      <c r="H1846" s="27">
        <v>-80.624840000000006</v>
      </c>
      <c r="I1846" s="25">
        <v>25</v>
      </c>
      <c r="J1846" s="82">
        <v>3.2880000000000109</v>
      </c>
      <c r="K1846" s="27">
        <v>25.0548</v>
      </c>
      <c r="L1846" s="29">
        <v>25.577999999999999</v>
      </c>
      <c r="M1846" s="29">
        <v>27.760999999999999</v>
      </c>
      <c r="Q1846" s="26">
        <v>20.774999999999999</v>
      </c>
      <c r="R1846" s="26">
        <v>5.0097619047619046</v>
      </c>
      <c r="T1846" s="26">
        <v>0.434</v>
      </c>
      <c r="U1846" s="26">
        <v>0.154</v>
      </c>
      <c r="X1846" s="26">
        <v>6.7949999999999999</v>
      </c>
      <c r="Y1846" s="85"/>
      <c r="AF1846" s="26">
        <v>0.33800000000000002</v>
      </c>
      <c r="AI1846" s="29">
        <v>5.05</v>
      </c>
    </row>
    <row r="1847" spans="1:39" ht="15" customHeight="1" x14ac:dyDescent="0.2">
      <c r="A1847" s="25">
        <v>1982</v>
      </c>
      <c r="B1847" s="25" t="s">
        <v>83</v>
      </c>
      <c r="C1847" s="139">
        <v>37547</v>
      </c>
      <c r="D1847" s="25">
        <v>24</v>
      </c>
      <c r="E1847" s="25" t="s">
        <v>48</v>
      </c>
      <c r="F1847" s="25">
        <v>-80</v>
      </c>
      <c r="G1847" s="82">
        <v>40.020000000000095</v>
      </c>
      <c r="H1847" s="27">
        <v>-80.667000000000002</v>
      </c>
      <c r="I1847" s="25">
        <v>25</v>
      </c>
      <c r="J1847" s="82">
        <v>3.767999999999958</v>
      </c>
      <c r="K1847" s="27">
        <v>25.062799999999999</v>
      </c>
      <c r="L1847" s="29">
        <v>25.965</v>
      </c>
      <c r="M1847" s="29">
        <v>28.263000000000002</v>
      </c>
      <c r="Q1847" s="26">
        <v>24.614400000000003</v>
      </c>
      <c r="R1847" s="26">
        <v>2.9595238095238097</v>
      </c>
      <c r="T1847" s="26">
        <v>0.45700000000000002</v>
      </c>
      <c r="U1847" s="26">
        <v>0.14699999999999999</v>
      </c>
      <c r="X1847" s="26">
        <v>10.135999999999999</v>
      </c>
      <c r="Y1847" s="85"/>
      <c r="AF1847" s="26">
        <v>0.34</v>
      </c>
      <c r="AI1847" s="29">
        <v>3</v>
      </c>
    </row>
    <row r="1848" spans="1:39" ht="15" customHeight="1" x14ac:dyDescent="0.2">
      <c r="A1848" s="25">
        <v>1983</v>
      </c>
      <c r="B1848" s="25" t="s">
        <v>83</v>
      </c>
      <c r="C1848" s="139">
        <v>37547</v>
      </c>
      <c r="D1848" s="25">
        <v>25</v>
      </c>
      <c r="E1848" s="25" t="s">
        <v>48</v>
      </c>
      <c r="F1848" s="25">
        <v>-80</v>
      </c>
      <c r="G1848" s="82">
        <v>42.989999999999782</v>
      </c>
      <c r="H1848" s="27">
        <v>-80.716499999999996</v>
      </c>
      <c r="I1848" s="25">
        <v>25</v>
      </c>
      <c r="J1848" s="82">
        <v>3.619200000000049</v>
      </c>
      <c r="K1848" s="27">
        <v>25.060320000000001</v>
      </c>
      <c r="L1848" s="29">
        <v>26.018999999999998</v>
      </c>
      <c r="M1848" s="29">
        <v>29.608000000000001</v>
      </c>
      <c r="Q1848" s="26">
        <v>31.515600000000003</v>
      </c>
      <c r="R1848" s="26">
        <v>0.85035714285714292</v>
      </c>
      <c r="T1848" s="26">
        <v>0.45600000000000002</v>
      </c>
      <c r="U1848" s="26">
        <v>6.4000000000000001E-2</v>
      </c>
      <c r="X1848" s="26">
        <v>12.183</v>
      </c>
      <c r="Y1848" s="85"/>
      <c r="AF1848" s="26">
        <v>0.41699999999999998</v>
      </c>
      <c r="AI1848" s="29">
        <v>0.9</v>
      </c>
    </row>
    <row r="1849" spans="1:39" ht="15" customHeight="1" x14ac:dyDescent="0.2">
      <c r="A1849" s="25">
        <v>1984</v>
      </c>
      <c r="B1849" s="25" t="s">
        <v>83</v>
      </c>
      <c r="C1849" s="139">
        <v>37547</v>
      </c>
      <c r="D1849" s="25">
        <v>26</v>
      </c>
      <c r="E1849" s="25" t="s">
        <v>50</v>
      </c>
      <c r="F1849" s="25">
        <v>-80</v>
      </c>
      <c r="G1849" s="82">
        <v>43.336799999999869</v>
      </c>
      <c r="H1849" s="27">
        <v>-80.722279999999998</v>
      </c>
      <c r="I1849" s="25">
        <v>25</v>
      </c>
      <c r="J1849" s="82">
        <v>1.3944000000000756</v>
      </c>
      <c r="K1849" s="27">
        <v>25.023240000000001</v>
      </c>
      <c r="L1849" s="29">
        <v>25.727</v>
      </c>
      <c r="M1849" s="29">
        <v>33.786999999999999</v>
      </c>
      <c r="Q1849" s="26">
        <v>25.975200000000001</v>
      </c>
      <c r="R1849" s="26">
        <v>1.7863095238095239</v>
      </c>
      <c r="T1849" s="26">
        <v>0.47799999999999998</v>
      </c>
      <c r="U1849" s="26">
        <v>7.0000000000000007E-2</v>
      </c>
      <c r="X1849" s="26">
        <v>9.016</v>
      </c>
      <c r="Y1849" s="85"/>
      <c r="AF1849" s="26">
        <v>0.53500000000000003</v>
      </c>
      <c r="AI1849" s="29">
        <v>1.85</v>
      </c>
    </row>
    <row r="1850" spans="1:39" ht="15" customHeight="1" x14ac:dyDescent="0.2">
      <c r="A1850" s="25">
        <v>1985</v>
      </c>
      <c r="B1850" s="25" t="s">
        <v>83</v>
      </c>
      <c r="C1850" s="139">
        <v>37547</v>
      </c>
      <c r="D1850" s="25">
        <v>27</v>
      </c>
      <c r="E1850" s="25" t="s">
        <v>50</v>
      </c>
      <c r="F1850" s="25">
        <v>-80</v>
      </c>
      <c r="G1850" s="82">
        <v>44.952000000000112</v>
      </c>
      <c r="H1850" s="27">
        <v>-80.749200000000002</v>
      </c>
      <c r="I1850" s="25">
        <v>25</v>
      </c>
      <c r="J1850" s="82">
        <v>0.33000000000008356</v>
      </c>
      <c r="K1850" s="27">
        <v>25.005500000000001</v>
      </c>
      <c r="L1850" s="29">
        <v>24.943999999999999</v>
      </c>
      <c r="M1850" s="29">
        <v>35.648000000000003</v>
      </c>
      <c r="Q1850" s="26">
        <v>28.259400000000003</v>
      </c>
      <c r="R1850" s="26">
        <v>0.95011904761904764</v>
      </c>
      <c r="T1850" s="26">
        <v>0.48899999999999999</v>
      </c>
      <c r="U1850" s="26">
        <v>8.3000000000000004E-2</v>
      </c>
      <c r="X1850" s="26">
        <v>10.673</v>
      </c>
      <c r="Y1850" s="85"/>
      <c r="AF1850" s="26">
        <v>0.41899999999999998</v>
      </c>
      <c r="AI1850" s="29">
        <v>1</v>
      </c>
    </row>
    <row r="1851" spans="1:39" ht="15" customHeight="1" x14ac:dyDescent="0.2">
      <c r="A1851" s="25">
        <v>1986</v>
      </c>
      <c r="B1851" s="25" t="s">
        <v>83</v>
      </c>
      <c r="C1851" s="139">
        <v>37547</v>
      </c>
      <c r="D1851" s="25">
        <v>28</v>
      </c>
      <c r="E1851" s="25" t="s">
        <v>50</v>
      </c>
      <c r="F1851" s="25">
        <v>-80</v>
      </c>
      <c r="G1851" s="82">
        <v>47.091599999999687</v>
      </c>
      <c r="H1851" s="27">
        <v>-80.784859999999995</v>
      </c>
      <c r="I1851" s="25">
        <v>25</v>
      </c>
      <c r="J1851" s="82">
        <v>1.799999999995805E-2</v>
      </c>
      <c r="K1851" s="27">
        <v>25.000299999999999</v>
      </c>
      <c r="L1851" s="29">
        <v>24.859000000000002</v>
      </c>
      <c r="M1851" s="29">
        <v>34.625999999999998</v>
      </c>
      <c r="Q1851" s="26">
        <v>37.493399999999994</v>
      </c>
      <c r="R1851" s="26">
        <v>2.1791666666666667</v>
      </c>
      <c r="T1851" s="26">
        <v>0.503</v>
      </c>
      <c r="U1851" s="26">
        <v>0.1</v>
      </c>
      <c r="X1851" s="26">
        <v>29.8</v>
      </c>
      <c r="Y1851" s="85"/>
      <c r="AF1851" s="26">
        <v>0.59499999999999997</v>
      </c>
      <c r="AI1851" s="29">
        <v>2.25</v>
      </c>
    </row>
    <row r="1852" spans="1:39" s="3" customFormat="1" ht="15" customHeight="1" x14ac:dyDescent="0.2">
      <c r="A1852" s="25">
        <v>1987</v>
      </c>
      <c r="B1852" s="25" t="s">
        <v>83</v>
      </c>
      <c r="C1852" s="139">
        <v>37547</v>
      </c>
      <c r="D1852" s="25">
        <v>29</v>
      </c>
      <c r="E1852" s="25" t="s">
        <v>50</v>
      </c>
      <c r="F1852" s="25">
        <v>-80</v>
      </c>
      <c r="G1852" s="82">
        <v>48.625199999999609</v>
      </c>
      <c r="H1852" s="27">
        <v>-80.810419999999993</v>
      </c>
      <c r="I1852" s="25">
        <v>24</v>
      </c>
      <c r="J1852" s="82">
        <v>59.843999999999937</v>
      </c>
      <c r="K1852" s="27">
        <v>24.997399999999999</v>
      </c>
      <c r="L1852" s="29">
        <v>25.87</v>
      </c>
      <c r="M1852" s="29">
        <v>35.353999999999999</v>
      </c>
      <c r="N1852" s="28"/>
      <c r="O1852" s="28"/>
      <c r="P1852" s="26"/>
      <c r="Q1852" s="26">
        <v>47.359200000000001</v>
      </c>
      <c r="R1852" s="26">
        <v>1.2524999999999999</v>
      </c>
      <c r="S1852" s="26"/>
      <c r="T1852" s="26">
        <v>0.47199999999999998</v>
      </c>
      <c r="U1852" s="26">
        <v>8.3000000000000004E-2</v>
      </c>
      <c r="V1852" s="26"/>
      <c r="W1852" s="26"/>
      <c r="X1852" s="26">
        <v>28.411000000000001</v>
      </c>
      <c r="Y1852" s="86"/>
      <c r="Z1852" s="26"/>
      <c r="AA1852" s="26"/>
      <c r="AB1852" s="26"/>
      <c r="AC1852" s="26"/>
      <c r="AD1852" s="26"/>
      <c r="AE1852" s="29"/>
      <c r="AF1852" s="26">
        <v>0.48299999999999998</v>
      </c>
      <c r="AG1852" s="26"/>
      <c r="AH1852" s="29"/>
      <c r="AI1852" s="29">
        <v>1.31</v>
      </c>
      <c r="AJ1852" s="125"/>
      <c r="AK1852" s="125"/>
      <c r="AL1852" s="125"/>
      <c r="AM1852" s="125"/>
    </row>
    <row r="1853" spans="1:39" ht="15" customHeight="1" x14ac:dyDescent="0.2">
      <c r="A1853" s="25">
        <v>1988</v>
      </c>
      <c r="B1853" s="25" t="s">
        <v>83</v>
      </c>
      <c r="C1853" s="139">
        <v>37547</v>
      </c>
      <c r="D1853" s="25">
        <v>30</v>
      </c>
      <c r="E1853" s="25" t="s">
        <v>49</v>
      </c>
      <c r="F1853" s="25">
        <v>-80</v>
      </c>
      <c r="G1853" s="82">
        <v>50.079599999999971</v>
      </c>
      <c r="H1853" s="27">
        <v>-80.83466</v>
      </c>
      <c r="I1853" s="25">
        <v>24</v>
      </c>
      <c r="J1853" s="82">
        <v>58.509599999999935</v>
      </c>
      <c r="K1853" s="27">
        <v>24.975159999999999</v>
      </c>
      <c r="L1853" s="29">
        <v>25.402000000000001</v>
      </c>
      <c r="M1853" s="29">
        <v>37.057299999999998</v>
      </c>
      <c r="Q1853" s="26">
        <v>42.596400000000003</v>
      </c>
      <c r="R1853" s="26">
        <v>1.0928571428571427</v>
      </c>
      <c r="T1853" s="26">
        <v>0.48199999999999998</v>
      </c>
      <c r="U1853" s="26">
        <v>0.11600000000000001</v>
      </c>
      <c r="X1853" s="26">
        <v>21.759</v>
      </c>
      <c r="Y1853" s="85"/>
      <c r="AF1853" s="26">
        <v>0.48</v>
      </c>
      <c r="AI1853" s="29">
        <v>1.1499999999999999</v>
      </c>
    </row>
    <row r="1854" spans="1:39" s="3" customFormat="1" ht="15" customHeight="1" x14ac:dyDescent="0.2">
      <c r="A1854" s="25">
        <v>1989</v>
      </c>
      <c r="B1854" s="25" t="s">
        <v>83</v>
      </c>
      <c r="C1854" s="139">
        <v>37547</v>
      </c>
      <c r="D1854" s="25">
        <v>31</v>
      </c>
      <c r="E1854" s="25" t="s">
        <v>49</v>
      </c>
      <c r="F1854" s="25">
        <v>-80</v>
      </c>
      <c r="G1854" s="82">
        <v>52.116000000000042</v>
      </c>
      <c r="H1854" s="27">
        <v>-80.868600000000001</v>
      </c>
      <c r="I1854" s="25">
        <v>25</v>
      </c>
      <c r="J1854" s="82">
        <v>0.65040000000010423</v>
      </c>
      <c r="K1854" s="27">
        <v>25.010840000000002</v>
      </c>
      <c r="L1854" s="29">
        <v>24.040500000000002</v>
      </c>
      <c r="M1854" s="29">
        <v>39.387</v>
      </c>
      <c r="N1854" s="28"/>
      <c r="O1854" s="28"/>
      <c r="P1854" s="26"/>
      <c r="Q1854" s="26">
        <v>57.322200000000002</v>
      </c>
      <c r="R1854" s="26">
        <v>8.4814285714285713</v>
      </c>
      <c r="S1854" s="26"/>
      <c r="T1854" s="26"/>
      <c r="U1854" s="26">
        <v>6.7000000000000004E-2</v>
      </c>
      <c r="V1854" s="26"/>
      <c r="W1854" s="26"/>
      <c r="X1854" s="26">
        <v>88.718000000000004</v>
      </c>
      <c r="Y1854" s="86"/>
      <c r="Z1854" s="26"/>
      <c r="AA1854" s="26"/>
      <c r="AB1854" s="26"/>
      <c r="AC1854" s="26"/>
      <c r="AD1854" s="26"/>
      <c r="AE1854" s="29"/>
      <c r="AF1854" s="26">
        <v>7.7160000000000002</v>
      </c>
      <c r="AG1854" s="26"/>
      <c r="AH1854" s="29"/>
      <c r="AI1854" s="29">
        <v>9.4</v>
      </c>
      <c r="AJ1854" s="125"/>
      <c r="AK1854" s="125"/>
      <c r="AL1854" s="125"/>
      <c r="AM1854" s="125"/>
    </row>
    <row r="1855" spans="1:39" ht="15" customHeight="1" x14ac:dyDescent="0.2">
      <c r="A1855" s="25">
        <v>1990</v>
      </c>
      <c r="B1855" s="25" t="s">
        <v>83</v>
      </c>
      <c r="C1855" s="139">
        <v>37547</v>
      </c>
      <c r="D1855" s="25">
        <v>32</v>
      </c>
      <c r="E1855" s="25" t="s">
        <v>49</v>
      </c>
      <c r="F1855" s="25">
        <v>-80</v>
      </c>
      <c r="G1855" s="82">
        <v>55.571999999999662</v>
      </c>
      <c r="H1855" s="27">
        <v>-80.926199999999994</v>
      </c>
      <c r="I1855" s="25">
        <v>25</v>
      </c>
      <c r="J1855" s="82">
        <v>0.65999999999995396</v>
      </c>
      <c r="K1855" s="27">
        <v>25.010999999999999</v>
      </c>
      <c r="L1855" s="29">
        <v>26.033999999999999</v>
      </c>
      <c r="M1855" s="29">
        <v>34.454000000000001</v>
      </c>
      <c r="Q1855" s="26">
        <v>57.905400000000007</v>
      </c>
      <c r="R1855" s="26">
        <v>15.606547619047619</v>
      </c>
      <c r="U1855" s="26">
        <v>0.10299999999999999</v>
      </c>
      <c r="X1855" s="26">
        <v>104.321</v>
      </c>
      <c r="Y1855" s="85"/>
      <c r="AF1855" s="26">
        <v>3.3050000000000002</v>
      </c>
      <c r="AI1855" s="29">
        <v>16</v>
      </c>
    </row>
    <row r="1856" spans="1:39" ht="15" customHeight="1" x14ac:dyDescent="0.2">
      <c r="A1856" s="25">
        <v>1991</v>
      </c>
      <c r="B1856" s="25" t="s">
        <v>83</v>
      </c>
      <c r="C1856" s="139">
        <v>37547</v>
      </c>
      <c r="D1856" s="25">
        <v>33</v>
      </c>
      <c r="E1856" s="25" t="s">
        <v>49</v>
      </c>
      <c r="F1856" s="25">
        <v>-80</v>
      </c>
      <c r="G1856" s="82">
        <v>55.17120000000034</v>
      </c>
      <c r="H1856" s="27">
        <v>-80.919520000000006</v>
      </c>
      <c r="I1856" s="25">
        <v>25</v>
      </c>
      <c r="J1856" s="82">
        <v>3.1584000000000145</v>
      </c>
      <c r="K1856" s="27">
        <v>25.05264</v>
      </c>
      <c r="L1856" s="29">
        <v>25.556999999999999</v>
      </c>
      <c r="M1856" s="29">
        <v>34.975999999999999</v>
      </c>
      <c r="Q1856" s="26">
        <v>50.503619999999998</v>
      </c>
      <c r="R1856" s="26">
        <v>2.059047619047619</v>
      </c>
      <c r="T1856" s="26">
        <v>0.51500000000000001</v>
      </c>
      <c r="U1856" s="26">
        <v>0.01</v>
      </c>
      <c r="X1856" s="26">
        <v>34.332000000000001</v>
      </c>
      <c r="Y1856" s="85"/>
      <c r="AF1856" s="26">
        <v>0.42799999999999999</v>
      </c>
      <c r="AI1856" s="29">
        <v>2.11</v>
      </c>
    </row>
    <row r="1857" spans="1:35" ht="15" customHeight="1" x14ac:dyDescent="0.2">
      <c r="A1857" s="25">
        <v>1992</v>
      </c>
      <c r="B1857" s="25" t="s">
        <v>83</v>
      </c>
      <c r="C1857" s="139">
        <v>37547</v>
      </c>
      <c r="D1857" s="25">
        <v>34</v>
      </c>
      <c r="E1857" s="25" t="s">
        <v>49</v>
      </c>
      <c r="F1857" s="25">
        <v>-80</v>
      </c>
      <c r="G1857" s="82">
        <v>57.320400000000404</v>
      </c>
      <c r="H1857" s="27">
        <v>-80.955340000000007</v>
      </c>
      <c r="I1857" s="25">
        <v>24</v>
      </c>
      <c r="J1857" s="82">
        <v>59.289600000000036</v>
      </c>
      <c r="K1857" s="27">
        <v>24.988160000000001</v>
      </c>
      <c r="L1857" s="29">
        <v>27.818000000000001</v>
      </c>
      <c r="M1857" s="29">
        <v>37.650500000000001</v>
      </c>
      <c r="Q1857" s="26">
        <v>17.178600000000003</v>
      </c>
      <c r="R1857" s="26">
        <v>7.078214285714286</v>
      </c>
      <c r="T1857" s="26">
        <v>0.503</v>
      </c>
      <c r="U1857" s="26">
        <v>0.01</v>
      </c>
      <c r="X1857" s="26">
        <v>9.1859999999999999</v>
      </c>
      <c r="Y1857" s="85"/>
      <c r="AF1857" s="26">
        <v>1.0229999999999999</v>
      </c>
      <c r="AI1857" s="29">
        <v>7.2</v>
      </c>
    </row>
    <row r="1858" spans="1:35" ht="15" customHeight="1" x14ac:dyDescent="0.2">
      <c r="A1858" s="25">
        <v>1993</v>
      </c>
      <c r="B1858" s="25" t="s">
        <v>83</v>
      </c>
      <c r="C1858" s="139">
        <v>37547</v>
      </c>
      <c r="D1858" s="25">
        <v>35</v>
      </c>
      <c r="E1858" s="25" t="s">
        <v>49</v>
      </c>
      <c r="F1858" s="25">
        <v>-80</v>
      </c>
      <c r="G1858" s="82">
        <v>52.794000000000381</v>
      </c>
      <c r="H1858" s="27">
        <v>-80.879900000000006</v>
      </c>
      <c r="I1858" s="25">
        <v>24</v>
      </c>
      <c r="J1858" s="82">
        <v>58.289999999999935</v>
      </c>
      <c r="K1858" s="27">
        <v>24.971499999999999</v>
      </c>
      <c r="L1858" s="29">
        <v>26.388000000000002</v>
      </c>
      <c r="M1858" s="29">
        <v>37.972000000000001</v>
      </c>
      <c r="Q1858" s="26">
        <v>37.639199999999995</v>
      </c>
      <c r="R1858" s="26">
        <v>1.9470238095238095</v>
      </c>
      <c r="T1858" s="26">
        <v>0.47299999999999998</v>
      </c>
      <c r="U1858" s="26">
        <v>0.01</v>
      </c>
      <c r="X1858" s="26">
        <v>13.134</v>
      </c>
      <c r="Y1858" s="85"/>
      <c r="AF1858" s="26">
        <v>0.44500000000000001</v>
      </c>
      <c r="AI1858" s="29">
        <v>2</v>
      </c>
    </row>
    <row r="1859" spans="1:35" ht="15" customHeight="1" x14ac:dyDescent="0.2">
      <c r="A1859" s="25">
        <v>1994</v>
      </c>
      <c r="B1859" s="25" t="s">
        <v>83</v>
      </c>
      <c r="C1859" s="139">
        <v>37547</v>
      </c>
      <c r="D1859" s="25">
        <v>36</v>
      </c>
      <c r="E1859" s="25" t="s">
        <v>50</v>
      </c>
      <c r="F1859" s="25">
        <v>-80</v>
      </c>
      <c r="G1859" s="82">
        <v>47.611200000000053</v>
      </c>
      <c r="H1859" s="27">
        <v>-80.793520000000001</v>
      </c>
      <c r="I1859" s="25">
        <v>24</v>
      </c>
      <c r="J1859" s="82">
        <v>57.549600000000041</v>
      </c>
      <c r="K1859" s="27">
        <v>24.959160000000001</v>
      </c>
      <c r="L1859" s="29">
        <v>26.704999999999998</v>
      </c>
      <c r="M1859" s="29">
        <v>36.645000000000003</v>
      </c>
      <c r="Q1859" s="26">
        <v>38.9514</v>
      </c>
      <c r="R1859" s="26">
        <v>2.5392857142857146</v>
      </c>
      <c r="T1859" s="26">
        <v>0.47299999999999998</v>
      </c>
      <c r="U1859" s="26">
        <v>0.37</v>
      </c>
      <c r="X1859" s="26">
        <v>26.852</v>
      </c>
      <c r="Y1859" s="85"/>
      <c r="AF1859" s="26">
        <v>0.51</v>
      </c>
      <c r="AI1859" s="29">
        <v>2.6</v>
      </c>
    </row>
    <row r="1860" spans="1:35" ht="15" customHeight="1" x14ac:dyDescent="0.2">
      <c r="A1860" s="25">
        <v>1995</v>
      </c>
      <c r="B1860" s="25" t="s">
        <v>83</v>
      </c>
      <c r="C1860" s="139">
        <v>37547</v>
      </c>
      <c r="D1860" s="25">
        <v>37</v>
      </c>
      <c r="E1860" s="25" t="s">
        <v>50</v>
      </c>
      <c r="F1860" s="25">
        <v>-80</v>
      </c>
      <c r="G1860" s="82">
        <v>45.682800000000157</v>
      </c>
      <c r="H1860" s="27">
        <v>-80.761380000000003</v>
      </c>
      <c r="I1860" s="25">
        <v>24</v>
      </c>
      <c r="J1860" s="82">
        <v>55.91399999999993</v>
      </c>
      <c r="K1860" s="27">
        <v>24.931899999999999</v>
      </c>
      <c r="L1860" s="29">
        <v>26.949000000000002</v>
      </c>
      <c r="M1860" s="29">
        <v>38.091000000000001</v>
      </c>
      <c r="Q1860" s="26">
        <v>28.308000000000003</v>
      </c>
      <c r="R1860" s="26">
        <v>1.5442857142857143</v>
      </c>
      <c r="T1860" s="26">
        <v>0.47599999999999998</v>
      </c>
      <c r="U1860" s="26">
        <v>0.126</v>
      </c>
      <c r="X1860" s="26">
        <v>10.916</v>
      </c>
      <c r="Y1860" s="85"/>
      <c r="AF1860" s="26">
        <v>0.46800000000000003</v>
      </c>
      <c r="AI1860" s="29">
        <v>1.6</v>
      </c>
    </row>
    <row r="1861" spans="1:35" ht="15" customHeight="1" x14ac:dyDescent="0.2">
      <c r="A1861" s="25">
        <v>1996</v>
      </c>
      <c r="B1861" s="25" t="s">
        <v>83</v>
      </c>
      <c r="C1861" s="139">
        <v>37547</v>
      </c>
      <c r="D1861" s="25">
        <v>38</v>
      </c>
      <c r="E1861" s="25" t="s">
        <v>50</v>
      </c>
      <c r="F1861" s="25">
        <v>-80</v>
      </c>
      <c r="G1861" s="82">
        <v>41.930400000000247</v>
      </c>
      <c r="H1861" s="27">
        <v>-80.698840000000004</v>
      </c>
      <c r="I1861" s="25">
        <v>24</v>
      </c>
      <c r="J1861" s="82">
        <v>59.1</v>
      </c>
      <c r="K1861" s="27">
        <v>24.984999999999999</v>
      </c>
      <c r="L1861" s="29">
        <v>26.341000000000001</v>
      </c>
      <c r="M1861" s="29">
        <v>34.71</v>
      </c>
      <c r="Q1861" s="26">
        <v>17.859000000000002</v>
      </c>
      <c r="R1861" s="26">
        <v>1.6410714285714285</v>
      </c>
      <c r="T1861" s="26">
        <v>0.48599999999999999</v>
      </c>
      <c r="U1861" s="26">
        <v>5.5E-2</v>
      </c>
      <c r="X1861" s="26">
        <v>3.3140000000000001</v>
      </c>
      <c r="Y1861" s="85"/>
      <c r="AF1861" s="26">
        <v>0.32700000000000001</v>
      </c>
      <c r="AI1861" s="29">
        <v>1.68</v>
      </c>
    </row>
    <row r="1862" spans="1:35" ht="15" customHeight="1" x14ac:dyDescent="0.2">
      <c r="A1862" s="25">
        <v>1997</v>
      </c>
      <c r="B1862" s="25" t="s">
        <v>83</v>
      </c>
      <c r="C1862" s="139">
        <v>37547</v>
      </c>
      <c r="D1862" s="25">
        <v>39</v>
      </c>
      <c r="E1862" s="25" t="s">
        <v>50</v>
      </c>
      <c r="F1862" s="25">
        <v>-80</v>
      </c>
      <c r="G1862" s="82">
        <v>38.762399999999957</v>
      </c>
      <c r="H1862" s="27">
        <v>-80.646039999999999</v>
      </c>
      <c r="I1862" s="25">
        <v>25</v>
      </c>
      <c r="J1862" s="82">
        <v>0.44400000000003104</v>
      </c>
      <c r="K1862" s="27">
        <v>25.007400000000001</v>
      </c>
      <c r="L1862" s="29">
        <v>26.6</v>
      </c>
      <c r="M1862" s="29">
        <v>32.786999999999999</v>
      </c>
      <c r="Q1862" s="26">
        <v>16.935600000000004</v>
      </c>
      <c r="R1862" s="26">
        <v>2.1242857142857146</v>
      </c>
      <c r="T1862" s="26">
        <v>0.48899999999999999</v>
      </c>
      <c r="U1862" s="26">
        <v>7.0000000000000007E-2</v>
      </c>
      <c r="X1862" s="26">
        <v>4.1420000000000003</v>
      </c>
      <c r="Y1862" s="85"/>
      <c r="AF1862" s="26">
        <v>0.3</v>
      </c>
      <c r="AI1862" s="29">
        <v>2.16</v>
      </c>
    </row>
    <row r="1863" spans="1:35" ht="15" customHeight="1" x14ac:dyDescent="0.2">
      <c r="A1863" s="25">
        <v>1998</v>
      </c>
      <c r="B1863" s="25" t="s">
        <v>83</v>
      </c>
      <c r="C1863" s="139">
        <v>37547</v>
      </c>
      <c r="D1863" s="25">
        <v>40</v>
      </c>
      <c r="E1863" s="25" t="s">
        <v>47</v>
      </c>
      <c r="F1863" s="25">
        <v>-80</v>
      </c>
      <c r="G1863" s="82">
        <v>35.91119999999961</v>
      </c>
      <c r="H1863" s="27">
        <v>-80.598519999999994</v>
      </c>
      <c r="I1863" s="25">
        <v>25</v>
      </c>
      <c r="J1863" s="82">
        <v>1.0043999999999187</v>
      </c>
      <c r="K1863" s="27">
        <v>25.016739999999999</v>
      </c>
      <c r="L1863" s="29">
        <v>26.454000000000001</v>
      </c>
      <c r="M1863" s="29">
        <v>31.696000000000002</v>
      </c>
      <c r="Q1863" s="26">
        <v>15.720599999999999</v>
      </c>
      <c r="R1863" s="26">
        <v>7.5772619047619045</v>
      </c>
      <c r="T1863" s="26">
        <v>0.49099999999999999</v>
      </c>
      <c r="U1863" s="26">
        <v>0.11700000000000001</v>
      </c>
      <c r="X1863" s="26">
        <v>3.4359999999999999</v>
      </c>
      <c r="Y1863" s="85"/>
      <c r="AF1863" s="26">
        <v>0.35899999999999999</v>
      </c>
      <c r="AI1863" s="29">
        <v>7.62</v>
      </c>
    </row>
    <row r="1864" spans="1:35" ht="15" customHeight="1" x14ac:dyDescent="0.2">
      <c r="A1864" s="25">
        <v>1999</v>
      </c>
      <c r="B1864" s="25" t="s">
        <v>83</v>
      </c>
      <c r="C1864" s="139">
        <v>37547</v>
      </c>
      <c r="D1864" s="25" t="s">
        <v>28</v>
      </c>
      <c r="E1864" s="25" t="s">
        <v>77</v>
      </c>
      <c r="F1864" s="25">
        <v>-80</v>
      </c>
      <c r="G1864" s="82">
        <v>12.822000000000173</v>
      </c>
      <c r="H1864" s="27">
        <v>-80.213700000000003</v>
      </c>
      <c r="I1864" s="25">
        <v>25</v>
      </c>
      <c r="J1864" s="82">
        <v>28.04159999999996</v>
      </c>
      <c r="K1864" s="27">
        <v>25.467359999999999</v>
      </c>
      <c r="L1864" s="29">
        <v>27.199000000000002</v>
      </c>
      <c r="M1864" s="29">
        <v>36.027999999999999</v>
      </c>
      <c r="R1864" s="26">
        <v>1.1985714285714286</v>
      </c>
      <c r="T1864" s="26">
        <v>0.33900000000000002</v>
      </c>
      <c r="U1864" s="26">
        <v>0.20499999999999999</v>
      </c>
      <c r="X1864" s="26">
        <v>0.1</v>
      </c>
      <c r="Y1864" s="85"/>
      <c r="AF1864" s="26">
        <v>0.432</v>
      </c>
      <c r="AI1864" s="29">
        <v>1.25</v>
      </c>
    </row>
    <row r="1865" spans="1:35" ht="15" customHeight="1" x14ac:dyDescent="0.2">
      <c r="A1865" s="25">
        <v>2000</v>
      </c>
      <c r="B1865" s="25" t="s">
        <v>83</v>
      </c>
      <c r="C1865" s="139">
        <v>37547</v>
      </c>
      <c r="D1865" s="25" t="s">
        <v>29</v>
      </c>
      <c r="E1865" s="25" t="s">
        <v>76</v>
      </c>
      <c r="F1865" s="25">
        <v>-80</v>
      </c>
      <c r="G1865" s="82">
        <v>11.861999999999853</v>
      </c>
      <c r="H1865" s="27">
        <v>-80.197699999999998</v>
      </c>
      <c r="I1865" s="25">
        <v>25</v>
      </c>
      <c r="J1865" s="82">
        <v>34.77960000000003</v>
      </c>
      <c r="K1865" s="27">
        <v>25.579660000000001</v>
      </c>
      <c r="L1865" s="29">
        <v>27.259</v>
      </c>
      <c r="M1865" s="29">
        <v>34.642000000000003</v>
      </c>
      <c r="R1865" s="26">
        <v>1.2124999999999999</v>
      </c>
      <c r="T1865" s="26">
        <v>0.33200000000000002</v>
      </c>
      <c r="U1865" s="26">
        <v>0.16700000000000001</v>
      </c>
      <c r="X1865" s="26">
        <v>0.1</v>
      </c>
      <c r="Y1865" s="85"/>
      <c r="AF1865" s="26">
        <v>0.23100000000000001</v>
      </c>
      <c r="AI1865" s="29">
        <v>1.24</v>
      </c>
    </row>
    <row r="1866" spans="1:35" ht="15" customHeight="1" x14ac:dyDescent="0.2">
      <c r="A1866" s="25">
        <v>2001</v>
      </c>
      <c r="B1866" s="25" t="s">
        <v>83</v>
      </c>
      <c r="C1866" s="139">
        <v>37547</v>
      </c>
      <c r="D1866" s="25" t="s">
        <v>30</v>
      </c>
      <c r="E1866" s="25" t="s">
        <v>76</v>
      </c>
      <c r="F1866" s="25">
        <v>-80</v>
      </c>
      <c r="G1866" s="82">
        <v>11.290800000000161</v>
      </c>
      <c r="H1866" s="27">
        <v>-80.188180000000003</v>
      </c>
      <c r="I1866" s="25">
        <v>25</v>
      </c>
      <c r="J1866" s="82">
        <v>39.650400000000019</v>
      </c>
      <c r="K1866" s="27">
        <v>25.66084</v>
      </c>
      <c r="L1866" s="29">
        <v>27.285</v>
      </c>
      <c r="M1866" s="29">
        <v>33.460999999999999</v>
      </c>
      <c r="R1866" s="26">
        <v>2.6298809523809528</v>
      </c>
      <c r="T1866" s="26">
        <v>0.34</v>
      </c>
      <c r="U1866" s="26">
        <v>0.23499999999999999</v>
      </c>
      <c r="X1866" s="26">
        <v>1.075</v>
      </c>
      <c r="Y1866" s="85"/>
      <c r="AF1866" s="26">
        <v>0.58899999999999997</v>
      </c>
      <c r="AI1866" s="29">
        <v>2.7</v>
      </c>
    </row>
    <row r="1867" spans="1:35" ht="15" customHeight="1" x14ac:dyDescent="0.2">
      <c r="A1867" s="25">
        <v>2002</v>
      </c>
      <c r="B1867" s="25" t="s">
        <v>84</v>
      </c>
      <c r="C1867" s="139">
        <v>37574</v>
      </c>
      <c r="D1867" s="25">
        <v>1</v>
      </c>
      <c r="E1867" s="25" t="s">
        <v>47</v>
      </c>
      <c r="F1867" s="25">
        <v>-80</v>
      </c>
      <c r="G1867" s="82">
        <v>29.772000000000105</v>
      </c>
      <c r="H1867" s="27">
        <v>-80.496200000000002</v>
      </c>
      <c r="I1867" s="25">
        <v>25</v>
      </c>
      <c r="J1867" s="82">
        <v>10.923599999999993</v>
      </c>
      <c r="K1867" s="27">
        <v>25.18206</v>
      </c>
      <c r="L1867" s="29">
        <v>22.5716</v>
      </c>
      <c r="M1867" s="29">
        <v>28.722000000000001</v>
      </c>
      <c r="N1867" s="28">
        <v>10.188898889092533</v>
      </c>
      <c r="O1867" s="28">
        <v>4.1330240613021765</v>
      </c>
      <c r="Q1867" s="26">
        <v>23.010600000000004</v>
      </c>
      <c r="R1867" s="26">
        <v>4.3327380952380947</v>
      </c>
      <c r="S1867" s="26">
        <v>2.6179999999999999</v>
      </c>
      <c r="T1867" s="26">
        <v>9.0999999999999998E-2</v>
      </c>
      <c r="U1867" s="26">
        <v>0.45100000000000001</v>
      </c>
      <c r="X1867" s="26">
        <v>0.57199999999999995</v>
      </c>
      <c r="Y1867" s="85"/>
      <c r="AD1867" s="26">
        <v>3.069</v>
      </c>
      <c r="AF1867" s="26">
        <v>0.14499999999999999</v>
      </c>
      <c r="AH1867" s="29">
        <v>0.45245320914266007</v>
      </c>
      <c r="AI1867" s="29">
        <v>4.3499999999999996</v>
      </c>
    </row>
    <row r="1868" spans="1:35" ht="15" customHeight="1" x14ac:dyDescent="0.2">
      <c r="A1868" s="25">
        <v>2003</v>
      </c>
      <c r="B1868" s="25" t="s">
        <v>84</v>
      </c>
      <c r="C1868" s="139">
        <v>37574</v>
      </c>
      <c r="D1868" s="25">
        <v>2</v>
      </c>
      <c r="E1868" s="25" t="s">
        <v>47</v>
      </c>
      <c r="F1868" s="25">
        <v>-80</v>
      </c>
      <c r="G1868" s="82">
        <v>33.685199999999895</v>
      </c>
      <c r="H1868" s="27">
        <v>-80.561419999999998</v>
      </c>
      <c r="I1868" s="25">
        <v>25</v>
      </c>
      <c r="J1868" s="82">
        <v>10.033799999999999</v>
      </c>
      <c r="K1868" s="27">
        <v>25.16723</v>
      </c>
      <c r="L1868" s="29">
        <v>22.513000000000002</v>
      </c>
      <c r="M1868" s="29">
        <v>22.630400000000002</v>
      </c>
      <c r="N1868" s="28">
        <v>7.4323684492359909</v>
      </c>
      <c r="O1868" s="28">
        <v>3.0148652928571158</v>
      </c>
      <c r="Q1868" s="26">
        <v>30.495000000000001</v>
      </c>
      <c r="R1868" s="26">
        <v>7.4921428571428565</v>
      </c>
      <c r="S1868" s="26">
        <v>2.0419999999999998</v>
      </c>
      <c r="T1868" s="26">
        <v>9.6000000000000002E-2</v>
      </c>
      <c r="U1868" s="26">
        <v>9.8000000000000004E-2</v>
      </c>
      <c r="X1868" s="26">
        <v>2.9849999999999999</v>
      </c>
      <c r="Y1868" s="85"/>
      <c r="AD1868" s="26">
        <v>2.1399999999999997</v>
      </c>
      <c r="AF1868" s="26">
        <v>0.48599999999999999</v>
      </c>
      <c r="AH1868" s="29">
        <v>0.62025988505371854</v>
      </c>
      <c r="AI1868" s="29">
        <v>7.55</v>
      </c>
    </row>
    <row r="1869" spans="1:35" ht="15" customHeight="1" x14ac:dyDescent="0.2">
      <c r="A1869" s="25">
        <v>2004</v>
      </c>
      <c r="B1869" s="25" t="s">
        <v>84</v>
      </c>
      <c r="C1869" s="139">
        <v>37574</v>
      </c>
      <c r="D1869" s="25">
        <v>3</v>
      </c>
      <c r="E1869" s="25" t="s">
        <v>47</v>
      </c>
      <c r="F1869" s="25">
        <v>-80</v>
      </c>
      <c r="G1869" s="82">
        <v>37.283999999999651</v>
      </c>
      <c r="H1869" s="27">
        <v>-80.621399999999994</v>
      </c>
      <c r="I1869" s="25">
        <v>25</v>
      </c>
      <c r="J1869" s="82">
        <v>8.9099999999999113</v>
      </c>
      <c r="K1869" s="27">
        <v>25.148499999999999</v>
      </c>
      <c r="L1869" s="29">
        <v>23.0337</v>
      </c>
      <c r="M1869" s="29">
        <v>22.6585</v>
      </c>
      <c r="N1869" s="28">
        <v>7.6336900466320898</v>
      </c>
      <c r="O1869" s="28">
        <v>3.0965293681566175</v>
      </c>
      <c r="Q1869" s="26">
        <v>25.197599999999998</v>
      </c>
      <c r="R1869" s="26">
        <v>6.6969047619047508</v>
      </c>
      <c r="S1869" s="26">
        <v>1.2050000000000001</v>
      </c>
      <c r="T1869" s="26">
        <v>8.3000000000000004E-2</v>
      </c>
      <c r="U1869" s="26">
        <v>0.249</v>
      </c>
      <c r="X1869" s="26">
        <v>0.29899999999999999</v>
      </c>
      <c r="Y1869" s="85"/>
      <c r="AD1869" s="26">
        <v>1.4540000000000002</v>
      </c>
      <c r="AF1869" s="26">
        <v>0.44600000000000001</v>
      </c>
      <c r="AH1869" s="29">
        <v>0.60390191006430605</v>
      </c>
      <c r="AI1869" s="29">
        <v>6.7499999999999893</v>
      </c>
    </row>
    <row r="1870" spans="1:35" ht="15" customHeight="1" x14ac:dyDescent="0.2">
      <c r="A1870" s="25">
        <v>2005</v>
      </c>
      <c r="B1870" s="25" t="s">
        <v>84</v>
      </c>
      <c r="C1870" s="139">
        <v>37574</v>
      </c>
      <c r="D1870" s="25">
        <v>4</v>
      </c>
      <c r="E1870" s="25" t="s">
        <v>48</v>
      </c>
      <c r="F1870" s="25">
        <v>-80</v>
      </c>
      <c r="G1870" s="82">
        <v>40.720799999999997</v>
      </c>
      <c r="H1870" s="27">
        <v>-80.67868</v>
      </c>
      <c r="I1870" s="25">
        <v>25</v>
      </c>
      <c r="J1870" s="82">
        <v>7.9583999999999122</v>
      </c>
      <c r="K1870" s="27">
        <v>25.132639999999999</v>
      </c>
      <c r="L1870" s="29">
        <v>21.923400000000001</v>
      </c>
      <c r="M1870" s="29">
        <v>22.8169</v>
      </c>
      <c r="N1870" s="28">
        <v>10.057014041762672</v>
      </c>
      <c r="O1870" s="28">
        <v>4.0795263032746636</v>
      </c>
      <c r="Q1870" s="26">
        <v>37.833599999999997</v>
      </c>
      <c r="R1870" s="26">
        <v>3.6114285714285712</v>
      </c>
      <c r="S1870" s="26">
        <v>1.756</v>
      </c>
      <c r="T1870" s="26">
        <v>8.1000000000000003E-2</v>
      </c>
      <c r="U1870" s="26">
        <v>0.29899999999999999</v>
      </c>
      <c r="X1870" s="26">
        <v>11.617000000000001</v>
      </c>
      <c r="Y1870" s="85"/>
      <c r="AD1870" s="26">
        <v>2.0550000000000002</v>
      </c>
      <c r="AF1870" s="26">
        <v>0.32400000000000001</v>
      </c>
      <c r="AH1870" s="29">
        <v>0.45838655299242426</v>
      </c>
      <c r="AI1870" s="29">
        <v>3.65</v>
      </c>
    </row>
    <row r="1871" spans="1:35" ht="15" customHeight="1" x14ac:dyDescent="0.2">
      <c r="A1871" s="25">
        <v>2006</v>
      </c>
      <c r="B1871" s="25" t="s">
        <v>84</v>
      </c>
      <c r="C1871" s="139">
        <v>37574</v>
      </c>
      <c r="D1871" s="25">
        <v>5</v>
      </c>
      <c r="E1871" s="25" t="s">
        <v>48</v>
      </c>
      <c r="F1871" s="25">
        <v>-80</v>
      </c>
      <c r="G1871" s="82">
        <v>43.097999999999956</v>
      </c>
      <c r="H1871" s="27">
        <v>-80.718299999999999</v>
      </c>
      <c r="I1871" s="25">
        <v>25</v>
      </c>
      <c r="J1871" s="82">
        <v>6.9611999999999341</v>
      </c>
      <c r="K1871" s="27">
        <v>25.116019999999999</v>
      </c>
      <c r="L1871" s="29">
        <v>22.948</v>
      </c>
      <c r="M1871" s="29">
        <v>27.3141</v>
      </c>
      <c r="N1871" s="28">
        <v>14.890410237068092</v>
      </c>
      <c r="O1871" s="28">
        <v>6.0401447165547362</v>
      </c>
      <c r="Q1871" s="26">
        <v>39</v>
      </c>
      <c r="R1871" s="26">
        <v>3.4932142857142869</v>
      </c>
      <c r="S1871" s="26">
        <v>1.8420000000000001</v>
      </c>
      <c r="T1871" s="26">
        <v>7.8E-2</v>
      </c>
      <c r="U1871" s="26">
        <v>0.39400000000000002</v>
      </c>
      <c r="X1871" s="26">
        <v>8.109</v>
      </c>
      <c r="Y1871" s="85"/>
      <c r="AD1871" s="26">
        <v>2.2360000000000002</v>
      </c>
      <c r="AF1871" s="26">
        <v>0.61699999999999999</v>
      </c>
      <c r="AH1871" s="29">
        <v>0.30959523119946658</v>
      </c>
      <c r="AI1871" s="29">
        <v>3.5666666666666678</v>
      </c>
    </row>
    <row r="1872" spans="1:35" ht="15" customHeight="1" x14ac:dyDescent="0.2">
      <c r="A1872" s="25">
        <v>2007</v>
      </c>
      <c r="B1872" s="25" t="s">
        <v>84</v>
      </c>
      <c r="C1872" s="139">
        <v>37574</v>
      </c>
      <c r="D1872" s="25">
        <v>6</v>
      </c>
      <c r="E1872" s="25" t="s">
        <v>48</v>
      </c>
      <c r="F1872" s="25">
        <v>-80</v>
      </c>
      <c r="G1872" s="82">
        <v>45.440399999999954</v>
      </c>
      <c r="H1872" s="27">
        <v>-80.757339999999999</v>
      </c>
      <c r="I1872" s="25">
        <v>25</v>
      </c>
      <c r="J1872" s="82">
        <v>4.170000000000087</v>
      </c>
      <c r="K1872" s="27">
        <v>25.069500000000001</v>
      </c>
      <c r="L1872" s="29">
        <v>23.190200000000001</v>
      </c>
      <c r="M1872" s="29">
        <v>30.039000000000001</v>
      </c>
      <c r="N1872" s="28">
        <v>6.8700451831300215</v>
      </c>
      <c r="O1872" s="28">
        <v>2.7867645319854968</v>
      </c>
      <c r="Q1872" s="26">
        <v>56.787599999999998</v>
      </c>
      <c r="R1872" s="26">
        <v>7.4986904761904816</v>
      </c>
      <c r="S1872" s="26">
        <v>2.9209999999999998</v>
      </c>
      <c r="T1872" s="26">
        <v>9.2999999999999999E-2</v>
      </c>
      <c r="U1872" s="26">
        <v>0.26900000000000002</v>
      </c>
      <c r="X1872" s="26">
        <v>6.2690000000000001</v>
      </c>
      <c r="Y1872" s="85"/>
      <c r="AD1872" s="26">
        <v>3.19</v>
      </c>
      <c r="AF1872" s="26">
        <v>1.2709999999999999</v>
      </c>
      <c r="AH1872" s="29">
        <v>0.67102906561957498</v>
      </c>
      <c r="AI1872" s="29">
        <v>7.6500000000000057</v>
      </c>
    </row>
    <row r="1873" spans="1:35" ht="15" customHeight="1" x14ac:dyDescent="0.2">
      <c r="A1873" s="25">
        <v>2008</v>
      </c>
      <c r="B1873" s="25" t="s">
        <v>84</v>
      </c>
      <c r="C1873" s="139">
        <v>37574</v>
      </c>
      <c r="D1873" s="25">
        <v>7</v>
      </c>
      <c r="E1873" s="25" t="s">
        <v>48</v>
      </c>
      <c r="F1873" s="25">
        <v>-80</v>
      </c>
      <c r="G1873" s="82">
        <v>47.546399999999949</v>
      </c>
      <c r="H1873" s="27">
        <v>-80.792439999999999</v>
      </c>
      <c r="I1873" s="25">
        <v>25</v>
      </c>
      <c r="J1873" s="82">
        <v>7.0092000000000354</v>
      </c>
      <c r="K1873" s="27">
        <v>25.116820000000001</v>
      </c>
      <c r="L1873" s="29">
        <v>22.284099999999999</v>
      </c>
      <c r="M1873" s="29">
        <v>32.007300000000001</v>
      </c>
      <c r="N1873" s="28">
        <v>7.0203617801604166</v>
      </c>
      <c r="O1873" s="28">
        <v>2.8477389433622515</v>
      </c>
      <c r="Q1873" s="26">
        <v>59.168999999999997</v>
      </c>
      <c r="R1873" s="26">
        <v>4.8841666666666592</v>
      </c>
      <c r="S1873" s="26">
        <v>0.7</v>
      </c>
      <c r="T1873" s="26">
        <v>9.0999999999999998E-2</v>
      </c>
      <c r="U1873" s="26">
        <v>9.7000000000000003E-2</v>
      </c>
      <c r="X1873" s="26">
        <v>1.4179999999999999</v>
      </c>
      <c r="Y1873" s="85"/>
      <c r="AD1873" s="26">
        <v>0.79699999999999993</v>
      </c>
      <c r="AF1873" s="26">
        <v>0.55300000000000005</v>
      </c>
      <c r="AH1873" s="29">
        <v>0.65666131523704196</v>
      </c>
      <c r="AI1873" s="29">
        <v>4.9499999999999922</v>
      </c>
    </row>
    <row r="1874" spans="1:35" ht="15" customHeight="1" x14ac:dyDescent="0.2">
      <c r="A1874" s="25">
        <v>2009</v>
      </c>
      <c r="B1874" s="25" t="s">
        <v>84</v>
      </c>
      <c r="C1874" s="139">
        <v>37574</v>
      </c>
      <c r="D1874" s="25">
        <v>8</v>
      </c>
      <c r="E1874" s="25" t="s">
        <v>48</v>
      </c>
      <c r="F1874" s="25">
        <v>-80</v>
      </c>
      <c r="G1874" s="82">
        <v>51.78</v>
      </c>
      <c r="H1874" s="27">
        <v>-80.863</v>
      </c>
      <c r="I1874" s="25">
        <v>25</v>
      </c>
      <c r="J1874" s="82">
        <v>7.6440000000000907</v>
      </c>
      <c r="K1874" s="27">
        <v>25.127400000000002</v>
      </c>
      <c r="L1874" s="29">
        <v>22.064</v>
      </c>
      <c r="M1874" s="29">
        <v>38.314500000000002</v>
      </c>
      <c r="N1874" s="28">
        <v>5.0055151748747084</v>
      </c>
      <c r="O1874" s="28">
        <v>2.030436741218157</v>
      </c>
      <c r="Q1874" s="26">
        <v>46.469819999999999</v>
      </c>
      <c r="R1874" s="26">
        <v>13.012619047619047</v>
      </c>
      <c r="S1874" s="26">
        <v>1.6950000000000001</v>
      </c>
      <c r="T1874" s="26">
        <v>0.1</v>
      </c>
      <c r="U1874" s="26">
        <v>0.317</v>
      </c>
      <c r="X1874" s="26">
        <v>10.522</v>
      </c>
      <c r="Y1874" s="85"/>
      <c r="AD1874" s="26">
        <v>2.012</v>
      </c>
      <c r="AF1874" s="26">
        <v>0.56599999999999995</v>
      </c>
      <c r="AH1874" s="29">
        <v>0.92098412230173532</v>
      </c>
      <c r="AI1874" s="29">
        <v>13.08</v>
      </c>
    </row>
    <row r="1875" spans="1:35" ht="15" customHeight="1" x14ac:dyDescent="0.2">
      <c r="A1875" s="25">
        <v>2010</v>
      </c>
      <c r="B1875" s="25" t="s">
        <v>84</v>
      </c>
      <c r="C1875" s="139">
        <v>37574</v>
      </c>
      <c r="D1875" s="25">
        <v>9</v>
      </c>
      <c r="E1875" s="25" t="s">
        <v>49</v>
      </c>
      <c r="F1875" s="25">
        <v>-80</v>
      </c>
      <c r="G1875" s="82">
        <v>54.336000000000411</v>
      </c>
      <c r="H1875" s="27">
        <v>-80.905600000000007</v>
      </c>
      <c r="I1875" s="25">
        <v>25</v>
      </c>
      <c r="J1875" s="82">
        <v>7.5888000000000488</v>
      </c>
      <c r="K1875" s="27">
        <v>25.126480000000001</v>
      </c>
      <c r="L1875" s="29">
        <v>24.1279</v>
      </c>
      <c r="M1875" s="29">
        <v>37.884999999999998</v>
      </c>
      <c r="N1875" s="28">
        <v>4.6302449551797284</v>
      </c>
      <c r="O1875" s="28">
        <v>1.878212161862493</v>
      </c>
      <c r="Q1875" s="26">
        <v>45.998399999999997</v>
      </c>
      <c r="R1875" s="26">
        <v>7.8144047619047621</v>
      </c>
      <c r="S1875" s="26">
        <v>0.55100000000000005</v>
      </c>
      <c r="T1875" s="26">
        <v>9.6000000000000002E-2</v>
      </c>
      <c r="U1875" s="26">
        <v>0.20899999999999999</v>
      </c>
      <c r="X1875" s="26">
        <v>6.2939999999999996</v>
      </c>
      <c r="Y1875" s="85"/>
      <c r="AD1875" s="26">
        <v>0.76</v>
      </c>
      <c r="AF1875" s="26">
        <v>1.5589999999999999</v>
      </c>
      <c r="AH1875" s="29">
        <v>0.99562767080884551</v>
      </c>
      <c r="AI1875" s="29">
        <v>8</v>
      </c>
    </row>
    <row r="1876" spans="1:35" ht="15" customHeight="1" x14ac:dyDescent="0.2">
      <c r="A1876" s="25">
        <v>2011</v>
      </c>
      <c r="B1876" s="25" t="s">
        <v>84</v>
      </c>
      <c r="C1876" s="139">
        <v>37574</v>
      </c>
      <c r="D1876" s="25">
        <v>10</v>
      </c>
      <c r="E1876" s="25" t="s">
        <v>49</v>
      </c>
      <c r="F1876" s="25">
        <v>-80</v>
      </c>
      <c r="G1876" s="82">
        <v>59.78999999999985</v>
      </c>
      <c r="H1876" s="27">
        <v>-80.996499999999997</v>
      </c>
      <c r="I1876" s="25">
        <v>25</v>
      </c>
      <c r="J1876" s="82">
        <v>6.7139999999999134</v>
      </c>
      <c r="K1876" s="27">
        <v>25.111899999999999</v>
      </c>
      <c r="L1876" s="29">
        <v>23.734999999999999</v>
      </c>
      <c r="M1876" s="29">
        <v>38.032800000000002</v>
      </c>
      <c r="N1876" s="28">
        <v>5.4298342482233704</v>
      </c>
      <c r="O1876" s="28">
        <v>2.2025574933140351</v>
      </c>
      <c r="Q1876" s="26">
        <v>28.599600000000002</v>
      </c>
      <c r="R1876" s="26">
        <v>7.3198809523809523</v>
      </c>
      <c r="S1876" s="26">
        <v>0.186</v>
      </c>
      <c r="T1876" s="26">
        <v>8.3000000000000004E-2</v>
      </c>
      <c r="U1876" s="26">
        <v>0.159</v>
      </c>
      <c r="X1876" s="26">
        <v>8.2590000000000003</v>
      </c>
      <c r="Y1876" s="85"/>
      <c r="AD1876" s="26">
        <v>0.34499999999999997</v>
      </c>
      <c r="AF1876" s="26">
        <v>0.84099999999999997</v>
      </c>
      <c r="AH1876" s="29">
        <v>0.84901302493872299</v>
      </c>
      <c r="AI1876" s="29">
        <v>7.42</v>
      </c>
    </row>
    <row r="1877" spans="1:35" ht="15" customHeight="1" x14ac:dyDescent="0.2">
      <c r="A1877" s="25">
        <v>2012</v>
      </c>
      <c r="B1877" s="25" t="s">
        <v>84</v>
      </c>
      <c r="C1877" s="139">
        <v>37574</v>
      </c>
      <c r="D1877" s="25">
        <v>11</v>
      </c>
      <c r="E1877" s="25" t="s">
        <v>49</v>
      </c>
      <c r="F1877" s="25">
        <v>-81</v>
      </c>
      <c r="G1877" s="82">
        <v>1.0800000000017462E-2</v>
      </c>
      <c r="H1877" s="27">
        <v>-81.00018</v>
      </c>
      <c r="I1877" s="25">
        <v>25</v>
      </c>
      <c r="J1877" s="82">
        <v>4.4400000000000972</v>
      </c>
      <c r="K1877" s="27">
        <v>25.074000000000002</v>
      </c>
      <c r="L1877" s="29">
        <v>23.308</v>
      </c>
      <c r="M1877" s="29">
        <v>38.517000000000003</v>
      </c>
      <c r="N1877" s="28">
        <v>3.2663813725819333</v>
      </c>
      <c r="O1877" s="28">
        <v>1.3249746565570966</v>
      </c>
      <c r="Q1877" s="26">
        <v>24.15756</v>
      </c>
      <c r="R1877" s="26">
        <v>18.501547619047617</v>
      </c>
      <c r="S1877" s="26">
        <v>1.0649999999999999</v>
      </c>
      <c r="T1877" s="26">
        <v>7.0999999999999994E-2</v>
      </c>
      <c r="U1877" s="26">
        <v>0.17799999999999999</v>
      </c>
      <c r="X1877" s="26">
        <v>9.7509999999999994</v>
      </c>
      <c r="Y1877" s="85"/>
      <c r="AD1877" s="26">
        <v>1.2429999999999999</v>
      </c>
      <c r="AF1877" s="26">
        <v>1.2470000000000001</v>
      </c>
      <c r="AH1877" s="29">
        <v>1.4113477497442359</v>
      </c>
      <c r="AI1877" s="29">
        <v>18.649999999999999</v>
      </c>
    </row>
    <row r="1878" spans="1:35" ht="15" customHeight="1" x14ac:dyDescent="0.2">
      <c r="A1878" s="25">
        <v>2013</v>
      </c>
      <c r="B1878" s="25" t="s">
        <v>84</v>
      </c>
      <c r="C1878" s="139">
        <v>37574</v>
      </c>
      <c r="D1878" s="25">
        <v>12</v>
      </c>
      <c r="E1878" s="25" t="s">
        <v>49</v>
      </c>
      <c r="F1878" s="25">
        <v>-81</v>
      </c>
      <c r="G1878" s="82">
        <v>3.9083999999999719</v>
      </c>
      <c r="H1878" s="27">
        <v>-81.06514</v>
      </c>
      <c r="I1878" s="25">
        <v>25</v>
      </c>
      <c r="J1878" s="82">
        <v>6.7260000000000986</v>
      </c>
      <c r="K1878" s="27">
        <v>25.112100000000002</v>
      </c>
      <c r="L1878" s="29">
        <v>24.773</v>
      </c>
      <c r="M1878" s="29">
        <v>37.448999999999998</v>
      </c>
      <c r="N1878" s="28">
        <v>3.288770509239455</v>
      </c>
      <c r="O1878" s="28">
        <v>1.3340565840081955</v>
      </c>
      <c r="Q1878" s="26">
        <v>22.476000000000003</v>
      </c>
      <c r="R1878" s="26">
        <v>10.646785714285715</v>
      </c>
      <c r="S1878" s="26">
        <v>0.71099999999999997</v>
      </c>
      <c r="T1878" s="26">
        <v>8.7999999999999995E-2</v>
      </c>
      <c r="U1878" s="26">
        <v>0.44800000000000001</v>
      </c>
      <c r="X1878" s="26">
        <v>13.881</v>
      </c>
      <c r="Y1878" s="85"/>
      <c r="AD1878" s="26">
        <v>1.159</v>
      </c>
      <c r="AF1878" s="26">
        <v>2.9670000000000001</v>
      </c>
      <c r="AH1878" s="29">
        <v>1.4017396431428371</v>
      </c>
      <c r="AI1878" s="29">
        <v>11</v>
      </c>
    </row>
    <row r="1879" spans="1:35" ht="15" customHeight="1" x14ac:dyDescent="0.2">
      <c r="A1879" s="25">
        <v>2014</v>
      </c>
      <c r="B1879" s="25" t="s">
        <v>84</v>
      </c>
      <c r="C1879" s="139">
        <v>37574</v>
      </c>
      <c r="D1879" s="25">
        <v>13</v>
      </c>
      <c r="E1879" s="25" t="s">
        <v>49</v>
      </c>
      <c r="F1879" s="25">
        <v>-81</v>
      </c>
      <c r="G1879" s="82">
        <v>5.8151999999998338</v>
      </c>
      <c r="H1879" s="27">
        <v>-81.096919999999997</v>
      </c>
      <c r="I1879" s="25">
        <v>25</v>
      </c>
      <c r="J1879" s="82">
        <v>6.7440000000000566</v>
      </c>
      <c r="K1879" s="27">
        <v>25.112400000000001</v>
      </c>
      <c r="L1879" s="29">
        <v>24.989000000000001</v>
      </c>
      <c r="M1879" s="29">
        <v>37.49</v>
      </c>
      <c r="N1879" s="28">
        <v>3.1881428169569501</v>
      </c>
      <c r="O1879" s="28">
        <v>1.2932379756419732</v>
      </c>
      <c r="Q1879" s="26">
        <v>57.759599999999999</v>
      </c>
      <c r="R1879" s="26">
        <v>16.768928571428567</v>
      </c>
      <c r="S1879" s="26">
        <v>0.33900000000000002</v>
      </c>
      <c r="T1879" s="26">
        <v>7.6999999999999999E-2</v>
      </c>
      <c r="U1879" s="26">
        <v>0.29699999999999999</v>
      </c>
      <c r="X1879" s="26">
        <v>14.204000000000001</v>
      </c>
      <c r="Y1879" s="85"/>
      <c r="AD1879" s="26">
        <v>0.63600000000000001</v>
      </c>
      <c r="AF1879" s="26">
        <v>3.0609999999999999</v>
      </c>
      <c r="AH1879" s="29">
        <v>1.4459829012303151</v>
      </c>
      <c r="AI1879" s="29">
        <v>17.133333333333329</v>
      </c>
    </row>
    <row r="1880" spans="1:35" ht="15" customHeight="1" x14ac:dyDescent="0.2">
      <c r="A1880" s="25">
        <v>2015</v>
      </c>
      <c r="B1880" s="25" t="s">
        <v>84</v>
      </c>
      <c r="C1880" s="139">
        <v>37574</v>
      </c>
      <c r="D1880" s="25">
        <v>14</v>
      </c>
      <c r="E1880" s="25" t="s">
        <v>49</v>
      </c>
      <c r="F1880" s="25">
        <v>-81</v>
      </c>
      <c r="G1880" s="82">
        <v>1.769999999999925</v>
      </c>
      <c r="H1880" s="27">
        <v>-81.029499999999999</v>
      </c>
      <c r="I1880" s="25">
        <v>25</v>
      </c>
      <c r="J1880" s="82">
        <v>2.1299999999999386</v>
      </c>
      <c r="K1880" s="27">
        <v>25.035499999999999</v>
      </c>
      <c r="L1880" s="29">
        <v>23.925000000000001</v>
      </c>
      <c r="M1880" s="29">
        <v>38.32</v>
      </c>
      <c r="N1880" s="28">
        <v>3.8230433389077758</v>
      </c>
      <c r="O1880" s="28">
        <v>1.5507789682771238</v>
      </c>
      <c r="Q1880" s="26">
        <v>21.941400000000002</v>
      </c>
      <c r="R1880" s="26">
        <v>10.013809523809524</v>
      </c>
      <c r="S1880" s="26">
        <v>0.35299999999999998</v>
      </c>
      <c r="T1880" s="26">
        <v>7.0999999999999994E-2</v>
      </c>
      <c r="U1880" s="26">
        <v>0.30199999999999999</v>
      </c>
      <c r="X1880" s="26">
        <v>7.0650000000000004</v>
      </c>
      <c r="Y1880" s="85"/>
      <c r="AD1880" s="26">
        <v>0.65500000000000003</v>
      </c>
      <c r="AF1880" s="26">
        <v>0.72399999999999998</v>
      </c>
      <c r="AH1880" s="29">
        <v>1.2058456029214291</v>
      </c>
      <c r="AI1880" s="29">
        <v>10.1</v>
      </c>
    </row>
    <row r="1881" spans="1:35" ht="15" customHeight="1" x14ac:dyDescent="0.2">
      <c r="A1881" s="25">
        <v>2016</v>
      </c>
      <c r="B1881" s="25" t="s">
        <v>84</v>
      </c>
      <c r="C1881" s="139">
        <v>37574</v>
      </c>
      <c r="D1881" s="25">
        <v>15</v>
      </c>
      <c r="E1881" s="25" t="s">
        <v>49</v>
      </c>
      <c r="F1881" s="25">
        <v>-80</v>
      </c>
      <c r="G1881" s="82">
        <v>56.966399999999737</v>
      </c>
      <c r="H1881" s="27">
        <v>-80.949439999999996</v>
      </c>
      <c r="I1881" s="25">
        <v>24</v>
      </c>
      <c r="J1881" s="82">
        <v>55.90679999999999</v>
      </c>
      <c r="K1881" s="27">
        <v>24.93178</v>
      </c>
      <c r="L1881" s="29">
        <v>24.311800000000002</v>
      </c>
      <c r="M1881" s="29">
        <v>38.121000000000002</v>
      </c>
      <c r="N1881" s="28">
        <v>6.3108502392104429</v>
      </c>
      <c r="O1881" s="28">
        <v>2.5599327434541279</v>
      </c>
      <c r="Q1881" s="26">
        <v>22.233000000000001</v>
      </c>
      <c r="R1881" s="26">
        <v>5.7211904761904755</v>
      </c>
      <c r="S1881" s="26">
        <v>0.254</v>
      </c>
      <c r="T1881" s="26">
        <v>5.5E-2</v>
      </c>
      <c r="U1881" s="26">
        <v>0.33100000000000002</v>
      </c>
      <c r="X1881" s="26">
        <v>8.0850000000000009</v>
      </c>
      <c r="Y1881" s="85"/>
      <c r="AD1881" s="26">
        <v>0.58499999999999996</v>
      </c>
      <c r="AF1881" s="26">
        <v>0.42199999999999999</v>
      </c>
      <c r="AH1881" s="29">
        <v>0.73048794144364959</v>
      </c>
      <c r="AI1881" s="29">
        <v>5.7714285714285705</v>
      </c>
    </row>
    <row r="1882" spans="1:35" ht="15" customHeight="1" x14ac:dyDescent="0.2">
      <c r="A1882" s="25">
        <v>2017</v>
      </c>
      <c r="B1882" s="25" t="s">
        <v>84</v>
      </c>
      <c r="C1882" s="139">
        <v>37574</v>
      </c>
      <c r="D1882" s="25">
        <v>16</v>
      </c>
      <c r="E1882" s="25" t="s">
        <v>50</v>
      </c>
      <c r="F1882" s="25">
        <v>-80</v>
      </c>
      <c r="G1882" s="82">
        <v>49.911600000000362</v>
      </c>
      <c r="H1882" s="27">
        <v>-80.831860000000006</v>
      </c>
      <c r="I1882" s="25">
        <v>24</v>
      </c>
      <c r="J1882" s="82">
        <v>52.588800000000049</v>
      </c>
      <c r="K1882" s="27">
        <v>24.876480000000001</v>
      </c>
      <c r="L1882" s="29">
        <v>24.16</v>
      </c>
      <c r="M1882" s="29">
        <v>37.298999999999999</v>
      </c>
      <c r="N1882" s="28">
        <v>6.3097067098970143</v>
      </c>
      <c r="O1882" s="28">
        <v>2.5594688823226499</v>
      </c>
      <c r="Q1882" s="26">
        <v>30.009000000000004</v>
      </c>
      <c r="R1882" s="26">
        <v>3.6090476190476237</v>
      </c>
      <c r="S1882" s="26">
        <v>0.90500000000000003</v>
      </c>
      <c r="T1882" s="26">
        <v>6.6000000000000003E-2</v>
      </c>
      <c r="U1882" s="26">
        <v>0.78500000000000003</v>
      </c>
      <c r="X1882" s="26">
        <v>4.03</v>
      </c>
      <c r="Y1882" s="85"/>
      <c r="AD1882" s="26">
        <v>1.69</v>
      </c>
      <c r="AF1882" s="26">
        <v>0.48399999999999999</v>
      </c>
      <c r="AH1882" s="29">
        <v>0.73062033022375517</v>
      </c>
      <c r="AI1882" s="29">
        <v>3.6666666666666714</v>
      </c>
    </row>
    <row r="1883" spans="1:35" ht="15" customHeight="1" x14ac:dyDescent="0.2">
      <c r="A1883" s="25">
        <v>2018</v>
      </c>
      <c r="B1883" s="25" t="s">
        <v>84</v>
      </c>
      <c r="C1883" s="139">
        <v>37574</v>
      </c>
      <c r="D1883" s="25">
        <v>17</v>
      </c>
      <c r="E1883" s="25" t="s">
        <v>50</v>
      </c>
      <c r="F1883" s="25">
        <v>-80</v>
      </c>
      <c r="G1883" s="82">
        <v>42.540000000000191</v>
      </c>
      <c r="H1883" s="27">
        <v>-80.709000000000003</v>
      </c>
      <c r="I1883" s="25">
        <v>24</v>
      </c>
      <c r="J1883" s="82">
        <v>55.339199999999948</v>
      </c>
      <c r="K1883" s="27">
        <v>24.922319999999999</v>
      </c>
      <c r="L1883" s="29">
        <v>24.087</v>
      </c>
      <c r="M1883" s="29">
        <v>36.445</v>
      </c>
      <c r="N1883" s="28">
        <v>7.2834884105277151</v>
      </c>
      <c r="O1883" s="28">
        <v>2.9544736068734982</v>
      </c>
      <c r="Q1883" s="26">
        <v>12.9504</v>
      </c>
      <c r="R1883" s="26">
        <v>4.6671428571428635</v>
      </c>
      <c r="S1883" s="26">
        <v>1.6639999999999999</v>
      </c>
      <c r="T1883" s="26">
        <v>6.5000000000000002E-2</v>
      </c>
      <c r="U1883" s="26">
        <v>1.228</v>
      </c>
      <c r="X1883" s="26">
        <v>0.622</v>
      </c>
      <c r="Y1883" s="85"/>
      <c r="AD1883" s="26">
        <v>2.8919999999999999</v>
      </c>
      <c r="AF1883" s="26">
        <v>0.27600000000000002</v>
      </c>
      <c r="AH1883" s="29">
        <v>0.63293846851415381</v>
      </c>
      <c r="AI1883" s="29">
        <v>4.7000000000000064</v>
      </c>
    </row>
    <row r="1884" spans="1:35" ht="15" customHeight="1" x14ac:dyDescent="0.2">
      <c r="A1884" s="25">
        <v>2019</v>
      </c>
      <c r="B1884" s="25" t="s">
        <v>84</v>
      </c>
      <c r="C1884" s="139">
        <v>37574</v>
      </c>
      <c r="D1884" s="25">
        <v>18</v>
      </c>
      <c r="E1884" s="25" t="s">
        <v>50</v>
      </c>
      <c r="F1884" s="25">
        <v>-80</v>
      </c>
      <c r="G1884" s="82">
        <v>36.686400000000106</v>
      </c>
      <c r="H1884" s="27">
        <v>-80.611440000000002</v>
      </c>
      <c r="I1884" s="25">
        <v>24</v>
      </c>
      <c r="J1884" s="82">
        <v>58.596000000000075</v>
      </c>
      <c r="K1884" s="27">
        <v>24.976600000000001</v>
      </c>
      <c r="L1884" s="29">
        <v>23.779</v>
      </c>
      <c r="M1884" s="29">
        <v>35.520000000000003</v>
      </c>
      <c r="N1884" s="28">
        <v>7.755950489440691</v>
      </c>
      <c r="O1884" s="28">
        <v>3.1461230835692175</v>
      </c>
      <c r="Q1884" s="26">
        <v>12.9504</v>
      </c>
      <c r="R1884" s="26">
        <v>5.2627380952380891</v>
      </c>
      <c r="S1884" s="26">
        <v>1.2450000000000001</v>
      </c>
      <c r="T1884" s="26">
        <v>5.0999999999999997E-2</v>
      </c>
      <c r="U1884" s="26">
        <v>0.38300000000000001</v>
      </c>
      <c r="X1884" s="26">
        <v>0.124</v>
      </c>
      <c r="Y1884" s="85"/>
      <c r="AD1884" s="26">
        <v>1.6280000000000001</v>
      </c>
      <c r="AF1884" s="26">
        <v>0.313</v>
      </c>
      <c r="AH1884" s="29">
        <v>0.59438233989196643</v>
      </c>
      <c r="AI1884" s="29">
        <v>5.2999999999999936</v>
      </c>
    </row>
    <row r="1885" spans="1:35" ht="15" customHeight="1" x14ac:dyDescent="0.2">
      <c r="A1885" s="25">
        <v>2020</v>
      </c>
      <c r="B1885" s="25" t="s">
        <v>84</v>
      </c>
      <c r="C1885" s="139">
        <v>37575</v>
      </c>
      <c r="D1885" s="25">
        <v>19</v>
      </c>
      <c r="E1885" s="25" t="s">
        <v>47</v>
      </c>
      <c r="F1885" s="25">
        <v>-80</v>
      </c>
      <c r="G1885" s="82">
        <v>32.840400000000329</v>
      </c>
      <c r="H1885" s="27">
        <v>-80.547340000000005</v>
      </c>
      <c r="I1885" s="25">
        <v>25</v>
      </c>
      <c r="J1885" s="82">
        <v>1.1580000000000723</v>
      </c>
      <c r="K1885" s="27">
        <v>25.019300000000001</v>
      </c>
      <c r="L1885" s="29">
        <v>24.239000000000001</v>
      </c>
      <c r="M1885" s="29">
        <v>35.703000000000003</v>
      </c>
      <c r="N1885" s="28">
        <v>8.1315325887853032</v>
      </c>
      <c r="O1885" s="28">
        <v>3.2984741737588976</v>
      </c>
      <c r="Q1885" s="26">
        <v>15.963600000000001</v>
      </c>
      <c r="R1885" s="26">
        <v>5.2455952380952313</v>
      </c>
      <c r="S1885" s="26">
        <v>1.256</v>
      </c>
      <c r="T1885" s="26">
        <v>7.1999999999999995E-2</v>
      </c>
      <c r="U1885" s="26">
        <v>0.32800000000000001</v>
      </c>
      <c r="X1885" s="26">
        <v>0.82099999999999995</v>
      </c>
      <c r="Y1885" s="85"/>
      <c r="AD1885" s="26">
        <v>1.5840000000000001</v>
      </c>
      <c r="AF1885" s="26">
        <v>0.45700000000000002</v>
      </c>
      <c r="AH1885" s="29">
        <v>0.56692879843560295</v>
      </c>
      <c r="AI1885" s="29">
        <v>5.2999999999999936</v>
      </c>
    </row>
    <row r="1886" spans="1:35" ht="15" customHeight="1" x14ac:dyDescent="0.2">
      <c r="A1886" s="25">
        <v>2021</v>
      </c>
      <c r="B1886" s="25" t="s">
        <v>84</v>
      </c>
      <c r="C1886" s="139">
        <v>37575</v>
      </c>
      <c r="D1886" s="25">
        <v>20</v>
      </c>
      <c r="E1886" s="25" t="s">
        <v>47</v>
      </c>
      <c r="F1886" s="25">
        <v>-80</v>
      </c>
      <c r="G1886" s="82">
        <v>29.560799999999574</v>
      </c>
      <c r="H1886" s="27">
        <v>-80.492679999999993</v>
      </c>
      <c r="I1886" s="25">
        <v>25</v>
      </c>
      <c r="J1886" s="82">
        <v>4.0008000000000976</v>
      </c>
      <c r="K1886" s="27">
        <v>25.066680000000002</v>
      </c>
      <c r="L1886" s="29">
        <v>24.090599999999998</v>
      </c>
      <c r="M1886" s="29">
        <v>32.619</v>
      </c>
      <c r="N1886" s="28">
        <v>7.5670344607813895</v>
      </c>
      <c r="O1886" s="28">
        <v>3.0694912020957048</v>
      </c>
      <c r="Q1886" s="26">
        <v>16.838400000000004</v>
      </c>
      <c r="R1886" s="26">
        <v>3.1122619047619047</v>
      </c>
      <c r="S1886" s="26">
        <v>3.1869999999999998</v>
      </c>
      <c r="T1886" s="26">
        <v>0.06</v>
      </c>
      <c r="U1886" s="26">
        <v>0.94299999999999995</v>
      </c>
      <c r="X1886" s="26">
        <v>3.06</v>
      </c>
      <c r="Y1886" s="85"/>
      <c r="AD1886" s="26">
        <v>4.13</v>
      </c>
      <c r="AF1886" s="26">
        <v>0.23300000000000001</v>
      </c>
      <c r="AH1886" s="29">
        <v>0.6092214888002454</v>
      </c>
      <c r="AI1886" s="29">
        <v>3.14</v>
      </c>
    </row>
    <row r="1887" spans="1:35" ht="15" customHeight="1" x14ac:dyDescent="0.2">
      <c r="A1887" s="25">
        <v>2022</v>
      </c>
      <c r="B1887" s="25" t="s">
        <v>84</v>
      </c>
      <c r="C1887" s="139">
        <v>37575</v>
      </c>
      <c r="D1887" s="25">
        <v>21</v>
      </c>
      <c r="E1887" s="25" t="s">
        <v>47</v>
      </c>
      <c r="F1887" s="25">
        <v>-80</v>
      </c>
      <c r="G1887" s="82">
        <v>30.866399999999601</v>
      </c>
      <c r="H1887" s="27">
        <v>-80.514439999999993</v>
      </c>
      <c r="I1887" s="25">
        <v>25</v>
      </c>
      <c r="J1887" s="82">
        <v>6.7295999999999623</v>
      </c>
      <c r="K1887" s="27">
        <v>25.112159999999999</v>
      </c>
      <c r="L1887" s="29">
        <v>22.122800000000002</v>
      </c>
      <c r="M1887" s="29">
        <v>27.507100000000001</v>
      </c>
      <c r="N1887" s="28">
        <v>5.0878447035959011</v>
      </c>
      <c r="O1887" s="28">
        <v>2.0638328841050617</v>
      </c>
      <c r="Q1887" s="26">
        <v>20.726400000000002</v>
      </c>
      <c r="R1887" s="26">
        <v>5.4646428571428576</v>
      </c>
      <c r="S1887" s="26">
        <v>2.7690000000000001</v>
      </c>
      <c r="T1887" s="26">
        <v>7.1999999999999995E-2</v>
      </c>
      <c r="U1887" s="26">
        <v>0.72799999999999998</v>
      </c>
      <c r="X1887" s="26">
        <v>2.258</v>
      </c>
      <c r="Y1887" s="85"/>
      <c r="AD1887" s="26">
        <v>3.4969999999999999</v>
      </c>
      <c r="AF1887" s="26">
        <v>0.129</v>
      </c>
      <c r="AH1887" s="29">
        <v>0.90608111461063701</v>
      </c>
      <c r="AI1887" s="29">
        <v>5.48</v>
      </c>
    </row>
    <row r="1888" spans="1:35" ht="15" customHeight="1" x14ac:dyDescent="0.2">
      <c r="A1888" s="25">
        <v>2023</v>
      </c>
      <c r="B1888" s="25" t="s">
        <v>84</v>
      </c>
      <c r="C1888" s="139">
        <v>37575</v>
      </c>
      <c r="D1888" s="25">
        <v>22</v>
      </c>
      <c r="E1888" s="25" t="s">
        <v>47</v>
      </c>
      <c r="F1888" s="25">
        <v>-80</v>
      </c>
      <c r="G1888" s="82">
        <v>36.150000000000375</v>
      </c>
      <c r="H1888" s="27">
        <v>-80.602500000000006</v>
      </c>
      <c r="I1888" s="25">
        <v>25</v>
      </c>
      <c r="J1888" s="82">
        <v>5.930399999999949</v>
      </c>
      <c r="K1888" s="27">
        <v>25.098839999999999</v>
      </c>
      <c r="L1888" s="29">
        <v>22.499700000000001</v>
      </c>
      <c r="M1888" s="29">
        <v>25.401</v>
      </c>
      <c r="N1888" s="28">
        <v>4.0832528399154917</v>
      </c>
      <c r="O1888" s="28">
        <v>1.656330327688063</v>
      </c>
      <c r="Q1888" s="26">
        <v>20.9694</v>
      </c>
      <c r="R1888" s="26">
        <v>11.965119047619048</v>
      </c>
      <c r="S1888" s="26">
        <v>2.6070000000000002</v>
      </c>
      <c r="T1888" s="26">
        <v>0.106</v>
      </c>
      <c r="U1888" s="26">
        <v>0.01</v>
      </c>
      <c r="X1888" s="26">
        <v>0.127</v>
      </c>
      <c r="Y1888" s="85"/>
      <c r="AD1888" s="26">
        <v>2.617</v>
      </c>
      <c r="AF1888" s="26">
        <v>0.29299999999999998</v>
      </c>
      <c r="AH1888" s="29">
        <v>1.1290018474818253</v>
      </c>
      <c r="AI1888" s="29">
        <v>12</v>
      </c>
    </row>
    <row r="1889" spans="1:35" ht="15" customHeight="1" x14ac:dyDescent="0.2">
      <c r="A1889" s="25">
        <v>2024</v>
      </c>
      <c r="B1889" s="25" t="s">
        <v>84</v>
      </c>
      <c r="C1889" s="139">
        <v>37575</v>
      </c>
      <c r="D1889" s="25">
        <v>23</v>
      </c>
      <c r="E1889" s="25" t="s">
        <v>47</v>
      </c>
      <c r="F1889" s="25">
        <v>-80</v>
      </c>
      <c r="G1889" s="82">
        <v>37.482000000000255</v>
      </c>
      <c r="H1889" s="27">
        <v>-80.624700000000004</v>
      </c>
      <c r="I1889" s="25">
        <v>25</v>
      </c>
      <c r="J1889" s="82">
        <v>3.2999999999999829</v>
      </c>
      <c r="K1889" s="27">
        <v>25.055</v>
      </c>
      <c r="L1889" s="29">
        <v>22.948</v>
      </c>
      <c r="M1889" s="29">
        <v>29.396000000000001</v>
      </c>
      <c r="N1889" s="28">
        <v>6.9510267409430204</v>
      </c>
      <c r="O1889" s="28">
        <v>2.8196138840701623</v>
      </c>
      <c r="Q1889" s="26">
        <v>19.705800000000004</v>
      </c>
      <c r="R1889" s="26">
        <v>6.4798809523809471</v>
      </c>
      <c r="S1889" s="26">
        <v>3.1110000000000002</v>
      </c>
      <c r="T1889" s="26">
        <v>6.2E-2</v>
      </c>
      <c r="U1889" s="26">
        <v>0.13200000000000001</v>
      </c>
      <c r="X1889" s="26">
        <v>3.7280000000000002</v>
      </c>
      <c r="Y1889" s="85"/>
      <c r="AD1889" s="26">
        <v>3.2430000000000003</v>
      </c>
      <c r="AF1889" s="26">
        <v>0.16900000000000001</v>
      </c>
      <c r="AH1889" s="29">
        <v>0.66321137463709112</v>
      </c>
      <c r="AI1889" s="29">
        <v>6.4999999999999947</v>
      </c>
    </row>
    <row r="1890" spans="1:35" ht="15" customHeight="1" x14ac:dyDescent="0.2">
      <c r="A1890" s="25">
        <v>2025</v>
      </c>
      <c r="B1890" s="25" t="s">
        <v>84</v>
      </c>
      <c r="C1890" s="139">
        <v>37575</v>
      </c>
      <c r="D1890" s="25">
        <v>24</v>
      </c>
      <c r="E1890" s="25" t="s">
        <v>48</v>
      </c>
      <c r="F1890" s="25">
        <v>-80</v>
      </c>
      <c r="G1890" s="82">
        <v>39.976800000000026</v>
      </c>
      <c r="H1890" s="27">
        <v>-80.66628</v>
      </c>
      <c r="I1890" s="25">
        <v>25</v>
      </c>
      <c r="J1890" s="82">
        <v>3.761999999999972</v>
      </c>
      <c r="K1890" s="27">
        <v>25.0627</v>
      </c>
      <c r="L1890" s="29">
        <v>22.800999999999998</v>
      </c>
      <c r="M1890" s="29">
        <v>28.802</v>
      </c>
      <c r="N1890" s="28">
        <v>6.4840176525538</v>
      </c>
      <c r="O1890" s="28">
        <v>2.6301763579773549</v>
      </c>
      <c r="Q1890" s="26">
        <v>22.281600000000001</v>
      </c>
      <c r="R1890" s="26">
        <v>5.8154761904761907</v>
      </c>
      <c r="S1890" s="26">
        <v>3.5259999999999998</v>
      </c>
      <c r="T1890" s="26">
        <v>6.6000000000000003E-2</v>
      </c>
      <c r="U1890" s="26">
        <v>0.13800000000000001</v>
      </c>
      <c r="X1890" s="26">
        <v>5.5410000000000004</v>
      </c>
      <c r="Y1890" s="85"/>
      <c r="AD1890" s="26">
        <v>3.6639999999999997</v>
      </c>
      <c r="AF1890" s="26">
        <v>0.20599999999999999</v>
      </c>
      <c r="AH1890" s="29">
        <v>0.71097894037723697</v>
      </c>
      <c r="AI1890" s="29">
        <v>5.84</v>
      </c>
    </row>
    <row r="1891" spans="1:35" ht="15" customHeight="1" x14ac:dyDescent="0.2">
      <c r="A1891" s="25">
        <v>2026</v>
      </c>
      <c r="B1891" s="25" t="s">
        <v>84</v>
      </c>
      <c r="C1891" s="139">
        <v>37575</v>
      </c>
      <c r="D1891" s="25">
        <v>25</v>
      </c>
      <c r="E1891" s="25" t="s">
        <v>48</v>
      </c>
      <c r="F1891" s="25">
        <v>-80</v>
      </c>
      <c r="G1891" s="82">
        <v>42.935999999999694</v>
      </c>
      <c r="H1891" s="27">
        <v>-80.715599999999995</v>
      </c>
      <c r="I1891" s="25">
        <v>25</v>
      </c>
      <c r="J1891" s="82">
        <v>3.6480000000000246</v>
      </c>
      <c r="K1891" s="27">
        <v>25.0608</v>
      </c>
      <c r="L1891" s="29">
        <v>22.8947</v>
      </c>
      <c r="M1891" s="29">
        <v>30.859400000000001</v>
      </c>
      <c r="N1891" s="28">
        <v>10.574515126632784</v>
      </c>
      <c r="O1891" s="28">
        <v>4.2894453984388949</v>
      </c>
      <c r="Q1891" s="26">
        <v>35.209200000000003</v>
      </c>
      <c r="R1891" s="26">
        <v>3.2516666666666736</v>
      </c>
      <c r="S1891" s="26">
        <v>2.79</v>
      </c>
      <c r="T1891" s="26">
        <v>7.0000000000000007E-2</v>
      </c>
      <c r="U1891" s="26">
        <v>0.154</v>
      </c>
      <c r="X1891" s="26">
        <v>9.7050000000000001</v>
      </c>
      <c r="Y1891" s="85"/>
      <c r="AD1891" s="26">
        <v>2.944</v>
      </c>
      <c r="AF1891" s="26">
        <v>0.40600000000000003</v>
      </c>
      <c r="AH1891" s="29">
        <v>0.43595379502454323</v>
      </c>
      <c r="AI1891" s="29">
        <v>3.3000000000000069</v>
      </c>
    </row>
    <row r="1892" spans="1:35" ht="15" customHeight="1" x14ac:dyDescent="0.2">
      <c r="A1892" s="25">
        <v>2027</v>
      </c>
      <c r="B1892" s="25" t="s">
        <v>84</v>
      </c>
      <c r="C1892" s="139">
        <v>37575</v>
      </c>
      <c r="D1892" s="25">
        <v>26</v>
      </c>
      <c r="E1892" s="25" t="s">
        <v>50</v>
      </c>
      <c r="F1892" s="25">
        <v>-80</v>
      </c>
      <c r="G1892" s="82">
        <v>43.310400000000016</v>
      </c>
      <c r="H1892" s="27">
        <v>-80.72184</v>
      </c>
      <c r="I1892" s="25">
        <v>25</v>
      </c>
      <c r="J1892" s="82">
        <v>1.4303999999999917</v>
      </c>
      <c r="K1892" s="27">
        <v>25.02384</v>
      </c>
      <c r="L1892" s="29">
        <v>22.565999999999999</v>
      </c>
      <c r="M1892" s="29">
        <v>32.670999999999999</v>
      </c>
      <c r="N1892" s="28">
        <v>11.345223604038331</v>
      </c>
      <c r="O1892" s="28">
        <v>4.6020755183409285</v>
      </c>
      <c r="Q1892" s="26">
        <v>30.786600000000004</v>
      </c>
      <c r="R1892" s="26">
        <v>3.9241666666666606</v>
      </c>
      <c r="S1892" s="26">
        <v>2.593</v>
      </c>
      <c r="T1892" s="26">
        <v>7.1999999999999995E-2</v>
      </c>
      <c r="U1892" s="26">
        <v>8.4000000000000005E-2</v>
      </c>
      <c r="X1892" s="26">
        <v>5.3940000000000001</v>
      </c>
      <c r="Y1892" s="85"/>
      <c r="AD1892" s="26">
        <v>2.677</v>
      </c>
      <c r="AF1892" s="26">
        <v>0.30099999999999999</v>
      </c>
      <c r="AH1892" s="29">
        <v>0.40633839939118266</v>
      </c>
      <c r="AI1892" s="29">
        <v>3.9599999999999937</v>
      </c>
    </row>
    <row r="1893" spans="1:35" ht="15" customHeight="1" x14ac:dyDescent="0.2">
      <c r="A1893" s="25">
        <v>2028</v>
      </c>
      <c r="B1893" s="25" t="s">
        <v>84</v>
      </c>
      <c r="C1893" s="139">
        <v>37575</v>
      </c>
      <c r="D1893" s="25">
        <v>27</v>
      </c>
      <c r="E1893" s="25" t="s">
        <v>50</v>
      </c>
      <c r="F1893" s="25">
        <v>-80</v>
      </c>
      <c r="G1893" s="82">
        <v>44.929199999999696</v>
      </c>
      <c r="H1893" s="27">
        <v>-80.748819999999995</v>
      </c>
      <c r="I1893" s="25">
        <v>25</v>
      </c>
      <c r="J1893" s="82">
        <v>0.29519999999990887</v>
      </c>
      <c r="K1893" s="27">
        <v>25.004919999999998</v>
      </c>
      <c r="L1893" s="29">
        <v>22.934999999999999</v>
      </c>
      <c r="M1893" s="29">
        <v>35.485999999999997</v>
      </c>
      <c r="N1893" s="28">
        <v>6.536382378933979</v>
      </c>
      <c r="O1893" s="28">
        <v>2.6514175810426335</v>
      </c>
      <c r="Q1893" s="26">
        <v>38.270999999999994</v>
      </c>
      <c r="R1893" s="26">
        <v>10.221071428571429</v>
      </c>
      <c r="S1893" s="26">
        <v>0.95899999999999996</v>
      </c>
      <c r="T1893" s="26">
        <v>0.14199999999999999</v>
      </c>
      <c r="U1893" s="26">
        <v>0.217</v>
      </c>
      <c r="X1893" s="26">
        <v>19.7</v>
      </c>
      <c r="Y1893" s="85"/>
      <c r="AD1893" s="26">
        <v>1.1759999999999999</v>
      </c>
      <c r="AF1893" s="26">
        <v>2.343</v>
      </c>
      <c r="AH1893" s="29">
        <v>0.70528309586928528</v>
      </c>
      <c r="AI1893" s="29">
        <v>10.5</v>
      </c>
    </row>
    <row r="1894" spans="1:35" ht="15" customHeight="1" x14ac:dyDescent="0.2">
      <c r="A1894" s="25">
        <v>2029</v>
      </c>
      <c r="B1894" s="25" t="s">
        <v>84</v>
      </c>
      <c r="C1894" s="139">
        <v>37575</v>
      </c>
      <c r="D1894" s="25">
        <v>28</v>
      </c>
      <c r="E1894" s="25" t="s">
        <v>50</v>
      </c>
      <c r="F1894" s="25">
        <v>-80</v>
      </c>
      <c r="G1894" s="82">
        <v>47.108399999999904</v>
      </c>
      <c r="H1894" s="27">
        <v>-80.785139999999998</v>
      </c>
      <c r="I1894" s="25">
        <v>25</v>
      </c>
      <c r="J1894" s="82">
        <v>2.9999999999930083E-2</v>
      </c>
      <c r="K1894" s="27">
        <v>25.000499999999999</v>
      </c>
      <c r="L1894" s="29">
        <v>22.965</v>
      </c>
      <c r="M1894" s="29">
        <v>34.554000000000002</v>
      </c>
      <c r="N1894" s="28">
        <v>6.3188550192496677</v>
      </c>
      <c r="O1894" s="28">
        <v>2.5631798017346807</v>
      </c>
      <c r="Q1894" s="26">
        <v>43.0824</v>
      </c>
      <c r="R1894" s="26">
        <v>5.8849999999999998</v>
      </c>
      <c r="S1894" s="26">
        <v>1.776</v>
      </c>
      <c r="T1894" s="26">
        <v>9.8000000000000004E-2</v>
      </c>
      <c r="U1894" s="26">
        <v>9.1999999999999998E-2</v>
      </c>
      <c r="X1894" s="26">
        <v>13.429</v>
      </c>
      <c r="Y1894" s="85"/>
      <c r="AD1894" s="26">
        <v>1.8680000000000001</v>
      </c>
      <c r="AF1894" s="26">
        <v>0.96599999999999997</v>
      </c>
      <c r="AH1894" s="29">
        <v>0.72956255301888773</v>
      </c>
      <c r="AI1894" s="29">
        <v>6.0000000000000053</v>
      </c>
    </row>
    <row r="1895" spans="1:35" ht="15" customHeight="1" x14ac:dyDescent="0.2">
      <c r="A1895" s="25">
        <v>2030</v>
      </c>
      <c r="B1895" s="25" t="s">
        <v>84</v>
      </c>
      <c r="C1895" s="139">
        <v>37575</v>
      </c>
      <c r="D1895" s="25">
        <v>29</v>
      </c>
      <c r="E1895" s="25" t="s">
        <v>50</v>
      </c>
      <c r="F1895" s="25">
        <v>-80</v>
      </c>
      <c r="G1895" s="82">
        <v>48.62039999999979</v>
      </c>
      <c r="H1895" s="27">
        <v>-80.810339999999997</v>
      </c>
      <c r="I1895" s="25">
        <v>24</v>
      </c>
      <c r="J1895" s="82">
        <v>59.849999999999923</v>
      </c>
      <c r="K1895" s="27">
        <v>24.997499999999999</v>
      </c>
      <c r="L1895" s="29">
        <v>23.437000000000001</v>
      </c>
      <c r="M1895" s="29">
        <v>34.504199999999997</v>
      </c>
      <c r="N1895" s="28">
        <v>4.5923275719456287</v>
      </c>
      <c r="O1895" s="28">
        <v>1.8628313578174243</v>
      </c>
      <c r="Q1895" s="26">
        <v>56.690399999999997</v>
      </c>
      <c r="R1895" s="26">
        <v>20.307188013136305</v>
      </c>
      <c r="S1895" s="26">
        <v>0.39500000000000002</v>
      </c>
      <c r="T1895" s="26">
        <v>0.313</v>
      </c>
      <c r="U1895" s="26">
        <v>0.16300000000000001</v>
      </c>
      <c r="X1895" s="26">
        <v>44.737000000000002</v>
      </c>
      <c r="Y1895" s="85"/>
      <c r="AD1895" s="26">
        <v>0.55800000000000005</v>
      </c>
      <c r="AF1895" s="26">
        <v>4.6609999999999996</v>
      </c>
      <c r="AH1895" s="29">
        <v>1.0038482507568345</v>
      </c>
      <c r="AI1895" s="29">
        <v>20.862068965517256</v>
      </c>
    </row>
    <row r="1896" spans="1:35" ht="15" customHeight="1" x14ac:dyDescent="0.2">
      <c r="A1896" s="25">
        <v>2031</v>
      </c>
      <c r="B1896" s="25" t="s">
        <v>84</v>
      </c>
      <c r="C1896" s="139">
        <v>37575</v>
      </c>
      <c r="D1896" s="25">
        <v>30</v>
      </c>
      <c r="E1896" s="25" t="s">
        <v>49</v>
      </c>
      <c r="F1896" s="25">
        <v>-80</v>
      </c>
      <c r="G1896" s="82">
        <v>50.120400000000132</v>
      </c>
      <c r="H1896" s="27">
        <v>-80.835340000000002</v>
      </c>
      <c r="I1896" s="25">
        <v>24</v>
      </c>
      <c r="J1896" s="82">
        <v>58.53</v>
      </c>
      <c r="K1896" s="27">
        <v>24.9755</v>
      </c>
      <c r="L1896" s="29">
        <v>22.771000000000001</v>
      </c>
      <c r="M1896" s="29">
        <v>36.058999999999997</v>
      </c>
      <c r="N1896" s="28">
        <v>5.5231577308350248</v>
      </c>
      <c r="O1896" s="28">
        <v>2.2404132227031446</v>
      </c>
      <c r="Q1896" s="26">
        <v>62.425200000000004</v>
      </c>
      <c r="R1896" s="26">
        <v>13.324166666666667</v>
      </c>
      <c r="S1896" s="26">
        <v>0.39500000000000002</v>
      </c>
      <c r="T1896" s="26">
        <v>0.46600000000000003</v>
      </c>
      <c r="U1896" s="26">
        <v>5.8000000000000003E-2</v>
      </c>
      <c r="X1896" s="26">
        <v>58.676000000000002</v>
      </c>
      <c r="Y1896" s="85"/>
      <c r="AD1896" s="26">
        <v>0.45300000000000001</v>
      </c>
      <c r="AF1896" s="26">
        <v>6.8529999999999998</v>
      </c>
      <c r="AH1896" s="29">
        <v>0.83466745377612683</v>
      </c>
      <c r="AI1896" s="29">
        <v>14.14</v>
      </c>
    </row>
    <row r="1897" spans="1:35" ht="15" customHeight="1" x14ac:dyDescent="0.2">
      <c r="A1897" s="25">
        <v>2032</v>
      </c>
      <c r="B1897" s="25" t="s">
        <v>84</v>
      </c>
      <c r="C1897" s="139">
        <v>37575</v>
      </c>
      <c r="D1897" s="25">
        <v>31</v>
      </c>
      <c r="E1897" s="25" t="s">
        <v>49</v>
      </c>
      <c r="F1897" s="25">
        <v>-80</v>
      </c>
      <c r="G1897" s="82">
        <v>52.100400000000207</v>
      </c>
      <c r="H1897" s="27">
        <v>-80.868340000000003</v>
      </c>
      <c r="I1897" s="25">
        <v>25</v>
      </c>
      <c r="J1897" s="82">
        <v>0.65760000000004482</v>
      </c>
      <c r="K1897" s="27">
        <v>25.010960000000001</v>
      </c>
      <c r="L1897" s="29">
        <v>23.035</v>
      </c>
      <c r="M1897" s="29">
        <v>37.186599999999999</v>
      </c>
      <c r="N1897" s="28">
        <v>7.327649510478663</v>
      </c>
      <c r="O1897" s="28">
        <v>2.9723871116258351</v>
      </c>
      <c r="Q1897" s="26">
        <v>60.043799999999997</v>
      </c>
      <c r="R1897" s="26">
        <v>4.6552380952380972</v>
      </c>
      <c r="S1897" s="26">
        <v>0.21199999999999999</v>
      </c>
      <c r="T1897" s="26">
        <v>0.16</v>
      </c>
      <c r="U1897" s="26">
        <v>0.11700000000000001</v>
      </c>
      <c r="X1897" s="26">
        <v>38.244999999999997</v>
      </c>
      <c r="Y1897" s="85"/>
      <c r="AD1897" s="26">
        <v>0.32900000000000001</v>
      </c>
      <c r="AF1897" s="26">
        <v>2.3359999999999999</v>
      </c>
      <c r="AH1897" s="29">
        <v>0.62912397671417308</v>
      </c>
      <c r="AI1897" s="29">
        <v>4.9333333333333353</v>
      </c>
    </row>
    <row r="1898" spans="1:35" ht="15" customHeight="1" x14ac:dyDescent="0.2">
      <c r="A1898" s="25">
        <v>2033</v>
      </c>
      <c r="B1898" s="25" t="s">
        <v>84</v>
      </c>
      <c r="C1898" s="139">
        <v>37575</v>
      </c>
      <c r="D1898" s="25">
        <v>32</v>
      </c>
      <c r="E1898" s="25" t="s">
        <v>49</v>
      </c>
      <c r="F1898" s="25">
        <v>-80</v>
      </c>
      <c r="G1898" s="82">
        <v>55.553999999999917</v>
      </c>
      <c r="H1898" s="27">
        <v>-80.925899999999999</v>
      </c>
      <c r="I1898" s="25">
        <v>25</v>
      </c>
      <c r="J1898" s="82">
        <v>0.63600000000000989</v>
      </c>
      <c r="K1898" s="27">
        <v>25.0106</v>
      </c>
      <c r="L1898" s="29">
        <v>23.29</v>
      </c>
      <c r="M1898" s="29">
        <v>38.706000000000003</v>
      </c>
      <c r="N1898" s="28">
        <v>7.9895479383715697</v>
      </c>
      <c r="O1898" s="28">
        <v>3.2408795324847799</v>
      </c>
      <c r="Q1898" s="26">
        <v>36.132600000000004</v>
      </c>
      <c r="R1898" s="26">
        <v>3.2035714285714287</v>
      </c>
      <c r="S1898" s="26">
        <v>0.12</v>
      </c>
      <c r="T1898" s="26">
        <v>8.5000000000000006E-2</v>
      </c>
      <c r="U1898" s="26">
        <v>0.46300000000000002</v>
      </c>
      <c r="X1898" s="26">
        <v>4.6829999999999998</v>
      </c>
      <c r="Y1898" s="85"/>
      <c r="AD1898" s="26">
        <v>0.58299999999999996</v>
      </c>
      <c r="AF1898" s="26">
        <v>0.30599999999999999</v>
      </c>
      <c r="AH1898" s="29">
        <v>0.5770038599880547</v>
      </c>
      <c r="AI1898" s="29">
        <v>3.24</v>
      </c>
    </row>
    <row r="1899" spans="1:35" ht="15" customHeight="1" x14ac:dyDescent="0.2">
      <c r="A1899" s="25">
        <v>2034</v>
      </c>
      <c r="B1899" s="25" t="s">
        <v>84</v>
      </c>
      <c r="C1899" s="139">
        <v>37575</v>
      </c>
      <c r="D1899" s="25">
        <v>33</v>
      </c>
      <c r="E1899" s="25" t="s">
        <v>49</v>
      </c>
      <c r="F1899" s="25">
        <v>-80</v>
      </c>
      <c r="G1899" s="82">
        <v>55.200000000000102</v>
      </c>
      <c r="H1899" s="27">
        <v>-80.92</v>
      </c>
      <c r="I1899" s="25">
        <v>25</v>
      </c>
      <c r="J1899" s="82">
        <v>3.1404000000000565</v>
      </c>
      <c r="K1899" s="27">
        <v>25.052340000000001</v>
      </c>
      <c r="L1899" s="29">
        <v>22.88</v>
      </c>
      <c r="M1899" s="29">
        <v>38.813000000000002</v>
      </c>
      <c r="N1899" s="28">
        <v>8.0441244987617235</v>
      </c>
      <c r="O1899" s="28">
        <v>3.2630179637059489</v>
      </c>
      <c r="Q1899" s="26">
        <v>36.715800000000002</v>
      </c>
      <c r="R1899" s="26">
        <v>1.6660714285714284</v>
      </c>
      <c r="S1899" s="26">
        <v>8.4000000000000005E-2</v>
      </c>
      <c r="T1899" s="26">
        <v>6.2E-2</v>
      </c>
      <c r="U1899" s="26">
        <v>0.28999999999999998</v>
      </c>
      <c r="X1899" s="26">
        <v>9.2149999999999999</v>
      </c>
      <c r="Y1899" s="85"/>
      <c r="AD1899" s="26">
        <v>0.374</v>
      </c>
      <c r="AF1899" s="26">
        <v>0.16500000000000001</v>
      </c>
      <c r="AH1899" s="29">
        <v>0.57308909138709163</v>
      </c>
      <c r="AI1899" s="29">
        <v>1.6857142857142855</v>
      </c>
    </row>
    <row r="1900" spans="1:35" ht="15" customHeight="1" x14ac:dyDescent="0.2">
      <c r="A1900" s="25">
        <v>2035</v>
      </c>
      <c r="B1900" s="25" t="s">
        <v>84</v>
      </c>
      <c r="C1900" s="139">
        <v>37575</v>
      </c>
      <c r="D1900" s="25">
        <v>34</v>
      </c>
      <c r="E1900" s="25" t="s">
        <v>49</v>
      </c>
      <c r="F1900" s="25">
        <v>-80</v>
      </c>
      <c r="G1900" s="82">
        <v>57.24599999999981</v>
      </c>
      <c r="H1900" s="27">
        <v>-80.954099999999997</v>
      </c>
      <c r="I1900" s="25">
        <v>24</v>
      </c>
      <c r="J1900" s="82">
        <v>59.342399999999955</v>
      </c>
      <c r="K1900" s="27">
        <v>24.989039999999999</v>
      </c>
      <c r="L1900" s="29">
        <v>23.571999999999999</v>
      </c>
      <c r="M1900" s="29">
        <v>38.128999999999998</v>
      </c>
      <c r="N1900" s="28">
        <v>5.4141118611876431</v>
      </c>
      <c r="O1900" s="28">
        <v>2.1961798656010614</v>
      </c>
      <c r="Q1900" s="26">
        <v>16.255200000000002</v>
      </c>
      <c r="R1900" s="26">
        <v>6.4314285714285715</v>
      </c>
      <c r="S1900" s="26">
        <v>0.01</v>
      </c>
      <c r="T1900" s="26">
        <v>7.9000000000000001E-2</v>
      </c>
      <c r="U1900" s="26">
        <v>0.19600000000000001</v>
      </c>
      <c r="X1900" s="26">
        <v>4.7569999999999997</v>
      </c>
      <c r="Y1900" s="85"/>
      <c r="AD1900" s="26">
        <v>0.20600000000000002</v>
      </c>
      <c r="AF1900" s="26">
        <v>0.57599999999999996</v>
      </c>
      <c r="AH1900" s="29">
        <v>0.85147852837099447</v>
      </c>
      <c r="AI1900" s="29">
        <v>6.5</v>
      </c>
    </row>
    <row r="1901" spans="1:35" ht="15" customHeight="1" x14ac:dyDescent="0.2">
      <c r="A1901" s="25">
        <v>2036</v>
      </c>
      <c r="B1901" s="25" t="s">
        <v>84</v>
      </c>
      <c r="C1901" s="139">
        <v>37575</v>
      </c>
      <c r="D1901" s="25">
        <v>35</v>
      </c>
      <c r="E1901" s="25" t="s">
        <v>49</v>
      </c>
      <c r="F1901" s="25">
        <v>-80</v>
      </c>
      <c r="G1901" s="82">
        <v>52.769999999999584</v>
      </c>
      <c r="H1901" s="27">
        <v>-80.879499999999993</v>
      </c>
      <c r="I1901" s="25">
        <v>24</v>
      </c>
      <c r="J1901" s="82">
        <v>58.273199999999932</v>
      </c>
      <c r="K1901" s="27">
        <v>24.971219999999999</v>
      </c>
      <c r="L1901" s="29">
        <v>23.256</v>
      </c>
      <c r="M1901" s="29">
        <v>38.049999999999997</v>
      </c>
      <c r="N1901" s="28">
        <v>8.1053943668465056</v>
      </c>
      <c r="O1901" s="28">
        <v>3.2878714676796017</v>
      </c>
      <c r="Q1901" s="26">
        <v>45.269399999999997</v>
      </c>
      <c r="R1901" s="26">
        <v>1.9045238095238095</v>
      </c>
      <c r="S1901" s="26">
        <v>0.59899999999999998</v>
      </c>
      <c r="T1901" s="26">
        <v>8.1000000000000003E-2</v>
      </c>
      <c r="U1901" s="26">
        <v>6.3E-2</v>
      </c>
      <c r="X1901" s="26">
        <v>5.1980000000000004</v>
      </c>
      <c r="Y1901" s="85"/>
      <c r="AD1901" s="26">
        <v>0.66199999999999992</v>
      </c>
      <c r="AF1901" s="26">
        <v>0.38200000000000001</v>
      </c>
      <c r="AH1901" s="29">
        <v>0.56875702666069938</v>
      </c>
      <c r="AI1901" s="29">
        <v>1.95</v>
      </c>
    </row>
    <row r="1902" spans="1:35" ht="15" customHeight="1" x14ac:dyDescent="0.2">
      <c r="A1902" s="25">
        <v>2037</v>
      </c>
      <c r="B1902" s="25" t="s">
        <v>84</v>
      </c>
      <c r="C1902" s="139">
        <v>37575</v>
      </c>
      <c r="D1902" s="25">
        <v>36</v>
      </c>
      <c r="E1902" s="25" t="s">
        <v>50</v>
      </c>
      <c r="F1902" s="25">
        <v>-80</v>
      </c>
      <c r="G1902" s="82">
        <v>47.520000000000095</v>
      </c>
      <c r="H1902" s="27">
        <v>-80.792000000000002</v>
      </c>
      <c r="I1902" s="25">
        <v>24</v>
      </c>
      <c r="J1902" s="82">
        <v>57.549600000000041</v>
      </c>
      <c r="K1902" s="27">
        <v>24.959160000000001</v>
      </c>
      <c r="L1902" s="29">
        <v>23.943000000000001</v>
      </c>
      <c r="M1902" s="29">
        <v>36.378</v>
      </c>
      <c r="N1902" s="28">
        <v>4.1798225435648764</v>
      </c>
      <c r="O1902" s="28">
        <v>1.695502853897249</v>
      </c>
      <c r="Q1902" s="26">
        <v>49.060199999999995</v>
      </c>
      <c r="R1902" s="26">
        <v>31.522765567765578</v>
      </c>
      <c r="S1902" s="26">
        <v>0.48</v>
      </c>
      <c r="T1902" s="26">
        <v>0.59199999999999997</v>
      </c>
      <c r="U1902" s="26">
        <v>0.16700000000000001</v>
      </c>
      <c r="X1902" s="26">
        <v>75.727000000000004</v>
      </c>
      <c r="Y1902" s="85"/>
      <c r="AD1902" s="26">
        <v>0.64700000000000002</v>
      </c>
      <c r="AF1902" s="26">
        <v>9.1780000000000008</v>
      </c>
      <c r="AH1902" s="29">
        <v>1.1029176363234396</v>
      </c>
      <c r="AI1902" s="29">
        <v>32.615384615384627</v>
      </c>
    </row>
    <row r="1903" spans="1:35" ht="15" customHeight="1" x14ac:dyDescent="0.2">
      <c r="A1903" s="25">
        <v>2038</v>
      </c>
      <c r="B1903" s="25" t="s">
        <v>84</v>
      </c>
      <c r="C1903" s="139">
        <v>37575</v>
      </c>
      <c r="D1903" s="25">
        <v>37</v>
      </c>
      <c r="E1903" s="25" t="s">
        <v>50</v>
      </c>
      <c r="F1903" s="25">
        <v>-80</v>
      </c>
      <c r="G1903" s="82">
        <v>45.648000000000195</v>
      </c>
      <c r="H1903" s="27">
        <v>-80.760800000000003</v>
      </c>
      <c r="I1903" s="25">
        <v>24</v>
      </c>
      <c r="J1903" s="82">
        <v>55.862399999999965</v>
      </c>
      <c r="K1903" s="27">
        <v>24.931039999999999</v>
      </c>
      <c r="L1903" s="29">
        <v>24.346</v>
      </c>
      <c r="M1903" s="29">
        <v>36.298999999999999</v>
      </c>
      <c r="N1903" s="28">
        <v>7.3660259132662693</v>
      </c>
      <c r="O1903" s="28">
        <v>2.9879541123227602</v>
      </c>
      <c r="Q1903" s="26">
        <v>31.272600000000001</v>
      </c>
      <c r="R1903" s="26">
        <v>9.7497619047619057</v>
      </c>
      <c r="S1903" s="26">
        <v>2.7829999999999999</v>
      </c>
      <c r="T1903" s="26">
        <v>0.111</v>
      </c>
      <c r="U1903" s="26">
        <v>0.88400000000000001</v>
      </c>
      <c r="X1903" s="26">
        <v>11.811999999999999</v>
      </c>
      <c r="Y1903" s="85"/>
      <c r="AD1903" s="26">
        <v>3.6669999999999998</v>
      </c>
      <c r="AF1903" s="26">
        <v>1.262</v>
      </c>
      <c r="AH1903" s="29">
        <v>0.62584629137637904</v>
      </c>
      <c r="AI1903" s="29">
        <v>9.9</v>
      </c>
    </row>
    <row r="1904" spans="1:35" ht="15" customHeight="1" x14ac:dyDescent="0.2">
      <c r="A1904" s="25">
        <v>2039</v>
      </c>
      <c r="B1904" s="25" t="s">
        <v>84</v>
      </c>
      <c r="C1904" s="139">
        <v>37575</v>
      </c>
      <c r="D1904" s="25">
        <v>38</v>
      </c>
      <c r="E1904" s="25" t="s">
        <v>50</v>
      </c>
      <c r="F1904" s="25">
        <v>-80</v>
      </c>
      <c r="G1904" s="82">
        <v>41.861999999999853</v>
      </c>
      <c r="H1904" s="27">
        <v>-80.697699999999998</v>
      </c>
      <c r="I1904" s="25">
        <v>24</v>
      </c>
      <c r="J1904" s="82">
        <v>59.109600000000029</v>
      </c>
      <c r="K1904" s="27">
        <v>24.98516</v>
      </c>
      <c r="L1904" s="29">
        <v>24.417999999999999</v>
      </c>
      <c r="M1904" s="29">
        <v>34.856000000000002</v>
      </c>
      <c r="N1904" s="28">
        <v>18.628395205069655</v>
      </c>
      <c r="O1904" s="28">
        <v>7.5564206146377995</v>
      </c>
      <c r="Q1904" s="26">
        <v>19.219800000000003</v>
      </c>
      <c r="R1904" s="26">
        <v>3.5952380952381064</v>
      </c>
      <c r="S1904" s="26">
        <v>2.0680000000000001</v>
      </c>
      <c r="T1904" s="26">
        <v>8.4000000000000005E-2</v>
      </c>
      <c r="U1904" s="26">
        <v>0.27700000000000002</v>
      </c>
      <c r="X1904" s="26">
        <v>2.895</v>
      </c>
      <c r="Y1904" s="85"/>
      <c r="AD1904" s="26">
        <v>2.3450000000000002</v>
      </c>
      <c r="AF1904" s="26">
        <v>0.46</v>
      </c>
      <c r="AH1904" s="29">
        <v>0.24747166619835315</v>
      </c>
      <c r="AI1904" s="29">
        <v>3.650000000000011</v>
      </c>
    </row>
    <row r="1905" spans="1:35" ht="15" customHeight="1" x14ac:dyDescent="0.2">
      <c r="A1905" s="25">
        <v>2040</v>
      </c>
      <c r="B1905" s="25" t="s">
        <v>84</v>
      </c>
      <c r="C1905" s="139">
        <v>37575</v>
      </c>
      <c r="D1905" s="25">
        <v>39</v>
      </c>
      <c r="E1905" s="25" t="s">
        <v>50</v>
      </c>
      <c r="F1905" s="25">
        <v>-80</v>
      </c>
      <c r="G1905" s="82">
        <v>38.771999999999593</v>
      </c>
      <c r="H1905" s="27">
        <v>-80.646199999999993</v>
      </c>
      <c r="I1905" s="25">
        <v>25</v>
      </c>
      <c r="J1905" s="82">
        <v>0.45000000000001705</v>
      </c>
      <c r="K1905" s="27">
        <v>25.0075</v>
      </c>
      <c r="L1905" s="29">
        <v>24.172000000000001</v>
      </c>
      <c r="M1905" s="29">
        <v>33.573</v>
      </c>
      <c r="N1905" s="28">
        <v>8.4953724444277672</v>
      </c>
      <c r="O1905" s="28">
        <v>3.4460621412320878</v>
      </c>
      <c r="Q1905" s="26">
        <v>18.102</v>
      </c>
      <c r="R1905" s="26">
        <v>2.5492857142857228</v>
      </c>
      <c r="S1905" s="26">
        <v>1.7050000000000001</v>
      </c>
      <c r="T1905" s="26">
        <v>7.5999999999999998E-2</v>
      </c>
      <c r="U1905" s="26">
        <v>0.44500000000000001</v>
      </c>
      <c r="X1905" s="26">
        <v>2.65</v>
      </c>
      <c r="Y1905" s="85"/>
      <c r="AD1905" s="26">
        <v>2.15</v>
      </c>
      <c r="AF1905" s="26">
        <v>0.42599999999999999</v>
      </c>
      <c r="AH1905" s="29">
        <v>0.5426483688803736</v>
      </c>
      <c r="AI1905" s="29">
        <v>2.6000000000000085</v>
      </c>
    </row>
    <row r="1906" spans="1:35" ht="15" customHeight="1" x14ac:dyDescent="0.2">
      <c r="A1906" s="25">
        <v>2041</v>
      </c>
      <c r="B1906" s="25" t="s">
        <v>84</v>
      </c>
      <c r="C1906" s="139">
        <v>37575</v>
      </c>
      <c r="D1906" s="25">
        <v>40</v>
      </c>
      <c r="E1906" s="25" t="s">
        <v>47</v>
      </c>
      <c r="F1906" s="25">
        <v>-80</v>
      </c>
      <c r="G1906" s="82">
        <v>35.901599999999974</v>
      </c>
      <c r="H1906" s="27">
        <v>-80.59836</v>
      </c>
      <c r="I1906" s="25">
        <v>25</v>
      </c>
      <c r="J1906" s="82">
        <v>1.0091999999999501</v>
      </c>
      <c r="K1906" s="27">
        <v>25.016819999999999</v>
      </c>
      <c r="L1906" s="29">
        <v>23.9801</v>
      </c>
      <c r="M1906" s="29">
        <v>32.959000000000003</v>
      </c>
      <c r="N1906" s="28">
        <v>13.430824601287121</v>
      </c>
      <c r="O1906" s="28">
        <v>5.4480785259017166</v>
      </c>
      <c r="Q1906" s="26">
        <v>16.401000000000003</v>
      </c>
      <c r="R1906" s="26">
        <v>3.168452380952381</v>
      </c>
      <c r="S1906" s="26">
        <v>1.97</v>
      </c>
      <c r="T1906" s="26">
        <v>6.8000000000000005E-2</v>
      </c>
      <c r="U1906" s="26">
        <v>0.21199999999999999</v>
      </c>
      <c r="X1906" s="26">
        <v>1.988</v>
      </c>
      <c r="Y1906" s="85"/>
      <c r="AD1906" s="26">
        <v>2.1819999999999999</v>
      </c>
      <c r="AF1906" s="26">
        <v>0.34899999999999998</v>
      </c>
      <c r="AH1906" s="29">
        <v>0.34324028023999426</v>
      </c>
      <c r="AI1906" s="29">
        <v>3.21</v>
      </c>
    </row>
    <row r="1907" spans="1:35" ht="15" customHeight="1" x14ac:dyDescent="0.2">
      <c r="A1907" s="25">
        <v>2042</v>
      </c>
      <c r="B1907" s="25" t="s">
        <v>85</v>
      </c>
      <c r="C1907" s="139">
        <v>37593</v>
      </c>
      <c r="D1907" s="25" t="s">
        <v>15</v>
      </c>
      <c r="E1907" s="25" t="s">
        <v>76</v>
      </c>
      <c r="F1907" s="25">
        <v>-80</v>
      </c>
      <c r="G1907" s="82">
        <v>10.940399999999784</v>
      </c>
      <c r="H1907" s="27">
        <v>-80.182339999999996</v>
      </c>
      <c r="I1907" s="25">
        <v>25</v>
      </c>
      <c r="J1907" s="82">
        <v>44.24039999999998</v>
      </c>
      <c r="K1907" s="27">
        <v>25.73734</v>
      </c>
      <c r="L1907" s="29">
        <v>23.113</v>
      </c>
      <c r="M1907" s="29">
        <v>33.994</v>
      </c>
      <c r="N1907" s="28">
        <v>9.2343784074693875</v>
      </c>
      <c r="O1907" s="28">
        <v>3.7458324559582983</v>
      </c>
      <c r="R1907" s="26">
        <v>4.0576288357642856</v>
      </c>
      <c r="S1907" s="26">
        <v>0.50700000000000001</v>
      </c>
      <c r="T1907" s="26">
        <v>6.6000000000000003E-2</v>
      </c>
      <c r="U1907" s="26">
        <v>0.36599999999999999</v>
      </c>
      <c r="X1907" s="26">
        <v>0.36199999999999999</v>
      </c>
      <c r="Y1907" s="85"/>
      <c r="AD1907" s="26">
        <v>0.873</v>
      </c>
      <c r="AF1907" s="26">
        <v>0.35591777958000004</v>
      </c>
      <c r="AH1907" s="29">
        <v>0.49922147399451616</v>
      </c>
      <c r="AI1907" s="29">
        <v>4.0999999999999996</v>
      </c>
    </row>
    <row r="1908" spans="1:35" ht="15" customHeight="1" x14ac:dyDescent="0.2">
      <c r="A1908" s="25">
        <v>2043</v>
      </c>
      <c r="B1908" s="25" t="s">
        <v>85</v>
      </c>
      <c r="C1908" s="139">
        <v>37593</v>
      </c>
      <c r="D1908" s="25" t="s">
        <v>24</v>
      </c>
      <c r="E1908" s="25" t="s">
        <v>77</v>
      </c>
      <c r="F1908" s="25">
        <v>-80</v>
      </c>
      <c r="G1908" s="82">
        <v>21.626399999999819</v>
      </c>
      <c r="H1908" s="27">
        <v>-80.360439999999997</v>
      </c>
      <c r="I1908" s="25">
        <v>25</v>
      </c>
      <c r="J1908" s="82">
        <v>17.84399999999998</v>
      </c>
      <c r="K1908" s="27">
        <v>25.2974</v>
      </c>
      <c r="L1908" s="29">
        <v>22.585999999999999</v>
      </c>
      <c r="M1908" s="29">
        <v>31.654</v>
      </c>
      <c r="N1908" s="28">
        <v>11.093702629199786</v>
      </c>
      <c r="O1908" s="28">
        <v>4.5000485719313668</v>
      </c>
      <c r="R1908" s="26">
        <v>1.0229841962696429</v>
      </c>
      <c r="S1908" s="26">
        <v>0.52300000000000002</v>
      </c>
      <c r="T1908" s="26">
        <v>2.1000000000000001E-2</v>
      </c>
      <c r="U1908" s="26">
        <v>0.14299999999999999</v>
      </c>
      <c r="X1908" s="26">
        <v>0.1</v>
      </c>
      <c r="Y1908" s="85"/>
      <c r="AD1908" s="26">
        <v>0.66600000000000004</v>
      </c>
      <c r="AF1908" s="26">
        <v>0.142932751335</v>
      </c>
      <c r="AH1908" s="29">
        <v>0.41555107019598647</v>
      </c>
      <c r="AI1908" s="29">
        <v>1.04</v>
      </c>
    </row>
    <row r="1909" spans="1:35" ht="15" customHeight="1" x14ac:dyDescent="0.2">
      <c r="A1909" s="25">
        <v>2044</v>
      </c>
      <c r="B1909" s="25" t="s">
        <v>85</v>
      </c>
      <c r="C1909" s="139">
        <v>37593</v>
      </c>
      <c r="D1909" s="25" t="s">
        <v>25</v>
      </c>
      <c r="E1909" s="25" t="s">
        <v>79</v>
      </c>
      <c r="F1909" s="25">
        <v>-80</v>
      </c>
      <c r="G1909" s="82">
        <v>22.610400000000084</v>
      </c>
      <c r="H1909" s="27">
        <v>-80.376840000000001</v>
      </c>
      <c r="I1909" s="25">
        <v>25</v>
      </c>
      <c r="J1909" s="82">
        <v>14.29079999999999</v>
      </c>
      <c r="K1909" s="27">
        <v>25.23818</v>
      </c>
      <c r="L1909" s="29">
        <v>22.478000000000002</v>
      </c>
      <c r="M1909" s="29">
        <v>30.143000000000001</v>
      </c>
      <c r="N1909" s="28">
        <v>7.6173158265540977</v>
      </c>
      <c r="O1909" s="28">
        <v>3.0898873309449377</v>
      </c>
      <c r="S1909" s="26">
        <v>0.89100000000000001</v>
      </c>
      <c r="T1909" s="26">
        <v>1.7000000000000001E-2</v>
      </c>
      <c r="U1909" s="26">
        <v>5.8000000000000003E-2</v>
      </c>
      <c r="X1909" s="26">
        <v>0.1</v>
      </c>
      <c r="Y1909" s="85"/>
      <c r="AD1909" s="26">
        <v>0.94900000000000007</v>
      </c>
      <c r="AF1909" s="26">
        <v>0.21494301114000003</v>
      </c>
      <c r="AH1909" s="29">
        <v>0.60520006062102072</v>
      </c>
    </row>
    <row r="1910" spans="1:35" ht="15" customHeight="1" x14ac:dyDescent="0.2">
      <c r="A1910" s="25">
        <v>2045</v>
      </c>
      <c r="B1910" s="25" t="s">
        <v>85</v>
      </c>
      <c r="C1910" s="139">
        <v>37593</v>
      </c>
      <c r="D1910" s="25" t="s">
        <v>26</v>
      </c>
      <c r="E1910" s="25" t="s">
        <v>79</v>
      </c>
      <c r="F1910" s="25">
        <v>-80</v>
      </c>
      <c r="G1910" s="82">
        <v>25.376399999999819</v>
      </c>
      <c r="H1910" s="27">
        <v>-80.422939999999997</v>
      </c>
      <c r="I1910" s="25">
        <v>25</v>
      </c>
      <c r="J1910" s="82">
        <v>15.330000000000084</v>
      </c>
      <c r="K1910" s="27">
        <v>25.255500000000001</v>
      </c>
      <c r="L1910" s="29">
        <v>23.405000000000001</v>
      </c>
      <c r="M1910" s="29">
        <v>26.31</v>
      </c>
      <c r="N1910" s="28">
        <v>6.5529538381981123</v>
      </c>
      <c r="O1910" s="28">
        <v>2.6581396263406658</v>
      </c>
      <c r="S1910" s="26">
        <v>2.0670000000000002</v>
      </c>
      <c r="T1910" s="26">
        <v>4.3999999999999997E-2</v>
      </c>
      <c r="U1910" s="26">
        <v>0.01</v>
      </c>
      <c r="X1910" s="26">
        <v>1.498</v>
      </c>
      <c r="Y1910" s="85"/>
      <c r="AD1910" s="26">
        <v>2.077</v>
      </c>
      <c r="AF1910" s="26">
        <v>0.40051627885499996</v>
      </c>
      <c r="AH1910" s="29">
        <v>0.70349953834981194</v>
      </c>
    </row>
    <row r="1911" spans="1:35" ht="15" customHeight="1" x14ac:dyDescent="0.2">
      <c r="A1911" s="25">
        <v>2046</v>
      </c>
      <c r="B1911" s="25" t="s">
        <v>85</v>
      </c>
      <c r="C1911" s="139">
        <v>37593</v>
      </c>
      <c r="D1911" s="25" t="s">
        <v>27</v>
      </c>
      <c r="E1911" s="25" t="s">
        <v>79</v>
      </c>
      <c r="F1911" s="25">
        <v>-80</v>
      </c>
      <c r="G1911" s="82">
        <v>25.371600000000001</v>
      </c>
      <c r="H1911" s="27">
        <v>-80.42286</v>
      </c>
      <c r="I1911" s="25">
        <v>25</v>
      </c>
      <c r="J1911" s="82">
        <v>10.549200000000098</v>
      </c>
      <c r="K1911" s="27">
        <v>25.175820000000002</v>
      </c>
      <c r="L1911" s="29">
        <v>22.626000000000001</v>
      </c>
      <c r="M1911" s="29">
        <v>28.353000000000002</v>
      </c>
      <c r="N1911" s="28">
        <v>9.5743228045187081</v>
      </c>
      <c r="O1911" s="28">
        <v>3.8837274716811243</v>
      </c>
      <c r="S1911" s="26">
        <v>1.399</v>
      </c>
      <c r="T1911" s="26">
        <v>3.1E-2</v>
      </c>
      <c r="U1911" s="26">
        <v>0.26800000000000002</v>
      </c>
      <c r="X1911" s="26">
        <v>0.84499999999999997</v>
      </c>
      <c r="Y1911" s="85"/>
      <c r="AD1911" s="26">
        <v>1.667</v>
      </c>
      <c r="AF1911" s="26">
        <v>0.25018670325000009</v>
      </c>
      <c r="AH1911" s="29">
        <v>0.48149619499190688</v>
      </c>
    </row>
    <row r="1912" spans="1:35" ht="15" customHeight="1" x14ac:dyDescent="0.2">
      <c r="A1912" s="25">
        <v>2047</v>
      </c>
      <c r="B1912" s="25" t="s">
        <v>85</v>
      </c>
      <c r="C1912" s="139">
        <v>37593</v>
      </c>
      <c r="D1912" s="25" t="s">
        <v>16</v>
      </c>
      <c r="E1912" s="25" t="s">
        <v>76</v>
      </c>
      <c r="F1912" s="25">
        <v>-80</v>
      </c>
      <c r="G1912" s="82">
        <v>14.837999999999738</v>
      </c>
      <c r="H1912" s="27">
        <v>-80.247299999999996</v>
      </c>
      <c r="I1912" s="25">
        <v>25</v>
      </c>
      <c r="J1912" s="82">
        <v>41.424000000000021</v>
      </c>
      <c r="K1912" s="27">
        <v>25.6904</v>
      </c>
      <c r="L1912" s="29">
        <v>22.14</v>
      </c>
      <c r="M1912" s="29">
        <v>29.876000000000001</v>
      </c>
      <c r="N1912" s="28">
        <v>8.5604296331768133</v>
      </c>
      <c r="O1912" s="28">
        <v>3.4724519336313757</v>
      </c>
      <c r="R1912" s="26">
        <v>1.3506418228464285</v>
      </c>
      <c r="S1912" s="26">
        <v>0.68500000000000005</v>
      </c>
      <c r="T1912" s="26">
        <v>7.5999999999999998E-2</v>
      </c>
      <c r="U1912" s="26">
        <v>1.1399999999999999</v>
      </c>
      <c r="X1912" s="26">
        <v>3.0190000000000001</v>
      </c>
      <c r="Y1912" s="85"/>
      <c r="AD1912" s="26">
        <v>1.825</v>
      </c>
      <c r="AF1912" s="26">
        <v>0.58260868808999999</v>
      </c>
      <c r="AH1912" s="29">
        <v>0.5385243729045418</v>
      </c>
      <c r="AI1912" s="29">
        <v>1.42</v>
      </c>
    </row>
    <row r="1913" spans="1:35" ht="15" customHeight="1" x14ac:dyDescent="0.2">
      <c r="A1913" s="25">
        <v>2048</v>
      </c>
      <c r="B1913" s="25" t="s">
        <v>85</v>
      </c>
      <c r="C1913" s="139">
        <v>37593</v>
      </c>
      <c r="D1913" s="25" t="s">
        <v>17</v>
      </c>
      <c r="E1913" s="25" t="s">
        <v>76</v>
      </c>
      <c r="F1913" s="25">
        <v>-80</v>
      </c>
      <c r="G1913" s="82">
        <v>15.830400000000111</v>
      </c>
      <c r="H1913" s="27">
        <v>-80.263840000000002</v>
      </c>
      <c r="I1913" s="25">
        <v>25</v>
      </c>
      <c r="J1913" s="82">
        <v>39.24</v>
      </c>
      <c r="K1913" s="27">
        <v>25.654</v>
      </c>
      <c r="L1913" s="29">
        <v>22.25</v>
      </c>
      <c r="M1913" s="29">
        <v>30.207999999999998</v>
      </c>
      <c r="N1913" s="28">
        <v>8.06935329039508</v>
      </c>
      <c r="O1913" s="28">
        <v>3.273251768555054</v>
      </c>
      <c r="R1913" s="26">
        <v>0.86524287852996107</v>
      </c>
      <c r="S1913" s="26">
        <v>0.28100000000000003</v>
      </c>
      <c r="T1913" s="26">
        <v>6.6000000000000003E-2</v>
      </c>
      <c r="U1913" s="26">
        <v>0.35499999999999998</v>
      </c>
      <c r="X1913" s="26">
        <v>2.536</v>
      </c>
      <c r="Y1913" s="85"/>
      <c r="AD1913" s="26">
        <v>0.63600000000000001</v>
      </c>
      <c r="AF1913" s="26">
        <v>0.19862648701500002</v>
      </c>
      <c r="AH1913" s="29">
        <v>0.57129733128518068</v>
      </c>
      <c r="AI1913" s="29">
        <v>0.88888888888888962</v>
      </c>
    </row>
    <row r="1914" spans="1:35" ht="15" customHeight="1" x14ac:dyDescent="0.2">
      <c r="A1914" s="25">
        <v>2049</v>
      </c>
      <c r="B1914" s="25" t="s">
        <v>85</v>
      </c>
      <c r="C1914" s="139">
        <v>37593</v>
      </c>
      <c r="D1914" s="25" t="s">
        <v>18</v>
      </c>
      <c r="E1914" s="25" t="s">
        <v>76</v>
      </c>
      <c r="F1914" s="25">
        <v>-80</v>
      </c>
      <c r="G1914" s="82">
        <v>15.850799999999765</v>
      </c>
      <c r="H1914" s="27">
        <v>-80.264179999999996</v>
      </c>
      <c r="I1914" s="25">
        <v>25</v>
      </c>
      <c r="J1914" s="82">
        <v>35.456399999999988</v>
      </c>
      <c r="K1914" s="27">
        <v>25.59094</v>
      </c>
      <c r="L1914" s="29">
        <v>21.777000000000001</v>
      </c>
      <c r="M1914" s="29">
        <v>32.470999999999997</v>
      </c>
      <c r="N1914" s="28">
        <v>13.28131496196243</v>
      </c>
      <c r="O1914" s="28">
        <v>5.3874314487786865</v>
      </c>
      <c r="R1914" s="26">
        <v>0.58008058930178563</v>
      </c>
      <c r="S1914" s="26">
        <v>0.40699999999999997</v>
      </c>
      <c r="T1914" s="26">
        <v>3.9E-2</v>
      </c>
      <c r="U1914" s="26">
        <v>0.126</v>
      </c>
      <c r="X1914" s="26">
        <v>0.1</v>
      </c>
      <c r="Y1914" s="85"/>
      <c r="AD1914" s="26">
        <v>0.53299999999999992</v>
      </c>
      <c r="AF1914" s="26">
        <v>8.3323049864999998E-2</v>
      </c>
      <c r="AH1914" s="29">
        <v>0.34710418457833431</v>
      </c>
      <c r="AI1914" s="29">
        <v>0.59</v>
      </c>
    </row>
    <row r="1915" spans="1:35" ht="15" customHeight="1" x14ac:dyDescent="0.2">
      <c r="A1915" s="25">
        <v>2050</v>
      </c>
      <c r="B1915" s="25" t="s">
        <v>85</v>
      </c>
      <c r="C1915" s="139">
        <v>37593</v>
      </c>
      <c r="D1915" s="25" t="s">
        <v>19</v>
      </c>
      <c r="E1915" s="25" t="s">
        <v>77</v>
      </c>
      <c r="F1915" s="25">
        <v>-80</v>
      </c>
      <c r="G1915" s="82">
        <v>18.87360000000001</v>
      </c>
      <c r="H1915" s="27">
        <v>-80.31456</v>
      </c>
      <c r="I1915" s="25">
        <v>25</v>
      </c>
      <c r="J1915" s="82">
        <v>31.809599999999918</v>
      </c>
      <c r="K1915" s="27">
        <v>25.530159999999999</v>
      </c>
      <c r="L1915" s="29">
        <v>22.812000000000001</v>
      </c>
      <c r="M1915" s="29">
        <v>24.63</v>
      </c>
      <c r="N1915" s="28">
        <v>7.1753950460795304</v>
      </c>
      <c r="O1915" s="28">
        <v>2.9106266238977705</v>
      </c>
      <c r="R1915" s="26">
        <v>1.5405496672732144</v>
      </c>
      <c r="S1915" s="26">
        <v>1.883</v>
      </c>
      <c r="T1915" s="26">
        <v>6.5000000000000002E-2</v>
      </c>
      <c r="U1915" s="26">
        <v>1.823</v>
      </c>
      <c r="X1915" s="26">
        <v>8.4779999999999998</v>
      </c>
      <c r="Y1915" s="85"/>
      <c r="AD1915" s="26">
        <v>3.706</v>
      </c>
      <c r="AF1915" s="26">
        <v>0.16338279490499999</v>
      </c>
      <c r="AH1915" s="29">
        <v>0.64247333706299525</v>
      </c>
      <c r="AI1915" s="29">
        <v>1.56</v>
      </c>
    </row>
    <row r="1916" spans="1:35" ht="15" customHeight="1" x14ac:dyDescent="0.2">
      <c r="A1916" s="25">
        <v>2051</v>
      </c>
      <c r="B1916" s="25" t="s">
        <v>85</v>
      </c>
      <c r="C1916" s="139">
        <v>37593</v>
      </c>
      <c r="D1916" s="25" t="s">
        <v>20</v>
      </c>
      <c r="E1916" s="25" t="s">
        <v>77</v>
      </c>
      <c r="F1916" s="25">
        <v>-80</v>
      </c>
      <c r="G1916" s="82">
        <v>15.187199999999734</v>
      </c>
      <c r="H1916" s="27">
        <v>-80.253119999999996</v>
      </c>
      <c r="I1916" s="25">
        <v>25</v>
      </c>
      <c r="J1916" s="82">
        <v>29.547600000000074</v>
      </c>
      <c r="K1916" s="27">
        <v>25.492460000000001</v>
      </c>
      <c r="L1916" s="29">
        <v>22.096</v>
      </c>
      <c r="M1916" s="29">
        <v>35.451999999999998</v>
      </c>
      <c r="N1916" s="28">
        <v>12.333680614043363</v>
      </c>
      <c r="O1916" s="28">
        <v>5.0030331341130347</v>
      </c>
      <c r="R1916" s="26">
        <v>0.94508203508571276</v>
      </c>
      <c r="S1916" s="26">
        <v>0.58099999999999996</v>
      </c>
      <c r="T1916" s="26">
        <v>0.04</v>
      </c>
      <c r="U1916" s="26">
        <v>0.48399999999999999</v>
      </c>
      <c r="X1916" s="26">
        <v>0.1</v>
      </c>
      <c r="Y1916" s="85"/>
      <c r="AD1916" s="26">
        <v>1.0649999999999999</v>
      </c>
      <c r="AF1916" s="26">
        <v>0.12531090528</v>
      </c>
      <c r="AH1916" s="29">
        <v>0.3737732591154474</v>
      </c>
      <c r="AI1916" s="29">
        <v>0.95999999999999852</v>
      </c>
    </row>
    <row r="1917" spans="1:35" ht="15" customHeight="1" x14ac:dyDescent="0.2">
      <c r="A1917" s="25">
        <v>2052</v>
      </c>
      <c r="B1917" s="25" t="s">
        <v>85</v>
      </c>
      <c r="C1917" s="139">
        <v>37593</v>
      </c>
      <c r="D1917" s="25" t="s">
        <v>21</v>
      </c>
      <c r="E1917" s="25" t="s">
        <v>77</v>
      </c>
      <c r="F1917" s="25">
        <v>-80</v>
      </c>
      <c r="G1917" s="82">
        <v>19.633199999999817</v>
      </c>
      <c r="H1917" s="27">
        <v>-80.327219999999997</v>
      </c>
      <c r="I1917" s="25">
        <v>25</v>
      </c>
      <c r="J1917" s="82">
        <v>27.777599999999936</v>
      </c>
      <c r="K1917" s="27">
        <v>25.462959999999999</v>
      </c>
      <c r="L1917" s="29">
        <v>23.468</v>
      </c>
      <c r="M1917" s="29">
        <v>26.678000000000001</v>
      </c>
      <c r="N1917" s="28">
        <v>9.8562339135409243</v>
      </c>
      <c r="O1917" s="28">
        <v>3.998081869484063</v>
      </c>
      <c r="R1917" s="26">
        <v>0.88999434173035796</v>
      </c>
      <c r="S1917" s="26">
        <v>1.0209999999999999</v>
      </c>
      <c r="T1917" s="26">
        <v>0.154</v>
      </c>
      <c r="U1917" s="26">
        <v>2.181</v>
      </c>
      <c r="X1917" s="26">
        <v>1.57</v>
      </c>
      <c r="Y1917" s="85"/>
      <c r="AD1917" s="26">
        <v>3.202</v>
      </c>
      <c r="AF1917" s="26">
        <v>0.58804752946500005</v>
      </c>
      <c r="AH1917" s="29">
        <v>0.46772428905797181</v>
      </c>
      <c r="AI1917" s="29">
        <v>0.96000000000000085</v>
      </c>
    </row>
    <row r="1918" spans="1:35" ht="15" customHeight="1" x14ac:dyDescent="0.2">
      <c r="A1918" s="25">
        <v>2053</v>
      </c>
      <c r="B1918" s="25" t="s">
        <v>85</v>
      </c>
      <c r="C1918" s="139">
        <v>37593</v>
      </c>
      <c r="D1918" s="25" t="s">
        <v>22</v>
      </c>
      <c r="E1918" s="25" t="s">
        <v>77</v>
      </c>
      <c r="F1918" s="25">
        <v>-80</v>
      </c>
      <c r="G1918" s="82">
        <v>14.609999999999843</v>
      </c>
      <c r="H1918" s="27">
        <v>-80.243499999999997</v>
      </c>
      <c r="I1918" s="25">
        <v>25</v>
      </c>
      <c r="J1918" s="82">
        <v>24.269999999999925</v>
      </c>
      <c r="K1918" s="27">
        <v>25.404499999999999</v>
      </c>
      <c r="L1918" s="29">
        <v>22.306999999999999</v>
      </c>
      <c r="M1918" s="29">
        <v>33.064999999999998</v>
      </c>
      <c r="N1918" s="28">
        <v>12.102001887791921</v>
      </c>
      <c r="O1918" s="28">
        <v>4.9090549956986749</v>
      </c>
      <c r="R1918" s="26">
        <v>3.4899280854017856</v>
      </c>
      <c r="S1918" s="26">
        <v>0.85899999999999999</v>
      </c>
      <c r="T1918" s="26">
        <v>8.9999999999999993E-3</v>
      </c>
      <c r="U1918" s="26">
        <v>2.0590000000000002</v>
      </c>
      <c r="X1918" s="26">
        <v>0.1</v>
      </c>
      <c r="Y1918" s="85"/>
      <c r="AD1918" s="26">
        <v>2.9180000000000001</v>
      </c>
      <c r="AF1918" s="26">
        <v>0.16860408262500004</v>
      </c>
      <c r="AH1918" s="29">
        <v>0.38092871268268502</v>
      </c>
      <c r="AI1918" s="29">
        <v>3.51</v>
      </c>
    </row>
    <row r="1919" spans="1:35" ht="15" customHeight="1" x14ac:dyDescent="0.2">
      <c r="A1919" s="25">
        <v>2054</v>
      </c>
      <c r="B1919" s="25" t="s">
        <v>85</v>
      </c>
      <c r="C1919" s="139">
        <v>37593</v>
      </c>
      <c r="D1919" s="25" t="s">
        <v>23</v>
      </c>
      <c r="E1919" s="25" t="s">
        <v>77</v>
      </c>
      <c r="F1919" s="25">
        <v>-80</v>
      </c>
      <c r="G1919" s="82">
        <v>19.270799999999895</v>
      </c>
      <c r="H1919" s="27">
        <v>-80.321179999999998</v>
      </c>
      <c r="I1919" s="25">
        <v>25</v>
      </c>
      <c r="J1919" s="82">
        <v>19.993200000000044</v>
      </c>
      <c r="K1919" s="27">
        <v>25.333220000000001</v>
      </c>
      <c r="L1919" s="29">
        <v>22.364999999999998</v>
      </c>
      <c r="M1919" s="29">
        <v>32.667000000000002</v>
      </c>
      <c r="N1919" s="28">
        <v>9.6017494339877096</v>
      </c>
      <c r="O1919" s="28">
        <v>3.8948528072791793</v>
      </c>
      <c r="R1919" s="26">
        <v>0.96879141020535708</v>
      </c>
      <c r="S1919" s="26">
        <v>0.73299999999999998</v>
      </c>
      <c r="T1919" s="26">
        <v>8.9999999999999993E-3</v>
      </c>
      <c r="U1919" s="26">
        <v>0.96</v>
      </c>
      <c r="X1919" s="26">
        <v>0.1</v>
      </c>
      <c r="Y1919" s="85"/>
      <c r="AD1919" s="26">
        <v>1.6930000000000001</v>
      </c>
      <c r="AF1919" s="26">
        <v>0.26215215427500005</v>
      </c>
      <c r="AH1919" s="29">
        <v>0.4801208396130181</v>
      </c>
      <c r="AI1919" s="29">
        <v>1</v>
      </c>
    </row>
    <row r="1920" spans="1:35" ht="15" customHeight="1" x14ac:dyDescent="0.2">
      <c r="A1920" s="25">
        <v>2055</v>
      </c>
      <c r="B1920" s="25" t="s">
        <v>85</v>
      </c>
      <c r="C1920" s="139">
        <v>37594</v>
      </c>
      <c r="D1920" s="25">
        <v>1</v>
      </c>
      <c r="E1920" s="25" t="s">
        <v>47</v>
      </c>
      <c r="F1920" s="25">
        <v>-80</v>
      </c>
      <c r="G1920" s="82">
        <v>29.802000000000248</v>
      </c>
      <c r="H1920" s="27">
        <v>-80.496700000000004</v>
      </c>
      <c r="I1920" s="25">
        <v>25</v>
      </c>
      <c r="J1920" s="82">
        <v>11.06039999999993</v>
      </c>
      <c r="K1920" s="27">
        <v>25.184339999999999</v>
      </c>
      <c r="L1920" s="29">
        <v>22.608000000000001</v>
      </c>
      <c r="M1920" s="29">
        <v>28.631</v>
      </c>
      <c r="N1920" s="28">
        <v>11.195267576368019</v>
      </c>
      <c r="O1920" s="28">
        <v>4.5412473682881123</v>
      </c>
      <c r="Q1920" s="26">
        <v>27.190200000000001</v>
      </c>
      <c r="R1920" s="26">
        <v>2.0087856270696429</v>
      </c>
      <c r="S1920" s="26">
        <v>1.915</v>
      </c>
      <c r="T1920" s="26">
        <v>7.0000000000000001E-3</v>
      </c>
      <c r="U1920" s="26">
        <v>0.92500000000000004</v>
      </c>
      <c r="X1920" s="26">
        <v>0.121</v>
      </c>
      <c r="Y1920" s="85"/>
      <c r="AD1920" s="26">
        <v>2.84</v>
      </c>
      <c r="AF1920" s="26">
        <v>9.4200732615000005E-2</v>
      </c>
      <c r="AH1920" s="29">
        <v>0.41178113596241361</v>
      </c>
      <c r="AI1920" s="29">
        <v>2.02</v>
      </c>
    </row>
    <row r="1921" spans="1:35" ht="15" customHeight="1" x14ac:dyDescent="0.2">
      <c r="A1921" s="25">
        <v>2056</v>
      </c>
      <c r="B1921" s="25" t="s">
        <v>85</v>
      </c>
      <c r="C1921" s="139">
        <v>37594</v>
      </c>
      <c r="D1921" s="25">
        <v>2</v>
      </c>
      <c r="E1921" s="25" t="s">
        <v>47</v>
      </c>
      <c r="F1921" s="25">
        <v>-80</v>
      </c>
      <c r="G1921" s="82">
        <v>33.640800000000297</v>
      </c>
      <c r="H1921" s="27">
        <v>-80.560680000000005</v>
      </c>
      <c r="I1921" s="25">
        <v>25</v>
      </c>
      <c r="J1921" s="82">
        <v>10.050000000000001</v>
      </c>
      <c r="K1921" s="27">
        <v>25.1675</v>
      </c>
      <c r="L1921" s="29">
        <v>22.553699999999999</v>
      </c>
      <c r="M1921" s="29">
        <v>24.267700000000001</v>
      </c>
      <c r="N1921" s="28">
        <v>6.6964438864757971</v>
      </c>
      <c r="O1921" s="28">
        <v>2.7163449170736964</v>
      </c>
      <c r="Q1921" s="26">
        <v>26.072400000000002</v>
      </c>
      <c r="R1921" s="26">
        <v>6.5288144178821543</v>
      </c>
      <c r="S1921" s="26">
        <v>1.143</v>
      </c>
      <c r="T1921" s="26">
        <v>3.4000000000000002E-2</v>
      </c>
      <c r="U1921" s="26">
        <v>3.4000000000000002E-2</v>
      </c>
      <c r="X1921" s="26">
        <v>0.1</v>
      </c>
      <c r="Y1921" s="85"/>
      <c r="AD1921" s="26">
        <v>1.177</v>
      </c>
      <c r="AF1921" s="26">
        <v>0.17795888978999999</v>
      </c>
      <c r="AH1921" s="29">
        <v>0.68842509220608883</v>
      </c>
      <c r="AI1921" s="29">
        <v>6.5500000000000114</v>
      </c>
    </row>
    <row r="1922" spans="1:35" ht="15" customHeight="1" x14ac:dyDescent="0.2">
      <c r="A1922" s="25">
        <v>2057</v>
      </c>
      <c r="B1922" s="25" t="s">
        <v>85</v>
      </c>
      <c r="C1922" s="139">
        <v>37594</v>
      </c>
      <c r="D1922" s="25">
        <v>3</v>
      </c>
      <c r="E1922" s="25" t="s">
        <v>47</v>
      </c>
      <c r="F1922" s="25">
        <v>-80</v>
      </c>
      <c r="G1922" s="82">
        <v>37.278000000000304</v>
      </c>
      <c r="H1922" s="27">
        <v>-80.621300000000005</v>
      </c>
      <c r="I1922" s="25">
        <v>25</v>
      </c>
      <c r="J1922" s="82">
        <v>8.9999999999999147</v>
      </c>
      <c r="K1922" s="27">
        <v>25.15</v>
      </c>
      <c r="L1922" s="29">
        <v>22.408000000000001</v>
      </c>
      <c r="M1922" s="29">
        <v>23.021699999999999</v>
      </c>
      <c r="N1922" s="28">
        <v>9.3948774706695541</v>
      </c>
      <c r="O1922" s="28">
        <v>3.8109372820286476</v>
      </c>
      <c r="Q1922" s="26">
        <v>25.294799999999999</v>
      </c>
      <c r="R1922" s="26">
        <v>2.3747223372285715</v>
      </c>
      <c r="S1922" s="26">
        <v>1.6304347826086958</v>
      </c>
      <c r="T1922" s="26">
        <v>3.1E-2</v>
      </c>
      <c r="U1922" s="26">
        <v>0.01</v>
      </c>
      <c r="X1922" s="26">
        <v>0.1</v>
      </c>
      <c r="Y1922" s="85"/>
      <c r="AD1922" s="26">
        <v>1.6404347826086958</v>
      </c>
      <c r="AF1922" s="26">
        <v>0.21233236728000002</v>
      </c>
      <c r="AH1922" s="29">
        <v>0.49069293499486749</v>
      </c>
      <c r="AI1922" s="29">
        <v>2.4</v>
      </c>
    </row>
    <row r="1923" spans="1:35" ht="15" customHeight="1" x14ac:dyDescent="0.2">
      <c r="A1923" s="25">
        <v>2058</v>
      </c>
      <c r="B1923" s="25" t="s">
        <v>85</v>
      </c>
      <c r="C1923" s="139">
        <v>37594</v>
      </c>
      <c r="D1923" s="25">
        <v>4</v>
      </c>
      <c r="E1923" s="25" t="s">
        <v>48</v>
      </c>
      <c r="F1923" s="25">
        <v>-80</v>
      </c>
      <c r="G1923" s="82">
        <v>40.764000000000067</v>
      </c>
      <c r="H1923" s="27">
        <v>-80.679400000000001</v>
      </c>
      <c r="I1923" s="25">
        <v>25</v>
      </c>
      <c r="J1923" s="82">
        <v>7.898400000000052</v>
      </c>
      <c r="K1923" s="27">
        <v>25.131640000000001</v>
      </c>
      <c r="L1923" s="29">
        <v>23.058</v>
      </c>
      <c r="M1923" s="29">
        <v>25.484999999999999</v>
      </c>
      <c r="N1923" s="28">
        <v>12.618505032371713</v>
      </c>
      <c r="O1923" s="28">
        <v>5.1185692864501311</v>
      </c>
      <c r="Q1923" s="26">
        <v>29.960400000000003</v>
      </c>
      <c r="R1923" s="26">
        <v>1.6971309669803571</v>
      </c>
      <c r="S1923" s="26">
        <v>0.99199999999999999</v>
      </c>
      <c r="T1923" s="26">
        <v>2.9000000000000001E-2</v>
      </c>
      <c r="U1923" s="26">
        <v>0.01</v>
      </c>
      <c r="X1923" s="26">
        <v>2.85</v>
      </c>
      <c r="Y1923" s="85"/>
      <c r="AD1923" s="26">
        <v>1.002</v>
      </c>
      <c r="AF1923" s="26">
        <v>0.192099877365</v>
      </c>
      <c r="AH1923" s="29">
        <v>0.36533646324770114</v>
      </c>
      <c r="AI1923" s="29">
        <v>1.72</v>
      </c>
    </row>
    <row r="1924" spans="1:35" ht="15" customHeight="1" x14ac:dyDescent="0.2">
      <c r="A1924" s="25">
        <v>2059</v>
      </c>
      <c r="B1924" s="25" t="s">
        <v>85</v>
      </c>
      <c r="C1924" s="139">
        <v>37594</v>
      </c>
      <c r="D1924" s="25">
        <v>5</v>
      </c>
      <c r="E1924" s="25" t="s">
        <v>48</v>
      </c>
      <c r="F1924" s="25">
        <v>-80</v>
      </c>
      <c r="G1924" s="82">
        <v>43.100399999999865</v>
      </c>
      <c r="H1924" s="27">
        <v>-80.718339999999998</v>
      </c>
      <c r="I1924" s="25">
        <v>25</v>
      </c>
      <c r="J1924" s="82">
        <v>6.9599999999999795</v>
      </c>
      <c r="K1924" s="27">
        <v>25.116</v>
      </c>
      <c r="L1924" s="29">
        <v>22.718</v>
      </c>
      <c r="M1924" s="29">
        <v>29.117000000000001</v>
      </c>
      <c r="N1924" s="28">
        <v>11.915627120177824</v>
      </c>
      <c r="O1924" s="28">
        <v>4.8334539511350387</v>
      </c>
      <c r="Q1924" s="26">
        <v>50.080800000000004</v>
      </c>
      <c r="R1924" s="26">
        <v>1.5721842112535716</v>
      </c>
      <c r="S1924" s="26">
        <v>3.6819999999999999</v>
      </c>
      <c r="T1924" s="26">
        <v>2.1999999999999999E-2</v>
      </c>
      <c r="U1924" s="26">
        <v>0.01</v>
      </c>
      <c r="X1924" s="26">
        <v>5.266</v>
      </c>
      <c r="Y1924" s="85"/>
      <c r="AD1924" s="26">
        <v>3.6919999999999997</v>
      </c>
      <c r="AF1924" s="26">
        <v>0.23365262547000001</v>
      </c>
      <c r="AH1924" s="29">
        <v>0.38688689680406874</v>
      </c>
      <c r="AI1924" s="29">
        <v>1.6</v>
      </c>
    </row>
    <row r="1925" spans="1:35" ht="15" customHeight="1" x14ac:dyDescent="0.2">
      <c r="A1925" s="25">
        <v>2060</v>
      </c>
      <c r="B1925" s="25" t="s">
        <v>85</v>
      </c>
      <c r="C1925" s="139">
        <v>37594</v>
      </c>
      <c r="D1925" s="25">
        <v>6</v>
      </c>
      <c r="E1925" s="25" t="s">
        <v>48</v>
      </c>
      <c r="F1925" s="25">
        <v>-80</v>
      </c>
      <c r="G1925" s="82">
        <v>45.615600000000143</v>
      </c>
      <c r="H1925" s="27">
        <v>-80.760260000000002</v>
      </c>
      <c r="I1925" s="25">
        <v>25</v>
      </c>
      <c r="J1925" s="82">
        <v>4.1436000000000206</v>
      </c>
      <c r="K1925" s="27">
        <v>25.06906</v>
      </c>
      <c r="L1925" s="29">
        <v>22.824000000000002</v>
      </c>
      <c r="M1925" s="29">
        <v>33.768999999999998</v>
      </c>
      <c r="N1925" s="28">
        <v>7.4821061591942684</v>
      </c>
      <c r="O1925" s="28">
        <v>3.0350408932089548</v>
      </c>
      <c r="Q1925" s="26">
        <v>52.024800000000006</v>
      </c>
      <c r="R1925" s="26">
        <v>1.8506985069571436</v>
      </c>
      <c r="S1925" s="26">
        <v>1.544</v>
      </c>
      <c r="T1925" s="26">
        <v>3.9E-2</v>
      </c>
      <c r="U1925" s="26">
        <v>0.01</v>
      </c>
      <c r="X1925" s="26">
        <v>2.8260000000000001</v>
      </c>
      <c r="Y1925" s="85"/>
      <c r="AD1925" s="26">
        <v>1.554</v>
      </c>
      <c r="AF1925" s="26">
        <v>0.29413254156000002</v>
      </c>
      <c r="AH1925" s="29">
        <v>0.61613667354012003</v>
      </c>
      <c r="AI1925" s="29">
        <v>1.8857142857142863</v>
      </c>
    </row>
    <row r="1926" spans="1:35" ht="15" customHeight="1" x14ac:dyDescent="0.2">
      <c r="A1926" s="25">
        <v>2061</v>
      </c>
      <c r="B1926" s="25" t="s">
        <v>85</v>
      </c>
      <c r="C1926" s="139">
        <v>37594</v>
      </c>
      <c r="D1926" s="25">
        <v>7</v>
      </c>
      <c r="E1926" s="25" t="s">
        <v>48</v>
      </c>
      <c r="F1926" s="25">
        <v>-80</v>
      </c>
      <c r="G1926" s="82">
        <v>47.601600000000417</v>
      </c>
      <c r="H1926" s="27">
        <v>-80.793360000000007</v>
      </c>
      <c r="I1926" s="25">
        <v>25</v>
      </c>
      <c r="J1926" s="82">
        <v>7.0115999999999445</v>
      </c>
      <c r="K1926" s="27">
        <v>25.116859999999999</v>
      </c>
      <c r="L1926" s="29">
        <v>23.169</v>
      </c>
      <c r="M1926" s="29">
        <v>34.682000000000002</v>
      </c>
      <c r="N1926" s="28">
        <v>5.177212230732585</v>
      </c>
      <c r="O1926" s="28">
        <v>2.1000839200585539</v>
      </c>
      <c r="Q1926" s="26">
        <v>59.411999999999999</v>
      </c>
      <c r="R1926" s="26">
        <v>5.0207742106375068</v>
      </c>
      <c r="S1926" s="26">
        <v>2.2610000000000001</v>
      </c>
      <c r="T1926" s="26">
        <v>4.8000000000000001E-2</v>
      </c>
      <c r="U1926" s="26">
        <v>0.01</v>
      </c>
      <c r="X1926" s="26">
        <v>0.435</v>
      </c>
      <c r="Y1926" s="85"/>
      <c r="AD1926" s="26">
        <v>2.2709999999999999</v>
      </c>
      <c r="AF1926" s="26">
        <v>0.66549663064499986</v>
      </c>
      <c r="AH1926" s="29">
        <v>0.89044060674863956</v>
      </c>
      <c r="AI1926" s="29">
        <v>5.1000000000000068</v>
      </c>
    </row>
    <row r="1927" spans="1:35" ht="15" customHeight="1" x14ac:dyDescent="0.2">
      <c r="A1927" s="25">
        <v>2062</v>
      </c>
      <c r="B1927" s="25" t="s">
        <v>85</v>
      </c>
      <c r="C1927" s="139">
        <v>37594</v>
      </c>
      <c r="D1927" s="25">
        <v>8</v>
      </c>
      <c r="E1927" s="25" t="s">
        <v>48</v>
      </c>
      <c r="F1927" s="25">
        <v>-80</v>
      </c>
      <c r="G1927" s="82">
        <v>51.872400000000312</v>
      </c>
      <c r="H1927" s="27">
        <v>-80.864540000000005</v>
      </c>
      <c r="I1927" s="25">
        <v>25</v>
      </c>
      <c r="J1927" s="82">
        <v>7.7099999999999369</v>
      </c>
      <c r="K1927" s="27">
        <v>25.128499999999999</v>
      </c>
      <c r="L1927" s="29">
        <v>23.677</v>
      </c>
      <c r="M1927" s="29">
        <v>34.129899999999999</v>
      </c>
      <c r="N1927" s="28">
        <v>3.6213653275089888</v>
      </c>
      <c r="O1927" s="28">
        <v>1.4689703172324966</v>
      </c>
      <c r="Q1927" s="26">
        <v>60.578400000000002</v>
      </c>
      <c r="R1927" s="26">
        <v>12.493735399230356</v>
      </c>
      <c r="S1927" s="26">
        <v>1.47</v>
      </c>
      <c r="T1927" s="26">
        <v>3.6999999999999998E-2</v>
      </c>
      <c r="U1927" s="26">
        <v>0.01</v>
      </c>
      <c r="X1927" s="26">
        <v>7.7779999999999996</v>
      </c>
      <c r="Y1927" s="85"/>
      <c r="AD1927" s="26">
        <v>1.48</v>
      </c>
      <c r="AF1927" s="26">
        <v>0.892622646465</v>
      </c>
      <c r="AH1927" s="29">
        <v>1.2730005351796581</v>
      </c>
      <c r="AI1927" s="29">
        <v>12.6</v>
      </c>
    </row>
    <row r="1928" spans="1:35" ht="15" customHeight="1" x14ac:dyDescent="0.2">
      <c r="A1928" s="25">
        <v>2063</v>
      </c>
      <c r="B1928" s="25" t="s">
        <v>85</v>
      </c>
      <c r="C1928" s="139">
        <v>37594</v>
      </c>
      <c r="D1928" s="25">
        <v>9</v>
      </c>
      <c r="E1928" s="25" t="s">
        <v>49</v>
      </c>
      <c r="F1928" s="25">
        <v>-80</v>
      </c>
      <c r="G1928" s="82">
        <v>54.364800000000173</v>
      </c>
      <c r="H1928" s="27">
        <v>-80.906080000000003</v>
      </c>
      <c r="I1928" s="25">
        <v>25</v>
      </c>
      <c r="J1928" s="82">
        <v>7.5600000000000733</v>
      </c>
      <c r="K1928" s="27">
        <v>25.126000000000001</v>
      </c>
      <c r="L1928" s="29">
        <v>23.123999999999999</v>
      </c>
      <c r="M1928" s="29">
        <v>32.993000000000002</v>
      </c>
      <c r="N1928" s="28">
        <v>3.4723365505031576</v>
      </c>
      <c r="O1928" s="28">
        <v>1.4085182970587646</v>
      </c>
      <c r="Q1928" s="26">
        <v>57.565199999999997</v>
      </c>
      <c r="R1928" s="26">
        <v>15.080500885217857</v>
      </c>
      <c r="S1928" s="26">
        <v>0.86899999999999999</v>
      </c>
      <c r="T1928" s="26">
        <v>5.2999999999999999E-2</v>
      </c>
      <c r="U1928" s="26">
        <v>0.01</v>
      </c>
      <c r="X1928" s="26">
        <v>9.9760000000000009</v>
      </c>
      <c r="Y1928" s="85"/>
      <c r="AD1928" s="26">
        <v>0.879</v>
      </c>
      <c r="AF1928" s="26">
        <v>1.0037925641700001</v>
      </c>
      <c r="AH1928" s="29">
        <v>1.3276362855242214</v>
      </c>
      <c r="AI1928" s="29">
        <v>15.2</v>
      </c>
    </row>
    <row r="1929" spans="1:35" ht="15" customHeight="1" x14ac:dyDescent="0.2">
      <c r="A1929" s="25">
        <v>2064</v>
      </c>
      <c r="B1929" s="25" t="s">
        <v>85</v>
      </c>
      <c r="C1929" s="139">
        <v>37594</v>
      </c>
      <c r="D1929" s="25">
        <v>10</v>
      </c>
      <c r="E1929" s="25" t="s">
        <v>49</v>
      </c>
      <c r="F1929" s="25">
        <v>-80</v>
      </c>
      <c r="G1929" s="82">
        <v>59.761200000000088</v>
      </c>
      <c r="H1929" s="27">
        <v>-80.996020000000001</v>
      </c>
      <c r="I1929" s="25">
        <v>25</v>
      </c>
      <c r="J1929" s="82">
        <v>6.6084000000000742</v>
      </c>
      <c r="K1929" s="27">
        <v>25.110140000000001</v>
      </c>
      <c r="L1929" s="29">
        <v>22.648</v>
      </c>
      <c r="M1929" s="29">
        <v>31.922999999999998</v>
      </c>
      <c r="N1929" s="28">
        <v>1.9511161895899249</v>
      </c>
      <c r="O1929" s="28">
        <v>0.79145060185101068</v>
      </c>
      <c r="Q1929" s="26">
        <v>50.323799999999999</v>
      </c>
      <c r="R1929" s="26">
        <v>26.166043823035714</v>
      </c>
      <c r="S1929" s="26">
        <v>1.4239999999999999</v>
      </c>
      <c r="T1929" s="26">
        <v>5.5E-2</v>
      </c>
      <c r="U1929" s="26">
        <v>0.50900000000000001</v>
      </c>
      <c r="X1929" s="26">
        <v>20.411000000000001</v>
      </c>
      <c r="Y1929" s="85"/>
      <c r="AD1929" s="26">
        <v>1.9329999999999998</v>
      </c>
      <c r="AF1929" s="26">
        <v>3.9812318865000007</v>
      </c>
      <c r="AH1929" s="29">
        <v>2.3627501143173362</v>
      </c>
      <c r="AI1929" s="29">
        <v>26.64</v>
      </c>
    </row>
    <row r="1930" spans="1:35" ht="15" customHeight="1" x14ac:dyDescent="0.2">
      <c r="A1930" s="25">
        <v>2065</v>
      </c>
      <c r="B1930" s="25" t="s">
        <v>85</v>
      </c>
      <c r="C1930" s="139">
        <v>37594</v>
      </c>
      <c r="D1930" s="25">
        <v>11</v>
      </c>
      <c r="E1930" s="25" t="s">
        <v>49</v>
      </c>
      <c r="F1930" s="25">
        <v>-81</v>
      </c>
      <c r="G1930" s="82">
        <v>0.11159999999961201</v>
      </c>
      <c r="H1930" s="27">
        <v>-81.001859999999994</v>
      </c>
      <c r="I1930" s="25">
        <v>25</v>
      </c>
      <c r="J1930" s="82">
        <v>4.4495999999999469</v>
      </c>
      <c r="K1930" s="27">
        <v>25.074159999999999</v>
      </c>
      <c r="L1930" s="29">
        <v>22.751000000000001</v>
      </c>
      <c r="M1930" s="29">
        <v>32.951000000000001</v>
      </c>
      <c r="N1930" s="28">
        <v>4.083083999934332</v>
      </c>
      <c r="O1930" s="28">
        <v>1.6562618394527553</v>
      </c>
      <c r="Q1930" s="26">
        <v>42.547800000000002</v>
      </c>
      <c r="R1930" s="26">
        <v>7.0490074037321433</v>
      </c>
      <c r="S1930" s="26">
        <v>0.30399999999999999</v>
      </c>
      <c r="T1930" s="26">
        <v>2.1999999999999999E-2</v>
      </c>
      <c r="U1930" s="26">
        <v>0.01</v>
      </c>
      <c r="X1930" s="26">
        <v>4.5410000000000004</v>
      </c>
      <c r="Y1930" s="85"/>
      <c r="AD1930" s="26">
        <v>0.314</v>
      </c>
      <c r="AF1930" s="26">
        <v>1.2683378086499997</v>
      </c>
      <c r="AH1930" s="29">
        <v>1.1290485329408217</v>
      </c>
      <c r="AI1930" s="29">
        <v>7.2</v>
      </c>
    </row>
    <row r="1931" spans="1:35" ht="15" customHeight="1" x14ac:dyDescent="0.2">
      <c r="A1931" s="25">
        <v>2066</v>
      </c>
      <c r="B1931" s="25" t="s">
        <v>85</v>
      </c>
      <c r="C1931" s="139">
        <v>37594</v>
      </c>
      <c r="D1931" s="25">
        <v>12</v>
      </c>
      <c r="E1931" s="25" t="s">
        <v>49</v>
      </c>
      <c r="F1931" s="25">
        <v>-81</v>
      </c>
      <c r="G1931" s="82">
        <v>3.8939999999996644</v>
      </c>
      <c r="H1931" s="27">
        <v>-81.064899999999994</v>
      </c>
      <c r="I1931" s="25">
        <v>25</v>
      </c>
      <c r="J1931" s="82">
        <v>6.7295999999999623</v>
      </c>
      <c r="K1931" s="27">
        <v>25.112159999999999</v>
      </c>
      <c r="L1931" s="29">
        <v>22.099</v>
      </c>
      <c r="M1931" s="29">
        <v>31.449000000000002</v>
      </c>
      <c r="N1931" s="28">
        <v>1.9365712022044155</v>
      </c>
      <c r="O1931" s="28">
        <v>0.78555057442999066</v>
      </c>
      <c r="Q1931" s="26">
        <v>47.845199999999998</v>
      </c>
      <c r="R1931" s="26">
        <v>25.378389462624998</v>
      </c>
      <c r="S1931" s="26">
        <v>0.43478260869565216</v>
      </c>
      <c r="T1931" s="26">
        <v>9.0999999999999998E-2</v>
      </c>
      <c r="U1931" s="26">
        <v>0.01</v>
      </c>
      <c r="X1931" s="26">
        <v>13.092000000000001</v>
      </c>
      <c r="Y1931" s="85"/>
      <c r="AD1931" s="26">
        <v>0.44478260869565217</v>
      </c>
      <c r="AF1931" s="26">
        <v>5.8935285139500007</v>
      </c>
      <c r="AH1931" s="29">
        <v>2.3804959997093822</v>
      </c>
      <c r="AI1931" s="29">
        <v>26.08</v>
      </c>
    </row>
    <row r="1932" spans="1:35" ht="15" customHeight="1" x14ac:dyDescent="0.2">
      <c r="A1932" s="25">
        <v>2067</v>
      </c>
      <c r="B1932" s="25" t="s">
        <v>85</v>
      </c>
      <c r="C1932" s="139">
        <v>37594</v>
      </c>
      <c r="D1932" s="25">
        <v>13</v>
      </c>
      <c r="E1932" s="25" t="s">
        <v>49</v>
      </c>
      <c r="F1932" s="25">
        <v>-81</v>
      </c>
      <c r="G1932" s="82">
        <v>5.7360000000002742</v>
      </c>
      <c r="H1932" s="27">
        <v>-81.095600000000005</v>
      </c>
      <c r="I1932" s="25">
        <v>25</v>
      </c>
      <c r="J1932" s="82">
        <v>6.6959999999999553</v>
      </c>
      <c r="K1932" s="27">
        <v>25.111599999999999</v>
      </c>
      <c r="L1932" s="29">
        <v>21.920999999999999</v>
      </c>
      <c r="M1932" s="29">
        <v>31.097000000000001</v>
      </c>
      <c r="N1932" s="28">
        <v>1.6484887670886939</v>
      </c>
      <c r="O1932" s="28">
        <v>0.66869284044595612</v>
      </c>
      <c r="Q1932" s="26">
        <v>47.53416</v>
      </c>
      <c r="R1932" s="26">
        <v>39.800547649767857</v>
      </c>
      <c r="S1932" s="26">
        <v>0.21739130434782608</v>
      </c>
      <c r="T1932" s="26">
        <v>0.115</v>
      </c>
      <c r="U1932" s="26">
        <v>0.16300000000000001</v>
      </c>
      <c r="X1932" s="26">
        <v>14.984</v>
      </c>
      <c r="Y1932" s="85"/>
      <c r="AD1932" s="26">
        <v>0.38039130434782609</v>
      </c>
      <c r="AF1932" s="26">
        <v>5.3713997419500004</v>
      </c>
      <c r="AH1932" s="29">
        <v>2.7965007053954452</v>
      </c>
      <c r="AI1932" s="29">
        <v>40.44</v>
      </c>
    </row>
    <row r="1933" spans="1:35" ht="15" customHeight="1" x14ac:dyDescent="0.2">
      <c r="A1933" s="25">
        <v>2068</v>
      </c>
      <c r="B1933" s="25" t="s">
        <v>85</v>
      </c>
      <c r="C1933" s="139">
        <v>37594</v>
      </c>
      <c r="D1933" s="25">
        <v>14</v>
      </c>
      <c r="E1933" s="25" t="s">
        <v>49</v>
      </c>
      <c r="F1933" s="25">
        <v>-81</v>
      </c>
      <c r="G1933" s="82">
        <v>1.4292000000000371</v>
      </c>
      <c r="H1933" s="27">
        <v>-81.023820000000001</v>
      </c>
      <c r="I1933" s="25">
        <v>25</v>
      </c>
      <c r="J1933" s="82">
        <v>2.1276000000000295</v>
      </c>
      <c r="K1933" s="27">
        <v>25.03546</v>
      </c>
      <c r="L1933" s="29">
        <v>22.244</v>
      </c>
      <c r="M1933" s="29">
        <v>32.298999999999999</v>
      </c>
      <c r="N1933" s="28">
        <v>2.6204635049439586</v>
      </c>
      <c r="O1933" s="28">
        <v>1.062964588773363</v>
      </c>
      <c r="Q1933" s="26">
        <v>36.326999999999998</v>
      </c>
      <c r="R1933" s="26">
        <v>15.132870978267857</v>
      </c>
      <c r="S1933" s="26">
        <v>0.21739130434782608</v>
      </c>
      <c r="T1933" s="26">
        <v>0.09</v>
      </c>
      <c r="U1933" s="26">
        <v>0.13</v>
      </c>
      <c r="X1933" s="26">
        <v>20.056000000000001</v>
      </c>
      <c r="Y1933" s="85"/>
      <c r="AD1933" s="26">
        <v>0.34739130434782606</v>
      </c>
      <c r="AF1933" s="26">
        <v>2.8738837825500001</v>
      </c>
      <c r="AH1933" s="29">
        <v>1.7592307587197593</v>
      </c>
      <c r="AI1933" s="29">
        <v>15.475</v>
      </c>
    </row>
    <row r="1934" spans="1:35" ht="15" customHeight="1" x14ac:dyDescent="0.2">
      <c r="A1934" s="25">
        <v>2069</v>
      </c>
      <c r="B1934" s="25" t="s">
        <v>85</v>
      </c>
      <c r="C1934" s="139">
        <v>37594</v>
      </c>
      <c r="D1934" s="25">
        <v>15</v>
      </c>
      <c r="E1934" s="25" t="s">
        <v>49</v>
      </c>
      <c r="F1934" s="25">
        <v>-80</v>
      </c>
      <c r="G1934" s="82">
        <v>56.890799999999615</v>
      </c>
      <c r="H1934" s="27">
        <v>-80.948179999999994</v>
      </c>
      <c r="I1934" s="25">
        <v>24</v>
      </c>
      <c r="J1934" s="82">
        <v>55.882800000000046</v>
      </c>
      <c r="K1934" s="27">
        <v>24.931380000000001</v>
      </c>
      <c r="L1934" s="29">
        <v>22.321000000000002</v>
      </c>
      <c r="M1934" s="29">
        <v>33.238999999999997</v>
      </c>
      <c r="N1934" s="28">
        <v>4.4936773957984233</v>
      </c>
      <c r="O1934" s="28">
        <v>1.8228149089247401</v>
      </c>
      <c r="Q1934" s="26">
        <v>36.861600000000003</v>
      </c>
      <c r="R1934" s="26">
        <v>5.6119455846482138</v>
      </c>
      <c r="S1934" s="26">
        <v>5.434782608695652E-2</v>
      </c>
      <c r="U1934" s="26">
        <v>0.182</v>
      </c>
      <c r="Y1934" s="85"/>
      <c r="AD1934" s="26">
        <v>0.23634782608695651</v>
      </c>
      <c r="AF1934" s="26">
        <v>1.5796570889550003</v>
      </c>
      <c r="AH1934" s="29">
        <v>1.025885837801872</v>
      </c>
      <c r="AI1934" s="29">
        <v>5.8</v>
      </c>
    </row>
    <row r="1935" spans="1:35" ht="15" customHeight="1" x14ac:dyDescent="0.2">
      <c r="A1935" s="25">
        <v>2070</v>
      </c>
      <c r="B1935" s="25" t="s">
        <v>85</v>
      </c>
      <c r="C1935" s="139">
        <v>37594</v>
      </c>
      <c r="D1935" s="25">
        <v>16</v>
      </c>
      <c r="E1935" s="25" t="s">
        <v>50</v>
      </c>
      <c r="F1935" s="25">
        <v>-80</v>
      </c>
      <c r="G1935" s="82">
        <v>49.862400000000093</v>
      </c>
      <c r="H1935" s="27">
        <v>-80.831040000000002</v>
      </c>
      <c r="I1935" s="25">
        <v>24</v>
      </c>
      <c r="J1935" s="82">
        <v>52.519199999999913</v>
      </c>
      <c r="K1935" s="27">
        <v>24.875319999999999</v>
      </c>
      <c r="L1935" s="29">
        <v>23.622</v>
      </c>
      <c r="M1935" s="29">
        <v>38.679400000000001</v>
      </c>
      <c r="N1935" s="28">
        <v>7.2218730297308671</v>
      </c>
      <c r="O1935" s="28">
        <v>2.9294799491533019</v>
      </c>
      <c r="Q1935" s="26">
        <v>22.573200000000003</v>
      </c>
      <c r="R1935" s="26">
        <v>1.8980906848160659</v>
      </c>
      <c r="S1935" s="26">
        <v>1.1956521739130435</v>
      </c>
      <c r="T1935" s="26">
        <v>1E-3</v>
      </c>
      <c r="U1935" s="26">
        <v>0.16500000000000001</v>
      </c>
      <c r="X1935" s="26">
        <v>6.94</v>
      </c>
      <c r="Y1935" s="85"/>
      <c r="AD1935" s="26">
        <v>1.3606521739130435</v>
      </c>
      <c r="AF1935" s="26">
        <v>0.22603824754500002</v>
      </c>
      <c r="AH1935" s="29">
        <v>0.63833855580424104</v>
      </c>
      <c r="AI1935" s="29">
        <v>1.9249999999999945</v>
      </c>
    </row>
    <row r="1936" spans="1:35" ht="15" customHeight="1" x14ac:dyDescent="0.2">
      <c r="A1936" s="25">
        <v>2071</v>
      </c>
      <c r="B1936" s="25" t="s">
        <v>85</v>
      </c>
      <c r="C1936" s="139">
        <v>37594</v>
      </c>
      <c r="D1936" s="25">
        <v>17</v>
      </c>
      <c r="E1936" s="25" t="s">
        <v>50</v>
      </c>
      <c r="F1936" s="25">
        <v>-80</v>
      </c>
      <c r="G1936" s="82">
        <v>42.566400000000044</v>
      </c>
      <c r="H1936" s="27">
        <v>-80.709440000000001</v>
      </c>
      <c r="I1936" s="25">
        <v>24</v>
      </c>
      <c r="J1936" s="82">
        <v>55.265999999999948</v>
      </c>
      <c r="K1936" s="27">
        <v>24.921099999999999</v>
      </c>
      <c r="L1936" s="29">
        <v>23.439</v>
      </c>
      <c r="M1936" s="29">
        <v>34.649000000000001</v>
      </c>
      <c r="N1936" s="28">
        <v>6.9242174127221245</v>
      </c>
      <c r="O1936" s="28">
        <v>2.8087389504968274</v>
      </c>
      <c r="Q1936" s="26">
        <v>26.7042</v>
      </c>
      <c r="R1936" s="26">
        <v>3.3021526537392858</v>
      </c>
      <c r="S1936" s="26">
        <v>0.86956521739130432</v>
      </c>
      <c r="T1936" s="26">
        <v>1E-3</v>
      </c>
      <c r="U1936" s="26">
        <v>0.72899999999999998</v>
      </c>
      <c r="X1936" s="26">
        <v>0.1</v>
      </c>
      <c r="Y1936" s="85"/>
      <c r="AD1936" s="26">
        <v>1.5985652173913043</v>
      </c>
      <c r="AF1936" s="26">
        <v>0.82191770859000002</v>
      </c>
      <c r="AH1936" s="29">
        <v>0.66577921015736363</v>
      </c>
      <c r="AI1936" s="29">
        <v>3.4</v>
      </c>
    </row>
    <row r="1937" spans="1:35" ht="15" customHeight="1" x14ac:dyDescent="0.2">
      <c r="A1937" s="25">
        <v>2072</v>
      </c>
      <c r="B1937" s="25" t="s">
        <v>85</v>
      </c>
      <c r="C1937" s="139">
        <v>37594</v>
      </c>
      <c r="D1937" s="25">
        <v>18</v>
      </c>
      <c r="E1937" s="25" t="s">
        <v>50</v>
      </c>
      <c r="F1937" s="25">
        <v>-80</v>
      </c>
      <c r="G1937" s="82">
        <v>36.640800000000127</v>
      </c>
      <c r="H1937" s="27">
        <v>-80.610680000000002</v>
      </c>
      <c r="I1937" s="25">
        <v>24</v>
      </c>
      <c r="J1937" s="82">
        <v>58.62</v>
      </c>
      <c r="K1937" s="27">
        <v>24.977</v>
      </c>
      <c r="L1937" s="29">
        <v>23.382000000000001</v>
      </c>
      <c r="M1937" s="29">
        <v>34.435000000000002</v>
      </c>
      <c r="N1937" s="28">
        <v>7.4927959347348825</v>
      </c>
      <c r="O1937" s="28">
        <v>3.0393770928317201</v>
      </c>
      <c r="Q1937" s="26">
        <v>13.1934</v>
      </c>
      <c r="R1937" s="26">
        <v>2.9769237730232141</v>
      </c>
      <c r="S1937" s="26">
        <v>1.5217391304347827</v>
      </c>
      <c r="T1937" s="26">
        <v>1E-3</v>
      </c>
      <c r="U1937" s="26">
        <v>0.47599999999999998</v>
      </c>
      <c r="X1937" s="26">
        <v>0.878</v>
      </c>
      <c r="Y1937" s="85"/>
      <c r="AD1937" s="26">
        <v>1.9977391304347827</v>
      </c>
      <c r="AF1937" s="26">
        <v>0.19384030660499998</v>
      </c>
      <c r="AH1937" s="29">
        <v>0.61525764749966005</v>
      </c>
      <c r="AI1937" s="29">
        <v>3</v>
      </c>
    </row>
    <row r="1938" spans="1:35" ht="15" customHeight="1" x14ac:dyDescent="0.2">
      <c r="A1938" s="25">
        <v>2073</v>
      </c>
      <c r="B1938" s="25" t="s">
        <v>85</v>
      </c>
      <c r="C1938" s="139">
        <v>37595</v>
      </c>
      <c r="D1938" s="25">
        <v>19</v>
      </c>
      <c r="E1938" s="25" t="s">
        <v>47</v>
      </c>
      <c r="F1938" s="25">
        <v>-80</v>
      </c>
      <c r="G1938" s="82">
        <v>32.931600000000287</v>
      </c>
      <c r="H1938" s="27">
        <v>-80.548860000000005</v>
      </c>
      <c r="I1938" s="25">
        <v>25</v>
      </c>
      <c r="J1938" s="82">
        <v>1.1292</v>
      </c>
      <c r="K1938" s="27">
        <v>25.018820000000002</v>
      </c>
      <c r="L1938" s="29">
        <v>24.51</v>
      </c>
      <c r="M1938" s="29">
        <v>32.177999999999997</v>
      </c>
      <c r="N1938" s="28">
        <v>10.789769130690287</v>
      </c>
      <c r="O1938" s="28">
        <v>4.3767610139676432</v>
      </c>
      <c r="Q1938" s="26">
        <v>15.331799999999999</v>
      </c>
      <c r="R1938" s="26">
        <v>1.6751108258982141</v>
      </c>
      <c r="S1938" s="26">
        <v>3.3695652173913042</v>
      </c>
      <c r="T1938" s="26">
        <v>1E-3</v>
      </c>
      <c r="U1938" s="26">
        <v>0.33</v>
      </c>
      <c r="X1938" s="26">
        <v>0.56399999999999995</v>
      </c>
      <c r="Y1938" s="85"/>
      <c r="AD1938" s="26">
        <v>3.6995652173913043</v>
      </c>
      <c r="AF1938" s="26">
        <v>0.20906906245500004</v>
      </c>
      <c r="AH1938" s="29">
        <v>0.42725659318208886</v>
      </c>
      <c r="AI1938" s="29">
        <v>1.7</v>
      </c>
    </row>
    <row r="1939" spans="1:35" ht="15" customHeight="1" x14ac:dyDescent="0.2">
      <c r="A1939" s="25">
        <v>2074</v>
      </c>
      <c r="B1939" s="25" t="s">
        <v>85</v>
      </c>
      <c r="C1939" s="139">
        <v>37595</v>
      </c>
      <c r="D1939" s="25">
        <v>20</v>
      </c>
      <c r="E1939" s="25" t="s">
        <v>47</v>
      </c>
      <c r="F1939" s="25">
        <v>-80</v>
      </c>
      <c r="G1939" s="82">
        <v>29.560799999999574</v>
      </c>
      <c r="H1939" s="27">
        <v>-80.492679999999993</v>
      </c>
      <c r="I1939" s="25">
        <v>25</v>
      </c>
      <c r="J1939" s="82">
        <v>4.0200000000000102</v>
      </c>
      <c r="K1939" s="27">
        <v>25.067</v>
      </c>
      <c r="L1939" s="29">
        <v>23.8</v>
      </c>
      <c r="M1939" s="29">
        <v>30.236000000000001</v>
      </c>
      <c r="N1939" s="28">
        <v>10.876190789225364</v>
      </c>
      <c r="O1939" s="28">
        <v>4.4118170880371865</v>
      </c>
      <c r="R1939" s="26">
        <v>2.4035827704642858</v>
      </c>
      <c r="S1939" s="26">
        <v>2.2826086956521738</v>
      </c>
      <c r="T1939" s="26">
        <v>1E-3</v>
      </c>
      <c r="U1939" s="26">
        <v>0.73399999999999999</v>
      </c>
      <c r="X1939" s="26">
        <v>0.1</v>
      </c>
      <c r="Y1939" s="85"/>
      <c r="AD1939" s="26">
        <v>3.0166086956521738</v>
      </c>
      <c r="AF1939" s="26">
        <v>0.22190472810000003</v>
      </c>
      <c r="AH1939" s="29">
        <v>0.42386163403523186</v>
      </c>
      <c r="AI1939" s="29">
        <v>2.4300000000000002</v>
      </c>
    </row>
    <row r="1940" spans="1:35" ht="15" customHeight="1" x14ac:dyDescent="0.2">
      <c r="A1940" s="25">
        <v>2075</v>
      </c>
      <c r="B1940" s="25" t="s">
        <v>85</v>
      </c>
      <c r="C1940" s="139">
        <v>37595</v>
      </c>
      <c r="D1940" s="25">
        <v>21</v>
      </c>
      <c r="E1940" s="25" t="s">
        <v>47</v>
      </c>
      <c r="F1940" s="25">
        <v>-80</v>
      </c>
      <c r="G1940" s="82">
        <v>30.885599999999727</v>
      </c>
      <c r="H1940" s="27">
        <v>-80.514759999999995</v>
      </c>
      <c r="I1940" s="25">
        <v>25</v>
      </c>
      <c r="J1940" s="82">
        <v>6.7332000000000392</v>
      </c>
      <c r="K1940" s="27">
        <v>25.112220000000001</v>
      </c>
      <c r="L1940" s="29">
        <v>23.088999999999999</v>
      </c>
      <c r="M1940" s="29">
        <v>28.2927</v>
      </c>
      <c r="N1940" s="28">
        <v>4.5358226530641534</v>
      </c>
      <c r="O1940" s="28">
        <v>1.8399107074251555</v>
      </c>
      <c r="Q1940" s="26">
        <v>19.511400000000002</v>
      </c>
      <c r="R1940" s="26">
        <v>2.2930483336785681</v>
      </c>
      <c r="S1940" s="26">
        <v>2.1739130434782608</v>
      </c>
      <c r="T1940" s="26">
        <v>1E-3</v>
      </c>
      <c r="U1940" s="26">
        <v>0.52500000000000002</v>
      </c>
      <c r="X1940" s="26">
        <v>0.1</v>
      </c>
      <c r="Y1940" s="85"/>
      <c r="AD1940" s="26">
        <v>2.6989130434782607</v>
      </c>
      <c r="AF1940" s="26">
        <v>0.17839399710000001</v>
      </c>
      <c r="AH1940" s="29">
        <v>1.016353670019646</v>
      </c>
      <c r="AI1940" s="29">
        <v>2.3142857142857109</v>
      </c>
    </row>
    <row r="1941" spans="1:35" ht="15" customHeight="1" x14ac:dyDescent="0.2">
      <c r="A1941" s="25">
        <v>2076</v>
      </c>
      <c r="B1941" s="25" t="s">
        <v>85</v>
      </c>
      <c r="C1941" s="139">
        <v>37595</v>
      </c>
      <c r="D1941" s="25">
        <v>22</v>
      </c>
      <c r="E1941" s="25" t="s">
        <v>47</v>
      </c>
      <c r="F1941" s="25">
        <v>-80</v>
      </c>
      <c r="G1941" s="82">
        <v>36.228000000000407</v>
      </c>
      <c r="H1941" s="27">
        <v>-80.603800000000007</v>
      </c>
      <c r="I1941" s="25">
        <v>25</v>
      </c>
      <c r="J1941" s="82">
        <v>5.969999999999942</v>
      </c>
      <c r="K1941" s="27">
        <v>25.099499999999999</v>
      </c>
      <c r="L1941" s="29">
        <v>23.312999999999999</v>
      </c>
      <c r="M1941" s="29">
        <v>25.5062</v>
      </c>
      <c r="N1941" s="28">
        <v>6.3947095950205748</v>
      </c>
      <c r="O1941" s="28">
        <v>2.5939494452686498</v>
      </c>
      <c r="Q1941" s="26">
        <v>19.657200000000003</v>
      </c>
      <c r="R1941" s="26">
        <v>2.2373611686142856</v>
      </c>
      <c r="S1941" s="26">
        <v>2.1739130434782608</v>
      </c>
      <c r="T1941" s="26">
        <v>0.02</v>
      </c>
      <c r="U1941" s="26">
        <v>0.67800000000000005</v>
      </c>
      <c r="X1941" s="26">
        <v>0.78100000000000003</v>
      </c>
      <c r="Y1941" s="85"/>
      <c r="AD1941" s="26">
        <v>2.8519130434782607</v>
      </c>
      <c r="AF1941" s="26">
        <v>0.10616618364000002</v>
      </c>
      <c r="AH1941" s="29">
        <v>0.72090842148480205</v>
      </c>
      <c r="AI1941" s="29">
        <v>2.25</v>
      </c>
    </row>
    <row r="1942" spans="1:35" ht="15" customHeight="1" x14ac:dyDescent="0.2">
      <c r="A1942" s="25">
        <v>2077</v>
      </c>
      <c r="B1942" s="25" t="s">
        <v>85</v>
      </c>
      <c r="C1942" s="139">
        <v>37595</v>
      </c>
      <c r="D1942" s="25">
        <v>23</v>
      </c>
      <c r="E1942" s="25" t="s">
        <v>47</v>
      </c>
      <c r="F1942" s="25">
        <v>-80</v>
      </c>
      <c r="G1942" s="82">
        <v>37.482000000000255</v>
      </c>
      <c r="H1942" s="27">
        <v>-80.624700000000004</v>
      </c>
      <c r="I1942" s="25">
        <v>25</v>
      </c>
      <c r="J1942" s="82">
        <v>3.317999999999941</v>
      </c>
      <c r="K1942" s="27">
        <v>25.055299999999999</v>
      </c>
      <c r="L1942" s="29">
        <v>23.183</v>
      </c>
      <c r="M1942" s="29">
        <v>29.175000000000001</v>
      </c>
      <c r="N1942" s="28">
        <v>8.4420213889981088</v>
      </c>
      <c r="O1942" s="28">
        <v>3.4244208237367597</v>
      </c>
      <c r="Q1942" s="26">
        <v>18.199200000000001</v>
      </c>
      <c r="R1942" s="26">
        <v>2.2252144228767734</v>
      </c>
      <c r="S1942" s="26">
        <v>2.1739130434782608</v>
      </c>
      <c r="T1942" s="26">
        <v>0.01</v>
      </c>
      <c r="U1942" s="26">
        <v>0.374</v>
      </c>
      <c r="X1942" s="26">
        <v>0.1</v>
      </c>
      <c r="Y1942" s="85"/>
      <c r="AD1942" s="26">
        <v>2.5479130434782609</v>
      </c>
      <c r="AF1942" s="26">
        <v>0.20819884783500003</v>
      </c>
      <c r="AH1942" s="29">
        <v>0.54607774460366665</v>
      </c>
      <c r="AI1942" s="29">
        <v>2.2499999999999876</v>
      </c>
    </row>
    <row r="1943" spans="1:35" ht="15" customHeight="1" x14ac:dyDescent="0.2">
      <c r="A1943" s="25">
        <v>2078</v>
      </c>
      <c r="B1943" s="25" t="s">
        <v>85</v>
      </c>
      <c r="C1943" s="139">
        <v>37595</v>
      </c>
      <c r="D1943" s="25">
        <v>24</v>
      </c>
      <c r="E1943" s="25" t="s">
        <v>48</v>
      </c>
      <c r="F1943" s="25">
        <v>-80</v>
      </c>
      <c r="G1943" s="82">
        <v>40.026000000000295</v>
      </c>
      <c r="H1943" s="27">
        <v>-80.667100000000005</v>
      </c>
      <c r="I1943" s="25">
        <v>25</v>
      </c>
      <c r="J1943" s="82">
        <v>3.8100000000000733</v>
      </c>
      <c r="K1943" s="27">
        <v>25.063500000000001</v>
      </c>
      <c r="L1943" s="29">
        <v>23.079000000000001</v>
      </c>
      <c r="M1943" s="29">
        <v>29.399000000000001</v>
      </c>
      <c r="N1943" s="28">
        <v>8.6804550187786571</v>
      </c>
      <c r="O1943" s="28">
        <v>3.5211390206325572</v>
      </c>
      <c r="Q1943" s="26">
        <v>26.2668</v>
      </c>
      <c r="R1943" s="26">
        <v>2.0069420030422602</v>
      </c>
      <c r="S1943" s="26">
        <v>2.3913043478260869</v>
      </c>
      <c r="T1943" s="26">
        <v>0.26</v>
      </c>
      <c r="U1943" s="26">
        <v>0.95399999999999996</v>
      </c>
      <c r="X1943" s="26">
        <v>1.0229999999999999</v>
      </c>
      <c r="Y1943" s="85"/>
      <c r="AD1943" s="26">
        <v>3.3453043478260867</v>
      </c>
      <c r="AF1943" s="26">
        <v>0.221687174445</v>
      </c>
      <c r="AH1943" s="29">
        <v>0.53107815086041754</v>
      </c>
      <c r="AI1943" s="29">
        <v>2.0333333333333314</v>
      </c>
    </row>
    <row r="1944" spans="1:35" ht="15" customHeight="1" x14ac:dyDescent="0.2">
      <c r="A1944" s="25">
        <v>2079</v>
      </c>
      <c r="B1944" s="25" t="s">
        <v>85</v>
      </c>
      <c r="C1944" s="139">
        <v>37595</v>
      </c>
      <c r="D1944" s="25">
        <v>25</v>
      </c>
      <c r="E1944" s="25" t="s">
        <v>48</v>
      </c>
      <c r="F1944" s="25">
        <v>-80</v>
      </c>
      <c r="G1944" s="82">
        <v>43.021200000000306</v>
      </c>
      <c r="H1944" s="27">
        <v>-80.717020000000005</v>
      </c>
      <c r="I1944" s="25">
        <v>25</v>
      </c>
      <c r="J1944" s="82">
        <v>3.664800000000028</v>
      </c>
      <c r="K1944" s="27">
        <v>25.06108</v>
      </c>
      <c r="L1944" s="29">
        <v>23.725999999999999</v>
      </c>
      <c r="M1944" s="29">
        <v>30.806999999999999</v>
      </c>
      <c r="N1944" s="28">
        <v>7.6428265475577106</v>
      </c>
      <c r="O1944" s="28">
        <v>3.1002354975993316</v>
      </c>
      <c r="Q1944" s="26">
        <v>43.0824</v>
      </c>
      <c r="R1944" s="26">
        <v>1.898607223925</v>
      </c>
      <c r="S1944" s="26">
        <v>2.6086956521739131</v>
      </c>
      <c r="T1944" s="26">
        <v>8.9999999999999993E-3</v>
      </c>
      <c r="U1944" s="26">
        <v>0.91500000000000004</v>
      </c>
      <c r="X1944" s="26">
        <v>3.4140000000000001</v>
      </c>
      <c r="Y1944" s="85"/>
      <c r="AD1944" s="26">
        <v>3.5236956521739131</v>
      </c>
      <c r="AF1944" s="26">
        <v>0.17969931903000003</v>
      </c>
      <c r="AH1944" s="29">
        <v>0.60317998469730294</v>
      </c>
      <c r="AI1944" s="29">
        <v>1.92</v>
      </c>
    </row>
    <row r="1945" spans="1:35" ht="15" customHeight="1" x14ac:dyDescent="0.2">
      <c r="A1945" s="25">
        <v>2080</v>
      </c>
      <c r="B1945" s="25" t="s">
        <v>85</v>
      </c>
      <c r="C1945" s="139">
        <v>37595</v>
      </c>
      <c r="D1945" s="25">
        <v>26</v>
      </c>
      <c r="E1945" s="25" t="s">
        <v>50</v>
      </c>
      <c r="F1945" s="25">
        <v>-80</v>
      </c>
      <c r="G1945" s="82">
        <v>43.341599999999687</v>
      </c>
      <c r="H1945" s="27">
        <v>-80.722359999999995</v>
      </c>
      <c r="I1945" s="25">
        <v>25</v>
      </c>
      <c r="J1945" s="82">
        <v>1.3991999999998939</v>
      </c>
      <c r="K1945" s="27">
        <v>25.023319999999998</v>
      </c>
      <c r="L1945" s="29">
        <v>23.808</v>
      </c>
      <c r="M1945" s="29">
        <v>32.697600000000001</v>
      </c>
      <c r="N1945" s="28">
        <v>8.6344828160747724</v>
      </c>
      <c r="O1945" s="28">
        <v>3.5024908603166649</v>
      </c>
      <c r="Q1945" s="26">
        <v>42.887999999999998</v>
      </c>
      <c r="R1945" s="26">
        <v>3.265646160198223</v>
      </c>
      <c r="S1945" s="26">
        <v>1.5217391304347827</v>
      </c>
      <c r="T1945" s="26">
        <v>3.4000000000000002E-2</v>
      </c>
      <c r="U1945" s="26">
        <v>0.38400000000000001</v>
      </c>
      <c r="X1945" s="26">
        <v>14.597</v>
      </c>
      <c r="Y1945" s="85"/>
      <c r="AD1945" s="26">
        <v>1.9057391304347826</v>
      </c>
      <c r="AF1945" s="26">
        <v>0.70857225433499993</v>
      </c>
      <c r="AH1945" s="29">
        <v>0.53390574724609874</v>
      </c>
      <c r="AI1945" s="29">
        <v>3.3500000000000085</v>
      </c>
    </row>
    <row r="1946" spans="1:35" ht="15" customHeight="1" x14ac:dyDescent="0.2">
      <c r="A1946" s="25">
        <v>2081</v>
      </c>
      <c r="B1946" s="25" t="s">
        <v>85</v>
      </c>
      <c r="C1946" s="139">
        <v>37595</v>
      </c>
      <c r="D1946" s="25">
        <v>27</v>
      </c>
      <c r="E1946" s="25" t="s">
        <v>50</v>
      </c>
      <c r="F1946" s="25">
        <v>-80</v>
      </c>
      <c r="G1946" s="82">
        <v>44.961599999999748</v>
      </c>
      <c r="H1946" s="27">
        <v>-80.749359999999996</v>
      </c>
      <c r="I1946" s="25">
        <v>25</v>
      </c>
      <c r="J1946" s="82">
        <v>0.33000000000008356</v>
      </c>
      <c r="K1946" s="27">
        <v>25.005500000000001</v>
      </c>
      <c r="L1946" s="29">
        <v>23.9618</v>
      </c>
      <c r="M1946" s="29">
        <v>36.195</v>
      </c>
      <c r="N1946" s="28">
        <v>6.9763778673059784</v>
      </c>
      <c r="O1946" s="28">
        <v>2.8298973127683689</v>
      </c>
      <c r="Q1946" s="26">
        <v>46.727399999999996</v>
      </c>
      <c r="R1946" s="26">
        <v>4.2595255134910719</v>
      </c>
      <c r="S1946" s="26">
        <v>2.1739130434782608</v>
      </c>
      <c r="T1946" s="26">
        <v>4.5999999999999999E-2</v>
      </c>
      <c r="U1946" s="26">
        <v>0.41</v>
      </c>
      <c r="X1946" s="26">
        <v>7.23</v>
      </c>
      <c r="Y1946" s="85"/>
      <c r="AD1946" s="26">
        <v>2.5839130434782609</v>
      </c>
      <c r="AF1946" s="26">
        <v>2.0199856866749997</v>
      </c>
      <c r="AH1946" s="29">
        <v>0.66080136249560883</v>
      </c>
      <c r="AI1946" s="29">
        <v>4.5</v>
      </c>
    </row>
    <row r="1947" spans="1:35" ht="15" customHeight="1" x14ac:dyDescent="0.2">
      <c r="A1947" s="25">
        <v>2082</v>
      </c>
      <c r="B1947" s="25" t="s">
        <v>85</v>
      </c>
      <c r="C1947" s="139">
        <v>37595</v>
      </c>
      <c r="D1947" s="25">
        <v>28</v>
      </c>
      <c r="E1947" s="25" t="s">
        <v>50</v>
      </c>
      <c r="F1947" s="25">
        <v>-80</v>
      </c>
      <c r="G1947" s="82">
        <v>47.101200000000176</v>
      </c>
      <c r="H1947" s="27">
        <v>-80.785020000000003</v>
      </c>
      <c r="I1947" s="25">
        <v>25</v>
      </c>
      <c r="J1947" s="82">
        <v>2.7600000000020941E-2</v>
      </c>
      <c r="K1947" s="27">
        <v>25.00046</v>
      </c>
      <c r="L1947" s="29">
        <v>23.672000000000001</v>
      </c>
      <c r="M1947" s="29">
        <v>38.090800000000002</v>
      </c>
      <c r="N1947" s="28">
        <v>8.0455047766161432</v>
      </c>
      <c r="O1947" s="28">
        <v>3.2635778594950517</v>
      </c>
      <c r="Q1947" s="26">
        <v>42.936599999999999</v>
      </c>
      <c r="R1947" s="26">
        <v>1.4303525688303573</v>
      </c>
      <c r="S1947" s="26">
        <v>1.0869565217391304</v>
      </c>
      <c r="T1947" s="26">
        <v>1.0999999999999999E-2</v>
      </c>
      <c r="U1947" s="26">
        <v>0.26500000000000001</v>
      </c>
      <c r="X1947" s="26">
        <v>9.8629999999999995</v>
      </c>
      <c r="Y1947" s="85"/>
      <c r="AD1947" s="26">
        <v>1.3519565217391305</v>
      </c>
      <c r="AF1947" s="26">
        <v>0.30783842182499999</v>
      </c>
      <c r="AH1947" s="29">
        <v>0.57299077285973832</v>
      </c>
      <c r="AI1947" s="29">
        <v>1.4670000000000001</v>
      </c>
    </row>
    <row r="1948" spans="1:35" ht="15" customHeight="1" x14ac:dyDescent="0.2">
      <c r="A1948" s="25">
        <v>2083</v>
      </c>
      <c r="B1948" s="25" t="s">
        <v>85</v>
      </c>
      <c r="C1948" s="139">
        <v>37595</v>
      </c>
      <c r="D1948" s="25">
        <v>29</v>
      </c>
      <c r="E1948" s="25" t="s">
        <v>50</v>
      </c>
      <c r="F1948" s="25">
        <v>-80</v>
      </c>
      <c r="G1948" s="82">
        <v>48.62039999999979</v>
      </c>
      <c r="H1948" s="27">
        <v>-80.810339999999997</v>
      </c>
      <c r="I1948" s="25">
        <v>24</v>
      </c>
      <c r="J1948" s="82">
        <v>59.890800000000084</v>
      </c>
      <c r="K1948" s="27">
        <v>24.998180000000001</v>
      </c>
      <c r="L1948" s="29">
        <v>24.363</v>
      </c>
      <c r="M1948" s="29">
        <v>39.381999999999998</v>
      </c>
      <c r="N1948" s="28">
        <v>7.6248432088630329</v>
      </c>
      <c r="O1948" s="28">
        <v>3.0929407376515989</v>
      </c>
      <c r="Q1948" s="26">
        <v>39.728999999999999</v>
      </c>
      <c r="R1948" s="26">
        <v>1.5259871128107143</v>
      </c>
      <c r="S1948" s="26">
        <v>0.32608695652173914</v>
      </c>
      <c r="T1948" s="26">
        <v>4.7E-2</v>
      </c>
      <c r="U1948" s="26">
        <v>0.20300000000000001</v>
      </c>
      <c r="X1948" s="26">
        <v>17.664999999999999</v>
      </c>
      <c r="Y1948" s="85"/>
      <c r="AD1948" s="26">
        <v>0.52908695652173909</v>
      </c>
      <c r="AF1948" s="26">
        <v>0.37810825239000001</v>
      </c>
      <c r="AH1948" s="29">
        <v>0.60460259623980039</v>
      </c>
      <c r="AI1948" s="29">
        <v>1.571</v>
      </c>
    </row>
    <row r="1949" spans="1:35" ht="15" customHeight="1" x14ac:dyDescent="0.2">
      <c r="A1949" s="25">
        <v>2084</v>
      </c>
      <c r="B1949" s="25" t="s">
        <v>85</v>
      </c>
      <c r="C1949" s="139">
        <v>37595</v>
      </c>
      <c r="D1949" s="25">
        <v>30</v>
      </c>
      <c r="E1949" s="25" t="s">
        <v>49</v>
      </c>
      <c r="F1949" s="25">
        <v>-80</v>
      </c>
      <c r="G1949" s="82">
        <v>50.08199999999988</v>
      </c>
      <c r="H1949" s="27">
        <v>-80.834699999999998</v>
      </c>
      <c r="I1949" s="25">
        <v>24</v>
      </c>
      <c r="J1949" s="82">
        <v>58.53</v>
      </c>
      <c r="K1949" s="27">
        <v>24.9755</v>
      </c>
      <c r="L1949" s="29">
        <v>23.681000000000001</v>
      </c>
      <c r="M1949" s="29">
        <v>38.741</v>
      </c>
      <c r="N1949" s="28">
        <v>8.9782317688221251</v>
      </c>
      <c r="O1949" s="28">
        <v>3.6419291556827278</v>
      </c>
      <c r="Q1949" s="26">
        <v>30.009000000000004</v>
      </c>
      <c r="R1949" s="26">
        <v>1.8011741407125001</v>
      </c>
      <c r="S1949" s="26">
        <v>0.76086956521739135</v>
      </c>
      <c r="T1949" s="26">
        <v>6.0000000000000001E-3</v>
      </c>
      <c r="U1949" s="26">
        <v>0.20200000000000001</v>
      </c>
      <c r="X1949" s="26">
        <v>5.2009999999999996</v>
      </c>
      <c r="Y1949" s="85"/>
      <c r="AD1949" s="26">
        <v>0.96286956521739131</v>
      </c>
      <c r="AF1949" s="26">
        <v>0.24213721801500002</v>
      </c>
      <c r="AH1949" s="29">
        <v>0.51346413399670976</v>
      </c>
      <c r="AI1949" s="29">
        <v>1.83</v>
      </c>
    </row>
    <row r="1950" spans="1:35" ht="15" customHeight="1" x14ac:dyDescent="0.2">
      <c r="A1950" s="25">
        <v>2085</v>
      </c>
      <c r="B1950" s="25" t="s">
        <v>85</v>
      </c>
      <c r="C1950" s="139">
        <v>37595</v>
      </c>
      <c r="D1950" s="25">
        <v>31</v>
      </c>
      <c r="E1950" s="25" t="s">
        <v>49</v>
      </c>
      <c r="F1950" s="25">
        <v>-80</v>
      </c>
      <c r="G1950" s="82">
        <v>52.0799999999997</v>
      </c>
      <c r="H1950" s="27">
        <v>-80.867999999999995</v>
      </c>
      <c r="I1950" s="25">
        <v>25</v>
      </c>
      <c r="J1950" s="82">
        <v>0.65999999999995396</v>
      </c>
      <c r="K1950" s="27">
        <v>25.010999999999999</v>
      </c>
      <c r="L1950" s="29">
        <v>23.986999999999998</v>
      </c>
      <c r="M1950" s="29">
        <v>38.054000000000002</v>
      </c>
      <c r="N1950" s="28">
        <v>8.751121220194003</v>
      </c>
      <c r="O1950" s="28">
        <v>3.5498040524431205</v>
      </c>
      <c r="Q1950" s="26">
        <v>35.7438</v>
      </c>
      <c r="R1950" s="26">
        <v>0.84302166178571281</v>
      </c>
      <c r="S1950" s="26">
        <v>0.32608695652173914</v>
      </c>
      <c r="T1950" s="26">
        <v>2.5999999999999999E-2</v>
      </c>
      <c r="U1950" s="26">
        <v>0.152</v>
      </c>
      <c r="X1950" s="26">
        <v>4.2830000000000004</v>
      </c>
      <c r="Y1950" s="85"/>
      <c r="AD1950" s="26">
        <v>0.47808695652173916</v>
      </c>
      <c r="AF1950" s="26">
        <v>0.47861804100000011</v>
      </c>
      <c r="AH1950" s="29">
        <v>0.52678964032197484</v>
      </c>
      <c r="AI1950" s="29">
        <v>0.89999999999999858</v>
      </c>
    </row>
    <row r="1951" spans="1:35" ht="15" customHeight="1" x14ac:dyDescent="0.2">
      <c r="A1951" s="25">
        <v>2086</v>
      </c>
      <c r="B1951" s="25" t="s">
        <v>85</v>
      </c>
      <c r="C1951" s="139">
        <v>37595</v>
      </c>
      <c r="D1951" s="25">
        <v>32</v>
      </c>
      <c r="E1951" s="25" t="s">
        <v>49</v>
      </c>
      <c r="F1951" s="25">
        <v>-80</v>
      </c>
      <c r="G1951" s="82">
        <v>55.58039999999977</v>
      </c>
      <c r="H1951" s="27">
        <v>-80.926339999999996</v>
      </c>
      <c r="I1951" s="25">
        <v>25</v>
      </c>
      <c r="J1951" s="82">
        <v>0.64080000000004134</v>
      </c>
      <c r="K1951" s="27">
        <v>25.010680000000001</v>
      </c>
      <c r="L1951" s="29">
        <v>23.727</v>
      </c>
      <c r="M1951" s="29">
        <v>36.017000000000003</v>
      </c>
      <c r="N1951" s="28">
        <v>7.3238356568067573</v>
      </c>
      <c r="O1951" s="28">
        <v>2.9708400603532832</v>
      </c>
      <c r="Q1951" s="26">
        <v>39.0486</v>
      </c>
      <c r="R1951" s="26">
        <v>2.2685902491160657</v>
      </c>
      <c r="S1951" s="26">
        <v>0.32608695652173914</v>
      </c>
      <c r="T1951" s="26">
        <v>0.23499999999999999</v>
      </c>
      <c r="U1951" s="26">
        <v>0.17899999999999999</v>
      </c>
      <c r="X1951" s="26">
        <v>1.7470000000000001</v>
      </c>
      <c r="Y1951" s="85"/>
      <c r="AD1951" s="26">
        <v>0.50508695652173907</v>
      </c>
      <c r="AF1951" s="26">
        <v>1.9438419074249997</v>
      </c>
      <c r="AH1951" s="29">
        <v>0.62945159012620333</v>
      </c>
      <c r="AI1951" s="29">
        <v>2.4999999999999942</v>
      </c>
    </row>
    <row r="1952" spans="1:35" ht="15" customHeight="1" x14ac:dyDescent="0.2">
      <c r="A1952" s="25">
        <v>2087</v>
      </c>
      <c r="B1952" s="25" t="s">
        <v>85</v>
      </c>
      <c r="C1952" s="139">
        <v>37595</v>
      </c>
      <c r="D1952" s="25">
        <v>33</v>
      </c>
      <c r="E1952" s="25" t="s">
        <v>49</v>
      </c>
      <c r="F1952" s="25">
        <v>-80</v>
      </c>
      <c r="G1952" s="82">
        <v>55.158000000000413</v>
      </c>
      <c r="H1952" s="27">
        <v>-80.919300000000007</v>
      </c>
      <c r="I1952" s="25">
        <v>25</v>
      </c>
      <c r="J1952" s="82">
        <v>3.1487999999999516</v>
      </c>
      <c r="K1952" s="27">
        <v>25.052479999999999</v>
      </c>
      <c r="L1952" s="29">
        <v>24.86</v>
      </c>
      <c r="M1952" s="29">
        <v>34.314999999999998</v>
      </c>
      <c r="N1952" s="28">
        <v>8.0645838340393183</v>
      </c>
      <c r="O1952" s="28">
        <v>3.2713170866927381</v>
      </c>
      <c r="Q1952" s="26">
        <v>41.186999999999998</v>
      </c>
      <c r="R1952" s="26">
        <v>3.8296259691696428</v>
      </c>
      <c r="S1952" s="26">
        <v>0.21739130434782608</v>
      </c>
      <c r="T1952" s="26">
        <v>5.5E-2</v>
      </c>
      <c r="U1952" s="26">
        <v>0.16900000000000001</v>
      </c>
      <c r="X1952" s="26">
        <v>2.8340000000000001</v>
      </c>
      <c r="Y1952" s="85"/>
      <c r="AD1952" s="26">
        <v>0.38639130434782609</v>
      </c>
      <c r="AF1952" s="26">
        <v>0.42314185897500001</v>
      </c>
      <c r="AH1952" s="29">
        <v>0.57163520088190145</v>
      </c>
      <c r="AI1952" s="29">
        <v>3.88</v>
      </c>
    </row>
    <row r="1953" spans="1:39" ht="15" customHeight="1" x14ac:dyDescent="0.2">
      <c r="A1953" s="25">
        <v>2088</v>
      </c>
      <c r="B1953" s="25" t="s">
        <v>85</v>
      </c>
      <c r="C1953" s="139">
        <v>37595</v>
      </c>
      <c r="D1953" s="25">
        <v>34</v>
      </c>
      <c r="E1953" s="25" t="s">
        <v>49</v>
      </c>
      <c r="F1953" s="25">
        <v>-80</v>
      </c>
      <c r="G1953" s="82">
        <v>57.307199999999625</v>
      </c>
      <c r="H1953" s="27">
        <v>-80.955119999999994</v>
      </c>
      <c r="I1953" s="25">
        <v>24</v>
      </c>
      <c r="J1953" s="82">
        <v>59.282400000000095</v>
      </c>
      <c r="K1953" s="27">
        <v>24.988040000000002</v>
      </c>
      <c r="L1953" s="29">
        <v>23.753</v>
      </c>
      <c r="M1953" s="29">
        <v>34.094000000000001</v>
      </c>
      <c r="N1953" s="28">
        <v>10.062316414533266</v>
      </c>
      <c r="O1953" s="28">
        <v>4.0816771573052506</v>
      </c>
      <c r="Q1953" s="26">
        <v>36.424199999999999</v>
      </c>
      <c r="R1953" s="26">
        <v>1.4171026249250045</v>
      </c>
      <c r="S1953" s="26">
        <v>0.1173913043478261</v>
      </c>
      <c r="T1953" s="26">
        <v>2.1999999999999999E-2</v>
      </c>
      <c r="U1953" s="26">
        <v>0.128</v>
      </c>
      <c r="X1953" s="26">
        <v>3.0030000000000001</v>
      </c>
      <c r="Y1953" s="85"/>
      <c r="AD1953" s="26">
        <v>0.24539130434782611</v>
      </c>
      <c r="AF1953" s="26">
        <v>0.33633795062999994</v>
      </c>
      <c r="AH1953" s="29">
        <v>0.45814500459771446</v>
      </c>
      <c r="AI1953" s="29">
        <v>1.4571428571428617</v>
      </c>
    </row>
    <row r="1954" spans="1:39" ht="15" customHeight="1" x14ac:dyDescent="0.2">
      <c r="A1954" s="25">
        <v>2089</v>
      </c>
      <c r="B1954" s="25" t="s">
        <v>85</v>
      </c>
      <c r="C1954" s="139">
        <v>37595</v>
      </c>
      <c r="D1954" s="25">
        <v>35</v>
      </c>
      <c r="E1954" s="25" t="s">
        <v>49</v>
      </c>
      <c r="F1954" s="25">
        <v>-80</v>
      </c>
      <c r="G1954" s="82">
        <v>52.797599999999818</v>
      </c>
      <c r="H1954" s="27">
        <v>-80.879959999999997</v>
      </c>
      <c r="I1954" s="25">
        <v>24</v>
      </c>
      <c r="J1954" s="82">
        <v>58.250399999999942</v>
      </c>
      <c r="K1954" s="27">
        <v>24.970839999999999</v>
      </c>
      <c r="L1954" s="29">
        <v>25.003399999999999</v>
      </c>
      <c r="M1954" s="29">
        <v>37.369</v>
      </c>
      <c r="N1954" s="28">
        <v>8.6536072719566679</v>
      </c>
      <c r="O1954" s="28">
        <v>3.510248502941208</v>
      </c>
      <c r="Q1954" s="26">
        <v>30.397800000000007</v>
      </c>
      <c r="R1954" s="26">
        <v>1.611814617287501</v>
      </c>
      <c r="S1954" s="26">
        <v>0.43478260869565216</v>
      </c>
      <c r="T1954" s="26">
        <v>2.5000000000000001E-2</v>
      </c>
      <c r="U1954" s="26">
        <v>0.128</v>
      </c>
      <c r="X1954" s="26">
        <v>0.1</v>
      </c>
      <c r="Y1954" s="85"/>
      <c r="AD1954" s="26">
        <v>0.56278260869565222</v>
      </c>
      <c r="AF1954" s="26">
        <v>0.14075721478499997</v>
      </c>
      <c r="AH1954" s="29">
        <v>0.53272581654351325</v>
      </c>
      <c r="AI1954" s="29">
        <v>1.6285714285714294</v>
      </c>
    </row>
    <row r="1955" spans="1:39" ht="15" customHeight="1" x14ac:dyDescent="0.2">
      <c r="A1955" s="25">
        <v>2090</v>
      </c>
      <c r="B1955" s="25" t="s">
        <v>85</v>
      </c>
      <c r="C1955" s="139">
        <v>37595</v>
      </c>
      <c r="D1955" s="25">
        <v>36</v>
      </c>
      <c r="E1955" s="25" t="s">
        <v>50</v>
      </c>
      <c r="F1955" s="25">
        <v>-80</v>
      </c>
      <c r="G1955" s="82">
        <v>47.596799999999746</v>
      </c>
      <c r="H1955" s="27">
        <v>-80.793279999999996</v>
      </c>
      <c r="I1955" s="25">
        <v>24</v>
      </c>
      <c r="J1955" s="82">
        <v>57.601200000000006</v>
      </c>
      <c r="K1955" s="27">
        <v>24.96002</v>
      </c>
      <c r="L1955" s="29">
        <v>24.719000000000001</v>
      </c>
      <c r="M1955" s="29">
        <v>38.646999999999998</v>
      </c>
      <c r="N1955" s="28">
        <v>7.1203874514015641</v>
      </c>
      <c r="O1955" s="28">
        <v>2.8883133479654934</v>
      </c>
      <c r="Q1955" s="26">
        <v>39.631799999999998</v>
      </c>
      <c r="R1955" s="26">
        <v>2.4627599026375</v>
      </c>
      <c r="S1955" s="26">
        <v>0.54347826086956519</v>
      </c>
      <c r="T1955" s="26">
        <v>5.5E-2</v>
      </c>
      <c r="U1955" s="26">
        <v>0.23499999999999999</v>
      </c>
      <c r="X1955" s="26">
        <v>28.003</v>
      </c>
      <c r="Y1955" s="85"/>
      <c r="AD1955" s="26">
        <v>0.77847826086956518</v>
      </c>
      <c r="AF1955" s="26">
        <v>1.152816817845</v>
      </c>
      <c r="AH1955" s="29">
        <v>0.64743667833589258</v>
      </c>
      <c r="AI1955" s="29">
        <v>2.6</v>
      </c>
    </row>
    <row r="1956" spans="1:39" ht="15" customHeight="1" x14ac:dyDescent="0.2">
      <c r="A1956" s="25">
        <v>2091</v>
      </c>
      <c r="B1956" s="25" t="s">
        <v>85</v>
      </c>
      <c r="C1956" s="139">
        <v>37595</v>
      </c>
      <c r="D1956" s="25">
        <v>37</v>
      </c>
      <c r="E1956" s="25" t="s">
        <v>50</v>
      </c>
      <c r="F1956" s="25">
        <v>-80</v>
      </c>
      <c r="G1956" s="82">
        <v>45.72</v>
      </c>
      <c r="H1956" s="27">
        <v>-80.762</v>
      </c>
      <c r="I1956" s="25">
        <v>24</v>
      </c>
      <c r="J1956" s="82">
        <v>55.939200000000042</v>
      </c>
      <c r="K1956" s="27">
        <v>24.932320000000001</v>
      </c>
      <c r="L1956" s="29">
        <v>25.071000000000002</v>
      </c>
      <c r="M1956" s="29">
        <v>36.131</v>
      </c>
      <c r="N1956" s="28">
        <v>5.3807590677823836</v>
      </c>
      <c r="O1956" s="28">
        <v>2.1826506413781033</v>
      </c>
      <c r="Q1956" s="26">
        <v>45.026399999999995</v>
      </c>
      <c r="R1956" s="26">
        <v>26.537439490678572</v>
      </c>
      <c r="S1956" s="26">
        <v>1.7391304347826086</v>
      </c>
      <c r="T1956" s="26">
        <v>0.14399999999999999</v>
      </c>
      <c r="U1956" s="26">
        <v>0.126</v>
      </c>
      <c r="X1956" s="26">
        <v>9.2110000000000003</v>
      </c>
      <c r="Y1956" s="85"/>
      <c r="AD1956" s="26">
        <v>1.8651304347826088</v>
      </c>
      <c r="AF1956" s="26">
        <v>3.8855082783000006</v>
      </c>
      <c r="AH1956" s="29">
        <v>0.85675644308303101</v>
      </c>
      <c r="AI1956" s="29">
        <v>27</v>
      </c>
    </row>
    <row r="1957" spans="1:39" ht="15" customHeight="1" x14ac:dyDescent="0.2">
      <c r="A1957" s="25">
        <v>2092</v>
      </c>
      <c r="B1957" s="25" t="s">
        <v>85</v>
      </c>
      <c r="C1957" s="139">
        <v>37595</v>
      </c>
      <c r="D1957" s="25">
        <v>38</v>
      </c>
      <c r="E1957" s="25" t="s">
        <v>50</v>
      </c>
      <c r="F1957" s="25">
        <v>-80</v>
      </c>
      <c r="G1957" s="82">
        <v>41.909999999999741</v>
      </c>
      <c r="H1957" s="27">
        <v>-80.698499999999996</v>
      </c>
      <c r="I1957" s="25">
        <v>24</v>
      </c>
      <c r="J1957" s="82">
        <v>59.090399999999903</v>
      </c>
      <c r="K1957" s="27">
        <v>24.984839999999998</v>
      </c>
      <c r="L1957" s="29">
        <v>24.382999999999999</v>
      </c>
      <c r="M1957" s="29">
        <v>33.634999999999998</v>
      </c>
      <c r="N1957" s="28">
        <v>9.598507211021241</v>
      </c>
      <c r="O1957" s="28">
        <v>3.8935376322363822</v>
      </c>
      <c r="Q1957" s="26">
        <v>27.676200000000001</v>
      </c>
      <c r="R1957" s="26">
        <v>3.0615167388946367</v>
      </c>
      <c r="S1957" s="26">
        <v>2.2826086956521738</v>
      </c>
      <c r="T1957" s="26">
        <v>7.1999999999999995E-2</v>
      </c>
      <c r="U1957" s="26">
        <v>0.32900000000000001</v>
      </c>
      <c r="X1957" s="26">
        <v>0.53900000000000003</v>
      </c>
      <c r="Y1957" s="85"/>
      <c r="AD1957" s="26">
        <v>2.611608695652174</v>
      </c>
      <c r="AF1957" s="26">
        <v>1.1632593932850002</v>
      </c>
      <c r="AH1957" s="29">
        <v>0.48028301679105739</v>
      </c>
      <c r="AI1957" s="29">
        <v>3.199999999999994</v>
      </c>
    </row>
    <row r="1958" spans="1:39" ht="15" customHeight="1" x14ac:dyDescent="0.2">
      <c r="A1958" s="25">
        <v>2093</v>
      </c>
      <c r="B1958" s="25" t="s">
        <v>85</v>
      </c>
      <c r="C1958" s="139">
        <v>37595</v>
      </c>
      <c r="D1958" s="25">
        <v>39</v>
      </c>
      <c r="E1958" s="25" t="s">
        <v>50</v>
      </c>
      <c r="F1958" s="25">
        <v>-80</v>
      </c>
      <c r="G1958" s="82">
        <v>38.811600000000226</v>
      </c>
      <c r="H1958" s="27">
        <v>-80.646860000000004</v>
      </c>
      <c r="I1958" s="25">
        <v>25</v>
      </c>
      <c r="J1958" s="82">
        <v>0.42839999999998213</v>
      </c>
      <c r="K1958" s="27">
        <v>25.00714</v>
      </c>
      <c r="L1958" s="29">
        <v>24.478000000000002</v>
      </c>
      <c r="M1958" s="29">
        <v>31.456</v>
      </c>
      <c r="N1958" s="28">
        <v>13.455130962304846</v>
      </c>
      <c r="O1958" s="28">
        <v>5.4579381560759348</v>
      </c>
      <c r="Q1958" s="26">
        <v>20.774999999999999</v>
      </c>
      <c r="R1958" s="26">
        <v>2.0734273749964287</v>
      </c>
      <c r="S1958" s="26">
        <v>1.1559999999999999</v>
      </c>
      <c r="T1958" s="26">
        <v>5.7000000000000002E-2</v>
      </c>
      <c r="U1958" s="26">
        <v>0.307</v>
      </c>
      <c r="X1958" s="26">
        <v>0.96599999999999997</v>
      </c>
      <c r="Y1958" s="85"/>
      <c r="AD1958" s="26">
        <v>1.4629999999999999</v>
      </c>
      <c r="AF1958" s="26">
        <v>0.22321005003000005</v>
      </c>
      <c r="AH1958" s="29">
        <v>0.34262022517024343</v>
      </c>
      <c r="AI1958" s="29">
        <v>2.1</v>
      </c>
    </row>
    <row r="1959" spans="1:39" ht="15" customHeight="1" x14ac:dyDescent="0.2">
      <c r="A1959" s="25">
        <v>2094</v>
      </c>
      <c r="B1959" s="25" t="s">
        <v>85</v>
      </c>
      <c r="C1959" s="139">
        <v>37595</v>
      </c>
      <c r="D1959" s="25">
        <v>40</v>
      </c>
      <c r="E1959" s="25" t="s">
        <v>47</v>
      </c>
      <c r="F1959" s="25">
        <v>-80</v>
      </c>
      <c r="G1959" s="82">
        <v>35.88120000000032</v>
      </c>
      <c r="H1959" s="27">
        <v>-80.598020000000005</v>
      </c>
      <c r="I1959" s="25">
        <v>25</v>
      </c>
      <c r="J1959" s="82">
        <v>1.0319999999999396</v>
      </c>
      <c r="K1959" s="27">
        <v>25.017199999999999</v>
      </c>
      <c r="L1959" s="29">
        <v>24.754999999999999</v>
      </c>
      <c r="M1959" s="29">
        <v>31.376999999999999</v>
      </c>
      <c r="N1959" s="28">
        <v>13.946368981771398</v>
      </c>
      <c r="O1959" s="28">
        <v>5.6572039036686581</v>
      </c>
      <c r="Q1959" s="26">
        <v>14.894399999999999</v>
      </c>
      <c r="R1959" s="26">
        <v>2.2641496622785713</v>
      </c>
      <c r="S1959" s="26">
        <v>0.21739130434782608</v>
      </c>
      <c r="T1959" s="26">
        <v>4.4999999999999998E-2</v>
      </c>
      <c r="U1959" s="26">
        <v>0.17199999999999999</v>
      </c>
      <c r="X1959" s="26">
        <v>0.1</v>
      </c>
      <c r="Y1959" s="85"/>
      <c r="AD1959" s="26">
        <v>0.38939130434782609</v>
      </c>
      <c r="AF1959" s="26">
        <v>0.13314283686</v>
      </c>
      <c r="AH1959" s="29">
        <v>0.33055198855167972</v>
      </c>
      <c r="AI1959" s="29">
        <v>2.2799999999999998</v>
      </c>
    </row>
    <row r="1960" spans="1:39" s="3" customFormat="1" ht="15" customHeight="1" x14ac:dyDescent="0.2">
      <c r="A1960" s="25">
        <v>2095</v>
      </c>
      <c r="B1960" s="25" t="s">
        <v>85</v>
      </c>
      <c r="C1960" s="139">
        <v>37595</v>
      </c>
      <c r="D1960" s="25" t="s">
        <v>28</v>
      </c>
      <c r="E1960" s="25" t="s">
        <v>77</v>
      </c>
      <c r="F1960" s="25">
        <v>-80</v>
      </c>
      <c r="G1960" s="82">
        <v>12.781200000000013</v>
      </c>
      <c r="H1960" s="27">
        <v>-80.21302</v>
      </c>
      <c r="I1960" s="25">
        <v>25</v>
      </c>
      <c r="J1960" s="82">
        <v>28.013999999999939</v>
      </c>
      <c r="K1960" s="27">
        <v>25.466899999999999</v>
      </c>
      <c r="L1960" s="29">
        <v>23.616</v>
      </c>
      <c r="M1960" s="29">
        <v>35.258000000000003</v>
      </c>
      <c r="N1960" s="28">
        <v>7.8711199515543093</v>
      </c>
      <c r="O1960" s="28">
        <v>3.1928404141879736</v>
      </c>
      <c r="P1960" s="26"/>
      <c r="Q1960" s="26"/>
      <c r="R1960" s="26"/>
      <c r="S1960" s="26">
        <v>0.63300000000000001</v>
      </c>
      <c r="T1960" s="26">
        <v>1.7999999999999999E-2</v>
      </c>
      <c r="U1960" s="26">
        <v>5.2999999999999999E-2</v>
      </c>
      <c r="V1960" s="26"/>
      <c r="W1960" s="26"/>
      <c r="X1960" s="26">
        <v>0.1</v>
      </c>
      <c r="Y1960" s="86"/>
      <c r="Z1960" s="26"/>
      <c r="AA1960" s="26"/>
      <c r="AB1960" s="26"/>
      <c r="AC1960" s="26"/>
      <c r="AD1960" s="26">
        <v>0.68600000000000005</v>
      </c>
      <c r="AE1960" s="29"/>
      <c r="AF1960" s="26">
        <v>0.15228755849999998</v>
      </c>
      <c r="AG1960" s="26"/>
      <c r="AH1960" s="29">
        <v>0.58568539526445207</v>
      </c>
      <c r="AI1960" s="29"/>
      <c r="AJ1960" s="125"/>
      <c r="AK1960" s="125"/>
      <c r="AL1960" s="125"/>
      <c r="AM1960" s="125"/>
    </row>
    <row r="1961" spans="1:39" s="3" customFormat="1" ht="15" customHeight="1" x14ac:dyDescent="0.2">
      <c r="A1961" s="25">
        <v>2096</v>
      </c>
      <c r="B1961" s="25" t="s">
        <v>86</v>
      </c>
      <c r="C1961" s="139">
        <v>37634</v>
      </c>
      <c r="D1961" s="25">
        <v>20</v>
      </c>
      <c r="E1961" s="25" t="s">
        <v>47</v>
      </c>
      <c r="F1961" s="25">
        <v>-80</v>
      </c>
      <c r="G1961" s="82">
        <v>29.550000000000409</v>
      </c>
      <c r="H1961" s="27">
        <v>-80.492500000000007</v>
      </c>
      <c r="I1961" s="25">
        <v>25</v>
      </c>
      <c r="J1961" s="82">
        <v>4.0584000000000486</v>
      </c>
      <c r="K1961" s="27">
        <v>25.067640000000001</v>
      </c>
      <c r="L1961" s="29">
        <v>20.434999999999999</v>
      </c>
      <c r="M1961" s="29">
        <v>28.562000000000001</v>
      </c>
      <c r="N1961" s="28">
        <v>8.4742647058823533</v>
      </c>
      <c r="O1961" s="28">
        <v>3.4375</v>
      </c>
      <c r="P1961" s="26"/>
      <c r="Q1961" s="26">
        <v>18.296400000000002</v>
      </c>
      <c r="R1961" s="26">
        <v>3.2291666666666665</v>
      </c>
      <c r="S1961" s="26">
        <v>5.7439999999999998</v>
      </c>
      <c r="T1961" s="26">
        <v>0.19500000000000001</v>
      </c>
      <c r="U1961" s="26">
        <v>1.254</v>
      </c>
      <c r="V1961" s="26"/>
      <c r="W1961" s="26"/>
      <c r="X1961" s="26">
        <v>0.1</v>
      </c>
      <c r="Y1961" s="86"/>
      <c r="Z1961" s="26"/>
      <c r="AA1961" s="26"/>
      <c r="AB1961" s="26"/>
      <c r="AC1961" s="26"/>
      <c r="AD1961" s="26">
        <v>6.9979999999999993</v>
      </c>
      <c r="AE1961" s="29"/>
      <c r="AF1961" s="26">
        <v>0.17499999999999999</v>
      </c>
      <c r="AG1961" s="26"/>
      <c r="AH1961" s="29">
        <v>0.54400000000000004</v>
      </c>
      <c r="AI1961" s="29">
        <v>3.25</v>
      </c>
      <c r="AJ1961" s="125"/>
      <c r="AK1961" s="125"/>
      <c r="AL1961" s="125"/>
      <c r="AM1961" s="125"/>
    </row>
    <row r="1962" spans="1:39" s="3" customFormat="1" ht="15" customHeight="1" x14ac:dyDescent="0.2">
      <c r="A1962" s="25">
        <v>2097</v>
      </c>
      <c r="B1962" s="25" t="s">
        <v>86</v>
      </c>
      <c r="C1962" s="139">
        <v>37634</v>
      </c>
      <c r="D1962" s="25" t="s">
        <v>15</v>
      </c>
      <c r="E1962" s="25" t="s">
        <v>76</v>
      </c>
      <c r="F1962" s="25">
        <v>-80</v>
      </c>
      <c r="G1962" s="82">
        <v>10.940399999999784</v>
      </c>
      <c r="H1962" s="27">
        <v>-80.182339999999996</v>
      </c>
      <c r="I1962" s="25">
        <v>25</v>
      </c>
      <c r="J1962" s="82">
        <v>44.309999999999903</v>
      </c>
      <c r="K1962" s="27">
        <v>25.738499999999998</v>
      </c>
      <c r="L1962" s="29">
        <v>20.565000000000001</v>
      </c>
      <c r="M1962" s="29">
        <v>33.091000000000001</v>
      </c>
      <c r="N1962" s="28"/>
      <c r="O1962" s="28"/>
      <c r="P1962" s="26"/>
      <c r="Q1962" s="26"/>
      <c r="R1962" s="26"/>
      <c r="S1962" s="26">
        <v>3.899</v>
      </c>
      <c r="T1962" s="26">
        <v>0.20100000000000001</v>
      </c>
      <c r="U1962" s="26">
        <v>0.84499999999999997</v>
      </c>
      <c r="V1962" s="26"/>
      <c r="W1962" s="26"/>
      <c r="X1962" s="26">
        <v>1.073</v>
      </c>
      <c r="Y1962" s="86"/>
      <c r="Z1962" s="26"/>
      <c r="AA1962" s="26"/>
      <c r="AB1962" s="26"/>
      <c r="AC1962" s="26"/>
      <c r="AD1962" s="26">
        <v>4.7439999999999998</v>
      </c>
      <c r="AE1962" s="29"/>
      <c r="AF1962" s="26">
        <v>0.34799999999999998</v>
      </c>
      <c r="AG1962" s="26"/>
      <c r="AH1962" s="29"/>
      <c r="AI1962" s="29">
        <v>1.94</v>
      </c>
      <c r="AJ1962" s="125"/>
      <c r="AK1962" s="125"/>
      <c r="AL1962" s="125"/>
      <c r="AM1962" s="125"/>
    </row>
    <row r="1963" spans="1:39" ht="15" customHeight="1" x14ac:dyDescent="0.2">
      <c r="A1963" s="25">
        <v>2098</v>
      </c>
      <c r="B1963" s="25" t="s">
        <v>86</v>
      </c>
      <c r="C1963" s="139">
        <v>37634</v>
      </c>
      <c r="D1963" s="25" t="s">
        <v>24</v>
      </c>
      <c r="E1963" s="25" t="s">
        <v>77</v>
      </c>
      <c r="F1963" s="25">
        <v>-80</v>
      </c>
      <c r="G1963" s="82">
        <v>21.655199999999581</v>
      </c>
      <c r="H1963" s="27">
        <v>-80.360919999999993</v>
      </c>
      <c r="I1963" s="25">
        <v>25</v>
      </c>
      <c r="J1963" s="82">
        <v>17.785200000000074</v>
      </c>
      <c r="K1963" s="27">
        <v>25.296420000000001</v>
      </c>
      <c r="L1963" s="29">
        <v>20.257000000000001</v>
      </c>
      <c r="M1963" s="29">
        <v>31.963999999999999</v>
      </c>
      <c r="N1963" s="28">
        <v>11.028708133971293</v>
      </c>
      <c r="O1963" s="28">
        <v>4.4736842105263159</v>
      </c>
      <c r="S1963" s="26">
        <v>0.68899999999999995</v>
      </c>
      <c r="T1963" s="26">
        <v>0.09</v>
      </c>
      <c r="U1963" s="26">
        <v>0.01</v>
      </c>
      <c r="X1963" s="26">
        <v>0.1</v>
      </c>
      <c r="Y1963" s="85"/>
      <c r="AD1963" s="26">
        <v>0.69899999999999995</v>
      </c>
      <c r="AF1963" s="26">
        <v>0.17599999999999999</v>
      </c>
      <c r="AH1963" s="29">
        <v>0.41799999999999998</v>
      </c>
      <c r="AI1963" s="29">
        <v>1.06</v>
      </c>
    </row>
    <row r="1964" spans="1:39" s="3" customFormat="1" ht="15" customHeight="1" x14ac:dyDescent="0.2">
      <c r="A1964" s="25">
        <v>2099</v>
      </c>
      <c r="B1964" s="25" t="s">
        <v>86</v>
      </c>
      <c r="C1964" s="139">
        <v>37634</v>
      </c>
      <c r="D1964" s="25" t="s">
        <v>25</v>
      </c>
      <c r="E1964" s="25" t="s">
        <v>79</v>
      </c>
      <c r="F1964" s="25">
        <v>-80</v>
      </c>
      <c r="G1964" s="82">
        <v>22.025999999999613</v>
      </c>
      <c r="H1964" s="27">
        <v>-80.367099999999994</v>
      </c>
      <c r="I1964" s="25">
        <v>25</v>
      </c>
      <c r="J1964" s="82">
        <v>14.299200000000098</v>
      </c>
      <c r="K1964" s="27">
        <v>25.238320000000002</v>
      </c>
      <c r="L1964" s="29">
        <v>19.989999999999998</v>
      </c>
      <c r="M1964" s="29">
        <v>30.094999999999999</v>
      </c>
      <c r="N1964" s="28">
        <v>10.501138952164009</v>
      </c>
      <c r="O1964" s="28">
        <v>4.2596810933940779</v>
      </c>
      <c r="P1964" s="26"/>
      <c r="Q1964" s="26"/>
      <c r="R1964" s="26"/>
      <c r="S1964" s="26">
        <v>0.68899999999999995</v>
      </c>
      <c r="T1964" s="26">
        <v>0.188</v>
      </c>
      <c r="U1964" s="26">
        <v>0.01</v>
      </c>
      <c r="V1964" s="26"/>
      <c r="W1964" s="26"/>
      <c r="X1964" s="26">
        <v>0.1</v>
      </c>
      <c r="Y1964" s="86"/>
      <c r="Z1964" s="26"/>
      <c r="AA1964" s="26"/>
      <c r="AB1964" s="26"/>
      <c r="AC1964" s="26"/>
      <c r="AD1964" s="26">
        <v>0.69899999999999995</v>
      </c>
      <c r="AE1964" s="29"/>
      <c r="AF1964" s="26">
        <v>0.16700000000000001</v>
      </c>
      <c r="AG1964" s="26"/>
      <c r="AH1964" s="29">
        <v>0.439</v>
      </c>
      <c r="AI1964" s="29">
        <v>0.85</v>
      </c>
      <c r="AJ1964" s="125"/>
      <c r="AK1964" s="125"/>
      <c r="AL1964" s="125"/>
      <c r="AM1964" s="125"/>
    </row>
    <row r="1965" spans="1:39" s="3" customFormat="1" ht="15" customHeight="1" x14ac:dyDescent="0.2">
      <c r="A1965" s="25">
        <v>2100</v>
      </c>
      <c r="B1965" s="25" t="s">
        <v>86</v>
      </c>
      <c r="C1965" s="139">
        <v>37634</v>
      </c>
      <c r="D1965" s="25" t="s">
        <v>26</v>
      </c>
      <c r="E1965" s="25" t="s">
        <v>79</v>
      </c>
      <c r="F1965" s="25">
        <v>-80</v>
      </c>
      <c r="G1965" s="82">
        <v>25.356000000000165</v>
      </c>
      <c r="H1965" s="27">
        <v>-80.422600000000003</v>
      </c>
      <c r="I1965" s="25">
        <v>25</v>
      </c>
      <c r="J1965" s="82">
        <v>15.289199999999923</v>
      </c>
      <c r="K1965" s="27">
        <v>25.254819999999999</v>
      </c>
      <c r="L1965" s="29">
        <v>21.132999999999999</v>
      </c>
      <c r="M1965" s="29">
        <v>25.442</v>
      </c>
      <c r="N1965" s="28">
        <v>8.7476280834914615</v>
      </c>
      <c r="O1965" s="28">
        <v>3.5483870967741935</v>
      </c>
      <c r="P1965" s="26"/>
      <c r="Q1965" s="26"/>
      <c r="R1965" s="26"/>
      <c r="S1965" s="26">
        <v>2.2749999999999999</v>
      </c>
      <c r="T1965" s="26">
        <v>0.154</v>
      </c>
      <c r="U1965" s="26">
        <v>0.318</v>
      </c>
      <c r="V1965" s="26"/>
      <c r="W1965" s="26"/>
      <c r="X1965" s="26">
        <v>1.619</v>
      </c>
      <c r="Y1965" s="86"/>
      <c r="Z1965" s="26"/>
      <c r="AA1965" s="26"/>
      <c r="AB1965" s="26"/>
      <c r="AC1965" s="26"/>
      <c r="AD1965" s="26">
        <v>2.593</v>
      </c>
      <c r="AE1965" s="29"/>
      <c r="AF1965" s="26">
        <v>0.26800000000000002</v>
      </c>
      <c r="AG1965" s="26"/>
      <c r="AH1965" s="29">
        <v>0.52700000000000002</v>
      </c>
      <c r="AI1965" s="29">
        <v>1.55</v>
      </c>
      <c r="AJ1965" s="125"/>
      <c r="AK1965" s="125"/>
      <c r="AL1965" s="125"/>
      <c r="AM1965" s="125"/>
    </row>
    <row r="1966" spans="1:39" s="3" customFormat="1" ht="15" customHeight="1" x14ac:dyDescent="0.2">
      <c r="A1966" s="25">
        <v>2101</v>
      </c>
      <c r="B1966" s="25" t="s">
        <v>86</v>
      </c>
      <c r="C1966" s="139">
        <v>37634</v>
      </c>
      <c r="D1966" s="25" t="s">
        <v>27</v>
      </c>
      <c r="E1966" s="25" t="s">
        <v>79</v>
      </c>
      <c r="F1966" s="25">
        <v>-80</v>
      </c>
      <c r="G1966" s="82">
        <v>25.400399999999763</v>
      </c>
      <c r="H1966" s="27">
        <v>-80.423339999999996</v>
      </c>
      <c r="I1966" s="25">
        <v>25</v>
      </c>
      <c r="J1966" s="82">
        <v>10.539600000000036</v>
      </c>
      <c r="K1966" s="27">
        <v>25.175660000000001</v>
      </c>
      <c r="L1966" s="29">
        <v>20.231000000000002</v>
      </c>
      <c r="M1966" s="29">
        <v>29.635999999999999</v>
      </c>
      <c r="N1966" s="28">
        <v>11.382716049382717</v>
      </c>
      <c r="O1966" s="28">
        <v>4.617283950617284</v>
      </c>
      <c r="P1966" s="26"/>
      <c r="Q1966" s="26"/>
      <c r="R1966" s="26"/>
      <c r="S1966" s="26">
        <v>9.5000000000000001E-2</v>
      </c>
      <c r="T1966" s="26">
        <v>9.8000000000000004E-2</v>
      </c>
      <c r="U1966" s="26">
        <v>0.46400000000000002</v>
      </c>
      <c r="V1966" s="26"/>
      <c r="W1966" s="26"/>
      <c r="X1966" s="26">
        <v>0.1</v>
      </c>
      <c r="Y1966" s="86"/>
      <c r="Z1966" s="26"/>
      <c r="AA1966" s="26"/>
      <c r="AB1966" s="26"/>
      <c r="AC1966" s="26"/>
      <c r="AD1966" s="26">
        <v>0.55900000000000005</v>
      </c>
      <c r="AE1966" s="29"/>
      <c r="AF1966" s="26">
        <v>0.13500000000000001</v>
      </c>
      <c r="AG1966" s="26"/>
      <c r="AH1966" s="29">
        <v>0.40500000000000003</v>
      </c>
      <c r="AI1966" s="29">
        <v>0.85</v>
      </c>
      <c r="AJ1966" s="125"/>
      <c r="AK1966" s="125"/>
      <c r="AL1966" s="125"/>
      <c r="AM1966" s="125"/>
    </row>
    <row r="1967" spans="1:39" ht="15" customHeight="1" x14ac:dyDescent="0.2">
      <c r="A1967" s="25">
        <v>2102</v>
      </c>
      <c r="B1967" s="25" t="s">
        <v>86</v>
      </c>
      <c r="C1967" s="139">
        <v>37634</v>
      </c>
      <c r="D1967" s="25" t="s">
        <v>16</v>
      </c>
      <c r="E1967" s="25" t="s">
        <v>76</v>
      </c>
      <c r="F1967" s="25">
        <v>-80</v>
      </c>
      <c r="G1967" s="82">
        <v>14.894399999999735</v>
      </c>
      <c r="H1967" s="27">
        <v>-80.248239999999996</v>
      </c>
      <c r="I1967" s="25">
        <v>25</v>
      </c>
      <c r="J1967" s="82">
        <v>41.418000000000035</v>
      </c>
      <c r="K1967" s="27">
        <v>25.690300000000001</v>
      </c>
      <c r="L1967" s="29">
        <v>19.779</v>
      </c>
      <c r="M1967" s="29">
        <v>31.021000000000001</v>
      </c>
      <c r="S1967" s="26">
        <v>0.53</v>
      </c>
      <c r="T1967" s="26">
        <v>0.192</v>
      </c>
      <c r="U1967" s="26">
        <v>1.4490000000000001</v>
      </c>
      <c r="X1967" s="26">
        <v>0.1</v>
      </c>
      <c r="Y1967" s="85"/>
      <c r="AD1967" s="26">
        <v>1.9790000000000001</v>
      </c>
      <c r="AF1967" s="26">
        <v>0.37</v>
      </c>
      <c r="AI1967" s="29">
        <v>1.1384615384615389</v>
      </c>
    </row>
    <row r="1968" spans="1:39" s="3" customFormat="1" ht="15" customHeight="1" x14ac:dyDescent="0.2">
      <c r="A1968" s="25">
        <v>2103</v>
      </c>
      <c r="B1968" s="25" t="s">
        <v>86</v>
      </c>
      <c r="C1968" s="139">
        <v>37634</v>
      </c>
      <c r="D1968" s="25" t="s">
        <v>17</v>
      </c>
      <c r="E1968" s="25" t="s">
        <v>76</v>
      </c>
      <c r="F1968" s="25">
        <v>-80</v>
      </c>
      <c r="G1968" s="82">
        <v>15.830400000000111</v>
      </c>
      <c r="H1968" s="27">
        <v>-80.263840000000002</v>
      </c>
      <c r="I1968" s="25">
        <v>25</v>
      </c>
      <c r="J1968" s="82">
        <v>39.279599999999988</v>
      </c>
      <c r="K1968" s="27">
        <v>25.65466</v>
      </c>
      <c r="L1968" s="29">
        <v>20.079999999999998</v>
      </c>
      <c r="M1968" s="29">
        <v>30.980499999999999</v>
      </c>
      <c r="N1968" s="28"/>
      <c r="O1968" s="28"/>
      <c r="P1968" s="26"/>
      <c r="Q1968" s="26"/>
      <c r="R1968" s="26"/>
      <c r="S1968" s="26">
        <v>0.59099999999999997</v>
      </c>
      <c r="T1968" s="26">
        <v>0.16700000000000001</v>
      </c>
      <c r="U1968" s="26">
        <v>1.32</v>
      </c>
      <c r="V1968" s="26"/>
      <c r="W1968" s="26"/>
      <c r="X1968" s="26">
        <v>1.073</v>
      </c>
      <c r="Y1968" s="86"/>
      <c r="Z1968" s="26"/>
      <c r="AA1968" s="26"/>
      <c r="AB1968" s="26"/>
      <c r="AC1968" s="26"/>
      <c r="AD1968" s="26">
        <v>1.911</v>
      </c>
      <c r="AE1968" s="29"/>
      <c r="AF1968" s="26">
        <v>0.13</v>
      </c>
      <c r="AG1968" s="26"/>
      <c r="AH1968" s="29"/>
      <c r="AI1968" s="29">
        <v>0.75384615384615417</v>
      </c>
      <c r="AJ1968" s="125"/>
      <c r="AK1968" s="125"/>
      <c r="AL1968" s="125"/>
      <c r="AM1968" s="125"/>
    </row>
    <row r="1969" spans="1:39" s="3" customFormat="1" ht="15" customHeight="1" x14ac:dyDescent="0.2">
      <c r="A1969" s="25">
        <v>2104</v>
      </c>
      <c r="B1969" s="25" t="s">
        <v>86</v>
      </c>
      <c r="C1969" s="139">
        <v>37634</v>
      </c>
      <c r="D1969" s="25" t="s">
        <v>18</v>
      </c>
      <c r="E1969" s="25" t="s">
        <v>76</v>
      </c>
      <c r="F1969" s="25">
        <v>-80</v>
      </c>
      <c r="G1969" s="82">
        <v>15.910800000000052</v>
      </c>
      <c r="H1969" s="27">
        <v>-80.265180000000001</v>
      </c>
      <c r="I1969" s="25">
        <v>25</v>
      </c>
      <c r="J1969" s="82">
        <v>35.388000000000019</v>
      </c>
      <c r="K1969" s="27">
        <v>25.5898</v>
      </c>
      <c r="L1969" s="29">
        <v>20.053000000000001</v>
      </c>
      <c r="M1969" s="29">
        <v>30.867000000000001</v>
      </c>
      <c r="N1969" s="28">
        <v>13.720238095238095</v>
      </c>
      <c r="O1969" s="28">
        <v>5.5654761904761907</v>
      </c>
      <c r="P1969" s="26"/>
      <c r="Q1969" s="26"/>
      <c r="R1969" s="26"/>
      <c r="S1969" s="26">
        <v>0.436</v>
      </c>
      <c r="T1969" s="26">
        <v>0.182</v>
      </c>
      <c r="U1969" s="26">
        <v>0.34699999999999998</v>
      </c>
      <c r="V1969" s="26"/>
      <c r="W1969" s="26"/>
      <c r="X1969" s="26">
        <v>0.1</v>
      </c>
      <c r="Y1969" s="86"/>
      <c r="Z1969" s="26"/>
      <c r="AA1969" s="26"/>
      <c r="AB1969" s="26"/>
      <c r="AC1969" s="26"/>
      <c r="AD1969" s="26">
        <v>0.78299999999999992</v>
      </c>
      <c r="AE1969" s="29"/>
      <c r="AF1969" s="26">
        <v>0.114</v>
      </c>
      <c r="AG1969" s="26"/>
      <c r="AH1969" s="29">
        <v>0.33600000000000002</v>
      </c>
      <c r="AI1969" s="29">
        <v>0.65263157894736945</v>
      </c>
      <c r="AJ1969" s="125"/>
      <c r="AK1969" s="125"/>
      <c r="AL1969" s="125"/>
      <c r="AM1969" s="125"/>
    </row>
    <row r="1970" spans="1:39" s="3" customFormat="1" ht="15" customHeight="1" x14ac:dyDescent="0.2">
      <c r="A1970" s="25">
        <v>2105</v>
      </c>
      <c r="B1970" s="25" t="s">
        <v>86</v>
      </c>
      <c r="C1970" s="139">
        <v>37634</v>
      </c>
      <c r="D1970" s="25" t="s">
        <v>19</v>
      </c>
      <c r="E1970" s="25" t="s">
        <v>77</v>
      </c>
      <c r="F1970" s="25">
        <v>-80</v>
      </c>
      <c r="G1970" s="82">
        <v>18.882000000000119</v>
      </c>
      <c r="H1970" s="27">
        <v>-80.314700000000002</v>
      </c>
      <c r="I1970" s="25">
        <v>25</v>
      </c>
      <c r="J1970" s="82">
        <v>31.7987999999999</v>
      </c>
      <c r="K1970" s="27">
        <v>25.529979999999998</v>
      </c>
      <c r="L1970" s="29">
        <v>21.341000000000001</v>
      </c>
      <c r="M1970" s="29">
        <v>24.7256</v>
      </c>
      <c r="N1970" s="28">
        <v>6.4747191011235961</v>
      </c>
      <c r="O1970" s="28">
        <v>2.6264044943820228</v>
      </c>
      <c r="P1970" s="26"/>
      <c r="Q1970" s="26"/>
      <c r="R1970" s="26"/>
      <c r="S1970" s="26">
        <v>1.2490000000000001</v>
      </c>
      <c r="T1970" s="26">
        <v>0.13800000000000001</v>
      </c>
      <c r="U1970" s="26">
        <v>1.6359999999999999</v>
      </c>
      <c r="V1970" s="26"/>
      <c r="W1970" s="26"/>
      <c r="X1970" s="26">
        <v>1.2150000000000001</v>
      </c>
      <c r="Y1970" s="86"/>
      <c r="Z1970" s="26"/>
      <c r="AA1970" s="26"/>
      <c r="AB1970" s="26"/>
      <c r="AC1970" s="26"/>
      <c r="AD1970" s="26">
        <v>2.8849999999999998</v>
      </c>
      <c r="AE1970" s="29"/>
      <c r="AF1970" s="26">
        <v>0.60699999999999998</v>
      </c>
      <c r="AG1970" s="26"/>
      <c r="AH1970" s="29">
        <v>0.71199999999999997</v>
      </c>
      <c r="AI1970" s="29">
        <v>2.8666666666666707</v>
      </c>
      <c r="AJ1970" s="125"/>
      <c r="AK1970" s="125"/>
      <c r="AL1970" s="125"/>
      <c r="AM1970" s="125"/>
    </row>
    <row r="1971" spans="1:39" ht="15" customHeight="1" x14ac:dyDescent="0.2">
      <c r="A1971" s="25">
        <v>2106</v>
      </c>
      <c r="B1971" s="25" t="s">
        <v>86</v>
      </c>
      <c r="C1971" s="139">
        <v>37634</v>
      </c>
      <c r="D1971" s="25" t="s">
        <v>20</v>
      </c>
      <c r="E1971" s="25" t="s">
        <v>77</v>
      </c>
      <c r="F1971" s="25">
        <v>-80</v>
      </c>
      <c r="G1971" s="82">
        <v>15.091199999999958</v>
      </c>
      <c r="H1971" s="27">
        <v>-80.251519999999999</v>
      </c>
      <c r="I1971" s="25">
        <v>25</v>
      </c>
      <c r="J1971" s="82">
        <v>29.520000000000053</v>
      </c>
      <c r="K1971" s="27">
        <v>25.492000000000001</v>
      </c>
      <c r="L1971" s="29">
        <v>19.91</v>
      </c>
      <c r="M1971" s="29">
        <v>33.743000000000002</v>
      </c>
      <c r="N1971" s="28">
        <v>12.595628415300547</v>
      </c>
      <c r="O1971" s="28">
        <v>5.1092896174863389</v>
      </c>
      <c r="S1971" s="26">
        <v>0.46300000000000002</v>
      </c>
      <c r="T1971" s="26">
        <v>0.188</v>
      </c>
      <c r="U1971" s="26">
        <v>1.73</v>
      </c>
      <c r="X1971" s="26">
        <v>0.1</v>
      </c>
      <c r="Y1971" s="85"/>
      <c r="AD1971" s="26">
        <v>2.1930000000000001</v>
      </c>
      <c r="AF1971" s="26">
        <v>0.10100000000000001</v>
      </c>
      <c r="AH1971" s="29">
        <v>0.36599999999999999</v>
      </c>
      <c r="AI1971" s="29">
        <v>0.70588235294117607</v>
      </c>
    </row>
    <row r="1972" spans="1:39" ht="15" customHeight="1" x14ac:dyDescent="0.2">
      <c r="A1972" s="25">
        <v>2107</v>
      </c>
      <c r="B1972" s="25" t="s">
        <v>86</v>
      </c>
      <c r="C1972" s="139">
        <v>37634</v>
      </c>
      <c r="D1972" s="25" t="s">
        <v>21</v>
      </c>
      <c r="E1972" s="25" t="s">
        <v>77</v>
      </c>
      <c r="F1972" s="25">
        <v>-80</v>
      </c>
      <c r="G1972" s="82">
        <v>19.570799999999622</v>
      </c>
      <c r="H1972" s="27">
        <v>-80.326179999999994</v>
      </c>
      <c r="I1972" s="25">
        <v>25</v>
      </c>
      <c r="J1972" s="82">
        <v>27.780000000000058</v>
      </c>
      <c r="K1972" s="27">
        <v>25.463000000000001</v>
      </c>
      <c r="L1972" s="29">
        <v>21.245000000000001</v>
      </c>
      <c r="M1972" s="29">
        <v>25.285</v>
      </c>
      <c r="N1972" s="28">
        <v>11.243902439024392</v>
      </c>
      <c r="O1972" s="28">
        <v>4.5609756097560981</v>
      </c>
      <c r="S1972" s="26">
        <v>1.7390000000000001</v>
      </c>
      <c r="T1972" s="26">
        <v>0.16600000000000001</v>
      </c>
      <c r="U1972" s="26">
        <v>3.2</v>
      </c>
      <c r="X1972" s="26">
        <v>2.0699999999999998</v>
      </c>
      <c r="Y1972" s="85"/>
      <c r="AD1972" s="26">
        <v>4.9390000000000001</v>
      </c>
      <c r="AF1972" s="26">
        <v>0.42299999999999999</v>
      </c>
      <c r="AH1972" s="29">
        <v>0.41</v>
      </c>
      <c r="AI1972" s="29">
        <v>0.87499999999999911</v>
      </c>
    </row>
    <row r="1973" spans="1:39" ht="15" customHeight="1" x14ac:dyDescent="0.2">
      <c r="A1973" s="25">
        <v>2108</v>
      </c>
      <c r="B1973" s="25" t="s">
        <v>86</v>
      </c>
      <c r="C1973" s="139">
        <v>37634</v>
      </c>
      <c r="D1973" s="25" t="s">
        <v>22</v>
      </c>
      <c r="E1973" s="25" t="s">
        <v>77</v>
      </c>
      <c r="F1973" s="25">
        <v>-80</v>
      </c>
      <c r="G1973" s="82">
        <v>14.622000000000241</v>
      </c>
      <c r="H1973" s="27">
        <v>-80.243700000000004</v>
      </c>
      <c r="I1973" s="25">
        <v>25</v>
      </c>
      <c r="J1973" s="82">
        <v>24.260400000000075</v>
      </c>
      <c r="K1973" s="27">
        <v>25.404340000000001</v>
      </c>
      <c r="L1973" s="29">
        <v>20.407</v>
      </c>
      <c r="M1973" s="29">
        <v>34.460700000000003</v>
      </c>
      <c r="N1973" s="28">
        <v>16.523297491039425</v>
      </c>
      <c r="O1973" s="28">
        <v>6.7025089605734767</v>
      </c>
      <c r="S1973" s="26">
        <v>0.115</v>
      </c>
      <c r="T1973" s="26">
        <v>7.8E-2</v>
      </c>
      <c r="U1973" s="26">
        <v>0.66400000000000003</v>
      </c>
      <c r="X1973" s="26">
        <v>0.1</v>
      </c>
      <c r="Y1973" s="85"/>
      <c r="AD1973" s="26">
        <v>0.77900000000000003</v>
      </c>
      <c r="AF1973" s="26">
        <v>0.129</v>
      </c>
      <c r="AH1973" s="29">
        <v>0.27900000000000003</v>
      </c>
      <c r="AI1973" s="29">
        <v>0.93750000000000222</v>
      </c>
    </row>
    <row r="1974" spans="1:39" ht="15" customHeight="1" x14ac:dyDescent="0.2">
      <c r="A1974" s="25">
        <v>2109</v>
      </c>
      <c r="B1974" s="25" t="s">
        <v>86</v>
      </c>
      <c r="C1974" s="139">
        <v>37634</v>
      </c>
      <c r="D1974" s="25" t="s">
        <v>23</v>
      </c>
      <c r="E1974" s="25" t="s">
        <v>77</v>
      </c>
      <c r="F1974" s="25">
        <v>-80</v>
      </c>
      <c r="G1974" s="82">
        <v>19.259999999999877</v>
      </c>
      <c r="H1974" s="27">
        <v>-80.320999999999998</v>
      </c>
      <c r="I1974" s="25">
        <v>25</v>
      </c>
      <c r="J1974" s="82">
        <v>19.979999999999905</v>
      </c>
      <c r="K1974" s="27">
        <v>25.332999999999998</v>
      </c>
      <c r="L1974" s="29">
        <v>20.055</v>
      </c>
      <c r="M1974" s="29">
        <v>33.642000000000003</v>
      </c>
      <c r="N1974" s="28">
        <v>13.022598870056498</v>
      </c>
      <c r="O1974" s="28">
        <v>5.2824858757062154</v>
      </c>
      <c r="S1974" s="26">
        <v>0.46899999999999997</v>
      </c>
      <c r="T1974" s="26">
        <v>6.6000000000000003E-2</v>
      </c>
      <c r="U1974" s="26">
        <v>0.01</v>
      </c>
      <c r="X1974" s="26">
        <v>0.1</v>
      </c>
      <c r="Y1974" s="85"/>
      <c r="AD1974" s="26">
        <v>0.47899999999999998</v>
      </c>
      <c r="AF1974" s="26">
        <v>0.192</v>
      </c>
      <c r="AH1974" s="29">
        <v>0.35399999999999998</v>
      </c>
      <c r="AI1974" s="29">
        <v>0.57647058823529229</v>
      </c>
    </row>
    <row r="1975" spans="1:39" ht="15" customHeight="1" x14ac:dyDescent="0.2">
      <c r="A1975" s="25">
        <v>2110</v>
      </c>
      <c r="B1975" s="25" t="s">
        <v>86</v>
      </c>
      <c r="C1975" s="139">
        <v>37635</v>
      </c>
      <c r="D1975" s="25">
        <v>1</v>
      </c>
      <c r="E1975" s="25" t="s">
        <v>47</v>
      </c>
      <c r="F1975" s="25">
        <v>-80</v>
      </c>
      <c r="G1975" s="82">
        <v>29.74679999999978</v>
      </c>
      <c r="H1975" s="27">
        <v>-80.495779999999996</v>
      </c>
      <c r="I1975" s="25">
        <v>25</v>
      </c>
      <c r="J1975" s="82">
        <v>11.02320000000006</v>
      </c>
      <c r="K1975" s="27">
        <v>25.183720000000001</v>
      </c>
      <c r="L1975" s="29">
        <v>20.007000000000001</v>
      </c>
      <c r="M1975" s="29">
        <v>26.792000000000002</v>
      </c>
      <c r="N1975" s="28">
        <v>17.868217054263567</v>
      </c>
      <c r="O1975" s="28">
        <v>7.2480620155038764</v>
      </c>
      <c r="Q1975" s="26">
        <v>24.225600000000004</v>
      </c>
      <c r="R1975" s="26">
        <v>1.3053571428571429</v>
      </c>
      <c r="S1975" s="26">
        <v>4.1829999999999998</v>
      </c>
      <c r="T1975" s="26">
        <v>8.1000000000000003E-2</v>
      </c>
      <c r="U1975" s="26">
        <v>0.22600000000000001</v>
      </c>
      <c r="X1975" s="26">
        <v>0.1</v>
      </c>
      <c r="Y1975" s="85"/>
      <c r="AD1975" s="26">
        <v>4.4089999999999998</v>
      </c>
      <c r="AF1975" s="26">
        <v>0.123</v>
      </c>
      <c r="AH1975" s="29">
        <v>0.25800000000000001</v>
      </c>
      <c r="AI1975" s="29">
        <v>1.32</v>
      </c>
    </row>
    <row r="1976" spans="1:39" ht="15" customHeight="1" x14ac:dyDescent="0.2">
      <c r="A1976" s="25">
        <v>2111</v>
      </c>
      <c r="B1976" s="25" t="s">
        <v>86</v>
      </c>
      <c r="C1976" s="139">
        <v>37635</v>
      </c>
      <c r="D1976" s="25">
        <v>2</v>
      </c>
      <c r="E1976" s="25" t="s">
        <v>47</v>
      </c>
      <c r="F1976" s="25">
        <v>-80</v>
      </c>
      <c r="G1976" s="82">
        <v>33.702000000000112</v>
      </c>
      <c r="H1976" s="27">
        <v>-80.561700000000002</v>
      </c>
      <c r="I1976" s="25">
        <v>25</v>
      </c>
      <c r="J1976" s="82">
        <v>10.020000000000095</v>
      </c>
      <c r="K1976" s="27">
        <v>25.167000000000002</v>
      </c>
      <c r="L1976" s="29">
        <v>19.925000000000001</v>
      </c>
      <c r="M1976" s="29">
        <v>24.155999999999999</v>
      </c>
      <c r="N1976" s="28">
        <v>13.969696969696971</v>
      </c>
      <c r="O1976" s="28">
        <v>5.666666666666667</v>
      </c>
      <c r="Q1976" s="26">
        <v>23.010600000000004</v>
      </c>
      <c r="R1976" s="26">
        <v>0.69940476190476075</v>
      </c>
      <c r="S1976" s="26">
        <v>2.88</v>
      </c>
      <c r="T1976" s="26">
        <v>7.4999999999999997E-2</v>
      </c>
      <c r="U1976" s="26">
        <v>0.01</v>
      </c>
      <c r="X1976" s="26">
        <v>0.1</v>
      </c>
      <c r="Y1976" s="85"/>
      <c r="AD1976" s="26">
        <v>2.8899999999999997</v>
      </c>
      <c r="AF1976" s="26">
        <v>0.17299999999999999</v>
      </c>
      <c r="AH1976" s="29">
        <v>0.33</v>
      </c>
      <c r="AI1976" s="29">
        <v>0.71999999999999886</v>
      </c>
    </row>
    <row r="1977" spans="1:39" ht="15" customHeight="1" x14ac:dyDescent="0.2">
      <c r="A1977" s="25">
        <v>2112</v>
      </c>
      <c r="B1977" s="25" t="s">
        <v>86</v>
      </c>
      <c r="C1977" s="139">
        <v>37635</v>
      </c>
      <c r="D1977" s="25">
        <v>3</v>
      </c>
      <c r="E1977" s="25" t="s">
        <v>47</v>
      </c>
      <c r="F1977" s="25">
        <v>-80</v>
      </c>
      <c r="G1977" s="82">
        <v>37.251599999999598</v>
      </c>
      <c r="H1977" s="27">
        <v>-80.620859999999993</v>
      </c>
      <c r="I1977" s="25">
        <v>25</v>
      </c>
      <c r="J1977" s="82">
        <v>8.9699999999999847</v>
      </c>
      <c r="K1977" s="27">
        <v>25.1495</v>
      </c>
      <c r="L1977" s="29">
        <v>19.896999999999998</v>
      </c>
      <c r="M1977" s="29">
        <v>23.279</v>
      </c>
      <c r="N1977" s="28">
        <v>9.7669491525423737</v>
      </c>
      <c r="O1977" s="28">
        <v>3.9618644067796613</v>
      </c>
      <c r="Q1977" s="26">
        <v>24.954600000000006</v>
      </c>
      <c r="R1977" s="26">
        <v>0.53607142857142931</v>
      </c>
      <c r="S1977" s="26">
        <v>2.113</v>
      </c>
      <c r="T1977" s="26">
        <v>7.8E-2</v>
      </c>
      <c r="U1977" s="26">
        <v>0.01</v>
      </c>
      <c r="X1977" s="26">
        <v>0.1</v>
      </c>
      <c r="Y1977" s="85"/>
      <c r="AD1977" s="26">
        <v>2.1229999999999998</v>
      </c>
      <c r="AF1977" s="26">
        <v>0.11700000000000001</v>
      </c>
      <c r="AH1977" s="29">
        <v>0.47199999999999998</v>
      </c>
      <c r="AI1977" s="29">
        <v>0.55000000000000071</v>
      </c>
    </row>
    <row r="1978" spans="1:39" ht="15" customHeight="1" x14ac:dyDescent="0.2">
      <c r="A1978" s="25">
        <v>2113</v>
      </c>
      <c r="B1978" s="25" t="s">
        <v>86</v>
      </c>
      <c r="C1978" s="139">
        <v>37635</v>
      </c>
      <c r="D1978" s="25">
        <v>4</v>
      </c>
      <c r="E1978" s="25" t="s">
        <v>48</v>
      </c>
      <c r="F1978" s="25">
        <v>-80</v>
      </c>
      <c r="G1978" s="82">
        <v>40.722000000000378</v>
      </c>
      <c r="H1978" s="27">
        <v>-80.678700000000006</v>
      </c>
      <c r="I1978" s="25">
        <v>25</v>
      </c>
      <c r="J1978" s="82">
        <v>7.9463999999999402</v>
      </c>
      <c r="K1978" s="27">
        <v>25.132439999999999</v>
      </c>
      <c r="L1978" s="29">
        <v>20.428999999999998</v>
      </c>
      <c r="M1978" s="29">
        <v>28.661799999999999</v>
      </c>
      <c r="Q1978" s="26">
        <v>38.562599999999996</v>
      </c>
      <c r="R1978" s="26">
        <v>0.34321428571428492</v>
      </c>
      <c r="S1978" s="26">
        <v>1.528</v>
      </c>
      <c r="T1978" s="26">
        <v>6.4000000000000001E-2</v>
      </c>
      <c r="U1978" s="26">
        <v>0.01</v>
      </c>
      <c r="X1978" s="26">
        <v>1.2869999999999999</v>
      </c>
      <c r="Y1978" s="85"/>
      <c r="AD1978" s="26">
        <v>1.538</v>
      </c>
      <c r="AF1978" s="26">
        <v>0.22500000000000001</v>
      </c>
      <c r="AI1978" s="29">
        <v>0.36999999999999922</v>
      </c>
    </row>
    <row r="1979" spans="1:39" ht="15" customHeight="1" x14ac:dyDescent="0.2">
      <c r="A1979" s="25">
        <v>2114</v>
      </c>
      <c r="B1979" s="25" t="s">
        <v>86</v>
      </c>
      <c r="C1979" s="139">
        <v>37635</v>
      </c>
      <c r="D1979" s="25">
        <v>5</v>
      </c>
      <c r="E1979" s="25" t="s">
        <v>48</v>
      </c>
      <c r="F1979" s="25">
        <v>-80</v>
      </c>
      <c r="G1979" s="82">
        <v>43.099200000000337</v>
      </c>
      <c r="H1979" s="27">
        <v>-80.718320000000006</v>
      </c>
      <c r="I1979" s="25">
        <v>25</v>
      </c>
      <c r="J1979" s="82">
        <v>6.9491999999999621</v>
      </c>
      <c r="K1979" s="27">
        <v>25.115819999999999</v>
      </c>
      <c r="L1979" s="29">
        <v>20.356999999999999</v>
      </c>
      <c r="M1979" s="29">
        <v>31.808399999999999</v>
      </c>
      <c r="N1979" s="28">
        <v>22.709359605911331</v>
      </c>
      <c r="O1979" s="28">
        <v>9.2118226600985214</v>
      </c>
      <c r="Q1979" s="26">
        <v>52.899599999999992</v>
      </c>
      <c r="R1979" s="26">
        <v>0.61845238095237953</v>
      </c>
      <c r="S1979" s="26">
        <v>4.0970000000000004</v>
      </c>
      <c r="T1979" s="26">
        <v>8.5000000000000006E-2</v>
      </c>
      <c r="U1979" s="26">
        <v>0.01</v>
      </c>
      <c r="X1979" s="26">
        <v>3.282</v>
      </c>
      <c r="Y1979" s="85"/>
      <c r="AD1979" s="26">
        <v>4.1070000000000002</v>
      </c>
      <c r="AF1979" s="26">
        <v>0.26500000000000001</v>
      </c>
      <c r="AH1979" s="29">
        <v>0.20300000000000001</v>
      </c>
      <c r="AI1979" s="29">
        <v>0.64999999999999858</v>
      </c>
    </row>
    <row r="1980" spans="1:39" ht="15" customHeight="1" x14ac:dyDescent="0.2">
      <c r="A1980" s="25">
        <v>2115</v>
      </c>
      <c r="B1980" s="25" t="s">
        <v>86</v>
      </c>
      <c r="C1980" s="139">
        <v>37635</v>
      </c>
      <c r="D1980" s="25">
        <v>6</v>
      </c>
      <c r="E1980" s="25" t="s">
        <v>48</v>
      </c>
      <c r="F1980" s="25">
        <v>-80</v>
      </c>
      <c r="G1980" s="82">
        <v>45.570000000000164</v>
      </c>
      <c r="H1980" s="27">
        <v>-80.759500000000003</v>
      </c>
      <c r="I1980" s="25">
        <v>25</v>
      </c>
      <c r="J1980" s="82">
        <v>4.148400000000052</v>
      </c>
      <c r="K1980" s="27">
        <v>25.069140000000001</v>
      </c>
      <c r="L1980" s="29">
        <v>20.501999999999999</v>
      </c>
      <c r="M1980" s="29">
        <v>33.984999999999999</v>
      </c>
      <c r="N1980" s="28">
        <v>11.10843373493976</v>
      </c>
      <c r="O1980" s="28">
        <v>4.5060240963855422</v>
      </c>
      <c r="Q1980" s="26">
        <v>54.746399999999994</v>
      </c>
      <c r="R1980" s="26">
        <v>0.79869047619047451</v>
      </c>
      <c r="S1980" s="26">
        <v>2.0699999999999998</v>
      </c>
      <c r="T1980" s="26">
        <v>7.8E-2</v>
      </c>
      <c r="U1980" s="26">
        <v>0.01</v>
      </c>
      <c r="X1980" s="26">
        <v>3.234</v>
      </c>
      <c r="Y1980" s="85"/>
      <c r="AD1980" s="26">
        <v>2.0799999999999996</v>
      </c>
      <c r="AF1980" s="26">
        <v>0.26300000000000001</v>
      </c>
      <c r="AH1980" s="29">
        <v>0.41499999999999998</v>
      </c>
      <c r="AI1980" s="29">
        <v>0.82999999999999829</v>
      </c>
    </row>
    <row r="1981" spans="1:39" ht="15" customHeight="1" x14ac:dyDescent="0.2">
      <c r="A1981" s="25">
        <v>2116</v>
      </c>
      <c r="B1981" s="25" t="s">
        <v>86</v>
      </c>
      <c r="C1981" s="139">
        <v>37635</v>
      </c>
      <c r="D1981" s="25">
        <v>7</v>
      </c>
      <c r="E1981" s="25" t="s">
        <v>48</v>
      </c>
      <c r="F1981" s="25">
        <v>-80</v>
      </c>
      <c r="G1981" s="82">
        <v>47.587200000000109</v>
      </c>
      <c r="H1981" s="27">
        <v>-80.793120000000002</v>
      </c>
      <c r="I1981" s="25">
        <v>25</v>
      </c>
      <c r="J1981" s="82">
        <v>7.0020000000000948</v>
      </c>
      <c r="K1981" s="27">
        <v>25.116700000000002</v>
      </c>
      <c r="L1981" s="29">
        <v>20.417999999999999</v>
      </c>
      <c r="M1981" s="29">
        <v>32.247</v>
      </c>
      <c r="N1981" s="28">
        <v>6.5951359084406302</v>
      </c>
      <c r="O1981" s="28">
        <v>2.6752503576537916</v>
      </c>
      <c r="Q1981" s="26">
        <v>57.759599999999999</v>
      </c>
      <c r="R1981" s="26">
        <v>2.8678571428571429</v>
      </c>
      <c r="S1981" s="26">
        <v>2.56</v>
      </c>
      <c r="T1981" s="26">
        <v>8.4000000000000005E-2</v>
      </c>
      <c r="U1981" s="26">
        <v>0.01</v>
      </c>
      <c r="X1981" s="26">
        <v>1.643</v>
      </c>
      <c r="Y1981" s="85"/>
      <c r="AD1981" s="26">
        <v>2.57</v>
      </c>
      <c r="AF1981" s="26">
        <v>0.52200000000000002</v>
      </c>
      <c r="AH1981" s="29">
        <v>0.69899999999999995</v>
      </c>
      <c r="AI1981" s="29">
        <v>2.93</v>
      </c>
    </row>
    <row r="1982" spans="1:39" ht="15" customHeight="1" x14ac:dyDescent="0.2">
      <c r="A1982" s="25">
        <v>2117</v>
      </c>
      <c r="B1982" s="25" t="s">
        <v>86</v>
      </c>
      <c r="C1982" s="139">
        <v>37635</v>
      </c>
      <c r="D1982" s="25">
        <v>8</v>
      </c>
      <c r="E1982" s="25" t="s">
        <v>48</v>
      </c>
      <c r="F1982" s="25">
        <v>-80</v>
      </c>
      <c r="G1982" s="82">
        <v>51.799200000000098</v>
      </c>
      <c r="H1982" s="27">
        <v>-80.863320000000002</v>
      </c>
      <c r="I1982" s="25">
        <v>25</v>
      </c>
      <c r="J1982" s="82">
        <v>7.6392000000000593</v>
      </c>
      <c r="K1982" s="27">
        <v>25.127320000000001</v>
      </c>
      <c r="L1982" s="29">
        <v>20.748000000000001</v>
      </c>
      <c r="M1982" s="29">
        <v>31.111999999999998</v>
      </c>
      <c r="N1982" s="28">
        <v>4.1050756901157612</v>
      </c>
      <c r="O1982" s="28">
        <v>1.6651825467497774</v>
      </c>
      <c r="Q1982" s="26">
        <v>54.843599999999995</v>
      </c>
      <c r="R1982" s="26">
        <v>3.1896428571428572</v>
      </c>
      <c r="S1982" s="26">
        <v>0.41299999999999998</v>
      </c>
      <c r="T1982" s="26">
        <v>0.09</v>
      </c>
      <c r="U1982" s="26">
        <v>0.01</v>
      </c>
      <c r="X1982" s="26">
        <v>2.4510000000000001</v>
      </c>
      <c r="Y1982" s="85"/>
      <c r="AD1982" s="26">
        <v>0.42299999999999999</v>
      </c>
      <c r="AF1982" s="26">
        <v>0.50700000000000001</v>
      </c>
      <c r="AH1982" s="29">
        <v>1.123</v>
      </c>
      <c r="AI1982" s="29">
        <v>3.25</v>
      </c>
    </row>
    <row r="1983" spans="1:39" ht="15" customHeight="1" x14ac:dyDescent="0.2">
      <c r="A1983" s="25">
        <v>2118</v>
      </c>
      <c r="B1983" s="25" t="s">
        <v>86</v>
      </c>
      <c r="C1983" s="139">
        <v>37635</v>
      </c>
      <c r="D1983" s="25">
        <v>9</v>
      </c>
      <c r="E1983" s="25" t="s">
        <v>49</v>
      </c>
      <c r="F1983" s="25">
        <v>-80</v>
      </c>
      <c r="G1983" s="82">
        <v>54.364800000000173</v>
      </c>
      <c r="H1983" s="27">
        <v>-80.906080000000003</v>
      </c>
      <c r="I1983" s="25">
        <v>25</v>
      </c>
      <c r="J1983" s="82">
        <v>7.609199999999916</v>
      </c>
      <c r="K1983" s="27">
        <v>25.126819999999999</v>
      </c>
      <c r="L1983" s="29">
        <v>20.367999999999999</v>
      </c>
      <c r="M1983" s="29">
        <v>31.117999999999999</v>
      </c>
      <c r="N1983" s="28">
        <v>4.3490566037735849</v>
      </c>
      <c r="O1983" s="28">
        <v>1.7641509433962264</v>
      </c>
      <c r="Q1983" s="26">
        <v>60.481200000000001</v>
      </c>
      <c r="R1983" s="26">
        <v>1.4415476190476191</v>
      </c>
      <c r="S1983" s="26">
        <v>0.66800000000000004</v>
      </c>
      <c r="T1983" s="26">
        <v>0.10299999999999999</v>
      </c>
      <c r="U1983" s="26">
        <v>0.01</v>
      </c>
      <c r="X1983" s="26">
        <v>3.3290000000000002</v>
      </c>
      <c r="Y1983" s="85"/>
      <c r="AD1983" s="26">
        <v>0.67800000000000005</v>
      </c>
      <c r="AF1983" s="26">
        <v>0.57499999999999996</v>
      </c>
      <c r="AH1983" s="29">
        <v>1.06</v>
      </c>
      <c r="AI1983" s="29">
        <v>1.51</v>
      </c>
    </row>
    <row r="1984" spans="1:39" ht="15" customHeight="1" x14ac:dyDescent="0.2">
      <c r="A1984" s="25">
        <v>2119</v>
      </c>
      <c r="B1984" s="25" t="s">
        <v>86</v>
      </c>
      <c r="C1984" s="139">
        <v>37635</v>
      </c>
      <c r="D1984" s="25">
        <v>10</v>
      </c>
      <c r="E1984" s="25" t="s">
        <v>49</v>
      </c>
      <c r="F1984" s="25">
        <v>-80</v>
      </c>
      <c r="G1984" s="82">
        <v>59.83680000000021</v>
      </c>
      <c r="H1984" s="27">
        <v>-80.997280000000003</v>
      </c>
      <c r="I1984" s="25">
        <v>25</v>
      </c>
      <c r="J1984" s="82">
        <v>6.6791999999999518</v>
      </c>
      <c r="K1984" s="27">
        <v>25.111319999999999</v>
      </c>
      <c r="L1984" s="29">
        <v>20.148299999999999</v>
      </c>
      <c r="M1984" s="29">
        <v>30.646999999999998</v>
      </c>
      <c r="N1984" s="28">
        <v>4.6518668012108986</v>
      </c>
      <c r="O1984" s="28">
        <v>1.8869828456104947</v>
      </c>
      <c r="Q1984" s="26">
        <v>55.961400000000005</v>
      </c>
      <c r="R1984" s="26">
        <v>8.2339285714285708</v>
      </c>
      <c r="S1984" s="26">
        <v>0.19800000000000001</v>
      </c>
      <c r="T1984" s="26">
        <v>0.107</v>
      </c>
      <c r="U1984" s="26">
        <v>0.01</v>
      </c>
      <c r="X1984" s="26">
        <v>5.3959999999999999</v>
      </c>
      <c r="Y1984" s="85"/>
      <c r="AD1984" s="26">
        <v>0.20800000000000002</v>
      </c>
      <c r="AF1984" s="26">
        <v>1.143</v>
      </c>
      <c r="AH1984" s="29">
        <v>0.99099999999999999</v>
      </c>
      <c r="AI1984" s="29">
        <v>8.3699999999999992</v>
      </c>
    </row>
    <row r="1985" spans="1:35" ht="15" customHeight="1" x14ac:dyDescent="0.2">
      <c r="A1985" s="25">
        <v>2120</v>
      </c>
      <c r="B1985" s="25" t="s">
        <v>86</v>
      </c>
      <c r="C1985" s="139">
        <v>37635</v>
      </c>
      <c r="D1985" s="25">
        <v>11</v>
      </c>
      <c r="E1985" s="25" t="s">
        <v>49</v>
      </c>
      <c r="F1985" s="25">
        <v>-81</v>
      </c>
      <c r="G1985" s="82">
        <v>2.1600000000034925E-2</v>
      </c>
      <c r="H1985" s="27">
        <v>-81.000360000000001</v>
      </c>
      <c r="I1985" s="25">
        <v>25</v>
      </c>
      <c r="J1985" s="82">
        <v>4.4592000000000098</v>
      </c>
      <c r="K1985" s="27">
        <v>25.07432</v>
      </c>
      <c r="L1985" s="29">
        <v>20.145</v>
      </c>
      <c r="M1985" s="29">
        <v>30.783999999999999</v>
      </c>
      <c r="N1985" s="28">
        <v>5.0217864923747282</v>
      </c>
      <c r="O1985" s="28">
        <v>2.0370370370370372</v>
      </c>
      <c r="Q1985" s="26">
        <v>41.089799999999997</v>
      </c>
      <c r="R1985" s="26">
        <v>1.2004761904761905</v>
      </c>
      <c r="S1985" s="26">
        <v>0.13900000000000001</v>
      </c>
      <c r="T1985" s="26">
        <v>8.6999999999999994E-2</v>
      </c>
      <c r="U1985" s="26">
        <v>0.01</v>
      </c>
      <c r="X1985" s="26">
        <v>1.762</v>
      </c>
      <c r="Y1985" s="85"/>
      <c r="AD1985" s="26">
        <v>0.14900000000000002</v>
      </c>
      <c r="AF1985" s="26">
        <v>0.752</v>
      </c>
      <c r="AH1985" s="29">
        <v>0.91800000000000004</v>
      </c>
      <c r="AI1985" s="29">
        <v>1.29</v>
      </c>
    </row>
    <row r="1986" spans="1:35" ht="15" customHeight="1" x14ac:dyDescent="0.2">
      <c r="A1986" s="25">
        <v>2121</v>
      </c>
      <c r="B1986" s="25" t="s">
        <v>86</v>
      </c>
      <c r="C1986" s="139">
        <v>37635</v>
      </c>
      <c r="D1986" s="25">
        <v>12</v>
      </c>
      <c r="E1986" s="25" t="s">
        <v>49</v>
      </c>
      <c r="F1986" s="25">
        <v>-81</v>
      </c>
      <c r="G1986" s="82">
        <v>3.9420000000004052</v>
      </c>
      <c r="H1986" s="27">
        <v>-81.065700000000007</v>
      </c>
      <c r="I1986" s="25">
        <v>25</v>
      </c>
      <c r="J1986" s="82">
        <v>6.7703999999999098</v>
      </c>
      <c r="K1986" s="27">
        <v>25.112839999999998</v>
      </c>
      <c r="L1986" s="29">
        <v>19.492999999999999</v>
      </c>
      <c r="M1986" s="29">
        <v>29.699000000000002</v>
      </c>
      <c r="N1986" s="28">
        <v>4.8938428874734612</v>
      </c>
      <c r="O1986" s="28">
        <v>1.9851380042462847</v>
      </c>
      <c r="Q1986" s="26">
        <v>51.198599999999999</v>
      </c>
      <c r="R1986" s="26">
        <v>1.8070238095238096</v>
      </c>
      <c r="S1986" s="26">
        <v>0.311</v>
      </c>
      <c r="T1986" s="26">
        <v>0.126</v>
      </c>
      <c r="U1986" s="26">
        <v>0.01</v>
      </c>
      <c r="X1986" s="26">
        <v>20.503</v>
      </c>
      <c r="Y1986" s="85"/>
      <c r="AD1986" s="26">
        <v>0.32100000000000001</v>
      </c>
      <c r="AF1986" s="26">
        <v>1.621</v>
      </c>
      <c r="AH1986" s="29">
        <v>0.94199999999999995</v>
      </c>
      <c r="AI1986" s="29">
        <v>2</v>
      </c>
    </row>
    <row r="1987" spans="1:35" ht="15" customHeight="1" x14ac:dyDescent="0.2">
      <c r="A1987" s="25">
        <v>2122</v>
      </c>
      <c r="B1987" s="25" t="s">
        <v>86</v>
      </c>
      <c r="C1987" s="139">
        <v>37635</v>
      </c>
      <c r="D1987" s="25">
        <v>13</v>
      </c>
      <c r="E1987" s="25" t="s">
        <v>49</v>
      </c>
      <c r="F1987" s="25">
        <v>-81</v>
      </c>
      <c r="G1987" s="82">
        <v>5.8199999999996521</v>
      </c>
      <c r="H1987" s="27">
        <v>-81.096999999999994</v>
      </c>
      <c r="I1987" s="25">
        <v>25</v>
      </c>
      <c r="J1987" s="82">
        <v>6.7560000000000286</v>
      </c>
      <c r="K1987" s="27">
        <v>25.1126</v>
      </c>
      <c r="L1987" s="29">
        <v>19.251000000000001</v>
      </c>
      <c r="M1987" s="29">
        <v>30.149000000000001</v>
      </c>
      <c r="N1987" s="28">
        <v>3.6880000000000002</v>
      </c>
      <c r="O1987" s="28">
        <v>1.496</v>
      </c>
      <c r="Q1987" s="26">
        <v>46.3872</v>
      </c>
      <c r="R1987" s="26">
        <v>3.3728571428571428</v>
      </c>
      <c r="S1987" s="26">
        <v>1.472</v>
      </c>
      <c r="T1987" s="26">
        <v>0.13800000000000001</v>
      </c>
      <c r="X1987" s="26">
        <v>25.981000000000002</v>
      </c>
      <c r="Y1987" s="85"/>
      <c r="AF1987" s="26">
        <v>1.5720000000000001</v>
      </c>
      <c r="AH1987" s="29">
        <v>1.25</v>
      </c>
      <c r="AI1987" s="29">
        <v>3.56</v>
      </c>
    </row>
    <row r="1988" spans="1:35" ht="15" customHeight="1" x14ac:dyDescent="0.2">
      <c r="A1988" s="25">
        <v>2123</v>
      </c>
      <c r="B1988" s="25" t="s">
        <v>86</v>
      </c>
      <c r="C1988" s="139">
        <v>37635</v>
      </c>
      <c r="D1988" s="25">
        <v>14</v>
      </c>
      <c r="E1988" s="25" t="s">
        <v>49</v>
      </c>
      <c r="F1988" s="25">
        <v>-81</v>
      </c>
      <c r="G1988" s="82">
        <v>1.7207999999996559</v>
      </c>
      <c r="H1988" s="27">
        <v>-81.028679999999994</v>
      </c>
      <c r="I1988" s="25">
        <v>25</v>
      </c>
      <c r="J1988" s="82">
        <v>2.0891999999999911</v>
      </c>
      <c r="K1988" s="27">
        <v>25.03482</v>
      </c>
      <c r="L1988" s="29">
        <v>19.86</v>
      </c>
      <c r="M1988" s="29">
        <v>30.56</v>
      </c>
      <c r="N1988" s="28">
        <v>4.2527675276752763</v>
      </c>
      <c r="O1988" s="28">
        <v>1.7250922509225093</v>
      </c>
      <c r="Q1988" s="26">
        <v>42.985199999999999</v>
      </c>
      <c r="R1988" s="26">
        <v>1.4857142857142855</v>
      </c>
      <c r="S1988" s="26">
        <v>9.2999999999999999E-2</v>
      </c>
      <c r="T1988" s="26">
        <v>0.15</v>
      </c>
      <c r="X1988" s="26">
        <v>8.3409999999999993</v>
      </c>
      <c r="Y1988" s="85"/>
      <c r="AF1988" s="26">
        <v>1.296</v>
      </c>
      <c r="AH1988" s="29">
        <v>1.0840000000000001</v>
      </c>
      <c r="AI1988" s="29">
        <v>1.64</v>
      </c>
    </row>
    <row r="1989" spans="1:35" ht="15" customHeight="1" x14ac:dyDescent="0.2">
      <c r="A1989" s="25">
        <v>2124</v>
      </c>
      <c r="B1989" s="25" t="s">
        <v>86</v>
      </c>
      <c r="C1989" s="139">
        <v>37635</v>
      </c>
      <c r="D1989" s="25">
        <v>15</v>
      </c>
      <c r="E1989" s="25" t="s">
        <v>49</v>
      </c>
      <c r="F1989" s="25">
        <v>-80</v>
      </c>
      <c r="G1989" s="82">
        <v>56.906400000000303</v>
      </c>
      <c r="H1989" s="27">
        <v>-80.948440000000005</v>
      </c>
      <c r="I1989" s="25">
        <v>24</v>
      </c>
      <c r="J1989" s="82">
        <v>55.878000000000014</v>
      </c>
      <c r="K1989" s="27">
        <v>24.9313</v>
      </c>
      <c r="L1989" s="29">
        <v>19.818999999999999</v>
      </c>
      <c r="M1989" s="29">
        <v>31.43</v>
      </c>
      <c r="N1989" s="28">
        <v>6.2129380053908356</v>
      </c>
      <c r="O1989" s="28">
        <v>2.5202156334231809</v>
      </c>
      <c r="Q1989" s="26">
        <v>32.681999999999995</v>
      </c>
      <c r="R1989" s="26">
        <v>1.854642857142857</v>
      </c>
      <c r="S1989" s="26">
        <v>6.9000000000000006E-2</v>
      </c>
      <c r="T1989" s="26">
        <v>7.6999999999999999E-2</v>
      </c>
      <c r="X1989" s="26">
        <v>2.89</v>
      </c>
      <c r="Y1989" s="85"/>
      <c r="AF1989" s="26">
        <v>0.88500000000000001</v>
      </c>
      <c r="AH1989" s="29">
        <v>0.74199999999999999</v>
      </c>
      <c r="AI1989" s="29">
        <v>1.96</v>
      </c>
    </row>
    <row r="1990" spans="1:35" ht="15" customHeight="1" x14ac:dyDescent="0.2">
      <c r="A1990" s="25">
        <v>2125</v>
      </c>
      <c r="B1990" s="25" t="s">
        <v>86</v>
      </c>
      <c r="C1990" s="139">
        <v>37635</v>
      </c>
      <c r="D1990" s="25">
        <v>16</v>
      </c>
      <c r="E1990" s="25" t="s">
        <v>50</v>
      </c>
      <c r="F1990" s="25">
        <v>-80</v>
      </c>
      <c r="G1990" s="82">
        <v>49.850399999999695</v>
      </c>
      <c r="H1990" s="27">
        <v>-80.830839999999995</v>
      </c>
      <c r="I1990" s="25">
        <v>24</v>
      </c>
      <c r="J1990" s="82">
        <v>52.504800000000031</v>
      </c>
      <c r="K1990" s="27">
        <v>24.875080000000001</v>
      </c>
      <c r="L1990" s="29">
        <v>20.920999999999999</v>
      </c>
      <c r="M1990" s="29">
        <v>31.890999999999998</v>
      </c>
      <c r="N1990" s="28">
        <v>8.7476280834914615</v>
      </c>
      <c r="O1990" s="28">
        <v>3.5483870967741935</v>
      </c>
      <c r="Q1990" s="26">
        <v>33.411000000000001</v>
      </c>
      <c r="R1990" s="26">
        <v>0.62714285714285722</v>
      </c>
      <c r="S1990" s="26">
        <v>7.2999999999999995E-2</v>
      </c>
      <c r="T1990" s="26">
        <v>7.6999999999999999E-2</v>
      </c>
      <c r="X1990" s="26">
        <v>0.1</v>
      </c>
      <c r="Y1990" s="85"/>
      <c r="AF1990" s="26">
        <v>0.27600000000000002</v>
      </c>
      <c r="AH1990" s="29">
        <v>0.52700000000000002</v>
      </c>
      <c r="AI1990" s="29">
        <v>0.66</v>
      </c>
    </row>
    <row r="1991" spans="1:35" ht="15" customHeight="1" x14ac:dyDescent="0.2">
      <c r="A1991" s="25">
        <v>2126</v>
      </c>
      <c r="B1991" s="25" t="s">
        <v>86</v>
      </c>
      <c r="C1991" s="139">
        <v>37635</v>
      </c>
      <c r="D1991" s="25">
        <v>17</v>
      </c>
      <c r="E1991" s="25" t="s">
        <v>50</v>
      </c>
      <c r="F1991" s="25">
        <v>-80</v>
      </c>
      <c r="G1991" s="82">
        <v>42.518400000000156</v>
      </c>
      <c r="H1991" s="27">
        <v>-80.708640000000003</v>
      </c>
      <c r="I1991" s="25">
        <v>24</v>
      </c>
      <c r="J1991" s="82">
        <v>55.324800000000067</v>
      </c>
      <c r="K1991" s="27">
        <v>24.922080000000001</v>
      </c>
      <c r="L1991" s="29">
        <v>20.731999999999999</v>
      </c>
      <c r="M1991" s="29">
        <v>35.116</v>
      </c>
      <c r="N1991" s="28">
        <v>11.00238663484487</v>
      </c>
      <c r="O1991" s="28">
        <v>4.4630071599045351</v>
      </c>
      <c r="Q1991" s="26">
        <v>34.382999999999996</v>
      </c>
      <c r="R1991" s="26">
        <v>0.68047619047618979</v>
      </c>
      <c r="S1991" s="26">
        <v>2.4540000000000002</v>
      </c>
      <c r="T1991" s="26">
        <v>6.5000000000000002E-2</v>
      </c>
      <c r="U1991" s="26">
        <v>0.214</v>
      </c>
      <c r="X1991" s="26">
        <v>0.1</v>
      </c>
      <c r="Y1991" s="85"/>
      <c r="AD1991" s="26">
        <v>2.6680000000000001</v>
      </c>
      <c r="AF1991" s="26">
        <v>0.16400000000000001</v>
      </c>
      <c r="AH1991" s="29">
        <v>0.41899999999999998</v>
      </c>
      <c r="AI1991" s="29">
        <v>0.69999999999999929</v>
      </c>
    </row>
    <row r="1992" spans="1:35" ht="15" customHeight="1" x14ac:dyDescent="0.2">
      <c r="A1992" s="25">
        <v>2127</v>
      </c>
      <c r="B1992" s="25" t="s">
        <v>86</v>
      </c>
      <c r="C1992" s="139">
        <v>37635</v>
      </c>
      <c r="D1992" s="25">
        <v>18</v>
      </c>
      <c r="E1992" s="25" t="s">
        <v>50</v>
      </c>
      <c r="F1992" s="25">
        <v>-80</v>
      </c>
      <c r="G1992" s="82">
        <v>36.681600000000287</v>
      </c>
      <c r="H1992" s="27">
        <v>-80.611360000000005</v>
      </c>
      <c r="I1992" s="25">
        <v>24</v>
      </c>
      <c r="J1992" s="82">
        <v>58.550400000000096</v>
      </c>
      <c r="K1992" s="27">
        <v>24.975840000000002</v>
      </c>
      <c r="L1992" s="29">
        <v>20.795999999999999</v>
      </c>
      <c r="M1992" s="29">
        <v>32.701700000000002</v>
      </c>
      <c r="N1992" s="28">
        <v>15.521885521885524</v>
      </c>
      <c r="O1992" s="28">
        <v>6.2962962962962967</v>
      </c>
      <c r="Q1992" s="26">
        <v>15.429</v>
      </c>
      <c r="R1992" s="26">
        <v>0.95238095238095122</v>
      </c>
      <c r="S1992" s="26">
        <v>1.901</v>
      </c>
      <c r="T1992" s="26">
        <v>6.8000000000000005E-2</v>
      </c>
      <c r="U1992" s="26">
        <v>0.47099999999999997</v>
      </c>
      <c r="X1992" s="26">
        <v>0.1</v>
      </c>
      <c r="Y1992" s="85"/>
      <c r="AD1992" s="26">
        <v>2.3719999999999999</v>
      </c>
      <c r="AF1992" s="26">
        <v>0.14799999999999999</v>
      </c>
      <c r="AH1992" s="29">
        <v>0.29699999999999999</v>
      </c>
      <c r="AI1992" s="29">
        <v>0.96999999999999886</v>
      </c>
    </row>
    <row r="1993" spans="1:35" ht="15" customHeight="1" x14ac:dyDescent="0.2">
      <c r="A1993" s="25">
        <v>2128</v>
      </c>
      <c r="B1993" s="25" t="s">
        <v>86</v>
      </c>
      <c r="C1993" s="139">
        <v>37635</v>
      </c>
      <c r="D1993" s="25">
        <v>19</v>
      </c>
      <c r="E1993" s="25" t="s">
        <v>47</v>
      </c>
      <c r="F1993" s="25">
        <v>-80</v>
      </c>
      <c r="G1993" s="82">
        <v>32.869200000000092</v>
      </c>
      <c r="H1993" s="27">
        <v>-80.547820000000002</v>
      </c>
      <c r="I1993" s="25">
        <v>25</v>
      </c>
      <c r="J1993" s="82">
        <v>1.1196000000000339</v>
      </c>
      <c r="K1993" s="27">
        <v>25.018660000000001</v>
      </c>
      <c r="L1993" s="29">
        <v>20.649000000000001</v>
      </c>
      <c r="M1993" s="29">
        <v>30.364000000000001</v>
      </c>
      <c r="N1993" s="28">
        <v>9.6848739495798331</v>
      </c>
      <c r="O1993" s="28">
        <v>3.9285714285714288</v>
      </c>
      <c r="Q1993" s="26">
        <v>17.081400000000002</v>
      </c>
      <c r="R1993" s="26">
        <v>0.81488095238095237</v>
      </c>
      <c r="S1993" s="26">
        <v>2.222</v>
      </c>
      <c r="T1993" s="26">
        <v>7.0000000000000007E-2</v>
      </c>
      <c r="U1993" s="26">
        <v>0.11799999999999999</v>
      </c>
      <c r="X1993" s="26">
        <v>0.1</v>
      </c>
      <c r="Y1993" s="85"/>
      <c r="AD1993" s="26">
        <v>2.34</v>
      </c>
      <c r="AF1993" s="26">
        <v>0.21099999999999999</v>
      </c>
      <c r="AH1993" s="29">
        <v>0.47599999999999998</v>
      </c>
      <c r="AI1993" s="29">
        <v>0.84</v>
      </c>
    </row>
    <row r="1994" spans="1:35" ht="15" customHeight="1" x14ac:dyDescent="0.2">
      <c r="A1994" s="25">
        <v>2129</v>
      </c>
      <c r="B1994" s="25" t="s">
        <v>86</v>
      </c>
      <c r="C1994" s="139">
        <v>37635</v>
      </c>
      <c r="D1994" s="25">
        <v>34</v>
      </c>
      <c r="E1994" s="25" t="s">
        <v>49</v>
      </c>
      <c r="F1994" s="25">
        <v>-80</v>
      </c>
      <c r="G1994" s="82">
        <v>57.012</v>
      </c>
      <c r="H1994" s="27">
        <v>-80.950199999999995</v>
      </c>
      <c r="I1994" s="25">
        <v>24</v>
      </c>
      <c r="J1994" s="82">
        <v>59.303999999999917</v>
      </c>
      <c r="K1994" s="27">
        <v>24.988399999999999</v>
      </c>
      <c r="L1994" s="29">
        <v>19.835000000000001</v>
      </c>
      <c r="M1994" s="29">
        <v>31.143000000000001</v>
      </c>
      <c r="N1994" s="28">
        <v>7.3760000000000003</v>
      </c>
      <c r="O1994" s="28">
        <v>2.992</v>
      </c>
      <c r="Q1994" s="26">
        <v>36.278399999999998</v>
      </c>
      <c r="R1994" s="26">
        <v>1.7502380952380954</v>
      </c>
      <c r="S1994" s="26">
        <v>6.6000000000000003E-2</v>
      </c>
      <c r="T1994" s="26">
        <v>8.1000000000000003E-2</v>
      </c>
      <c r="U1994" s="26">
        <v>3.1E-2</v>
      </c>
      <c r="X1994" s="26">
        <v>4.0170000000000003</v>
      </c>
      <c r="Y1994" s="85"/>
      <c r="AD1994" s="26">
        <v>9.7000000000000003E-2</v>
      </c>
      <c r="AF1994" s="26">
        <v>0.67</v>
      </c>
      <c r="AH1994" s="29">
        <v>0.625</v>
      </c>
      <c r="AI1994" s="29">
        <v>1.83</v>
      </c>
    </row>
    <row r="1995" spans="1:35" ht="15" customHeight="1" x14ac:dyDescent="0.2">
      <c r="A1995" s="25">
        <v>2130</v>
      </c>
      <c r="B1995" s="25" t="s">
        <v>86</v>
      </c>
      <c r="C1995" s="139">
        <v>37636</v>
      </c>
      <c r="D1995" s="25">
        <v>21</v>
      </c>
      <c r="E1995" s="25" t="s">
        <v>47</v>
      </c>
      <c r="F1995" s="25">
        <v>-80</v>
      </c>
      <c r="G1995" s="82">
        <v>30.87960000000038</v>
      </c>
      <c r="H1995" s="27">
        <v>-80.514660000000006</v>
      </c>
      <c r="I1995" s="25">
        <v>25</v>
      </c>
      <c r="J1995" s="82">
        <v>6.7199999999998994</v>
      </c>
      <c r="K1995" s="27">
        <v>25.111999999999998</v>
      </c>
      <c r="L1995" s="29">
        <v>17.366</v>
      </c>
      <c r="M1995" s="29">
        <v>26.238</v>
      </c>
      <c r="N1995" s="28">
        <v>2.5928008998875143</v>
      </c>
      <c r="O1995" s="28">
        <v>1.0517435320584927</v>
      </c>
      <c r="Q1995" s="26">
        <v>25.343399999999999</v>
      </c>
      <c r="R1995" s="26">
        <v>3.6566666666666667</v>
      </c>
      <c r="S1995" s="26">
        <v>4.7290000000000001</v>
      </c>
      <c r="T1995" s="26">
        <v>8.5000000000000006E-2</v>
      </c>
      <c r="U1995" s="26">
        <v>0.52900000000000003</v>
      </c>
      <c r="X1995" s="26">
        <v>0.1</v>
      </c>
      <c r="Y1995" s="85"/>
      <c r="AD1995" s="26">
        <v>5.258</v>
      </c>
      <c r="AF1995" s="26">
        <v>0.19600000000000001</v>
      </c>
      <c r="AH1995" s="29">
        <v>1.778</v>
      </c>
      <c r="AI1995" s="29">
        <v>3.68</v>
      </c>
    </row>
    <row r="1996" spans="1:35" ht="15" customHeight="1" x14ac:dyDescent="0.2">
      <c r="A1996" s="25">
        <v>2131</v>
      </c>
      <c r="B1996" s="25" t="s">
        <v>86</v>
      </c>
      <c r="C1996" s="139">
        <v>37636</v>
      </c>
      <c r="D1996" s="25">
        <v>22</v>
      </c>
      <c r="E1996" s="25" t="s">
        <v>47</v>
      </c>
      <c r="F1996" s="25">
        <v>-80</v>
      </c>
      <c r="G1996" s="82">
        <v>36.212399999999718</v>
      </c>
      <c r="H1996" s="27">
        <v>-80.603539999999995</v>
      </c>
      <c r="I1996" s="25">
        <v>25</v>
      </c>
      <c r="J1996" s="82">
        <v>5.9604000000000923</v>
      </c>
      <c r="K1996" s="27">
        <v>25.099340000000002</v>
      </c>
      <c r="L1996" s="29">
        <v>17.486999999999998</v>
      </c>
      <c r="M1996" s="29">
        <v>25.930700000000002</v>
      </c>
      <c r="N1996" s="28">
        <v>3.579192546583851</v>
      </c>
      <c r="O1996" s="28">
        <v>1.4518633540372672</v>
      </c>
      <c r="Q1996" s="26">
        <v>21.066600000000001</v>
      </c>
      <c r="R1996" s="26">
        <v>13.381547619047618</v>
      </c>
      <c r="S1996" s="26">
        <v>5.6849999999999996</v>
      </c>
      <c r="T1996" s="26">
        <v>5.2999999999999999E-2</v>
      </c>
      <c r="U1996" s="26">
        <v>0.50600000000000001</v>
      </c>
      <c r="X1996" s="26">
        <v>0.1</v>
      </c>
      <c r="Y1996" s="85"/>
      <c r="AD1996" s="26">
        <v>6.1909999999999998</v>
      </c>
      <c r="AF1996" s="26">
        <v>0.49099999999999999</v>
      </c>
      <c r="AH1996" s="29">
        <v>1.288</v>
      </c>
      <c r="AI1996" s="29">
        <v>13.44</v>
      </c>
    </row>
    <row r="1997" spans="1:35" ht="15" customHeight="1" x14ac:dyDescent="0.2">
      <c r="A1997" s="25">
        <v>2132</v>
      </c>
      <c r="B1997" s="25" t="s">
        <v>86</v>
      </c>
      <c r="C1997" s="139">
        <v>37636</v>
      </c>
      <c r="D1997" s="25">
        <v>23</v>
      </c>
      <c r="E1997" s="25" t="s">
        <v>47</v>
      </c>
      <c r="F1997" s="25">
        <v>-80</v>
      </c>
      <c r="G1997" s="82">
        <v>37.450799999999731</v>
      </c>
      <c r="H1997" s="27">
        <v>-80.624179999999996</v>
      </c>
      <c r="I1997" s="25">
        <v>25</v>
      </c>
      <c r="J1997" s="82">
        <v>3.323999999999927</v>
      </c>
      <c r="K1997" s="27">
        <v>25.055399999999999</v>
      </c>
      <c r="L1997" s="29">
        <v>18.187000000000001</v>
      </c>
      <c r="M1997" s="29">
        <v>29.538900000000002</v>
      </c>
      <c r="N1997" s="28">
        <v>8.2321428571428577</v>
      </c>
      <c r="O1997" s="28">
        <v>3.339285714285714</v>
      </c>
      <c r="Q1997" s="26">
        <v>26.801400000000001</v>
      </c>
      <c r="R1997" s="26">
        <v>1.0701190476190476</v>
      </c>
      <c r="S1997" s="26">
        <v>2.64</v>
      </c>
      <c r="T1997" s="26">
        <v>6.5000000000000002E-2</v>
      </c>
      <c r="U1997" s="26">
        <v>0.123</v>
      </c>
      <c r="X1997" s="26">
        <v>0.1</v>
      </c>
      <c r="Y1997" s="85"/>
      <c r="AD1997" s="26">
        <v>2.7629999999999999</v>
      </c>
      <c r="AF1997" s="26">
        <v>0.251</v>
      </c>
      <c r="AH1997" s="29">
        <v>0.56000000000000005</v>
      </c>
      <c r="AI1997" s="29">
        <v>1.1000000000000001</v>
      </c>
    </row>
    <row r="1998" spans="1:35" ht="15" customHeight="1" x14ac:dyDescent="0.2">
      <c r="A1998" s="25">
        <v>2133</v>
      </c>
      <c r="B1998" s="25" t="s">
        <v>86</v>
      </c>
      <c r="C1998" s="139">
        <v>37636</v>
      </c>
      <c r="D1998" s="25">
        <v>24</v>
      </c>
      <c r="E1998" s="25" t="s">
        <v>48</v>
      </c>
      <c r="F1998" s="25">
        <v>-80</v>
      </c>
      <c r="G1998" s="82">
        <v>39.99</v>
      </c>
      <c r="H1998" s="27">
        <v>-80.666499999999999</v>
      </c>
      <c r="I1998" s="25">
        <v>25</v>
      </c>
      <c r="J1998" s="82">
        <v>3.7704000000000804</v>
      </c>
      <c r="K1998" s="27">
        <v>25.062840000000001</v>
      </c>
      <c r="L1998" s="29">
        <v>18.218</v>
      </c>
      <c r="M1998" s="29">
        <v>31.2119</v>
      </c>
      <c r="N1998" s="28">
        <v>10.043572984749456</v>
      </c>
      <c r="O1998" s="28">
        <v>4.0740740740740744</v>
      </c>
      <c r="Q1998" s="26">
        <v>35.938200000000002</v>
      </c>
      <c r="R1998" s="26">
        <v>1.0457142857142858</v>
      </c>
      <c r="S1998" s="26">
        <v>2.2919999999999998</v>
      </c>
      <c r="T1998" s="26">
        <v>6.0999999999999999E-2</v>
      </c>
      <c r="U1998" s="26">
        <v>0.14899999999999999</v>
      </c>
      <c r="X1998" s="26">
        <v>0.1</v>
      </c>
      <c r="Y1998" s="85"/>
      <c r="AD1998" s="26">
        <v>2.4409999999999998</v>
      </c>
      <c r="AF1998" s="26">
        <v>0.20399999999999999</v>
      </c>
      <c r="AH1998" s="29">
        <v>0.45900000000000002</v>
      </c>
      <c r="AI1998" s="29">
        <v>1.07</v>
      </c>
    </row>
    <row r="1999" spans="1:35" ht="15" customHeight="1" x14ac:dyDescent="0.2">
      <c r="A1999" s="25">
        <v>2134</v>
      </c>
      <c r="B1999" s="25" t="s">
        <v>86</v>
      </c>
      <c r="C1999" s="139">
        <v>37636</v>
      </c>
      <c r="D1999" s="25">
        <v>25</v>
      </c>
      <c r="E1999" s="25" t="s">
        <v>48</v>
      </c>
      <c r="F1999" s="25">
        <v>-80</v>
      </c>
      <c r="G1999" s="82">
        <v>43.011599999999817</v>
      </c>
      <c r="H1999" s="27">
        <v>-80.716859999999997</v>
      </c>
      <c r="I1999" s="25">
        <v>25</v>
      </c>
      <c r="J1999" s="82">
        <v>3.5856000000000421</v>
      </c>
      <c r="K1999" s="27">
        <v>25.059760000000001</v>
      </c>
      <c r="L1999" s="29">
        <v>18.300999999999998</v>
      </c>
      <c r="M1999" s="29">
        <v>33.741999999999997</v>
      </c>
      <c r="N1999" s="28">
        <v>26.19318181818182</v>
      </c>
      <c r="O1999" s="28">
        <v>10.625000000000002</v>
      </c>
      <c r="Q1999" s="26">
        <v>53.871599999999994</v>
      </c>
      <c r="R1999" s="26">
        <v>0.49821428571428567</v>
      </c>
      <c r="S1999" s="26">
        <v>2.8180000000000001</v>
      </c>
      <c r="T1999" s="26">
        <v>4.8000000000000001E-2</v>
      </c>
      <c r="U1999" s="26">
        <v>0.153</v>
      </c>
      <c r="X1999" s="26">
        <v>0.1</v>
      </c>
      <c r="Y1999" s="85"/>
      <c r="AD1999" s="26">
        <v>2.9710000000000001</v>
      </c>
      <c r="AF1999" s="26">
        <v>0.60299999999999998</v>
      </c>
      <c r="AH1999" s="29">
        <v>0.17599999999999999</v>
      </c>
      <c r="AI1999" s="29">
        <v>0.56999999999999995</v>
      </c>
    </row>
    <row r="2000" spans="1:35" ht="15" customHeight="1" x14ac:dyDescent="0.2">
      <c r="A2000" s="25">
        <v>2135</v>
      </c>
      <c r="B2000" s="25" t="s">
        <v>86</v>
      </c>
      <c r="C2000" s="139">
        <v>37636</v>
      </c>
      <c r="D2000" s="25">
        <v>26</v>
      </c>
      <c r="E2000" s="25" t="s">
        <v>50</v>
      </c>
      <c r="F2000" s="25">
        <v>-80</v>
      </c>
      <c r="G2000" s="82">
        <v>43.318800000000003</v>
      </c>
      <c r="H2000" s="27">
        <v>-80.721980000000002</v>
      </c>
      <c r="I2000" s="25">
        <v>25</v>
      </c>
      <c r="J2000" s="82">
        <v>1.3991999999998939</v>
      </c>
      <c r="K2000" s="27">
        <v>25.023319999999998</v>
      </c>
      <c r="L2000" s="29">
        <v>18.419</v>
      </c>
      <c r="M2000" s="29">
        <v>35.357999999999997</v>
      </c>
      <c r="N2000" s="28">
        <v>6.5576102418207691</v>
      </c>
      <c r="O2000" s="28">
        <v>2.6600284495021342</v>
      </c>
      <c r="Q2000" s="26">
        <v>51.101399999999998</v>
      </c>
      <c r="R2000" s="26">
        <v>0.75130952380952321</v>
      </c>
      <c r="S2000" s="26">
        <v>1.889</v>
      </c>
      <c r="T2000" s="26">
        <v>0.05</v>
      </c>
      <c r="U2000" s="26">
        <v>9.0999999999999998E-2</v>
      </c>
      <c r="X2000" s="26">
        <v>0.1</v>
      </c>
      <c r="Y2000" s="85"/>
      <c r="AD2000" s="26">
        <v>1.98</v>
      </c>
      <c r="AF2000" s="26">
        <v>0.24099999999999999</v>
      </c>
      <c r="AH2000" s="29">
        <v>0.70299999999999996</v>
      </c>
      <c r="AI2000" s="29">
        <v>0.77999999999999936</v>
      </c>
    </row>
    <row r="2001" spans="1:35" ht="15" customHeight="1" x14ac:dyDescent="0.2">
      <c r="A2001" s="25">
        <v>2136</v>
      </c>
      <c r="B2001" s="25" t="s">
        <v>86</v>
      </c>
      <c r="C2001" s="139">
        <v>37636</v>
      </c>
      <c r="D2001" s="25">
        <v>27</v>
      </c>
      <c r="E2001" s="25" t="s">
        <v>50</v>
      </c>
      <c r="F2001" s="25">
        <v>-80</v>
      </c>
      <c r="G2001" s="82">
        <v>44.945999999999913</v>
      </c>
      <c r="H2001" s="27">
        <v>-80.749099999999999</v>
      </c>
      <c r="I2001" s="25">
        <v>25</v>
      </c>
      <c r="J2001" s="82">
        <v>0.31559999999998922</v>
      </c>
      <c r="K2001" s="27">
        <v>25.00526</v>
      </c>
      <c r="L2001" s="29">
        <v>18.187999999999999</v>
      </c>
      <c r="M2001" s="29">
        <v>34.441000000000003</v>
      </c>
      <c r="N2001" s="28">
        <v>10.290178571428571</v>
      </c>
      <c r="O2001" s="28">
        <v>4.1741071428571432</v>
      </c>
      <c r="Q2001" s="26">
        <v>47.845199999999998</v>
      </c>
      <c r="R2001" s="26">
        <v>0.7859523809523814</v>
      </c>
      <c r="S2001" s="26">
        <v>2.177</v>
      </c>
      <c r="T2001" s="26">
        <v>6.9000000000000006E-2</v>
      </c>
      <c r="U2001" s="26">
        <v>8.8999999999999996E-2</v>
      </c>
      <c r="X2001" s="26">
        <v>0.1</v>
      </c>
      <c r="Y2001" s="85"/>
      <c r="AD2001" s="26">
        <v>2.266</v>
      </c>
      <c r="AF2001" s="26">
        <v>0.20200000000000001</v>
      </c>
      <c r="AH2001" s="29">
        <v>0.44800000000000001</v>
      </c>
      <c r="AI2001" s="29">
        <v>0.8100000000000005</v>
      </c>
    </row>
    <row r="2002" spans="1:35" ht="15" customHeight="1" x14ac:dyDescent="0.2">
      <c r="A2002" s="25">
        <v>2137</v>
      </c>
      <c r="B2002" s="25" t="s">
        <v>86</v>
      </c>
      <c r="C2002" s="139">
        <v>37636</v>
      </c>
      <c r="D2002" s="25">
        <v>28</v>
      </c>
      <c r="E2002" s="25" t="s">
        <v>50</v>
      </c>
      <c r="F2002" s="25">
        <v>-80</v>
      </c>
      <c r="G2002" s="82">
        <v>47.071200000000033</v>
      </c>
      <c r="H2002" s="27">
        <v>-80.784520000000001</v>
      </c>
      <c r="I2002" s="25">
        <v>25</v>
      </c>
      <c r="J2002" s="82">
        <v>2.1600000000034925E-2</v>
      </c>
      <c r="K2002" s="27">
        <v>25.000360000000001</v>
      </c>
      <c r="L2002" s="29">
        <v>18.443999999999999</v>
      </c>
      <c r="M2002" s="29">
        <v>33.344999999999999</v>
      </c>
      <c r="N2002" s="28">
        <v>10.525114155251142</v>
      </c>
      <c r="O2002" s="28">
        <v>4.269406392694064</v>
      </c>
      <c r="Q2002" s="26">
        <v>49.594799999999999</v>
      </c>
      <c r="R2002" s="26">
        <v>0.77833333333333388</v>
      </c>
      <c r="S2002" s="26">
        <v>1.3129999999999999</v>
      </c>
      <c r="T2002" s="26">
        <v>5.8999999999999997E-2</v>
      </c>
      <c r="U2002" s="26">
        <v>7.6999999999999999E-2</v>
      </c>
      <c r="X2002" s="26">
        <v>0.1</v>
      </c>
      <c r="Y2002" s="85"/>
      <c r="AD2002" s="26">
        <v>1.39</v>
      </c>
      <c r="AF2002" s="26">
        <v>0.26600000000000001</v>
      </c>
      <c r="AH2002" s="29">
        <v>0.438</v>
      </c>
      <c r="AI2002" s="29">
        <v>0.8100000000000005</v>
      </c>
    </row>
    <row r="2003" spans="1:35" ht="15" customHeight="1" x14ac:dyDescent="0.2">
      <c r="A2003" s="25">
        <v>2138</v>
      </c>
      <c r="B2003" s="25" t="s">
        <v>86</v>
      </c>
      <c r="C2003" s="139">
        <v>37636</v>
      </c>
      <c r="D2003" s="25">
        <v>29</v>
      </c>
      <c r="E2003" s="25" t="s">
        <v>50</v>
      </c>
      <c r="F2003" s="25">
        <v>-80</v>
      </c>
      <c r="G2003" s="82">
        <v>48.625199999999609</v>
      </c>
      <c r="H2003" s="27">
        <v>-80.810419999999993</v>
      </c>
      <c r="I2003" s="25">
        <v>24</v>
      </c>
      <c r="J2003" s="82">
        <v>59.841600000000028</v>
      </c>
      <c r="K2003" s="27">
        <v>24.99736</v>
      </c>
      <c r="L2003" s="29">
        <v>18.579999999999998</v>
      </c>
      <c r="M2003" s="29">
        <v>32.475000000000001</v>
      </c>
      <c r="Q2003" s="26">
        <v>51.004199999999997</v>
      </c>
      <c r="R2003" s="26">
        <v>1.2117857142857142</v>
      </c>
      <c r="S2003" s="26">
        <v>0.71799999999999997</v>
      </c>
      <c r="T2003" s="26">
        <v>6.2E-2</v>
      </c>
      <c r="U2003" s="26">
        <v>5.8000000000000003E-2</v>
      </c>
      <c r="X2003" s="26">
        <v>0.29099999999999998</v>
      </c>
      <c r="Y2003" s="85"/>
      <c r="AD2003" s="26">
        <v>0.77600000000000002</v>
      </c>
      <c r="AF2003" s="26">
        <v>0.23699999999999999</v>
      </c>
      <c r="AI2003" s="29">
        <v>1.24</v>
      </c>
    </row>
    <row r="2004" spans="1:35" ht="15" customHeight="1" x14ac:dyDescent="0.2">
      <c r="A2004" s="25">
        <v>2139</v>
      </c>
      <c r="B2004" s="25" t="s">
        <v>86</v>
      </c>
      <c r="C2004" s="139">
        <v>37636</v>
      </c>
      <c r="D2004" s="25">
        <v>30</v>
      </c>
      <c r="E2004" s="25" t="s">
        <v>49</v>
      </c>
      <c r="F2004" s="25">
        <v>-80</v>
      </c>
      <c r="G2004" s="82">
        <v>50.050800000000208</v>
      </c>
      <c r="H2004" s="27">
        <v>-80.834180000000003</v>
      </c>
      <c r="I2004" s="25">
        <v>24</v>
      </c>
      <c r="J2004" s="82">
        <v>58.527600000000106</v>
      </c>
      <c r="K2004" s="27">
        <v>24.975460000000002</v>
      </c>
      <c r="L2004" s="29">
        <v>15.973000000000001</v>
      </c>
      <c r="M2004" s="29">
        <v>32.441000000000003</v>
      </c>
      <c r="N2004" s="28">
        <v>10.821596244131456</v>
      </c>
      <c r="O2004" s="28">
        <v>4.3896713615023479</v>
      </c>
      <c r="Q2004" s="26">
        <v>42.839400000000005</v>
      </c>
      <c r="R2004" s="26">
        <v>2.196309523809524</v>
      </c>
      <c r="S2004" s="26">
        <v>0.13600000000000001</v>
      </c>
      <c r="T2004" s="26">
        <v>7.0999999999999994E-2</v>
      </c>
      <c r="U2004" s="26">
        <v>4.1000000000000002E-2</v>
      </c>
      <c r="X2004" s="26">
        <v>0.1</v>
      </c>
      <c r="Y2004" s="85"/>
      <c r="AD2004" s="26">
        <v>0.17700000000000002</v>
      </c>
      <c r="AF2004" s="26">
        <v>0.19900000000000001</v>
      </c>
      <c r="AH2004" s="29">
        <v>0.42599999999999999</v>
      </c>
      <c r="AI2004" s="29">
        <v>2.2200000000000002</v>
      </c>
    </row>
    <row r="2005" spans="1:35" ht="15" customHeight="1" x14ac:dyDescent="0.2">
      <c r="A2005" s="25">
        <v>2140</v>
      </c>
      <c r="B2005" s="25" t="s">
        <v>86</v>
      </c>
      <c r="C2005" s="139">
        <v>37636</v>
      </c>
      <c r="D2005" s="25">
        <v>31</v>
      </c>
      <c r="E2005" s="25" t="s">
        <v>49</v>
      </c>
      <c r="F2005" s="25">
        <v>-80</v>
      </c>
      <c r="G2005" s="82">
        <v>52.132800000000259</v>
      </c>
      <c r="H2005" s="27">
        <v>-80.868880000000004</v>
      </c>
      <c r="I2005" s="25">
        <v>25</v>
      </c>
      <c r="J2005" s="82">
        <v>0.66840000000006228</v>
      </c>
      <c r="K2005" s="27">
        <v>25.011140000000001</v>
      </c>
      <c r="L2005" s="29">
        <v>16.382999999999999</v>
      </c>
      <c r="M2005" s="29">
        <v>32.305</v>
      </c>
      <c r="N2005" s="28">
        <v>10.336322869955158</v>
      </c>
      <c r="O2005" s="28">
        <v>4.1928251121076237</v>
      </c>
      <c r="Q2005" s="26">
        <v>48.428400000000003</v>
      </c>
      <c r="R2005" s="26">
        <v>0.45511904761904759</v>
      </c>
      <c r="S2005" s="26">
        <v>0.17499999999999999</v>
      </c>
      <c r="T2005" s="26">
        <v>6.7000000000000004E-2</v>
      </c>
      <c r="U2005" s="26">
        <v>1.0999999999999999E-2</v>
      </c>
      <c r="X2005" s="26">
        <v>2.1539999999999999</v>
      </c>
      <c r="Y2005" s="85"/>
      <c r="AD2005" s="26">
        <v>0.186</v>
      </c>
      <c r="AF2005" s="26">
        <v>0.20899999999999999</v>
      </c>
      <c r="AH2005" s="29">
        <v>0.44600000000000001</v>
      </c>
      <c r="AI2005" s="29">
        <v>0.48</v>
      </c>
    </row>
    <row r="2006" spans="1:35" ht="15" customHeight="1" x14ac:dyDescent="0.2">
      <c r="A2006" s="25">
        <v>2141</v>
      </c>
      <c r="B2006" s="25" t="s">
        <v>86</v>
      </c>
      <c r="C2006" s="139">
        <v>37636</v>
      </c>
      <c r="D2006" s="25">
        <v>32</v>
      </c>
      <c r="E2006" s="25" t="s">
        <v>49</v>
      </c>
      <c r="F2006" s="25">
        <v>-80</v>
      </c>
      <c r="G2006" s="82">
        <v>55.561199999999644</v>
      </c>
      <c r="H2006" s="27">
        <v>-80.926019999999994</v>
      </c>
      <c r="I2006" s="25">
        <v>25</v>
      </c>
      <c r="J2006" s="82">
        <v>0.67920000000007974</v>
      </c>
      <c r="K2006" s="27">
        <v>25.011320000000001</v>
      </c>
      <c r="L2006" s="29">
        <v>18.131</v>
      </c>
      <c r="M2006" s="29">
        <v>32.067</v>
      </c>
      <c r="N2006" s="28">
        <v>6.7994100294985254</v>
      </c>
      <c r="O2006" s="28">
        <v>2.7581120943952802</v>
      </c>
      <c r="Q2006" s="26">
        <v>0.12</v>
      </c>
      <c r="R2006" s="26">
        <v>0.8013095238095238</v>
      </c>
      <c r="S2006" s="26">
        <v>0.106</v>
      </c>
      <c r="T2006" s="26">
        <v>6.9000000000000006E-2</v>
      </c>
      <c r="U2006" s="26">
        <v>5.0999999999999997E-2</v>
      </c>
      <c r="X2006" s="26">
        <v>0.1</v>
      </c>
      <c r="Y2006" s="85"/>
      <c r="AD2006" s="26">
        <v>0.157</v>
      </c>
      <c r="AF2006" s="26">
        <v>0.24099999999999999</v>
      </c>
      <c r="AH2006" s="29">
        <v>0.67800000000000005</v>
      </c>
      <c r="AI2006" s="29">
        <v>0.83</v>
      </c>
    </row>
    <row r="2007" spans="1:35" ht="15" customHeight="1" x14ac:dyDescent="0.2">
      <c r="A2007" s="25">
        <v>2142</v>
      </c>
      <c r="B2007" s="25" t="s">
        <v>86</v>
      </c>
      <c r="C2007" s="139">
        <v>37636</v>
      </c>
      <c r="D2007" s="25">
        <v>33</v>
      </c>
      <c r="E2007" s="25" t="s">
        <v>49</v>
      </c>
      <c r="F2007" s="25">
        <v>-80</v>
      </c>
      <c r="G2007" s="82">
        <v>55.16399999999976</v>
      </c>
      <c r="H2007" s="27">
        <v>-80.919399999999996</v>
      </c>
      <c r="I2007" s="25">
        <v>25</v>
      </c>
      <c r="J2007" s="82">
        <v>3.163200000000046</v>
      </c>
      <c r="K2007" s="27">
        <v>25.052720000000001</v>
      </c>
      <c r="L2007" s="29">
        <v>17.997</v>
      </c>
      <c r="M2007" s="29">
        <v>31.469000000000001</v>
      </c>
      <c r="N2007" s="28">
        <v>7.9073756432247011</v>
      </c>
      <c r="O2007" s="28">
        <v>3.2075471698113209</v>
      </c>
      <c r="Q2007" s="26">
        <v>43.131</v>
      </c>
      <c r="R2007" s="26">
        <v>1.8509523809523809</v>
      </c>
      <c r="S2007" s="26">
        <v>0.182</v>
      </c>
      <c r="T2007" s="26">
        <v>7.6999999999999999E-2</v>
      </c>
      <c r="U2007" s="26">
        <v>2.8000000000000001E-2</v>
      </c>
      <c r="X2007" s="26">
        <v>0.1</v>
      </c>
      <c r="Y2007" s="85"/>
      <c r="AD2007" s="26">
        <v>0.21</v>
      </c>
      <c r="AF2007" s="26">
        <v>0.496</v>
      </c>
      <c r="AH2007" s="29">
        <v>0.58299999999999996</v>
      </c>
      <c r="AI2007" s="29">
        <v>1.91</v>
      </c>
    </row>
    <row r="2008" spans="1:35" ht="15" customHeight="1" x14ac:dyDescent="0.2">
      <c r="A2008" s="25">
        <v>2143</v>
      </c>
      <c r="B2008" s="25" t="s">
        <v>86</v>
      </c>
      <c r="C2008" s="139">
        <v>37636</v>
      </c>
      <c r="D2008" s="25">
        <v>35</v>
      </c>
      <c r="E2008" s="25" t="s">
        <v>49</v>
      </c>
      <c r="F2008" s="25">
        <v>-80</v>
      </c>
      <c r="G2008" s="82">
        <v>52.790400000000091</v>
      </c>
      <c r="H2008" s="27">
        <v>-80.879840000000002</v>
      </c>
      <c r="I2008" s="25">
        <v>24</v>
      </c>
      <c r="J2008" s="82">
        <v>58.249199999999988</v>
      </c>
      <c r="K2008" s="27">
        <v>24.97082</v>
      </c>
      <c r="L2008" s="29">
        <v>18.698399999999999</v>
      </c>
      <c r="M2008" s="29">
        <v>31.879000000000001</v>
      </c>
      <c r="N2008" s="28">
        <v>4.7772020725388602</v>
      </c>
      <c r="O2008" s="28">
        <v>1.9378238341968914</v>
      </c>
      <c r="Q2008" s="26">
        <v>37.347599999999993</v>
      </c>
      <c r="R2008" s="26">
        <v>1.9053571428571427</v>
      </c>
      <c r="S2008" s="26">
        <v>0.255</v>
      </c>
      <c r="T2008" s="26">
        <v>5.5E-2</v>
      </c>
      <c r="U2008" s="26">
        <v>1.0999999999999999E-2</v>
      </c>
      <c r="X2008" s="26">
        <v>0.1</v>
      </c>
      <c r="Y2008" s="85"/>
      <c r="AD2008" s="26">
        <v>0.26600000000000001</v>
      </c>
      <c r="AF2008" s="26">
        <v>0.45900000000000002</v>
      </c>
      <c r="AH2008" s="29">
        <v>0.96499999999999997</v>
      </c>
      <c r="AI2008" s="29">
        <v>1.96</v>
      </c>
    </row>
    <row r="2009" spans="1:35" ht="15" customHeight="1" x14ac:dyDescent="0.2">
      <c r="A2009" s="25">
        <v>2144</v>
      </c>
      <c r="B2009" s="25" t="s">
        <v>86</v>
      </c>
      <c r="C2009" s="139">
        <v>37636</v>
      </c>
      <c r="D2009" s="25">
        <v>36</v>
      </c>
      <c r="E2009" s="25" t="s">
        <v>50</v>
      </c>
      <c r="F2009" s="25">
        <v>-80</v>
      </c>
      <c r="G2009" s="82">
        <v>47.571600000000274</v>
      </c>
      <c r="H2009" s="27">
        <v>-80.792860000000005</v>
      </c>
      <c r="I2009" s="25">
        <v>24</v>
      </c>
      <c r="J2009" s="82">
        <v>57.549600000000041</v>
      </c>
      <c r="K2009" s="27">
        <v>24.959160000000001</v>
      </c>
      <c r="L2009" s="29">
        <v>19.001000000000001</v>
      </c>
      <c r="M2009" s="29">
        <v>33.808999999999997</v>
      </c>
      <c r="N2009" s="28">
        <v>5.3855140186915893</v>
      </c>
      <c r="O2009" s="28">
        <v>2.1845794392523366</v>
      </c>
      <c r="Q2009" s="26">
        <v>41.381399999999999</v>
      </c>
      <c r="R2009" s="26">
        <v>2.4119047619047618</v>
      </c>
      <c r="S2009" s="26">
        <v>1.33</v>
      </c>
      <c r="T2009" s="26">
        <v>6.7000000000000004E-2</v>
      </c>
      <c r="U2009" s="26">
        <v>7.9000000000000001E-2</v>
      </c>
      <c r="X2009" s="26">
        <v>0.1</v>
      </c>
      <c r="Y2009" s="85"/>
      <c r="AD2009" s="26">
        <v>1.409</v>
      </c>
      <c r="AF2009" s="26">
        <v>0.57199999999999995</v>
      </c>
      <c r="AH2009" s="29">
        <v>0.85599999999999998</v>
      </c>
      <c r="AI2009" s="29">
        <v>2.48</v>
      </c>
    </row>
    <row r="2010" spans="1:35" ht="15" customHeight="1" x14ac:dyDescent="0.2">
      <c r="A2010" s="25">
        <v>2145</v>
      </c>
      <c r="B2010" s="25" t="s">
        <v>86</v>
      </c>
      <c r="C2010" s="139">
        <v>37636</v>
      </c>
      <c r="D2010" s="25">
        <v>37</v>
      </c>
      <c r="E2010" s="25" t="s">
        <v>50</v>
      </c>
      <c r="F2010" s="25">
        <v>-80</v>
      </c>
      <c r="G2010" s="82">
        <v>45.700799999999902</v>
      </c>
      <c r="H2010" s="27">
        <v>-80.761679999999998</v>
      </c>
      <c r="I2010" s="25">
        <v>24</v>
      </c>
      <c r="J2010" s="82">
        <v>55.909199999999899</v>
      </c>
      <c r="K2010" s="27">
        <v>24.931819999999998</v>
      </c>
      <c r="L2010" s="29">
        <v>18.026</v>
      </c>
      <c r="M2010" s="29">
        <v>34.106000000000002</v>
      </c>
      <c r="N2010" s="28">
        <v>11.641414141414142</v>
      </c>
      <c r="O2010" s="28">
        <v>4.7222222222222223</v>
      </c>
      <c r="Q2010" s="26">
        <v>42.499200000000002</v>
      </c>
      <c r="R2010" s="26">
        <v>0.69988095238095127</v>
      </c>
      <c r="S2010" s="26">
        <v>0.96299999999999997</v>
      </c>
      <c r="T2010" s="26">
        <v>3.5999999999999997E-2</v>
      </c>
      <c r="U2010" s="26">
        <v>0.11799999999999999</v>
      </c>
      <c r="X2010" s="26">
        <v>0.1</v>
      </c>
      <c r="Y2010" s="85"/>
      <c r="AD2010" s="26">
        <v>1.081</v>
      </c>
      <c r="AF2010" s="26">
        <v>0.16900000000000001</v>
      </c>
      <c r="AH2010" s="29">
        <v>0.39600000000000002</v>
      </c>
      <c r="AI2010" s="29">
        <v>0.71999999999999886</v>
      </c>
    </row>
    <row r="2011" spans="1:35" ht="15" customHeight="1" x14ac:dyDescent="0.2">
      <c r="A2011" s="25">
        <v>2146</v>
      </c>
      <c r="B2011" s="25" t="s">
        <v>86</v>
      </c>
      <c r="C2011" s="139">
        <v>37636</v>
      </c>
      <c r="D2011" s="25">
        <v>38</v>
      </c>
      <c r="E2011" s="25" t="s">
        <v>50</v>
      </c>
      <c r="F2011" s="25">
        <v>-80</v>
      </c>
      <c r="G2011" s="82">
        <v>41.909999999999741</v>
      </c>
      <c r="H2011" s="27">
        <v>-80.698499999999996</v>
      </c>
      <c r="I2011" s="25">
        <v>24</v>
      </c>
      <c r="J2011" s="82">
        <v>59.136000000000095</v>
      </c>
      <c r="K2011" s="27">
        <v>24.985600000000002</v>
      </c>
      <c r="L2011" s="29">
        <v>18.55</v>
      </c>
      <c r="M2011" s="29">
        <v>34.856999999999999</v>
      </c>
      <c r="N2011" s="28">
        <v>10.501138952164009</v>
      </c>
      <c r="O2011" s="28">
        <v>4.2596810933940779</v>
      </c>
      <c r="Q2011" s="26">
        <v>39.242999999999995</v>
      </c>
      <c r="R2011" s="26">
        <v>0.80345238095238092</v>
      </c>
      <c r="S2011" s="26">
        <v>2.2530000000000001</v>
      </c>
      <c r="T2011" s="26">
        <v>6.4000000000000001E-2</v>
      </c>
      <c r="U2011" s="26">
        <v>9.4E-2</v>
      </c>
      <c r="X2011" s="26">
        <v>0.1</v>
      </c>
      <c r="Y2011" s="85"/>
      <c r="AD2011" s="26">
        <v>2.347</v>
      </c>
      <c r="AF2011" s="26">
        <v>0.223</v>
      </c>
      <c r="AH2011" s="29">
        <v>0.439</v>
      </c>
      <c r="AI2011" s="29">
        <v>0.83</v>
      </c>
    </row>
    <row r="2012" spans="1:35" ht="15" customHeight="1" x14ac:dyDescent="0.2">
      <c r="A2012" s="25">
        <v>2147</v>
      </c>
      <c r="B2012" s="25" t="s">
        <v>86</v>
      </c>
      <c r="C2012" s="139">
        <v>37636</v>
      </c>
      <c r="D2012" s="25">
        <v>39</v>
      </c>
      <c r="E2012" s="25" t="s">
        <v>50</v>
      </c>
      <c r="F2012" s="25">
        <v>-80</v>
      </c>
      <c r="G2012" s="82">
        <v>38.790000000000191</v>
      </c>
      <c r="H2012" s="27">
        <v>-80.646500000000003</v>
      </c>
      <c r="I2012" s="25">
        <v>25</v>
      </c>
      <c r="J2012" s="82">
        <v>0.4679999999999751</v>
      </c>
      <c r="K2012" s="27">
        <v>25.0078</v>
      </c>
      <c r="L2012" s="29">
        <v>18.97</v>
      </c>
      <c r="M2012" s="29">
        <v>32.308</v>
      </c>
      <c r="N2012" s="28">
        <v>9.1106719367588944</v>
      </c>
      <c r="O2012" s="28">
        <v>3.6956521739130435</v>
      </c>
      <c r="Q2012" s="26">
        <v>29.231400000000004</v>
      </c>
      <c r="R2012" s="26">
        <v>0.73500000000000154</v>
      </c>
      <c r="S2012" s="26">
        <v>2.335</v>
      </c>
      <c r="T2012" s="26">
        <v>7.0000000000000007E-2</v>
      </c>
      <c r="U2012" s="26">
        <v>8.6999999999999994E-2</v>
      </c>
      <c r="X2012" s="26">
        <v>0.1</v>
      </c>
      <c r="Y2012" s="85"/>
      <c r="AD2012" s="26">
        <v>2.4220000000000002</v>
      </c>
      <c r="AF2012" s="26">
        <v>0.21</v>
      </c>
      <c r="AH2012" s="29">
        <v>0.50600000000000001</v>
      </c>
      <c r="AI2012" s="29">
        <v>0.76000000000000156</v>
      </c>
    </row>
    <row r="2013" spans="1:35" ht="15" customHeight="1" x14ac:dyDescent="0.2">
      <c r="A2013" s="25">
        <v>2148</v>
      </c>
      <c r="B2013" s="25" t="s">
        <v>86</v>
      </c>
      <c r="C2013" s="139">
        <v>37636</v>
      </c>
      <c r="D2013" s="25">
        <v>40</v>
      </c>
      <c r="E2013" s="25" t="s">
        <v>47</v>
      </c>
      <c r="F2013" s="25">
        <v>-80</v>
      </c>
      <c r="G2013" s="82">
        <v>35.91119999999961</v>
      </c>
      <c r="H2013" s="27">
        <v>-80.598519999999994</v>
      </c>
      <c r="I2013" s="25">
        <v>25</v>
      </c>
      <c r="J2013" s="82">
        <v>1.0116000000000724</v>
      </c>
      <c r="K2013" s="27">
        <v>25.016860000000001</v>
      </c>
      <c r="L2013" s="29">
        <v>18.808</v>
      </c>
      <c r="M2013" s="29">
        <v>29.568000000000001</v>
      </c>
      <c r="N2013" s="28">
        <v>4.8221757322175733</v>
      </c>
      <c r="O2013" s="28">
        <v>1.9560669456066948</v>
      </c>
      <c r="Q2013" s="26">
        <v>18.4422</v>
      </c>
      <c r="R2013" s="26">
        <v>9.0648809523809515</v>
      </c>
      <c r="S2013" s="26">
        <v>3.5329999999999999</v>
      </c>
      <c r="T2013" s="26">
        <v>5.8000000000000003E-2</v>
      </c>
      <c r="U2013" s="26">
        <v>0.21199999999999999</v>
      </c>
      <c r="X2013" s="26">
        <v>0.1</v>
      </c>
      <c r="Y2013" s="85"/>
      <c r="AD2013" s="26">
        <v>3.7450000000000001</v>
      </c>
      <c r="AF2013" s="26">
        <v>0.29499999999999998</v>
      </c>
      <c r="AH2013" s="29">
        <v>0.95599999999999996</v>
      </c>
      <c r="AI2013" s="29">
        <v>9.1</v>
      </c>
    </row>
    <row r="2014" spans="1:35" ht="15" customHeight="1" x14ac:dyDescent="0.2">
      <c r="A2014" s="25">
        <v>2149</v>
      </c>
      <c r="B2014" s="25" t="s">
        <v>86</v>
      </c>
      <c r="C2014" s="139">
        <v>37636</v>
      </c>
      <c r="D2014" s="25" t="s">
        <v>28</v>
      </c>
      <c r="E2014" s="25" t="s">
        <v>77</v>
      </c>
      <c r="F2014" s="25">
        <v>-80</v>
      </c>
      <c r="G2014" s="82">
        <v>12.790799999999649</v>
      </c>
      <c r="H2014" s="27">
        <v>-80.213179999999994</v>
      </c>
      <c r="I2014" s="25">
        <v>25</v>
      </c>
      <c r="J2014" s="82">
        <v>27.993600000000072</v>
      </c>
      <c r="K2014" s="27">
        <v>25.466560000000001</v>
      </c>
      <c r="L2014" s="29">
        <v>19.044</v>
      </c>
      <c r="M2014" s="29">
        <v>34.758000000000003</v>
      </c>
      <c r="N2014" s="28">
        <v>9.3509127789046662</v>
      </c>
      <c r="O2014" s="28">
        <v>3.7931034482758625</v>
      </c>
      <c r="S2014" s="26">
        <v>0.41499999999999998</v>
      </c>
      <c r="T2014" s="26">
        <v>5.8999999999999997E-2</v>
      </c>
      <c r="U2014" s="26">
        <v>1.9E-2</v>
      </c>
      <c r="X2014" s="26">
        <v>0.1</v>
      </c>
      <c r="Y2014" s="85"/>
      <c r="AD2014" s="26">
        <v>0.434</v>
      </c>
      <c r="AF2014" s="26">
        <v>0.17799999999999999</v>
      </c>
      <c r="AH2014" s="29">
        <v>0.49299999999999999</v>
      </c>
      <c r="AI2014" s="29">
        <v>1.1818181818181823</v>
      </c>
    </row>
    <row r="2015" spans="1:35" ht="15" customHeight="1" x14ac:dyDescent="0.2">
      <c r="A2015" s="25">
        <v>2150</v>
      </c>
      <c r="B2015" s="25" t="s">
        <v>86</v>
      </c>
      <c r="C2015" s="139">
        <v>37636</v>
      </c>
      <c r="D2015" s="25" t="s">
        <v>29</v>
      </c>
      <c r="E2015" s="25" t="s">
        <v>76</v>
      </c>
      <c r="F2015" s="25">
        <v>-80</v>
      </c>
      <c r="G2015" s="82">
        <v>11.909999999999741</v>
      </c>
      <c r="H2015" s="27">
        <v>-80.198499999999996</v>
      </c>
      <c r="I2015" s="25">
        <v>25</v>
      </c>
      <c r="J2015" s="82">
        <v>34.734000000000052</v>
      </c>
      <c r="K2015" s="27">
        <v>25.578900000000001</v>
      </c>
      <c r="L2015" s="29">
        <v>18.888000000000002</v>
      </c>
      <c r="M2015" s="29">
        <v>34.072000000000003</v>
      </c>
      <c r="N2015" s="28">
        <v>8.4432234432234434</v>
      </c>
      <c r="O2015" s="28">
        <v>3.4249084249084247</v>
      </c>
      <c r="S2015" s="26">
        <v>6.0999999999999999E-2</v>
      </c>
      <c r="T2015" s="26">
        <v>6.0999999999999999E-2</v>
      </c>
      <c r="U2015" s="26">
        <v>0.01</v>
      </c>
      <c r="X2015" s="26">
        <v>0.1</v>
      </c>
      <c r="Y2015" s="85"/>
      <c r="AD2015" s="26">
        <v>7.0999999999999994E-2</v>
      </c>
      <c r="AF2015" s="26">
        <v>0.13800000000000001</v>
      </c>
      <c r="AH2015" s="29">
        <v>0.54600000000000004</v>
      </c>
    </row>
    <row r="2016" spans="1:35" ht="15" customHeight="1" x14ac:dyDescent="0.2">
      <c r="A2016" s="25">
        <v>2151</v>
      </c>
      <c r="B2016" s="25" t="s">
        <v>86</v>
      </c>
      <c r="C2016" s="139">
        <v>37636</v>
      </c>
      <c r="D2016" s="25" t="s">
        <v>30</v>
      </c>
      <c r="E2016" s="25" t="s">
        <v>76</v>
      </c>
      <c r="F2016" s="25">
        <v>-80</v>
      </c>
      <c r="G2016" s="82">
        <v>11.290800000000161</v>
      </c>
      <c r="H2016" s="27">
        <v>-80.188180000000003</v>
      </c>
      <c r="I2016" s="25">
        <v>25</v>
      </c>
      <c r="J2016" s="82">
        <v>39.650400000000019</v>
      </c>
      <c r="K2016" s="27">
        <v>25.66084</v>
      </c>
      <c r="L2016" s="29">
        <v>19.265999999999998</v>
      </c>
      <c r="M2016" s="29">
        <v>33.875</v>
      </c>
      <c r="N2016" s="28">
        <v>8.865384615384615</v>
      </c>
      <c r="O2016" s="28">
        <v>3.5961538461538463</v>
      </c>
      <c r="S2016" s="26">
        <v>0.189</v>
      </c>
      <c r="T2016" s="26">
        <v>3.2000000000000001E-2</v>
      </c>
      <c r="U2016" s="26">
        <v>0.01</v>
      </c>
      <c r="X2016" s="26">
        <v>0.19400000000000001</v>
      </c>
      <c r="Y2016" s="85"/>
      <c r="AD2016" s="26">
        <v>0.19900000000000001</v>
      </c>
      <c r="AF2016" s="26">
        <v>0.11799999999999999</v>
      </c>
      <c r="AH2016" s="29">
        <v>0.52</v>
      </c>
    </row>
    <row r="2017" spans="1:35" ht="15" customHeight="1" x14ac:dyDescent="0.2">
      <c r="A2017" s="25">
        <v>2152</v>
      </c>
      <c r="B2017" s="25" t="s">
        <v>87</v>
      </c>
      <c r="C2017" s="139">
        <v>37691</v>
      </c>
      <c r="D2017" s="25">
        <v>20</v>
      </c>
      <c r="E2017" s="25" t="s">
        <v>47</v>
      </c>
      <c r="F2017" s="25">
        <v>-80</v>
      </c>
      <c r="G2017" s="82">
        <v>29.557200000000137</v>
      </c>
      <c r="H2017" s="27">
        <v>-80.492620000000002</v>
      </c>
      <c r="I2017" s="25">
        <v>25</v>
      </c>
      <c r="J2017" s="82">
        <v>4.0080000000000382</v>
      </c>
      <c r="K2017" s="27">
        <v>25.066800000000001</v>
      </c>
      <c r="L2017" s="29">
        <v>29.39</v>
      </c>
      <c r="M2017" s="29">
        <v>31.585999999999999</v>
      </c>
      <c r="N2017" s="28">
        <v>13.985677322491108</v>
      </c>
      <c r="O2017" s="28">
        <v>5.6731489355874993</v>
      </c>
      <c r="Q2017" s="26">
        <v>14.748599999999998</v>
      </c>
      <c r="R2017" s="26">
        <v>1.5549999999999999</v>
      </c>
      <c r="S2017" s="26">
        <v>0.37036999999999998</v>
      </c>
      <c r="T2017" s="26">
        <v>2.5082690187431093E-2</v>
      </c>
      <c r="U2017" s="26">
        <v>1.8407780339352706</v>
      </c>
      <c r="V2017" s="26">
        <v>0.77488000000000001</v>
      </c>
      <c r="W2017" s="26">
        <v>1.0658980339352706</v>
      </c>
      <c r="X2017" s="26">
        <v>3.3488766426451888</v>
      </c>
      <c r="Y2017" s="85"/>
      <c r="AD2017" s="26">
        <v>2.2111480339352703</v>
      </c>
      <c r="AF2017" s="26">
        <v>0.21</v>
      </c>
      <c r="AH2017" s="29">
        <v>0.32962293449931201</v>
      </c>
      <c r="AI2017" s="29">
        <v>1.58</v>
      </c>
    </row>
    <row r="2018" spans="1:35" ht="15" customHeight="1" x14ac:dyDescent="0.2">
      <c r="A2018" s="25">
        <v>2153</v>
      </c>
      <c r="B2018" s="25" t="s">
        <v>87</v>
      </c>
      <c r="C2018" s="139">
        <v>37691</v>
      </c>
      <c r="D2018" s="25" t="s">
        <v>15</v>
      </c>
      <c r="E2018" s="25" t="s">
        <v>76</v>
      </c>
      <c r="F2018" s="25">
        <v>-80</v>
      </c>
      <c r="G2018" s="82">
        <v>10.991999999999962</v>
      </c>
      <c r="H2018" s="27">
        <v>-80.183199999999999</v>
      </c>
      <c r="I2018" s="25">
        <v>25</v>
      </c>
      <c r="J2018" s="82">
        <v>44.328000000000074</v>
      </c>
      <c r="K2018" s="27">
        <v>25.738800000000001</v>
      </c>
      <c r="L2018" s="29">
        <v>27.079000000000001</v>
      </c>
      <c r="M2018" s="29">
        <v>34.888500000000001</v>
      </c>
      <c r="N2018" s="28">
        <v>10.986588788906959</v>
      </c>
      <c r="O2018" s="28">
        <v>4.4565989230490262</v>
      </c>
      <c r="Q2018" s="26">
        <v>17.907600000000002</v>
      </c>
      <c r="R2018" s="26">
        <v>1.0175000000000001</v>
      </c>
      <c r="S2018" s="26">
        <v>0.104938</v>
      </c>
      <c r="T2018" s="26">
        <v>3.1077728776185226E-2</v>
      </c>
      <c r="U2018" s="26">
        <v>0.28269514558503672</v>
      </c>
      <c r="V2018" s="26">
        <v>0.15226000000000001</v>
      </c>
      <c r="W2018" s="26">
        <v>0.13043514558503672</v>
      </c>
      <c r="X2018" s="26">
        <v>4.7053836371343793</v>
      </c>
      <c r="Y2018" s="85"/>
      <c r="AD2018" s="26">
        <v>0.38763314558503675</v>
      </c>
      <c r="AF2018" s="26">
        <v>0.52500000000000002</v>
      </c>
      <c r="AH2018" s="29">
        <v>0.41960248886848922</v>
      </c>
      <c r="AI2018" s="29">
        <v>1.08</v>
      </c>
    </row>
    <row r="2019" spans="1:35" ht="15" customHeight="1" x14ac:dyDescent="0.2">
      <c r="A2019" s="25">
        <v>2154</v>
      </c>
      <c r="B2019" s="25" t="s">
        <v>87</v>
      </c>
      <c r="C2019" s="139">
        <v>37691</v>
      </c>
      <c r="D2019" s="25" t="s">
        <v>24</v>
      </c>
      <c r="E2019" s="25" t="s">
        <v>77</v>
      </c>
      <c r="F2019" s="25">
        <v>-80</v>
      </c>
      <c r="G2019" s="82">
        <v>21.67080000000027</v>
      </c>
      <c r="H2019" s="27">
        <v>-80.361180000000004</v>
      </c>
      <c r="I2019" s="25">
        <v>25</v>
      </c>
      <c r="J2019" s="82">
        <v>17.830800000000053</v>
      </c>
      <c r="K2019" s="27">
        <v>25.297180000000001</v>
      </c>
      <c r="L2019" s="29">
        <v>28.946999999999999</v>
      </c>
      <c r="M2019" s="29">
        <v>32.344000000000001</v>
      </c>
      <c r="N2019" s="28">
        <v>13.479774818766158</v>
      </c>
      <c r="O2019" s="28">
        <v>5.4679346878726056</v>
      </c>
      <c r="Q2019" s="26">
        <v>27.773400000000002</v>
      </c>
      <c r="R2019" s="26">
        <v>0.3936904761904762</v>
      </c>
      <c r="S2019" s="26">
        <v>5.5556000000000001E-2</v>
      </c>
      <c r="T2019" s="26">
        <v>1.9570011025358325E-2</v>
      </c>
      <c r="U2019" s="26">
        <v>1.129002625449675</v>
      </c>
      <c r="V2019" s="26">
        <v>0.12779000000000001</v>
      </c>
      <c r="W2019" s="26">
        <v>1.0012126254496749</v>
      </c>
      <c r="X2019" s="26">
        <v>1.58965663416702</v>
      </c>
      <c r="Y2019" s="85"/>
      <c r="AD2019" s="26">
        <v>1.1845586254496749</v>
      </c>
      <c r="AF2019" s="26">
        <v>0.26300000000000001</v>
      </c>
      <c r="AH2019" s="29">
        <v>0.34199384351599776</v>
      </c>
      <c r="AI2019" s="29">
        <v>0.42499999999999999</v>
      </c>
    </row>
    <row r="2020" spans="1:35" ht="15" customHeight="1" x14ac:dyDescent="0.2">
      <c r="A2020" s="25">
        <v>2155</v>
      </c>
      <c r="B2020" s="25" t="s">
        <v>87</v>
      </c>
      <c r="C2020" s="139">
        <v>37691</v>
      </c>
      <c r="D2020" s="25" t="s">
        <v>25</v>
      </c>
      <c r="E2020" s="25" t="s">
        <v>79</v>
      </c>
      <c r="F2020" s="25">
        <v>-80</v>
      </c>
      <c r="G2020" s="82">
        <v>22.540800000000161</v>
      </c>
      <c r="H2020" s="27">
        <v>-80.375680000000003</v>
      </c>
      <c r="I2020" s="25">
        <v>25</v>
      </c>
      <c r="J2020" s="82">
        <v>14.322000000000088</v>
      </c>
      <c r="K2020" s="27">
        <v>25.238700000000001</v>
      </c>
      <c r="L2020" s="29">
        <v>29.414000000000001</v>
      </c>
      <c r="M2020" s="29">
        <v>32.223999999999997</v>
      </c>
      <c r="N2020" s="28">
        <v>16.322461964913263</v>
      </c>
      <c r="O2020" s="28">
        <v>6.6210420551817357</v>
      </c>
      <c r="Q2020" s="26">
        <v>24.808800000000005</v>
      </c>
      <c r="R2020" s="26">
        <v>0.67130952380952225</v>
      </c>
      <c r="S2020" s="26">
        <v>5.5556000000000001E-2</v>
      </c>
      <c r="T2020" s="26">
        <v>1.860529217199559E-2</v>
      </c>
      <c r="U2020" s="26">
        <v>0.22876378657405488</v>
      </c>
      <c r="V2020" s="26">
        <v>0</v>
      </c>
      <c r="W2020" s="26">
        <v>0.22876378657405488</v>
      </c>
      <c r="X2020" s="26">
        <v>1.7168291649003815</v>
      </c>
      <c r="Y2020" s="85"/>
      <c r="AD2020" s="26">
        <v>0.28431978657405488</v>
      </c>
      <c r="AF2020" s="26">
        <v>0.24099999999999999</v>
      </c>
      <c r="AH2020" s="29">
        <v>0.28243288358763824</v>
      </c>
      <c r="AI2020" s="29">
        <v>0.6999999999999984</v>
      </c>
    </row>
    <row r="2021" spans="1:35" ht="15" customHeight="1" x14ac:dyDescent="0.2">
      <c r="A2021" s="25">
        <v>2156</v>
      </c>
      <c r="B2021" s="25" t="s">
        <v>87</v>
      </c>
      <c r="C2021" s="139">
        <v>37691</v>
      </c>
      <c r="D2021" s="25" t="s">
        <v>26</v>
      </c>
      <c r="E2021" s="25" t="s">
        <v>79</v>
      </c>
      <c r="F2021" s="25">
        <v>-80</v>
      </c>
      <c r="G2021" s="82">
        <v>25.335599999999658</v>
      </c>
      <c r="H2021" s="27">
        <v>-80.422259999999994</v>
      </c>
      <c r="I2021" s="25">
        <v>25</v>
      </c>
      <c r="J2021" s="82">
        <v>15.33600000000007</v>
      </c>
      <c r="K2021" s="27">
        <v>25.255600000000001</v>
      </c>
      <c r="L2021" s="29">
        <v>29.599</v>
      </c>
      <c r="M2021" s="29">
        <v>28.213000000000001</v>
      </c>
      <c r="N2021" s="28">
        <v>7.8930024018153055</v>
      </c>
      <c r="O2021" s="28">
        <v>3.2017168094131496</v>
      </c>
      <c r="Q2021" s="26">
        <v>52.705199999999991</v>
      </c>
      <c r="R2021" s="26">
        <v>1.4935714285714285</v>
      </c>
      <c r="S2021" s="26">
        <v>0.25925900000000002</v>
      </c>
      <c r="T2021" s="26">
        <v>2.9906284454244762E-2</v>
      </c>
      <c r="U2021" s="26">
        <v>0.40418886643395191</v>
      </c>
      <c r="V2021" s="26">
        <v>7.0690000000000003E-2</v>
      </c>
      <c r="W2021" s="26">
        <v>0.33349886643395188</v>
      </c>
      <c r="X2021" s="26">
        <v>4.2390843577787196</v>
      </c>
      <c r="Y2021" s="85"/>
      <c r="AD2021" s="26">
        <v>0.66344786643395193</v>
      </c>
      <c r="AF2021" s="26">
        <v>0.55800000000000005</v>
      </c>
      <c r="AH2021" s="29">
        <v>0.58406164920711923</v>
      </c>
      <c r="AI2021" s="29">
        <v>1.56</v>
      </c>
    </row>
    <row r="2022" spans="1:35" ht="15" customHeight="1" x14ac:dyDescent="0.2">
      <c r="A2022" s="25">
        <v>2157</v>
      </c>
      <c r="B2022" s="25" t="s">
        <v>87</v>
      </c>
      <c r="C2022" s="139">
        <v>37691</v>
      </c>
      <c r="D2022" s="25" t="s">
        <v>27</v>
      </c>
      <c r="E2022" s="25" t="s">
        <v>79</v>
      </c>
      <c r="F2022" s="25">
        <v>-80</v>
      </c>
      <c r="G2022" s="82">
        <v>25.380000000000109</v>
      </c>
      <c r="H2022" s="27">
        <v>-80.423000000000002</v>
      </c>
      <c r="I2022" s="25">
        <v>25</v>
      </c>
      <c r="J2022" s="82">
        <v>10.553999999999917</v>
      </c>
      <c r="K2022" s="27">
        <v>25.175899999999999</v>
      </c>
      <c r="L2022" s="29">
        <v>29.652999999999999</v>
      </c>
      <c r="M2022" s="29">
        <v>31.675000000000001</v>
      </c>
      <c r="N2022" s="28">
        <v>14.274857281898729</v>
      </c>
      <c r="O2022" s="28">
        <v>5.7904518692300702</v>
      </c>
      <c r="Q2022" s="26">
        <v>25.926600000000001</v>
      </c>
      <c r="R2022" s="26">
        <v>6.5476190476185143E-3</v>
      </c>
      <c r="S2022" s="26">
        <v>5.5556000000000001E-2</v>
      </c>
      <c r="T2022" s="26">
        <v>1.9845644983461964E-2</v>
      </c>
      <c r="U2022" s="26">
        <v>0.7751892042457611</v>
      </c>
      <c r="V2022" s="26">
        <v>0.23926</v>
      </c>
      <c r="W2022" s="26">
        <v>0.53592920424576107</v>
      </c>
      <c r="X2022" s="26">
        <v>3.2640949554896141</v>
      </c>
      <c r="Y2022" s="85"/>
      <c r="AD2022" s="26">
        <v>0.83074520424576104</v>
      </c>
      <c r="AF2022" s="26">
        <v>0.155</v>
      </c>
      <c r="AH2022" s="29">
        <v>0.32294543538769549</v>
      </c>
      <c r="AI2022" s="29">
        <v>2.4999999999999467E-2</v>
      </c>
    </row>
    <row r="2023" spans="1:35" ht="15" customHeight="1" x14ac:dyDescent="0.2">
      <c r="A2023" s="25">
        <v>2158</v>
      </c>
      <c r="B2023" s="25" t="s">
        <v>87</v>
      </c>
      <c r="C2023" s="139">
        <v>37691</v>
      </c>
      <c r="D2023" s="25" t="s">
        <v>16</v>
      </c>
      <c r="E2023" s="25" t="s">
        <v>76</v>
      </c>
      <c r="F2023" s="25">
        <v>-80</v>
      </c>
      <c r="G2023" s="82">
        <v>14.87039999999979</v>
      </c>
      <c r="H2023" s="27">
        <v>-80.247839999999997</v>
      </c>
      <c r="I2023" s="25">
        <v>25</v>
      </c>
      <c r="J2023" s="82">
        <v>41.419199999999989</v>
      </c>
      <c r="K2023" s="27">
        <v>25.69032</v>
      </c>
      <c r="L2023" s="29">
        <v>28.285</v>
      </c>
      <c r="M2023" s="29">
        <v>33.286000000000001</v>
      </c>
      <c r="N2023" s="28">
        <v>9.8756657448961711</v>
      </c>
      <c r="O2023" s="28">
        <v>4.0059641958689456</v>
      </c>
      <c r="Q2023" s="26">
        <v>23.496600000000004</v>
      </c>
      <c r="R2023" s="26">
        <v>0.73797619047619056</v>
      </c>
      <c r="S2023" s="26">
        <v>1.8519000000000001E-2</v>
      </c>
      <c r="T2023" s="26">
        <v>8.0760749724366046E-2</v>
      </c>
      <c r="U2023" s="26">
        <v>1.0205472551308874</v>
      </c>
      <c r="V2023" s="26">
        <v>0.40783000000000003</v>
      </c>
      <c r="W2023" s="26">
        <v>0.61271725513088737</v>
      </c>
      <c r="X2023" s="26">
        <v>0</v>
      </c>
      <c r="Y2023" s="85"/>
      <c r="AD2023" s="26">
        <v>1.0390662551308874</v>
      </c>
      <c r="AF2023" s="26">
        <v>2.5369999999999999</v>
      </c>
      <c r="AH2023" s="29">
        <v>0.46680397241902277</v>
      </c>
      <c r="AI2023" s="29">
        <v>1.04</v>
      </c>
    </row>
    <row r="2024" spans="1:35" ht="15" customHeight="1" x14ac:dyDescent="0.2">
      <c r="A2024" s="25">
        <v>2159</v>
      </c>
      <c r="B2024" s="25" t="s">
        <v>87</v>
      </c>
      <c r="C2024" s="139">
        <v>37691</v>
      </c>
      <c r="D2024" s="25" t="s">
        <v>17</v>
      </c>
      <c r="E2024" s="25" t="s">
        <v>76</v>
      </c>
      <c r="F2024" s="25">
        <v>-80</v>
      </c>
      <c r="G2024" s="82">
        <v>15.801600000000349</v>
      </c>
      <c r="H2024" s="27">
        <v>-80.263360000000006</v>
      </c>
      <c r="I2024" s="25">
        <v>25</v>
      </c>
      <c r="J2024" s="82">
        <v>39.260400000000075</v>
      </c>
      <c r="K2024" s="27">
        <v>25.654340000000001</v>
      </c>
      <c r="L2024" s="29">
        <v>27.952000000000002</v>
      </c>
      <c r="M2024" s="29">
        <v>32.984999999999999</v>
      </c>
      <c r="N2024" s="28">
        <v>10.294724053585158</v>
      </c>
      <c r="O2024" s="28">
        <v>4.1759509718447383</v>
      </c>
      <c r="Q2024" s="26">
        <v>25.537800000000001</v>
      </c>
      <c r="R2024" s="26">
        <v>0.5494047619047624</v>
      </c>
      <c r="S2024" s="26">
        <v>7.4074000000000001E-2</v>
      </c>
      <c r="T2024" s="26">
        <v>6.560088202866593E-2</v>
      </c>
      <c r="U2024" s="26">
        <v>1.2267902544256311</v>
      </c>
      <c r="V2024" s="26">
        <v>7.0690000000000003E-2</v>
      </c>
      <c r="W2024" s="26">
        <v>1.1561002544256311</v>
      </c>
      <c r="X2024" s="26">
        <v>5.637982195845697</v>
      </c>
      <c r="Y2024" s="85"/>
      <c r="AD2024" s="26">
        <v>1.300864254425631</v>
      </c>
      <c r="AF2024" s="26">
        <v>0.42499999999999999</v>
      </c>
      <c r="AH2024" s="29">
        <v>0.44780219226901558</v>
      </c>
      <c r="AI2024" s="29">
        <v>0.60000000000000053</v>
      </c>
    </row>
    <row r="2025" spans="1:35" ht="15" customHeight="1" x14ac:dyDescent="0.2">
      <c r="A2025" s="25">
        <v>2160</v>
      </c>
      <c r="B2025" s="25" t="s">
        <v>87</v>
      </c>
      <c r="C2025" s="139">
        <v>37691</v>
      </c>
      <c r="D2025" s="25" t="s">
        <v>18</v>
      </c>
      <c r="E2025" s="25" t="s">
        <v>76</v>
      </c>
      <c r="F2025" s="25">
        <v>-80</v>
      </c>
      <c r="G2025" s="82">
        <v>15.815999999999804</v>
      </c>
      <c r="H2025" s="27">
        <v>-80.263599999999997</v>
      </c>
      <c r="I2025" s="25">
        <v>25</v>
      </c>
      <c r="J2025" s="82">
        <v>35.495400000000004</v>
      </c>
      <c r="K2025" s="27">
        <v>25.59159</v>
      </c>
      <c r="L2025" s="29">
        <v>27.350999999999999</v>
      </c>
      <c r="M2025" s="29">
        <v>34.957999999999998</v>
      </c>
      <c r="N2025" s="28">
        <v>19.486352933366707</v>
      </c>
      <c r="O2025" s="28">
        <v>7.9044425131010279</v>
      </c>
      <c r="Q2025" s="26">
        <v>13.3878</v>
      </c>
      <c r="R2025" s="26">
        <v>0.36630952380952242</v>
      </c>
      <c r="S2025" s="26">
        <v>3.7037E-2</v>
      </c>
      <c r="T2025" s="26">
        <v>3.3971885336273426E-2</v>
      </c>
      <c r="U2025" s="26">
        <v>0.63058204382071081</v>
      </c>
      <c r="V2025" s="26">
        <v>0</v>
      </c>
      <c r="W2025" s="26">
        <v>0.63058204382071081</v>
      </c>
      <c r="X2025" s="26">
        <v>0.59347181008902072</v>
      </c>
      <c r="Y2025" s="85"/>
      <c r="AD2025" s="26">
        <v>0.6676190438207108</v>
      </c>
      <c r="AF2025" s="26">
        <v>0.28299999999999997</v>
      </c>
      <c r="AH2025" s="29">
        <v>0.23657582389910656</v>
      </c>
      <c r="AI2025" s="29">
        <v>0.39999999999999858</v>
      </c>
    </row>
    <row r="2026" spans="1:35" ht="15" customHeight="1" x14ac:dyDescent="0.2">
      <c r="A2026" s="25">
        <v>2161</v>
      </c>
      <c r="B2026" s="25" t="s">
        <v>87</v>
      </c>
      <c r="C2026" s="139">
        <v>37691</v>
      </c>
      <c r="D2026" s="25" t="s">
        <v>19</v>
      </c>
      <c r="E2026" s="25" t="s">
        <v>77</v>
      </c>
      <c r="F2026" s="25">
        <v>-80</v>
      </c>
      <c r="G2026" s="82">
        <v>18.828000000000031</v>
      </c>
      <c r="H2026" s="27">
        <v>-80.313800000000001</v>
      </c>
      <c r="I2026" s="25">
        <v>25</v>
      </c>
      <c r="J2026" s="82">
        <v>31.795200000000037</v>
      </c>
      <c r="K2026" s="27">
        <v>25.529920000000001</v>
      </c>
      <c r="L2026" s="29">
        <v>27.555</v>
      </c>
      <c r="M2026" s="29">
        <v>29.082599999999999</v>
      </c>
      <c r="N2026" s="28">
        <v>9.4363076850196119</v>
      </c>
      <c r="O2026" s="28">
        <v>3.8277430305827926</v>
      </c>
      <c r="Q2026" s="26">
        <v>36.424199999999999</v>
      </c>
      <c r="R2026" s="26">
        <v>1.17</v>
      </c>
      <c r="S2026" s="26">
        <v>0.22839499999999999</v>
      </c>
      <c r="T2026" s="26">
        <v>4.3343439911797135E-2</v>
      </c>
      <c r="U2026" s="26">
        <v>0.6110245180255196</v>
      </c>
      <c r="V2026" s="26">
        <v>0</v>
      </c>
      <c r="W2026" s="26">
        <v>0.6110245180255196</v>
      </c>
      <c r="X2026" s="26">
        <v>9.4955489614243316</v>
      </c>
      <c r="Y2026" s="85"/>
      <c r="AD2026" s="26">
        <v>0.83941951802551962</v>
      </c>
      <c r="AF2026" s="26">
        <v>0.252</v>
      </c>
      <c r="AH2026" s="29">
        <v>0.48853854217985043</v>
      </c>
      <c r="AI2026" s="29">
        <v>1.2</v>
      </c>
    </row>
    <row r="2027" spans="1:35" ht="15" customHeight="1" x14ac:dyDescent="0.2">
      <c r="A2027" s="25">
        <v>2162</v>
      </c>
      <c r="B2027" s="25" t="s">
        <v>87</v>
      </c>
      <c r="C2027" s="139">
        <v>37691</v>
      </c>
      <c r="D2027" s="25" t="s">
        <v>20</v>
      </c>
      <c r="E2027" s="25" t="s">
        <v>77</v>
      </c>
      <c r="F2027" s="25">
        <v>-80</v>
      </c>
      <c r="G2027" s="82">
        <v>15.110400000000084</v>
      </c>
      <c r="H2027" s="27">
        <v>-80.251840000000001</v>
      </c>
      <c r="I2027" s="25">
        <v>25</v>
      </c>
      <c r="J2027" s="82">
        <v>29.529599999999903</v>
      </c>
      <c r="K2027" s="27">
        <v>25.492159999999998</v>
      </c>
      <c r="L2027" s="29">
        <v>28.524999999999999</v>
      </c>
      <c r="M2027" s="29">
        <v>36.673000000000002</v>
      </c>
      <c r="N2027" s="28">
        <v>28.191648852533049</v>
      </c>
      <c r="O2027" s="28">
        <v>11.435657994411454</v>
      </c>
      <c r="Q2027" s="26">
        <v>7.9445999999999994</v>
      </c>
      <c r="R2027" s="26">
        <v>0.60000000000000142</v>
      </c>
      <c r="S2027" s="26">
        <v>4.3209999999999998E-2</v>
      </c>
      <c r="T2027" s="26">
        <v>2.7563395810363836E-2</v>
      </c>
      <c r="U2027" s="26">
        <v>0.52212667350192321</v>
      </c>
      <c r="V2027" s="26">
        <v>0</v>
      </c>
      <c r="W2027" s="26">
        <v>0.52212667350192321</v>
      </c>
      <c r="X2027" s="26">
        <v>0</v>
      </c>
      <c r="Y2027" s="85"/>
      <c r="AD2027" s="26">
        <v>0.56533667350192318</v>
      </c>
      <c r="AH2027" s="29">
        <v>0.1635236031817198</v>
      </c>
      <c r="AI2027" s="29">
        <v>0.60000000000000142</v>
      </c>
    </row>
    <row r="2028" spans="1:35" ht="15" customHeight="1" x14ac:dyDescent="0.2">
      <c r="A2028" s="25">
        <v>2163</v>
      </c>
      <c r="B2028" s="25" t="s">
        <v>87</v>
      </c>
      <c r="C2028" s="139">
        <v>37691</v>
      </c>
      <c r="D2028" s="25" t="s">
        <v>21</v>
      </c>
      <c r="E2028" s="25" t="s">
        <v>77</v>
      </c>
      <c r="F2028" s="25">
        <v>-80</v>
      </c>
      <c r="G2028" s="82">
        <v>19.501199999999699</v>
      </c>
      <c r="H2028" s="27">
        <v>-80.325019999999995</v>
      </c>
      <c r="I2028" s="25">
        <v>25</v>
      </c>
      <c r="J2028" s="82">
        <v>27.782399999999967</v>
      </c>
      <c r="K2028" s="27">
        <v>25.463039999999999</v>
      </c>
      <c r="L2028" s="29">
        <v>28.585999999999999</v>
      </c>
      <c r="M2028" s="29">
        <v>34.735999999999997</v>
      </c>
      <c r="N2028" s="28">
        <v>12.511070416246199</v>
      </c>
      <c r="O2028" s="28">
        <v>5.0749895180868529</v>
      </c>
      <c r="Q2028" s="26">
        <v>28.551000000000002</v>
      </c>
      <c r="R2028" s="26">
        <v>0.79607142857142488</v>
      </c>
      <c r="S2028" s="26">
        <v>0.117284</v>
      </c>
      <c r="T2028" s="26">
        <v>2.9286108048511575E-2</v>
      </c>
      <c r="U2028" s="26">
        <v>0.34551628904837822</v>
      </c>
      <c r="V2028" s="26">
        <v>0</v>
      </c>
      <c r="W2028" s="26">
        <v>0.34551628904837822</v>
      </c>
      <c r="X2028" s="26">
        <v>7.6515472657905894</v>
      </c>
      <c r="Y2028" s="85"/>
      <c r="AD2028" s="26">
        <v>0.46280028904837822</v>
      </c>
      <c r="AF2028" s="26">
        <v>0.36899999999999999</v>
      </c>
      <c r="AH2028" s="29">
        <v>0.36847366745004517</v>
      </c>
      <c r="AI2028" s="29">
        <v>0.83999999999999631</v>
      </c>
    </row>
    <row r="2029" spans="1:35" ht="15" customHeight="1" x14ac:dyDescent="0.2">
      <c r="A2029" s="25">
        <v>2164</v>
      </c>
      <c r="B2029" s="25" t="s">
        <v>87</v>
      </c>
      <c r="C2029" s="139">
        <v>37691</v>
      </c>
      <c r="D2029" s="25" t="s">
        <v>22</v>
      </c>
      <c r="E2029" s="25" t="s">
        <v>77</v>
      </c>
      <c r="F2029" s="25">
        <v>-80</v>
      </c>
      <c r="G2029" s="82">
        <v>14.596799999999917</v>
      </c>
      <c r="H2029" s="27">
        <v>-80.243279999999999</v>
      </c>
      <c r="I2029" s="25">
        <v>25</v>
      </c>
      <c r="J2029" s="82">
        <v>24.316800000000072</v>
      </c>
      <c r="K2029" s="27">
        <v>25.405280000000001</v>
      </c>
      <c r="L2029" s="29">
        <v>28.271000000000001</v>
      </c>
      <c r="M2029" s="29">
        <v>37.058999999999997</v>
      </c>
      <c r="N2029" s="28">
        <v>21.485004322442261</v>
      </c>
      <c r="O2029" s="28">
        <v>8.7151752891468615</v>
      </c>
      <c r="Q2029" s="26">
        <v>10.0344</v>
      </c>
      <c r="R2029" s="26">
        <v>0.745</v>
      </c>
      <c r="S2029" s="26">
        <v>0</v>
      </c>
      <c r="T2029" s="26">
        <v>2.3980154355016537E-2</v>
      </c>
      <c r="U2029" s="26">
        <v>0.626433477742943</v>
      </c>
      <c r="V2029" s="26">
        <v>0</v>
      </c>
      <c r="W2029" s="26">
        <v>0.626433477742943</v>
      </c>
      <c r="X2029" s="26">
        <v>0</v>
      </c>
      <c r="Y2029" s="85"/>
      <c r="AD2029" s="26">
        <v>0.626433477742943</v>
      </c>
      <c r="AF2029" s="26">
        <v>0.126</v>
      </c>
      <c r="AH2029" s="29">
        <v>0.21456826029979445</v>
      </c>
      <c r="AI2029" s="29">
        <v>0.76</v>
      </c>
    </row>
    <row r="2030" spans="1:35" ht="15" customHeight="1" x14ac:dyDescent="0.2">
      <c r="A2030" s="25">
        <v>2165</v>
      </c>
      <c r="B2030" s="25" t="s">
        <v>87</v>
      </c>
      <c r="C2030" s="139">
        <v>37691</v>
      </c>
      <c r="D2030" s="25" t="s">
        <v>23</v>
      </c>
      <c r="E2030" s="25" t="s">
        <v>77</v>
      </c>
      <c r="F2030" s="25">
        <v>-80</v>
      </c>
      <c r="G2030" s="82">
        <v>19.270799999999895</v>
      </c>
      <c r="H2030" s="27">
        <v>-80.321179999999998</v>
      </c>
      <c r="I2030" s="25">
        <v>25</v>
      </c>
      <c r="J2030" s="82">
        <v>20.005200000000016</v>
      </c>
      <c r="K2030" s="27">
        <v>25.33342</v>
      </c>
      <c r="L2030" s="29">
        <v>28.933</v>
      </c>
      <c r="M2030" s="29">
        <v>34.648000000000003</v>
      </c>
      <c r="N2030" s="28">
        <v>16.342310152436596</v>
      </c>
      <c r="O2030" s="28">
        <v>6.6290932722465152</v>
      </c>
      <c r="Q2030" s="26">
        <v>18.9282</v>
      </c>
      <c r="R2030" s="26">
        <v>0.34511904761904849</v>
      </c>
      <c r="S2030" s="26">
        <v>4.3209999999999998E-2</v>
      </c>
      <c r="T2030" s="26">
        <v>2.1292723263506064E-2</v>
      </c>
      <c r="U2030" s="26">
        <v>0.44034065654021443</v>
      </c>
      <c r="V2030" s="26">
        <v>0</v>
      </c>
      <c r="W2030" s="26">
        <v>0.44034065654021443</v>
      </c>
      <c r="X2030" s="26">
        <v>0</v>
      </c>
      <c r="Y2030" s="85"/>
      <c r="AD2030" s="26">
        <v>0.48355065654021445</v>
      </c>
      <c r="AF2030" s="26">
        <v>0.251</v>
      </c>
      <c r="AH2030" s="29">
        <v>0.28208986104162642</v>
      </c>
      <c r="AI2030" s="29">
        <v>0.37500000000000089</v>
      </c>
    </row>
    <row r="2031" spans="1:35" ht="15" customHeight="1" x14ac:dyDescent="0.2">
      <c r="A2031" s="25">
        <v>2166</v>
      </c>
      <c r="B2031" s="25" t="s">
        <v>87</v>
      </c>
      <c r="C2031" s="139">
        <v>37692</v>
      </c>
      <c r="D2031" s="25">
        <v>1</v>
      </c>
      <c r="E2031" s="25" t="s">
        <v>47</v>
      </c>
      <c r="F2031" s="25">
        <v>-80</v>
      </c>
      <c r="G2031" s="82">
        <v>29.778000000000304</v>
      </c>
      <c r="H2031" s="27">
        <v>-80.496300000000005</v>
      </c>
      <c r="I2031" s="25">
        <v>25</v>
      </c>
      <c r="J2031" s="82">
        <v>11.064000000000007</v>
      </c>
      <c r="K2031" s="27">
        <v>25.1844</v>
      </c>
      <c r="L2031" s="29">
        <v>29.586600000000001</v>
      </c>
      <c r="M2031" s="29">
        <v>29.6188</v>
      </c>
      <c r="N2031" s="28">
        <v>12.505200887427081</v>
      </c>
      <c r="O2031" s="28">
        <v>5.0726086029259525</v>
      </c>
      <c r="Q2031" s="26">
        <v>15.550500000000001</v>
      </c>
      <c r="R2031" s="26">
        <v>1.2639285714285715</v>
      </c>
      <c r="S2031" s="26">
        <v>0.88888900000000004</v>
      </c>
      <c r="T2031" s="26">
        <v>0</v>
      </c>
      <c r="U2031" s="26">
        <v>2.1436233576123227</v>
      </c>
      <c r="V2031" s="26">
        <v>0.39424000000000003</v>
      </c>
      <c r="W2031" s="26">
        <v>1.7493833576123228</v>
      </c>
      <c r="X2031" s="26">
        <v>3.6668079694785924</v>
      </c>
      <c r="Y2031" s="85"/>
      <c r="AD2031" s="26">
        <v>3.032512357612323</v>
      </c>
      <c r="AF2031" s="26">
        <v>0.13500000000000001</v>
      </c>
      <c r="AH2031" s="29">
        <v>0.3686466168356371</v>
      </c>
      <c r="AI2031" s="29">
        <v>1.28</v>
      </c>
    </row>
    <row r="2032" spans="1:35" ht="15" customHeight="1" x14ac:dyDescent="0.2">
      <c r="A2032" s="25">
        <v>2167</v>
      </c>
      <c r="B2032" s="25" t="s">
        <v>87</v>
      </c>
      <c r="C2032" s="139">
        <v>37692</v>
      </c>
      <c r="D2032" s="25">
        <v>2</v>
      </c>
      <c r="E2032" s="25" t="s">
        <v>47</v>
      </c>
      <c r="F2032" s="25">
        <v>-80</v>
      </c>
      <c r="G2032" s="82">
        <v>33.687599999999804</v>
      </c>
      <c r="H2032" s="27">
        <v>-80.561459999999997</v>
      </c>
      <c r="I2032" s="25">
        <v>25</v>
      </c>
      <c r="J2032" s="82">
        <v>10.056000000000012</v>
      </c>
      <c r="K2032" s="27">
        <v>25.1676</v>
      </c>
      <c r="L2032" s="29">
        <v>27.539000000000001</v>
      </c>
      <c r="M2032" s="29">
        <v>27.559100000000001</v>
      </c>
      <c r="N2032" s="28">
        <v>17.02490198411089</v>
      </c>
      <c r="O2032" s="28">
        <v>6.9059797636198192</v>
      </c>
      <c r="Q2032" s="26">
        <v>17.275800000000004</v>
      </c>
      <c r="R2032" s="26">
        <v>2.2014285714285715</v>
      </c>
      <c r="S2032" s="26">
        <v>0.117284</v>
      </c>
      <c r="T2032" s="26">
        <v>2.8803748621830209E-2</v>
      </c>
      <c r="U2032" s="26">
        <v>0.21039156537251161</v>
      </c>
      <c r="V2032" s="26">
        <v>0.01</v>
      </c>
      <c r="W2032" s="26">
        <v>0.2003915653725116</v>
      </c>
      <c r="X2032" s="26">
        <v>3.3276812208562951</v>
      </c>
      <c r="Y2032" s="85"/>
      <c r="AD2032" s="26">
        <v>0.32767556537251163</v>
      </c>
      <c r="AF2032" s="26">
        <v>0.156</v>
      </c>
      <c r="AH2032" s="29">
        <v>0.27077982618064117</v>
      </c>
      <c r="AI2032" s="29">
        <v>2.2200000000000002</v>
      </c>
    </row>
    <row r="2033" spans="1:35" ht="15" customHeight="1" x14ac:dyDescent="0.2">
      <c r="A2033" s="25">
        <v>2168</v>
      </c>
      <c r="B2033" s="25" t="s">
        <v>87</v>
      </c>
      <c r="C2033" s="139">
        <v>37692</v>
      </c>
      <c r="D2033" s="25">
        <v>3</v>
      </c>
      <c r="E2033" s="25" t="s">
        <v>47</v>
      </c>
      <c r="F2033" s="25">
        <v>-80</v>
      </c>
      <c r="G2033" s="82">
        <v>37.214399999999728</v>
      </c>
      <c r="H2033" s="27">
        <v>-80.620239999999995</v>
      </c>
      <c r="I2033" s="25">
        <v>25</v>
      </c>
      <c r="J2033" s="82">
        <v>9.0192000000000405</v>
      </c>
      <c r="K2033" s="27">
        <v>25.150320000000001</v>
      </c>
      <c r="L2033" s="29">
        <v>27.5002</v>
      </c>
      <c r="M2033" s="29">
        <v>28.055299999999999</v>
      </c>
      <c r="N2033" s="28">
        <v>19.838235628957129</v>
      </c>
      <c r="O2033" s="28">
        <v>8.0471801792082065</v>
      </c>
      <c r="Q2033" s="26">
        <v>20.298720000000003</v>
      </c>
      <c r="R2033" s="26">
        <v>0.64226190476190481</v>
      </c>
      <c r="S2033" s="26">
        <v>0.123457</v>
      </c>
      <c r="T2033" s="26">
        <v>1.8191841234840134E-2</v>
      </c>
      <c r="U2033" s="26">
        <v>0.32536611095636303</v>
      </c>
      <c r="V2033" s="26">
        <v>0.01</v>
      </c>
      <c r="W2033" s="26">
        <v>0.31536611095636302</v>
      </c>
      <c r="X2033" s="26">
        <v>2.1195421788893598</v>
      </c>
      <c r="Y2033" s="85"/>
      <c r="AD2033" s="26">
        <v>0.44882311095636301</v>
      </c>
      <c r="AF2033" s="26">
        <v>0.14899999999999999</v>
      </c>
      <c r="AH2033" s="29">
        <v>0.23237953647808055</v>
      </c>
      <c r="AI2033" s="29">
        <v>0.66</v>
      </c>
    </row>
    <row r="2034" spans="1:35" ht="15" customHeight="1" x14ac:dyDescent="0.2">
      <c r="A2034" s="25">
        <v>2169</v>
      </c>
      <c r="B2034" s="25" t="s">
        <v>87</v>
      </c>
      <c r="C2034" s="139">
        <v>37692</v>
      </c>
      <c r="D2034" s="25">
        <v>4</v>
      </c>
      <c r="E2034" s="25" t="s">
        <v>48</v>
      </c>
      <c r="F2034" s="25">
        <v>-80</v>
      </c>
      <c r="G2034" s="82">
        <v>40.771199999999794</v>
      </c>
      <c r="H2034" s="27">
        <v>-80.679519999999997</v>
      </c>
      <c r="I2034" s="25">
        <v>25</v>
      </c>
      <c r="J2034" s="82">
        <v>7.938000000000045</v>
      </c>
      <c r="K2034" s="27">
        <v>25.132300000000001</v>
      </c>
      <c r="L2034" s="29">
        <v>27.196300000000001</v>
      </c>
      <c r="M2034" s="29">
        <v>35.905900000000003</v>
      </c>
      <c r="N2034" s="28">
        <v>13.83211311870518</v>
      </c>
      <c r="O2034" s="28">
        <v>5.610857165288218</v>
      </c>
      <c r="Q2034" s="26">
        <v>42.985199999999999</v>
      </c>
      <c r="R2034" s="26">
        <v>1.6397619047619048</v>
      </c>
      <c r="S2034" s="26">
        <v>0.17283999999999999</v>
      </c>
      <c r="T2034" s="26">
        <v>5.2921719955898568E-2</v>
      </c>
      <c r="U2034" s="26">
        <v>0.1357173759726906</v>
      </c>
      <c r="V2034" s="26">
        <v>0.01</v>
      </c>
      <c r="W2034" s="26">
        <v>0.12571737597269059</v>
      </c>
      <c r="X2034" s="26">
        <v>17.84654514624841</v>
      </c>
      <c r="Y2034" s="85"/>
      <c r="AD2034" s="26">
        <v>0.30855737597269062</v>
      </c>
      <c r="AF2034" s="26">
        <v>0.33800000000000002</v>
      </c>
      <c r="AH2034" s="29">
        <v>0.3332824103184851</v>
      </c>
      <c r="AI2034" s="29">
        <v>1.68</v>
      </c>
    </row>
    <row r="2035" spans="1:35" ht="15" customHeight="1" x14ac:dyDescent="0.2">
      <c r="A2035" s="25">
        <v>2170</v>
      </c>
      <c r="B2035" s="25" t="s">
        <v>87</v>
      </c>
      <c r="C2035" s="139">
        <v>37692</v>
      </c>
      <c r="D2035" s="25">
        <v>5</v>
      </c>
      <c r="E2035" s="25" t="s">
        <v>48</v>
      </c>
      <c r="F2035" s="25">
        <v>-80</v>
      </c>
      <c r="G2035" s="82">
        <v>43.152000000000044</v>
      </c>
      <c r="H2035" s="27">
        <v>-80.719200000000001</v>
      </c>
      <c r="I2035" s="25">
        <v>25</v>
      </c>
      <c r="J2035" s="82">
        <v>6.9491999999999621</v>
      </c>
      <c r="K2035" s="27">
        <v>25.115819999999999</v>
      </c>
      <c r="L2035" s="29">
        <v>27.575900000000001</v>
      </c>
      <c r="M2035" s="29">
        <v>35.2669</v>
      </c>
      <c r="N2035" s="28">
        <v>11.948557073584865</v>
      </c>
      <c r="O2035" s="28">
        <v>4.8468116545778086</v>
      </c>
      <c r="Q2035" s="26">
        <v>49.317779999999999</v>
      </c>
      <c r="R2035" s="26">
        <v>0.74559523809523875</v>
      </c>
      <c r="S2035" s="26">
        <v>0.79012300000000002</v>
      </c>
      <c r="T2035" s="26">
        <v>5.2094818081587654E-2</v>
      </c>
      <c r="U2035" s="26">
        <v>0.25780374911842974</v>
      </c>
      <c r="V2035" s="26">
        <v>8.4279999999999994E-2</v>
      </c>
      <c r="W2035" s="26">
        <v>0.17352374911842974</v>
      </c>
      <c r="X2035" s="26">
        <v>46.100042390843576</v>
      </c>
      <c r="Y2035" s="85"/>
      <c r="AD2035" s="26">
        <v>1.0479267491184299</v>
      </c>
      <c r="AF2035" s="26">
        <v>0.45700000000000002</v>
      </c>
      <c r="AH2035" s="29">
        <v>0.3858206452552756</v>
      </c>
      <c r="AI2035" s="29">
        <v>0.80000000000000071</v>
      </c>
    </row>
    <row r="2036" spans="1:35" ht="15" customHeight="1" x14ac:dyDescent="0.2">
      <c r="A2036" s="25">
        <v>2171</v>
      </c>
      <c r="B2036" s="25" t="s">
        <v>87</v>
      </c>
      <c r="C2036" s="139">
        <v>37692</v>
      </c>
      <c r="D2036" s="25">
        <v>6</v>
      </c>
      <c r="E2036" s="25" t="s">
        <v>48</v>
      </c>
      <c r="F2036" s="25">
        <v>-80</v>
      </c>
      <c r="G2036" s="82">
        <v>45.544799999999839</v>
      </c>
      <c r="H2036" s="27">
        <v>-80.759079999999997</v>
      </c>
      <c r="I2036" s="25">
        <v>25</v>
      </c>
      <c r="J2036" s="82">
        <v>4.2000000000000171</v>
      </c>
      <c r="K2036" s="27">
        <v>25.07</v>
      </c>
      <c r="L2036" s="29">
        <v>28.478200000000001</v>
      </c>
      <c r="M2036" s="29">
        <v>35.827399999999997</v>
      </c>
      <c r="N2036" s="28">
        <v>10.741655431937424</v>
      </c>
      <c r="O2036" s="28">
        <v>4.3572441773802568</v>
      </c>
      <c r="Q2036" s="26">
        <v>46.406639999999996</v>
      </c>
      <c r="R2036" s="26">
        <v>0.51345238095238011</v>
      </c>
      <c r="S2036" s="26">
        <v>0.27160499999999999</v>
      </c>
      <c r="T2036" s="26">
        <v>5.1819184123484012E-2</v>
      </c>
      <c r="U2036" s="26">
        <v>0.28980697314692444</v>
      </c>
      <c r="V2036" s="26">
        <v>0.01</v>
      </c>
      <c r="W2036" s="26">
        <v>0.27980697314692443</v>
      </c>
      <c r="X2036" s="26">
        <v>65.642221280203472</v>
      </c>
      <c r="Y2036" s="85"/>
      <c r="AD2036" s="26">
        <v>0.56141197314692448</v>
      </c>
      <c r="AF2036" s="26">
        <v>0.223</v>
      </c>
      <c r="AH2036" s="29">
        <v>0.4291703480166944</v>
      </c>
      <c r="AI2036" s="29">
        <v>0.53999999999999915</v>
      </c>
    </row>
    <row r="2037" spans="1:35" ht="15" customHeight="1" x14ac:dyDescent="0.2">
      <c r="A2037" s="25">
        <v>2172</v>
      </c>
      <c r="B2037" s="25" t="s">
        <v>87</v>
      </c>
      <c r="C2037" s="139">
        <v>37692</v>
      </c>
      <c r="D2037" s="25">
        <v>7</v>
      </c>
      <c r="E2037" s="25" t="s">
        <v>48</v>
      </c>
      <c r="F2037" s="25">
        <v>-80</v>
      </c>
      <c r="G2037" s="82">
        <v>47.593200000000309</v>
      </c>
      <c r="H2037" s="27">
        <v>-80.793220000000005</v>
      </c>
      <c r="I2037" s="25">
        <v>25</v>
      </c>
      <c r="J2037" s="82">
        <v>6.9984000000000179</v>
      </c>
      <c r="K2037" s="27">
        <v>25.11664</v>
      </c>
      <c r="L2037" s="29">
        <v>27.590699999999998</v>
      </c>
      <c r="M2037" s="29">
        <v>34.275100000000002</v>
      </c>
      <c r="N2037" s="28">
        <v>8.8269038300804485</v>
      </c>
      <c r="O2037" s="28">
        <v>3.5805445037419608</v>
      </c>
      <c r="Q2037" s="26">
        <v>47.417520000000003</v>
      </c>
      <c r="R2037" s="26">
        <v>3.8739285714285714</v>
      </c>
      <c r="S2037" s="26">
        <v>0.25308599999999998</v>
      </c>
      <c r="T2037" s="26">
        <v>4.3687982359426683E-2</v>
      </c>
      <c r="U2037" s="26">
        <v>0.36388851024992147</v>
      </c>
      <c r="V2037" s="26">
        <v>0.15226000000000001</v>
      </c>
      <c r="W2037" s="26">
        <v>0.21162851024992146</v>
      </c>
      <c r="X2037" s="26">
        <v>34.993641373463333</v>
      </c>
      <c r="Y2037" s="85"/>
      <c r="AD2037" s="26">
        <v>0.61697451024992145</v>
      </c>
      <c r="AF2037" s="26">
        <v>0.38700000000000001</v>
      </c>
      <c r="AH2037" s="29">
        <v>0.5222669339944519</v>
      </c>
      <c r="AI2037" s="29">
        <v>3.92</v>
      </c>
    </row>
    <row r="2038" spans="1:35" ht="15" customHeight="1" x14ac:dyDescent="0.2">
      <c r="A2038" s="25">
        <v>2173</v>
      </c>
      <c r="B2038" s="25" t="s">
        <v>87</v>
      </c>
      <c r="C2038" s="139">
        <v>37692</v>
      </c>
      <c r="D2038" s="25">
        <v>8</v>
      </c>
      <c r="E2038" s="25" t="s">
        <v>48</v>
      </c>
      <c r="F2038" s="25">
        <v>-80</v>
      </c>
      <c r="G2038" s="82">
        <v>51.817199999999843</v>
      </c>
      <c r="H2038" s="27">
        <v>-80.863619999999997</v>
      </c>
      <c r="I2038" s="25">
        <v>25</v>
      </c>
      <c r="J2038" s="82">
        <v>7.6608000000000942</v>
      </c>
      <c r="K2038" s="27">
        <v>25.127680000000002</v>
      </c>
      <c r="L2038" s="29">
        <v>26.529499999999999</v>
      </c>
      <c r="M2038" s="29">
        <v>33.541800000000002</v>
      </c>
      <c r="N2038" s="28">
        <v>5.1260682495104497</v>
      </c>
      <c r="O2038" s="28">
        <v>2.0793378799532625</v>
      </c>
      <c r="Q2038" s="26">
        <v>44.686199999999999</v>
      </c>
      <c r="R2038" s="26">
        <v>4.8588095238095317</v>
      </c>
      <c r="S2038" s="26">
        <v>0.21604899999999999</v>
      </c>
      <c r="T2038" s="26">
        <v>0.17378721058434399</v>
      </c>
      <c r="U2038" s="26">
        <v>0.88186661767407681</v>
      </c>
      <c r="V2038" s="26">
        <v>0.19848000000000002</v>
      </c>
      <c r="W2038" s="26">
        <v>0.68338661767407682</v>
      </c>
      <c r="X2038" s="26">
        <v>29.016532428995337</v>
      </c>
      <c r="Y2038" s="85"/>
      <c r="AD2038" s="26">
        <v>1.0979156176740767</v>
      </c>
      <c r="AF2038" s="26">
        <v>0.85</v>
      </c>
      <c r="AH2038" s="29">
        <v>0.89932474083626668</v>
      </c>
      <c r="AI2038" s="29">
        <v>4.960000000000008</v>
      </c>
    </row>
    <row r="2039" spans="1:35" ht="15" customHeight="1" x14ac:dyDescent="0.2">
      <c r="A2039" s="25">
        <v>2174</v>
      </c>
      <c r="B2039" s="25" t="s">
        <v>87</v>
      </c>
      <c r="C2039" s="139">
        <v>37692</v>
      </c>
      <c r="D2039" s="25">
        <v>9</v>
      </c>
      <c r="E2039" s="25" t="s">
        <v>49</v>
      </c>
      <c r="F2039" s="25">
        <v>-80</v>
      </c>
      <c r="G2039" s="82">
        <v>54.315599999999904</v>
      </c>
      <c r="H2039" s="27">
        <v>-80.905259999999998</v>
      </c>
      <c r="I2039" s="25">
        <v>25</v>
      </c>
      <c r="J2039" s="82">
        <v>7.6056000000000523</v>
      </c>
      <c r="K2039" s="27">
        <v>25.126760000000001</v>
      </c>
      <c r="L2039" s="29">
        <v>27.481400000000001</v>
      </c>
      <c r="M2039" s="29">
        <v>33.429699999999997</v>
      </c>
      <c r="N2039" s="28">
        <v>3.4725690876620328</v>
      </c>
      <c r="O2039" s="28">
        <v>1.408612623411714</v>
      </c>
      <c r="Q2039" s="26">
        <v>40.948859999999996</v>
      </c>
      <c r="R2039" s="26">
        <v>8.8028571428571425</v>
      </c>
      <c r="S2039" s="26">
        <v>0.25308599999999998</v>
      </c>
      <c r="T2039" s="26">
        <v>9.7298787210584339E-2</v>
      </c>
      <c r="U2039" s="26">
        <v>2.0458357286363662</v>
      </c>
      <c r="V2039" s="26">
        <v>0.58455999999999997</v>
      </c>
      <c r="W2039" s="26">
        <v>1.4612757286363662</v>
      </c>
      <c r="X2039" s="26">
        <v>44.573972022043236</v>
      </c>
      <c r="Y2039" s="85"/>
      <c r="AD2039" s="26">
        <v>2.2989217286363663</v>
      </c>
      <c r="AF2039" s="26">
        <v>1.236</v>
      </c>
      <c r="AH2039" s="29">
        <v>1.3275473816717531</v>
      </c>
      <c r="AI2039" s="29">
        <v>8.9499999999999993</v>
      </c>
    </row>
    <row r="2040" spans="1:35" ht="15" customHeight="1" x14ac:dyDescent="0.2">
      <c r="A2040" s="25">
        <v>2175</v>
      </c>
      <c r="B2040" s="25" t="s">
        <v>87</v>
      </c>
      <c r="C2040" s="139">
        <v>37692</v>
      </c>
      <c r="D2040" s="25">
        <v>10</v>
      </c>
      <c r="E2040" s="25" t="s">
        <v>49</v>
      </c>
      <c r="F2040" s="25">
        <v>-80</v>
      </c>
      <c r="G2040" s="82">
        <v>59.749199999999689</v>
      </c>
      <c r="H2040" s="27">
        <v>-80.995819999999995</v>
      </c>
      <c r="I2040" s="25">
        <v>25</v>
      </c>
      <c r="J2040" s="82">
        <v>6.7019999999999413</v>
      </c>
      <c r="K2040" s="27">
        <v>25.111699999999999</v>
      </c>
      <c r="L2040" s="29">
        <v>28.171800000000001</v>
      </c>
      <c r="M2040" s="29">
        <v>34.000100000000003</v>
      </c>
      <c r="N2040" s="28">
        <v>4.7606814073039123</v>
      </c>
      <c r="O2040" s="28">
        <v>1.9311223929844503</v>
      </c>
      <c r="Q2040" s="26">
        <v>21.071460000000002</v>
      </c>
      <c r="R2040" s="26">
        <v>6.8705952380952384</v>
      </c>
      <c r="S2040" s="26">
        <v>3.0863999999999999E-2</v>
      </c>
      <c r="T2040" s="26">
        <v>4.4101433296582136E-2</v>
      </c>
      <c r="U2040" s="26">
        <v>0.58791107844938451</v>
      </c>
      <c r="V2040" s="26">
        <v>0.28548000000000001</v>
      </c>
      <c r="W2040" s="26">
        <v>0.30243107844938449</v>
      </c>
      <c r="X2040" s="26">
        <v>22.170411191182705</v>
      </c>
      <c r="Y2040" s="85"/>
      <c r="AD2040" s="26">
        <v>0.61877507844938451</v>
      </c>
      <c r="AF2040" s="26">
        <v>0.91900000000000004</v>
      </c>
      <c r="AH2040" s="29">
        <v>0.96834877312463419</v>
      </c>
      <c r="AI2040" s="29">
        <v>6.98</v>
      </c>
    </row>
    <row r="2041" spans="1:35" ht="15" customHeight="1" x14ac:dyDescent="0.2">
      <c r="A2041" s="25">
        <v>2176</v>
      </c>
      <c r="B2041" s="25" t="s">
        <v>87</v>
      </c>
      <c r="C2041" s="139">
        <v>37692</v>
      </c>
      <c r="D2041" s="25">
        <v>11</v>
      </c>
      <c r="E2041" s="25" t="s">
        <v>49</v>
      </c>
      <c r="F2041" s="25">
        <v>-81</v>
      </c>
      <c r="G2041" s="82">
        <v>1.2000000003808964E-3</v>
      </c>
      <c r="H2041" s="27">
        <v>-81.000020000000006</v>
      </c>
      <c r="I2041" s="25">
        <v>25</v>
      </c>
      <c r="J2041" s="82">
        <v>4.4879999999999853</v>
      </c>
      <c r="K2041" s="27">
        <v>25.0748</v>
      </c>
      <c r="L2041" s="29">
        <v>28.15</v>
      </c>
      <c r="M2041" s="29">
        <v>34.4375</v>
      </c>
      <c r="N2041" s="28">
        <v>10.709459351304231</v>
      </c>
      <c r="O2041" s="28">
        <v>4.3441841620257948</v>
      </c>
      <c r="Q2041" s="26">
        <v>19.351020000000002</v>
      </c>
      <c r="R2041" s="26">
        <v>2.027857142857143</v>
      </c>
      <c r="S2041" s="26">
        <v>0</v>
      </c>
      <c r="T2041" s="26">
        <v>2.8390297684674753E-2</v>
      </c>
      <c r="U2041" s="26">
        <v>0.36981503321816123</v>
      </c>
      <c r="V2041" s="26">
        <v>5.1659999999999998E-2</v>
      </c>
      <c r="W2041" s="26">
        <v>0.31815503321816124</v>
      </c>
      <c r="X2041" s="26">
        <v>3.2852903772785078</v>
      </c>
      <c r="Y2041" s="85"/>
      <c r="AD2041" s="26">
        <v>0.36981503321816123</v>
      </c>
      <c r="AF2041" s="26">
        <v>0.438</v>
      </c>
      <c r="AH2041" s="29">
        <v>0.43046057217058115</v>
      </c>
      <c r="AI2041" s="29">
        <v>2.08</v>
      </c>
    </row>
    <row r="2042" spans="1:35" ht="15" customHeight="1" x14ac:dyDescent="0.2">
      <c r="A2042" s="25">
        <v>2177</v>
      </c>
      <c r="B2042" s="25" t="s">
        <v>87</v>
      </c>
      <c r="C2042" s="139">
        <v>37692</v>
      </c>
      <c r="D2042" s="25">
        <v>12</v>
      </c>
      <c r="E2042" s="25" t="s">
        <v>49</v>
      </c>
      <c r="F2042" s="25">
        <v>-81</v>
      </c>
      <c r="G2042" s="82">
        <v>3.9503999999996608</v>
      </c>
      <c r="H2042" s="27">
        <v>-81.065839999999994</v>
      </c>
      <c r="I2042" s="25">
        <v>25</v>
      </c>
      <c r="J2042" s="82">
        <v>6.7703999999999098</v>
      </c>
      <c r="K2042" s="27">
        <v>25.112839999999998</v>
      </c>
      <c r="L2042" s="29">
        <v>28.453399999999998</v>
      </c>
      <c r="M2042" s="29">
        <v>33.987000000000002</v>
      </c>
      <c r="N2042" s="28">
        <v>5.8944946957496667</v>
      </c>
      <c r="O2042" s="28">
        <v>2.3910423169309931</v>
      </c>
      <c r="Q2042" s="26">
        <v>22.019160000000003</v>
      </c>
      <c r="R2042" s="26">
        <v>4.4221428571428572</v>
      </c>
      <c r="S2042" s="26">
        <v>6.1727999999999998E-2</v>
      </c>
      <c r="T2042" s="26">
        <v>6.4911797133406834E-2</v>
      </c>
      <c r="U2042" s="26">
        <v>0.96305998233896162</v>
      </c>
      <c r="V2042" s="26">
        <v>0.40783000000000003</v>
      </c>
      <c r="W2042" s="26">
        <v>0.55522998233896159</v>
      </c>
      <c r="X2042" s="26">
        <v>21.894870707927087</v>
      </c>
      <c r="Y2042" s="85"/>
      <c r="AD2042" s="26">
        <v>1.0247879823389616</v>
      </c>
      <c r="AF2042" s="26">
        <v>0.99</v>
      </c>
      <c r="AH2042" s="29">
        <v>0.78208569825741381</v>
      </c>
      <c r="AI2042" s="29">
        <v>4.54</v>
      </c>
    </row>
    <row r="2043" spans="1:35" ht="15" customHeight="1" x14ac:dyDescent="0.2">
      <c r="A2043" s="25">
        <v>2178</v>
      </c>
      <c r="B2043" s="25" t="s">
        <v>87</v>
      </c>
      <c r="C2043" s="139">
        <v>37692</v>
      </c>
      <c r="D2043" s="25">
        <v>13</v>
      </c>
      <c r="E2043" s="25" t="s">
        <v>49</v>
      </c>
      <c r="F2043" s="25">
        <v>-81</v>
      </c>
      <c r="G2043" s="82">
        <v>5.7779999999999632</v>
      </c>
      <c r="H2043" s="27">
        <v>-81.096299999999999</v>
      </c>
      <c r="I2043" s="25">
        <v>25</v>
      </c>
      <c r="J2043" s="82">
        <v>6.7716000000000776</v>
      </c>
      <c r="K2043" s="27">
        <v>25.112860000000001</v>
      </c>
      <c r="L2043" s="29">
        <v>28.020399999999999</v>
      </c>
      <c r="M2043" s="29">
        <v>33.936700000000002</v>
      </c>
      <c r="N2043" s="28">
        <v>6.0719380939355991</v>
      </c>
      <c r="O2043" s="28">
        <v>2.4630204415747441</v>
      </c>
      <c r="Q2043" s="26">
        <v>24.177000000000003</v>
      </c>
      <c r="R2043" s="26">
        <v>3.4707142857142856</v>
      </c>
      <c r="S2043" s="26">
        <v>5.5556000000000001E-2</v>
      </c>
      <c r="T2043" s="26">
        <v>5.0992282249173099E-2</v>
      </c>
      <c r="U2043" s="26">
        <v>0.5239046303923951</v>
      </c>
      <c r="V2043" s="26">
        <v>0.19304000000000002</v>
      </c>
      <c r="W2043" s="26">
        <v>0.33086463039239511</v>
      </c>
      <c r="X2043" s="26">
        <v>20.835099618482406</v>
      </c>
      <c r="Y2043" s="85"/>
      <c r="AD2043" s="26">
        <v>0.57946063039239515</v>
      </c>
      <c r="AF2043" s="26">
        <v>0.75</v>
      </c>
      <c r="AH2043" s="29">
        <v>0.75923040200364988</v>
      </c>
      <c r="AI2043" s="29">
        <v>3.56</v>
      </c>
    </row>
    <row r="2044" spans="1:35" ht="15" customHeight="1" x14ac:dyDescent="0.2">
      <c r="A2044" s="25">
        <v>2179</v>
      </c>
      <c r="B2044" s="25" t="s">
        <v>87</v>
      </c>
      <c r="C2044" s="139">
        <v>37692</v>
      </c>
      <c r="D2044" s="25">
        <v>14</v>
      </c>
      <c r="E2044" s="25" t="s">
        <v>49</v>
      </c>
      <c r="F2044" s="25">
        <v>-81</v>
      </c>
      <c r="G2044" s="82">
        <v>1.6908000000003653</v>
      </c>
      <c r="H2044" s="27">
        <v>-81.028180000000006</v>
      </c>
      <c r="I2044" s="25">
        <v>25</v>
      </c>
      <c r="J2044" s="82">
        <v>2.0675999999999561</v>
      </c>
      <c r="K2044" s="27">
        <v>25.034459999999999</v>
      </c>
      <c r="L2044" s="29">
        <v>28.754799999999999</v>
      </c>
      <c r="M2044" s="29">
        <v>34.228299999999997</v>
      </c>
      <c r="N2044" s="28">
        <v>10.177415912652004</v>
      </c>
      <c r="O2044" s="28">
        <v>4.1283661077351947</v>
      </c>
      <c r="Q2044" s="26">
        <v>15.550500000000001</v>
      </c>
      <c r="R2044" s="26">
        <v>2.7694047619047617</v>
      </c>
      <c r="S2044" s="26">
        <v>0</v>
      </c>
      <c r="T2044" s="26">
        <v>2.6598676957001102E-2</v>
      </c>
      <c r="U2044" s="26">
        <v>0.36507381484356943</v>
      </c>
      <c r="V2044" s="26">
        <v>0.21207000000000001</v>
      </c>
      <c r="W2044" s="26">
        <v>0.15300381484356942</v>
      </c>
      <c r="X2044" s="26">
        <v>11.95421788893599</v>
      </c>
      <c r="Y2044" s="85"/>
      <c r="AD2044" s="26">
        <v>0.36507381484356943</v>
      </c>
      <c r="AF2044" s="26">
        <v>0.42499999999999999</v>
      </c>
      <c r="AH2044" s="29">
        <v>0.45296370312125123</v>
      </c>
      <c r="AI2044" s="29">
        <v>2.82</v>
      </c>
    </row>
    <row r="2045" spans="1:35" ht="15" customHeight="1" x14ac:dyDescent="0.2">
      <c r="A2045" s="25">
        <v>2180</v>
      </c>
      <c r="B2045" s="25" t="s">
        <v>87</v>
      </c>
      <c r="C2045" s="139">
        <v>37692</v>
      </c>
      <c r="D2045" s="25">
        <v>15</v>
      </c>
      <c r="E2045" s="25" t="s">
        <v>49</v>
      </c>
      <c r="F2045" s="25">
        <v>-80</v>
      </c>
      <c r="G2045" s="82">
        <v>56.922000000000139</v>
      </c>
      <c r="H2045" s="27">
        <v>-80.948700000000002</v>
      </c>
      <c r="I2045" s="25">
        <v>24</v>
      </c>
      <c r="J2045" s="82">
        <v>55.888800000000032</v>
      </c>
      <c r="K2045" s="27">
        <v>24.931480000000001</v>
      </c>
      <c r="L2045" s="29">
        <v>28.374099999999999</v>
      </c>
      <c r="M2045" s="29">
        <v>34.692700000000002</v>
      </c>
      <c r="N2045" s="28">
        <v>17.852741036885842</v>
      </c>
      <c r="O2045" s="28">
        <v>7.2417843251575968</v>
      </c>
      <c r="Q2045" s="26">
        <v>10.9092</v>
      </c>
      <c r="R2045" s="26">
        <v>1.5190476190476192</v>
      </c>
      <c r="S2045" s="26">
        <v>0</v>
      </c>
      <c r="T2045" s="26">
        <v>2.4531422271223815E-2</v>
      </c>
      <c r="U2045" s="26">
        <v>0.36566646714039341</v>
      </c>
      <c r="V2045" s="26">
        <v>0.21479000000000001</v>
      </c>
      <c r="W2045" s="26">
        <v>0.15087646714039341</v>
      </c>
      <c r="X2045" s="26">
        <v>4.2178889359898264</v>
      </c>
      <c r="Y2045" s="85"/>
      <c r="AD2045" s="26">
        <v>0.36566646714039341</v>
      </c>
      <c r="AF2045" s="26">
        <v>0.34399999999999997</v>
      </c>
      <c r="AH2045" s="29">
        <v>0.25822365262987929</v>
      </c>
      <c r="AI2045" s="29">
        <v>1.56</v>
      </c>
    </row>
    <row r="2046" spans="1:35" ht="15" customHeight="1" x14ac:dyDescent="0.2">
      <c r="A2046" s="25">
        <v>2181</v>
      </c>
      <c r="B2046" s="25" t="s">
        <v>87</v>
      </c>
      <c r="C2046" s="139">
        <v>37692</v>
      </c>
      <c r="D2046" s="25">
        <v>16</v>
      </c>
      <c r="E2046" s="25" t="s">
        <v>50</v>
      </c>
      <c r="F2046" s="25">
        <v>-80</v>
      </c>
      <c r="G2046" s="82">
        <v>49.844400000000348</v>
      </c>
      <c r="H2046" s="27">
        <v>-80.830740000000006</v>
      </c>
      <c r="I2046" s="25">
        <v>24</v>
      </c>
      <c r="J2046" s="82">
        <v>52.510800000000017</v>
      </c>
      <c r="K2046" s="27">
        <v>24.87518</v>
      </c>
      <c r="L2046" s="29">
        <v>28.867899999999999</v>
      </c>
      <c r="M2046" s="29">
        <v>34.355200000000004</v>
      </c>
      <c r="N2046" s="28">
        <v>15.275269487891819</v>
      </c>
      <c r="O2046" s="28">
        <v>6.196258989665445</v>
      </c>
      <c r="Q2046" s="26">
        <v>14.957580000000002</v>
      </c>
      <c r="R2046" s="26">
        <v>0.90107142857143108</v>
      </c>
      <c r="S2046" s="26">
        <v>0</v>
      </c>
      <c r="T2046" s="26">
        <v>4.6030871003307605E-2</v>
      </c>
      <c r="U2046" s="26">
        <v>0.50019853851943608</v>
      </c>
      <c r="V2046" s="26">
        <v>0.3453</v>
      </c>
      <c r="W2046" s="26">
        <v>0.15489853851943608</v>
      </c>
      <c r="X2046" s="26">
        <v>20.156846121237812</v>
      </c>
      <c r="Y2046" s="85"/>
      <c r="AD2046" s="26">
        <v>0.50019853851943608</v>
      </c>
      <c r="AF2046" s="26">
        <v>0.20100000000000001</v>
      </c>
      <c r="AH2046" s="29">
        <v>0.30179500293950223</v>
      </c>
      <c r="AI2046" s="29">
        <v>0.92500000000000249</v>
      </c>
    </row>
    <row r="2047" spans="1:35" ht="15" customHeight="1" x14ac:dyDescent="0.2">
      <c r="A2047" s="25">
        <v>2182</v>
      </c>
      <c r="B2047" s="25" t="s">
        <v>87</v>
      </c>
      <c r="C2047" s="139">
        <v>37692</v>
      </c>
      <c r="D2047" s="25">
        <v>17</v>
      </c>
      <c r="E2047" s="25" t="s">
        <v>50</v>
      </c>
      <c r="F2047" s="25">
        <v>-80</v>
      </c>
      <c r="G2047" s="82">
        <v>42.530399999999702</v>
      </c>
      <c r="H2047" s="27">
        <v>-80.708839999999995</v>
      </c>
      <c r="I2047" s="25">
        <v>24</v>
      </c>
      <c r="J2047" s="82">
        <v>55.329600000000099</v>
      </c>
      <c r="K2047" s="27">
        <v>24.922160000000002</v>
      </c>
      <c r="L2047" s="29">
        <v>29.980899999999998</v>
      </c>
      <c r="M2047" s="29">
        <v>34.016100000000002</v>
      </c>
      <c r="N2047" s="28">
        <v>22.123627473339408</v>
      </c>
      <c r="O2047" s="28">
        <v>8.974226328664793</v>
      </c>
      <c r="Q2047" s="26">
        <v>27.540120000000002</v>
      </c>
      <c r="R2047" s="26">
        <v>0.7099999999999973</v>
      </c>
      <c r="S2047" s="26">
        <v>0.56172800000000001</v>
      </c>
      <c r="T2047" s="26">
        <v>7.0286659316427785E-3</v>
      </c>
      <c r="U2047" s="26">
        <v>2.1459939667996184</v>
      </c>
      <c r="V2047" s="26">
        <v>0.52746000000000004</v>
      </c>
      <c r="W2047" s="26">
        <v>1.6185339667996184</v>
      </c>
      <c r="X2047" s="26">
        <v>10.258584145824502</v>
      </c>
      <c r="Y2047" s="85"/>
      <c r="AD2047" s="26">
        <v>2.7077219667996184</v>
      </c>
      <c r="AF2047" s="26">
        <v>0.33600000000000002</v>
      </c>
      <c r="AH2047" s="29">
        <v>0.20837450845506181</v>
      </c>
      <c r="AI2047" s="29">
        <v>0.74999999999999734</v>
      </c>
    </row>
    <row r="2048" spans="1:35" ht="15" customHeight="1" x14ac:dyDescent="0.2">
      <c r="A2048" s="25">
        <v>2183</v>
      </c>
      <c r="B2048" s="25" t="s">
        <v>87</v>
      </c>
      <c r="C2048" s="139">
        <v>37692</v>
      </c>
      <c r="D2048" s="25">
        <v>18</v>
      </c>
      <c r="E2048" s="25" t="s">
        <v>50</v>
      </c>
      <c r="F2048" s="25">
        <v>-80</v>
      </c>
      <c r="G2048" s="82">
        <v>36.67080000000027</v>
      </c>
      <c r="H2048" s="27">
        <v>-80.611180000000004</v>
      </c>
      <c r="I2048" s="25">
        <v>24</v>
      </c>
      <c r="J2048" s="82">
        <v>58.663200000000089</v>
      </c>
      <c r="K2048" s="27">
        <v>24.977720000000001</v>
      </c>
      <c r="L2048" s="29">
        <v>29.0443</v>
      </c>
      <c r="M2048" s="29">
        <v>35.471400000000003</v>
      </c>
      <c r="N2048" s="28">
        <v>26.072851067558968</v>
      </c>
      <c r="O2048" s="28">
        <v>10.576189044758193</v>
      </c>
      <c r="Q2048" s="26">
        <v>14.068200000000003</v>
      </c>
      <c r="R2048" s="26">
        <v>0.9213095238095258</v>
      </c>
      <c r="S2048" s="26">
        <v>0.39506200000000002</v>
      </c>
      <c r="T2048" s="26">
        <v>2.522050716648291E-2</v>
      </c>
      <c r="U2048" s="26">
        <v>0</v>
      </c>
      <c r="V2048" s="26">
        <v>0.56552000000000002</v>
      </c>
      <c r="W2048" s="26">
        <v>0</v>
      </c>
      <c r="X2048" s="26">
        <v>2.0135650699448919</v>
      </c>
      <c r="Y2048" s="85"/>
      <c r="AD2048" s="26">
        <v>0.96058200000000005</v>
      </c>
      <c r="AF2048" s="26">
        <v>0.24099999999999999</v>
      </c>
      <c r="AH2048" s="29">
        <v>0.17681227066632435</v>
      </c>
      <c r="AI2048" s="29">
        <v>0.95000000000000195</v>
      </c>
    </row>
    <row r="2049" spans="1:35" ht="15" customHeight="1" x14ac:dyDescent="0.2">
      <c r="A2049" s="25">
        <v>2184</v>
      </c>
      <c r="B2049" s="25" t="s">
        <v>87</v>
      </c>
      <c r="C2049" s="139">
        <v>37692</v>
      </c>
      <c r="D2049" s="25">
        <v>19</v>
      </c>
      <c r="E2049" s="25" t="s">
        <v>47</v>
      </c>
      <c r="F2049" s="25">
        <v>-80</v>
      </c>
      <c r="G2049" s="82">
        <v>32.92080000000027</v>
      </c>
      <c r="H2049" s="27">
        <v>-80.548680000000004</v>
      </c>
      <c r="I2049" s="25">
        <v>25</v>
      </c>
      <c r="J2049" s="82">
        <v>1.149599999999964</v>
      </c>
      <c r="K2049" s="27">
        <v>25.019159999999999</v>
      </c>
      <c r="L2049" s="29">
        <v>29.391999999999999</v>
      </c>
      <c r="M2049" s="29">
        <v>34.326500000000003</v>
      </c>
      <c r="N2049" s="28">
        <v>18.133319804366653</v>
      </c>
      <c r="O2049" s="28">
        <v>7.3555982720532835</v>
      </c>
      <c r="Q2049" s="26">
        <v>22.019160000000003</v>
      </c>
      <c r="R2049" s="26">
        <v>0.705238095238097</v>
      </c>
      <c r="S2049" s="26">
        <v>0.15432100000000001</v>
      </c>
      <c r="T2049" s="26">
        <v>2.4944873208379272E-2</v>
      </c>
      <c r="U2049" s="26">
        <v>0.87416213781536511</v>
      </c>
      <c r="V2049" s="26">
        <v>0.35888999999999999</v>
      </c>
      <c r="W2049" s="26">
        <v>0.51527213781536507</v>
      </c>
      <c r="X2049" s="26">
        <v>3.7515896566341671</v>
      </c>
      <c r="Y2049" s="85"/>
      <c r="AD2049" s="26">
        <v>1.0284831378153649</v>
      </c>
      <c r="AF2049" s="26">
        <v>0.376</v>
      </c>
      <c r="AH2049" s="29">
        <v>0.25422813085168633</v>
      </c>
      <c r="AI2049" s="29">
        <v>0.75000000000000178</v>
      </c>
    </row>
    <row r="2050" spans="1:35" ht="15" customHeight="1" x14ac:dyDescent="0.2">
      <c r="A2050" s="25">
        <v>2185</v>
      </c>
      <c r="B2050" s="25" t="s">
        <v>87</v>
      </c>
      <c r="C2050" s="139">
        <v>37692</v>
      </c>
      <c r="D2050" s="25">
        <v>34</v>
      </c>
      <c r="E2050" s="25" t="s">
        <v>49</v>
      </c>
      <c r="F2050" s="25">
        <v>-80</v>
      </c>
      <c r="G2050" s="82">
        <v>57.361199999999712</v>
      </c>
      <c r="H2050" s="27">
        <v>-80.956019999999995</v>
      </c>
      <c r="I2050" s="25">
        <v>24</v>
      </c>
      <c r="J2050" s="82">
        <v>59.300400000000053</v>
      </c>
      <c r="K2050" s="27">
        <v>24.988340000000001</v>
      </c>
      <c r="L2050" s="29">
        <v>28.446999999999999</v>
      </c>
      <c r="M2050" s="29">
        <v>34.550400000000003</v>
      </c>
      <c r="N2050" s="28">
        <v>14.138839927465416</v>
      </c>
      <c r="O2050" s="28">
        <v>5.7352778013796799</v>
      </c>
      <c r="Q2050" s="26">
        <v>12.464399999999999</v>
      </c>
      <c r="R2050" s="26">
        <v>1.7386904761904762</v>
      </c>
      <c r="S2050" s="26">
        <v>1.2345999999999999E-2</v>
      </c>
      <c r="T2050" s="26">
        <v>4.0518191841234841E-2</v>
      </c>
      <c r="U2050" s="26">
        <v>0.12090106855209118</v>
      </c>
      <c r="V2050" s="26">
        <v>2.4469999999999999E-2</v>
      </c>
      <c r="W2050" s="26">
        <v>9.6431068552091187E-2</v>
      </c>
      <c r="X2050" s="26">
        <v>15.006358626536668</v>
      </c>
      <c r="Y2050" s="85"/>
      <c r="AD2050" s="26">
        <v>0.13324706855209117</v>
      </c>
      <c r="AF2050" s="26">
        <v>0.17899999999999999</v>
      </c>
      <c r="AH2050" s="29">
        <v>0.32605220963318504</v>
      </c>
      <c r="AI2050" s="29">
        <v>1.76</v>
      </c>
    </row>
    <row r="2051" spans="1:35" ht="15" customHeight="1" x14ac:dyDescent="0.2">
      <c r="A2051" s="25">
        <v>2186</v>
      </c>
      <c r="B2051" s="25" t="s">
        <v>87</v>
      </c>
      <c r="C2051" s="139">
        <v>37693</v>
      </c>
      <c r="D2051" s="25">
        <v>21</v>
      </c>
      <c r="E2051" s="25" t="s">
        <v>47</v>
      </c>
      <c r="F2051" s="25">
        <v>-80</v>
      </c>
      <c r="G2051" s="82">
        <v>30.8723999999998</v>
      </c>
      <c r="H2051" s="27">
        <v>-80.514539999999997</v>
      </c>
      <c r="I2051" s="25">
        <v>25</v>
      </c>
      <c r="J2051" s="82">
        <v>6.7859999999999587</v>
      </c>
      <c r="K2051" s="27">
        <v>25.113099999999999</v>
      </c>
      <c r="L2051" s="29">
        <v>27.93</v>
      </c>
      <c r="M2051" s="29">
        <v>30.674700000000001</v>
      </c>
      <c r="N2051" s="28">
        <v>15.809840298719033</v>
      </c>
      <c r="O2051" s="28">
        <v>6.4131022469858117</v>
      </c>
      <c r="Q2051" s="26">
        <v>14.651400000000001</v>
      </c>
      <c r="R2051" s="26">
        <v>1.7832142857142859</v>
      </c>
      <c r="S2051" s="26">
        <v>0.35802499999999998</v>
      </c>
      <c r="T2051" s="26">
        <v>9.0959206174200669E-3</v>
      </c>
      <c r="U2051" s="26">
        <v>0</v>
      </c>
      <c r="V2051" s="26">
        <v>0.45405000000000001</v>
      </c>
      <c r="W2051" s="26">
        <v>0</v>
      </c>
      <c r="X2051" s="26">
        <v>2.5646460364561254</v>
      </c>
      <c r="Y2051" s="85"/>
      <c r="AD2051" s="26">
        <v>0.81207499999999999</v>
      </c>
      <c r="AF2051" s="26">
        <v>0.14099999999999999</v>
      </c>
      <c r="AH2051" s="29">
        <v>0.29159054822163627</v>
      </c>
      <c r="AI2051" s="29">
        <v>1.8</v>
      </c>
    </row>
    <row r="2052" spans="1:35" ht="15" customHeight="1" x14ac:dyDescent="0.2">
      <c r="A2052" s="25">
        <v>2187</v>
      </c>
      <c r="B2052" s="25" t="s">
        <v>87</v>
      </c>
      <c r="C2052" s="139">
        <v>37693</v>
      </c>
      <c r="D2052" s="25">
        <v>22</v>
      </c>
      <c r="E2052" s="25" t="s">
        <v>47</v>
      </c>
      <c r="F2052" s="25">
        <v>-80</v>
      </c>
      <c r="G2052" s="82">
        <v>36.218399999999917</v>
      </c>
      <c r="H2052" s="27">
        <v>-80.603639999999999</v>
      </c>
      <c r="I2052" s="25">
        <v>25</v>
      </c>
      <c r="J2052" s="82">
        <v>6.0023999999999944</v>
      </c>
      <c r="K2052" s="27">
        <v>25.10004</v>
      </c>
      <c r="L2052" s="29">
        <v>27.804200000000002</v>
      </c>
      <c r="M2052" s="29">
        <v>29.392900000000001</v>
      </c>
      <c r="N2052" s="28">
        <v>18.206209585994571</v>
      </c>
      <c r="O2052" s="28">
        <v>7.3851652767483404</v>
      </c>
      <c r="Q2052" s="26">
        <v>14.943</v>
      </c>
      <c r="R2052" s="26">
        <v>1.4039285714285714</v>
      </c>
      <c r="S2052" s="26">
        <v>0.43827199999999999</v>
      </c>
      <c r="T2052" s="26">
        <v>1.1576626240352812E-2</v>
      </c>
      <c r="U2052" s="26">
        <v>0</v>
      </c>
      <c r="V2052" s="26">
        <v>0.20663000000000001</v>
      </c>
      <c r="W2052" s="26">
        <v>0</v>
      </c>
      <c r="X2052" s="26">
        <v>2.1195421788893598</v>
      </c>
      <c r="Y2052" s="85"/>
      <c r="AD2052" s="26">
        <v>0.64490199999999998</v>
      </c>
      <c r="AF2052" s="26">
        <v>0.17699999999999999</v>
      </c>
      <c r="AH2052" s="29">
        <v>0.25321031147231871</v>
      </c>
      <c r="AI2052" s="29">
        <v>1.425</v>
      </c>
    </row>
    <row r="2053" spans="1:35" ht="15" customHeight="1" x14ac:dyDescent="0.2">
      <c r="A2053" s="25">
        <v>2188</v>
      </c>
      <c r="B2053" s="25" t="s">
        <v>87</v>
      </c>
      <c r="C2053" s="139">
        <v>37693</v>
      </c>
      <c r="D2053" s="25">
        <v>23</v>
      </c>
      <c r="E2053" s="25" t="s">
        <v>47</v>
      </c>
      <c r="F2053" s="25">
        <v>-80</v>
      </c>
      <c r="G2053" s="82">
        <v>37.462800000000129</v>
      </c>
      <c r="H2053" s="27">
        <v>-80.624380000000002</v>
      </c>
      <c r="I2053" s="25">
        <v>25</v>
      </c>
      <c r="J2053" s="82">
        <v>3.335999999999899</v>
      </c>
      <c r="K2053" s="27">
        <v>25.055599999999998</v>
      </c>
      <c r="L2053" s="29">
        <v>27.989599999999999</v>
      </c>
      <c r="M2053" s="29">
        <v>34.442900000000002</v>
      </c>
      <c r="N2053" s="28">
        <v>12.47674388638622</v>
      </c>
      <c r="O2053" s="28">
        <v>5.0610653074928917</v>
      </c>
      <c r="Q2053" s="26">
        <v>29.960400000000003</v>
      </c>
      <c r="R2053" s="26">
        <v>1.1958333333333335</v>
      </c>
      <c r="S2053" s="26">
        <v>0.24074100000000001</v>
      </c>
      <c r="T2053" s="26">
        <v>1.5022050716648291E-2</v>
      </c>
      <c r="U2053" s="26">
        <v>0</v>
      </c>
      <c r="V2053" s="26">
        <v>0.18488000000000002</v>
      </c>
      <c r="W2053" s="26">
        <v>0</v>
      </c>
      <c r="X2053" s="26">
        <v>6.7189487070792708</v>
      </c>
      <c r="Y2053" s="85"/>
      <c r="AD2053" s="26">
        <v>0.42562100000000003</v>
      </c>
      <c r="AF2053" s="26">
        <v>0.245</v>
      </c>
      <c r="AH2053" s="29">
        <v>0.3694874273271026</v>
      </c>
      <c r="AI2053" s="29">
        <v>1.2250000000000001</v>
      </c>
    </row>
    <row r="2054" spans="1:35" ht="15" customHeight="1" x14ac:dyDescent="0.2">
      <c r="A2054" s="25">
        <v>2189</v>
      </c>
      <c r="B2054" s="25" t="s">
        <v>87</v>
      </c>
      <c r="C2054" s="139">
        <v>37693</v>
      </c>
      <c r="D2054" s="25">
        <v>24</v>
      </c>
      <c r="E2054" s="25" t="s">
        <v>48</v>
      </c>
      <c r="F2054" s="25">
        <v>-80</v>
      </c>
      <c r="G2054" s="82">
        <v>39.99</v>
      </c>
      <c r="H2054" s="27">
        <v>-80.666499999999999</v>
      </c>
      <c r="I2054" s="25">
        <v>25</v>
      </c>
      <c r="J2054" s="82">
        <v>3.8100000000000733</v>
      </c>
      <c r="K2054" s="27">
        <v>25.063500000000001</v>
      </c>
      <c r="L2054" s="29">
        <v>28.272400000000001</v>
      </c>
      <c r="M2054" s="29">
        <v>35.545400000000001</v>
      </c>
      <c r="N2054" s="28">
        <v>12.810355337314411</v>
      </c>
      <c r="O2054" s="28">
        <v>5.1963914275006395</v>
      </c>
      <c r="Q2054" s="26">
        <v>38.6355</v>
      </c>
      <c r="R2054" s="26">
        <v>0.98</v>
      </c>
      <c r="S2054" s="26">
        <v>0.234568</v>
      </c>
      <c r="T2054" s="26">
        <v>6.615214994487321E-3</v>
      </c>
      <c r="U2054" s="26">
        <v>0</v>
      </c>
      <c r="V2054" s="26">
        <v>0.10059999999999999</v>
      </c>
      <c r="W2054" s="26">
        <v>0</v>
      </c>
      <c r="X2054" s="26">
        <v>11.805849936413734</v>
      </c>
      <c r="Y2054" s="85"/>
      <c r="AD2054" s="26">
        <v>0.33516800000000002</v>
      </c>
      <c r="AF2054" s="26">
        <v>0.16800000000000001</v>
      </c>
      <c r="AH2054" s="29">
        <v>0.35986511526123288</v>
      </c>
      <c r="AI2054" s="29">
        <v>1</v>
      </c>
    </row>
    <row r="2055" spans="1:35" ht="15" customHeight="1" x14ac:dyDescent="0.2">
      <c r="A2055" s="25">
        <v>2190</v>
      </c>
      <c r="B2055" s="25" t="s">
        <v>87</v>
      </c>
      <c r="C2055" s="139">
        <v>37693</v>
      </c>
      <c r="D2055" s="25">
        <v>25</v>
      </c>
      <c r="E2055" s="25" t="s">
        <v>48</v>
      </c>
      <c r="F2055" s="25">
        <v>-80</v>
      </c>
      <c r="G2055" s="82">
        <v>43.024799999999743</v>
      </c>
      <c r="H2055" s="27">
        <v>-80.717079999999996</v>
      </c>
      <c r="I2055" s="25">
        <v>25</v>
      </c>
      <c r="J2055" s="82">
        <v>3.6095999999999862</v>
      </c>
      <c r="K2055" s="27">
        <v>25.06016</v>
      </c>
      <c r="L2055" s="29">
        <v>27.908999999999999</v>
      </c>
      <c r="M2055" s="29">
        <v>35.226999999999997</v>
      </c>
      <c r="N2055" s="28">
        <v>10.64342000775893</v>
      </c>
      <c r="O2055" s="28">
        <v>4.3173959684401737</v>
      </c>
      <c r="Q2055" s="26">
        <v>45.269399999999997</v>
      </c>
      <c r="R2055" s="26">
        <v>0.82690476190476192</v>
      </c>
      <c r="S2055" s="26">
        <v>0.41358</v>
      </c>
      <c r="T2055" s="26">
        <v>1.4884233737596472E-2</v>
      </c>
      <c r="U2055" s="26">
        <v>0.32595876325318701</v>
      </c>
      <c r="V2055" s="26">
        <v>0.15769</v>
      </c>
      <c r="W2055" s="26">
        <v>0.16826876325318701</v>
      </c>
      <c r="X2055" s="26">
        <v>40.377278507842306</v>
      </c>
      <c r="Y2055" s="85"/>
      <c r="AD2055" s="26">
        <v>0.7395387632531869</v>
      </c>
      <c r="AF2055" s="26">
        <v>0.19400000000000001</v>
      </c>
      <c r="AH2055" s="29">
        <v>0.43313145555088151</v>
      </c>
      <c r="AI2055" s="29">
        <v>0.85</v>
      </c>
    </row>
    <row r="2056" spans="1:35" ht="15" customHeight="1" x14ac:dyDescent="0.2">
      <c r="A2056" s="25">
        <v>2191</v>
      </c>
      <c r="B2056" s="25" t="s">
        <v>87</v>
      </c>
      <c r="C2056" s="139">
        <v>37693</v>
      </c>
      <c r="D2056" s="25">
        <v>26</v>
      </c>
      <c r="E2056" s="25" t="s">
        <v>50</v>
      </c>
      <c r="F2056" s="25">
        <v>-80</v>
      </c>
      <c r="G2056" s="82">
        <v>43.310400000000016</v>
      </c>
      <c r="H2056" s="27">
        <v>-80.72184</v>
      </c>
      <c r="I2056" s="25">
        <v>25</v>
      </c>
      <c r="J2056" s="82">
        <v>1.4495999999999043</v>
      </c>
      <c r="K2056" s="27">
        <v>25.024159999999998</v>
      </c>
      <c r="L2056" s="29">
        <v>28.356000000000002</v>
      </c>
      <c r="M2056" s="29">
        <v>35.573999999999998</v>
      </c>
      <c r="N2056" s="28">
        <v>11.866269967673322</v>
      </c>
      <c r="O2056" s="28">
        <v>4.8134327200757294</v>
      </c>
      <c r="Q2056" s="26">
        <v>42.013199999999998</v>
      </c>
      <c r="R2056" s="26">
        <v>1.0260714285714314</v>
      </c>
      <c r="S2056" s="26">
        <v>0.41358</v>
      </c>
      <c r="T2056" s="26">
        <v>0.23800992282249173</v>
      </c>
      <c r="U2056" s="26">
        <v>0.29395553922469225</v>
      </c>
      <c r="V2056" s="26">
        <v>0.13594000000000001</v>
      </c>
      <c r="W2056" s="26">
        <v>0.15801553922469225</v>
      </c>
      <c r="X2056" s="26">
        <v>34.14582450190759</v>
      </c>
      <c r="Y2056" s="85"/>
      <c r="AD2056" s="26">
        <v>0.70753553922469226</v>
      </c>
      <c r="AF2056" s="26">
        <v>0.26100000000000001</v>
      </c>
      <c r="AH2056" s="29">
        <v>0.38849613337289557</v>
      </c>
      <c r="AI2056" s="29">
        <v>1.05714285714286</v>
      </c>
    </row>
    <row r="2057" spans="1:35" ht="15" customHeight="1" x14ac:dyDescent="0.2">
      <c r="A2057" s="25">
        <v>2192</v>
      </c>
      <c r="B2057" s="25" t="s">
        <v>87</v>
      </c>
      <c r="C2057" s="139">
        <v>37693</v>
      </c>
      <c r="D2057" s="25">
        <v>27</v>
      </c>
      <c r="E2057" s="25" t="s">
        <v>50</v>
      </c>
      <c r="F2057" s="25">
        <v>-80</v>
      </c>
      <c r="G2057" s="82">
        <v>44.939999999999714</v>
      </c>
      <c r="H2057" s="27">
        <v>-80.748999999999995</v>
      </c>
      <c r="I2057" s="25">
        <v>25</v>
      </c>
      <c r="J2057" s="82">
        <v>0.34080000000010102</v>
      </c>
      <c r="K2057" s="27">
        <v>25.005680000000002</v>
      </c>
      <c r="L2057" s="29">
        <v>27.9876</v>
      </c>
      <c r="M2057" s="29">
        <v>34.675800000000002</v>
      </c>
      <c r="N2057" s="28">
        <v>11.683474641516618</v>
      </c>
      <c r="O2057" s="28">
        <v>4.7392836398342899</v>
      </c>
      <c r="Q2057" s="26">
        <v>38.2224</v>
      </c>
      <c r="R2057" s="26">
        <v>1.8071428571428572</v>
      </c>
      <c r="S2057" s="26">
        <v>0.351852</v>
      </c>
      <c r="T2057" s="26">
        <v>2.356670341786108E-2</v>
      </c>
      <c r="U2057" s="26">
        <v>0.22402256819946306</v>
      </c>
      <c r="V2057" s="26">
        <v>0.23926</v>
      </c>
      <c r="W2057" s="26">
        <v>0</v>
      </c>
      <c r="X2057" s="26">
        <v>20.305214073760069</v>
      </c>
      <c r="Y2057" s="85"/>
      <c r="AD2057" s="26">
        <v>0.59111199999999997</v>
      </c>
      <c r="AF2057" s="26">
        <v>0.27600000000000002</v>
      </c>
      <c r="AH2057" s="29">
        <v>0.39457440029172536</v>
      </c>
      <c r="AI2057" s="29">
        <v>1.84</v>
      </c>
    </row>
    <row r="2058" spans="1:35" ht="15" customHeight="1" x14ac:dyDescent="0.2">
      <c r="A2058" s="25">
        <v>2193</v>
      </c>
      <c r="B2058" s="25" t="s">
        <v>87</v>
      </c>
      <c r="C2058" s="139">
        <v>37693</v>
      </c>
      <c r="D2058" s="25">
        <v>28</v>
      </c>
      <c r="E2058" s="25" t="s">
        <v>50</v>
      </c>
      <c r="F2058" s="25">
        <v>-80</v>
      </c>
      <c r="G2058" s="82">
        <v>47.091599999999687</v>
      </c>
      <c r="H2058" s="27">
        <v>-80.784859999999995</v>
      </c>
      <c r="I2058" s="25">
        <v>25</v>
      </c>
      <c r="J2058" s="82">
        <v>5.0400000000010436E-2</v>
      </c>
      <c r="K2058" s="27">
        <v>25.00084</v>
      </c>
      <c r="L2058" s="29">
        <v>28.286000000000001</v>
      </c>
      <c r="M2058" s="29">
        <v>34.579000000000001</v>
      </c>
      <c r="N2058" s="28">
        <v>11.182381954993232</v>
      </c>
      <c r="O2058" s="28">
        <v>4.5360204459517011</v>
      </c>
      <c r="Q2058" s="26">
        <v>37.347599999999993</v>
      </c>
      <c r="R2058" s="26">
        <v>1.3638095238095238</v>
      </c>
      <c r="S2058" s="26">
        <v>0.20987700000000001</v>
      </c>
      <c r="T2058" s="26">
        <v>3.5556780595369347E-2</v>
      </c>
      <c r="U2058" s="26">
        <v>0.26610088127396536</v>
      </c>
      <c r="V2058" s="26">
        <v>8.6999999999999994E-2</v>
      </c>
      <c r="W2058" s="26">
        <v>0.17910088127396537</v>
      </c>
      <c r="X2058" s="26">
        <v>43.662568885120812</v>
      </c>
      <c r="Y2058" s="85"/>
      <c r="AD2058" s="26">
        <v>0.47597788127396534</v>
      </c>
      <c r="AF2058" s="26">
        <v>0.30399999999999999</v>
      </c>
      <c r="AH2058" s="29">
        <v>0.4122556373547509</v>
      </c>
      <c r="AI2058" s="29">
        <v>1.4</v>
      </c>
    </row>
    <row r="2059" spans="1:35" ht="15" customHeight="1" x14ac:dyDescent="0.2">
      <c r="A2059" s="25">
        <v>2194</v>
      </c>
      <c r="B2059" s="25" t="s">
        <v>87</v>
      </c>
      <c r="C2059" s="139">
        <v>37693</v>
      </c>
      <c r="D2059" s="25">
        <v>29</v>
      </c>
      <c r="E2059" s="25" t="s">
        <v>50</v>
      </c>
      <c r="F2059" s="25">
        <v>-80</v>
      </c>
      <c r="G2059" s="82">
        <v>48.671999999999969</v>
      </c>
      <c r="H2059" s="27">
        <v>-80.811199999999999</v>
      </c>
      <c r="I2059" s="25">
        <v>24</v>
      </c>
      <c r="J2059" s="82">
        <v>59.904000000000011</v>
      </c>
      <c r="K2059" s="27">
        <v>24.9984</v>
      </c>
      <c r="L2059" s="29">
        <v>28.086500000000001</v>
      </c>
      <c r="M2059" s="29">
        <v>34.470399999999998</v>
      </c>
      <c r="N2059" s="28">
        <v>15.634448966045676</v>
      </c>
      <c r="O2059" s="28">
        <v>6.3419565220185277</v>
      </c>
      <c r="Q2059" s="26">
        <v>39.0486</v>
      </c>
      <c r="R2059" s="26">
        <v>0.98357142857142754</v>
      </c>
      <c r="S2059" s="26">
        <v>0.17283999999999999</v>
      </c>
      <c r="T2059" s="26">
        <v>2.4117971334068358E-2</v>
      </c>
      <c r="U2059" s="26">
        <v>0.20327973781062389</v>
      </c>
      <c r="V2059" s="26">
        <v>0.11147000000000001</v>
      </c>
      <c r="W2059" s="26">
        <v>9.1809737810623876E-2</v>
      </c>
      <c r="X2059" s="26">
        <v>46.121237812632472</v>
      </c>
      <c r="Y2059" s="85"/>
      <c r="AD2059" s="26">
        <v>0.37611973781062391</v>
      </c>
      <c r="AF2059" s="26">
        <v>0.13800000000000001</v>
      </c>
      <c r="AH2059" s="29">
        <v>0.29486168716350858</v>
      </c>
      <c r="AI2059" s="29">
        <v>0.999999999999999</v>
      </c>
    </row>
    <row r="2060" spans="1:35" ht="15" customHeight="1" x14ac:dyDescent="0.2">
      <c r="A2060" s="25">
        <v>2195</v>
      </c>
      <c r="B2060" s="25" t="s">
        <v>87</v>
      </c>
      <c r="C2060" s="139">
        <v>37693</v>
      </c>
      <c r="D2060" s="25">
        <v>30</v>
      </c>
      <c r="E2060" s="25" t="s">
        <v>49</v>
      </c>
      <c r="F2060" s="25">
        <v>-80</v>
      </c>
      <c r="G2060" s="82">
        <v>50.118000000000222</v>
      </c>
      <c r="H2060" s="27">
        <v>-80.835300000000004</v>
      </c>
      <c r="I2060" s="25">
        <v>24</v>
      </c>
      <c r="J2060" s="82">
        <v>58.533600000000092</v>
      </c>
      <c r="K2060" s="27">
        <v>24.975560000000002</v>
      </c>
      <c r="L2060" s="29">
        <v>28.404800000000002</v>
      </c>
      <c r="M2060" s="29">
        <v>34.246299999999998</v>
      </c>
      <c r="N2060" s="28">
        <v>11.279364228400924</v>
      </c>
      <c r="O2060" s="28">
        <v>4.5753603269218504</v>
      </c>
      <c r="Q2060" s="26">
        <v>27.418620000000004</v>
      </c>
      <c r="R2060" s="26">
        <v>0.83904761904762115</v>
      </c>
      <c r="S2060" s="26">
        <v>6.1727999999999998E-2</v>
      </c>
      <c r="T2060" s="26">
        <v>3.5143329658213894E-2</v>
      </c>
      <c r="U2060" s="26">
        <v>0.25246987844701391</v>
      </c>
      <c r="V2060" s="26">
        <v>5.9820000000000005E-2</v>
      </c>
      <c r="W2060" s="26">
        <v>0.19264987844701389</v>
      </c>
      <c r="X2060" s="26">
        <v>44.171259008054264</v>
      </c>
      <c r="Y2060" s="85"/>
      <c r="AD2060" s="26">
        <v>0.31419787844701391</v>
      </c>
      <c r="AF2060" s="26">
        <v>0.152</v>
      </c>
      <c r="AH2060" s="29">
        <v>0.40871097932915673</v>
      </c>
      <c r="AI2060" s="29">
        <v>0.8571428571428592</v>
      </c>
    </row>
    <row r="2061" spans="1:35" ht="15" customHeight="1" x14ac:dyDescent="0.2">
      <c r="A2061" s="25">
        <v>2196</v>
      </c>
      <c r="B2061" s="25" t="s">
        <v>87</v>
      </c>
      <c r="C2061" s="139">
        <v>37693</v>
      </c>
      <c r="D2061" s="25">
        <v>31</v>
      </c>
      <c r="E2061" s="25" t="s">
        <v>49</v>
      </c>
      <c r="F2061" s="25">
        <v>-80</v>
      </c>
      <c r="G2061" s="82">
        <v>52.12680000000006</v>
      </c>
      <c r="H2061" s="27">
        <v>-80.868780000000001</v>
      </c>
      <c r="I2061" s="25">
        <v>25</v>
      </c>
      <c r="J2061" s="82">
        <v>0.65760000000004482</v>
      </c>
      <c r="K2061" s="27">
        <v>25.010960000000001</v>
      </c>
      <c r="L2061" s="29">
        <v>27.824999999999999</v>
      </c>
      <c r="M2061" s="29">
        <v>34.259</v>
      </c>
      <c r="N2061" s="28">
        <v>10.182932135329095</v>
      </c>
      <c r="O2061" s="28">
        <v>4.1306037078232984</v>
      </c>
      <c r="Q2061" s="26">
        <v>36.958800000000004</v>
      </c>
      <c r="R2061" s="26">
        <v>3.5803571428571428</v>
      </c>
      <c r="S2061" s="26">
        <v>1.8519000000000001E-2</v>
      </c>
      <c r="T2061" s="26">
        <v>3.7899669239250276E-2</v>
      </c>
      <c r="U2061" s="26">
        <v>9.2453758304540307E-2</v>
      </c>
      <c r="V2061" s="26">
        <v>4.3499999999999997E-2</v>
      </c>
      <c r="W2061" s="26">
        <v>4.895375830454031E-2</v>
      </c>
      <c r="X2061" s="26">
        <v>37.643069097075035</v>
      </c>
      <c r="Y2061" s="85"/>
      <c r="AD2061" s="26">
        <v>0.11097275830454031</v>
      </c>
      <c r="AF2061" s="26">
        <v>0.16500000000000001</v>
      </c>
      <c r="AH2061" s="29">
        <v>0.4527183269743959</v>
      </c>
      <c r="AI2061" s="29">
        <v>3.6</v>
      </c>
    </row>
    <row r="2062" spans="1:35" ht="15" customHeight="1" x14ac:dyDescent="0.2">
      <c r="A2062" s="25">
        <v>2197</v>
      </c>
      <c r="B2062" s="25" t="s">
        <v>87</v>
      </c>
      <c r="C2062" s="139">
        <v>37693</v>
      </c>
      <c r="D2062" s="25">
        <v>32</v>
      </c>
      <c r="E2062" s="25" t="s">
        <v>49</v>
      </c>
      <c r="F2062" s="25">
        <v>-80</v>
      </c>
      <c r="G2062" s="82">
        <v>55.542000000000371</v>
      </c>
      <c r="H2062" s="27">
        <v>-80.925700000000006</v>
      </c>
      <c r="I2062" s="25">
        <v>25</v>
      </c>
      <c r="J2062" s="82">
        <v>0.71039999999996439</v>
      </c>
      <c r="K2062" s="27">
        <v>25.011839999999999</v>
      </c>
      <c r="L2062" s="29">
        <v>28.446000000000002</v>
      </c>
      <c r="M2062" s="29">
        <v>35.106000000000002</v>
      </c>
      <c r="N2062" s="28">
        <v>8.8404208145713703</v>
      </c>
      <c r="O2062" s="28">
        <v>3.5860275321580177</v>
      </c>
      <c r="Q2062" s="26">
        <v>27.579000000000001</v>
      </c>
      <c r="R2062" s="26">
        <v>0.35250000000000226</v>
      </c>
      <c r="S2062" s="26">
        <v>0</v>
      </c>
      <c r="T2062" s="26">
        <v>2.0121278941565599E-2</v>
      </c>
      <c r="U2062" s="26">
        <v>0.10964067491243563</v>
      </c>
      <c r="V2062" s="26">
        <v>2.4469999999999999E-2</v>
      </c>
      <c r="W2062" s="26">
        <v>8.5170674912435629E-2</v>
      </c>
      <c r="X2062" s="26">
        <v>33.827893175074188</v>
      </c>
      <c r="Y2062" s="85"/>
      <c r="AD2062" s="26">
        <v>0.10964067491243562</v>
      </c>
      <c r="AF2062" s="26">
        <v>0.159</v>
      </c>
      <c r="AH2062" s="29">
        <v>0.52146838897097425</v>
      </c>
      <c r="AI2062" s="29">
        <v>0.37142857142857366</v>
      </c>
    </row>
    <row r="2063" spans="1:35" ht="15" customHeight="1" x14ac:dyDescent="0.2">
      <c r="A2063" s="25">
        <v>2198</v>
      </c>
      <c r="B2063" s="25" t="s">
        <v>87</v>
      </c>
      <c r="C2063" s="139">
        <v>37693</v>
      </c>
      <c r="D2063" s="25">
        <v>33</v>
      </c>
      <c r="E2063" s="25" t="s">
        <v>49</v>
      </c>
      <c r="F2063" s="25">
        <v>-80</v>
      </c>
      <c r="G2063" s="82">
        <v>55.200000000000102</v>
      </c>
      <c r="H2063" s="27">
        <v>-80.92</v>
      </c>
      <c r="I2063" s="25">
        <v>25</v>
      </c>
      <c r="J2063" s="82">
        <v>3.2495999999999725</v>
      </c>
      <c r="K2063" s="27">
        <v>25.05416</v>
      </c>
      <c r="L2063" s="29">
        <v>28.735700000000001</v>
      </c>
      <c r="M2063" s="29">
        <v>34.148499999999999</v>
      </c>
      <c r="N2063" s="28">
        <v>10.822771005602576</v>
      </c>
      <c r="O2063" s="28">
        <v>4.3901478916435615</v>
      </c>
      <c r="Q2063" s="26">
        <v>32.166840000000001</v>
      </c>
      <c r="R2063" s="26">
        <v>1.2107142857142856</v>
      </c>
      <c r="S2063" s="26">
        <v>6.1729999999999997E-3</v>
      </c>
      <c r="T2063" s="26">
        <v>3.4454244762954798E-2</v>
      </c>
      <c r="U2063" s="26">
        <v>0.1357173759726906</v>
      </c>
      <c r="V2063" s="26">
        <v>3.8059999999999997E-2</v>
      </c>
      <c r="W2063" s="26">
        <v>9.7657375972690599E-2</v>
      </c>
      <c r="X2063" s="26">
        <v>45.167443832132257</v>
      </c>
      <c r="Y2063" s="85"/>
      <c r="AD2063" s="26">
        <v>0.14189037597269061</v>
      </c>
      <c r="AF2063" s="26">
        <v>0.33</v>
      </c>
      <c r="AH2063" s="29">
        <v>0.42595375968072891</v>
      </c>
      <c r="AI2063" s="29">
        <v>1.25</v>
      </c>
    </row>
    <row r="2064" spans="1:35" ht="15" customHeight="1" x14ac:dyDescent="0.2">
      <c r="A2064" s="25">
        <v>2199</v>
      </c>
      <c r="B2064" s="25" t="s">
        <v>87</v>
      </c>
      <c r="C2064" s="139">
        <v>37693</v>
      </c>
      <c r="D2064" s="25">
        <v>35</v>
      </c>
      <c r="E2064" s="25" t="s">
        <v>49</v>
      </c>
      <c r="F2064" s="25">
        <v>-80</v>
      </c>
      <c r="G2064" s="82">
        <v>52.744800000000112</v>
      </c>
      <c r="H2064" s="27">
        <v>-80.879080000000002</v>
      </c>
      <c r="I2064" s="25">
        <v>24</v>
      </c>
      <c r="J2064" s="82">
        <v>58.287600000000026</v>
      </c>
      <c r="K2064" s="27">
        <v>24.97146</v>
      </c>
      <c r="L2064" s="29">
        <v>28.739000000000001</v>
      </c>
      <c r="M2064" s="29">
        <v>34.262999999999998</v>
      </c>
      <c r="N2064" s="28">
        <v>11.996429372609416</v>
      </c>
      <c r="O2064" s="28">
        <v>4.866230569800349</v>
      </c>
      <c r="Q2064" s="26">
        <v>22.378800000000002</v>
      </c>
      <c r="R2064" s="26">
        <v>1.2539285714285695</v>
      </c>
      <c r="S2064" s="26">
        <v>0</v>
      </c>
      <c r="T2064" s="26">
        <v>2.6185226019845645E-3</v>
      </c>
      <c r="U2064" s="26">
        <v>8.6527235336300551E-2</v>
      </c>
      <c r="V2064" s="26">
        <v>0.10059999999999999</v>
      </c>
      <c r="W2064" s="26">
        <v>0</v>
      </c>
      <c r="X2064" s="26">
        <v>10.173802458668927</v>
      </c>
      <c r="Y2064" s="85"/>
      <c r="AD2064" s="26">
        <v>0.10059999999999999</v>
      </c>
      <c r="AF2064" s="26">
        <v>0.26700000000000002</v>
      </c>
      <c r="AH2064" s="29">
        <v>0.38428101035843892</v>
      </c>
      <c r="AI2064" s="29">
        <v>1.2857142857142838</v>
      </c>
    </row>
    <row r="2065" spans="1:35" ht="15" customHeight="1" x14ac:dyDescent="0.2">
      <c r="A2065" s="25">
        <v>2200</v>
      </c>
      <c r="B2065" s="25" t="s">
        <v>87</v>
      </c>
      <c r="C2065" s="139">
        <v>37693</v>
      </c>
      <c r="D2065" s="25">
        <v>36</v>
      </c>
      <c r="E2065" s="25" t="s">
        <v>50</v>
      </c>
      <c r="F2065" s="25">
        <v>-80</v>
      </c>
      <c r="G2065" s="82">
        <v>47.601600000000417</v>
      </c>
      <c r="H2065" s="27">
        <v>-80.793360000000007</v>
      </c>
      <c r="I2065" s="25">
        <v>24</v>
      </c>
      <c r="J2065" s="82">
        <v>57.573599999999985</v>
      </c>
      <c r="K2065" s="27">
        <v>24.95956</v>
      </c>
      <c r="L2065" s="29">
        <v>28.946000000000002</v>
      </c>
      <c r="M2065" s="29">
        <v>34.241</v>
      </c>
      <c r="N2065" s="28">
        <v>13.529777151545977</v>
      </c>
      <c r="O2065" s="28">
        <v>5.4882176298028149</v>
      </c>
      <c r="Q2065" s="26">
        <v>25.221900000000002</v>
      </c>
      <c r="R2065" s="26">
        <v>0.51428571428571856</v>
      </c>
      <c r="S2065" s="26">
        <v>0.13580200000000001</v>
      </c>
      <c r="T2065" s="26">
        <v>2.356670341786108E-2</v>
      </c>
      <c r="U2065" s="26">
        <v>0.15231164028376193</v>
      </c>
      <c r="V2065" s="26">
        <v>5.9820000000000005E-2</v>
      </c>
      <c r="W2065" s="26">
        <v>9.2491640283761917E-2</v>
      </c>
      <c r="X2065" s="26">
        <v>29.673590504451038</v>
      </c>
      <c r="Y2065" s="85"/>
      <c r="AD2065" s="26">
        <v>0.28811364028376196</v>
      </c>
      <c r="AH2065" s="29">
        <v>0.34072992839155813</v>
      </c>
      <c r="AI2065" s="29">
        <v>0.51428571428571856</v>
      </c>
    </row>
    <row r="2066" spans="1:35" ht="15" customHeight="1" x14ac:dyDescent="0.2">
      <c r="A2066" s="25">
        <v>2201</v>
      </c>
      <c r="B2066" s="25" t="s">
        <v>87</v>
      </c>
      <c r="C2066" s="139">
        <v>37693</v>
      </c>
      <c r="D2066" s="25">
        <v>37</v>
      </c>
      <c r="E2066" s="25" t="s">
        <v>50</v>
      </c>
      <c r="F2066" s="25">
        <v>-80</v>
      </c>
      <c r="G2066" s="82">
        <v>45.682800000000157</v>
      </c>
      <c r="H2066" s="27">
        <v>-80.761380000000003</v>
      </c>
      <c r="I2066" s="25">
        <v>24</v>
      </c>
      <c r="J2066" s="82">
        <v>55.951200000000014</v>
      </c>
      <c r="K2066" s="27">
        <v>24.93252</v>
      </c>
      <c r="L2066" s="29">
        <v>29.119</v>
      </c>
      <c r="M2066" s="29">
        <v>24.466999999999999</v>
      </c>
      <c r="N2066" s="28">
        <v>24.607485586468005</v>
      </c>
      <c r="O2066" s="28">
        <v>9.9817783181551345</v>
      </c>
      <c r="Q2066" s="26">
        <v>33.022199999999998</v>
      </c>
      <c r="R2066" s="26">
        <v>0.34607142857142575</v>
      </c>
      <c r="S2066" s="26">
        <v>0.179012</v>
      </c>
      <c r="T2066" s="26">
        <v>1.7089305402425578E-2</v>
      </c>
      <c r="U2066" s="26">
        <v>0.23172704805817476</v>
      </c>
      <c r="V2066" s="26">
        <v>0.12779000000000001</v>
      </c>
      <c r="W2066" s="26">
        <v>0.10393704805817475</v>
      </c>
      <c r="X2066" s="26">
        <v>36.901229334463757</v>
      </c>
      <c r="Y2066" s="85"/>
      <c r="AD2066" s="26">
        <v>0.41073904805817474</v>
      </c>
      <c r="AF2066" s="26">
        <v>0.21299999999999999</v>
      </c>
      <c r="AH2066" s="29">
        <v>0.18734136747945929</v>
      </c>
      <c r="AI2066" s="29">
        <v>0.37142857142856861</v>
      </c>
    </row>
    <row r="2067" spans="1:35" ht="15" customHeight="1" x14ac:dyDescent="0.2">
      <c r="A2067" s="25">
        <v>2202</v>
      </c>
      <c r="B2067" s="25" t="s">
        <v>87</v>
      </c>
      <c r="C2067" s="139">
        <v>37693</v>
      </c>
      <c r="D2067" s="25">
        <v>38</v>
      </c>
      <c r="E2067" s="25" t="s">
        <v>50</v>
      </c>
      <c r="F2067" s="25">
        <v>-80</v>
      </c>
      <c r="G2067" s="82">
        <v>41.851199999999835</v>
      </c>
      <c r="H2067" s="27">
        <v>-80.697519999999997</v>
      </c>
      <c r="I2067" s="25">
        <v>24</v>
      </c>
      <c r="J2067" s="82">
        <v>59.139599999999959</v>
      </c>
      <c r="K2067" s="27">
        <v>24.985659999999999</v>
      </c>
      <c r="L2067" s="29">
        <v>29.040500000000002</v>
      </c>
      <c r="M2067" s="29">
        <v>34.848199999999999</v>
      </c>
      <c r="N2067" s="28">
        <v>15.028177182179011</v>
      </c>
      <c r="O2067" s="28">
        <v>6.0960284882157802</v>
      </c>
      <c r="Q2067" s="26">
        <v>34.480199999999996</v>
      </c>
      <c r="R2067" s="26">
        <v>1.1632142857142858</v>
      </c>
      <c r="S2067" s="26">
        <v>0.351852</v>
      </c>
      <c r="T2067" s="26">
        <v>2.1223814773980155E-2</v>
      </c>
      <c r="U2067" s="26">
        <v>0.19913117173285605</v>
      </c>
      <c r="V2067" s="26">
        <v>0.30451</v>
      </c>
      <c r="W2067" s="26">
        <v>0</v>
      </c>
      <c r="X2067" s="26">
        <v>16.193302246714708</v>
      </c>
      <c r="Y2067" s="85"/>
      <c r="AD2067" s="26">
        <v>0.656362</v>
      </c>
      <c r="AF2067" s="26">
        <v>0.309</v>
      </c>
      <c r="AH2067" s="29">
        <v>0.30675709662690931</v>
      </c>
      <c r="AI2067" s="29">
        <v>1.2</v>
      </c>
    </row>
    <row r="2068" spans="1:35" ht="15" customHeight="1" x14ac:dyDescent="0.2">
      <c r="A2068" s="25">
        <v>2203</v>
      </c>
      <c r="B2068" s="25" t="s">
        <v>87</v>
      </c>
      <c r="C2068" s="139">
        <v>37693</v>
      </c>
      <c r="D2068" s="25">
        <v>39</v>
      </c>
      <c r="E2068" s="25" t="s">
        <v>50</v>
      </c>
      <c r="F2068" s="25">
        <v>-80</v>
      </c>
      <c r="G2068" s="82">
        <v>38.800800000000208</v>
      </c>
      <c r="H2068" s="27">
        <v>-80.646680000000003</v>
      </c>
      <c r="I2068" s="25">
        <v>25</v>
      </c>
      <c r="J2068" s="82">
        <v>0.47399999999996112</v>
      </c>
      <c r="K2068" s="27">
        <v>25.007899999999999</v>
      </c>
      <c r="L2068" s="29">
        <v>28.902000000000001</v>
      </c>
      <c r="M2068" s="29">
        <v>35.411999999999999</v>
      </c>
      <c r="N2068" s="28">
        <v>16.245941666506759</v>
      </c>
      <c r="O2068" s="28">
        <v>6.5900023679756261</v>
      </c>
      <c r="Q2068" s="26">
        <v>32.225160000000002</v>
      </c>
      <c r="R2068" s="26">
        <v>1.0548809523809548</v>
      </c>
      <c r="S2068" s="26">
        <v>0.30864200000000003</v>
      </c>
      <c r="T2068" s="26">
        <v>1.5711135611907387E-2</v>
      </c>
      <c r="U2068" s="26">
        <v>0.14460716042505023</v>
      </c>
      <c r="V2068" s="26">
        <v>3.5349999999999999E-2</v>
      </c>
      <c r="W2068" s="26">
        <v>0.10925716042505024</v>
      </c>
      <c r="X2068" s="26">
        <v>9.6439169139465868</v>
      </c>
      <c r="Y2068" s="85"/>
      <c r="AD2068" s="26">
        <v>0.45324916042505026</v>
      </c>
      <c r="AF2068" s="26">
        <v>0.25900000000000001</v>
      </c>
      <c r="AH2068" s="29">
        <v>0.28376317572924376</v>
      </c>
      <c r="AI2068" s="29">
        <v>1.0857142857142881</v>
      </c>
    </row>
    <row r="2069" spans="1:35" ht="15" customHeight="1" x14ac:dyDescent="0.2">
      <c r="A2069" s="25">
        <v>2204</v>
      </c>
      <c r="B2069" s="25" t="s">
        <v>87</v>
      </c>
      <c r="C2069" s="139">
        <v>37693</v>
      </c>
      <c r="D2069" s="25">
        <v>40</v>
      </c>
      <c r="E2069" s="25" t="s">
        <v>47</v>
      </c>
      <c r="F2069" s="25">
        <v>-80</v>
      </c>
      <c r="G2069" s="82">
        <v>35.920800000000099</v>
      </c>
      <c r="H2069" s="27">
        <v>-80.598680000000002</v>
      </c>
      <c r="I2069" s="25">
        <v>25</v>
      </c>
      <c r="J2069" s="82">
        <v>1.0296000000000305</v>
      </c>
      <c r="K2069" s="27">
        <v>25.017160000000001</v>
      </c>
      <c r="L2069" s="29">
        <v>29.363</v>
      </c>
      <c r="M2069" s="29">
        <v>35.095500000000001</v>
      </c>
      <c r="N2069" s="28">
        <v>22.465731552042584</v>
      </c>
      <c r="O2069" s="28">
        <v>9.1129973974662963</v>
      </c>
      <c r="Q2069" s="26">
        <v>26.7042</v>
      </c>
      <c r="R2069" s="26">
        <v>0.56595238095238343</v>
      </c>
      <c r="S2069" s="26">
        <v>0.14197499999999999</v>
      </c>
      <c r="T2069" s="26">
        <v>1.1714443219404631E-2</v>
      </c>
      <c r="U2069" s="26">
        <v>0.18135160282813678</v>
      </c>
      <c r="V2069" s="26">
        <v>1.359E-2</v>
      </c>
      <c r="W2069" s="26">
        <v>0.16776160282813679</v>
      </c>
      <c r="X2069" s="26">
        <v>8.9020771513353107</v>
      </c>
      <c r="Y2069" s="85"/>
      <c r="AD2069" s="26">
        <v>0.32332660282813674</v>
      </c>
      <c r="AF2069" s="26">
        <v>0.28599999999999998</v>
      </c>
      <c r="AH2069" s="29">
        <v>0.20520141929590802</v>
      </c>
      <c r="AI2069" s="29">
        <v>0.60000000000000242</v>
      </c>
    </row>
    <row r="2070" spans="1:35" ht="15" customHeight="1" x14ac:dyDescent="0.2">
      <c r="A2070" s="25">
        <v>2205</v>
      </c>
      <c r="B2070" s="25" t="s">
        <v>87</v>
      </c>
      <c r="C2070" s="139">
        <v>37693</v>
      </c>
      <c r="D2070" s="25" t="s">
        <v>28</v>
      </c>
      <c r="E2070" s="25" t="s">
        <v>77</v>
      </c>
      <c r="F2070" s="25">
        <v>-80</v>
      </c>
      <c r="G2070" s="82">
        <v>12.809999999999775</v>
      </c>
      <c r="H2070" s="27">
        <v>-80.213499999999996</v>
      </c>
      <c r="I2070" s="25">
        <v>25</v>
      </c>
      <c r="J2070" s="82">
        <v>28.08</v>
      </c>
      <c r="K2070" s="27">
        <v>25.468</v>
      </c>
      <c r="L2070" s="29">
        <v>28.949000000000002</v>
      </c>
      <c r="M2070" s="29">
        <v>37.017000000000003</v>
      </c>
      <c r="N2070" s="28">
        <v>23.444226029397694</v>
      </c>
      <c r="O2070" s="28">
        <v>9.5099138123587164</v>
      </c>
      <c r="Q2070" s="26">
        <v>7.3128000000000011</v>
      </c>
      <c r="R2070" s="26">
        <v>0.78071428571428403</v>
      </c>
      <c r="S2070" s="26">
        <v>5.5556000000000001E-2</v>
      </c>
      <c r="T2070" s="26">
        <v>1.7640573318632856E-2</v>
      </c>
      <c r="U2070" s="26">
        <v>0.65606609258414184</v>
      </c>
      <c r="V2070" s="26">
        <v>3.2629999999999999E-2</v>
      </c>
      <c r="W2070" s="26">
        <v>0.62343609258414179</v>
      </c>
      <c r="X2070" s="26">
        <v>0</v>
      </c>
      <c r="Y2070" s="85"/>
      <c r="AD2070" s="26">
        <v>0.71162209258414177</v>
      </c>
      <c r="AF2070" s="26">
        <v>0.16200000000000001</v>
      </c>
      <c r="AH2070" s="29">
        <v>0.19663690301481179</v>
      </c>
      <c r="AI2070" s="29">
        <v>0.79999999999999827</v>
      </c>
    </row>
    <row r="2071" spans="1:35" ht="15" customHeight="1" x14ac:dyDescent="0.2">
      <c r="A2071" s="25">
        <v>2206</v>
      </c>
      <c r="B2071" s="25" t="s">
        <v>87</v>
      </c>
      <c r="C2071" s="139">
        <v>37693</v>
      </c>
      <c r="D2071" s="25" t="s">
        <v>29</v>
      </c>
      <c r="E2071" s="25" t="s">
        <v>76</v>
      </c>
      <c r="F2071" s="25">
        <v>-80</v>
      </c>
      <c r="G2071" s="82">
        <v>11.906400000000303</v>
      </c>
      <c r="H2071" s="27">
        <v>-80.198440000000005</v>
      </c>
      <c r="I2071" s="25">
        <v>25</v>
      </c>
      <c r="J2071" s="82">
        <v>34.809599999999961</v>
      </c>
      <c r="K2071" s="27">
        <v>25.580159999999999</v>
      </c>
      <c r="L2071" s="29">
        <v>29.033999999999999</v>
      </c>
      <c r="M2071" s="29">
        <v>36.895000000000003</v>
      </c>
      <c r="N2071" s="28">
        <v>9.6946968387778512</v>
      </c>
      <c r="O2071" s="28">
        <v>3.9325559844934022</v>
      </c>
      <c r="Q2071" s="26">
        <v>8.7222000000000008</v>
      </c>
      <c r="R2071" s="26">
        <v>1.5885714285714287</v>
      </c>
      <c r="S2071" s="26">
        <v>0</v>
      </c>
      <c r="T2071" s="26">
        <v>1.3643880926130099E-2</v>
      </c>
      <c r="U2071" s="26">
        <v>0.27024944735173323</v>
      </c>
      <c r="V2071" s="26">
        <v>0</v>
      </c>
      <c r="W2071" s="26">
        <v>0.27024944735173323</v>
      </c>
      <c r="X2071" s="26">
        <v>1.5260703688003392</v>
      </c>
      <c r="Y2071" s="85"/>
      <c r="AD2071" s="26">
        <v>0.27024944735173323</v>
      </c>
      <c r="AF2071" s="26">
        <v>9.6000000000000002E-2</v>
      </c>
      <c r="AH2071" s="29">
        <v>0.47551770588229691</v>
      </c>
      <c r="AI2071" s="29">
        <v>1.6</v>
      </c>
    </row>
    <row r="2072" spans="1:35" ht="15" customHeight="1" x14ac:dyDescent="0.2">
      <c r="A2072" s="25">
        <v>2207</v>
      </c>
      <c r="B2072" s="25" t="s">
        <v>87</v>
      </c>
      <c r="C2072" s="139">
        <v>37693</v>
      </c>
      <c r="D2072" s="25" t="s">
        <v>30</v>
      </c>
      <c r="E2072" s="25" t="s">
        <v>76</v>
      </c>
      <c r="F2072" s="25">
        <v>-80</v>
      </c>
      <c r="G2072" s="82">
        <v>11.240400000000363</v>
      </c>
      <c r="H2072" s="27">
        <v>-80.187340000000006</v>
      </c>
      <c r="I2072" s="25">
        <v>25</v>
      </c>
      <c r="J2072" s="82">
        <v>39.717600000000033</v>
      </c>
      <c r="K2072" s="27">
        <v>25.661960000000001</v>
      </c>
      <c r="L2072" s="29">
        <v>28.559000000000001</v>
      </c>
      <c r="M2072" s="29">
        <v>36.442</v>
      </c>
      <c r="N2072" s="28">
        <v>8.9317959676756136</v>
      </c>
      <c r="O2072" s="28">
        <v>3.623092941334793</v>
      </c>
      <c r="Q2072" s="26">
        <v>9.9857999999999993</v>
      </c>
      <c r="R2072" s="26">
        <v>2.3292857142857146</v>
      </c>
      <c r="S2072" s="26">
        <v>0</v>
      </c>
      <c r="T2072" s="26">
        <v>2.4117971334068358E-2</v>
      </c>
      <c r="U2072" s="26">
        <v>0.67206770459838916</v>
      </c>
      <c r="V2072" s="26">
        <v>5.1659999999999998E-2</v>
      </c>
      <c r="W2072" s="26">
        <v>0.62040770459838912</v>
      </c>
      <c r="X2072" s="26">
        <v>1.3988978380669777</v>
      </c>
      <c r="Y2072" s="85"/>
      <c r="AD2072" s="26">
        <v>0.67206770459838916</v>
      </c>
      <c r="AF2072" s="26">
        <v>0.35399999999999998</v>
      </c>
      <c r="AH2072" s="29">
        <v>0.51613359918696111</v>
      </c>
      <c r="AI2072" s="29">
        <v>2.3714285714285719</v>
      </c>
    </row>
    <row r="2073" spans="1:35" ht="15" customHeight="1" x14ac:dyDescent="0.2">
      <c r="A2073" s="25">
        <v>2208</v>
      </c>
      <c r="B2073" s="25" t="s">
        <v>88</v>
      </c>
      <c r="C2073" s="139">
        <v>37739</v>
      </c>
      <c r="D2073" s="25" t="s">
        <v>15</v>
      </c>
      <c r="E2073" s="25" t="s">
        <v>76</v>
      </c>
      <c r="F2073" s="25">
        <v>-80</v>
      </c>
      <c r="G2073" s="82">
        <v>11.00040000000007</v>
      </c>
      <c r="H2073" s="27">
        <v>-80.183340000000001</v>
      </c>
      <c r="I2073" s="25">
        <v>25</v>
      </c>
      <c r="J2073" s="82">
        <v>44.276399999999896</v>
      </c>
      <c r="K2073" s="27">
        <v>25.737939999999998</v>
      </c>
      <c r="L2073" s="29">
        <v>25.523</v>
      </c>
      <c r="M2073" s="29">
        <v>33.667000000000002</v>
      </c>
      <c r="N2073" s="28">
        <v>11.255746041346448</v>
      </c>
      <c r="O2073" s="28">
        <v>4.5657798475743725</v>
      </c>
      <c r="Q2073" s="26">
        <v>23.399400000000004</v>
      </c>
      <c r="R2073" s="26">
        <v>1.8921428571428571</v>
      </c>
      <c r="S2073" s="26">
        <v>1.454</v>
      </c>
      <c r="T2073" s="26">
        <v>3.9E-2</v>
      </c>
      <c r="U2073" s="26">
        <v>1.5149999999999999</v>
      </c>
      <c r="V2073" s="26">
        <v>0.49199999999999999</v>
      </c>
      <c r="W2073" s="26">
        <v>1.0229999999999999</v>
      </c>
      <c r="X2073" s="26">
        <v>7.3029999999999999</v>
      </c>
      <c r="Y2073" s="85"/>
      <c r="AD2073" s="26">
        <v>2.9689999999999999</v>
      </c>
      <c r="AF2073" s="26">
        <v>0.56999999999999995</v>
      </c>
      <c r="AH2073" s="29">
        <v>0.40956858684140474</v>
      </c>
      <c r="AI2073" s="29">
        <v>1.96</v>
      </c>
    </row>
    <row r="2074" spans="1:35" ht="15" customHeight="1" x14ac:dyDescent="0.2">
      <c r="A2074" s="25">
        <v>2209</v>
      </c>
      <c r="B2074" s="25" t="s">
        <v>88</v>
      </c>
      <c r="C2074" s="139">
        <v>37739</v>
      </c>
      <c r="D2074" s="25" t="s">
        <v>24</v>
      </c>
      <c r="E2074" s="25" t="s">
        <v>77</v>
      </c>
      <c r="F2074" s="25">
        <v>-80</v>
      </c>
      <c r="G2074" s="82">
        <v>21.650399999999763</v>
      </c>
      <c r="H2074" s="27">
        <v>-80.360839999999996</v>
      </c>
      <c r="I2074" s="25">
        <v>25</v>
      </c>
      <c r="J2074" s="82">
        <v>17.749199999999945</v>
      </c>
      <c r="K2074" s="27">
        <v>25.295819999999999</v>
      </c>
      <c r="L2074" s="29">
        <v>26.625</v>
      </c>
      <c r="M2074" s="29">
        <v>34.302</v>
      </c>
      <c r="N2074" s="28">
        <v>14.620278567377374</v>
      </c>
      <c r="O2074" s="28">
        <v>5.9305685295001496</v>
      </c>
      <c r="Q2074" s="26">
        <v>26.169599999999999</v>
      </c>
      <c r="R2074" s="26">
        <v>0.40392857142856914</v>
      </c>
      <c r="S2074" s="26">
        <v>1.585</v>
      </c>
      <c r="T2074" s="26">
        <v>8.9999999999999993E-3</v>
      </c>
      <c r="U2074" s="26">
        <v>0.17399999999999999</v>
      </c>
      <c r="V2074" s="26">
        <v>0.48199999999999998</v>
      </c>
      <c r="W2074" s="26">
        <v>0</v>
      </c>
      <c r="X2074" s="26">
        <v>0.499</v>
      </c>
      <c r="Y2074" s="85"/>
      <c r="AD2074" s="26">
        <v>2.0670000000000002</v>
      </c>
      <c r="AF2074" s="26">
        <v>0.30299999999999999</v>
      </c>
      <c r="AH2074" s="29">
        <v>0.31531546945257383</v>
      </c>
      <c r="AI2074" s="29">
        <v>0.43999999999999773</v>
      </c>
    </row>
    <row r="2075" spans="1:35" ht="15" customHeight="1" x14ac:dyDescent="0.2">
      <c r="A2075" s="25">
        <v>2210</v>
      </c>
      <c r="B2075" s="25" t="s">
        <v>88</v>
      </c>
      <c r="C2075" s="139">
        <v>37739</v>
      </c>
      <c r="D2075" s="25" t="s">
        <v>25</v>
      </c>
      <c r="E2075" s="25" t="s">
        <v>79</v>
      </c>
      <c r="F2075" s="25">
        <v>-80</v>
      </c>
      <c r="G2075" s="82">
        <v>22.540800000000161</v>
      </c>
      <c r="H2075" s="27">
        <v>-80.375680000000003</v>
      </c>
      <c r="I2075" s="25">
        <v>25</v>
      </c>
      <c r="J2075" s="82">
        <v>14.329200000000029</v>
      </c>
      <c r="K2075" s="27">
        <v>25.23882</v>
      </c>
      <c r="L2075" s="29">
        <v>26.844000000000001</v>
      </c>
      <c r="M2075" s="29">
        <v>33.158999999999999</v>
      </c>
      <c r="N2075" s="28">
        <v>18.779606210242488</v>
      </c>
      <c r="O2075" s="28">
        <v>7.6177578336558458</v>
      </c>
      <c r="Q2075" s="26">
        <v>23.982600000000005</v>
      </c>
      <c r="R2075" s="26">
        <v>0.71047619047619048</v>
      </c>
      <c r="S2075" s="26">
        <v>0.999</v>
      </c>
      <c r="T2075" s="26">
        <v>1.0999999999999999E-2</v>
      </c>
      <c r="U2075" s="26">
        <v>0.02</v>
      </c>
      <c r="V2075" s="26">
        <v>6.7000000000000004E-2</v>
      </c>
      <c r="W2075" s="26">
        <v>0</v>
      </c>
      <c r="X2075" s="26">
        <v>2.8959999999999999</v>
      </c>
      <c r="Y2075" s="85"/>
      <c r="AD2075" s="26">
        <v>1.0660000000000001</v>
      </c>
      <c r="AF2075" s="26">
        <v>0.5</v>
      </c>
      <c r="AH2075" s="29">
        <v>0.24547905575813855</v>
      </c>
      <c r="AI2075" s="29">
        <v>0.77</v>
      </c>
    </row>
    <row r="2076" spans="1:35" ht="15" customHeight="1" x14ac:dyDescent="0.2">
      <c r="A2076" s="25">
        <v>2211</v>
      </c>
      <c r="B2076" s="25" t="s">
        <v>88</v>
      </c>
      <c r="C2076" s="139">
        <v>37739</v>
      </c>
      <c r="D2076" s="25" t="s">
        <v>26</v>
      </c>
      <c r="E2076" s="25" t="s">
        <v>79</v>
      </c>
      <c r="F2076" s="25">
        <v>-80</v>
      </c>
      <c r="G2076" s="82">
        <v>25.371600000000001</v>
      </c>
      <c r="H2076" s="27">
        <v>-80.42286</v>
      </c>
      <c r="I2076" s="25">
        <v>25</v>
      </c>
      <c r="J2076" s="82">
        <v>15.330000000000084</v>
      </c>
      <c r="K2076" s="27">
        <v>25.255500000000001</v>
      </c>
      <c r="L2076" s="29">
        <v>27.363</v>
      </c>
      <c r="M2076" s="29">
        <v>30.614000000000001</v>
      </c>
      <c r="N2076" s="28">
        <v>10.104610315856245</v>
      </c>
      <c r="O2076" s="28">
        <v>4.0988332517681521</v>
      </c>
      <c r="Q2076" s="26">
        <v>43.276799999999994</v>
      </c>
      <c r="R2076" s="26">
        <v>1.8035714285714284</v>
      </c>
      <c r="S2076" s="26">
        <v>5.875</v>
      </c>
      <c r="T2076" s="26">
        <v>1.4E-2</v>
      </c>
      <c r="U2076" s="26">
        <v>0.49</v>
      </c>
      <c r="V2076" s="26">
        <v>0.59499999999999997</v>
      </c>
      <c r="W2076" s="26">
        <v>0</v>
      </c>
      <c r="X2076" s="26">
        <v>15.28</v>
      </c>
      <c r="Y2076" s="85"/>
      <c r="AD2076" s="26">
        <v>6.47</v>
      </c>
      <c r="AF2076" s="26">
        <v>0.64200000000000002</v>
      </c>
      <c r="AH2076" s="29">
        <v>0.45622739085404873</v>
      </c>
      <c r="AI2076" s="29">
        <v>1.88</v>
      </c>
    </row>
    <row r="2077" spans="1:35" ht="15" customHeight="1" x14ac:dyDescent="0.2">
      <c r="A2077" s="25">
        <v>2212</v>
      </c>
      <c r="B2077" s="25" t="s">
        <v>88</v>
      </c>
      <c r="C2077" s="139">
        <v>37739</v>
      </c>
      <c r="D2077" s="25" t="s">
        <v>27</v>
      </c>
      <c r="E2077" s="25" t="s">
        <v>79</v>
      </c>
      <c r="F2077" s="25">
        <v>-80</v>
      </c>
      <c r="G2077" s="82">
        <v>25.35</v>
      </c>
      <c r="H2077" s="27">
        <v>-80.422499999999999</v>
      </c>
      <c r="I2077" s="25">
        <v>25</v>
      </c>
      <c r="J2077" s="82">
        <v>10.559999999999903</v>
      </c>
      <c r="K2077" s="27">
        <v>25.175999999999998</v>
      </c>
      <c r="L2077" s="29">
        <v>26.867999999999999</v>
      </c>
      <c r="M2077" s="29">
        <v>32.923000000000002</v>
      </c>
      <c r="N2077" s="28">
        <v>15.85419106812475</v>
      </c>
      <c r="O2077" s="28">
        <v>6.4310926892393239</v>
      </c>
      <c r="Q2077" s="26">
        <v>23.642400000000002</v>
      </c>
      <c r="R2077" s="26">
        <v>0.76238095238094949</v>
      </c>
      <c r="S2077" s="26">
        <v>1.292</v>
      </c>
      <c r="T2077" s="26">
        <v>0</v>
      </c>
      <c r="U2077" s="26">
        <v>0.65</v>
      </c>
      <c r="V2077" s="26">
        <v>0.58399999999999996</v>
      </c>
      <c r="W2077" s="26">
        <v>6.6000000000000059E-2</v>
      </c>
      <c r="X2077" s="26">
        <v>2.319</v>
      </c>
      <c r="Y2077" s="85"/>
      <c r="AD2077" s="26">
        <v>1.9419999999999999</v>
      </c>
      <c r="AF2077" s="26">
        <v>0.316</v>
      </c>
      <c r="AH2077" s="29">
        <v>0.29077484812634313</v>
      </c>
      <c r="AI2077" s="29">
        <v>0.79999999999999716</v>
      </c>
    </row>
    <row r="2078" spans="1:35" ht="15" customHeight="1" x14ac:dyDescent="0.2">
      <c r="A2078" s="25">
        <v>2213</v>
      </c>
      <c r="B2078" s="25" t="s">
        <v>88</v>
      </c>
      <c r="C2078" s="139">
        <v>37739</v>
      </c>
      <c r="D2078" s="25" t="s">
        <v>16</v>
      </c>
      <c r="E2078" s="25" t="s">
        <v>76</v>
      </c>
      <c r="F2078" s="25">
        <v>-80</v>
      </c>
      <c r="G2078" s="82">
        <v>14.890800000000297</v>
      </c>
      <c r="H2078" s="27">
        <v>-80.248180000000005</v>
      </c>
      <c r="I2078" s="25">
        <v>25</v>
      </c>
      <c r="J2078" s="82">
        <v>41.419199999999989</v>
      </c>
      <c r="K2078" s="27">
        <v>25.69032</v>
      </c>
      <c r="L2078" s="29">
        <v>26.048999999999999</v>
      </c>
      <c r="M2078" s="29">
        <v>32.332000000000001</v>
      </c>
      <c r="N2078" s="28">
        <v>8.317156330338527</v>
      </c>
      <c r="O2078" s="28">
        <v>3.3737705721763658</v>
      </c>
      <c r="Q2078" s="26">
        <v>31.564200000000003</v>
      </c>
      <c r="R2078" s="26">
        <v>1.8147619047619048</v>
      </c>
      <c r="S2078" s="26">
        <v>6.8019999999999996</v>
      </c>
      <c r="T2078" s="26">
        <v>0.04</v>
      </c>
      <c r="U2078" s="26">
        <v>1.9139999999999999</v>
      </c>
      <c r="V2078" s="26">
        <v>1.7050000000000001</v>
      </c>
      <c r="W2078" s="26">
        <v>0.20899999999999985</v>
      </c>
      <c r="X2078" s="26">
        <v>1.1160000000000001</v>
      </c>
      <c r="Y2078" s="85"/>
      <c r="AD2078" s="26">
        <v>8.7159999999999993</v>
      </c>
      <c r="AF2078" s="26">
        <v>1.8919999999999999</v>
      </c>
      <c r="AH2078" s="29">
        <v>0.55427598290825475</v>
      </c>
      <c r="AI2078" s="29">
        <v>2.04</v>
      </c>
    </row>
    <row r="2079" spans="1:35" ht="15" customHeight="1" x14ac:dyDescent="0.2">
      <c r="A2079" s="25">
        <v>2214</v>
      </c>
      <c r="B2079" s="25" t="s">
        <v>88</v>
      </c>
      <c r="C2079" s="139">
        <v>37739</v>
      </c>
      <c r="D2079" s="25" t="s">
        <v>17</v>
      </c>
      <c r="E2079" s="25" t="s">
        <v>76</v>
      </c>
      <c r="F2079" s="25">
        <v>-80</v>
      </c>
      <c r="G2079" s="82">
        <v>15.799199999999587</v>
      </c>
      <c r="H2079" s="27">
        <v>-80.263319999999993</v>
      </c>
      <c r="I2079" s="25">
        <v>25</v>
      </c>
      <c r="J2079" s="82">
        <v>39.212399999999974</v>
      </c>
      <c r="K2079" s="27">
        <v>25.65354</v>
      </c>
      <c r="L2079" s="29">
        <v>26.077999999999999</v>
      </c>
      <c r="M2079" s="29">
        <v>31.808</v>
      </c>
      <c r="N2079" s="28">
        <v>10.668412500378977</v>
      </c>
      <c r="O2079" s="28">
        <v>4.3275339209780235</v>
      </c>
      <c r="Q2079" s="26">
        <v>35.889600000000002</v>
      </c>
      <c r="R2079" s="26">
        <v>1.6583333333333385</v>
      </c>
      <c r="S2079" s="26">
        <v>1.1259999999999999</v>
      </c>
      <c r="T2079" s="26">
        <v>3.7999999999999999E-2</v>
      </c>
      <c r="U2079" s="26">
        <v>1.2170000000000001</v>
      </c>
      <c r="V2079" s="26">
        <v>0.60399999999999998</v>
      </c>
      <c r="W2079" s="26">
        <v>0.6130000000000001</v>
      </c>
      <c r="X2079" s="26">
        <v>4.1630000000000003</v>
      </c>
      <c r="Y2079" s="85"/>
      <c r="AD2079" s="26">
        <v>2.343</v>
      </c>
      <c r="AF2079" s="26">
        <v>0.85399999999999998</v>
      </c>
      <c r="AH2079" s="29">
        <v>0.43211677462192599</v>
      </c>
      <c r="AI2079" s="29">
        <v>1.7600000000000051</v>
      </c>
    </row>
    <row r="2080" spans="1:35" ht="15" customHeight="1" x14ac:dyDescent="0.2">
      <c r="A2080" s="25">
        <v>2215</v>
      </c>
      <c r="B2080" s="25" t="s">
        <v>88</v>
      </c>
      <c r="C2080" s="139">
        <v>37739</v>
      </c>
      <c r="D2080" s="25" t="s">
        <v>18</v>
      </c>
      <c r="E2080" s="25" t="s">
        <v>76</v>
      </c>
      <c r="F2080" s="25">
        <v>-80</v>
      </c>
      <c r="G2080" s="82">
        <v>15.866399999999601</v>
      </c>
      <c r="H2080" s="27">
        <v>-80.264439999999993</v>
      </c>
      <c r="I2080" s="25">
        <v>25</v>
      </c>
      <c r="J2080" s="82">
        <v>35.525999999999911</v>
      </c>
      <c r="K2080" s="27">
        <v>25.592099999999999</v>
      </c>
      <c r="L2080" s="29">
        <v>25.475999999999999</v>
      </c>
      <c r="M2080" s="29">
        <v>36.142000000000003</v>
      </c>
      <c r="N2080" s="28">
        <v>19.6433525099091</v>
      </c>
      <c r="O2080" s="28">
        <v>7.9681278077071616</v>
      </c>
      <c r="Q2080" s="26">
        <v>10.617600000000001</v>
      </c>
      <c r="R2080" s="26">
        <v>1.2027380952380953</v>
      </c>
      <c r="S2080" s="26">
        <v>0.84</v>
      </c>
      <c r="T2080" s="26">
        <v>4.0000000000000001E-3</v>
      </c>
      <c r="U2080" s="26">
        <v>0.45300000000000001</v>
      </c>
      <c r="V2080" s="26">
        <v>0.45</v>
      </c>
      <c r="W2080" s="26">
        <v>3.0000000000000027E-3</v>
      </c>
      <c r="X2080" s="26">
        <v>0</v>
      </c>
      <c r="Y2080" s="85"/>
      <c r="AD2080" s="26">
        <v>1.2930000000000001</v>
      </c>
      <c r="AF2080" s="26">
        <v>0.313</v>
      </c>
      <c r="AH2080" s="29">
        <v>0.23468499064375511</v>
      </c>
      <c r="AI2080" s="29">
        <v>1.24</v>
      </c>
    </row>
    <row r="2081" spans="1:39" ht="15" customHeight="1" x14ac:dyDescent="0.2">
      <c r="A2081" s="25">
        <v>2216</v>
      </c>
      <c r="B2081" s="25" t="s">
        <v>88</v>
      </c>
      <c r="C2081" s="139">
        <v>37739</v>
      </c>
      <c r="D2081" s="25" t="s">
        <v>19</v>
      </c>
      <c r="E2081" s="25" t="s">
        <v>77</v>
      </c>
      <c r="F2081" s="25">
        <v>-80</v>
      </c>
      <c r="G2081" s="82">
        <v>18.782400000000052</v>
      </c>
      <c r="H2081" s="27">
        <v>-80.313040000000001</v>
      </c>
      <c r="I2081" s="25">
        <v>25</v>
      </c>
      <c r="J2081" s="82">
        <v>31.784400000000019</v>
      </c>
      <c r="K2081" s="27">
        <v>25.52974</v>
      </c>
      <c r="L2081" s="29">
        <v>26.169</v>
      </c>
      <c r="M2081" s="29">
        <v>24.946999999999999</v>
      </c>
      <c r="N2081" s="28">
        <v>9.7054801265322297</v>
      </c>
      <c r="O2081" s="28">
        <v>3.9369301164024448</v>
      </c>
      <c r="Q2081" s="26">
        <v>39.097200000000001</v>
      </c>
      <c r="R2081" s="26">
        <v>0.66333333333333133</v>
      </c>
      <c r="S2081" s="26">
        <v>1.909</v>
      </c>
      <c r="T2081" s="26">
        <v>4.2999999999999997E-2</v>
      </c>
      <c r="U2081" s="26">
        <v>6.0419999999999998</v>
      </c>
      <c r="V2081" s="26">
        <v>0.53700000000000003</v>
      </c>
      <c r="W2081" s="26">
        <v>5.5049999999999999</v>
      </c>
      <c r="X2081" s="26">
        <v>8.641</v>
      </c>
      <c r="Y2081" s="85"/>
      <c r="AD2081" s="26">
        <v>7.9510000000000005</v>
      </c>
      <c r="AF2081" s="26">
        <v>0.81200000000000006</v>
      </c>
      <c r="AH2081" s="29">
        <v>0.47498938124632006</v>
      </c>
      <c r="AI2081" s="29">
        <v>0.75999999999999801</v>
      </c>
    </row>
    <row r="2082" spans="1:39" ht="15" customHeight="1" x14ac:dyDescent="0.2">
      <c r="A2082" s="25">
        <v>2217</v>
      </c>
      <c r="B2082" s="25" t="s">
        <v>88</v>
      </c>
      <c r="C2082" s="139">
        <v>37739</v>
      </c>
      <c r="D2082" s="25" t="s">
        <v>20</v>
      </c>
      <c r="E2082" s="25" t="s">
        <v>77</v>
      </c>
      <c r="F2082" s="25">
        <v>-80</v>
      </c>
      <c r="G2082" s="82">
        <v>15.074399999999741</v>
      </c>
      <c r="H2082" s="27">
        <v>-80.251239999999996</v>
      </c>
      <c r="I2082" s="25">
        <v>25</v>
      </c>
      <c r="J2082" s="82">
        <v>29.595599999999962</v>
      </c>
      <c r="K2082" s="27">
        <v>25.493259999999999</v>
      </c>
      <c r="L2082" s="29">
        <v>26.103999999999999</v>
      </c>
      <c r="M2082" s="29">
        <v>37.369</v>
      </c>
      <c r="N2082" s="28">
        <v>21.666813019918727</v>
      </c>
      <c r="O2082" s="28">
        <v>8.7889241534160565</v>
      </c>
      <c r="Q2082" s="26">
        <v>7.2642000000000007</v>
      </c>
      <c r="R2082" s="26">
        <v>0.88404761904762075</v>
      </c>
      <c r="S2082" s="26">
        <v>8.3989999999999991</v>
      </c>
      <c r="T2082" s="26">
        <v>1.7000000000000001E-2</v>
      </c>
      <c r="U2082" s="26">
        <v>0.7</v>
      </c>
      <c r="V2082" s="26">
        <v>0.29299999999999998</v>
      </c>
      <c r="W2082" s="26">
        <v>0.40699999999999997</v>
      </c>
      <c r="X2082" s="26">
        <v>0</v>
      </c>
      <c r="Y2082" s="85"/>
      <c r="AD2082" s="26">
        <v>9.0989999999999984</v>
      </c>
      <c r="AF2082" s="26">
        <v>0.30199999999999999</v>
      </c>
      <c r="AH2082" s="29">
        <v>0.21276779357268358</v>
      </c>
      <c r="AI2082" s="29">
        <v>0.92000000000000171</v>
      </c>
    </row>
    <row r="2083" spans="1:39" ht="15" customHeight="1" x14ac:dyDescent="0.2">
      <c r="A2083" s="25">
        <v>2218</v>
      </c>
      <c r="B2083" s="25" t="s">
        <v>88</v>
      </c>
      <c r="C2083" s="139">
        <v>37739</v>
      </c>
      <c r="D2083" s="25" t="s">
        <v>21</v>
      </c>
      <c r="E2083" s="25" t="s">
        <v>77</v>
      </c>
      <c r="F2083" s="25">
        <v>-80</v>
      </c>
      <c r="G2083" s="82">
        <v>19.439999999999884</v>
      </c>
      <c r="H2083" s="27">
        <v>-80.323999999999998</v>
      </c>
      <c r="I2083" s="25">
        <v>25</v>
      </c>
      <c r="J2083" s="82">
        <v>27.788399999999953</v>
      </c>
      <c r="K2083" s="27">
        <v>25.463139999999999</v>
      </c>
      <c r="L2083" s="29">
        <v>26.126000000000001</v>
      </c>
      <c r="M2083" s="29">
        <v>34.034999999999997</v>
      </c>
      <c r="N2083" s="28">
        <v>15.279866271537554</v>
      </c>
      <c r="O2083" s="28">
        <v>6.1981236285846473</v>
      </c>
      <c r="Q2083" s="26">
        <v>20.9208</v>
      </c>
      <c r="R2083" s="26">
        <v>0.68142857142857027</v>
      </c>
      <c r="S2083" s="26">
        <v>4.13</v>
      </c>
      <c r="T2083" s="26">
        <v>1.6E-2</v>
      </c>
      <c r="U2083" s="26">
        <v>3.75</v>
      </c>
      <c r="V2083" s="26">
        <v>0.38600000000000001</v>
      </c>
      <c r="W2083" s="26">
        <v>3.3639999999999999</v>
      </c>
      <c r="X2083" s="26">
        <v>1.1160000000000001</v>
      </c>
      <c r="Y2083" s="85"/>
      <c r="AD2083" s="26">
        <v>7.88</v>
      </c>
      <c r="AF2083" s="26">
        <v>0.32400000000000001</v>
      </c>
      <c r="AH2083" s="29">
        <v>0.30170421115446805</v>
      </c>
      <c r="AI2083" s="29">
        <v>0.71999999999999886</v>
      </c>
    </row>
    <row r="2084" spans="1:39" ht="15" customHeight="1" x14ac:dyDescent="0.2">
      <c r="A2084" s="25">
        <v>2219</v>
      </c>
      <c r="B2084" s="25" t="s">
        <v>88</v>
      </c>
      <c r="C2084" s="139">
        <v>37739</v>
      </c>
      <c r="D2084" s="25" t="s">
        <v>22</v>
      </c>
      <c r="E2084" s="25" t="s">
        <v>77</v>
      </c>
      <c r="F2084" s="25">
        <v>-80</v>
      </c>
      <c r="G2084" s="82">
        <v>14.569199999999682</v>
      </c>
      <c r="H2084" s="27">
        <v>-80.242819999999995</v>
      </c>
      <c r="I2084" s="25">
        <v>25</v>
      </c>
      <c r="J2084" s="82">
        <v>24.292799999999914</v>
      </c>
      <c r="K2084" s="27">
        <v>25.404879999999999</v>
      </c>
      <c r="L2084" s="29">
        <v>25.939</v>
      </c>
      <c r="M2084" s="29">
        <v>37.087000000000003</v>
      </c>
      <c r="N2084" s="28">
        <v>21.569188291138392</v>
      </c>
      <c r="O2084" s="28">
        <v>8.749323666904294</v>
      </c>
      <c r="Q2084" s="26">
        <v>9.0137999999999998</v>
      </c>
      <c r="R2084" s="26">
        <v>3.9745238095238165</v>
      </c>
      <c r="S2084" s="26">
        <v>0.59899999999999998</v>
      </c>
      <c r="T2084" s="26">
        <v>0.02</v>
      </c>
      <c r="U2084" s="26">
        <v>0.621</v>
      </c>
      <c r="V2084" s="26">
        <v>0.14499999999999999</v>
      </c>
      <c r="W2084" s="26">
        <v>0.47599999999999998</v>
      </c>
      <c r="X2084" s="26">
        <v>0</v>
      </c>
      <c r="Y2084" s="85"/>
      <c r="AD2084" s="26">
        <v>1.22</v>
      </c>
      <c r="AF2084" s="26">
        <v>0.214</v>
      </c>
      <c r="AH2084" s="29">
        <v>0.21373080608202577</v>
      </c>
      <c r="AI2084" s="29">
        <v>4.0000000000000071</v>
      </c>
    </row>
    <row r="2085" spans="1:39" s="3" customFormat="1" ht="15" customHeight="1" x14ac:dyDescent="0.2">
      <c r="A2085" s="25">
        <v>2220</v>
      </c>
      <c r="B2085" s="25" t="s">
        <v>88</v>
      </c>
      <c r="C2085" s="139">
        <v>37739</v>
      </c>
      <c r="D2085" s="25" t="s">
        <v>23</v>
      </c>
      <c r="E2085" s="25" t="s">
        <v>77</v>
      </c>
      <c r="F2085" s="25">
        <v>-80</v>
      </c>
      <c r="G2085" s="82">
        <v>19.29</v>
      </c>
      <c r="H2085" s="27">
        <v>-80.3215</v>
      </c>
      <c r="I2085" s="25">
        <v>25</v>
      </c>
      <c r="J2085" s="82">
        <v>20.016000000000034</v>
      </c>
      <c r="K2085" s="27">
        <v>25.333600000000001</v>
      </c>
      <c r="L2085" s="29">
        <v>26.640999999999998</v>
      </c>
      <c r="M2085" s="29">
        <v>36.259</v>
      </c>
      <c r="N2085" s="28">
        <v>16.363963268420402</v>
      </c>
      <c r="O2085" s="28">
        <v>6.6378766403353913</v>
      </c>
      <c r="P2085" s="26"/>
      <c r="Q2085" s="26">
        <v>14.797199999999998</v>
      </c>
      <c r="R2085" s="26">
        <v>0.67571428571429171</v>
      </c>
      <c r="S2085" s="26">
        <v>2.5950000000000002</v>
      </c>
      <c r="T2085" s="26">
        <v>1.4999999999999999E-2</v>
      </c>
      <c r="U2085" s="26">
        <v>0.47799999999999998</v>
      </c>
      <c r="V2085" s="26">
        <v>0.432</v>
      </c>
      <c r="W2085" s="26">
        <v>4.5999999999999985E-2</v>
      </c>
      <c r="X2085" s="26">
        <v>0</v>
      </c>
      <c r="Y2085" s="86"/>
      <c r="Z2085" s="26"/>
      <c r="AA2085" s="26"/>
      <c r="AB2085" s="26"/>
      <c r="AC2085" s="26"/>
      <c r="AD2085" s="26">
        <v>3.073</v>
      </c>
      <c r="AE2085" s="29"/>
      <c r="AF2085" s="26">
        <v>0.372</v>
      </c>
      <c r="AG2085" s="26"/>
      <c r="AH2085" s="29">
        <v>0.28171659422485362</v>
      </c>
      <c r="AI2085" s="29">
        <v>0.72000000000000597</v>
      </c>
      <c r="AJ2085" s="125"/>
      <c r="AK2085" s="125"/>
      <c r="AL2085" s="125"/>
      <c r="AM2085" s="125"/>
    </row>
    <row r="2086" spans="1:39" ht="15" customHeight="1" x14ac:dyDescent="0.2">
      <c r="A2086" s="25">
        <v>2221</v>
      </c>
      <c r="B2086" s="25" t="s">
        <v>88</v>
      </c>
      <c r="C2086" s="139">
        <v>37740</v>
      </c>
      <c r="D2086" s="25">
        <v>1</v>
      </c>
      <c r="E2086" s="25" t="s">
        <v>47</v>
      </c>
      <c r="F2086" s="25">
        <v>-80</v>
      </c>
      <c r="G2086" s="82">
        <v>29.783999999999651</v>
      </c>
      <c r="H2086" s="27">
        <v>-80.496399999999994</v>
      </c>
      <c r="I2086" s="25">
        <v>25</v>
      </c>
      <c r="J2086" s="82">
        <v>11.015999999999906</v>
      </c>
      <c r="K2086" s="27">
        <v>25.183599999999998</v>
      </c>
      <c r="L2086" s="29">
        <v>26.571999999999999</v>
      </c>
      <c r="M2086" s="29">
        <v>32.468000000000004</v>
      </c>
      <c r="N2086" s="28">
        <v>13.239004190231164</v>
      </c>
      <c r="O2086" s="28">
        <v>5.3702685110048325</v>
      </c>
      <c r="Q2086" s="26">
        <v>13.873800000000001</v>
      </c>
      <c r="R2086" s="26">
        <v>1.6361904761904762</v>
      </c>
      <c r="S2086" s="26">
        <v>8.3369999999999997</v>
      </c>
      <c r="T2086" s="26">
        <v>0.01</v>
      </c>
      <c r="U2086" s="26">
        <v>2.8570000000000002</v>
      </c>
      <c r="V2086" s="26">
        <v>0.58899999999999997</v>
      </c>
      <c r="W2086" s="26">
        <v>2.2680000000000002</v>
      </c>
      <c r="X2086" s="26">
        <v>5.0359999999999996</v>
      </c>
      <c r="Y2086" s="85"/>
      <c r="AD2086" s="26">
        <v>11.194000000000001</v>
      </c>
      <c r="AF2086" s="26">
        <v>0.36799999999999999</v>
      </c>
      <c r="AH2086" s="29">
        <v>0.34821350108806831</v>
      </c>
      <c r="AI2086" s="29">
        <v>1.68</v>
      </c>
    </row>
    <row r="2087" spans="1:39" s="3" customFormat="1" ht="15" customHeight="1" x14ac:dyDescent="0.2">
      <c r="A2087" s="25">
        <v>2222</v>
      </c>
      <c r="B2087" s="25" t="s">
        <v>88</v>
      </c>
      <c r="C2087" s="139">
        <v>37740</v>
      </c>
      <c r="D2087" s="25">
        <v>2</v>
      </c>
      <c r="E2087" s="25" t="s">
        <v>47</v>
      </c>
      <c r="F2087" s="25">
        <v>-80</v>
      </c>
      <c r="G2087" s="82">
        <v>33.702000000000112</v>
      </c>
      <c r="H2087" s="27">
        <v>-80.561700000000002</v>
      </c>
      <c r="I2087" s="25">
        <v>25</v>
      </c>
      <c r="J2087" s="82">
        <v>10.063199999999952</v>
      </c>
      <c r="K2087" s="27">
        <v>25.167719999999999</v>
      </c>
      <c r="L2087" s="29">
        <v>26.588000000000001</v>
      </c>
      <c r="M2087" s="29">
        <v>30.805</v>
      </c>
      <c r="N2087" s="28">
        <v>14.140913932100249</v>
      </c>
      <c r="O2087" s="28">
        <v>5.7361191004397973</v>
      </c>
      <c r="P2087" s="26"/>
      <c r="Q2087" s="26">
        <v>14.5542</v>
      </c>
      <c r="R2087" s="26">
        <v>1.7220238095238096</v>
      </c>
      <c r="S2087" s="26">
        <v>3.2890000000000001</v>
      </c>
      <c r="T2087" s="26">
        <v>2E-3</v>
      </c>
      <c r="U2087" s="26">
        <v>0.51</v>
      </c>
      <c r="V2087" s="26">
        <v>0.22500000000000001</v>
      </c>
      <c r="W2087" s="26">
        <v>0.28500000000000003</v>
      </c>
      <c r="X2087" s="26">
        <v>5.9029999999999996</v>
      </c>
      <c r="Y2087" s="86"/>
      <c r="Z2087" s="26"/>
      <c r="AA2087" s="26"/>
      <c r="AB2087" s="26"/>
      <c r="AC2087" s="26"/>
      <c r="AD2087" s="26">
        <v>3.7990000000000004</v>
      </c>
      <c r="AE2087" s="29"/>
      <c r="AF2087" s="26">
        <v>0.31900000000000001</v>
      </c>
      <c r="AG2087" s="26"/>
      <c r="AH2087" s="29">
        <v>0.32600438855194347</v>
      </c>
      <c r="AI2087" s="29">
        <v>1.76</v>
      </c>
      <c r="AJ2087" s="125"/>
      <c r="AK2087" s="125"/>
      <c r="AL2087" s="125"/>
      <c r="AM2087" s="125"/>
    </row>
    <row r="2088" spans="1:39" s="3" customFormat="1" ht="15" customHeight="1" x14ac:dyDescent="0.2">
      <c r="A2088" s="25">
        <v>2223</v>
      </c>
      <c r="B2088" s="25" t="s">
        <v>88</v>
      </c>
      <c r="C2088" s="139">
        <v>37740</v>
      </c>
      <c r="D2088" s="25">
        <v>3</v>
      </c>
      <c r="E2088" s="25" t="s">
        <v>47</v>
      </c>
      <c r="F2088" s="25">
        <v>-80</v>
      </c>
      <c r="G2088" s="82">
        <v>37.230000000000416</v>
      </c>
      <c r="H2088" s="27">
        <v>-80.620500000000007</v>
      </c>
      <c r="I2088" s="25">
        <v>25</v>
      </c>
      <c r="J2088" s="82">
        <v>8.9891999999998973</v>
      </c>
      <c r="K2088" s="27">
        <v>25.149819999999998</v>
      </c>
      <c r="L2088" s="29">
        <v>26.393999999999998</v>
      </c>
      <c r="M2088" s="29">
        <v>29.344999999999999</v>
      </c>
      <c r="N2088" s="28">
        <v>12.227489832563625</v>
      </c>
      <c r="O2088" s="28">
        <v>4.9599579147275445</v>
      </c>
      <c r="P2088" s="26"/>
      <c r="Q2088" s="26">
        <v>16.838400000000004</v>
      </c>
      <c r="R2088" s="26">
        <v>2.1069047619047621</v>
      </c>
      <c r="S2088" s="26">
        <v>3.2919999999999998</v>
      </c>
      <c r="T2088" s="26">
        <v>7.0000000000000001E-3</v>
      </c>
      <c r="U2088" s="26">
        <v>0.192</v>
      </c>
      <c r="V2088" s="26">
        <v>0.39100000000000001</v>
      </c>
      <c r="W2088" s="26">
        <v>0</v>
      </c>
      <c r="X2088" s="26">
        <v>0.32200000000000001</v>
      </c>
      <c r="Y2088" s="86"/>
      <c r="Z2088" s="26"/>
      <c r="AA2088" s="26"/>
      <c r="AB2088" s="26"/>
      <c r="AC2088" s="26"/>
      <c r="AD2088" s="26">
        <v>3.6829999999999998</v>
      </c>
      <c r="AE2088" s="29"/>
      <c r="AF2088" s="26">
        <v>0.78200000000000003</v>
      </c>
      <c r="AG2088" s="26"/>
      <c r="AH2088" s="29">
        <v>0.37701932801635901</v>
      </c>
      <c r="AI2088" s="29">
        <v>2.2000000000000002</v>
      </c>
      <c r="AJ2088" s="125"/>
      <c r="AK2088" s="125"/>
      <c r="AL2088" s="125"/>
      <c r="AM2088" s="125"/>
    </row>
    <row r="2089" spans="1:39" ht="15" customHeight="1" x14ac:dyDescent="0.2">
      <c r="A2089" s="25">
        <v>2224</v>
      </c>
      <c r="B2089" s="25" t="s">
        <v>88</v>
      </c>
      <c r="C2089" s="139">
        <v>37740</v>
      </c>
      <c r="D2089" s="25">
        <v>4</v>
      </c>
      <c r="E2089" s="25" t="s">
        <v>48</v>
      </c>
      <c r="F2089" s="25">
        <v>-80</v>
      </c>
      <c r="G2089" s="82">
        <v>40.75080000000014</v>
      </c>
      <c r="H2089" s="27">
        <v>-80.679180000000002</v>
      </c>
      <c r="I2089" s="25">
        <v>25</v>
      </c>
      <c r="J2089" s="82">
        <v>7.9355999999999227</v>
      </c>
      <c r="K2089" s="27">
        <v>25.132259999999999</v>
      </c>
      <c r="L2089" s="29">
        <v>27.832999999999998</v>
      </c>
      <c r="M2089" s="29">
        <v>35.737000000000002</v>
      </c>
      <c r="N2089" s="28">
        <v>15.557120864231672</v>
      </c>
      <c r="O2089" s="28">
        <v>6.3105891575082929</v>
      </c>
      <c r="Q2089" s="26">
        <v>34.820399999999999</v>
      </c>
      <c r="R2089" s="26">
        <v>0.80547619047618513</v>
      </c>
      <c r="S2089" s="26">
        <v>2.4300000000000002</v>
      </c>
      <c r="T2089" s="26">
        <v>1.2999999999999999E-2</v>
      </c>
      <c r="U2089" s="26">
        <v>0.193</v>
      </c>
      <c r="V2089" s="26">
        <v>0.49099999999999999</v>
      </c>
      <c r="W2089" s="26">
        <v>0</v>
      </c>
      <c r="X2089" s="26">
        <v>35.003999999999998</v>
      </c>
      <c r="Y2089" s="85"/>
      <c r="AD2089" s="26">
        <v>2.9210000000000003</v>
      </c>
      <c r="AF2089" s="26">
        <v>0.96199999999999997</v>
      </c>
      <c r="AH2089" s="29">
        <v>0.29632732433153058</v>
      </c>
      <c r="AI2089" s="29">
        <v>0.9199999999999946</v>
      </c>
    </row>
    <row r="2090" spans="1:39" ht="15" customHeight="1" x14ac:dyDescent="0.2">
      <c r="A2090" s="25">
        <v>2225</v>
      </c>
      <c r="B2090" s="25" t="s">
        <v>88</v>
      </c>
      <c r="C2090" s="139">
        <v>37740</v>
      </c>
      <c r="D2090" s="25">
        <v>5</v>
      </c>
      <c r="E2090" s="25" t="s">
        <v>48</v>
      </c>
      <c r="F2090" s="25">
        <v>-80</v>
      </c>
      <c r="G2090" s="82">
        <v>43.120800000000372</v>
      </c>
      <c r="H2090" s="27">
        <v>-80.718680000000006</v>
      </c>
      <c r="I2090" s="25">
        <v>25</v>
      </c>
      <c r="J2090" s="82">
        <v>6.9984000000000179</v>
      </c>
      <c r="K2090" s="27">
        <v>25.11664</v>
      </c>
      <c r="L2090" s="29">
        <v>26.821999999999999</v>
      </c>
      <c r="M2090" s="29">
        <v>36.738999999999997</v>
      </c>
      <c r="N2090" s="28">
        <v>12.967526283563103</v>
      </c>
      <c r="O2090" s="28">
        <v>5.2601462364995664</v>
      </c>
      <c r="Q2090" s="26">
        <v>34.674599999999998</v>
      </c>
      <c r="R2090" s="26">
        <v>2.0421428571428573</v>
      </c>
      <c r="S2090" s="26">
        <v>3.847</v>
      </c>
      <c r="T2090" s="26">
        <v>1E-3</v>
      </c>
      <c r="U2090" s="26">
        <v>0.17100000000000001</v>
      </c>
      <c r="V2090" s="26">
        <v>0.36399999999999999</v>
      </c>
      <c r="W2090" s="26">
        <v>0</v>
      </c>
      <c r="X2090" s="26">
        <v>33.558999999999997</v>
      </c>
      <c r="Y2090" s="85"/>
      <c r="AD2090" s="26">
        <v>4.2110000000000003</v>
      </c>
      <c r="AF2090" s="26">
        <v>0.65400000000000003</v>
      </c>
      <c r="AH2090" s="29">
        <v>0.35550342441513871</v>
      </c>
      <c r="AI2090" s="29">
        <v>2.12</v>
      </c>
    </row>
    <row r="2091" spans="1:39" ht="15" customHeight="1" x14ac:dyDescent="0.2">
      <c r="A2091" s="25">
        <v>2226</v>
      </c>
      <c r="B2091" s="25" t="s">
        <v>88</v>
      </c>
      <c r="C2091" s="139">
        <v>37740</v>
      </c>
      <c r="D2091" s="25">
        <v>6</v>
      </c>
      <c r="E2091" s="25" t="s">
        <v>48</v>
      </c>
      <c r="F2091" s="25">
        <v>-80</v>
      </c>
      <c r="G2091" s="82">
        <v>45.601199999999835</v>
      </c>
      <c r="H2091" s="27">
        <v>-80.760019999999997</v>
      </c>
      <c r="I2091" s="25">
        <v>25</v>
      </c>
      <c r="J2091" s="82">
        <v>4.1076000000001045</v>
      </c>
      <c r="K2091" s="27">
        <v>25.068460000000002</v>
      </c>
      <c r="L2091" s="29">
        <v>26.972000000000001</v>
      </c>
      <c r="M2091" s="29">
        <v>37.180999999999997</v>
      </c>
      <c r="N2091" s="28">
        <v>9.6738925881303466</v>
      </c>
      <c r="O2091" s="28">
        <v>3.9241169500658888</v>
      </c>
      <c r="Q2091" s="26">
        <v>32.584799999999994</v>
      </c>
      <c r="R2091" s="26">
        <v>1.159047619047614</v>
      </c>
      <c r="T2091" s="26">
        <v>0.01</v>
      </c>
      <c r="U2091" s="26">
        <v>0.27600000000000002</v>
      </c>
      <c r="X2091" s="26">
        <v>73.843999999999994</v>
      </c>
      <c r="Y2091" s="85"/>
      <c r="AF2091" s="26">
        <v>0.68</v>
      </c>
      <c r="AH2091" s="29">
        <v>0.47654033348027547</v>
      </c>
      <c r="AI2091" s="29">
        <v>1.2399999999999949</v>
      </c>
    </row>
    <row r="2092" spans="1:39" ht="15" customHeight="1" x14ac:dyDescent="0.2">
      <c r="A2092" s="25">
        <v>2227</v>
      </c>
      <c r="B2092" s="25" t="s">
        <v>88</v>
      </c>
      <c r="C2092" s="139">
        <v>37740</v>
      </c>
      <c r="D2092" s="25">
        <v>7</v>
      </c>
      <c r="E2092" s="25" t="s">
        <v>48</v>
      </c>
      <c r="F2092" s="25">
        <v>-80</v>
      </c>
      <c r="G2092" s="82">
        <v>47.587200000000109</v>
      </c>
      <c r="H2092" s="27">
        <v>-80.793120000000002</v>
      </c>
      <c r="I2092" s="25">
        <v>25</v>
      </c>
      <c r="J2092" s="82">
        <v>6.9972000000000634</v>
      </c>
      <c r="K2092" s="27">
        <v>25.116620000000001</v>
      </c>
      <c r="L2092" s="29">
        <v>27.097000000000001</v>
      </c>
      <c r="M2092" s="29">
        <v>36.669800000000002</v>
      </c>
      <c r="N2092" s="28">
        <v>7.2905581280417868</v>
      </c>
      <c r="O2092" s="28">
        <v>2.9573413664724817</v>
      </c>
      <c r="Q2092" s="26">
        <v>45.561</v>
      </c>
      <c r="R2092" s="26">
        <v>5.3365476190476189</v>
      </c>
      <c r="T2092" s="26">
        <v>1.4999999999999999E-2</v>
      </c>
      <c r="U2092" s="26">
        <v>0.318</v>
      </c>
      <c r="X2092" s="26">
        <v>24.177</v>
      </c>
      <c r="Y2092" s="85"/>
      <c r="AF2092" s="26">
        <v>2.2130000000000001</v>
      </c>
      <c r="AH2092" s="29">
        <v>0.63232470258600448</v>
      </c>
      <c r="AI2092" s="29">
        <v>5.6</v>
      </c>
    </row>
    <row r="2093" spans="1:39" ht="15" customHeight="1" x14ac:dyDescent="0.2">
      <c r="A2093" s="25">
        <v>2228</v>
      </c>
      <c r="B2093" s="25" t="s">
        <v>88</v>
      </c>
      <c r="C2093" s="139">
        <v>37740</v>
      </c>
      <c r="D2093" s="25">
        <v>8</v>
      </c>
      <c r="E2093" s="25" t="s">
        <v>48</v>
      </c>
      <c r="F2093" s="25">
        <v>-80</v>
      </c>
      <c r="G2093" s="82">
        <v>51.83039999999977</v>
      </c>
      <c r="H2093" s="27">
        <v>-80.863839999999996</v>
      </c>
      <c r="I2093" s="25">
        <v>25</v>
      </c>
      <c r="J2093" s="82">
        <v>7.6800000000000068</v>
      </c>
      <c r="K2093" s="27">
        <v>25.128</v>
      </c>
      <c r="L2093" s="29">
        <v>27.760999999999999</v>
      </c>
      <c r="M2093" s="29">
        <v>34.615000000000002</v>
      </c>
      <c r="N2093" s="28">
        <v>4.7956805809095728</v>
      </c>
      <c r="O2093" s="28">
        <v>1.9453194547290455</v>
      </c>
      <c r="Q2093" s="26">
        <v>42.936599999999999</v>
      </c>
      <c r="R2093" s="26">
        <v>10.635714285714286</v>
      </c>
      <c r="S2093" s="26">
        <v>2.3570000000000002</v>
      </c>
      <c r="T2093" s="26">
        <v>4.5999999999999999E-2</v>
      </c>
      <c r="U2093" s="26">
        <v>0.125</v>
      </c>
      <c r="V2093" s="26">
        <v>0.39800000000000002</v>
      </c>
      <c r="W2093" s="26">
        <v>0</v>
      </c>
      <c r="X2093" s="26">
        <v>24.021999999999998</v>
      </c>
      <c r="Y2093" s="85"/>
      <c r="AD2093" s="26">
        <v>2.7550000000000003</v>
      </c>
      <c r="AF2093" s="26">
        <v>1.716</v>
      </c>
      <c r="AH2093" s="29">
        <v>0.96128170386311362</v>
      </c>
      <c r="AI2093" s="29">
        <v>10.84</v>
      </c>
    </row>
    <row r="2094" spans="1:39" ht="15" customHeight="1" x14ac:dyDescent="0.2">
      <c r="A2094" s="25">
        <v>2229</v>
      </c>
      <c r="B2094" s="25" t="s">
        <v>88</v>
      </c>
      <c r="C2094" s="139">
        <v>37740</v>
      </c>
      <c r="D2094" s="25">
        <v>9</v>
      </c>
      <c r="E2094" s="25" t="s">
        <v>49</v>
      </c>
      <c r="F2094" s="25">
        <v>-80</v>
      </c>
      <c r="G2094" s="82">
        <v>54.364800000000173</v>
      </c>
      <c r="H2094" s="27">
        <v>-80.906080000000003</v>
      </c>
      <c r="I2094" s="25">
        <v>25</v>
      </c>
      <c r="J2094" s="82">
        <v>7.5983999999998986</v>
      </c>
      <c r="K2094" s="27">
        <v>25.126639999999998</v>
      </c>
      <c r="L2094" s="29">
        <v>27.225000000000001</v>
      </c>
      <c r="M2094" s="29">
        <v>34.680999999999997</v>
      </c>
      <c r="N2094" s="28">
        <v>3.1304990205711576</v>
      </c>
      <c r="O2094" s="28">
        <v>1.2698553510776713</v>
      </c>
      <c r="Q2094" s="26">
        <v>43.033799999999999</v>
      </c>
      <c r="R2094" s="26">
        <v>8.2290476190476252</v>
      </c>
      <c r="S2094" s="26">
        <v>5.3849999999999998</v>
      </c>
      <c r="T2094" s="26">
        <v>4.3999999999999997E-2</v>
      </c>
      <c r="U2094" s="26">
        <v>0.68200000000000005</v>
      </c>
      <c r="V2094" s="26">
        <v>0.47399999999999998</v>
      </c>
      <c r="W2094" s="26">
        <v>0.20800000000000007</v>
      </c>
      <c r="X2094" s="26">
        <v>20.486999999999998</v>
      </c>
      <c r="Y2094" s="85"/>
      <c r="AD2094" s="26">
        <v>6.0670000000000002</v>
      </c>
      <c r="AF2094" s="26">
        <v>1.4359999999999999</v>
      </c>
      <c r="AH2094" s="29">
        <v>1.4726086702812349</v>
      </c>
      <c r="AI2094" s="29">
        <v>8.4000000000000057</v>
      </c>
    </row>
    <row r="2095" spans="1:39" ht="15" customHeight="1" x14ac:dyDescent="0.2">
      <c r="A2095" s="25">
        <v>2230</v>
      </c>
      <c r="B2095" s="25" t="s">
        <v>88</v>
      </c>
      <c r="C2095" s="139">
        <v>37740</v>
      </c>
      <c r="D2095" s="25">
        <v>10</v>
      </c>
      <c r="E2095" s="25" t="s">
        <v>49</v>
      </c>
      <c r="F2095" s="25">
        <v>-80</v>
      </c>
      <c r="G2095" s="82">
        <v>59.810400000000357</v>
      </c>
      <c r="H2095" s="27">
        <v>-80.996840000000006</v>
      </c>
      <c r="I2095" s="25">
        <v>25</v>
      </c>
      <c r="J2095" s="82">
        <v>6.7079999999999274</v>
      </c>
      <c r="K2095" s="27">
        <v>25.111799999999999</v>
      </c>
      <c r="L2095" s="29">
        <v>27.027000000000001</v>
      </c>
      <c r="M2095" s="29">
        <v>34.701000000000001</v>
      </c>
      <c r="N2095" s="28">
        <v>2.1645695860884917</v>
      </c>
      <c r="O2095" s="28">
        <v>0.87803581908578721</v>
      </c>
      <c r="Q2095" s="26">
        <v>38.708399999999997</v>
      </c>
      <c r="R2095" s="26">
        <v>29.045595238095238</v>
      </c>
      <c r="S2095" s="26">
        <v>23.846</v>
      </c>
      <c r="T2095" s="26">
        <v>4.7E-2</v>
      </c>
      <c r="U2095" s="26">
        <v>1.407</v>
      </c>
      <c r="V2095" s="26">
        <v>0.27400000000000002</v>
      </c>
      <c r="W2095" s="26">
        <v>1.133</v>
      </c>
      <c r="X2095" s="26">
        <v>27.846</v>
      </c>
      <c r="Y2095" s="85"/>
      <c r="AD2095" s="26">
        <v>25.253</v>
      </c>
      <c r="AF2095" s="26">
        <v>7.8490000000000002</v>
      </c>
      <c r="AH2095" s="29">
        <v>2.1297536607869234</v>
      </c>
      <c r="AI2095" s="29">
        <v>29.98</v>
      </c>
    </row>
    <row r="2096" spans="1:39" ht="15" customHeight="1" x14ac:dyDescent="0.2">
      <c r="A2096" s="25">
        <v>2231</v>
      </c>
      <c r="B2096" s="25" t="s">
        <v>88</v>
      </c>
      <c r="C2096" s="139">
        <v>37740</v>
      </c>
      <c r="D2096" s="25">
        <v>11</v>
      </c>
      <c r="E2096" s="25" t="s">
        <v>49</v>
      </c>
      <c r="F2096" s="25">
        <v>-81</v>
      </c>
      <c r="G2096" s="82">
        <v>4.4399999999598094E-2</v>
      </c>
      <c r="H2096" s="27">
        <v>-81.000739999999993</v>
      </c>
      <c r="I2096" s="25">
        <v>25</v>
      </c>
      <c r="J2096" s="82">
        <v>4.5059999999999434</v>
      </c>
      <c r="K2096" s="27">
        <v>25.075099999999999</v>
      </c>
      <c r="L2096" s="29">
        <v>27.469000000000001</v>
      </c>
      <c r="M2096" s="29">
        <v>34.677</v>
      </c>
      <c r="N2096" s="28">
        <v>6.9816588668745236</v>
      </c>
      <c r="O2096" s="28">
        <v>2.8320394969751321</v>
      </c>
      <c r="Q2096" s="26">
        <v>27.481800000000003</v>
      </c>
      <c r="R2096" s="26">
        <v>4.1527380952380959</v>
      </c>
      <c r="T2096" s="26">
        <v>4.5999999999999999E-2</v>
      </c>
      <c r="U2096" s="26">
        <v>0.16300000000000001</v>
      </c>
      <c r="X2096" s="26">
        <v>33.404000000000003</v>
      </c>
      <c r="Y2096" s="85"/>
      <c r="AF2096" s="26">
        <v>1.7410000000000001</v>
      </c>
      <c r="AH2096" s="29">
        <v>0.66030152545447374</v>
      </c>
      <c r="AI2096" s="29">
        <v>4.3600000000000003</v>
      </c>
    </row>
    <row r="2097" spans="1:35" ht="15" customHeight="1" x14ac:dyDescent="0.2">
      <c r="A2097" s="25">
        <v>2232</v>
      </c>
      <c r="B2097" s="25" t="s">
        <v>88</v>
      </c>
      <c r="C2097" s="139">
        <v>37740</v>
      </c>
      <c r="D2097" s="25">
        <v>12</v>
      </c>
      <c r="E2097" s="25" t="s">
        <v>49</v>
      </c>
      <c r="F2097" s="25">
        <v>-81</v>
      </c>
      <c r="G2097" s="82">
        <v>3.8952000000000453</v>
      </c>
      <c r="H2097" s="27">
        <v>-81.064920000000001</v>
      </c>
      <c r="I2097" s="25">
        <v>25</v>
      </c>
      <c r="J2097" s="82">
        <v>6.816000000000102</v>
      </c>
      <c r="K2097" s="27">
        <v>25.113600000000002</v>
      </c>
      <c r="L2097" s="29">
        <v>27.065999999999999</v>
      </c>
      <c r="M2097" s="29">
        <v>34.491999999999997</v>
      </c>
      <c r="N2097" s="28">
        <v>2.6651568535907035</v>
      </c>
      <c r="O2097" s="28">
        <v>1.0810939948404805</v>
      </c>
      <c r="Q2097" s="26">
        <v>24.614400000000003</v>
      </c>
      <c r="R2097" s="26">
        <v>27.06702380952381</v>
      </c>
      <c r="S2097" s="26">
        <v>3.0920000000000001</v>
      </c>
      <c r="T2097" s="26">
        <v>7.6999999999999999E-2</v>
      </c>
      <c r="U2097" s="26">
        <v>1.6160000000000001</v>
      </c>
      <c r="V2097" s="26">
        <v>0.627</v>
      </c>
      <c r="W2097" s="26">
        <v>0.9890000000000001</v>
      </c>
      <c r="X2097" s="26">
        <v>13.417</v>
      </c>
      <c r="Y2097" s="85"/>
      <c r="AD2097" s="26">
        <v>4.7080000000000002</v>
      </c>
      <c r="AF2097" s="26">
        <v>5.149</v>
      </c>
      <c r="AH2097" s="29">
        <v>1.7297293379896403</v>
      </c>
      <c r="AI2097" s="29">
        <v>27.68</v>
      </c>
    </row>
    <row r="2098" spans="1:35" ht="15" customHeight="1" x14ac:dyDescent="0.2">
      <c r="A2098" s="25">
        <v>2233</v>
      </c>
      <c r="B2098" s="25" t="s">
        <v>88</v>
      </c>
      <c r="C2098" s="139">
        <v>37740</v>
      </c>
      <c r="D2098" s="25">
        <v>13</v>
      </c>
      <c r="E2098" s="25" t="s">
        <v>49</v>
      </c>
      <c r="F2098" s="25">
        <v>-81</v>
      </c>
      <c r="G2098" s="82">
        <v>5.8512000000001763</v>
      </c>
      <c r="H2098" s="27">
        <v>-81.097520000000003</v>
      </c>
      <c r="I2098" s="25">
        <v>25</v>
      </c>
      <c r="J2098" s="82">
        <v>6.7739999999999867</v>
      </c>
      <c r="K2098" s="27">
        <v>25.1129</v>
      </c>
      <c r="L2098" s="29">
        <v>26.798999999999999</v>
      </c>
      <c r="M2098" s="29">
        <v>34.634999999999998</v>
      </c>
      <c r="N2098" s="28">
        <v>2.7371006091083689</v>
      </c>
      <c r="O2098" s="28">
        <v>1.1102772535862582</v>
      </c>
      <c r="Q2098" s="26">
        <v>21.844200000000001</v>
      </c>
      <c r="R2098" s="26">
        <v>24.140119047619045</v>
      </c>
      <c r="S2098" s="26">
        <v>26.154</v>
      </c>
      <c r="T2098" s="26">
        <v>4.7E-2</v>
      </c>
      <c r="U2098" s="26">
        <v>4.0000000000000001E-3</v>
      </c>
      <c r="V2098" s="26">
        <v>0.21099999999999999</v>
      </c>
      <c r="W2098" s="26">
        <v>0</v>
      </c>
      <c r="X2098" s="26">
        <v>3.7909999999999999</v>
      </c>
      <c r="Y2098" s="85"/>
      <c r="AD2098" s="26">
        <v>26.364999999999998</v>
      </c>
      <c r="AF2098" s="26">
        <v>6.2149999999999999</v>
      </c>
      <c r="AH2098" s="29">
        <v>1.6842639925836493</v>
      </c>
      <c r="AI2098" s="29">
        <v>24.88</v>
      </c>
    </row>
    <row r="2099" spans="1:35" ht="15" customHeight="1" x14ac:dyDescent="0.2">
      <c r="A2099" s="25">
        <v>2234</v>
      </c>
      <c r="B2099" s="25" t="s">
        <v>88</v>
      </c>
      <c r="C2099" s="139">
        <v>37740</v>
      </c>
      <c r="D2099" s="25">
        <v>14</v>
      </c>
      <c r="E2099" s="25" t="s">
        <v>49</v>
      </c>
      <c r="F2099" s="25">
        <v>-81</v>
      </c>
      <c r="G2099" s="82">
        <v>1.8203999999997222</v>
      </c>
      <c r="H2099" s="27">
        <v>-81.030339999999995</v>
      </c>
      <c r="I2099" s="25">
        <v>25</v>
      </c>
      <c r="J2099" s="82">
        <v>2.1900000000000119</v>
      </c>
      <c r="K2099" s="27">
        <v>25.0365</v>
      </c>
      <c r="L2099" s="29">
        <v>27.524000000000001</v>
      </c>
      <c r="M2099" s="29">
        <v>34.378999999999998</v>
      </c>
      <c r="N2099" s="28">
        <v>5.3677032471628401</v>
      </c>
      <c r="O2099" s="28">
        <v>2.177354679434818</v>
      </c>
      <c r="Q2099" s="26">
        <v>12.658799999999999</v>
      </c>
      <c r="R2099" s="26">
        <v>7.8120238095238159</v>
      </c>
      <c r="S2099" s="26">
        <v>1.1259999999999999</v>
      </c>
      <c r="T2099" s="26">
        <v>5.2999999999999999E-2</v>
      </c>
      <c r="U2099" s="26">
        <v>0.154</v>
      </c>
      <c r="V2099" s="26">
        <v>0.443</v>
      </c>
      <c r="W2099" s="26">
        <v>0</v>
      </c>
      <c r="X2099" s="26">
        <v>0.189</v>
      </c>
      <c r="Y2099" s="85"/>
      <c r="AD2099" s="26">
        <v>1.569</v>
      </c>
      <c r="AF2099" s="26">
        <v>1.915</v>
      </c>
      <c r="AH2099" s="29">
        <v>0.85884032475839034</v>
      </c>
      <c r="AI2099" s="29">
        <v>8.0400000000000063</v>
      </c>
    </row>
    <row r="2100" spans="1:35" ht="15" customHeight="1" x14ac:dyDescent="0.2">
      <c r="A2100" s="25">
        <v>2235</v>
      </c>
      <c r="B2100" s="25" t="s">
        <v>88</v>
      </c>
      <c r="C2100" s="139">
        <v>37740</v>
      </c>
      <c r="D2100" s="25">
        <v>15</v>
      </c>
      <c r="E2100" s="25" t="s">
        <v>49</v>
      </c>
      <c r="F2100" s="25">
        <v>-80</v>
      </c>
      <c r="G2100" s="82">
        <v>56.900400000000104</v>
      </c>
      <c r="H2100" s="27">
        <v>-80.948340000000002</v>
      </c>
      <c r="I2100" s="25">
        <v>24</v>
      </c>
      <c r="J2100" s="82">
        <v>55.921200000000084</v>
      </c>
      <c r="K2100" s="27">
        <v>24.932020000000001</v>
      </c>
      <c r="L2100" s="29">
        <v>26.957999999999998</v>
      </c>
      <c r="M2100" s="29">
        <v>34.466000000000001</v>
      </c>
      <c r="N2100" s="28">
        <v>12.481182212229541</v>
      </c>
      <c r="O2100" s="28">
        <v>5.0628656696028722</v>
      </c>
      <c r="Q2100" s="26">
        <v>15.7692</v>
      </c>
      <c r="R2100" s="26">
        <v>5.6823809523809521</v>
      </c>
      <c r="S2100" s="26">
        <v>0.29899999999999999</v>
      </c>
      <c r="T2100" s="26">
        <v>2.8000000000000001E-2</v>
      </c>
      <c r="U2100" s="26">
        <v>7.0000000000000007E-2</v>
      </c>
      <c r="V2100" s="26">
        <v>0.35499999999999998</v>
      </c>
      <c r="W2100" s="26">
        <v>0</v>
      </c>
      <c r="X2100" s="26">
        <v>15.396000000000001</v>
      </c>
      <c r="Y2100" s="85"/>
      <c r="AD2100" s="26">
        <v>0.65399999999999991</v>
      </c>
      <c r="AF2100" s="26">
        <v>1.66</v>
      </c>
      <c r="AH2100" s="29">
        <v>0.36935603708140285</v>
      </c>
      <c r="AI2100" s="29">
        <v>5.88</v>
      </c>
    </row>
    <row r="2101" spans="1:35" ht="15" customHeight="1" x14ac:dyDescent="0.2">
      <c r="A2101" s="25">
        <v>2236</v>
      </c>
      <c r="B2101" s="25" t="s">
        <v>88</v>
      </c>
      <c r="C2101" s="139">
        <v>37740</v>
      </c>
      <c r="D2101" s="25">
        <v>16</v>
      </c>
      <c r="E2101" s="25" t="s">
        <v>50</v>
      </c>
      <c r="F2101" s="25">
        <v>-80</v>
      </c>
      <c r="G2101" s="82">
        <v>49.930799999999635</v>
      </c>
      <c r="H2101" s="27">
        <v>-80.832179999999994</v>
      </c>
      <c r="I2101" s="25">
        <v>24</v>
      </c>
      <c r="J2101" s="82">
        <v>52.492800000000059</v>
      </c>
      <c r="K2101" s="27">
        <v>24.874880000000001</v>
      </c>
      <c r="L2101" s="29">
        <v>27.484000000000002</v>
      </c>
      <c r="M2101" s="29">
        <v>35.078000000000003</v>
      </c>
      <c r="N2101" s="28">
        <v>14.776907547703043</v>
      </c>
      <c r="O2101" s="28">
        <v>5.9941034954890871</v>
      </c>
      <c r="Q2101" s="26">
        <v>14.748599999999998</v>
      </c>
      <c r="R2101" s="26">
        <v>2.492142857142857</v>
      </c>
      <c r="S2101" s="26">
        <v>8.3569999999999993</v>
      </c>
      <c r="T2101" s="26">
        <v>1.9E-2</v>
      </c>
      <c r="U2101" s="26">
        <v>0.182</v>
      </c>
      <c r="V2101" s="26">
        <v>0.29099999999999998</v>
      </c>
      <c r="W2101" s="26">
        <v>0</v>
      </c>
      <c r="X2101" s="26">
        <v>17.952000000000002</v>
      </c>
      <c r="Y2101" s="85"/>
      <c r="AD2101" s="26">
        <v>8.6479999999999997</v>
      </c>
      <c r="AF2101" s="26">
        <v>0.23400000000000001</v>
      </c>
      <c r="AH2101" s="29">
        <v>0.31197325862112396</v>
      </c>
      <c r="AI2101" s="29">
        <v>2.52</v>
      </c>
    </row>
    <row r="2102" spans="1:35" ht="15" customHeight="1" x14ac:dyDescent="0.2">
      <c r="A2102" s="25">
        <v>2237</v>
      </c>
      <c r="B2102" s="25" t="s">
        <v>88</v>
      </c>
      <c r="C2102" s="139">
        <v>37740</v>
      </c>
      <c r="D2102" s="25">
        <v>17</v>
      </c>
      <c r="E2102" s="25" t="s">
        <v>50</v>
      </c>
      <c r="F2102" s="25">
        <v>-80</v>
      </c>
      <c r="G2102" s="82">
        <v>42.540000000000191</v>
      </c>
      <c r="H2102" s="27">
        <v>-80.709000000000003</v>
      </c>
      <c r="I2102" s="25">
        <v>24</v>
      </c>
      <c r="J2102" s="82">
        <v>55.32</v>
      </c>
      <c r="K2102" s="27">
        <v>24.922000000000001</v>
      </c>
      <c r="L2102" s="29">
        <v>27.907</v>
      </c>
      <c r="M2102" s="29">
        <v>35.808999999999997</v>
      </c>
      <c r="N2102" s="28">
        <v>28.354407443309714</v>
      </c>
      <c r="O2102" s="28">
        <v>11.501679375051879</v>
      </c>
      <c r="Q2102" s="26">
        <v>17.178600000000003</v>
      </c>
      <c r="R2102" s="26">
        <v>1.2134523809523809</v>
      </c>
      <c r="T2102" s="26">
        <v>8.9999999999999993E-3</v>
      </c>
      <c r="U2102" s="26">
        <v>2.86</v>
      </c>
      <c r="X2102" s="26">
        <v>7.992</v>
      </c>
      <c r="Y2102" s="85"/>
      <c r="AF2102" s="26">
        <v>0.55900000000000005</v>
      </c>
      <c r="AH2102" s="29">
        <v>0.162584952946627</v>
      </c>
      <c r="AI2102" s="29">
        <v>1.28</v>
      </c>
    </row>
    <row r="2103" spans="1:35" ht="15" customHeight="1" x14ac:dyDescent="0.2">
      <c r="A2103" s="25">
        <v>2238</v>
      </c>
      <c r="B2103" s="25" t="s">
        <v>88</v>
      </c>
      <c r="C2103" s="139">
        <v>37740</v>
      </c>
      <c r="D2103" s="25">
        <v>18</v>
      </c>
      <c r="E2103" s="25" t="s">
        <v>50</v>
      </c>
      <c r="F2103" s="25">
        <v>-80</v>
      </c>
      <c r="G2103" s="82">
        <v>36.694800000000214</v>
      </c>
      <c r="H2103" s="27">
        <v>-80.611580000000004</v>
      </c>
      <c r="I2103" s="25">
        <v>24</v>
      </c>
      <c r="J2103" s="82">
        <v>58.606800000000092</v>
      </c>
      <c r="K2103" s="27">
        <v>24.976780000000002</v>
      </c>
      <c r="L2103" s="29">
        <v>28.332000000000001</v>
      </c>
      <c r="M2103" s="29">
        <v>36.786000000000001</v>
      </c>
      <c r="N2103" s="28">
        <v>22.297291573477033</v>
      </c>
      <c r="O2103" s="28">
        <v>9.044671419176149</v>
      </c>
      <c r="Q2103" s="26">
        <v>15.234599999999999</v>
      </c>
      <c r="R2103" s="26">
        <v>2.5922619047619051</v>
      </c>
      <c r="S2103" s="26">
        <v>5.52</v>
      </c>
      <c r="T2103" s="26">
        <v>1.2999999999999999E-2</v>
      </c>
      <c r="U2103" s="26">
        <v>3.1429999999999998</v>
      </c>
      <c r="V2103" s="26">
        <v>0.65200000000000002</v>
      </c>
      <c r="W2103" s="26">
        <v>2.4909999999999997</v>
      </c>
      <c r="X2103" s="26">
        <v>1.167</v>
      </c>
      <c r="Y2103" s="85"/>
      <c r="AD2103" s="26">
        <v>8.6630000000000003</v>
      </c>
      <c r="AF2103" s="26">
        <v>0.40100000000000002</v>
      </c>
      <c r="AH2103" s="29">
        <v>0.20675156822560753</v>
      </c>
      <c r="AI2103" s="29">
        <v>2.64</v>
      </c>
    </row>
    <row r="2104" spans="1:35" ht="15" customHeight="1" x14ac:dyDescent="0.2">
      <c r="A2104" s="25">
        <v>2239</v>
      </c>
      <c r="B2104" s="25" t="s">
        <v>88</v>
      </c>
      <c r="C2104" s="139">
        <v>37740</v>
      </c>
      <c r="D2104" s="25">
        <v>19</v>
      </c>
      <c r="E2104" s="25" t="s">
        <v>47</v>
      </c>
      <c r="F2104" s="25">
        <v>-80</v>
      </c>
      <c r="G2104" s="82">
        <v>32.888400000000217</v>
      </c>
      <c r="H2104" s="27">
        <v>-80.548140000000004</v>
      </c>
      <c r="I2104" s="25">
        <v>25</v>
      </c>
      <c r="J2104" s="82">
        <v>1.1292000000000968</v>
      </c>
      <c r="K2104" s="27">
        <v>25.018820000000002</v>
      </c>
      <c r="L2104" s="29">
        <v>29.088999999999999</v>
      </c>
      <c r="M2104" s="29">
        <v>36.664000000000001</v>
      </c>
      <c r="N2104" s="28">
        <v>20.446106191207562</v>
      </c>
      <c r="O2104" s="28">
        <v>8.2937567413358213</v>
      </c>
      <c r="Q2104" s="26">
        <v>19.511400000000002</v>
      </c>
      <c r="R2104" s="26">
        <v>1.2601190476190476</v>
      </c>
      <c r="S2104" s="26">
        <v>4.5919999999999996</v>
      </c>
      <c r="T2104" s="26">
        <v>0.01</v>
      </c>
      <c r="U2104" s="26">
        <v>0.43</v>
      </c>
      <c r="V2104" s="26">
        <v>0.51900000000000002</v>
      </c>
      <c r="W2104" s="26">
        <v>0</v>
      </c>
      <c r="X2104" s="26">
        <v>3.5459999999999998</v>
      </c>
      <c r="Y2104" s="85"/>
      <c r="AD2104" s="26">
        <v>5.1109999999999998</v>
      </c>
      <c r="AF2104" s="26">
        <v>0.503</v>
      </c>
      <c r="AH2104" s="29">
        <v>0.22547080392169921</v>
      </c>
      <c r="AI2104" s="29">
        <v>1.32</v>
      </c>
    </row>
    <row r="2105" spans="1:35" ht="15" customHeight="1" x14ac:dyDescent="0.2">
      <c r="A2105" s="25">
        <v>2240</v>
      </c>
      <c r="B2105" s="25" t="s">
        <v>88</v>
      </c>
      <c r="C2105" s="139">
        <v>37740</v>
      </c>
      <c r="D2105" s="25">
        <v>20</v>
      </c>
      <c r="E2105" s="25" t="s">
        <v>47</v>
      </c>
      <c r="F2105" s="25">
        <v>-80</v>
      </c>
      <c r="G2105" s="82">
        <v>29.54039999999992</v>
      </c>
      <c r="H2105" s="27">
        <v>-80.492339999999999</v>
      </c>
      <c r="I2105" s="25">
        <v>25</v>
      </c>
      <c r="J2105" s="82">
        <v>4.0308000000000277</v>
      </c>
      <c r="K2105" s="27">
        <v>25.06718</v>
      </c>
      <c r="L2105" s="29">
        <v>28.433</v>
      </c>
      <c r="M2105" s="29">
        <v>34.926000000000002</v>
      </c>
      <c r="N2105" s="28">
        <v>35.309778209198882</v>
      </c>
      <c r="O2105" s="28">
        <v>14.323055369024276</v>
      </c>
      <c r="Q2105" s="26">
        <v>15.088800000000001</v>
      </c>
      <c r="R2105" s="26">
        <v>1.5679761904761906</v>
      </c>
      <c r="S2105" s="26">
        <v>3.444</v>
      </c>
      <c r="T2105" s="26">
        <v>5.0000000000000001E-3</v>
      </c>
      <c r="U2105" s="26">
        <v>1.3939999999999999</v>
      </c>
      <c r="V2105" s="26">
        <v>0.66600000000000004</v>
      </c>
      <c r="W2105" s="26">
        <v>0.72799999999999987</v>
      </c>
      <c r="X2105" s="26">
        <v>2.968</v>
      </c>
      <c r="Y2105" s="85"/>
      <c r="AD2105" s="26">
        <v>4.8380000000000001</v>
      </c>
      <c r="AF2105" s="26">
        <v>0.26900000000000002</v>
      </c>
      <c r="AH2105" s="29">
        <v>0.13055873567619877</v>
      </c>
      <c r="AI2105" s="29">
        <v>1.6</v>
      </c>
    </row>
    <row r="2106" spans="1:35" ht="15" customHeight="1" x14ac:dyDescent="0.2">
      <c r="A2106" s="25">
        <v>2241</v>
      </c>
      <c r="B2106" s="25" t="s">
        <v>88</v>
      </c>
      <c r="C2106" s="139">
        <v>37741</v>
      </c>
      <c r="D2106" s="25">
        <v>21</v>
      </c>
      <c r="E2106" s="25" t="s">
        <v>47</v>
      </c>
      <c r="F2106" s="25">
        <v>-80</v>
      </c>
      <c r="G2106" s="82">
        <v>30.936000000000377</v>
      </c>
      <c r="H2106" s="27">
        <v>-80.515600000000006</v>
      </c>
      <c r="I2106" s="25">
        <v>25</v>
      </c>
      <c r="J2106" s="82">
        <v>6.8039999999999168</v>
      </c>
      <c r="K2106" s="27">
        <v>25.113399999999999</v>
      </c>
      <c r="L2106" s="29">
        <v>27.388000000000002</v>
      </c>
      <c r="M2106" s="29">
        <v>33.734999999999999</v>
      </c>
      <c r="N2106" s="28">
        <v>15.76078629777215</v>
      </c>
      <c r="O2106" s="28">
        <v>6.3932039862980306</v>
      </c>
      <c r="Q2106" s="26">
        <v>14.5542</v>
      </c>
      <c r="R2106" s="26">
        <v>2.8398809523809523</v>
      </c>
      <c r="S2106" s="26">
        <v>7.2709999999999999</v>
      </c>
      <c r="T2106" s="26">
        <v>0</v>
      </c>
      <c r="U2106" s="26">
        <v>2.3039999999999998</v>
      </c>
      <c r="V2106" s="26">
        <v>0.76900000000000002</v>
      </c>
      <c r="W2106" s="26">
        <v>1.5349999999999997</v>
      </c>
      <c r="X2106" s="26">
        <v>6.681</v>
      </c>
      <c r="Y2106" s="85"/>
      <c r="AD2106" s="26">
        <v>9.5749999999999993</v>
      </c>
      <c r="AF2106" s="26">
        <v>0.33700000000000002</v>
      </c>
      <c r="AH2106" s="29">
        <v>0.29249809704301633</v>
      </c>
      <c r="AI2106" s="29">
        <v>2.88</v>
      </c>
    </row>
    <row r="2107" spans="1:35" ht="15" customHeight="1" x14ac:dyDescent="0.2">
      <c r="A2107" s="25">
        <v>2242</v>
      </c>
      <c r="B2107" s="25" t="s">
        <v>88</v>
      </c>
      <c r="C2107" s="139">
        <v>37741</v>
      </c>
      <c r="D2107" s="25">
        <v>22</v>
      </c>
      <c r="E2107" s="25" t="s">
        <v>47</v>
      </c>
      <c r="F2107" s="25">
        <v>-80</v>
      </c>
      <c r="G2107" s="82">
        <v>36.161999999999921</v>
      </c>
      <c r="H2107" s="27">
        <v>-80.602699999999999</v>
      </c>
      <c r="I2107" s="25">
        <v>25</v>
      </c>
      <c r="J2107" s="82">
        <v>6.0203999999999525</v>
      </c>
      <c r="K2107" s="27">
        <v>25.100339999999999</v>
      </c>
      <c r="L2107" s="29">
        <v>27.434000000000001</v>
      </c>
      <c r="M2107" s="29">
        <v>32.011000000000003</v>
      </c>
      <c r="N2107" s="28">
        <v>21.105034035632752</v>
      </c>
      <c r="O2107" s="28">
        <v>8.5610441749746737</v>
      </c>
      <c r="Q2107" s="26">
        <v>15.963600000000001</v>
      </c>
      <c r="R2107" s="26">
        <v>2.3064285714285715</v>
      </c>
      <c r="S2107" s="26">
        <v>6.2679999999999998</v>
      </c>
      <c r="T2107" s="26">
        <v>0</v>
      </c>
      <c r="U2107" s="26">
        <v>1.22</v>
      </c>
      <c r="V2107" s="26">
        <v>0.63300000000000001</v>
      </c>
      <c r="W2107" s="26">
        <v>0.58699999999999997</v>
      </c>
      <c r="X2107" s="26">
        <v>6.1920000000000002</v>
      </c>
      <c r="Y2107" s="85"/>
      <c r="AD2107" s="26">
        <v>7.4879999999999995</v>
      </c>
      <c r="AF2107" s="26">
        <v>0.45</v>
      </c>
      <c r="AH2107" s="29">
        <v>0.21843129900746391</v>
      </c>
      <c r="AI2107" s="29">
        <v>2.36</v>
      </c>
    </row>
    <row r="2108" spans="1:35" ht="15" customHeight="1" x14ac:dyDescent="0.2">
      <c r="A2108" s="25">
        <v>2243</v>
      </c>
      <c r="B2108" s="25" t="s">
        <v>88</v>
      </c>
      <c r="C2108" s="139">
        <v>37741</v>
      </c>
      <c r="D2108" s="25">
        <v>23</v>
      </c>
      <c r="E2108" s="25" t="s">
        <v>47</v>
      </c>
      <c r="F2108" s="25">
        <v>-80</v>
      </c>
      <c r="G2108" s="82">
        <v>37.490400000000363</v>
      </c>
      <c r="H2108" s="27">
        <v>-80.624840000000006</v>
      </c>
      <c r="I2108" s="25">
        <v>25</v>
      </c>
      <c r="J2108" s="82">
        <v>3.3048000000000144</v>
      </c>
      <c r="K2108" s="27">
        <v>25.05508</v>
      </c>
      <c r="L2108" s="29">
        <v>27.63</v>
      </c>
      <c r="M2108" s="29">
        <v>34.805999999999997</v>
      </c>
      <c r="N2108" s="28">
        <v>15.575910546676297</v>
      </c>
      <c r="O2108" s="28">
        <v>6.3182110026647891</v>
      </c>
      <c r="Q2108" s="26">
        <v>25.635000000000002</v>
      </c>
      <c r="R2108" s="26">
        <v>2.6471428571428572</v>
      </c>
      <c r="S2108" s="26">
        <v>2.895</v>
      </c>
      <c r="T2108" s="26">
        <v>1E-3</v>
      </c>
      <c r="U2108" s="26">
        <v>0.61099999999999999</v>
      </c>
      <c r="V2108" s="26">
        <v>0.622</v>
      </c>
      <c r="W2108" s="26">
        <v>0</v>
      </c>
      <c r="X2108" s="26">
        <v>32.314</v>
      </c>
      <c r="Y2108" s="85"/>
      <c r="AD2108" s="26">
        <v>3.5169999999999999</v>
      </c>
      <c r="AF2108" s="26">
        <v>0.61199999999999999</v>
      </c>
      <c r="AH2108" s="29">
        <v>0.29596985589928904</v>
      </c>
      <c r="AI2108" s="29">
        <v>2.72</v>
      </c>
    </row>
    <row r="2109" spans="1:35" ht="15" customHeight="1" x14ac:dyDescent="0.2">
      <c r="A2109" s="25">
        <v>2244</v>
      </c>
      <c r="B2109" s="25" t="s">
        <v>89</v>
      </c>
      <c r="C2109" s="139">
        <v>37743</v>
      </c>
      <c r="D2109" s="25">
        <v>21</v>
      </c>
      <c r="E2109" s="25" t="s">
        <v>47</v>
      </c>
      <c r="F2109" s="25">
        <v>-80</v>
      </c>
      <c r="G2109" s="82">
        <v>30.9</v>
      </c>
      <c r="H2109" s="27">
        <v>-80.515000000000001</v>
      </c>
      <c r="I2109" s="25">
        <v>25</v>
      </c>
      <c r="J2109" s="82">
        <v>6.7332000000000392</v>
      </c>
      <c r="K2109" s="27">
        <v>25.112220000000001</v>
      </c>
      <c r="L2109" s="29">
        <v>25.82</v>
      </c>
      <c r="M2109" s="29">
        <v>31.576000000000001</v>
      </c>
      <c r="N2109" s="28">
        <v>9.9880242274304276</v>
      </c>
      <c r="O2109" s="28">
        <v>4.051541280975032</v>
      </c>
      <c r="Q2109" s="26">
        <v>14.1168</v>
      </c>
      <c r="R2109" s="26">
        <v>4.362380952380958</v>
      </c>
      <c r="S2109" s="26">
        <v>11.821999999999999</v>
      </c>
      <c r="T2109" s="26">
        <v>3.9E-2</v>
      </c>
      <c r="U2109" s="26">
        <v>1.9630000000000001</v>
      </c>
      <c r="V2109" s="26">
        <v>0.52700000000000002</v>
      </c>
      <c r="W2109" s="26">
        <v>1.4359999999999999</v>
      </c>
      <c r="X2109" s="26">
        <v>7.1130000000000004</v>
      </c>
      <c r="Y2109" s="85"/>
      <c r="AD2109" s="26">
        <v>13.784999999999998</v>
      </c>
      <c r="AF2109" s="26">
        <v>0.316</v>
      </c>
      <c r="AH2109" s="29">
        <v>0.46155274507038252</v>
      </c>
      <c r="AI2109" s="29">
        <v>4.4000000000000057</v>
      </c>
    </row>
    <row r="2110" spans="1:35" ht="15" customHeight="1" x14ac:dyDescent="0.2">
      <c r="A2110" s="25">
        <v>2245</v>
      </c>
      <c r="B2110" s="25" t="s">
        <v>89</v>
      </c>
      <c r="C2110" s="139">
        <v>37743</v>
      </c>
      <c r="D2110" s="25">
        <v>22</v>
      </c>
      <c r="E2110" s="25" t="s">
        <v>47</v>
      </c>
      <c r="F2110" s="25">
        <v>-80</v>
      </c>
      <c r="G2110" s="82">
        <v>36.209999999999809</v>
      </c>
      <c r="H2110" s="27">
        <v>-80.603499999999997</v>
      </c>
      <c r="I2110" s="25">
        <v>25</v>
      </c>
      <c r="J2110" s="82">
        <v>5.9280000000000399</v>
      </c>
      <c r="K2110" s="27">
        <v>25.098800000000001</v>
      </c>
      <c r="L2110" s="29">
        <v>25.81</v>
      </c>
      <c r="M2110" s="29">
        <v>30.672000000000001</v>
      </c>
      <c r="N2110" s="28">
        <v>8.4528427861751432</v>
      </c>
      <c r="O2110" s="28">
        <v>3.4288104143487024</v>
      </c>
      <c r="Q2110" s="26">
        <v>15.331799999999999</v>
      </c>
      <c r="R2110" s="26">
        <v>5.0763095238095239</v>
      </c>
      <c r="S2110" s="26">
        <v>8.4540000000000006</v>
      </c>
      <c r="T2110" s="26">
        <v>3.0000000000000001E-3</v>
      </c>
      <c r="U2110" s="26">
        <v>0.90500000000000003</v>
      </c>
      <c r="V2110" s="26">
        <v>0.20100000000000001</v>
      </c>
      <c r="W2110" s="26">
        <v>0.70399999999999996</v>
      </c>
      <c r="X2110" s="26">
        <v>5.9809999999999999</v>
      </c>
      <c r="Y2110" s="85"/>
      <c r="AD2110" s="26">
        <v>9.3590000000000018</v>
      </c>
      <c r="AF2110" s="26">
        <v>0.36699999999999999</v>
      </c>
      <c r="AH2110" s="29">
        <v>0.5453786514922272</v>
      </c>
      <c r="AI2110" s="29">
        <v>5.12</v>
      </c>
    </row>
    <row r="2111" spans="1:35" ht="15" customHeight="1" x14ac:dyDescent="0.2">
      <c r="A2111" s="25">
        <v>2246</v>
      </c>
      <c r="B2111" s="25" t="s">
        <v>89</v>
      </c>
      <c r="C2111" s="139">
        <v>37743</v>
      </c>
      <c r="D2111" s="25">
        <v>23</v>
      </c>
      <c r="E2111" s="25" t="s">
        <v>47</v>
      </c>
      <c r="F2111" s="25">
        <v>-80</v>
      </c>
      <c r="G2111" s="82">
        <v>37.437599999999804</v>
      </c>
      <c r="H2111" s="27">
        <v>-80.623959999999997</v>
      </c>
      <c r="I2111" s="25">
        <v>25</v>
      </c>
      <c r="J2111" s="82">
        <v>3.305999999999969</v>
      </c>
      <c r="K2111" s="27">
        <v>25.055099999999999</v>
      </c>
      <c r="L2111" s="29">
        <v>25.971</v>
      </c>
      <c r="M2111" s="29">
        <v>32.749000000000002</v>
      </c>
      <c r="N2111" s="28">
        <v>9.2854588052751659</v>
      </c>
      <c r="O2111" s="28">
        <v>3.7665527040920956</v>
      </c>
      <c r="Q2111" s="26">
        <v>24.177000000000003</v>
      </c>
      <c r="R2111" s="26">
        <v>3.6572619047619108</v>
      </c>
      <c r="S2111" s="26">
        <v>4.4080000000000004</v>
      </c>
      <c r="T2111" s="26">
        <v>2E-3</v>
      </c>
      <c r="U2111" s="26">
        <v>0.48</v>
      </c>
      <c r="V2111" s="26">
        <v>0.24299999999999999</v>
      </c>
      <c r="W2111" s="26">
        <v>0.23699999999999999</v>
      </c>
      <c r="X2111" s="26">
        <v>26.198</v>
      </c>
      <c r="Y2111" s="85"/>
      <c r="AD2111" s="26">
        <v>4.8880000000000008</v>
      </c>
      <c r="AF2111" s="26">
        <v>0.52700000000000002</v>
      </c>
      <c r="AH2111" s="29">
        <v>0.49647519812171381</v>
      </c>
      <c r="AI2111" s="29">
        <v>3.720000000000006</v>
      </c>
    </row>
    <row r="2112" spans="1:35" ht="15" customHeight="1" x14ac:dyDescent="0.2">
      <c r="A2112" s="25">
        <v>2247</v>
      </c>
      <c r="B2112" s="25" t="s">
        <v>89</v>
      </c>
      <c r="C2112" s="139">
        <v>37743</v>
      </c>
      <c r="D2112" s="25">
        <v>24</v>
      </c>
      <c r="E2112" s="25" t="s">
        <v>48</v>
      </c>
      <c r="F2112" s="25">
        <v>-80</v>
      </c>
      <c r="G2112" s="82">
        <v>40.026000000000295</v>
      </c>
      <c r="H2112" s="27">
        <v>-80.667100000000005</v>
      </c>
      <c r="I2112" s="25">
        <v>25</v>
      </c>
      <c r="J2112" s="82">
        <v>3.789599999999993</v>
      </c>
      <c r="K2112" s="27">
        <v>25.06316</v>
      </c>
      <c r="L2112" s="29">
        <v>26.206</v>
      </c>
      <c r="M2112" s="29">
        <v>34.085999999999999</v>
      </c>
      <c r="N2112" s="28">
        <v>18.966793138303068</v>
      </c>
      <c r="O2112" s="28">
        <v>7.6936883229125241</v>
      </c>
      <c r="Q2112" s="26">
        <v>26.752800000000001</v>
      </c>
      <c r="R2112" s="26">
        <v>1.4604761904761905</v>
      </c>
      <c r="S2112" s="26">
        <v>3.5920000000000001</v>
      </c>
      <c r="T2112" s="26">
        <v>1.0999999999999999E-2</v>
      </c>
      <c r="U2112" s="26">
        <v>1.1439999999999999</v>
      </c>
      <c r="V2112" s="26">
        <v>0.44600000000000001</v>
      </c>
      <c r="W2112" s="26">
        <v>0.69799999999999995</v>
      </c>
      <c r="X2112" s="26">
        <v>33.137</v>
      </c>
      <c r="Y2112" s="85"/>
      <c r="AD2112" s="26">
        <v>4.7360000000000007</v>
      </c>
      <c r="AF2112" s="26">
        <v>0.5</v>
      </c>
      <c r="AH2112" s="29">
        <v>0.24305637576076028</v>
      </c>
      <c r="AI2112" s="29">
        <v>1.52</v>
      </c>
    </row>
    <row r="2113" spans="1:35" ht="15" customHeight="1" x14ac:dyDescent="0.2">
      <c r="A2113" s="25">
        <v>2248</v>
      </c>
      <c r="B2113" s="25" t="s">
        <v>89</v>
      </c>
      <c r="C2113" s="139">
        <v>37743</v>
      </c>
      <c r="D2113" s="25">
        <v>25</v>
      </c>
      <c r="E2113" s="25" t="s">
        <v>48</v>
      </c>
      <c r="F2113" s="25">
        <v>-80</v>
      </c>
      <c r="G2113" s="82">
        <v>43.000799999999799</v>
      </c>
      <c r="H2113" s="27">
        <v>-80.716679999999997</v>
      </c>
      <c r="I2113" s="25">
        <v>25</v>
      </c>
      <c r="J2113" s="82">
        <v>3.6095999999999862</v>
      </c>
      <c r="K2113" s="27">
        <v>25.06016</v>
      </c>
      <c r="L2113" s="29">
        <v>26.649000000000001</v>
      </c>
      <c r="M2113" s="29">
        <v>34.395000000000003</v>
      </c>
      <c r="N2113" s="28">
        <v>12.09920531555837</v>
      </c>
      <c r="O2113" s="28">
        <v>4.9079205943805109</v>
      </c>
      <c r="Q2113" s="26">
        <v>32.147399999999998</v>
      </c>
      <c r="R2113" s="26">
        <v>1.2894047619047619</v>
      </c>
      <c r="S2113" s="26">
        <v>5.8220000000000001</v>
      </c>
      <c r="T2113" s="26">
        <v>8.9999999999999993E-3</v>
      </c>
      <c r="U2113" s="26">
        <v>0.875</v>
      </c>
      <c r="V2113" s="26">
        <v>0.11799999999999999</v>
      </c>
      <c r="W2113" s="26">
        <v>0.75700000000000001</v>
      </c>
      <c r="X2113" s="26">
        <v>62.616999999999997</v>
      </c>
      <c r="Y2113" s="85"/>
      <c r="AD2113" s="26">
        <v>6.6970000000000001</v>
      </c>
      <c r="AF2113" s="26">
        <v>0.25700000000000001</v>
      </c>
      <c r="AH2113" s="29">
        <v>0.38101675934633494</v>
      </c>
      <c r="AI2113" s="29">
        <v>1.32</v>
      </c>
    </row>
    <row r="2114" spans="1:35" ht="15" customHeight="1" x14ac:dyDescent="0.2">
      <c r="A2114" s="25">
        <v>2249</v>
      </c>
      <c r="B2114" s="25" t="s">
        <v>89</v>
      </c>
      <c r="C2114" s="139">
        <v>37743</v>
      </c>
      <c r="D2114" s="25">
        <v>26</v>
      </c>
      <c r="E2114" s="25" t="s">
        <v>50</v>
      </c>
      <c r="F2114" s="25">
        <v>-80</v>
      </c>
      <c r="G2114" s="82">
        <v>43.341599999999687</v>
      </c>
      <c r="H2114" s="27">
        <v>-80.722359999999995</v>
      </c>
      <c r="I2114" s="25">
        <v>25</v>
      </c>
      <c r="J2114" s="82">
        <v>1.4004000000000616</v>
      </c>
      <c r="K2114" s="27">
        <v>25.023340000000001</v>
      </c>
      <c r="L2114" s="29">
        <v>26.693999999999999</v>
      </c>
      <c r="M2114" s="29">
        <v>34.997</v>
      </c>
      <c r="N2114" s="28">
        <v>14.468541607075849</v>
      </c>
      <c r="O2114" s="28">
        <v>5.8690179620893357</v>
      </c>
      <c r="Q2114" s="26">
        <v>30.009000000000004</v>
      </c>
      <c r="R2114" s="26">
        <v>1.1111904761904761</v>
      </c>
      <c r="S2114" s="26">
        <v>6.9729999999999999</v>
      </c>
      <c r="T2114" s="26">
        <v>8.9999999999999993E-3</v>
      </c>
      <c r="U2114" s="26">
        <v>0.875</v>
      </c>
      <c r="V2114" s="26">
        <v>0.24199999999999999</v>
      </c>
      <c r="W2114" s="26">
        <v>0.63300000000000001</v>
      </c>
      <c r="X2114" s="26">
        <v>66.218000000000004</v>
      </c>
      <c r="Y2114" s="85"/>
      <c r="AD2114" s="26">
        <v>7.8479999999999999</v>
      </c>
      <c r="AF2114" s="26">
        <v>0.41</v>
      </c>
      <c r="AH2114" s="29">
        <v>0.31862229968951927</v>
      </c>
      <c r="AI2114" s="29">
        <v>1.1599999999999999</v>
      </c>
    </row>
    <row r="2115" spans="1:35" ht="15" customHeight="1" x14ac:dyDescent="0.2">
      <c r="A2115" s="25">
        <v>2250</v>
      </c>
      <c r="B2115" s="25" t="s">
        <v>89</v>
      </c>
      <c r="C2115" s="139">
        <v>37743</v>
      </c>
      <c r="D2115" s="25">
        <v>27</v>
      </c>
      <c r="E2115" s="25" t="s">
        <v>50</v>
      </c>
      <c r="F2115" s="25">
        <v>-80</v>
      </c>
      <c r="G2115" s="82">
        <v>45.031199999999671</v>
      </c>
      <c r="H2115" s="27">
        <v>-80.750519999999995</v>
      </c>
      <c r="I2115" s="25">
        <v>25</v>
      </c>
      <c r="J2115" s="82">
        <v>0.34080000000010102</v>
      </c>
      <c r="K2115" s="27">
        <v>25.005680000000002</v>
      </c>
      <c r="L2115" s="29">
        <v>26.531500000000001</v>
      </c>
      <c r="M2115" s="29">
        <v>35.043999999999997</v>
      </c>
      <c r="N2115" s="28">
        <v>16.563208141468539</v>
      </c>
      <c r="O2115" s="28">
        <v>6.7186983133505791</v>
      </c>
      <c r="Q2115" s="26">
        <v>25.294799999999999</v>
      </c>
      <c r="R2115" s="26">
        <v>1.5151190476190477</v>
      </c>
      <c r="S2115" s="26">
        <v>4.4279999999999999</v>
      </c>
      <c r="T2115" s="26">
        <v>3.2000000000000001E-2</v>
      </c>
      <c r="U2115" s="26">
        <v>1.1399999999999999</v>
      </c>
      <c r="V2115" s="26">
        <v>0.13800000000000001</v>
      </c>
      <c r="W2115" s="26">
        <v>1.0019999999999998</v>
      </c>
      <c r="X2115" s="26">
        <v>41.941000000000003</v>
      </c>
      <c r="Y2115" s="85"/>
      <c r="AD2115" s="26">
        <v>5.5679999999999996</v>
      </c>
      <c r="AF2115" s="26">
        <v>0.377</v>
      </c>
      <c r="AH2115" s="29">
        <v>0.27832772254175542</v>
      </c>
      <c r="AI2115" s="29">
        <v>1.56</v>
      </c>
    </row>
    <row r="2116" spans="1:35" ht="15" customHeight="1" x14ac:dyDescent="0.2">
      <c r="A2116" s="25">
        <v>2251</v>
      </c>
      <c r="B2116" s="25" t="s">
        <v>89</v>
      </c>
      <c r="C2116" s="139">
        <v>37743</v>
      </c>
      <c r="D2116" s="25">
        <v>28</v>
      </c>
      <c r="E2116" s="25" t="s">
        <v>50</v>
      </c>
      <c r="F2116" s="25">
        <v>-80</v>
      </c>
      <c r="G2116" s="82">
        <v>47.069999999999652</v>
      </c>
      <c r="H2116" s="27">
        <v>-80.784499999999994</v>
      </c>
      <c r="I2116" s="25">
        <v>25</v>
      </c>
      <c r="J2116" s="82">
        <v>3.9599999999992974E-2</v>
      </c>
      <c r="K2116" s="27">
        <v>25.00066</v>
      </c>
      <c r="L2116" s="29">
        <v>26.579000000000001</v>
      </c>
      <c r="M2116" s="29">
        <v>34.412999999999997</v>
      </c>
      <c r="N2116" s="28">
        <v>12.152268088775514</v>
      </c>
      <c r="O2116" s="28">
        <v>4.9294449731041672</v>
      </c>
      <c r="Q2116" s="26">
        <v>26.898600000000002</v>
      </c>
      <c r="R2116" s="26">
        <v>0.58976190476190482</v>
      </c>
      <c r="S2116" s="26">
        <v>3.875</v>
      </c>
      <c r="T2116" s="26">
        <v>5.8999999999999997E-2</v>
      </c>
      <c r="U2116" s="26">
        <v>0.70099999999999996</v>
      </c>
      <c r="V2116" s="26">
        <v>0.30599999999999999</v>
      </c>
      <c r="W2116" s="26">
        <v>0.39499999999999996</v>
      </c>
      <c r="X2116" s="26">
        <v>42.563000000000002</v>
      </c>
      <c r="Y2116" s="85"/>
      <c r="AD2116" s="26">
        <v>4.5759999999999996</v>
      </c>
      <c r="AF2116" s="26">
        <v>0.75800000000000001</v>
      </c>
      <c r="AH2116" s="29">
        <v>0.37935305297107813</v>
      </c>
      <c r="AI2116" s="29">
        <v>0.68</v>
      </c>
    </row>
    <row r="2117" spans="1:35" ht="15" customHeight="1" x14ac:dyDescent="0.2">
      <c r="A2117" s="25">
        <v>2252</v>
      </c>
      <c r="B2117" s="25" t="s">
        <v>89</v>
      </c>
      <c r="C2117" s="139">
        <v>37743</v>
      </c>
      <c r="D2117" s="25">
        <v>29</v>
      </c>
      <c r="E2117" s="25" t="s">
        <v>50</v>
      </c>
      <c r="F2117" s="25">
        <v>-80</v>
      </c>
      <c r="G2117" s="82">
        <v>48.62039999999979</v>
      </c>
      <c r="H2117" s="27">
        <v>-80.810339999999997</v>
      </c>
      <c r="I2117" s="25">
        <v>24</v>
      </c>
      <c r="J2117" s="82">
        <v>59.849999999999923</v>
      </c>
      <c r="K2117" s="27">
        <v>24.997499999999999</v>
      </c>
      <c r="L2117" s="29">
        <v>26.934999999999999</v>
      </c>
      <c r="M2117" s="29">
        <v>34.139000000000003</v>
      </c>
      <c r="N2117" s="28">
        <v>19.270397353078558</v>
      </c>
      <c r="O2117" s="28">
        <v>7.816842310250955</v>
      </c>
      <c r="Q2117" s="26">
        <v>28.210800000000003</v>
      </c>
      <c r="R2117" s="26">
        <v>0.7973809523809523</v>
      </c>
      <c r="S2117" s="26">
        <v>3.0259999999999998</v>
      </c>
      <c r="T2117" s="26">
        <v>3.7999999999999999E-2</v>
      </c>
      <c r="U2117" s="26">
        <v>0.67300000000000004</v>
      </c>
      <c r="V2117" s="26">
        <v>0.14599999999999999</v>
      </c>
      <c r="W2117" s="26">
        <v>0.52700000000000002</v>
      </c>
      <c r="X2117" s="26">
        <v>39.14</v>
      </c>
      <c r="Y2117" s="85"/>
      <c r="AD2117" s="26">
        <v>3.6989999999999998</v>
      </c>
      <c r="AF2117" s="26">
        <v>0.35799999999999998</v>
      </c>
      <c r="AH2117" s="29">
        <v>0.23922703385581856</v>
      </c>
      <c r="AI2117" s="29">
        <v>0.84</v>
      </c>
    </row>
    <row r="2118" spans="1:35" ht="15" customHeight="1" x14ac:dyDescent="0.2">
      <c r="A2118" s="25">
        <v>2253</v>
      </c>
      <c r="B2118" s="25" t="s">
        <v>89</v>
      </c>
      <c r="C2118" s="139">
        <v>37743</v>
      </c>
      <c r="D2118" s="25">
        <v>30</v>
      </c>
      <c r="E2118" s="25" t="s">
        <v>49</v>
      </c>
      <c r="F2118" s="25">
        <v>-80</v>
      </c>
      <c r="G2118" s="82">
        <v>50.050800000000208</v>
      </c>
      <c r="H2118" s="27">
        <v>-80.834180000000003</v>
      </c>
      <c r="I2118" s="25">
        <v>24</v>
      </c>
      <c r="J2118" s="82">
        <v>58.590000000000089</v>
      </c>
      <c r="K2118" s="27">
        <v>24.976500000000001</v>
      </c>
      <c r="L2118" s="29">
        <v>26.715</v>
      </c>
      <c r="M2118" s="29">
        <v>33.597000000000001</v>
      </c>
      <c r="N2118" s="28">
        <v>20.824462897818957</v>
      </c>
      <c r="O2118" s="28">
        <v>8.4472333229764534</v>
      </c>
      <c r="Q2118" s="26">
        <v>25.926600000000001</v>
      </c>
      <c r="R2118" s="26">
        <v>1.3265476190476191</v>
      </c>
      <c r="S2118" s="26">
        <v>1.0389999999999999</v>
      </c>
      <c r="T2118" s="26">
        <v>4.7E-2</v>
      </c>
      <c r="U2118" s="26">
        <v>0.54500000000000004</v>
      </c>
      <c r="V2118" s="26">
        <v>0.14899999999999999</v>
      </c>
      <c r="W2118" s="26">
        <v>0.39600000000000002</v>
      </c>
      <c r="X2118" s="26">
        <v>26.045999999999999</v>
      </c>
      <c r="Y2118" s="85"/>
      <c r="AD2118" s="26">
        <v>1.5840000000000001</v>
      </c>
      <c r="AF2118" s="26">
        <v>0.36499999999999999</v>
      </c>
      <c r="AH2118" s="29">
        <v>0.22137425693139134</v>
      </c>
      <c r="AI2118" s="29">
        <v>1.37</v>
      </c>
    </row>
    <row r="2119" spans="1:35" ht="15" customHeight="1" x14ac:dyDescent="0.2">
      <c r="A2119" s="25">
        <v>2254</v>
      </c>
      <c r="B2119" s="25" t="s">
        <v>89</v>
      </c>
      <c r="C2119" s="139">
        <v>37743</v>
      </c>
      <c r="D2119" s="25">
        <v>31</v>
      </c>
      <c r="E2119" s="25" t="s">
        <v>49</v>
      </c>
      <c r="F2119" s="25">
        <v>-80</v>
      </c>
      <c r="G2119" s="82">
        <v>52.0799999999997</v>
      </c>
      <c r="H2119" s="27">
        <v>-80.867999999999995</v>
      </c>
      <c r="I2119" s="25">
        <v>25</v>
      </c>
      <c r="J2119" s="82">
        <v>0.62759999999990157</v>
      </c>
      <c r="K2119" s="27">
        <v>25.010459999999998</v>
      </c>
      <c r="L2119" s="29">
        <v>26.663</v>
      </c>
      <c r="M2119" s="29">
        <v>32.268000000000001</v>
      </c>
      <c r="N2119" s="28">
        <v>10.608269624100693</v>
      </c>
      <c r="O2119" s="28">
        <v>4.3031375698629706</v>
      </c>
      <c r="Q2119" s="26">
        <v>29.620200000000004</v>
      </c>
      <c r="R2119" s="26">
        <v>1.7953571428571429</v>
      </c>
      <c r="S2119" s="26">
        <v>1.1180000000000001</v>
      </c>
      <c r="T2119" s="26">
        <v>0.111</v>
      </c>
      <c r="U2119" s="26">
        <v>1.1919999999999999</v>
      </c>
      <c r="V2119" s="26">
        <v>0.502</v>
      </c>
      <c r="W2119" s="26">
        <v>0.69</v>
      </c>
      <c r="X2119" s="26">
        <v>56.680999999999997</v>
      </c>
      <c r="Y2119" s="85"/>
      <c r="AD2119" s="26">
        <v>2.31</v>
      </c>
      <c r="AF2119" s="26">
        <v>0.375</v>
      </c>
      <c r="AH2119" s="29">
        <v>0.43456663182152189</v>
      </c>
      <c r="AI2119" s="29">
        <v>1.84</v>
      </c>
    </row>
    <row r="2120" spans="1:35" ht="15" customHeight="1" x14ac:dyDescent="0.2">
      <c r="A2120" s="25">
        <v>2255</v>
      </c>
      <c r="B2120" s="25" t="s">
        <v>89</v>
      </c>
      <c r="C2120" s="139">
        <v>37743</v>
      </c>
      <c r="D2120" s="25">
        <v>32</v>
      </c>
      <c r="E2120" s="25" t="s">
        <v>49</v>
      </c>
      <c r="F2120" s="25">
        <v>-80</v>
      </c>
      <c r="G2120" s="82">
        <v>55.550399999999627</v>
      </c>
      <c r="H2120" s="27">
        <v>-80.925839999999994</v>
      </c>
      <c r="I2120" s="25">
        <v>25</v>
      </c>
      <c r="J2120" s="82">
        <v>0.64199999999999591</v>
      </c>
      <c r="K2120" s="27">
        <v>25.0107</v>
      </c>
      <c r="L2120" s="29">
        <v>26.719000000000001</v>
      </c>
      <c r="M2120" s="29">
        <v>31.518000000000001</v>
      </c>
      <c r="N2120" s="28">
        <v>8.3726620639451195</v>
      </c>
      <c r="O2120" s="28">
        <v>3.3962859131404279</v>
      </c>
      <c r="Q2120" s="26">
        <v>29.863200000000003</v>
      </c>
      <c r="R2120" s="26">
        <v>2.0995238095238098</v>
      </c>
      <c r="S2120" s="26">
        <v>0.80900000000000005</v>
      </c>
      <c r="T2120" s="26">
        <v>5.2999999999999999E-2</v>
      </c>
      <c r="U2120" s="26">
        <v>0.3</v>
      </c>
      <c r="V2120" s="26">
        <v>0.22</v>
      </c>
      <c r="W2120" s="26">
        <v>7.9999999999999988E-2</v>
      </c>
      <c r="X2120" s="26">
        <v>51.655999999999999</v>
      </c>
      <c r="Y2120" s="85"/>
      <c r="AD2120" s="26">
        <v>1.1090000000000002</v>
      </c>
      <c r="AF2120" s="26">
        <v>0.50800000000000001</v>
      </c>
      <c r="AH2120" s="29">
        <v>0.55060146519610176</v>
      </c>
      <c r="AI2120" s="29">
        <v>2.16</v>
      </c>
    </row>
    <row r="2121" spans="1:35" ht="15" customHeight="1" x14ac:dyDescent="0.2">
      <c r="A2121" s="25">
        <v>2256</v>
      </c>
      <c r="B2121" s="25" t="s">
        <v>89</v>
      </c>
      <c r="C2121" s="139">
        <v>37743</v>
      </c>
      <c r="D2121" s="25">
        <v>33</v>
      </c>
      <c r="E2121" s="25" t="s">
        <v>49</v>
      </c>
      <c r="F2121" s="25">
        <v>-80</v>
      </c>
      <c r="G2121" s="82">
        <v>55.17120000000034</v>
      </c>
      <c r="H2121" s="27">
        <v>-80.919520000000006</v>
      </c>
      <c r="I2121" s="25">
        <v>25</v>
      </c>
      <c r="J2121" s="82">
        <v>3.1584000000000145</v>
      </c>
      <c r="K2121" s="27">
        <v>25.05264</v>
      </c>
      <c r="L2121" s="29">
        <v>27.082000000000001</v>
      </c>
      <c r="M2121" s="29">
        <v>32.386000000000003</v>
      </c>
      <c r="N2121" s="28">
        <v>10.129415191696246</v>
      </c>
      <c r="O2121" s="28">
        <v>4.1088950994516225</v>
      </c>
      <c r="Q2121" s="26">
        <v>31.71</v>
      </c>
      <c r="R2121" s="26">
        <v>0.61821428571428572</v>
      </c>
      <c r="S2121" s="26">
        <v>0.50600000000000001</v>
      </c>
      <c r="T2121" s="26">
        <v>6.4000000000000001E-2</v>
      </c>
      <c r="U2121" s="26">
        <v>0.379</v>
      </c>
      <c r="V2121" s="26">
        <v>0.104</v>
      </c>
      <c r="W2121" s="26">
        <v>0.27500000000000002</v>
      </c>
      <c r="X2121" s="26">
        <v>68.753</v>
      </c>
      <c r="Y2121" s="85"/>
      <c r="AD2121" s="26">
        <v>0.88500000000000001</v>
      </c>
      <c r="AF2121" s="26">
        <v>0.51900000000000002</v>
      </c>
      <c r="AH2121" s="29">
        <v>0.4551101828444275</v>
      </c>
      <c r="AI2121" s="29">
        <v>0.68</v>
      </c>
    </row>
    <row r="2122" spans="1:35" ht="15" customHeight="1" x14ac:dyDescent="0.2">
      <c r="A2122" s="25">
        <v>2257</v>
      </c>
      <c r="B2122" s="25" t="s">
        <v>89</v>
      </c>
      <c r="C2122" s="139">
        <v>37743</v>
      </c>
      <c r="D2122" s="25">
        <v>34</v>
      </c>
      <c r="E2122" s="25" t="s">
        <v>49</v>
      </c>
      <c r="F2122" s="25">
        <v>-80</v>
      </c>
      <c r="G2122" s="82">
        <v>57.340800000000058</v>
      </c>
      <c r="H2122" s="27">
        <v>-80.955680000000001</v>
      </c>
      <c r="I2122" s="25">
        <v>24</v>
      </c>
      <c r="J2122" s="82">
        <v>59.31359999999998</v>
      </c>
      <c r="K2122" s="27">
        <v>24.98856</v>
      </c>
      <c r="L2122" s="29">
        <v>27.353999999999999</v>
      </c>
      <c r="M2122" s="29">
        <v>34.186</v>
      </c>
      <c r="N2122" s="28">
        <v>12.175613684549829</v>
      </c>
      <c r="O2122" s="28">
        <v>4.9389148785484123</v>
      </c>
      <c r="Q2122" s="26">
        <v>16.303800000000003</v>
      </c>
      <c r="R2122" s="26">
        <v>2.9272619047619046</v>
      </c>
      <c r="S2122" s="26">
        <v>5.2510000000000003</v>
      </c>
      <c r="T2122" s="26">
        <v>2.5999999999999999E-2</v>
      </c>
      <c r="U2122" s="26">
        <v>0.246</v>
      </c>
      <c r="V2122" s="26">
        <v>0.41</v>
      </c>
      <c r="W2122" s="26">
        <v>0</v>
      </c>
      <c r="X2122" s="26">
        <v>31.202999999999999</v>
      </c>
      <c r="Y2122" s="85"/>
      <c r="AD2122" s="26">
        <v>5.6610000000000005</v>
      </c>
      <c r="AF2122" s="26">
        <v>0.61099999999999999</v>
      </c>
      <c r="AH2122" s="29">
        <v>0.37862567911873157</v>
      </c>
      <c r="AI2122" s="29">
        <v>3</v>
      </c>
    </row>
    <row r="2123" spans="1:35" ht="15" customHeight="1" x14ac:dyDescent="0.2">
      <c r="A2123" s="25">
        <v>2258</v>
      </c>
      <c r="B2123" s="25" t="s">
        <v>89</v>
      </c>
      <c r="C2123" s="139">
        <v>37743</v>
      </c>
      <c r="D2123" s="25">
        <v>35</v>
      </c>
      <c r="E2123" s="25" t="s">
        <v>49</v>
      </c>
      <c r="F2123" s="25">
        <v>-80</v>
      </c>
      <c r="G2123" s="82">
        <v>52.700399999999661</v>
      </c>
      <c r="H2123" s="27">
        <v>-80.878339999999994</v>
      </c>
      <c r="I2123" s="25">
        <v>24</v>
      </c>
      <c r="J2123" s="82">
        <v>58.309200000000061</v>
      </c>
      <c r="K2123" s="27">
        <v>24.971820000000001</v>
      </c>
      <c r="L2123" s="29">
        <v>26.477</v>
      </c>
      <c r="M2123" s="29">
        <v>31.664000000000001</v>
      </c>
      <c r="N2123" s="28">
        <v>10.461253107474429</v>
      </c>
      <c r="O2123" s="28">
        <v>4.2435018028150067</v>
      </c>
      <c r="Q2123" s="26">
        <v>20.726400000000002</v>
      </c>
      <c r="R2123" s="26">
        <v>1.864642857142857</v>
      </c>
      <c r="S2123" s="26">
        <v>2.0390000000000001</v>
      </c>
      <c r="T2123" s="26">
        <v>7.0000000000000007E-2</v>
      </c>
      <c r="U2123" s="26">
        <v>0.97799999999999998</v>
      </c>
      <c r="V2123" s="26">
        <v>0.30299999999999999</v>
      </c>
      <c r="W2123" s="26">
        <v>0.67500000000000004</v>
      </c>
      <c r="X2123" s="26">
        <v>26.89</v>
      </c>
      <c r="Y2123" s="85"/>
      <c r="AD2123" s="26">
        <v>3.0170000000000003</v>
      </c>
      <c r="AF2123" s="26">
        <v>0.46500000000000002</v>
      </c>
      <c r="AH2123" s="29">
        <v>0.4406737847405886</v>
      </c>
      <c r="AI2123" s="29">
        <v>1.92</v>
      </c>
    </row>
    <row r="2124" spans="1:35" ht="15" customHeight="1" x14ac:dyDescent="0.2">
      <c r="A2124" s="25">
        <v>2259</v>
      </c>
      <c r="B2124" s="25" t="s">
        <v>89</v>
      </c>
      <c r="C2124" s="139">
        <v>37743</v>
      </c>
      <c r="D2124" s="25">
        <v>36</v>
      </c>
      <c r="E2124" s="25" t="s">
        <v>50</v>
      </c>
      <c r="F2124" s="25">
        <v>-80</v>
      </c>
      <c r="G2124" s="82">
        <v>47.450400000000172</v>
      </c>
      <c r="H2124" s="27">
        <v>-80.790840000000003</v>
      </c>
      <c r="I2124" s="25">
        <v>24</v>
      </c>
      <c r="J2124" s="82">
        <v>57.51</v>
      </c>
      <c r="K2124" s="27">
        <v>24.958500000000001</v>
      </c>
      <c r="L2124" s="29">
        <v>26.957999999999998</v>
      </c>
      <c r="M2124" s="29">
        <v>34.698</v>
      </c>
      <c r="N2124" s="28">
        <v>16.869380562765038</v>
      </c>
      <c r="O2124" s="28">
        <v>6.8428940677593539</v>
      </c>
      <c r="Q2124" s="26">
        <v>24.322800000000004</v>
      </c>
      <c r="R2124" s="26">
        <v>0.70547619047618848</v>
      </c>
      <c r="S2124" s="26">
        <v>2.96</v>
      </c>
      <c r="T2124" s="26">
        <v>4.4999999999999998E-2</v>
      </c>
      <c r="U2124" s="26">
        <v>0.56999999999999995</v>
      </c>
      <c r="V2124" s="26">
        <v>2.9000000000000001E-2</v>
      </c>
      <c r="W2124" s="26">
        <v>0.54099999999999993</v>
      </c>
      <c r="X2124" s="26">
        <v>22.021000000000001</v>
      </c>
      <c r="Y2124" s="85"/>
      <c r="AD2124" s="26">
        <v>3.53</v>
      </c>
      <c r="AF2124" s="26">
        <v>0.45800000000000002</v>
      </c>
      <c r="AH2124" s="29">
        <v>0.27327618716335256</v>
      </c>
      <c r="AI2124" s="29">
        <v>0.75999999999999801</v>
      </c>
    </row>
    <row r="2125" spans="1:35" ht="15" customHeight="1" x14ac:dyDescent="0.2">
      <c r="A2125" s="25">
        <v>2260</v>
      </c>
      <c r="B2125" s="25" t="s">
        <v>89</v>
      </c>
      <c r="C2125" s="139">
        <v>37743</v>
      </c>
      <c r="D2125" s="25">
        <v>37</v>
      </c>
      <c r="E2125" s="25" t="s">
        <v>50</v>
      </c>
      <c r="F2125" s="25">
        <v>-80</v>
      </c>
      <c r="G2125" s="82">
        <v>45.659999999999741</v>
      </c>
      <c r="H2125" s="27">
        <v>-80.760999999999996</v>
      </c>
      <c r="I2125" s="25">
        <v>24</v>
      </c>
      <c r="J2125" s="82">
        <v>55.919999999999916</v>
      </c>
      <c r="K2125" s="27">
        <v>24.931999999999999</v>
      </c>
      <c r="L2125" s="29">
        <v>27.036999999999999</v>
      </c>
      <c r="M2125" s="29">
        <v>33.914000000000001</v>
      </c>
      <c r="N2125" s="28">
        <v>11.64690732601429</v>
      </c>
      <c r="O2125" s="28">
        <v>4.7244504771467941</v>
      </c>
      <c r="Q2125" s="26">
        <v>19.608600000000003</v>
      </c>
      <c r="R2125" s="26">
        <v>2.4663095238095236</v>
      </c>
      <c r="S2125" s="26">
        <v>5.0389999999999997</v>
      </c>
      <c r="T2125" s="26">
        <v>8.3000000000000004E-2</v>
      </c>
      <c r="U2125" s="26">
        <v>1.504</v>
      </c>
      <c r="V2125" s="26">
        <v>0.20200000000000001</v>
      </c>
      <c r="W2125" s="26">
        <v>1.302</v>
      </c>
      <c r="X2125" s="26">
        <v>18.196999999999999</v>
      </c>
      <c r="Y2125" s="85"/>
      <c r="AD2125" s="26">
        <v>6.5429999999999993</v>
      </c>
      <c r="AF2125" s="26">
        <v>0.45100000000000001</v>
      </c>
      <c r="AH2125" s="29">
        <v>0.39581322929420071</v>
      </c>
      <c r="AI2125" s="29">
        <v>2.52</v>
      </c>
    </row>
    <row r="2126" spans="1:35" ht="15" customHeight="1" x14ac:dyDescent="0.2">
      <c r="A2126" s="25">
        <v>2261</v>
      </c>
      <c r="B2126" s="25" t="s">
        <v>89</v>
      </c>
      <c r="C2126" s="139">
        <v>37743</v>
      </c>
      <c r="D2126" s="25">
        <v>38</v>
      </c>
      <c r="E2126" s="25" t="s">
        <v>50</v>
      </c>
      <c r="F2126" s="25">
        <v>-80</v>
      </c>
      <c r="G2126" s="82">
        <v>41.884800000000268</v>
      </c>
      <c r="H2126" s="27">
        <v>-80.698080000000004</v>
      </c>
      <c r="I2126" s="25">
        <v>24</v>
      </c>
      <c r="J2126" s="82">
        <v>59.168399999999934</v>
      </c>
      <c r="K2126" s="27">
        <v>24.986139999999999</v>
      </c>
      <c r="L2126" s="29">
        <v>27.329000000000001</v>
      </c>
      <c r="M2126" s="29">
        <v>34.393999999999998</v>
      </c>
      <c r="N2126" s="28">
        <v>9.6412773568823571</v>
      </c>
      <c r="O2126" s="28">
        <v>3.9108869104924096</v>
      </c>
      <c r="Q2126" s="26">
        <v>24.177000000000003</v>
      </c>
      <c r="R2126" s="26">
        <v>1.8258333333333332</v>
      </c>
      <c r="S2126" s="26">
        <v>3.8420000000000001</v>
      </c>
      <c r="T2126" s="26">
        <v>3.6999999999999998E-2</v>
      </c>
      <c r="U2126" s="26">
        <v>0.746</v>
      </c>
      <c r="V2126" s="26">
        <v>0.27500000000000002</v>
      </c>
      <c r="W2126" s="26">
        <v>0.47099999999999997</v>
      </c>
      <c r="X2126" s="26">
        <v>38.584000000000003</v>
      </c>
      <c r="Y2126" s="85"/>
      <c r="AD2126" s="26">
        <v>4.5880000000000001</v>
      </c>
      <c r="AF2126" s="26">
        <v>0.79100000000000004</v>
      </c>
      <c r="AH2126" s="29">
        <v>0.47815240961916572</v>
      </c>
      <c r="AI2126" s="29">
        <v>1.92</v>
      </c>
    </row>
    <row r="2127" spans="1:35" ht="15" customHeight="1" x14ac:dyDescent="0.2">
      <c r="A2127" s="25">
        <v>2262</v>
      </c>
      <c r="B2127" s="25" t="s">
        <v>89</v>
      </c>
      <c r="C2127" s="139">
        <v>37743</v>
      </c>
      <c r="D2127" s="25">
        <v>39</v>
      </c>
      <c r="E2127" s="25" t="s">
        <v>50</v>
      </c>
      <c r="F2127" s="25">
        <v>-80</v>
      </c>
      <c r="G2127" s="82">
        <v>38.770800000000065</v>
      </c>
      <c r="H2127" s="27">
        <v>-80.646180000000001</v>
      </c>
      <c r="I2127" s="25">
        <v>25</v>
      </c>
      <c r="J2127" s="82">
        <v>0.46199999999998909</v>
      </c>
      <c r="K2127" s="27">
        <v>25.0077</v>
      </c>
      <c r="L2127" s="29">
        <v>27.033999999999999</v>
      </c>
      <c r="M2127" s="29">
        <v>33.32</v>
      </c>
      <c r="N2127" s="28">
        <v>10.89815993915056</v>
      </c>
      <c r="O2127" s="28">
        <v>4.420728652106626</v>
      </c>
      <c r="Q2127" s="26">
        <v>22.719000000000001</v>
      </c>
      <c r="R2127" s="26">
        <v>3.6333333333333333</v>
      </c>
      <c r="S2127" s="26">
        <v>3.5590000000000002</v>
      </c>
      <c r="T2127" s="26">
        <v>0.02</v>
      </c>
      <c r="U2127" s="26">
        <v>0.61299999999999999</v>
      </c>
      <c r="V2127" s="26">
        <v>5.7000000000000002E-2</v>
      </c>
      <c r="W2127" s="26">
        <v>0.55599999999999994</v>
      </c>
      <c r="X2127" s="26">
        <v>26.155999999999999</v>
      </c>
      <c r="Y2127" s="85"/>
      <c r="AD2127" s="26">
        <v>4.1719999999999997</v>
      </c>
      <c r="AF2127" s="26">
        <v>0.64400000000000002</v>
      </c>
      <c r="AH2127" s="29">
        <v>0.42300718889608441</v>
      </c>
      <c r="AI2127" s="29">
        <v>3.71</v>
      </c>
    </row>
    <row r="2128" spans="1:35" ht="15" customHeight="1" x14ac:dyDescent="0.2">
      <c r="A2128" s="25">
        <v>2263</v>
      </c>
      <c r="B2128" s="25" t="s">
        <v>89</v>
      </c>
      <c r="C2128" s="139">
        <v>37743</v>
      </c>
      <c r="D2128" s="25">
        <v>40</v>
      </c>
      <c r="E2128" s="25" t="s">
        <v>47</v>
      </c>
      <c r="F2128" s="25">
        <v>-80</v>
      </c>
      <c r="G2128" s="82">
        <v>35.890799999999956</v>
      </c>
      <c r="H2128" s="27">
        <v>-80.598179999999999</v>
      </c>
      <c r="I2128" s="25">
        <v>25</v>
      </c>
      <c r="J2128" s="82">
        <v>0.99960000000010041</v>
      </c>
      <c r="K2128" s="27">
        <v>25.016660000000002</v>
      </c>
      <c r="L2128" s="29">
        <v>27.19</v>
      </c>
      <c r="M2128" s="29">
        <v>32.628999999999998</v>
      </c>
      <c r="N2128" s="28">
        <v>10.810389379766388</v>
      </c>
      <c r="O2128" s="28">
        <v>4.3851254100136972</v>
      </c>
      <c r="Q2128" s="26">
        <v>18.199200000000001</v>
      </c>
      <c r="R2128" s="26">
        <v>2.6695238095238096</v>
      </c>
      <c r="S2128" s="26">
        <v>3.5259999999999998</v>
      </c>
      <c r="T2128" s="26">
        <v>2.4E-2</v>
      </c>
      <c r="U2128" s="26">
        <v>0.879</v>
      </c>
      <c r="V2128" s="26">
        <v>0.19900000000000001</v>
      </c>
      <c r="W2128" s="26">
        <v>0.67999999999999994</v>
      </c>
      <c r="X2128" s="26">
        <v>9.9710000000000001</v>
      </c>
      <c r="Y2128" s="85"/>
      <c r="AD2128" s="26">
        <v>4.4049999999999994</v>
      </c>
      <c r="AF2128" s="26">
        <v>0.42399999999999999</v>
      </c>
      <c r="AH2128" s="29">
        <v>0.42644162370584493</v>
      </c>
      <c r="AI2128" s="29">
        <v>2.72</v>
      </c>
    </row>
    <row r="2129" spans="1:35" ht="15" customHeight="1" x14ac:dyDescent="0.2">
      <c r="A2129" s="25">
        <v>2264</v>
      </c>
      <c r="B2129" s="25" t="s">
        <v>89</v>
      </c>
      <c r="C2129" s="139">
        <v>37743</v>
      </c>
      <c r="D2129" s="25" t="s">
        <v>29</v>
      </c>
      <c r="E2129" s="25" t="s">
        <v>76</v>
      </c>
      <c r="F2129" s="25">
        <v>-80</v>
      </c>
      <c r="G2129" s="82">
        <v>11.891999999999996</v>
      </c>
      <c r="H2129" s="27">
        <v>-80.1982</v>
      </c>
      <c r="I2129" s="25">
        <v>25</v>
      </c>
      <c r="J2129" s="82">
        <v>34.799999999999898</v>
      </c>
      <c r="K2129" s="27">
        <v>25.58</v>
      </c>
      <c r="L2129" s="29">
        <v>26.449000000000002</v>
      </c>
      <c r="M2129" s="29">
        <v>36.097999999999999</v>
      </c>
      <c r="R2129" s="26">
        <v>0.92654761904761984</v>
      </c>
      <c r="S2129" s="26">
        <v>0.59199999999999997</v>
      </c>
      <c r="T2129" s="26">
        <v>2.5000000000000001E-2</v>
      </c>
      <c r="U2129" s="26">
        <v>0.155</v>
      </c>
      <c r="V2129" s="26">
        <v>0.32600000000000001</v>
      </c>
      <c r="W2129" s="26">
        <v>0</v>
      </c>
      <c r="X2129" s="26">
        <v>0</v>
      </c>
      <c r="Y2129" s="85"/>
      <c r="AD2129" s="26">
        <v>0.91799999999999993</v>
      </c>
      <c r="AF2129" s="26">
        <v>0.28100000000000003</v>
      </c>
      <c r="AI2129" s="29">
        <v>0.96000000000000085</v>
      </c>
    </row>
    <row r="2130" spans="1:35" ht="15" customHeight="1" x14ac:dyDescent="0.2">
      <c r="A2130" s="25">
        <v>2265</v>
      </c>
      <c r="B2130" s="25" t="s">
        <v>89</v>
      </c>
      <c r="C2130" s="139">
        <v>37743</v>
      </c>
      <c r="D2130" s="25" t="s">
        <v>30</v>
      </c>
      <c r="E2130" s="25" t="s">
        <v>76</v>
      </c>
      <c r="F2130" s="25">
        <v>-80</v>
      </c>
      <c r="G2130" s="82">
        <v>11.290800000000161</v>
      </c>
      <c r="H2130" s="27">
        <v>-80.188180000000003</v>
      </c>
      <c r="I2130" s="25">
        <v>25</v>
      </c>
      <c r="J2130" s="82">
        <v>39.78</v>
      </c>
      <c r="K2130" s="27">
        <v>25.663</v>
      </c>
      <c r="L2130" s="29">
        <v>26.178999999999998</v>
      </c>
      <c r="M2130" s="29">
        <v>35.521000000000001</v>
      </c>
      <c r="R2130" s="26">
        <v>0.86369047619047079</v>
      </c>
      <c r="S2130" s="26">
        <v>0.93400000000000005</v>
      </c>
      <c r="T2130" s="26">
        <v>3.0000000000000001E-3</v>
      </c>
      <c r="U2130" s="26">
        <v>0.17199999999999999</v>
      </c>
      <c r="V2130" s="26">
        <v>0.48299999999999998</v>
      </c>
      <c r="W2130" s="26">
        <v>0</v>
      </c>
      <c r="X2130" s="26">
        <v>2.8959999999999999</v>
      </c>
      <c r="Y2130" s="85"/>
      <c r="AD2130" s="26">
        <v>1.417</v>
      </c>
      <c r="AF2130" s="26">
        <v>0.47299999999999998</v>
      </c>
      <c r="AI2130" s="29">
        <v>0.9199999999999946</v>
      </c>
    </row>
    <row r="2131" spans="1:35" ht="15" customHeight="1" x14ac:dyDescent="0.2">
      <c r="A2131" s="25">
        <v>2266</v>
      </c>
      <c r="B2131" s="25" t="s">
        <v>90</v>
      </c>
      <c r="C2131" s="139">
        <v>37760</v>
      </c>
      <c r="D2131" s="25" t="s">
        <v>15</v>
      </c>
      <c r="E2131" s="25" t="s">
        <v>76</v>
      </c>
      <c r="F2131" s="25">
        <v>-80</v>
      </c>
      <c r="G2131" s="82">
        <v>11.024400000000014</v>
      </c>
      <c r="H2131" s="27">
        <v>-80.18374</v>
      </c>
      <c r="I2131" s="25">
        <v>25</v>
      </c>
      <c r="J2131" s="82">
        <v>44.329200000000029</v>
      </c>
      <c r="K2131" s="27">
        <v>25.73882</v>
      </c>
      <c r="L2131" s="29">
        <v>29.001999999999999</v>
      </c>
      <c r="M2131" s="29">
        <v>32.619500000000002</v>
      </c>
      <c r="N2131" s="28">
        <v>9.7179288083602255</v>
      </c>
      <c r="O2131" s="28">
        <v>3.9419797986190068</v>
      </c>
      <c r="Q2131" s="26">
        <v>25.537800000000001</v>
      </c>
      <c r="R2131" s="26">
        <v>0.77154761904762337</v>
      </c>
      <c r="S2131" s="26">
        <v>1.921</v>
      </c>
      <c r="T2131" s="26">
        <v>2.1000000000000001E-2</v>
      </c>
      <c r="U2131" s="26">
        <v>0.56999999999999995</v>
      </c>
      <c r="V2131" s="26">
        <v>0.183</v>
      </c>
      <c r="W2131" s="26">
        <v>0.38699999999999996</v>
      </c>
      <c r="X2131" s="26">
        <v>4.8129999999999997</v>
      </c>
      <c r="Y2131" s="85"/>
      <c r="AD2131" s="26">
        <v>2.4910000000000001</v>
      </c>
      <c r="AF2131" s="26">
        <v>0.23899999999999999</v>
      </c>
      <c r="AH2131" s="29">
        <v>0.47438091911458219</v>
      </c>
      <c r="AI2131" s="29">
        <v>0.80000000000000426</v>
      </c>
    </row>
    <row r="2132" spans="1:35" ht="15" customHeight="1" x14ac:dyDescent="0.2">
      <c r="A2132" s="25">
        <v>2267</v>
      </c>
      <c r="B2132" s="25" t="s">
        <v>90</v>
      </c>
      <c r="C2132" s="139">
        <v>37760</v>
      </c>
      <c r="D2132" s="25" t="s">
        <v>24</v>
      </c>
      <c r="E2132" s="25" t="s">
        <v>77</v>
      </c>
      <c r="F2132" s="25">
        <v>-80</v>
      </c>
      <c r="G2132" s="82">
        <v>21.665999999999599</v>
      </c>
      <c r="H2132" s="27">
        <v>-80.361099999999993</v>
      </c>
      <c r="I2132" s="25">
        <v>25</v>
      </c>
      <c r="J2132" s="82">
        <v>17.77079999999998</v>
      </c>
      <c r="K2132" s="27">
        <v>25.29618</v>
      </c>
      <c r="L2132" s="29">
        <v>30.361000000000001</v>
      </c>
      <c r="M2132" s="29">
        <v>31.574000000000002</v>
      </c>
      <c r="N2132" s="28">
        <v>7.7302117012025269</v>
      </c>
      <c r="O2132" s="28">
        <v>3.1356824037415887</v>
      </c>
      <c r="Q2132" s="26">
        <v>32.098799999999997</v>
      </c>
      <c r="R2132" s="26">
        <v>1.3490476190476248</v>
      </c>
      <c r="S2132" s="26">
        <v>2.1720000000000002</v>
      </c>
      <c r="T2132" s="26">
        <v>1.2E-2</v>
      </c>
      <c r="U2132" s="26">
        <v>0.39400000000000002</v>
      </c>
      <c r="V2132" s="26">
        <v>0.13200000000000001</v>
      </c>
      <c r="W2132" s="26">
        <v>0.26200000000000001</v>
      </c>
      <c r="X2132" s="26">
        <v>1.4970000000000001</v>
      </c>
      <c r="Y2132" s="85"/>
      <c r="AD2132" s="26">
        <v>2.5660000000000003</v>
      </c>
      <c r="AF2132" s="26">
        <v>0.42799999999999999</v>
      </c>
      <c r="AH2132" s="29">
        <v>0.59636141650336172</v>
      </c>
      <c r="AI2132" s="29">
        <v>1.4000000000000057</v>
      </c>
    </row>
    <row r="2133" spans="1:35" ht="15" customHeight="1" x14ac:dyDescent="0.2">
      <c r="A2133" s="25">
        <v>2268</v>
      </c>
      <c r="B2133" s="25" t="s">
        <v>90</v>
      </c>
      <c r="C2133" s="139">
        <v>37760</v>
      </c>
      <c r="D2133" s="25" t="s">
        <v>25</v>
      </c>
      <c r="E2133" s="25" t="s">
        <v>79</v>
      </c>
      <c r="F2133" s="25">
        <v>-80</v>
      </c>
      <c r="G2133" s="82">
        <v>22.591199999999958</v>
      </c>
      <c r="H2133" s="27">
        <v>-80.376519999999999</v>
      </c>
      <c r="I2133" s="25">
        <v>25</v>
      </c>
      <c r="J2133" s="82">
        <v>14.34</v>
      </c>
      <c r="K2133" s="27">
        <v>25.239000000000001</v>
      </c>
      <c r="L2133" s="29">
        <v>30.695</v>
      </c>
      <c r="M2133" s="29">
        <v>32.366999999999997</v>
      </c>
      <c r="N2133" s="28">
        <v>13.536785674165605</v>
      </c>
      <c r="O2133" s="28">
        <v>5.491060566310126</v>
      </c>
      <c r="Q2133" s="26">
        <v>25.878</v>
      </c>
      <c r="R2133" s="26">
        <v>0.87535714285714461</v>
      </c>
      <c r="S2133" s="26">
        <v>2.0179999999999998</v>
      </c>
      <c r="T2133" s="26">
        <v>2.3E-2</v>
      </c>
      <c r="U2133" s="26">
        <v>0.20200000000000001</v>
      </c>
      <c r="V2133" s="26">
        <v>7.6999999999999999E-2</v>
      </c>
      <c r="W2133" s="26">
        <v>0.125</v>
      </c>
      <c r="X2133" s="26">
        <v>3.8519999999999999</v>
      </c>
      <c r="Y2133" s="85"/>
      <c r="AD2133" s="26">
        <v>2.2199999999999998</v>
      </c>
      <c r="AF2133" s="26">
        <v>0.375</v>
      </c>
      <c r="AH2133" s="29">
        <v>0.34055351920049931</v>
      </c>
      <c r="AI2133" s="29">
        <v>0.92000000000000171</v>
      </c>
    </row>
    <row r="2134" spans="1:35" ht="15" customHeight="1" x14ac:dyDescent="0.2">
      <c r="A2134" s="25">
        <v>2269</v>
      </c>
      <c r="B2134" s="25" t="s">
        <v>90</v>
      </c>
      <c r="C2134" s="139">
        <v>37760</v>
      </c>
      <c r="D2134" s="25" t="s">
        <v>26</v>
      </c>
      <c r="E2134" s="25" t="s">
        <v>79</v>
      </c>
      <c r="F2134" s="25">
        <v>-80</v>
      </c>
      <c r="G2134" s="82">
        <v>25.363199999999892</v>
      </c>
      <c r="H2134" s="27">
        <v>-80.422719999999998</v>
      </c>
      <c r="I2134" s="25">
        <v>25</v>
      </c>
      <c r="J2134" s="82">
        <v>15.29999999999994</v>
      </c>
      <c r="K2134" s="27">
        <v>25.254999999999999</v>
      </c>
      <c r="L2134" s="29">
        <v>31.712</v>
      </c>
      <c r="M2134" s="29">
        <v>26.248999999999999</v>
      </c>
      <c r="N2134" s="28">
        <v>7.0507425278606144</v>
      </c>
      <c r="O2134" s="28">
        <v>2.8600625872232861</v>
      </c>
      <c r="Q2134" s="26">
        <v>56.350200000000001</v>
      </c>
      <c r="R2134" s="26">
        <v>0.90869047619047616</v>
      </c>
      <c r="S2134" s="26">
        <v>6.9</v>
      </c>
      <c r="T2134" s="26">
        <v>3.5999999999999997E-2</v>
      </c>
      <c r="U2134" s="26">
        <v>0.443</v>
      </c>
      <c r="V2134" s="26">
        <v>0.25</v>
      </c>
      <c r="W2134" s="26">
        <v>0.193</v>
      </c>
      <c r="X2134" s="26">
        <v>9.1790000000000003</v>
      </c>
      <c r="Y2134" s="85"/>
      <c r="AD2134" s="26">
        <v>7.343</v>
      </c>
      <c r="AF2134" s="26">
        <v>1.103</v>
      </c>
      <c r="AH2134" s="29">
        <v>0.65383184562247787</v>
      </c>
      <c r="AI2134" s="29">
        <v>1.04</v>
      </c>
    </row>
    <row r="2135" spans="1:35" ht="15" customHeight="1" x14ac:dyDescent="0.2">
      <c r="A2135" s="25">
        <v>2270</v>
      </c>
      <c r="B2135" s="25" t="s">
        <v>90</v>
      </c>
      <c r="C2135" s="139">
        <v>37760</v>
      </c>
      <c r="D2135" s="25" t="s">
        <v>27</v>
      </c>
      <c r="E2135" s="25" t="s">
        <v>79</v>
      </c>
      <c r="F2135" s="25">
        <v>-80</v>
      </c>
      <c r="G2135" s="82">
        <v>25.339199999999948</v>
      </c>
      <c r="H2135" s="27">
        <v>-80.422319999999999</v>
      </c>
      <c r="I2135" s="25">
        <v>25</v>
      </c>
      <c r="J2135" s="82">
        <v>10.537199999999913</v>
      </c>
      <c r="K2135" s="27">
        <v>25.175619999999999</v>
      </c>
      <c r="L2135" s="29">
        <v>30.847000000000001</v>
      </c>
      <c r="M2135" s="29">
        <v>32.741500000000002</v>
      </c>
      <c r="N2135" s="28">
        <v>10.256939030567032</v>
      </c>
      <c r="O2135" s="28">
        <v>4.1606238583861934</v>
      </c>
      <c r="Q2135" s="26">
        <v>25.926600000000001</v>
      </c>
      <c r="R2135" s="26">
        <v>0.58750000000000058</v>
      </c>
      <c r="S2135" s="26">
        <v>3.323</v>
      </c>
      <c r="T2135" s="26">
        <v>2.8000000000000001E-2</v>
      </c>
      <c r="U2135" s="26">
        <v>1.7110000000000001</v>
      </c>
      <c r="V2135" s="26">
        <v>0.47899999999999998</v>
      </c>
      <c r="W2135" s="26">
        <v>1.2320000000000002</v>
      </c>
      <c r="X2135" s="26">
        <v>9.3849999999999998</v>
      </c>
      <c r="Y2135" s="85"/>
      <c r="AD2135" s="26">
        <v>5.0340000000000007</v>
      </c>
      <c r="AF2135" s="26">
        <v>0.441</v>
      </c>
      <c r="AH2135" s="29">
        <v>0.44945182829512698</v>
      </c>
      <c r="AI2135" s="29">
        <v>0.64000000000000057</v>
      </c>
    </row>
    <row r="2136" spans="1:35" ht="15" customHeight="1" x14ac:dyDescent="0.2">
      <c r="A2136" s="25">
        <v>2271</v>
      </c>
      <c r="B2136" s="25" t="s">
        <v>90</v>
      </c>
      <c r="C2136" s="139">
        <v>37760</v>
      </c>
      <c r="D2136" s="25" t="s">
        <v>28</v>
      </c>
      <c r="E2136" s="25" t="s">
        <v>77</v>
      </c>
      <c r="F2136" s="25">
        <v>-80</v>
      </c>
      <c r="G2136" s="82">
        <v>12.740399999999852</v>
      </c>
      <c r="H2136" s="27">
        <v>-80.212339999999998</v>
      </c>
      <c r="I2136" s="25">
        <v>25</v>
      </c>
      <c r="J2136" s="82">
        <v>27.99</v>
      </c>
      <c r="K2136" s="27">
        <v>25.4665</v>
      </c>
      <c r="L2136" s="29">
        <v>30.431000000000001</v>
      </c>
      <c r="M2136" s="29">
        <v>37.401000000000003</v>
      </c>
      <c r="N2136" s="28">
        <v>18.727152588872809</v>
      </c>
      <c r="O2136" s="28">
        <v>7.5964805512347402</v>
      </c>
      <c r="Q2136" s="26">
        <v>8.9166000000000007</v>
      </c>
      <c r="S2136" s="26">
        <v>1.1180000000000001</v>
      </c>
      <c r="T2136" s="26">
        <v>9.0999999999999998E-2</v>
      </c>
      <c r="U2136" s="26">
        <v>0.36</v>
      </c>
      <c r="V2136" s="26">
        <v>0.06</v>
      </c>
      <c r="W2136" s="26">
        <v>0.3</v>
      </c>
      <c r="X2136" s="26">
        <v>0</v>
      </c>
      <c r="Y2136" s="85"/>
      <c r="AD2136" s="26">
        <v>1.4780000000000002</v>
      </c>
      <c r="AF2136" s="26">
        <v>0.57399999999999995</v>
      </c>
      <c r="AH2136" s="29">
        <v>0.2461666277413227</v>
      </c>
    </row>
    <row r="2137" spans="1:35" ht="15" customHeight="1" x14ac:dyDescent="0.2">
      <c r="A2137" s="25">
        <v>2272</v>
      </c>
      <c r="B2137" s="25" t="s">
        <v>90</v>
      </c>
      <c r="C2137" s="139">
        <v>37760</v>
      </c>
      <c r="D2137" s="25" t="s">
        <v>29</v>
      </c>
      <c r="E2137" s="25" t="s">
        <v>76</v>
      </c>
      <c r="F2137" s="25">
        <v>-80</v>
      </c>
      <c r="G2137" s="82">
        <v>11.900400000000104</v>
      </c>
      <c r="H2137" s="27">
        <v>-80.198340000000002</v>
      </c>
      <c r="I2137" s="25">
        <v>25</v>
      </c>
      <c r="J2137" s="82">
        <v>34.799999999999898</v>
      </c>
      <c r="K2137" s="27">
        <v>25.58</v>
      </c>
      <c r="L2137" s="29">
        <v>29.364000000000001</v>
      </c>
      <c r="M2137" s="29">
        <v>36.681699999999999</v>
      </c>
      <c r="N2137" s="28">
        <v>15.351206027301782</v>
      </c>
      <c r="O2137" s="28">
        <v>6.2270618809228484</v>
      </c>
      <c r="Q2137" s="26">
        <v>6.2435999999999989</v>
      </c>
      <c r="R2137" s="26">
        <v>0.49880952380952692</v>
      </c>
      <c r="S2137" s="26">
        <v>0.45800000000000002</v>
      </c>
      <c r="T2137" s="26">
        <v>1.4999999999999999E-2</v>
      </c>
      <c r="U2137" s="26">
        <v>7.5999999999999998E-2</v>
      </c>
      <c r="V2137" s="26">
        <v>5.6000000000000001E-2</v>
      </c>
      <c r="W2137" s="26">
        <v>1.9999999999999997E-2</v>
      </c>
      <c r="X2137" s="26">
        <v>0</v>
      </c>
      <c r="Y2137" s="85"/>
      <c r="AD2137" s="26">
        <v>0.53400000000000003</v>
      </c>
      <c r="AF2137" s="26">
        <v>0.17799999999999999</v>
      </c>
      <c r="AH2137" s="29">
        <v>0.30030213859427179</v>
      </c>
      <c r="AI2137" s="29">
        <v>0.52000000000000313</v>
      </c>
    </row>
    <row r="2138" spans="1:35" ht="15" customHeight="1" x14ac:dyDescent="0.2">
      <c r="A2138" s="25">
        <v>2273</v>
      </c>
      <c r="B2138" s="25" t="s">
        <v>90</v>
      </c>
      <c r="C2138" s="139">
        <v>37760</v>
      </c>
      <c r="D2138" s="25" t="s">
        <v>30</v>
      </c>
      <c r="E2138" s="25" t="s">
        <v>76</v>
      </c>
      <c r="F2138" s="25">
        <v>-80</v>
      </c>
      <c r="G2138" s="82">
        <v>11.290800000000161</v>
      </c>
      <c r="H2138" s="27">
        <v>-80.188180000000003</v>
      </c>
      <c r="I2138" s="25">
        <v>25</v>
      </c>
      <c r="J2138" s="82">
        <v>39.78</v>
      </c>
      <c r="K2138" s="27">
        <v>25.663</v>
      </c>
      <c r="L2138" s="29">
        <v>29.364000000000001</v>
      </c>
      <c r="M2138" s="29">
        <v>36.681699999999999</v>
      </c>
      <c r="N2138" s="28">
        <v>11.604745239348699</v>
      </c>
      <c r="O2138" s="28">
        <v>4.7073478519700789</v>
      </c>
      <c r="R2138" s="26">
        <v>2.2532142857142854</v>
      </c>
      <c r="S2138" s="26">
        <v>1.139</v>
      </c>
      <c r="T2138" s="26">
        <v>2.1000000000000001E-2</v>
      </c>
      <c r="U2138" s="26">
        <v>0.95</v>
      </c>
      <c r="V2138" s="26">
        <v>8.8999999999999996E-2</v>
      </c>
      <c r="W2138" s="26">
        <v>0.86099999999999999</v>
      </c>
      <c r="X2138" s="26">
        <v>2.343</v>
      </c>
      <c r="Y2138" s="85"/>
      <c r="AD2138" s="26">
        <v>2.089</v>
      </c>
      <c r="AF2138" s="26">
        <v>0.56100000000000005</v>
      </c>
      <c r="AH2138" s="29">
        <v>0.3972512885822499</v>
      </c>
      <c r="AI2138" s="29">
        <v>2.3199999999999998</v>
      </c>
    </row>
    <row r="2139" spans="1:35" ht="15" customHeight="1" x14ac:dyDescent="0.2">
      <c r="A2139" s="25">
        <v>2274</v>
      </c>
      <c r="B2139" s="25" t="s">
        <v>90</v>
      </c>
      <c r="C2139" s="139">
        <v>37760</v>
      </c>
      <c r="D2139" s="25" t="s">
        <v>16</v>
      </c>
      <c r="E2139" s="25" t="s">
        <v>76</v>
      </c>
      <c r="F2139" s="25">
        <v>-80</v>
      </c>
      <c r="G2139" s="82">
        <v>14.91359999999986</v>
      </c>
      <c r="H2139" s="27">
        <v>-80.248559999999998</v>
      </c>
      <c r="I2139" s="25">
        <v>25</v>
      </c>
      <c r="J2139" s="82">
        <v>41.440800000000024</v>
      </c>
      <c r="K2139" s="27">
        <v>25.69068</v>
      </c>
      <c r="L2139" s="29">
        <v>29.423999999999999</v>
      </c>
      <c r="M2139" s="29">
        <v>31.094899999999999</v>
      </c>
      <c r="N2139" s="28">
        <v>6.0787585398755262</v>
      </c>
      <c r="O2139" s="28">
        <v>2.4657870866740206</v>
      </c>
      <c r="Q2139" s="26">
        <v>38.659799999999997</v>
      </c>
      <c r="R2139" s="26">
        <v>1.0611904761904762</v>
      </c>
      <c r="S2139" s="26">
        <v>2.7629999999999999</v>
      </c>
      <c r="T2139" s="26">
        <v>4.2999999999999997E-2</v>
      </c>
      <c r="U2139" s="26">
        <v>0.65400000000000003</v>
      </c>
      <c r="V2139" s="26">
        <v>0.15</v>
      </c>
      <c r="W2139" s="26">
        <v>0.504</v>
      </c>
      <c r="X2139" s="26">
        <v>3.8069999999999999</v>
      </c>
      <c r="Y2139" s="85"/>
      <c r="AD2139" s="26">
        <v>3.4169999999999998</v>
      </c>
      <c r="AF2139" s="26">
        <v>1.1659999999999999</v>
      </c>
      <c r="AH2139" s="29">
        <v>0.75837853564329905</v>
      </c>
      <c r="AI2139" s="29">
        <v>1.2</v>
      </c>
    </row>
    <row r="2140" spans="1:35" ht="15" customHeight="1" x14ac:dyDescent="0.2">
      <c r="A2140" s="25">
        <v>2275</v>
      </c>
      <c r="B2140" s="25" t="s">
        <v>90</v>
      </c>
      <c r="C2140" s="139">
        <v>37760</v>
      </c>
      <c r="D2140" s="25" t="s">
        <v>17</v>
      </c>
      <c r="E2140" s="25" t="s">
        <v>76</v>
      </c>
      <c r="F2140" s="25">
        <v>-80</v>
      </c>
      <c r="G2140" s="82">
        <v>15.830400000000111</v>
      </c>
      <c r="H2140" s="27">
        <v>-80.263840000000002</v>
      </c>
      <c r="I2140" s="25">
        <v>25</v>
      </c>
      <c r="J2140" s="82">
        <v>39.24</v>
      </c>
      <c r="K2140" s="27">
        <v>25.654</v>
      </c>
      <c r="L2140" s="29">
        <v>29.411000000000001</v>
      </c>
      <c r="M2140" s="29">
        <v>31.616</v>
      </c>
      <c r="N2140" s="28">
        <v>9.1187626820261301</v>
      </c>
      <c r="O2140" s="28">
        <v>3.6989341031212284</v>
      </c>
      <c r="Q2140" s="26">
        <v>27.481800000000003</v>
      </c>
      <c r="R2140" s="26">
        <v>0.44904761904761592</v>
      </c>
      <c r="S2140" s="26">
        <v>1.726</v>
      </c>
      <c r="T2140" s="26">
        <v>1.7000000000000001E-2</v>
      </c>
      <c r="U2140" s="26">
        <v>0.92700000000000005</v>
      </c>
      <c r="V2140" s="26">
        <v>0.40200000000000002</v>
      </c>
      <c r="W2140" s="26">
        <v>0.52500000000000002</v>
      </c>
      <c r="X2140" s="26">
        <v>18.117999999999999</v>
      </c>
      <c r="Y2140" s="85"/>
      <c r="AD2140" s="26">
        <v>2.653</v>
      </c>
      <c r="AF2140" s="26">
        <v>0.26</v>
      </c>
      <c r="AH2140" s="29">
        <v>0.50555104467042544</v>
      </c>
      <c r="AI2140" s="29">
        <v>0.47999999999999687</v>
      </c>
    </row>
    <row r="2141" spans="1:35" ht="15" customHeight="1" x14ac:dyDescent="0.2">
      <c r="A2141" s="25">
        <v>2276</v>
      </c>
      <c r="B2141" s="25" t="s">
        <v>90</v>
      </c>
      <c r="C2141" s="139">
        <v>37760</v>
      </c>
      <c r="D2141" s="25" t="s">
        <v>18</v>
      </c>
      <c r="E2141" s="25" t="s">
        <v>76</v>
      </c>
      <c r="F2141" s="25">
        <v>-80</v>
      </c>
      <c r="G2141" s="82">
        <v>15.806400000000167</v>
      </c>
      <c r="H2141" s="27">
        <v>-80.263440000000003</v>
      </c>
      <c r="I2141" s="25">
        <v>25</v>
      </c>
      <c r="J2141" s="82">
        <v>35.370000000000061</v>
      </c>
      <c r="K2141" s="27">
        <v>25.589500000000001</v>
      </c>
      <c r="L2141" s="29">
        <v>29.463000000000001</v>
      </c>
      <c r="M2141" s="29">
        <v>37.782600000000002</v>
      </c>
      <c r="N2141" s="28">
        <v>15.467444029911254</v>
      </c>
      <c r="O2141" s="28">
        <v>6.2742126542156278</v>
      </c>
      <c r="Q2141" s="26">
        <v>9.4025999999999996</v>
      </c>
      <c r="R2141" s="26">
        <v>0.45154761904761592</v>
      </c>
      <c r="S2141" s="26">
        <v>1.9119999999999999</v>
      </c>
      <c r="T2141" s="26">
        <v>1.2E-2</v>
      </c>
      <c r="U2141" s="26">
        <v>0.28599999999999998</v>
      </c>
      <c r="V2141" s="26">
        <v>0.08</v>
      </c>
      <c r="W2141" s="26">
        <v>0.20599999999999996</v>
      </c>
      <c r="X2141" s="26">
        <v>0.42299999999999999</v>
      </c>
      <c r="Y2141" s="85"/>
      <c r="AD2141" s="26">
        <v>2.198</v>
      </c>
      <c r="AF2141" s="26">
        <v>0.23899999999999999</v>
      </c>
      <c r="AH2141" s="29">
        <v>0.2980453649022482</v>
      </c>
      <c r="AI2141" s="29">
        <v>0.47999999999999687</v>
      </c>
    </row>
    <row r="2142" spans="1:35" ht="15" customHeight="1" x14ac:dyDescent="0.2">
      <c r="A2142" s="25">
        <v>2277</v>
      </c>
      <c r="B2142" s="25" t="s">
        <v>90</v>
      </c>
      <c r="C2142" s="139">
        <v>37760</v>
      </c>
      <c r="D2142" s="25" t="s">
        <v>19</v>
      </c>
      <c r="E2142" s="25" t="s">
        <v>77</v>
      </c>
      <c r="F2142" s="25">
        <v>-80</v>
      </c>
      <c r="G2142" s="82">
        <v>18.841199999999958</v>
      </c>
      <c r="H2142" s="27">
        <v>-80.314019999999999</v>
      </c>
      <c r="I2142" s="25">
        <v>25</v>
      </c>
      <c r="J2142" s="82">
        <v>31.800000000000068</v>
      </c>
      <c r="K2142" s="27">
        <v>25.53</v>
      </c>
      <c r="L2142" s="29">
        <v>30.131</v>
      </c>
      <c r="M2142" s="29">
        <v>22.7011</v>
      </c>
      <c r="N2142" s="28">
        <v>6.8911541795534577</v>
      </c>
      <c r="O2142" s="28">
        <v>2.7953271834631161</v>
      </c>
      <c r="Q2142" s="26">
        <v>78.123000000000005</v>
      </c>
      <c r="R2142" s="26">
        <v>0.62178571428571316</v>
      </c>
      <c r="S2142" s="26">
        <v>8.6259999999999994</v>
      </c>
      <c r="T2142" s="26">
        <v>0.13300000000000001</v>
      </c>
      <c r="U2142" s="26">
        <v>6.8920000000000003</v>
      </c>
      <c r="V2142" s="26">
        <v>0.69399999999999995</v>
      </c>
      <c r="W2142" s="26">
        <v>6.1980000000000004</v>
      </c>
      <c r="X2142" s="26">
        <v>36.454000000000001</v>
      </c>
      <c r="Y2142" s="85"/>
      <c r="AD2142" s="26">
        <v>15.518000000000001</v>
      </c>
      <c r="AF2142" s="26">
        <v>0.82499999999999996</v>
      </c>
      <c r="AH2142" s="29">
        <v>0.66897356812566999</v>
      </c>
      <c r="AI2142" s="29">
        <v>0.71999999999999886</v>
      </c>
    </row>
    <row r="2143" spans="1:35" ht="15" customHeight="1" x14ac:dyDescent="0.2">
      <c r="A2143" s="25">
        <v>2278</v>
      </c>
      <c r="B2143" s="25" t="s">
        <v>90</v>
      </c>
      <c r="C2143" s="139">
        <v>37760</v>
      </c>
      <c r="D2143" s="25" t="s">
        <v>20</v>
      </c>
      <c r="E2143" s="25" t="s">
        <v>77</v>
      </c>
      <c r="F2143" s="25">
        <v>-80</v>
      </c>
      <c r="G2143" s="82">
        <v>15.17040000000037</v>
      </c>
      <c r="H2143" s="27">
        <v>-80.252840000000006</v>
      </c>
      <c r="I2143" s="25">
        <v>25</v>
      </c>
      <c r="J2143" s="82">
        <v>29.570400000000063</v>
      </c>
      <c r="K2143" s="27">
        <v>25.492840000000001</v>
      </c>
      <c r="L2143" s="29">
        <v>30.117000000000001</v>
      </c>
      <c r="M2143" s="29">
        <v>37.664999999999999</v>
      </c>
      <c r="N2143" s="28">
        <v>20.475843009434101</v>
      </c>
      <c r="O2143" s="28">
        <v>8.3058191817010343</v>
      </c>
      <c r="Q2143" s="26">
        <v>7.7988</v>
      </c>
      <c r="R2143" s="26">
        <v>0.4869047619047579</v>
      </c>
      <c r="S2143" s="26">
        <v>0.79400000000000004</v>
      </c>
      <c r="T2143" s="26">
        <v>1.7000000000000001E-2</v>
      </c>
      <c r="U2143" s="26">
        <v>0.50800000000000001</v>
      </c>
      <c r="V2143" s="26">
        <v>8.3000000000000004E-2</v>
      </c>
      <c r="W2143" s="26">
        <v>0.42499999999999999</v>
      </c>
      <c r="X2143" s="26">
        <v>0.126</v>
      </c>
      <c r="Y2143" s="85"/>
      <c r="AD2143" s="26">
        <v>1.302</v>
      </c>
      <c r="AF2143" s="26">
        <v>0.27800000000000002</v>
      </c>
      <c r="AH2143" s="29">
        <v>0.22514335541037189</v>
      </c>
      <c r="AI2143" s="29">
        <v>0.51999999999999602</v>
      </c>
    </row>
    <row r="2144" spans="1:35" ht="15" customHeight="1" x14ac:dyDescent="0.2">
      <c r="A2144" s="25">
        <v>2279</v>
      </c>
      <c r="B2144" s="25" t="s">
        <v>90</v>
      </c>
      <c r="C2144" s="139">
        <v>37760</v>
      </c>
      <c r="D2144" s="25" t="s">
        <v>21</v>
      </c>
      <c r="E2144" s="25" t="s">
        <v>77</v>
      </c>
      <c r="F2144" s="25">
        <v>-80</v>
      </c>
      <c r="G2144" s="82">
        <v>19.557599999999695</v>
      </c>
      <c r="H2144" s="27">
        <v>-80.325959999999995</v>
      </c>
      <c r="I2144" s="25">
        <v>25</v>
      </c>
      <c r="J2144" s="82">
        <v>27.786000000000044</v>
      </c>
      <c r="K2144" s="27">
        <v>25.463100000000001</v>
      </c>
      <c r="L2144" s="29">
        <v>30.483000000000001</v>
      </c>
      <c r="M2144" s="29">
        <v>35.829000000000001</v>
      </c>
      <c r="N2144" s="28">
        <v>9.4219290518456411</v>
      </c>
      <c r="O2144" s="28">
        <v>3.8219104830697064</v>
      </c>
      <c r="Q2144" s="26">
        <v>19.219800000000003</v>
      </c>
      <c r="R2144" s="26">
        <v>0.64059523809523811</v>
      </c>
      <c r="S2144" s="26">
        <v>1.4259999999999999</v>
      </c>
      <c r="T2144" s="26">
        <v>3.3000000000000002E-2</v>
      </c>
      <c r="U2144" s="26">
        <v>0.38400000000000001</v>
      </c>
      <c r="V2144" s="26">
        <v>0.14099999999999999</v>
      </c>
      <c r="W2144" s="26">
        <v>0.24300000000000002</v>
      </c>
      <c r="X2144" s="26">
        <v>3.2349999999999999</v>
      </c>
      <c r="Y2144" s="85"/>
      <c r="AD2144" s="26">
        <v>1.81</v>
      </c>
      <c r="AF2144" s="26">
        <v>0.33100000000000002</v>
      </c>
      <c r="AH2144" s="29">
        <v>0.48928409189166605</v>
      </c>
      <c r="AI2144" s="29">
        <v>0.68</v>
      </c>
    </row>
    <row r="2145" spans="1:35" ht="15" customHeight="1" x14ac:dyDescent="0.2">
      <c r="A2145" s="25">
        <v>2280</v>
      </c>
      <c r="B2145" s="25" t="s">
        <v>90</v>
      </c>
      <c r="C2145" s="139">
        <v>37760</v>
      </c>
      <c r="D2145" s="25" t="s">
        <v>22</v>
      </c>
      <c r="E2145" s="25" t="s">
        <v>77</v>
      </c>
      <c r="F2145" s="25">
        <v>-80</v>
      </c>
      <c r="G2145" s="82">
        <v>14.515199999999595</v>
      </c>
      <c r="H2145" s="27">
        <v>-80.241919999999993</v>
      </c>
      <c r="I2145" s="25">
        <v>25</v>
      </c>
      <c r="J2145" s="82">
        <v>24.275999999999911</v>
      </c>
      <c r="K2145" s="27">
        <v>25.404599999999999</v>
      </c>
      <c r="L2145" s="29">
        <v>30.532</v>
      </c>
      <c r="M2145" s="29">
        <v>36.396000000000001</v>
      </c>
      <c r="N2145" s="28">
        <v>13.866435856031499</v>
      </c>
      <c r="O2145" s="28">
        <v>5.6247798374791547</v>
      </c>
      <c r="Q2145" s="26">
        <v>6.7295999999999996</v>
      </c>
      <c r="R2145" s="26">
        <v>0.53559523809523812</v>
      </c>
      <c r="S2145" s="26">
        <v>0.76200000000000001</v>
      </c>
      <c r="T2145" s="26">
        <v>0.02</v>
      </c>
      <c r="U2145" s="26">
        <v>0.25900000000000001</v>
      </c>
      <c r="V2145" s="26">
        <v>5.8000000000000003E-2</v>
      </c>
      <c r="W2145" s="26">
        <v>0.20100000000000001</v>
      </c>
      <c r="X2145" s="26">
        <v>0</v>
      </c>
      <c r="Y2145" s="85"/>
      <c r="AD2145" s="26">
        <v>1.0210000000000001</v>
      </c>
      <c r="AF2145" s="26">
        <v>0.20499999999999999</v>
      </c>
      <c r="AH2145" s="29">
        <v>0.33245745683053685</v>
      </c>
      <c r="AI2145" s="29">
        <v>0.56000000000000005</v>
      </c>
    </row>
    <row r="2146" spans="1:35" ht="15" customHeight="1" x14ac:dyDescent="0.2">
      <c r="A2146" s="25">
        <v>2281</v>
      </c>
      <c r="B2146" s="25" t="s">
        <v>90</v>
      </c>
      <c r="C2146" s="139">
        <v>37760</v>
      </c>
      <c r="D2146" s="25" t="s">
        <v>23</v>
      </c>
      <c r="E2146" s="25" t="s">
        <v>77</v>
      </c>
      <c r="F2146" s="25">
        <v>-80</v>
      </c>
      <c r="G2146" s="82">
        <v>19.270799999999895</v>
      </c>
      <c r="H2146" s="27">
        <v>-80.321179999999998</v>
      </c>
      <c r="I2146" s="25">
        <v>25</v>
      </c>
      <c r="J2146" s="82">
        <v>20.028000000000006</v>
      </c>
      <c r="K2146" s="27">
        <v>25.3338</v>
      </c>
      <c r="L2146" s="29">
        <v>30.699000000000002</v>
      </c>
      <c r="M2146" s="29">
        <v>35.018999999999998</v>
      </c>
      <c r="N2146" s="28">
        <v>13.537303423080125</v>
      </c>
      <c r="O2146" s="28">
        <v>5.4912705859348883</v>
      </c>
      <c r="Q2146" s="26">
        <v>17.907600000000002</v>
      </c>
      <c r="R2146" s="26">
        <v>0.42559523809524208</v>
      </c>
      <c r="S2146" s="26">
        <v>1.248</v>
      </c>
      <c r="T2146" s="26">
        <v>1.2999999999999999E-2</v>
      </c>
      <c r="U2146" s="26">
        <v>0.64800000000000002</v>
      </c>
      <c r="V2146" s="26">
        <v>9.9000000000000005E-2</v>
      </c>
      <c r="W2146" s="26">
        <v>0.54900000000000004</v>
      </c>
      <c r="X2146" s="26">
        <v>3.4000000000000002E-2</v>
      </c>
      <c r="Y2146" s="85"/>
      <c r="AD2146" s="26">
        <v>1.8959999999999999</v>
      </c>
      <c r="AF2146" s="26">
        <v>0.45700000000000002</v>
      </c>
      <c r="AH2146" s="29">
        <v>0.34054049436021971</v>
      </c>
      <c r="AI2146" s="29">
        <v>0.48000000000000398</v>
      </c>
    </row>
    <row r="2147" spans="1:35" ht="15" customHeight="1" x14ac:dyDescent="0.2">
      <c r="A2147" s="25">
        <v>2282</v>
      </c>
      <c r="B2147" s="25" t="s">
        <v>90</v>
      </c>
      <c r="C2147" s="139">
        <v>37761</v>
      </c>
      <c r="D2147" s="25">
        <v>1</v>
      </c>
      <c r="E2147" s="25" t="s">
        <v>47</v>
      </c>
      <c r="F2147" s="25">
        <v>-80</v>
      </c>
      <c r="G2147" s="82">
        <v>29.781599999999742</v>
      </c>
      <c r="H2147" s="27">
        <v>-80.496359999999996</v>
      </c>
      <c r="I2147" s="25">
        <v>25</v>
      </c>
      <c r="J2147" s="82">
        <v>10.978800000000035</v>
      </c>
      <c r="K2147" s="27">
        <v>25.182980000000001</v>
      </c>
      <c r="L2147" s="29">
        <v>29.438600000000001</v>
      </c>
      <c r="M2147" s="29">
        <v>30.816700000000001</v>
      </c>
      <c r="N2147" s="28">
        <v>12.870761073559402</v>
      </c>
      <c r="O2147" s="28">
        <v>5.220894405109779</v>
      </c>
      <c r="Q2147" s="26">
        <v>14.840939999999998</v>
      </c>
      <c r="R2147" s="26">
        <v>0.13083333333333702</v>
      </c>
      <c r="S2147" s="26">
        <v>12.163</v>
      </c>
      <c r="T2147" s="26">
        <v>1.0999999999999999E-2</v>
      </c>
      <c r="U2147" s="26">
        <v>2.4409999999999998</v>
      </c>
      <c r="V2147" s="26">
        <v>0.46800000000000003</v>
      </c>
      <c r="W2147" s="26">
        <v>1.9729999999999999</v>
      </c>
      <c r="X2147" s="26">
        <v>17.09</v>
      </c>
      <c r="Y2147" s="85"/>
      <c r="AD2147" s="26">
        <v>14.603999999999999</v>
      </c>
      <c r="AF2147" s="26">
        <v>0.245</v>
      </c>
      <c r="AH2147" s="29">
        <v>0.35817617727908824</v>
      </c>
      <c r="AI2147" s="29">
        <v>0.16000000000000369</v>
      </c>
    </row>
    <row r="2148" spans="1:35" ht="15" customHeight="1" x14ac:dyDescent="0.2">
      <c r="A2148" s="25">
        <v>2283</v>
      </c>
      <c r="B2148" s="25" t="s">
        <v>90</v>
      </c>
      <c r="C2148" s="139">
        <v>37761</v>
      </c>
      <c r="D2148" s="25">
        <v>2</v>
      </c>
      <c r="E2148" s="25" t="s">
        <v>47</v>
      </c>
      <c r="F2148" s="25">
        <v>-80</v>
      </c>
      <c r="G2148" s="82">
        <v>33.730799999999874</v>
      </c>
      <c r="H2148" s="27">
        <v>-80.562179999999998</v>
      </c>
      <c r="I2148" s="25">
        <v>25</v>
      </c>
      <c r="J2148" s="82">
        <v>9.9696000000000851</v>
      </c>
      <c r="K2148" s="27">
        <v>25.166160000000001</v>
      </c>
      <c r="L2148" s="29">
        <v>29.764299999999999</v>
      </c>
      <c r="M2148" s="29">
        <v>29.761600000000001</v>
      </c>
      <c r="N2148" s="28">
        <v>13.539473728975429</v>
      </c>
      <c r="O2148" s="28">
        <v>5.4921509486299467</v>
      </c>
      <c r="Q2148" s="26">
        <v>15.31236</v>
      </c>
      <c r="R2148" s="26">
        <v>1.1234523809523809</v>
      </c>
      <c r="S2148" s="26">
        <v>4.2290000000000001</v>
      </c>
      <c r="T2148" s="26">
        <v>1.4E-2</v>
      </c>
      <c r="U2148" s="26">
        <v>8.4000000000000005E-2</v>
      </c>
      <c r="V2148" s="26">
        <v>5.8000000000000003E-2</v>
      </c>
      <c r="W2148" s="26">
        <v>2.6000000000000002E-2</v>
      </c>
      <c r="X2148" s="26">
        <v>10.505000000000001</v>
      </c>
      <c r="Y2148" s="85"/>
      <c r="AD2148" s="26">
        <v>4.3129999999999997</v>
      </c>
      <c r="AF2148" s="26">
        <v>0.307</v>
      </c>
      <c r="AH2148" s="29">
        <v>0.34048590752344199</v>
      </c>
      <c r="AI2148" s="29">
        <v>1.1599999999999999</v>
      </c>
    </row>
    <row r="2149" spans="1:35" ht="15" customHeight="1" x14ac:dyDescent="0.2">
      <c r="A2149" s="25">
        <v>2284</v>
      </c>
      <c r="B2149" s="25" t="s">
        <v>90</v>
      </c>
      <c r="C2149" s="139">
        <v>37761</v>
      </c>
      <c r="D2149" s="25">
        <v>3</v>
      </c>
      <c r="E2149" s="25" t="s">
        <v>47</v>
      </c>
      <c r="F2149" s="25">
        <v>-80</v>
      </c>
      <c r="G2149" s="82">
        <v>37.220399999999927</v>
      </c>
      <c r="H2149" s="27">
        <v>-80.620339999999999</v>
      </c>
      <c r="I2149" s="25">
        <v>25</v>
      </c>
      <c r="J2149" s="82">
        <v>8.9796000000000475</v>
      </c>
      <c r="K2149" s="27">
        <v>25.149660000000001</v>
      </c>
      <c r="L2149" s="29">
        <v>29.873000000000001</v>
      </c>
      <c r="M2149" s="29">
        <v>27.6431</v>
      </c>
      <c r="N2149" s="28">
        <v>11.889759804542566</v>
      </c>
      <c r="O2149" s="28">
        <v>4.8229611354652056</v>
      </c>
      <c r="Q2149" s="26">
        <v>18.223500000000001</v>
      </c>
      <c r="R2149" s="26">
        <v>1.2890476190476192</v>
      </c>
      <c r="S2149" s="26">
        <v>3.7850000000000001</v>
      </c>
      <c r="T2149" s="26">
        <v>1.2999999999999999E-2</v>
      </c>
      <c r="U2149" s="26">
        <v>0</v>
      </c>
      <c r="V2149" s="26">
        <v>6.0999999999999999E-2</v>
      </c>
      <c r="W2149" s="26">
        <v>0</v>
      </c>
      <c r="X2149" s="26">
        <v>0</v>
      </c>
      <c r="Y2149" s="85"/>
      <c r="AD2149" s="26">
        <v>3.8460000000000001</v>
      </c>
      <c r="AF2149" s="26">
        <v>0.59599999999999997</v>
      </c>
      <c r="AH2149" s="29">
        <v>0.38772860644659263</v>
      </c>
      <c r="AI2149" s="29">
        <v>1.36</v>
      </c>
    </row>
    <row r="2150" spans="1:35" ht="15" customHeight="1" x14ac:dyDescent="0.2">
      <c r="A2150" s="25">
        <v>2285</v>
      </c>
      <c r="B2150" s="25" t="s">
        <v>90</v>
      </c>
      <c r="C2150" s="139">
        <v>37761</v>
      </c>
      <c r="D2150" s="25">
        <v>4</v>
      </c>
      <c r="E2150" s="25" t="s">
        <v>48</v>
      </c>
      <c r="F2150" s="25">
        <v>-80</v>
      </c>
      <c r="G2150" s="82">
        <v>40.714799999999798</v>
      </c>
      <c r="H2150" s="27">
        <v>-80.678579999999997</v>
      </c>
      <c r="I2150" s="25">
        <v>25</v>
      </c>
      <c r="J2150" s="82">
        <v>7.9704000000000974</v>
      </c>
      <c r="K2150" s="27">
        <v>25.132840000000002</v>
      </c>
      <c r="L2150" s="29">
        <v>29.933700000000002</v>
      </c>
      <c r="M2150" s="29">
        <v>34.143900000000002</v>
      </c>
      <c r="N2150" s="28">
        <v>10.646215262595149</v>
      </c>
      <c r="O2150" s="28">
        <v>4.3185298353693993</v>
      </c>
      <c r="Q2150" s="26">
        <v>27.063840000000006</v>
      </c>
      <c r="R2150" s="26">
        <v>1.1902380952380953</v>
      </c>
      <c r="S2150" s="26">
        <v>5.8979999999999997</v>
      </c>
      <c r="T2150" s="26">
        <v>1.7999999999999999E-2</v>
      </c>
      <c r="U2150" s="26">
        <v>0.38400000000000001</v>
      </c>
      <c r="V2150" s="26">
        <v>0.45300000000000001</v>
      </c>
      <c r="W2150" s="26">
        <v>0</v>
      </c>
      <c r="X2150" s="26">
        <v>49.326000000000001</v>
      </c>
      <c r="Y2150" s="85"/>
      <c r="AD2150" s="26">
        <v>6.351</v>
      </c>
      <c r="AF2150" s="26">
        <v>0.754</v>
      </c>
      <c r="AH2150" s="29">
        <v>0.4330177331842015</v>
      </c>
      <c r="AI2150" s="29">
        <v>1.28</v>
      </c>
    </row>
    <row r="2151" spans="1:35" ht="15" customHeight="1" x14ac:dyDescent="0.2">
      <c r="A2151" s="25">
        <v>2286</v>
      </c>
      <c r="B2151" s="25" t="s">
        <v>90</v>
      </c>
      <c r="C2151" s="139">
        <v>37761</v>
      </c>
      <c r="D2151" s="25">
        <v>5</v>
      </c>
      <c r="E2151" s="25" t="s">
        <v>48</v>
      </c>
      <c r="F2151" s="25">
        <v>-80</v>
      </c>
      <c r="G2151" s="82">
        <v>43.08840000000032</v>
      </c>
      <c r="H2151" s="27">
        <v>-80.718140000000005</v>
      </c>
      <c r="I2151" s="25">
        <v>25</v>
      </c>
      <c r="J2151" s="82">
        <v>6.9395999999998992</v>
      </c>
      <c r="K2151" s="27">
        <v>25.115659999999998</v>
      </c>
      <c r="L2151" s="29">
        <v>30.203399999999998</v>
      </c>
      <c r="M2151" s="29">
        <v>37.3125</v>
      </c>
      <c r="N2151" s="28">
        <v>12.596519381957823</v>
      </c>
      <c r="O2151" s="28">
        <v>5.1096510291238886</v>
      </c>
      <c r="Q2151" s="26">
        <v>30.684540000000002</v>
      </c>
      <c r="R2151" s="26">
        <v>1.0510714285714287</v>
      </c>
      <c r="S2151" s="26">
        <v>1.9610000000000001</v>
      </c>
      <c r="T2151" s="26">
        <v>4.2999999999999997E-2</v>
      </c>
      <c r="U2151" s="26">
        <v>0</v>
      </c>
      <c r="V2151" s="26">
        <v>6.3E-2</v>
      </c>
      <c r="W2151" s="26">
        <v>0</v>
      </c>
      <c r="X2151" s="26">
        <v>50.948999999999998</v>
      </c>
      <c r="Y2151" s="85"/>
      <c r="AD2151" s="26">
        <v>2.024</v>
      </c>
      <c r="AF2151" s="26">
        <v>1.923</v>
      </c>
      <c r="AH2151" s="29">
        <v>0.36597411238877386</v>
      </c>
      <c r="AI2151" s="29">
        <v>1.28</v>
      </c>
    </row>
    <row r="2152" spans="1:35" ht="15" customHeight="1" x14ac:dyDescent="0.2">
      <c r="A2152" s="25">
        <v>2287</v>
      </c>
      <c r="B2152" s="25" t="s">
        <v>90</v>
      </c>
      <c r="C2152" s="139">
        <v>37761</v>
      </c>
      <c r="D2152" s="25">
        <v>6</v>
      </c>
      <c r="E2152" s="25" t="s">
        <v>48</v>
      </c>
      <c r="F2152" s="25">
        <v>-80</v>
      </c>
      <c r="G2152" s="82">
        <v>45.563999999999965</v>
      </c>
      <c r="H2152" s="27">
        <v>-80.759399999999999</v>
      </c>
      <c r="I2152" s="25">
        <v>25</v>
      </c>
      <c r="J2152" s="82">
        <v>4.2264000000000834</v>
      </c>
      <c r="K2152" s="27">
        <v>25.070440000000001</v>
      </c>
      <c r="L2152" s="29">
        <v>30.1357</v>
      </c>
      <c r="M2152" s="29">
        <v>37.030999999999999</v>
      </c>
      <c r="N2152" s="28">
        <v>7.4581512890779704</v>
      </c>
      <c r="O2152" s="28">
        <v>3.0253238417734933</v>
      </c>
      <c r="Q2152" s="26">
        <v>33.590820000000001</v>
      </c>
      <c r="R2152" s="26">
        <v>1.9188095238095237</v>
      </c>
      <c r="S2152" s="26">
        <v>3.45</v>
      </c>
      <c r="T2152" s="26">
        <v>0.05</v>
      </c>
      <c r="U2152" s="26">
        <v>0.55800000000000005</v>
      </c>
      <c r="V2152" s="26">
        <v>9.4E-2</v>
      </c>
      <c r="W2152" s="26">
        <v>0.46400000000000008</v>
      </c>
      <c r="X2152" s="26">
        <v>93.831000000000003</v>
      </c>
      <c r="Y2152" s="85"/>
      <c r="AD2152" s="26">
        <v>4.008</v>
      </c>
      <c r="AF2152" s="26">
        <v>0.68200000000000005</v>
      </c>
      <c r="AH2152" s="29">
        <v>0.61811564572993816</v>
      </c>
      <c r="AI2152" s="29">
        <v>2</v>
      </c>
    </row>
    <row r="2153" spans="1:35" ht="15" customHeight="1" x14ac:dyDescent="0.2">
      <c r="A2153" s="25">
        <v>2288</v>
      </c>
      <c r="B2153" s="25" t="s">
        <v>90</v>
      </c>
      <c r="C2153" s="139">
        <v>37761</v>
      </c>
      <c r="D2153" s="25">
        <v>7</v>
      </c>
      <c r="E2153" s="25" t="s">
        <v>48</v>
      </c>
      <c r="F2153" s="25">
        <v>-80</v>
      </c>
      <c r="G2153" s="82">
        <v>47.565600000000074</v>
      </c>
      <c r="H2153" s="27">
        <v>-80.792760000000001</v>
      </c>
      <c r="I2153" s="25">
        <v>25</v>
      </c>
      <c r="J2153" s="82">
        <v>6.9720000000000004</v>
      </c>
      <c r="K2153" s="27">
        <v>25.116199999999999</v>
      </c>
      <c r="L2153" s="29">
        <v>30.321999999999999</v>
      </c>
      <c r="M2153" s="29">
        <v>38.516300000000001</v>
      </c>
      <c r="N2153" s="28">
        <v>4.2577856674457992</v>
      </c>
      <c r="O2153" s="28">
        <v>1.7271278087036106</v>
      </c>
      <c r="Q2153" s="26">
        <v>52.637160000000002</v>
      </c>
      <c r="R2153" s="26">
        <v>2.3513095238095238</v>
      </c>
      <c r="S2153" s="26">
        <v>7.7220000000000004</v>
      </c>
      <c r="T2153" s="26">
        <v>3.5999999999999997E-2</v>
      </c>
      <c r="U2153" s="26">
        <v>0.28399999999999997</v>
      </c>
      <c r="V2153" s="26">
        <v>0.33200000000000002</v>
      </c>
      <c r="W2153" s="26">
        <v>0</v>
      </c>
      <c r="X2153" s="26">
        <v>48.731000000000002</v>
      </c>
      <c r="Y2153" s="85"/>
      <c r="AD2153" s="26">
        <v>8.0540000000000003</v>
      </c>
      <c r="AF2153" s="26">
        <v>1.081</v>
      </c>
      <c r="AH2153" s="29">
        <v>1.0827224196011469</v>
      </c>
      <c r="AI2153" s="29">
        <v>2.48</v>
      </c>
    </row>
    <row r="2154" spans="1:35" ht="15" customHeight="1" x14ac:dyDescent="0.2">
      <c r="A2154" s="25">
        <v>2289</v>
      </c>
      <c r="B2154" s="25" t="s">
        <v>90</v>
      </c>
      <c r="C2154" s="139">
        <v>37761</v>
      </c>
      <c r="D2154" s="25">
        <v>8</v>
      </c>
      <c r="E2154" s="25" t="s">
        <v>48</v>
      </c>
      <c r="F2154" s="25">
        <v>-80</v>
      </c>
      <c r="G2154" s="82">
        <v>51.832799999999679</v>
      </c>
      <c r="H2154" s="27">
        <v>-80.863879999999995</v>
      </c>
      <c r="I2154" s="25">
        <v>25</v>
      </c>
      <c r="J2154" s="82">
        <v>7.6703999999999439</v>
      </c>
      <c r="K2154" s="27">
        <v>25.127839999999999</v>
      </c>
      <c r="L2154" s="29">
        <v>30.649899999999999</v>
      </c>
      <c r="M2154" s="29">
        <v>35.442700000000002</v>
      </c>
      <c r="N2154" s="28">
        <v>5.805757875421766</v>
      </c>
      <c r="O2154" s="28">
        <v>2.3550471208326904</v>
      </c>
      <c r="Q2154" s="26">
        <v>44.982659999999996</v>
      </c>
      <c r="R2154" s="26">
        <v>4.2572619047619051</v>
      </c>
      <c r="S2154" s="26">
        <v>5.0609999999999999</v>
      </c>
      <c r="T2154" s="26">
        <v>3.7999999999999999E-2</v>
      </c>
      <c r="U2154" s="26">
        <v>0.16200000000000001</v>
      </c>
      <c r="V2154" s="26">
        <v>0.13500000000000001</v>
      </c>
      <c r="W2154" s="26">
        <v>2.6999999999999996E-2</v>
      </c>
      <c r="X2154" s="26">
        <v>91.287000000000006</v>
      </c>
      <c r="Y2154" s="85"/>
      <c r="AD2154" s="26">
        <v>5.2229999999999999</v>
      </c>
      <c r="AF2154" s="26">
        <v>1.1990000000000001</v>
      </c>
      <c r="AH2154" s="29">
        <v>0.79403931388804283</v>
      </c>
      <c r="AI2154" s="29">
        <v>4.4000000000000004</v>
      </c>
    </row>
    <row r="2155" spans="1:35" ht="15" customHeight="1" x14ac:dyDescent="0.2">
      <c r="A2155" s="25">
        <v>2290</v>
      </c>
      <c r="B2155" s="25" t="s">
        <v>90</v>
      </c>
      <c r="C2155" s="139">
        <v>37761</v>
      </c>
      <c r="D2155" s="25">
        <v>9</v>
      </c>
      <c r="E2155" s="25" t="s">
        <v>49</v>
      </c>
      <c r="F2155" s="25">
        <v>-80</v>
      </c>
      <c r="G2155" s="82">
        <v>54.423600000000079</v>
      </c>
      <c r="H2155" s="27">
        <v>-80.907060000000001</v>
      </c>
      <c r="I2155" s="25">
        <v>25</v>
      </c>
      <c r="J2155" s="82">
        <v>7.5996000000000663</v>
      </c>
      <c r="K2155" s="27">
        <v>25.126660000000001</v>
      </c>
      <c r="L2155" s="29">
        <v>30.157599999999999</v>
      </c>
      <c r="M2155" s="29">
        <v>34.709600000000002</v>
      </c>
      <c r="N2155" s="28">
        <v>3.1531688118625638</v>
      </c>
      <c r="O2155" s="28">
        <v>1.2790511232501072</v>
      </c>
      <c r="Q2155" s="26">
        <v>41.425139999999999</v>
      </c>
      <c r="R2155" s="26">
        <v>8.0740476190476116</v>
      </c>
      <c r="S2155" s="26">
        <v>10.768000000000001</v>
      </c>
      <c r="T2155" s="26">
        <v>7.1999999999999995E-2</v>
      </c>
      <c r="U2155" s="26">
        <v>0.28499999999999998</v>
      </c>
      <c r="V2155" s="26">
        <v>0.19700000000000001</v>
      </c>
      <c r="W2155" s="26">
        <v>8.7999999999999967E-2</v>
      </c>
      <c r="X2155" s="26">
        <v>44.357999999999997</v>
      </c>
      <c r="Y2155" s="85"/>
      <c r="AD2155" s="26">
        <v>11.052999999999999</v>
      </c>
      <c r="AF2155" s="26">
        <v>2.4020000000000001</v>
      </c>
      <c r="AH2155" s="29">
        <v>1.4620213109607958</v>
      </c>
      <c r="AI2155" s="29">
        <v>8.3599999999999923</v>
      </c>
    </row>
    <row r="2156" spans="1:35" ht="15" customHeight="1" x14ac:dyDescent="0.2">
      <c r="A2156" s="25">
        <v>2291</v>
      </c>
      <c r="B2156" s="25" t="s">
        <v>90</v>
      </c>
      <c r="C2156" s="139">
        <v>37761</v>
      </c>
      <c r="D2156" s="25">
        <v>10</v>
      </c>
      <c r="E2156" s="25" t="s">
        <v>49</v>
      </c>
      <c r="F2156" s="25">
        <v>-80</v>
      </c>
      <c r="G2156" s="82">
        <v>59.846399999999846</v>
      </c>
      <c r="H2156" s="27">
        <v>-80.997439999999997</v>
      </c>
      <c r="I2156" s="25">
        <v>25</v>
      </c>
      <c r="J2156" s="82">
        <v>6.6623999999999484</v>
      </c>
      <c r="K2156" s="27">
        <v>25.111039999999999</v>
      </c>
      <c r="L2156" s="29">
        <v>30.048200000000001</v>
      </c>
      <c r="M2156" s="29">
        <v>33.933999999999997</v>
      </c>
      <c r="N2156" s="28">
        <v>2.6964863626909366</v>
      </c>
      <c r="O2156" s="28">
        <v>1.0938024941935036</v>
      </c>
      <c r="Q2156" s="26">
        <v>25.97034</v>
      </c>
      <c r="R2156" s="26">
        <v>16.506666666666668</v>
      </c>
      <c r="S2156" s="26">
        <v>4.6109999999999998</v>
      </c>
      <c r="T2156" s="26">
        <v>7.6999999999999999E-2</v>
      </c>
      <c r="U2156" s="26">
        <v>4.4999999999999998E-2</v>
      </c>
      <c r="V2156" s="26">
        <v>7.0000000000000007E-2</v>
      </c>
      <c r="W2156" s="26">
        <v>0</v>
      </c>
      <c r="X2156" s="26">
        <v>35.018999999999998</v>
      </c>
      <c r="Y2156" s="85"/>
      <c r="AD2156" s="26">
        <v>4.681</v>
      </c>
      <c r="AF2156" s="26">
        <v>3.472</v>
      </c>
      <c r="AH2156" s="29">
        <v>1.7096322324432185</v>
      </c>
      <c r="AI2156" s="29">
        <v>16.920000000000002</v>
      </c>
    </row>
    <row r="2157" spans="1:35" ht="15" customHeight="1" x14ac:dyDescent="0.2">
      <c r="A2157" s="25">
        <v>2292</v>
      </c>
      <c r="B2157" s="25" t="s">
        <v>90</v>
      </c>
      <c r="C2157" s="139">
        <v>37761</v>
      </c>
      <c r="D2157" s="25">
        <v>11</v>
      </c>
      <c r="E2157" s="25" t="s">
        <v>49</v>
      </c>
      <c r="F2157" s="25">
        <v>-81</v>
      </c>
      <c r="G2157" s="82">
        <v>4.0800000000160708E-2</v>
      </c>
      <c r="H2157" s="27">
        <v>-81.000680000000003</v>
      </c>
      <c r="I2157" s="25">
        <v>25</v>
      </c>
      <c r="J2157" s="82">
        <v>4.4592000000000098</v>
      </c>
      <c r="K2157" s="27">
        <v>25.07432</v>
      </c>
      <c r="L2157" s="29">
        <v>30.332799999999999</v>
      </c>
      <c r="M2157" s="29">
        <v>34.511400000000002</v>
      </c>
      <c r="N2157" s="28">
        <v>13.398947124307039</v>
      </c>
      <c r="O2157" s="28">
        <v>5.4351477489054583</v>
      </c>
      <c r="Q2157" s="26">
        <v>28.429500000000001</v>
      </c>
      <c r="R2157" s="26">
        <v>1.6716666666666726</v>
      </c>
      <c r="S2157" s="26">
        <v>2.556</v>
      </c>
      <c r="T2157" s="26">
        <v>2.5000000000000001E-2</v>
      </c>
      <c r="U2157" s="26">
        <v>4.0000000000000001E-3</v>
      </c>
      <c r="V2157" s="26">
        <v>3.3000000000000002E-2</v>
      </c>
      <c r="W2157" s="26">
        <v>0</v>
      </c>
      <c r="X2157" s="26">
        <v>89.626999999999995</v>
      </c>
      <c r="Y2157" s="85"/>
      <c r="AD2157" s="26">
        <v>2.589</v>
      </c>
      <c r="AF2157" s="26">
        <v>0.40600000000000003</v>
      </c>
      <c r="AH2157" s="29">
        <v>0.34405688426346548</v>
      </c>
      <c r="AI2157" s="29">
        <v>1.720000000000006</v>
      </c>
    </row>
    <row r="2158" spans="1:35" ht="15" customHeight="1" x14ac:dyDescent="0.2">
      <c r="A2158" s="25">
        <v>2293</v>
      </c>
      <c r="B2158" s="25" t="s">
        <v>90</v>
      </c>
      <c r="C2158" s="139">
        <v>37761</v>
      </c>
      <c r="D2158" s="25">
        <v>12</v>
      </c>
      <c r="E2158" s="25" t="s">
        <v>49</v>
      </c>
      <c r="F2158" s="25">
        <v>-81</v>
      </c>
      <c r="G2158" s="82">
        <v>3.9300000000000068</v>
      </c>
      <c r="H2158" s="27">
        <v>-81.0655</v>
      </c>
      <c r="I2158" s="25">
        <v>25</v>
      </c>
      <c r="J2158" s="82">
        <v>6.7763999999998958</v>
      </c>
      <c r="K2158" s="27">
        <v>25.112939999999998</v>
      </c>
      <c r="L2158" s="29">
        <v>30.1419</v>
      </c>
      <c r="M2158" s="29">
        <v>34.052</v>
      </c>
      <c r="N2158" s="28">
        <v>5.148641112755441</v>
      </c>
      <c r="O2158" s="28">
        <v>2.0884943342413611</v>
      </c>
      <c r="Q2158" s="26">
        <v>23.564640000000001</v>
      </c>
      <c r="R2158" s="26">
        <v>7.5148809523809526</v>
      </c>
      <c r="S2158" s="26">
        <v>2.9239999999999999</v>
      </c>
      <c r="T2158" s="26">
        <v>7.0000000000000007E-2</v>
      </c>
      <c r="U2158" s="26">
        <v>2E-3</v>
      </c>
      <c r="V2158" s="26">
        <v>3.7999999999999999E-2</v>
      </c>
      <c r="W2158" s="26">
        <v>0</v>
      </c>
      <c r="X2158" s="26">
        <v>46.975999999999999</v>
      </c>
      <c r="Y2158" s="85"/>
      <c r="AD2158" s="26">
        <v>2.9619999999999997</v>
      </c>
      <c r="AF2158" s="26">
        <v>2.7309999999999999</v>
      </c>
      <c r="AH2158" s="29">
        <v>0.89538188796632368</v>
      </c>
      <c r="AI2158" s="29">
        <v>7.84</v>
      </c>
    </row>
    <row r="2159" spans="1:35" ht="15" customHeight="1" x14ac:dyDescent="0.2">
      <c r="A2159" s="25">
        <v>2294</v>
      </c>
      <c r="B2159" s="25" t="s">
        <v>90</v>
      </c>
      <c r="C2159" s="139">
        <v>37761</v>
      </c>
      <c r="D2159" s="25">
        <v>13</v>
      </c>
      <c r="E2159" s="25" t="s">
        <v>49</v>
      </c>
      <c r="F2159" s="25">
        <v>-81</v>
      </c>
      <c r="G2159" s="82">
        <v>5.7695999999998548</v>
      </c>
      <c r="H2159" s="27">
        <v>-81.096159999999998</v>
      </c>
      <c r="I2159" s="25">
        <v>25</v>
      </c>
      <c r="J2159" s="82">
        <v>6.7307999999999168</v>
      </c>
      <c r="K2159" s="27">
        <v>25.112179999999999</v>
      </c>
      <c r="L2159" s="29">
        <v>30.069500000000001</v>
      </c>
      <c r="M2159" s="29">
        <v>34.460999999999999</v>
      </c>
      <c r="N2159" s="28">
        <v>3.625406567014704</v>
      </c>
      <c r="O2159" s="28">
        <v>1.4706096052749449</v>
      </c>
      <c r="Q2159" s="26">
        <v>18.510240000000003</v>
      </c>
      <c r="R2159" s="26">
        <v>12.216071428571428</v>
      </c>
      <c r="S2159" s="26">
        <v>2.65</v>
      </c>
      <c r="T2159" s="26">
        <v>6.6000000000000003E-2</v>
      </c>
      <c r="U2159" s="26">
        <v>0</v>
      </c>
      <c r="V2159" s="26">
        <v>5.8000000000000003E-2</v>
      </c>
      <c r="W2159" s="26">
        <v>0</v>
      </c>
      <c r="X2159" s="26">
        <v>36.683</v>
      </c>
      <c r="Y2159" s="85"/>
      <c r="AD2159" s="26">
        <v>2.7079999999999997</v>
      </c>
      <c r="AF2159" s="26">
        <v>0.873</v>
      </c>
      <c r="AH2159" s="29">
        <v>1.2715815219025346</v>
      </c>
      <c r="AI2159" s="29">
        <v>12.32</v>
      </c>
    </row>
    <row r="2160" spans="1:35" ht="15" customHeight="1" x14ac:dyDescent="0.2">
      <c r="A2160" s="25">
        <v>2295</v>
      </c>
      <c r="B2160" s="25" t="s">
        <v>90</v>
      </c>
      <c r="C2160" s="139">
        <v>37761</v>
      </c>
      <c r="D2160" s="25">
        <v>14</v>
      </c>
      <c r="E2160" s="25" t="s">
        <v>49</v>
      </c>
      <c r="F2160" s="25">
        <v>-81</v>
      </c>
      <c r="G2160" s="82">
        <v>1.7507999999997992</v>
      </c>
      <c r="H2160" s="27">
        <v>-81.029179999999997</v>
      </c>
      <c r="I2160" s="25">
        <v>25</v>
      </c>
      <c r="J2160" s="82">
        <v>2.0951999999999771</v>
      </c>
      <c r="K2160" s="27">
        <v>25.03492</v>
      </c>
      <c r="L2160" s="29">
        <v>30.3079</v>
      </c>
      <c r="M2160" s="29">
        <v>35.079799999999999</v>
      </c>
      <c r="N2160" s="28">
        <v>7.5453357066946527</v>
      </c>
      <c r="O2160" s="28">
        <v>3.0606893213707158</v>
      </c>
      <c r="Q2160" s="26">
        <v>11.220239999999999</v>
      </c>
      <c r="R2160" s="26">
        <v>6.7791666666666606</v>
      </c>
      <c r="S2160" s="26">
        <v>2.633</v>
      </c>
      <c r="T2160" s="26">
        <v>4.8000000000000001E-2</v>
      </c>
      <c r="U2160" s="26">
        <v>5.0000000000000001E-3</v>
      </c>
      <c r="V2160" s="26">
        <v>0.05</v>
      </c>
      <c r="W2160" s="26">
        <v>0</v>
      </c>
      <c r="X2160" s="26">
        <v>26.834</v>
      </c>
      <c r="Y2160" s="85"/>
      <c r="AD2160" s="26">
        <v>2.6829999999999998</v>
      </c>
      <c r="AF2160" s="26">
        <v>1.5189999999999999</v>
      </c>
      <c r="AH2160" s="29">
        <v>0.61097347807994085</v>
      </c>
      <c r="AI2160" s="29">
        <v>6.9599999999999937</v>
      </c>
    </row>
    <row r="2161" spans="1:35" ht="15" customHeight="1" x14ac:dyDescent="0.2">
      <c r="A2161" s="25">
        <v>2296</v>
      </c>
      <c r="B2161" s="25" t="s">
        <v>90</v>
      </c>
      <c r="C2161" s="139">
        <v>37761</v>
      </c>
      <c r="D2161" s="25">
        <v>15</v>
      </c>
      <c r="E2161" s="25" t="s">
        <v>49</v>
      </c>
      <c r="F2161" s="25">
        <v>-80</v>
      </c>
      <c r="G2161" s="82">
        <v>56.950799999999902</v>
      </c>
      <c r="H2161" s="27">
        <v>-80.949179999999998</v>
      </c>
      <c r="I2161" s="25">
        <v>24</v>
      </c>
      <c r="J2161" s="82">
        <v>55.895999999999972</v>
      </c>
      <c r="K2161" s="27">
        <v>24.9316</v>
      </c>
      <c r="L2161" s="29">
        <v>30.342099999999999</v>
      </c>
      <c r="M2161" s="29">
        <v>34.789700000000003</v>
      </c>
      <c r="N2161" s="28">
        <v>9.8312770032064147</v>
      </c>
      <c r="O2161" s="28">
        <v>3.9879583505414309</v>
      </c>
      <c r="Q2161" s="26">
        <v>16.56138</v>
      </c>
      <c r="R2161" s="26">
        <v>3.2003571428571429</v>
      </c>
      <c r="S2161" s="26">
        <v>3.298</v>
      </c>
      <c r="T2161" s="26">
        <v>2.8000000000000001E-2</v>
      </c>
      <c r="U2161" s="26">
        <v>0</v>
      </c>
      <c r="V2161" s="26">
        <v>3.3000000000000002E-2</v>
      </c>
      <c r="W2161" s="26">
        <v>0</v>
      </c>
      <c r="X2161" s="26">
        <v>37.414999999999999</v>
      </c>
      <c r="Y2161" s="85"/>
      <c r="AD2161" s="26">
        <v>3.331</v>
      </c>
      <c r="AF2161" s="26">
        <v>1.0049999999999999</v>
      </c>
      <c r="AH2161" s="29">
        <v>0.46891161733073689</v>
      </c>
      <c r="AI2161" s="29">
        <v>3.32</v>
      </c>
    </row>
    <row r="2162" spans="1:35" ht="15" customHeight="1" x14ac:dyDescent="0.2">
      <c r="A2162" s="25">
        <v>2297</v>
      </c>
      <c r="B2162" s="25" t="s">
        <v>90</v>
      </c>
      <c r="C2162" s="139">
        <v>37761</v>
      </c>
      <c r="D2162" s="25">
        <v>16</v>
      </c>
      <c r="E2162" s="25" t="s">
        <v>50</v>
      </c>
      <c r="F2162" s="25">
        <v>-80</v>
      </c>
      <c r="G2162" s="82">
        <v>49.87920000000031</v>
      </c>
      <c r="H2162" s="27">
        <v>-80.831320000000005</v>
      </c>
      <c r="I2162" s="25">
        <v>24</v>
      </c>
      <c r="J2162" s="82">
        <v>52.485599999999906</v>
      </c>
      <c r="K2162" s="27">
        <v>24.874759999999998</v>
      </c>
      <c r="L2162" s="29">
        <v>30.738499999999998</v>
      </c>
      <c r="M2162" s="29">
        <v>35.885399999999997</v>
      </c>
      <c r="N2162" s="28">
        <v>10.010803026003805</v>
      </c>
      <c r="O2162" s="28">
        <v>4.0607812708518694</v>
      </c>
      <c r="Q2162" s="26">
        <v>17.334120000000002</v>
      </c>
      <c r="R2162" s="26">
        <v>1.1255952380952381</v>
      </c>
      <c r="S2162" s="26">
        <v>1.86</v>
      </c>
      <c r="T2162" s="26">
        <v>1.2E-2</v>
      </c>
      <c r="U2162" s="26">
        <v>2.1999999999999999E-2</v>
      </c>
      <c r="V2162" s="26">
        <v>7.3999999999999996E-2</v>
      </c>
      <c r="W2162" s="26">
        <v>0</v>
      </c>
      <c r="X2162" s="26">
        <v>14.055999999999999</v>
      </c>
      <c r="Y2162" s="85"/>
      <c r="AD2162" s="26">
        <v>1.9340000000000002</v>
      </c>
      <c r="AF2162" s="26">
        <v>0.28899999999999998</v>
      </c>
      <c r="AH2162" s="29">
        <v>0.46050251793239588</v>
      </c>
      <c r="AI2162" s="29">
        <v>1.1599999999999999</v>
      </c>
    </row>
    <row r="2163" spans="1:35" ht="15" customHeight="1" x14ac:dyDescent="0.2">
      <c r="A2163" s="25">
        <v>2298</v>
      </c>
      <c r="B2163" s="25" t="s">
        <v>90</v>
      </c>
      <c r="C2163" s="139">
        <v>37761</v>
      </c>
      <c r="D2163" s="25">
        <v>17</v>
      </c>
      <c r="E2163" s="25" t="s">
        <v>50</v>
      </c>
      <c r="F2163" s="25">
        <v>-80</v>
      </c>
      <c r="G2163" s="82">
        <v>42.571199999999862</v>
      </c>
      <c r="H2163" s="27">
        <v>-80.709519999999998</v>
      </c>
      <c r="I2163" s="25">
        <v>24</v>
      </c>
      <c r="J2163" s="82">
        <v>55.309200000000018</v>
      </c>
      <c r="K2163" s="27">
        <v>24.92182</v>
      </c>
      <c r="L2163" s="29">
        <v>30.4224</v>
      </c>
      <c r="M2163" s="29">
        <v>36.914000000000001</v>
      </c>
      <c r="N2163" s="28">
        <v>21.505581264400984</v>
      </c>
      <c r="O2163" s="28">
        <v>8.7235221180975788</v>
      </c>
      <c r="Q2163" s="26">
        <v>8.7416399999999985</v>
      </c>
      <c r="R2163" s="26">
        <v>1.2772619047619047</v>
      </c>
      <c r="S2163" s="26">
        <v>1.7589999999999999</v>
      </c>
      <c r="T2163" s="26">
        <v>2.4E-2</v>
      </c>
      <c r="U2163" s="26">
        <v>2.1930000000000001</v>
      </c>
      <c r="V2163" s="26">
        <v>0.13400000000000001</v>
      </c>
      <c r="W2163" s="26">
        <v>2.0590000000000002</v>
      </c>
      <c r="X2163" s="26">
        <v>0.45800000000000002</v>
      </c>
      <c r="Y2163" s="85"/>
      <c r="AD2163" s="26">
        <v>3.952</v>
      </c>
      <c r="AF2163" s="26">
        <v>0.35899999999999999</v>
      </c>
      <c r="AH2163" s="29">
        <v>0.21436295737939948</v>
      </c>
      <c r="AI2163" s="29">
        <v>1.32</v>
      </c>
    </row>
    <row r="2164" spans="1:35" ht="15" customHeight="1" x14ac:dyDescent="0.2">
      <c r="A2164" s="25">
        <v>2299</v>
      </c>
      <c r="B2164" s="25" t="s">
        <v>90</v>
      </c>
      <c r="C2164" s="139">
        <v>37761</v>
      </c>
      <c r="D2164" s="25">
        <v>18</v>
      </c>
      <c r="E2164" s="25" t="s">
        <v>50</v>
      </c>
      <c r="F2164" s="25">
        <v>-80</v>
      </c>
      <c r="G2164" s="82">
        <v>36.681600000000287</v>
      </c>
      <c r="H2164" s="27">
        <v>-80.611360000000005</v>
      </c>
      <c r="I2164" s="25">
        <v>24</v>
      </c>
      <c r="J2164" s="82">
        <v>58.600800000000106</v>
      </c>
      <c r="K2164" s="27">
        <v>24.976680000000002</v>
      </c>
      <c r="L2164" s="29">
        <v>30.430700000000002</v>
      </c>
      <c r="M2164" s="29">
        <v>36.434199999999997</v>
      </c>
      <c r="N2164" s="28">
        <v>16.200653617893597</v>
      </c>
      <c r="O2164" s="28">
        <v>6.5716317278657312</v>
      </c>
      <c r="Q2164" s="26">
        <v>9.7962599999999984</v>
      </c>
      <c r="R2164" s="26">
        <v>1.0705952380952382</v>
      </c>
      <c r="S2164" s="26">
        <v>2.177</v>
      </c>
      <c r="T2164" s="26">
        <v>3.5000000000000003E-2</v>
      </c>
      <c r="U2164" s="26">
        <v>3.13</v>
      </c>
      <c r="V2164" s="26">
        <v>0.18</v>
      </c>
      <c r="W2164" s="26">
        <v>2.9499999999999997</v>
      </c>
      <c r="X2164" s="26">
        <v>0</v>
      </c>
      <c r="Y2164" s="85"/>
      <c r="AD2164" s="26">
        <v>5.3070000000000004</v>
      </c>
      <c r="AF2164" s="26">
        <v>0.41499999999999998</v>
      </c>
      <c r="AH2164" s="29">
        <v>0.28455642029826889</v>
      </c>
      <c r="AI2164" s="29">
        <v>1.1200000000000001</v>
      </c>
    </row>
    <row r="2165" spans="1:35" ht="15" customHeight="1" x14ac:dyDescent="0.2">
      <c r="A2165" s="25">
        <v>2300</v>
      </c>
      <c r="B2165" s="25" t="s">
        <v>90</v>
      </c>
      <c r="C2165" s="139">
        <v>37761</v>
      </c>
      <c r="D2165" s="25">
        <v>19</v>
      </c>
      <c r="E2165" s="25" t="s">
        <v>47</v>
      </c>
      <c r="F2165" s="25">
        <v>-80</v>
      </c>
      <c r="G2165" s="82">
        <v>32.931600000000287</v>
      </c>
      <c r="H2165" s="27">
        <v>-80.548860000000005</v>
      </c>
      <c r="I2165" s="25">
        <v>25</v>
      </c>
      <c r="J2165" s="82">
        <v>1.149599999999964</v>
      </c>
      <c r="K2165" s="27">
        <v>25.019159999999999</v>
      </c>
      <c r="L2165" s="29">
        <v>30.717400000000001</v>
      </c>
      <c r="M2165" s="29">
        <v>36.014699999999998</v>
      </c>
      <c r="N2165" s="28">
        <v>6.9328665484390957</v>
      </c>
      <c r="O2165" s="28">
        <v>2.8122473851585919</v>
      </c>
      <c r="Q2165" s="26">
        <v>16.56138</v>
      </c>
      <c r="R2165" s="26">
        <v>0.66345238095237979</v>
      </c>
      <c r="S2165" s="26">
        <v>2.8690000000000002</v>
      </c>
      <c r="T2165" s="26">
        <v>2.5000000000000001E-2</v>
      </c>
      <c r="U2165" s="26">
        <v>1.9930000000000001</v>
      </c>
      <c r="V2165" s="26">
        <v>0.125</v>
      </c>
      <c r="W2165" s="26">
        <v>1.8680000000000001</v>
      </c>
      <c r="X2165" s="26">
        <v>1.923</v>
      </c>
      <c r="Y2165" s="85"/>
      <c r="AD2165" s="26">
        <v>4.8620000000000001</v>
      </c>
      <c r="AF2165" s="26">
        <v>0.47499999999999998</v>
      </c>
      <c r="AH2165" s="29">
        <v>0.66494861364927349</v>
      </c>
      <c r="AI2165" s="29">
        <v>0.71999999999999886</v>
      </c>
    </row>
    <row r="2166" spans="1:35" ht="15" customHeight="1" x14ac:dyDescent="0.2">
      <c r="A2166" s="25">
        <v>2301</v>
      </c>
      <c r="B2166" s="25" t="s">
        <v>90</v>
      </c>
      <c r="C2166" s="139">
        <v>37761</v>
      </c>
      <c r="D2166" s="25">
        <v>20</v>
      </c>
      <c r="E2166" s="25" t="s">
        <v>47</v>
      </c>
      <c r="F2166" s="25">
        <v>-80</v>
      </c>
      <c r="G2166" s="82">
        <v>29.550000000000409</v>
      </c>
      <c r="H2166" s="27">
        <v>-80.492500000000007</v>
      </c>
      <c r="I2166" s="25">
        <v>25</v>
      </c>
      <c r="J2166" s="82">
        <v>3.9576000000000278</v>
      </c>
      <c r="K2166" s="27">
        <v>25.06596</v>
      </c>
      <c r="L2166" s="29">
        <v>30.8172</v>
      </c>
      <c r="M2166" s="29">
        <v>33.903399999999998</v>
      </c>
      <c r="N2166" s="28">
        <v>9.1131942478943273</v>
      </c>
      <c r="O2166" s="28">
        <v>3.6966753239831651</v>
      </c>
      <c r="Q2166" s="26">
        <v>12.16794</v>
      </c>
      <c r="R2166" s="26">
        <v>2.9229761904761906</v>
      </c>
      <c r="S2166" s="26">
        <v>7.069</v>
      </c>
      <c r="T2166" s="26">
        <v>1.4E-2</v>
      </c>
      <c r="U2166" s="26">
        <v>0.56599999999999995</v>
      </c>
      <c r="V2166" s="26">
        <v>0.16200000000000001</v>
      </c>
      <c r="W2166" s="26">
        <v>0.40399999999999991</v>
      </c>
      <c r="X2166" s="26">
        <v>4.3179999999999996</v>
      </c>
      <c r="Y2166" s="85"/>
      <c r="AD2166" s="26">
        <v>7.6349999999999998</v>
      </c>
      <c r="AF2166" s="26">
        <v>0.311</v>
      </c>
      <c r="AH2166" s="29">
        <v>0.5058599514725779</v>
      </c>
      <c r="AI2166" s="29">
        <v>2.96</v>
      </c>
    </row>
    <row r="2167" spans="1:35" ht="15" customHeight="1" x14ac:dyDescent="0.2">
      <c r="A2167" s="25">
        <v>2302</v>
      </c>
      <c r="B2167" s="25" t="s">
        <v>90</v>
      </c>
      <c r="C2167" s="139">
        <v>37762</v>
      </c>
      <c r="D2167" s="25">
        <v>21</v>
      </c>
      <c r="E2167" s="25" t="s">
        <v>47</v>
      </c>
      <c r="F2167" s="25">
        <v>-80</v>
      </c>
      <c r="G2167" s="82">
        <v>30.928799999999796</v>
      </c>
      <c r="H2167" s="27">
        <v>-80.515479999999997</v>
      </c>
      <c r="I2167" s="25">
        <v>25</v>
      </c>
      <c r="J2167" s="82">
        <v>6.7992000000000985</v>
      </c>
      <c r="K2167" s="27">
        <v>25.113320000000002</v>
      </c>
      <c r="L2167" s="29">
        <v>28.142299999999999</v>
      </c>
      <c r="M2167" s="29">
        <v>33.2712</v>
      </c>
      <c r="N2167" s="28">
        <v>11.344760420557188</v>
      </c>
      <c r="O2167" s="28">
        <v>4.6018876326338267</v>
      </c>
      <c r="Q2167" s="26">
        <v>12.644219999999999</v>
      </c>
      <c r="R2167" s="26">
        <v>1.3673809523809524</v>
      </c>
      <c r="S2167" s="26">
        <v>8.1690000000000005</v>
      </c>
      <c r="T2167" s="26">
        <v>8.0000000000000002E-3</v>
      </c>
      <c r="U2167" s="26">
        <v>1.08</v>
      </c>
      <c r="V2167" s="26">
        <v>0.29199999999999998</v>
      </c>
      <c r="W2167" s="26">
        <v>0.78800000000000003</v>
      </c>
      <c r="X2167" s="26">
        <v>4.4740000000000002</v>
      </c>
      <c r="Y2167" s="85"/>
      <c r="AD2167" s="26">
        <v>9.2490000000000006</v>
      </c>
      <c r="AF2167" s="26">
        <v>0.27400000000000002</v>
      </c>
      <c r="AH2167" s="29">
        <v>0.40635498936112258</v>
      </c>
      <c r="AI2167" s="29">
        <v>1.4</v>
      </c>
    </row>
    <row r="2168" spans="1:35" ht="15" customHeight="1" x14ac:dyDescent="0.2">
      <c r="A2168" s="25">
        <v>2303</v>
      </c>
      <c r="B2168" s="25" t="s">
        <v>90</v>
      </c>
      <c r="C2168" s="139">
        <v>37762</v>
      </c>
      <c r="D2168" s="25">
        <v>22</v>
      </c>
      <c r="E2168" s="25" t="s">
        <v>47</v>
      </c>
      <c r="F2168" s="25">
        <v>-80</v>
      </c>
      <c r="G2168" s="82">
        <v>36.190799999999683</v>
      </c>
      <c r="H2168" s="27">
        <v>-80.603179999999995</v>
      </c>
      <c r="I2168" s="25">
        <v>25</v>
      </c>
      <c r="J2168" s="82">
        <v>6.0000000000000853</v>
      </c>
      <c r="K2168" s="27">
        <v>25.1</v>
      </c>
      <c r="L2168" s="29">
        <v>28.340800000000002</v>
      </c>
      <c r="M2168" s="29">
        <v>32.281599999999997</v>
      </c>
      <c r="N2168" s="28">
        <v>19.912571144579474</v>
      </c>
      <c r="O2168" s="28">
        <v>8.0773336313153177</v>
      </c>
      <c r="Q2168" s="26">
        <v>11.400060000000002</v>
      </c>
      <c r="R2168" s="26">
        <v>0.9615476190476191</v>
      </c>
      <c r="S2168" s="26">
        <v>8.8460000000000001</v>
      </c>
      <c r="T2168" s="26">
        <v>7.1999999999999995E-2</v>
      </c>
      <c r="U2168" s="26">
        <v>1.782</v>
      </c>
      <c r="V2168" s="26">
        <v>0.27</v>
      </c>
      <c r="W2168" s="26">
        <v>1.512</v>
      </c>
      <c r="X2168" s="26">
        <v>3.4969999999999999</v>
      </c>
      <c r="Y2168" s="85"/>
      <c r="AD2168" s="26">
        <v>10.628</v>
      </c>
      <c r="AF2168" s="26">
        <v>0.32300000000000001</v>
      </c>
      <c r="AH2168" s="29">
        <v>0.23151204164083641</v>
      </c>
      <c r="AI2168" s="29">
        <v>1</v>
      </c>
    </row>
    <row r="2169" spans="1:35" ht="15" customHeight="1" x14ac:dyDescent="0.2">
      <c r="A2169" s="25">
        <v>2304</v>
      </c>
      <c r="B2169" s="25" t="s">
        <v>90</v>
      </c>
      <c r="C2169" s="139">
        <v>37762</v>
      </c>
      <c r="D2169" s="25">
        <v>23</v>
      </c>
      <c r="E2169" s="25" t="s">
        <v>47</v>
      </c>
      <c r="F2169" s="25">
        <v>-80</v>
      </c>
      <c r="G2169" s="82">
        <v>37.469999999999857</v>
      </c>
      <c r="H2169" s="27">
        <v>-80.624499999999998</v>
      </c>
      <c r="I2169" s="25">
        <v>25</v>
      </c>
      <c r="J2169" s="82">
        <v>3.323999999999927</v>
      </c>
      <c r="K2169" s="27">
        <v>25.055399999999999</v>
      </c>
      <c r="L2169" s="29">
        <v>28.810099999999998</v>
      </c>
      <c r="M2169" s="29">
        <v>35.050899999999999</v>
      </c>
      <c r="N2169" s="28">
        <v>11.80005939488963</v>
      </c>
      <c r="O2169" s="28">
        <v>4.7865750690767044</v>
      </c>
      <c r="Q2169" s="26">
        <v>19.764120000000002</v>
      </c>
      <c r="R2169" s="26">
        <v>1.1813095238095239</v>
      </c>
      <c r="S2169" s="26">
        <v>3.363</v>
      </c>
      <c r="T2169" s="26">
        <v>2.7E-2</v>
      </c>
      <c r="U2169" s="26">
        <v>0.16200000000000001</v>
      </c>
      <c r="V2169" s="26">
        <v>7.8E-2</v>
      </c>
      <c r="W2169" s="26">
        <v>8.4000000000000005E-2</v>
      </c>
      <c r="X2169" s="26">
        <v>5.3609999999999998</v>
      </c>
      <c r="Y2169" s="85"/>
      <c r="AD2169" s="26">
        <v>3.5249999999999999</v>
      </c>
      <c r="AF2169" s="26">
        <v>1.165</v>
      </c>
      <c r="AH2169" s="29">
        <v>0.39067599964763733</v>
      </c>
      <c r="AI2169" s="29">
        <v>1.32</v>
      </c>
    </row>
    <row r="2170" spans="1:35" ht="15" customHeight="1" x14ac:dyDescent="0.2">
      <c r="A2170" s="25">
        <v>2305</v>
      </c>
      <c r="B2170" s="25" t="s">
        <v>90</v>
      </c>
      <c r="C2170" s="139">
        <v>37762</v>
      </c>
      <c r="D2170" s="25">
        <v>24</v>
      </c>
      <c r="E2170" s="25" t="s">
        <v>48</v>
      </c>
      <c r="F2170" s="25">
        <v>-80</v>
      </c>
      <c r="G2170" s="82">
        <v>39.979199999999935</v>
      </c>
      <c r="H2170" s="27">
        <v>-80.666319999999999</v>
      </c>
      <c r="I2170" s="25">
        <v>25</v>
      </c>
      <c r="J2170" s="82">
        <v>3.761999999999972</v>
      </c>
      <c r="K2170" s="27">
        <v>25.0627</v>
      </c>
      <c r="L2170" s="29">
        <v>28.8247</v>
      </c>
      <c r="M2170" s="29">
        <v>35.584299999999999</v>
      </c>
      <c r="N2170" s="28">
        <v>13.288506649657844</v>
      </c>
      <c r="O2170" s="28">
        <v>5.3903486843514461</v>
      </c>
      <c r="Q2170" s="26">
        <v>13.88838</v>
      </c>
      <c r="R2170" s="26">
        <v>0.93702380952380948</v>
      </c>
      <c r="S2170" s="26">
        <v>3.9039999999999999</v>
      </c>
      <c r="T2170" s="26">
        <v>1.2999999999999999E-2</v>
      </c>
      <c r="U2170" s="26">
        <v>0.28199999999999997</v>
      </c>
      <c r="V2170" s="26">
        <v>0.159</v>
      </c>
      <c r="W2170" s="26">
        <v>0.12299999999999997</v>
      </c>
      <c r="X2170" s="26">
        <v>34.863999999999997</v>
      </c>
      <c r="Y2170" s="85"/>
      <c r="AD2170" s="26">
        <v>4.1859999999999999</v>
      </c>
      <c r="AF2170" s="26">
        <v>0.52900000000000003</v>
      </c>
      <c r="AH2170" s="29">
        <v>0.34691633315461373</v>
      </c>
      <c r="AI2170" s="29">
        <v>1</v>
      </c>
    </row>
    <row r="2171" spans="1:35" ht="15" customHeight="1" x14ac:dyDescent="0.2">
      <c r="A2171" s="25">
        <v>2306</v>
      </c>
      <c r="B2171" s="25" t="s">
        <v>90</v>
      </c>
      <c r="C2171" s="139">
        <v>37762</v>
      </c>
      <c r="D2171" s="25">
        <v>25</v>
      </c>
      <c r="E2171" s="25" t="s">
        <v>48</v>
      </c>
      <c r="F2171" s="25">
        <v>-80</v>
      </c>
      <c r="G2171" s="82">
        <v>43.000799999999799</v>
      </c>
      <c r="H2171" s="27">
        <v>-80.716679999999997</v>
      </c>
      <c r="I2171" s="25">
        <v>25</v>
      </c>
      <c r="J2171" s="82">
        <v>3.607200000000077</v>
      </c>
      <c r="K2171" s="27">
        <v>25.060120000000001</v>
      </c>
      <c r="L2171" s="29">
        <v>28.8597</v>
      </c>
      <c r="M2171" s="29">
        <v>37.197099999999999</v>
      </c>
      <c r="N2171" s="28">
        <v>9.4002913050080021</v>
      </c>
      <c r="O2171" s="28">
        <v>3.8131333493199491</v>
      </c>
      <c r="Q2171" s="26">
        <v>32.283479999999997</v>
      </c>
      <c r="R2171" s="26">
        <v>0.69952380952380955</v>
      </c>
      <c r="S2171" s="26">
        <v>3.782</v>
      </c>
      <c r="T2171" s="26">
        <v>2.7E-2</v>
      </c>
      <c r="U2171" s="26">
        <v>0.49</v>
      </c>
      <c r="V2171" s="26">
        <v>0.14299999999999999</v>
      </c>
      <c r="W2171" s="26">
        <v>0.34699999999999998</v>
      </c>
      <c r="X2171" s="26">
        <v>61.482999999999997</v>
      </c>
      <c r="Y2171" s="85"/>
      <c r="AD2171" s="26">
        <v>4.2720000000000002</v>
      </c>
      <c r="AF2171" s="26">
        <v>0.84399999999999997</v>
      </c>
      <c r="AH2171" s="29">
        <v>0.49041033415039215</v>
      </c>
      <c r="AI2171" s="29">
        <v>0.8</v>
      </c>
    </row>
    <row r="2172" spans="1:35" ht="15" customHeight="1" x14ac:dyDescent="0.2">
      <c r="A2172" s="25">
        <v>2307</v>
      </c>
      <c r="B2172" s="25" t="s">
        <v>90</v>
      </c>
      <c r="C2172" s="139">
        <v>37762</v>
      </c>
      <c r="D2172" s="25">
        <v>26</v>
      </c>
      <c r="E2172" s="25" t="s">
        <v>50</v>
      </c>
      <c r="F2172" s="25">
        <v>-80</v>
      </c>
      <c r="G2172" s="82">
        <v>43.327200000000232</v>
      </c>
      <c r="H2172" s="27">
        <v>-80.722120000000004</v>
      </c>
      <c r="I2172" s="25">
        <v>25</v>
      </c>
      <c r="J2172" s="82">
        <v>1.4303999999999917</v>
      </c>
      <c r="K2172" s="27">
        <v>25.02384</v>
      </c>
      <c r="L2172" s="29">
        <v>28.9206</v>
      </c>
      <c r="M2172" s="29">
        <v>37.053100000000001</v>
      </c>
      <c r="N2172" s="28">
        <v>10.710033143767038</v>
      </c>
      <c r="O2172" s="28">
        <v>4.3444169151506209</v>
      </c>
      <c r="Q2172" s="26">
        <v>28.371180000000003</v>
      </c>
      <c r="R2172" s="26">
        <v>0.84583333333332711</v>
      </c>
      <c r="S2172" s="26">
        <v>4.3109999999999999</v>
      </c>
      <c r="T2172" s="26">
        <v>3.5000000000000003E-2</v>
      </c>
      <c r="U2172" s="26">
        <v>0.36</v>
      </c>
      <c r="V2172" s="26">
        <v>0.123</v>
      </c>
      <c r="W2172" s="26">
        <v>0.23699999999999999</v>
      </c>
      <c r="X2172" s="26">
        <v>56.67</v>
      </c>
      <c r="Y2172" s="85"/>
      <c r="AD2172" s="26">
        <v>4.6710000000000003</v>
      </c>
      <c r="AF2172" s="26">
        <v>0.95899999999999996</v>
      </c>
      <c r="AH2172" s="29">
        <v>0.43043751014747333</v>
      </c>
      <c r="AI2172" s="29">
        <v>0.95999999999999375</v>
      </c>
    </row>
    <row r="2173" spans="1:35" ht="15" customHeight="1" x14ac:dyDescent="0.2">
      <c r="A2173" s="25">
        <v>2308</v>
      </c>
      <c r="B2173" s="25" t="s">
        <v>90</v>
      </c>
      <c r="C2173" s="139">
        <v>37762</v>
      </c>
      <c r="D2173" s="25">
        <v>27</v>
      </c>
      <c r="E2173" s="25" t="s">
        <v>50</v>
      </c>
      <c r="F2173" s="25">
        <v>-80</v>
      </c>
      <c r="G2173" s="82">
        <v>44.943600000000004</v>
      </c>
      <c r="H2173" s="27">
        <v>-80.74906</v>
      </c>
      <c r="I2173" s="25">
        <v>25</v>
      </c>
      <c r="J2173" s="82">
        <v>0.36000000000001364</v>
      </c>
      <c r="K2173" s="27">
        <v>25.006</v>
      </c>
      <c r="L2173" s="29">
        <v>28.579699999999999</v>
      </c>
      <c r="M2173" s="29">
        <v>37.0261</v>
      </c>
      <c r="N2173" s="28">
        <v>14.398938971342025</v>
      </c>
      <c r="O2173" s="28">
        <v>5.840784354969542</v>
      </c>
      <c r="Q2173" s="26">
        <v>26.587560000000003</v>
      </c>
      <c r="R2173" s="26">
        <v>0.70607142857142657</v>
      </c>
      <c r="S2173" s="26">
        <v>3.7450000000000001</v>
      </c>
      <c r="T2173" s="26">
        <v>2.1000000000000001E-2</v>
      </c>
      <c r="U2173" s="26">
        <v>0.33800000000000002</v>
      </c>
      <c r="V2173" s="26">
        <v>0.108</v>
      </c>
      <c r="W2173" s="26">
        <v>0.23000000000000004</v>
      </c>
      <c r="X2173" s="26">
        <v>38.878999999999998</v>
      </c>
      <c r="Y2173" s="85"/>
      <c r="AD2173" s="26">
        <v>4.0830000000000002</v>
      </c>
      <c r="AF2173" s="26">
        <v>0.45300000000000001</v>
      </c>
      <c r="AH2173" s="29">
        <v>0.3201624792753972</v>
      </c>
      <c r="AI2173" s="29">
        <v>0.75999999999999801</v>
      </c>
    </row>
    <row r="2174" spans="1:35" ht="15" customHeight="1" x14ac:dyDescent="0.2">
      <c r="A2174" s="25">
        <v>2309</v>
      </c>
      <c r="B2174" s="25" t="s">
        <v>90</v>
      </c>
      <c r="C2174" s="139">
        <v>37762</v>
      </c>
      <c r="D2174" s="25">
        <v>28</v>
      </c>
      <c r="E2174" s="25" t="s">
        <v>50</v>
      </c>
      <c r="F2174" s="25">
        <v>-80</v>
      </c>
      <c r="G2174" s="82">
        <v>47.083199999999579</v>
      </c>
      <c r="H2174" s="27">
        <v>-80.784719999999993</v>
      </c>
      <c r="I2174" s="25">
        <v>25</v>
      </c>
      <c r="J2174" s="82">
        <v>2.9999999999930083E-2</v>
      </c>
      <c r="K2174" s="27">
        <v>25.000499999999999</v>
      </c>
      <c r="L2174" s="29">
        <v>29.1235</v>
      </c>
      <c r="M2174" s="29">
        <v>36.678899999999999</v>
      </c>
      <c r="N2174" s="28">
        <v>10.61541457426881</v>
      </c>
      <c r="O2174" s="28">
        <v>4.3060358468292135</v>
      </c>
      <c r="Q2174" s="26">
        <v>27.715080000000004</v>
      </c>
      <c r="R2174" s="26">
        <v>0.84369047619047621</v>
      </c>
      <c r="S2174" s="26">
        <v>2.5779999999999998</v>
      </c>
      <c r="T2174" s="26">
        <v>2.1999999999999999E-2</v>
      </c>
      <c r="U2174" s="26">
        <v>0.156</v>
      </c>
      <c r="V2174" s="26">
        <v>7.0999999999999994E-2</v>
      </c>
      <c r="W2174" s="26">
        <v>8.5000000000000006E-2</v>
      </c>
      <c r="X2174" s="26">
        <v>27.721</v>
      </c>
      <c r="Y2174" s="85"/>
      <c r="AD2174" s="26">
        <v>2.734</v>
      </c>
      <c r="AF2174" s="26">
        <v>1.3129999999999999</v>
      </c>
      <c r="AH2174" s="29">
        <v>0.43427413670441006</v>
      </c>
      <c r="AI2174" s="29">
        <v>1</v>
      </c>
    </row>
    <row r="2175" spans="1:35" ht="15" customHeight="1" x14ac:dyDescent="0.2">
      <c r="A2175" s="25">
        <v>2310</v>
      </c>
      <c r="B2175" s="25" t="s">
        <v>90</v>
      </c>
      <c r="C2175" s="139">
        <v>37762</v>
      </c>
      <c r="D2175" s="25">
        <v>29</v>
      </c>
      <c r="E2175" s="25" t="s">
        <v>50</v>
      </c>
      <c r="F2175" s="25">
        <v>-80</v>
      </c>
      <c r="G2175" s="82">
        <v>48.651600000000315</v>
      </c>
      <c r="H2175" s="27">
        <v>-80.810860000000005</v>
      </c>
      <c r="I2175" s="25">
        <v>24</v>
      </c>
      <c r="J2175" s="82">
        <v>59.845200000000105</v>
      </c>
      <c r="K2175" s="27">
        <v>24.997420000000002</v>
      </c>
      <c r="L2175" s="29">
        <v>29.134699999999999</v>
      </c>
      <c r="M2175" s="29">
        <v>36.045499999999997</v>
      </c>
      <c r="N2175" s="28">
        <v>10.240385774869939</v>
      </c>
      <c r="O2175" s="28">
        <v>4.1539091971815152</v>
      </c>
      <c r="Q2175" s="26">
        <v>33.056219999999996</v>
      </c>
      <c r="R2175" s="26">
        <v>0.37690476190476674</v>
      </c>
      <c r="S2175" s="26">
        <v>3.0249999999999999</v>
      </c>
      <c r="T2175" s="26">
        <v>8.9999999999999993E-3</v>
      </c>
      <c r="U2175" s="26">
        <v>0.154</v>
      </c>
      <c r="V2175" s="26">
        <v>6.8000000000000005E-2</v>
      </c>
      <c r="W2175" s="26">
        <v>8.5999999999999993E-2</v>
      </c>
      <c r="X2175" s="26">
        <v>86.308000000000007</v>
      </c>
      <c r="Y2175" s="85"/>
      <c r="AD2175" s="26">
        <v>3.1789999999999998</v>
      </c>
      <c r="AF2175" s="26">
        <v>0.53</v>
      </c>
      <c r="AH2175" s="29">
        <v>0.45017835278364315</v>
      </c>
      <c r="AI2175" s="29">
        <v>0.44000000000000483</v>
      </c>
    </row>
    <row r="2176" spans="1:35" ht="15" customHeight="1" x14ac:dyDescent="0.2">
      <c r="A2176" s="25">
        <v>2311</v>
      </c>
      <c r="B2176" s="25" t="s">
        <v>90</v>
      </c>
      <c r="C2176" s="139">
        <v>37762</v>
      </c>
      <c r="D2176" s="25">
        <v>30</v>
      </c>
      <c r="E2176" s="25" t="s">
        <v>49</v>
      </c>
      <c r="F2176" s="25">
        <v>-80</v>
      </c>
      <c r="G2176" s="82">
        <v>50.08199999999988</v>
      </c>
      <c r="H2176" s="27">
        <v>-80.834699999999998</v>
      </c>
      <c r="I2176" s="25">
        <v>24</v>
      </c>
      <c r="J2176" s="82">
        <v>58.539600000000078</v>
      </c>
      <c r="K2176" s="27">
        <v>24.975660000000001</v>
      </c>
      <c r="L2176" s="29">
        <v>28.144300000000001</v>
      </c>
      <c r="M2176" s="29">
        <v>35.701599999999999</v>
      </c>
      <c r="N2176" s="28">
        <v>7.9390582728796444</v>
      </c>
      <c r="O2176" s="28">
        <v>3.2203989089555174</v>
      </c>
      <c r="Q2176" s="26">
        <v>32.701439999999998</v>
      </c>
      <c r="R2176" s="26">
        <v>0.28214285714285714</v>
      </c>
      <c r="S2176" s="26">
        <v>2.5089999999999999</v>
      </c>
      <c r="T2176" s="26">
        <v>1.4999999999999999E-2</v>
      </c>
      <c r="U2176" s="26">
        <v>0.125</v>
      </c>
      <c r="V2176" s="26">
        <v>0.10100000000000001</v>
      </c>
      <c r="W2176" s="26">
        <v>2.3999999999999994E-2</v>
      </c>
      <c r="X2176" s="26">
        <v>47.264000000000003</v>
      </c>
      <c r="Y2176" s="85"/>
      <c r="AD2176" s="26">
        <v>2.6339999999999999</v>
      </c>
      <c r="AF2176" s="26">
        <v>0.318</v>
      </c>
      <c r="AH2176" s="29">
        <v>0.58067340502438047</v>
      </c>
      <c r="AI2176" s="29">
        <v>0.32</v>
      </c>
    </row>
    <row r="2177" spans="1:35" ht="15" customHeight="1" x14ac:dyDescent="0.2">
      <c r="A2177" s="25">
        <v>2312</v>
      </c>
      <c r="B2177" s="25" t="s">
        <v>90</v>
      </c>
      <c r="C2177" s="139">
        <v>37762</v>
      </c>
      <c r="D2177" s="25">
        <v>31</v>
      </c>
      <c r="E2177" s="25" t="s">
        <v>49</v>
      </c>
      <c r="F2177" s="25">
        <v>-80</v>
      </c>
      <c r="G2177" s="82">
        <v>52.120799999999861</v>
      </c>
      <c r="H2177" s="27">
        <v>-80.868679999999998</v>
      </c>
      <c r="I2177" s="25">
        <v>25</v>
      </c>
      <c r="J2177" s="82">
        <v>0.64080000000004134</v>
      </c>
      <c r="K2177" s="27">
        <v>25.010680000000001</v>
      </c>
      <c r="L2177" s="29">
        <v>28.573899999999998</v>
      </c>
      <c r="M2177" s="29">
        <v>35.4236</v>
      </c>
      <c r="N2177" s="28">
        <v>8.236872948194037</v>
      </c>
      <c r="O2177" s="28">
        <v>3.3412044280092945</v>
      </c>
      <c r="Q2177" s="26">
        <v>36.560279999999999</v>
      </c>
      <c r="R2177" s="26">
        <v>1.2735714285714286</v>
      </c>
      <c r="S2177" s="26">
        <v>1.9650000000000001</v>
      </c>
      <c r="T2177" s="26">
        <v>1.2E-2</v>
      </c>
      <c r="U2177" s="26">
        <v>4.2999999999999997E-2</v>
      </c>
      <c r="V2177" s="26">
        <v>0.122</v>
      </c>
      <c r="W2177" s="26">
        <v>0</v>
      </c>
      <c r="X2177" s="26">
        <v>106.22499999999999</v>
      </c>
      <c r="Y2177" s="85"/>
      <c r="AD2177" s="26">
        <v>2.0870000000000002</v>
      </c>
      <c r="AF2177" s="26">
        <v>0.39</v>
      </c>
      <c r="AH2177" s="29">
        <v>0.55967841546114405</v>
      </c>
      <c r="AI2177" s="29">
        <v>1.32</v>
      </c>
    </row>
    <row r="2178" spans="1:35" ht="15" customHeight="1" x14ac:dyDescent="0.2">
      <c r="A2178" s="25">
        <v>2313</v>
      </c>
      <c r="B2178" s="25" t="s">
        <v>90</v>
      </c>
      <c r="C2178" s="139">
        <v>37762</v>
      </c>
      <c r="D2178" s="25">
        <v>32</v>
      </c>
      <c r="E2178" s="25" t="s">
        <v>49</v>
      </c>
      <c r="F2178" s="25">
        <v>-80</v>
      </c>
      <c r="G2178" s="82">
        <v>55.58400000000006</v>
      </c>
      <c r="H2178" s="27">
        <v>-80.926400000000001</v>
      </c>
      <c r="I2178" s="25">
        <v>25</v>
      </c>
      <c r="J2178" s="82">
        <v>0.61800000000005184</v>
      </c>
      <c r="K2178" s="27">
        <v>25.010300000000001</v>
      </c>
      <c r="L2178" s="29">
        <v>28.9206</v>
      </c>
      <c r="M2178" s="29">
        <v>34.648400000000002</v>
      </c>
      <c r="N2178" s="28">
        <v>7.662943805766683</v>
      </c>
      <c r="O2178" s="28">
        <v>3.1083958604736868</v>
      </c>
      <c r="Q2178" s="26">
        <v>36.715800000000002</v>
      </c>
      <c r="R2178" s="26">
        <v>1.0008333333333335</v>
      </c>
      <c r="S2178" s="26">
        <v>3.4609999999999999</v>
      </c>
      <c r="T2178" s="26">
        <v>0.03</v>
      </c>
      <c r="U2178" s="26">
        <v>0.17199999999999999</v>
      </c>
      <c r="V2178" s="26">
        <v>6.3E-2</v>
      </c>
      <c r="W2178" s="26">
        <v>0.10899999999999999</v>
      </c>
      <c r="X2178" s="26">
        <v>149.37899999999999</v>
      </c>
      <c r="Y2178" s="85"/>
      <c r="AD2178" s="26">
        <v>3.633</v>
      </c>
      <c r="AF2178" s="26">
        <v>0.66500000000000004</v>
      </c>
      <c r="AH2178" s="29">
        <v>0.60159647739172828</v>
      </c>
      <c r="AI2178" s="29">
        <v>1.08</v>
      </c>
    </row>
    <row r="2179" spans="1:35" ht="15" customHeight="1" x14ac:dyDescent="0.2">
      <c r="A2179" s="25">
        <v>2314</v>
      </c>
      <c r="B2179" s="25" t="s">
        <v>90</v>
      </c>
      <c r="C2179" s="139">
        <v>37762</v>
      </c>
      <c r="D2179" s="25">
        <v>33</v>
      </c>
      <c r="E2179" s="25" t="s">
        <v>49</v>
      </c>
      <c r="F2179" s="25">
        <v>-80</v>
      </c>
      <c r="G2179" s="82">
        <v>55.108800000000144</v>
      </c>
      <c r="H2179" s="27">
        <v>-80.918480000000002</v>
      </c>
      <c r="I2179" s="25">
        <v>25</v>
      </c>
      <c r="J2179" s="82">
        <v>3.2003999999999166</v>
      </c>
      <c r="K2179" s="27">
        <v>25.053339999999999</v>
      </c>
      <c r="L2179" s="29">
        <v>28.889500000000002</v>
      </c>
      <c r="M2179" s="29">
        <v>35.392200000000003</v>
      </c>
      <c r="N2179" s="28">
        <v>10.352598100254326</v>
      </c>
      <c r="O2179" s="28">
        <v>4.1994269951140106</v>
      </c>
      <c r="Q2179" s="26">
        <v>41.838239999999999</v>
      </c>
      <c r="R2179" s="26">
        <v>0.46392857142856747</v>
      </c>
      <c r="S2179" s="26">
        <v>2.5880000000000001</v>
      </c>
      <c r="T2179" s="26">
        <v>4.4999999999999998E-2</v>
      </c>
      <c r="U2179" s="26">
        <v>2.4E-2</v>
      </c>
      <c r="V2179" s="26">
        <v>5.1999999999999998E-2</v>
      </c>
      <c r="W2179" s="26">
        <v>0</v>
      </c>
      <c r="X2179" s="26">
        <v>168.46600000000001</v>
      </c>
      <c r="Y2179" s="85"/>
      <c r="AD2179" s="26">
        <v>2.64</v>
      </c>
      <c r="AF2179" s="26">
        <v>0.47099999999999997</v>
      </c>
      <c r="AH2179" s="29">
        <v>0.44529884724171309</v>
      </c>
      <c r="AI2179" s="29">
        <v>0.51999999999999602</v>
      </c>
    </row>
    <row r="2180" spans="1:35" ht="15" customHeight="1" x14ac:dyDescent="0.2">
      <c r="A2180" s="25">
        <v>2315</v>
      </c>
      <c r="B2180" s="25" t="s">
        <v>90</v>
      </c>
      <c r="C2180" s="139">
        <v>37762</v>
      </c>
      <c r="D2180" s="25">
        <v>34</v>
      </c>
      <c r="E2180" s="25" t="s">
        <v>49</v>
      </c>
      <c r="F2180" s="25">
        <v>-80</v>
      </c>
      <c r="G2180" s="82">
        <v>57.349200000000167</v>
      </c>
      <c r="H2180" s="27">
        <v>-80.955820000000003</v>
      </c>
      <c r="I2180" s="25">
        <v>24</v>
      </c>
      <c r="J2180" s="82">
        <v>59.288400000000081</v>
      </c>
      <c r="K2180" s="27">
        <v>24.988140000000001</v>
      </c>
      <c r="L2180" s="29">
        <v>29.184200000000001</v>
      </c>
      <c r="M2180" s="29">
        <v>34.622799999999998</v>
      </c>
      <c r="N2180" s="28">
        <v>9.8771837029208207</v>
      </c>
      <c r="O2180" s="28">
        <v>4.0065799402303544</v>
      </c>
      <c r="Q2180" s="26">
        <v>25.936320000000006</v>
      </c>
      <c r="R2180" s="26">
        <v>1.8774999999999999</v>
      </c>
      <c r="S2180" s="26">
        <v>3.8279999999999998</v>
      </c>
      <c r="T2180" s="26">
        <v>3.7999999999999999E-2</v>
      </c>
      <c r="U2180" s="26">
        <v>2.4E-2</v>
      </c>
      <c r="V2180" s="26">
        <v>3.7999999999999999E-2</v>
      </c>
      <c r="W2180" s="26">
        <v>0</v>
      </c>
      <c r="X2180" s="26">
        <v>115.354</v>
      </c>
      <c r="Y2180" s="85"/>
      <c r="AD2180" s="26">
        <v>3.8659999999999997</v>
      </c>
      <c r="AF2180" s="26">
        <v>0.35699999999999998</v>
      </c>
      <c r="AH2180" s="29">
        <v>0.46673223245172196</v>
      </c>
      <c r="AI2180" s="29">
        <v>1.92</v>
      </c>
    </row>
    <row r="2181" spans="1:35" ht="15" customHeight="1" x14ac:dyDescent="0.2">
      <c r="A2181" s="25">
        <v>2316</v>
      </c>
      <c r="B2181" s="25" t="s">
        <v>90</v>
      </c>
      <c r="C2181" s="139">
        <v>37762</v>
      </c>
      <c r="D2181" s="25">
        <v>35</v>
      </c>
      <c r="E2181" s="25" t="s">
        <v>49</v>
      </c>
      <c r="F2181" s="25">
        <v>-80</v>
      </c>
      <c r="G2181" s="82">
        <v>52.822800000000143</v>
      </c>
      <c r="H2181" s="27">
        <v>-80.880380000000002</v>
      </c>
      <c r="I2181" s="25">
        <v>24</v>
      </c>
      <c r="J2181" s="82">
        <v>58.273199999999932</v>
      </c>
      <c r="K2181" s="27">
        <v>24.971219999999999</v>
      </c>
      <c r="L2181" s="29">
        <v>29.491599999999998</v>
      </c>
      <c r="M2181" s="29">
        <v>35.693399999999997</v>
      </c>
      <c r="N2181" s="28">
        <v>13.628242598007152</v>
      </c>
      <c r="O2181" s="28">
        <v>5.5281591449616858</v>
      </c>
      <c r="Q2181" s="26">
        <v>21.3096</v>
      </c>
      <c r="R2181" s="26">
        <v>0.57357142857142918</v>
      </c>
      <c r="S2181" s="26">
        <v>2.4260000000000002</v>
      </c>
      <c r="T2181" s="26">
        <v>0.03</v>
      </c>
      <c r="U2181" s="26">
        <v>0.13100000000000001</v>
      </c>
      <c r="V2181" s="26">
        <v>0.126</v>
      </c>
      <c r="W2181" s="26">
        <v>5.0000000000000044E-3</v>
      </c>
      <c r="X2181" s="26">
        <v>31.381</v>
      </c>
      <c r="Y2181" s="85"/>
      <c r="AD2181" s="26">
        <v>2.5569999999999999</v>
      </c>
      <c r="AF2181" s="26">
        <v>0.55800000000000005</v>
      </c>
      <c r="AH2181" s="29">
        <v>0.33826811981422444</v>
      </c>
      <c r="AI2181" s="29">
        <v>0.64000000000000057</v>
      </c>
    </row>
    <row r="2182" spans="1:35" ht="15" customHeight="1" x14ac:dyDescent="0.2">
      <c r="A2182" s="25">
        <v>2317</v>
      </c>
      <c r="B2182" s="25" t="s">
        <v>90</v>
      </c>
      <c r="C2182" s="139">
        <v>37762</v>
      </c>
      <c r="D2182" s="25">
        <v>36</v>
      </c>
      <c r="E2182" s="25" t="s">
        <v>50</v>
      </c>
      <c r="F2182" s="25">
        <v>-80</v>
      </c>
      <c r="G2182" s="82">
        <v>47.611200000000053</v>
      </c>
      <c r="H2182" s="27">
        <v>-80.793520000000001</v>
      </c>
      <c r="I2182" s="25">
        <v>24</v>
      </c>
      <c r="J2182" s="82">
        <v>57.559200000000104</v>
      </c>
      <c r="K2182" s="27">
        <v>24.959320000000002</v>
      </c>
      <c r="L2182" s="29">
        <v>29.984999999999999</v>
      </c>
      <c r="M2182" s="29">
        <v>35.541899999999998</v>
      </c>
      <c r="N2182" s="28">
        <v>12.382532423302678</v>
      </c>
      <c r="O2182" s="28">
        <v>5.0228493777822143</v>
      </c>
      <c r="Q2182" s="26">
        <v>28.371180000000003</v>
      </c>
      <c r="R2182" s="26">
        <v>0.92452380952380953</v>
      </c>
      <c r="S2182" s="26">
        <v>2.7330000000000001</v>
      </c>
      <c r="T2182" s="26">
        <v>2.9000000000000001E-2</v>
      </c>
      <c r="U2182" s="26">
        <v>0.128</v>
      </c>
      <c r="V2182" s="26">
        <v>7.6999999999999999E-2</v>
      </c>
      <c r="W2182" s="26">
        <v>5.1000000000000004E-2</v>
      </c>
      <c r="X2182" s="26">
        <v>36.616</v>
      </c>
      <c r="Y2182" s="85"/>
      <c r="AD2182" s="26">
        <v>2.8610000000000002</v>
      </c>
      <c r="AF2182" s="26">
        <v>0.63400000000000001</v>
      </c>
      <c r="AH2182" s="29">
        <v>0.37229864153833708</v>
      </c>
      <c r="AI2182" s="29">
        <v>1</v>
      </c>
    </row>
    <row r="2183" spans="1:35" ht="15" customHeight="1" x14ac:dyDescent="0.2">
      <c r="A2183" s="25">
        <v>2318</v>
      </c>
      <c r="B2183" s="25" t="s">
        <v>90</v>
      </c>
      <c r="C2183" s="139">
        <v>37762</v>
      </c>
      <c r="D2183" s="25">
        <v>37</v>
      </c>
      <c r="E2183" s="25" t="s">
        <v>50</v>
      </c>
      <c r="F2183" s="25">
        <v>-80</v>
      </c>
      <c r="G2183" s="82">
        <v>45.689999999999884</v>
      </c>
      <c r="H2183" s="27">
        <v>-80.761499999999998</v>
      </c>
      <c r="I2183" s="25">
        <v>24</v>
      </c>
      <c r="J2183" s="82">
        <v>55.969199999999972</v>
      </c>
      <c r="K2183" s="27">
        <v>24.93282</v>
      </c>
      <c r="L2183" s="29">
        <v>29.689699999999998</v>
      </c>
      <c r="M2183" s="29">
        <v>36.712000000000003</v>
      </c>
      <c r="N2183" s="28">
        <v>15.45426103093452</v>
      </c>
      <c r="O2183" s="28">
        <v>6.2688651036545666</v>
      </c>
      <c r="Q2183" s="26">
        <v>24.395700000000001</v>
      </c>
      <c r="R2183" s="26">
        <v>0.71190476190475993</v>
      </c>
      <c r="S2183" s="26">
        <v>2.6680000000000001</v>
      </c>
      <c r="T2183" s="26">
        <v>5.2999999999999999E-2</v>
      </c>
      <c r="U2183" s="26">
        <v>0.252</v>
      </c>
      <c r="V2183" s="26">
        <v>9.8000000000000004E-2</v>
      </c>
      <c r="W2183" s="26">
        <v>0.154</v>
      </c>
      <c r="X2183" s="26">
        <v>20.49</v>
      </c>
      <c r="Y2183" s="85"/>
      <c r="AD2183" s="26">
        <v>2.92</v>
      </c>
      <c r="AF2183" s="26">
        <v>0.40400000000000003</v>
      </c>
      <c r="AH2183" s="29">
        <v>0.29829960751745072</v>
      </c>
      <c r="AI2183" s="29">
        <v>0.75999999999999801</v>
      </c>
    </row>
    <row r="2184" spans="1:35" ht="15" customHeight="1" x14ac:dyDescent="0.2">
      <c r="A2184" s="25">
        <v>2319</v>
      </c>
      <c r="B2184" s="25" t="s">
        <v>90</v>
      </c>
      <c r="C2184" s="139">
        <v>37762</v>
      </c>
      <c r="D2184" s="25">
        <v>38</v>
      </c>
      <c r="E2184" s="25" t="s">
        <v>50</v>
      </c>
      <c r="F2184" s="25">
        <v>-80</v>
      </c>
      <c r="G2184" s="82">
        <v>41.870399999999961</v>
      </c>
      <c r="H2184" s="27">
        <v>-80.697839999999999</v>
      </c>
      <c r="I2184" s="25">
        <v>24</v>
      </c>
      <c r="J2184" s="82">
        <v>59.1</v>
      </c>
      <c r="K2184" s="27">
        <v>24.984999999999999</v>
      </c>
      <c r="L2184" s="29">
        <v>29.792899999999999</v>
      </c>
      <c r="M2184" s="29">
        <v>35.846499999999999</v>
      </c>
      <c r="N2184" s="28">
        <v>18.839743019662979</v>
      </c>
      <c r="O2184" s="28">
        <v>7.6421517238112298</v>
      </c>
      <c r="Q2184" s="26">
        <v>19.229520000000001</v>
      </c>
      <c r="R2184" s="26">
        <v>1.1983333333333281</v>
      </c>
      <c r="S2184" s="26">
        <v>5.6710000000000003</v>
      </c>
      <c r="T2184" s="26">
        <v>4.1000000000000002E-2</v>
      </c>
      <c r="U2184" s="26">
        <v>0.24299999999999999</v>
      </c>
      <c r="V2184" s="26">
        <v>0.13200000000000001</v>
      </c>
      <c r="W2184" s="26">
        <v>0.11099999999999999</v>
      </c>
      <c r="X2184" s="26">
        <v>29.474</v>
      </c>
      <c r="Y2184" s="85"/>
      <c r="AD2184" s="26">
        <v>5.9139999999999997</v>
      </c>
      <c r="AF2184" s="26">
        <v>0.35</v>
      </c>
      <c r="AH2184" s="29">
        <v>0.24469548205559696</v>
      </c>
      <c r="AI2184" s="29">
        <v>1.2399999999999949</v>
      </c>
    </row>
    <row r="2185" spans="1:35" ht="15" customHeight="1" x14ac:dyDescent="0.2">
      <c r="A2185" s="25">
        <v>2320</v>
      </c>
      <c r="B2185" s="25" t="s">
        <v>90</v>
      </c>
      <c r="C2185" s="139">
        <v>37762</v>
      </c>
      <c r="D2185" s="25">
        <v>39</v>
      </c>
      <c r="E2185" s="25" t="s">
        <v>50</v>
      </c>
      <c r="F2185" s="25">
        <v>-80</v>
      </c>
      <c r="G2185" s="82">
        <v>38.7924000000001</v>
      </c>
      <c r="H2185" s="27">
        <v>-80.646540000000002</v>
      </c>
      <c r="I2185" s="25">
        <v>25</v>
      </c>
      <c r="J2185" s="82">
        <v>0.50400000000010436</v>
      </c>
      <c r="K2185" s="27">
        <v>25.008400000000002</v>
      </c>
      <c r="L2185" s="29">
        <v>29.780100000000001</v>
      </c>
      <c r="M2185" s="29">
        <v>35.4831</v>
      </c>
      <c r="N2185" s="28">
        <v>15.570712384241132</v>
      </c>
      <c r="O2185" s="28">
        <v>6.3161024205056213</v>
      </c>
      <c r="Q2185" s="26">
        <v>19.647480000000002</v>
      </c>
      <c r="R2185" s="26">
        <v>1.5063095238095239</v>
      </c>
      <c r="S2185" s="26">
        <v>5.5339999999999998</v>
      </c>
      <c r="T2185" s="26">
        <v>4.5999999999999999E-2</v>
      </c>
      <c r="U2185" s="26">
        <v>0.312</v>
      </c>
      <c r="V2185" s="26">
        <v>0.109</v>
      </c>
      <c r="W2185" s="26">
        <v>0.20300000000000001</v>
      </c>
      <c r="X2185" s="26">
        <v>47.774000000000001</v>
      </c>
      <c r="Y2185" s="85"/>
      <c r="AD2185" s="26">
        <v>5.8460000000000001</v>
      </c>
      <c r="AF2185" s="26">
        <v>0.70299999999999996</v>
      </c>
      <c r="AH2185" s="29">
        <v>0.29606866315671643</v>
      </c>
      <c r="AI2185" s="29">
        <v>1.59</v>
      </c>
    </row>
    <row r="2186" spans="1:35" ht="15" customHeight="1" x14ac:dyDescent="0.2">
      <c r="A2186" s="25">
        <v>2321</v>
      </c>
      <c r="B2186" s="25" t="s">
        <v>90</v>
      </c>
      <c r="C2186" s="139">
        <v>37762</v>
      </c>
      <c r="D2186" s="25">
        <v>40</v>
      </c>
      <c r="E2186" s="25" t="s">
        <v>47</v>
      </c>
      <c r="F2186" s="25">
        <v>-80</v>
      </c>
      <c r="G2186" s="82">
        <v>35.884799999999757</v>
      </c>
      <c r="H2186" s="27">
        <v>-80.598079999999996</v>
      </c>
      <c r="I2186" s="25">
        <v>25</v>
      </c>
      <c r="J2186" s="82">
        <v>0.97200000000007947</v>
      </c>
      <c r="K2186" s="27">
        <v>25.016200000000001</v>
      </c>
      <c r="L2186" s="29">
        <v>29.584700000000002</v>
      </c>
      <c r="M2186" s="29">
        <v>34.867199999999997</v>
      </c>
      <c r="N2186" s="28">
        <v>17.342886028737723</v>
      </c>
      <c r="O2186" s="28">
        <v>7.0349667838914414</v>
      </c>
      <c r="Q2186" s="26">
        <v>16.26492</v>
      </c>
      <c r="R2186" s="26">
        <v>0.96035714285714291</v>
      </c>
      <c r="S2186" s="26">
        <v>5.9340000000000002</v>
      </c>
      <c r="T2186" s="26">
        <v>1.4999999999999999E-2</v>
      </c>
      <c r="U2186" s="26">
        <v>0.2</v>
      </c>
      <c r="V2186" s="26">
        <v>0.121</v>
      </c>
      <c r="W2186" s="26">
        <v>7.9000000000000015E-2</v>
      </c>
      <c r="X2186" s="26">
        <v>9.1760000000000002</v>
      </c>
      <c r="Y2186" s="85"/>
      <c r="AD2186" s="26">
        <v>6.1339999999999995</v>
      </c>
      <c r="AF2186" s="26">
        <v>0.33300000000000002</v>
      </c>
      <c r="AH2186" s="29">
        <v>0.26581504326102823</v>
      </c>
      <c r="AI2186" s="29">
        <v>1</v>
      </c>
    </row>
    <row r="2187" spans="1:35" ht="15" customHeight="1" x14ac:dyDescent="0.2">
      <c r="A2187" s="25">
        <v>2322</v>
      </c>
      <c r="B2187" s="25" t="s">
        <v>91</v>
      </c>
      <c r="C2187" s="139">
        <v>37788</v>
      </c>
      <c r="D2187" s="25" t="s">
        <v>15</v>
      </c>
      <c r="E2187" s="25" t="s">
        <v>76</v>
      </c>
      <c r="F2187" s="25">
        <v>-80</v>
      </c>
      <c r="G2187" s="82">
        <v>11.041200000000231</v>
      </c>
      <c r="H2187" s="27">
        <v>-80.184020000000004</v>
      </c>
      <c r="I2187" s="25">
        <v>25</v>
      </c>
      <c r="J2187" s="82">
        <v>44.338800000000091</v>
      </c>
      <c r="K2187" s="27">
        <v>25.738980000000002</v>
      </c>
      <c r="L2187" s="29">
        <v>29.268999999999998</v>
      </c>
      <c r="M2187" s="29">
        <v>30.535</v>
      </c>
      <c r="N2187" s="28">
        <v>7.3628160343636848</v>
      </c>
      <c r="O2187" s="28">
        <v>2.98665205732323</v>
      </c>
      <c r="R2187" s="26">
        <v>2.9926300747433037</v>
      </c>
      <c r="S2187" s="26">
        <v>2.6440000000000001</v>
      </c>
      <c r="T2187" s="26">
        <v>3.5000000000000003E-2</v>
      </c>
      <c r="U2187" s="26">
        <v>1.373</v>
      </c>
      <c r="V2187" s="26">
        <v>0.23300000000000001</v>
      </c>
      <c r="W2187" s="26">
        <v>1.1399999999999999</v>
      </c>
      <c r="X2187" s="26">
        <v>4.3920000000000003</v>
      </c>
      <c r="Y2187" s="85"/>
      <c r="AD2187" s="26">
        <v>4.0170000000000003</v>
      </c>
      <c r="AF2187" s="26">
        <v>0.39790737215625005</v>
      </c>
      <c r="AH2187" s="29">
        <v>0.62611913410361464</v>
      </c>
      <c r="AI2187" s="29">
        <v>3.04</v>
      </c>
    </row>
    <row r="2188" spans="1:35" ht="15" customHeight="1" x14ac:dyDescent="0.2">
      <c r="A2188" s="25">
        <v>2323</v>
      </c>
      <c r="B2188" s="25" t="s">
        <v>91</v>
      </c>
      <c r="C2188" s="139">
        <v>37788</v>
      </c>
      <c r="D2188" s="25" t="s">
        <v>24</v>
      </c>
      <c r="E2188" s="25" t="s">
        <v>77</v>
      </c>
      <c r="F2188" s="25">
        <v>-80</v>
      </c>
      <c r="G2188" s="82">
        <v>21.637199999999837</v>
      </c>
      <c r="H2188" s="27">
        <v>-80.360619999999997</v>
      </c>
      <c r="I2188" s="25">
        <v>25</v>
      </c>
      <c r="J2188" s="82">
        <v>17.830800000000053</v>
      </c>
      <c r="K2188" s="27">
        <v>25.297180000000001</v>
      </c>
      <c r="L2188" s="29">
        <v>30.319700000000001</v>
      </c>
      <c r="M2188" s="29">
        <v>30.485600000000002</v>
      </c>
      <c r="N2188" s="28">
        <v>7.6312109053090742</v>
      </c>
      <c r="O2188" s="28">
        <v>3.0955237294854596</v>
      </c>
      <c r="R2188" s="26">
        <v>0.83678272943079901</v>
      </c>
      <c r="S2188" s="26">
        <v>1.466</v>
      </c>
      <c r="T2188" s="26">
        <v>2E-3</v>
      </c>
      <c r="U2188" s="26">
        <v>6.0000000000000001E-3</v>
      </c>
      <c r="V2188" s="26">
        <v>9.4E-2</v>
      </c>
      <c r="W2188" s="26">
        <v>0</v>
      </c>
      <c r="X2188" s="26">
        <v>4.516</v>
      </c>
      <c r="Y2188" s="85"/>
      <c r="AD2188" s="26">
        <v>1.56</v>
      </c>
      <c r="AF2188" s="26">
        <v>0.36302507278125007</v>
      </c>
      <c r="AH2188" s="29">
        <v>0.60409809887350885</v>
      </c>
      <c r="AI2188" s="29">
        <v>0.87999999999999545</v>
      </c>
    </row>
    <row r="2189" spans="1:35" ht="15" customHeight="1" x14ac:dyDescent="0.2">
      <c r="A2189" s="25">
        <v>2324</v>
      </c>
      <c r="B2189" s="25" t="s">
        <v>91</v>
      </c>
      <c r="C2189" s="139">
        <v>37788</v>
      </c>
      <c r="D2189" s="25" t="s">
        <v>25</v>
      </c>
      <c r="E2189" s="25" t="s">
        <v>79</v>
      </c>
      <c r="F2189" s="25">
        <v>-80</v>
      </c>
      <c r="G2189" s="82">
        <v>22.573200000000213</v>
      </c>
      <c r="H2189" s="27">
        <v>-80.376220000000004</v>
      </c>
      <c r="I2189" s="25">
        <v>25</v>
      </c>
      <c r="J2189" s="82">
        <v>14.300400000000053</v>
      </c>
      <c r="K2189" s="27">
        <v>25.238340000000001</v>
      </c>
      <c r="L2189" s="29">
        <v>30.350200000000001</v>
      </c>
      <c r="M2189" s="29">
        <v>31.779900000000001</v>
      </c>
      <c r="N2189" s="28">
        <v>8.2521817172331975</v>
      </c>
      <c r="O2189" s="28">
        <v>3.3474142757540304</v>
      </c>
      <c r="R2189" s="26">
        <v>0.56815907390625053</v>
      </c>
      <c r="S2189" s="26">
        <v>1.5249999999999999</v>
      </c>
      <c r="T2189" s="26">
        <v>8.0000000000000002E-3</v>
      </c>
      <c r="U2189" s="26">
        <v>0</v>
      </c>
      <c r="V2189" s="26">
        <v>3.4000000000000002E-2</v>
      </c>
      <c r="W2189" s="26">
        <v>0</v>
      </c>
      <c r="X2189" s="26">
        <v>4.1459999999999999</v>
      </c>
      <c r="Y2189" s="85"/>
      <c r="AD2189" s="26">
        <v>1.5589999999999999</v>
      </c>
      <c r="AF2189" s="26">
        <v>0.60346377918750016</v>
      </c>
      <c r="AH2189" s="29">
        <v>0.55864014608074419</v>
      </c>
      <c r="AI2189" s="29">
        <v>0.64000000000000057</v>
      </c>
    </row>
    <row r="2190" spans="1:35" ht="15" customHeight="1" x14ac:dyDescent="0.2">
      <c r="A2190" s="25">
        <v>2325</v>
      </c>
      <c r="B2190" s="25" t="s">
        <v>91</v>
      </c>
      <c r="C2190" s="139">
        <v>37788</v>
      </c>
      <c r="D2190" s="25" t="s">
        <v>26</v>
      </c>
      <c r="E2190" s="25" t="s">
        <v>79</v>
      </c>
      <c r="F2190" s="25">
        <v>-80</v>
      </c>
      <c r="G2190" s="82">
        <v>25.351200000000347</v>
      </c>
      <c r="H2190" s="27">
        <v>-80.422520000000006</v>
      </c>
      <c r="I2190" s="25">
        <v>25</v>
      </c>
      <c r="J2190" s="82">
        <v>15.29999999999994</v>
      </c>
      <c r="K2190" s="27">
        <v>25.254999999999999</v>
      </c>
      <c r="L2190" s="29">
        <v>31.1112</v>
      </c>
      <c r="M2190" s="29">
        <v>21.375699999999998</v>
      </c>
      <c r="N2190" s="28">
        <v>4.9036654858597277</v>
      </c>
      <c r="O2190" s="28">
        <v>1.9891224422034035</v>
      </c>
      <c r="R2190" s="26">
        <v>0.78508217857142404</v>
      </c>
      <c r="T2190" s="26">
        <v>0.108</v>
      </c>
      <c r="X2190" s="26">
        <v>15.9283</v>
      </c>
      <c r="Y2190" s="85"/>
      <c r="AF2190" s="26">
        <v>0.79730970000000001</v>
      </c>
      <c r="AH2190" s="29">
        <v>0.94011306711142006</v>
      </c>
      <c r="AI2190" s="29">
        <v>0.87999999999999545</v>
      </c>
    </row>
    <row r="2191" spans="1:35" ht="15" customHeight="1" x14ac:dyDescent="0.2">
      <c r="A2191" s="25">
        <v>2326</v>
      </c>
      <c r="B2191" s="25" t="s">
        <v>91</v>
      </c>
      <c r="C2191" s="139">
        <v>37788</v>
      </c>
      <c r="D2191" s="25" t="s">
        <v>27</v>
      </c>
      <c r="E2191" s="25" t="s">
        <v>79</v>
      </c>
      <c r="F2191" s="25">
        <v>-80</v>
      </c>
      <c r="G2191" s="82">
        <v>25.300799999999697</v>
      </c>
      <c r="H2191" s="27">
        <v>-80.421679999999995</v>
      </c>
      <c r="I2191" s="25">
        <v>25</v>
      </c>
      <c r="J2191" s="82">
        <v>10.53</v>
      </c>
      <c r="K2191" s="27">
        <v>25.1755</v>
      </c>
      <c r="L2191" s="29">
        <v>30.599</v>
      </c>
      <c r="M2191" s="29">
        <v>31.3843</v>
      </c>
      <c r="N2191" s="28">
        <v>9.3828400392060285</v>
      </c>
      <c r="O2191" s="28">
        <v>3.8060544193742456</v>
      </c>
      <c r="S2191" s="26">
        <v>1.8460000000000001</v>
      </c>
      <c r="T2191" s="26">
        <v>1.0999999999999999E-2</v>
      </c>
      <c r="U2191" s="26">
        <v>0.26100000000000001</v>
      </c>
      <c r="V2191" s="26">
        <v>0.11899999999999999</v>
      </c>
      <c r="W2191" s="26">
        <v>0.14200000000000002</v>
      </c>
      <c r="X2191" s="26">
        <v>9.0310000000000006</v>
      </c>
      <c r="Y2191" s="85"/>
      <c r="AD2191" s="26">
        <v>2.1070000000000002</v>
      </c>
      <c r="AF2191" s="26">
        <v>0.42680984878124995</v>
      </c>
      <c r="AH2191" s="29">
        <v>0.49132245468719477</v>
      </c>
    </row>
    <row r="2192" spans="1:35" ht="15" customHeight="1" x14ac:dyDescent="0.2">
      <c r="A2192" s="25">
        <v>2327</v>
      </c>
      <c r="B2192" s="25" t="s">
        <v>91</v>
      </c>
      <c r="C2192" s="139">
        <v>37788</v>
      </c>
      <c r="D2192" s="25" t="s">
        <v>28</v>
      </c>
      <c r="E2192" s="25" t="s">
        <v>77</v>
      </c>
      <c r="F2192" s="25">
        <v>-80</v>
      </c>
      <c r="G2192" s="82">
        <v>12.790799999999649</v>
      </c>
      <c r="H2192" s="27">
        <v>-80.213179999999994</v>
      </c>
      <c r="I2192" s="25">
        <v>25</v>
      </c>
      <c r="J2192" s="82">
        <v>27.980399999999932</v>
      </c>
      <c r="K2192" s="27">
        <v>25.466339999999999</v>
      </c>
      <c r="L2192" s="29">
        <v>30.360199999999999</v>
      </c>
      <c r="M2192" s="29">
        <v>37.8401</v>
      </c>
      <c r="N2192" s="28">
        <v>14.35253925718288</v>
      </c>
      <c r="O2192" s="28">
        <v>5.8219627789440311</v>
      </c>
      <c r="R2192" s="26">
        <v>0.64787624981026792</v>
      </c>
      <c r="S2192" s="26">
        <v>1.5840000000000001</v>
      </c>
      <c r="T2192" s="26">
        <v>8.9999999999999993E-3</v>
      </c>
      <c r="U2192" s="26">
        <v>0</v>
      </c>
      <c r="V2192" s="26">
        <v>2.1000000000000001E-2</v>
      </c>
      <c r="W2192" s="26">
        <v>0</v>
      </c>
      <c r="X2192" s="26">
        <v>3.3250000000000002</v>
      </c>
      <c r="Y2192" s="85"/>
      <c r="AD2192" s="26">
        <v>1.605</v>
      </c>
      <c r="AF2192" s="26">
        <v>0.26983950159375003</v>
      </c>
      <c r="AH2192" s="29">
        <v>0.32119751894723975</v>
      </c>
      <c r="AI2192" s="29">
        <v>0.68</v>
      </c>
    </row>
    <row r="2193" spans="1:39" ht="15" customHeight="1" x14ac:dyDescent="0.2">
      <c r="A2193" s="25">
        <v>2328</v>
      </c>
      <c r="B2193" s="25" t="s">
        <v>91</v>
      </c>
      <c r="C2193" s="139">
        <v>37788</v>
      </c>
      <c r="D2193" s="25" t="s">
        <v>29</v>
      </c>
      <c r="E2193" s="25" t="s">
        <v>76</v>
      </c>
      <c r="F2193" s="25">
        <v>-80</v>
      </c>
      <c r="G2193" s="82">
        <v>11.896799999999814</v>
      </c>
      <c r="H2193" s="27">
        <v>-80.198279999999997</v>
      </c>
      <c r="I2193" s="25">
        <v>25</v>
      </c>
      <c r="J2193" s="82">
        <v>34.767600000000058</v>
      </c>
      <c r="K2193" s="27">
        <v>25.579460000000001</v>
      </c>
      <c r="L2193" s="29">
        <v>29.720400000000001</v>
      </c>
      <c r="M2193" s="29">
        <v>36.722799999999999</v>
      </c>
      <c r="N2193" s="28">
        <v>12.578978733032173</v>
      </c>
      <c r="O2193" s="28">
        <v>5.1025358418156532</v>
      </c>
      <c r="R2193" s="26">
        <v>0.45849518108258613</v>
      </c>
      <c r="S2193" s="26">
        <v>1.0209999999999999</v>
      </c>
      <c r="T2193" s="26">
        <v>1.6E-2</v>
      </c>
      <c r="U2193" s="26">
        <v>0.158</v>
      </c>
      <c r="V2193" s="26">
        <v>7.5999999999999998E-2</v>
      </c>
      <c r="W2193" s="26">
        <v>8.2000000000000003E-2</v>
      </c>
      <c r="X2193" s="26">
        <v>2.75</v>
      </c>
      <c r="Y2193" s="85"/>
      <c r="AD2193" s="26">
        <v>1.179</v>
      </c>
      <c r="AF2193" s="26">
        <v>0.18064047890625001</v>
      </c>
      <c r="AH2193" s="29">
        <v>0.36648444184854395</v>
      </c>
      <c r="AI2193" s="29">
        <v>0.47999999999999687</v>
      </c>
    </row>
    <row r="2194" spans="1:39" s="3" customFormat="1" ht="15" customHeight="1" x14ac:dyDescent="0.2">
      <c r="A2194" s="25">
        <v>2329</v>
      </c>
      <c r="B2194" s="25" t="s">
        <v>91</v>
      </c>
      <c r="C2194" s="139">
        <v>37788</v>
      </c>
      <c r="D2194" s="25" t="s">
        <v>30</v>
      </c>
      <c r="E2194" s="25" t="s">
        <v>76</v>
      </c>
      <c r="F2194" s="25">
        <v>-80</v>
      </c>
      <c r="G2194" s="82">
        <v>11.256000000000199</v>
      </c>
      <c r="H2194" s="27">
        <v>-80.187600000000003</v>
      </c>
      <c r="I2194" s="25">
        <v>25</v>
      </c>
      <c r="J2194" s="82">
        <v>39.673200000000008</v>
      </c>
      <c r="K2194" s="27">
        <v>25.66122</v>
      </c>
      <c r="L2194" s="29">
        <v>29.594999999999999</v>
      </c>
      <c r="M2194" s="29">
        <v>35.453000000000003</v>
      </c>
      <c r="N2194" s="28">
        <v>16.157817713961872</v>
      </c>
      <c r="O2194" s="28">
        <v>6.5542557755116491</v>
      </c>
      <c r="P2194" s="26"/>
      <c r="Q2194" s="26"/>
      <c r="R2194" s="26">
        <v>2.0024184750781311</v>
      </c>
      <c r="S2194" s="26">
        <v>1.7869999999999999</v>
      </c>
      <c r="T2194" s="26">
        <v>2.5000000000000001E-2</v>
      </c>
      <c r="U2194" s="26">
        <v>0.76600000000000001</v>
      </c>
      <c r="V2194" s="26">
        <v>0.252</v>
      </c>
      <c r="W2194" s="26">
        <v>0.51400000000000001</v>
      </c>
      <c r="X2194" s="26">
        <v>5.46</v>
      </c>
      <c r="Y2194" s="86"/>
      <c r="Z2194" s="26"/>
      <c r="AA2194" s="26"/>
      <c r="AB2194" s="26"/>
      <c r="AC2194" s="26"/>
      <c r="AD2194" s="26">
        <v>2.5529999999999999</v>
      </c>
      <c r="AE2194" s="29"/>
      <c r="AF2194" s="26">
        <v>0.31568480934375009</v>
      </c>
      <c r="AG2194" s="26"/>
      <c r="AH2194" s="29">
        <v>0.28531080629883127</v>
      </c>
      <c r="AI2194" s="29">
        <v>2.0400000000000063</v>
      </c>
      <c r="AJ2194" s="125"/>
      <c r="AK2194" s="125"/>
      <c r="AL2194" s="125"/>
      <c r="AM2194" s="125"/>
    </row>
    <row r="2195" spans="1:39" ht="15" customHeight="1" x14ac:dyDescent="0.2">
      <c r="A2195" s="25">
        <v>2330</v>
      </c>
      <c r="B2195" s="25" t="s">
        <v>91</v>
      </c>
      <c r="C2195" s="139">
        <v>37788</v>
      </c>
      <c r="D2195" s="25" t="s">
        <v>16</v>
      </c>
      <c r="E2195" s="25" t="s">
        <v>76</v>
      </c>
      <c r="F2195" s="25">
        <v>-80</v>
      </c>
      <c r="G2195" s="82">
        <v>14.88000000000028</v>
      </c>
      <c r="H2195" s="27">
        <v>-80.248000000000005</v>
      </c>
      <c r="I2195" s="25">
        <v>25</v>
      </c>
      <c r="J2195" s="82">
        <v>41.440800000000024</v>
      </c>
      <c r="K2195" s="27">
        <v>25.69068</v>
      </c>
      <c r="L2195" s="29">
        <v>29.187999999999999</v>
      </c>
      <c r="M2195" s="29">
        <v>22.876999999999999</v>
      </c>
      <c r="N2195" s="28">
        <v>5.5991713177292519</v>
      </c>
      <c r="O2195" s="28">
        <v>2.2712473674953797</v>
      </c>
      <c r="R2195" s="26">
        <v>0.86800490457589285</v>
      </c>
      <c r="S2195" s="26">
        <v>6.8</v>
      </c>
      <c r="T2195" s="26">
        <v>6.7000000000000004E-2</v>
      </c>
      <c r="U2195" s="26">
        <v>6.1189999999999998</v>
      </c>
      <c r="V2195" s="26">
        <v>0.47699999999999998</v>
      </c>
      <c r="W2195" s="26">
        <v>5.6419999999999995</v>
      </c>
      <c r="X2195" s="26">
        <v>18.227</v>
      </c>
      <c r="Y2195" s="85"/>
      <c r="AD2195" s="26">
        <v>12.919</v>
      </c>
      <c r="AF2195" s="26">
        <v>1.1087588015624998</v>
      </c>
      <c r="AH2195" s="29">
        <v>0.82333612215130247</v>
      </c>
      <c r="AI2195" s="29">
        <v>1</v>
      </c>
    </row>
    <row r="2196" spans="1:39" ht="15" customHeight="1" x14ac:dyDescent="0.2">
      <c r="A2196" s="25">
        <v>2331</v>
      </c>
      <c r="B2196" s="25" t="s">
        <v>91</v>
      </c>
      <c r="C2196" s="139">
        <v>37788</v>
      </c>
      <c r="D2196" s="25" t="s">
        <v>17</v>
      </c>
      <c r="E2196" s="25" t="s">
        <v>76</v>
      </c>
      <c r="F2196" s="25">
        <v>-80</v>
      </c>
      <c r="G2196" s="82">
        <v>15.850799999999765</v>
      </c>
      <c r="H2196" s="27">
        <v>-80.264179999999996</v>
      </c>
      <c r="I2196" s="25">
        <v>25</v>
      </c>
      <c r="J2196" s="82">
        <v>39.274799999999956</v>
      </c>
      <c r="K2196" s="27">
        <v>25.654579999999999</v>
      </c>
      <c r="L2196" s="29">
        <v>28.819600000000001</v>
      </c>
      <c r="M2196" s="29">
        <v>9.8960000000000008</v>
      </c>
      <c r="N2196" s="28">
        <v>7.3978988425151488</v>
      </c>
      <c r="O2196" s="28">
        <v>3.0008830445777286</v>
      </c>
      <c r="R2196" s="26">
        <v>1.1211906200223214</v>
      </c>
      <c r="S2196" s="26">
        <v>10.667999999999999</v>
      </c>
      <c r="T2196" s="26">
        <v>5.2999999999999999E-2</v>
      </c>
      <c r="U2196" s="26">
        <v>3.948</v>
      </c>
      <c r="V2196" s="26">
        <v>0.48</v>
      </c>
      <c r="W2196" s="26">
        <v>3.468</v>
      </c>
      <c r="X2196" s="26">
        <v>34.728999999999999</v>
      </c>
      <c r="Y2196" s="85"/>
      <c r="AD2196" s="26">
        <v>14.616</v>
      </c>
      <c r="AF2196" s="26">
        <v>1.3339987918125003</v>
      </c>
      <c r="AH2196" s="29">
        <v>0.62314991028353739</v>
      </c>
      <c r="AI2196" s="29">
        <v>1.28</v>
      </c>
    </row>
    <row r="2197" spans="1:39" ht="15" customHeight="1" x14ac:dyDescent="0.2">
      <c r="A2197" s="25">
        <v>2332</v>
      </c>
      <c r="B2197" s="25" t="s">
        <v>91</v>
      </c>
      <c r="C2197" s="139">
        <v>37788</v>
      </c>
      <c r="D2197" s="25" t="s">
        <v>18</v>
      </c>
      <c r="E2197" s="25" t="s">
        <v>76</v>
      </c>
      <c r="F2197" s="25">
        <v>-80</v>
      </c>
      <c r="G2197" s="82">
        <v>15.874799999999709</v>
      </c>
      <c r="H2197" s="27">
        <v>-80.264579999999995</v>
      </c>
      <c r="I2197" s="25">
        <v>25</v>
      </c>
      <c r="J2197" s="82">
        <v>35.388000000000019</v>
      </c>
      <c r="K2197" s="27">
        <v>25.5898</v>
      </c>
      <c r="L2197" s="29">
        <v>29.893599999999999</v>
      </c>
      <c r="M2197" s="29">
        <v>36.707999999999998</v>
      </c>
      <c r="N2197" s="28">
        <v>14.311775160372077</v>
      </c>
      <c r="O2197" s="28">
        <v>5.8054272342507121</v>
      </c>
      <c r="R2197" s="26">
        <v>0.60642282066964337</v>
      </c>
      <c r="S2197" s="26">
        <v>1.571</v>
      </c>
      <c r="T2197" s="26">
        <v>5.0000000000000001E-3</v>
      </c>
      <c r="U2197" s="26">
        <v>0.39400000000000002</v>
      </c>
      <c r="V2197" s="26">
        <v>5.7000000000000002E-2</v>
      </c>
      <c r="W2197" s="26">
        <v>0.33700000000000002</v>
      </c>
      <c r="X2197" s="26">
        <v>1.149</v>
      </c>
      <c r="Y2197" s="85"/>
      <c r="AD2197" s="26">
        <v>1.9649999999999999</v>
      </c>
      <c r="AF2197" s="26">
        <v>0.28204830637499995</v>
      </c>
      <c r="AH2197" s="29">
        <v>0.32211238286950211</v>
      </c>
      <c r="AI2197" s="29">
        <v>0.64000000000000057</v>
      </c>
    </row>
    <row r="2198" spans="1:39" ht="15" customHeight="1" x14ac:dyDescent="0.2">
      <c r="A2198" s="25">
        <v>2333</v>
      </c>
      <c r="B2198" s="25" t="s">
        <v>91</v>
      </c>
      <c r="C2198" s="139">
        <v>37788</v>
      </c>
      <c r="D2198" s="25" t="s">
        <v>19</v>
      </c>
      <c r="E2198" s="25" t="s">
        <v>77</v>
      </c>
      <c r="F2198" s="25">
        <v>-80</v>
      </c>
      <c r="G2198" s="82">
        <v>18.902399999999773</v>
      </c>
      <c r="H2198" s="27">
        <v>-80.315039999999996</v>
      </c>
      <c r="I2198" s="25">
        <v>25</v>
      </c>
      <c r="J2198" s="82">
        <v>31.818000000000026</v>
      </c>
      <c r="K2198" s="27">
        <v>25.5303</v>
      </c>
      <c r="L2198" s="29">
        <v>29.8247</v>
      </c>
      <c r="M2198" s="29">
        <v>11.0717</v>
      </c>
      <c r="N2198" s="28">
        <v>6.1317089813140662</v>
      </c>
      <c r="O2198" s="28">
        <v>2.4872658991447514</v>
      </c>
      <c r="R2198" s="26">
        <v>0.98453447172991082</v>
      </c>
      <c r="S2198" s="26">
        <v>13.685</v>
      </c>
      <c r="T2198" s="26">
        <v>5.1999999999999998E-2</v>
      </c>
      <c r="U2198" s="26">
        <v>22.504000000000001</v>
      </c>
      <c r="V2198" s="26">
        <v>1.137</v>
      </c>
      <c r="W2198" s="26">
        <v>21.367000000000001</v>
      </c>
      <c r="X2198" s="26">
        <v>39.08</v>
      </c>
      <c r="Y2198" s="85"/>
      <c r="AD2198" s="26">
        <v>36.189</v>
      </c>
      <c r="AF2198" s="26">
        <v>1.1379104374687499</v>
      </c>
      <c r="AH2198" s="29">
        <v>0.75182954932281321</v>
      </c>
      <c r="AI2198" s="29">
        <v>1.1200000000000001</v>
      </c>
    </row>
    <row r="2199" spans="1:39" ht="15" customHeight="1" x14ac:dyDescent="0.2">
      <c r="A2199" s="25">
        <v>2334</v>
      </c>
      <c r="B2199" s="25" t="s">
        <v>91</v>
      </c>
      <c r="C2199" s="139">
        <v>37788</v>
      </c>
      <c r="D2199" s="25" t="s">
        <v>20</v>
      </c>
      <c r="E2199" s="25" t="s">
        <v>77</v>
      </c>
      <c r="F2199" s="25">
        <v>-80</v>
      </c>
      <c r="G2199" s="82">
        <v>15.110400000000084</v>
      </c>
      <c r="H2199" s="27">
        <v>-80.251840000000001</v>
      </c>
      <c r="I2199" s="25">
        <v>25</v>
      </c>
      <c r="J2199" s="82">
        <v>29.567999999999941</v>
      </c>
      <c r="K2199" s="27">
        <v>25.492799999999999</v>
      </c>
      <c r="L2199" s="29">
        <v>30.008800000000001</v>
      </c>
      <c r="M2199" s="29">
        <v>36.703299999999999</v>
      </c>
      <c r="N2199" s="28">
        <v>19.948535901034422</v>
      </c>
      <c r="O2199" s="28">
        <v>8.0919223720031166</v>
      </c>
      <c r="R2199" s="26">
        <v>0.61075344627232198</v>
      </c>
      <c r="S2199" s="26">
        <v>1.8320000000000001</v>
      </c>
      <c r="T2199" s="26">
        <v>2.1999999999999999E-2</v>
      </c>
      <c r="U2199" s="26">
        <v>0.83299999999999996</v>
      </c>
      <c r="V2199" s="26">
        <v>8.4000000000000005E-2</v>
      </c>
      <c r="W2199" s="26">
        <v>0.749</v>
      </c>
      <c r="X2199" s="26">
        <v>3.8180000000000001</v>
      </c>
      <c r="Y2199" s="85"/>
      <c r="AD2199" s="26">
        <v>2.665</v>
      </c>
      <c r="AF2199" s="26">
        <v>0.24567105131249997</v>
      </c>
      <c r="AH2199" s="29">
        <v>0.23109465390695419</v>
      </c>
      <c r="AI2199" s="29">
        <v>0.64000000000000057</v>
      </c>
    </row>
    <row r="2200" spans="1:39" ht="15" customHeight="1" x14ac:dyDescent="0.2">
      <c r="A2200" s="25">
        <v>2335</v>
      </c>
      <c r="B2200" s="25" t="s">
        <v>91</v>
      </c>
      <c r="C2200" s="139">
        <v>37788</v>
      </c>
      <c r="D2200" s="25" t="s">
        <v>21</v>
      </c>
      <c r="E2200" s="25" t="s">
        <v>77</v>
      </c>
      <c r="F2200" s="25">
        <v>-80</v>
      </c>
      <c r="G2200" s="82">
        <v>19.551600000000349</v>
      </c>
      <c r="H2200" s="27">
        <v>-80.325860000000006</v>
      </c>
      <c r="I2200" s="25">
        <v>25</v>
      </c>
      <c r="J2200" s="82">
        <v>27.786000000000044</v>
      </c>
      <c r="K2200" s="27">
        <v>25.463100000000001</v>
      </c>
      <c r="L2200" s="29">
        <v>30.5959</v>
      </c>
      <c r="M2200" s="29">
        <v>34.717500000000001</v>
      </c>
      <c r="N2200" s="28">
        <v>5.9537360399258414</v>
      </c>
      <c r="O2200" s="28">
        <v>2.4150729706423695</v>
      </c>
      <c r="R2200" s="26">
        <v>0.90812355185267857</v>
      </c>
      <c r="S2200" s="26">
        <v>1.708</v>
      </c>
      <c r="T2200" s="26">
        <v>1.7999999999999999E-2</v>
      </c>
      <c r="U2200" s="26">
        <v>3.6999999999999998E-2</v>
      </c>
      <c r="V2200" s="26">
        <v>4.9000000000000002E-2</v>
      </c>
      <c r="W2200" s="26">
        <v>0</v>
      </c>
      <c r="X2200" s="26">
        <v>5.8289999999999997</v>
      </c>
      <c r="Y2200" s="85"/>
      <c r="AD2200" s="26">
        <v>1.7569999999999999</v>
      </c>
      <c r="AF2200" s="26">
        <v>1.1077621644375002</v>
      </c>
      <c r="AH2200" s="29">
        <v>0.77430372611168385</v>
      </c>
      <c r="AI2200" s="29">
        <v>1.04</v>
      </c>
    </row>
    <row r="2201" spans="1:39" ht="15" customHeight="1" x14ac:dyDescent="0.2">
      <c r="A2201" s="25">
        <v>2336</v>
      </c>
      <c r="B2201" s="25" t="s">
        <v>91</v>
      </c>
      <c r="C2201" s="139">
        <v>37788</v>
      </c>
      <c r="D2201" s="25" t="s">
        <v>22</v>
      </c>
      <c r="E2201" s="25" t="s">
        <v>77</v>
      </c>
      <c r="F2201" s="25">
        <v>-80</v>
      </c>
      <c r="G2201" s="82">
        <v>14.617200000000423</v>
      </c>
      <c r="H2201" s="27">
        <v>-80.243620000000007</v>
      </c>
      <c r="I2201" s="25">
        <v>25</v>
      </c>
      <c r="J2201" s="82">
        <v>24.310800000000086</v>
      </c>
      <c r="K2201" s="27">
        <v>25.405180000000001</v>
      </c>
      <c r="L2201" s="29">
        <v>30.599</v>
      </c>
      <c r="M2201" s="29">
        <v>36.686</v>
      </c>
      <c r="N2201" s="28">
        <v>10.762098691035458</v>
      </c>
      <c r="O2201" s="28">
        <v>4.3655367792269653</v>
      </c>
      <c r="R2201" s="26">
        <v>0.61176194812500051</v>
      </c>
      <c r="S2201" s="26">
        <v>0.97499999999999998</v>
      </c>
      <c r="T2201" s="26">
        <v>7.0000000000000001E-3</v>
      </c>
      <c r="U2201" s="26">
        <v>0.1</v>
      </c>
      <c r="V2201" s="26">
        <v>2.1000000000000001E-2</v>
      </c>
      <c r="W2201" s="26">
        <v>7.9000000000000001E-2</v>
      </c>
      <c r="X2201" s="26">
        <v>2.34</v>
      </c>
      <c r="Y2201" s="85"/>
      <c r="AD2201" s="26">
        <v>1.075</v>
      </c>
      <c r="AF2201" s="26">
        <v>0.23719963575000003</v>
      </c>
      <c r="AH2201" s="29">
        <v>0.4283551129149194</v>
      </c>
      <c r="AI2201" s="29">
        <v>0.64000000000000057</v>
      </c>
    </row>
    <row r="2202" spans="1:39" ht="15" customHeight="1" x14ac:dyDescent="0.2">
      <c r="A2202" s="25">
        <v>2337</v>
      </c>
      <c r="B2202" s="25" t="s">
        <v>91</v>
      </c>
      <c r="C2202" s="139">
        <v>37788</v>
      </c>
      <c r="D2202" s="25" t="s">
        <v>23</v>
      </c>
      <c r="E2202" s="25" t="s">
        <v>77</v>
      </c>
      <c r="F2202" s="25">
        <v>-80</v>
      </c>
      <c r="G2202" s="82">
        <v>19.259999999999877</v>
      </c>
      <c r="H2202" s="27">
        <v>-80.320999999999998</v>
      </c>
      <c r="I2202" s="25">
        <v>25</v>
      </c>
      <c r="J2202" s="82">
        <v>19.97879999999995</v>
      </c>
      <c r="K2202" s="27">
        <v>25.332979999999999</v>
      </c>
      <c r="L2202" s="29">
        <v>30.5474</v>
      </c>
      <c r="M2202" s="29">
        <v>33.2547</v>
      </c>
      <c r="N2202" s="28">
        <v>8.4318731836616454</v>
      </c>
      <c r="O2202" s="28">
        <v>3.4203043066046153</v>
      </c>
      <c r="R2202" s="26">
        <v>0.52973115032365503</v>
      </c>
      <c r="S2202" s="26">
        <v>1.0669999999999999</v>
      </c>
      <c r="T2202" s="26">
        <v>8.0000000000000002E-3</v>
      </c>
      <c r="U2202" s="26">
        <v>0.307</v>
      </c>
      <c r="V2202" s="26">
        <v>6.4000000000000001E-2</v>
      </c>
      <c r="W2202" s="26">
        <v>0.24299999999999999</v>
      </c>
      <c r="X2202" s="26">
        <v>3.6120000000000001</v>
      </c>
      <c r="Y2202" s="85"/>
      <c r="AD2202" s="26">
        <v>1.3740000000000001</v>
      </c>
      <c r="AF2202" s="26">
        <v>0.59025833728124999</v>
      </c>
      <c r="AH2202" s="29">
        <v>0.5467349780512295</v>
      </c>
      <c r="AI2202" s="29">
        <v>0.59999999999999432</v>
      </c>
    </row>
    <row r="2203" spans="1:39" ht="15" customHeight="1" x14ac:dyDescent="0.2">
      <c r="A2203" s="25">
        <v>2338</v>
      </c>
      <c r="B2203" s="25" t="s">
        <v>91</v>
      </c>
      <c r="C2203" s="139">
        <v>37789</v>
      </c>
      <c r="D2203" s="25">
        <v>1</v>
      </c>
      <c r="E2203" s="25" t="s">
        <v>47</v>
      </c>
      <c r="F2203" s="25">
        <v>-80</v>
      </c>
      <c r="G2203" s="82">
        <v>29.816399999999703</v>
      </c>
      <c r="H2203" s="27">
        <v>-80.496939999999995</v>
      </c>
      <c r="I2203" s="25">
        <v>25</v>
      </c>
      <c r="J2203" s="82">
        <v>11.0304</v>
      </c>
      <c r="K2203" s="27">
        <v>25.18384</v>
      </c>
      <c r="L2203" s="29">
        <v>28.7803</v>
      </c>
      <c r="M2203" s="29">
        <v>29.412700000000001</v>
      </c>
      <c r="N2203" s="28">
        <v>8.9494239244226588</v>
      </c>
      <c r="O2203" s="28">
        <v>3.6302435441801237</v>
      </c>
      <c r="Q2203" s="26">
        <v>12.82404</v>
      </c>
      <c r="R2203" s="26">
        <v>1.5771307373995536</v>
      </c>
      <c r="S2203" s="26">
        <v>5.1289999999999996</v>
      </c>
      <c r="T2203" s="26">
        <v>6.6000000000000003E-2</v>
      </c>
      <c r="U2203" s="26">
        <v>1.56</v>
      </c>
      <c r="V2203" s="26">
        <v>0.33600000000000002</v>
      </c>
      <c r="W2203" s="26">
        <v>1.224</v>
      </c>
      <c r="X2203" s="26">
        <v>8.9290000000000003</v>
      </c>
      <c r="Y2203" s="85"/>
      <c r="AD2203" s="26">
        <v>6.6890000000000001</v>
      </c>
      <c r="AF2203" s="26">
        <v>0.19210180584375</v>
      </c>
      <c r="AH2203" s="29">
        <v>0.5151169548935407</v>
      </c>
      <c r="AI2203" s="29">
        <v>1.6</v>
      </c>
    </row>
    <row r="2204" spans="1:39" ht="15" customHeight="1" x14ac:dyDescent="0.2">
      <c r="A2204" s="25">
        <v>2339</v>
      </c>
      <c r="B2204" s="25" t="s">
        <v>91</v>
      </c>
      <c r="C2204" s="139">
        <v>37789</v>
      </c>
      <c r="D2204" s="25">
        <v>2</v>
      </c>
      <c r="E2204" s="25" t="s">
        <v>47</v>
      </c>
      <c r="F2204" s="25">
        <v>-80</v>
      </c>
      <c r="G2204" s="82">
        <v>33.702000000000112</v>
      </c>
      <c r="H2204" s="27">
        <v>-80.561700000000002</v>
      </c>
      <c r="I2204" s="25">
        <v>25</v>
      </c>
      <c r="J2204" s="82">
        <v>10.027200000000001</v>
      </c>
      <c r="K2204" s="27">
        <v>25.167120000000001</v>
      </c>
      <c r="L2204" s="29">
        <v>28.971</v>
      </c>
      <c r="M2204" s="29">
        <v>25.785</v>
      </c>
      <c r="N2204" s="28">
        <v>5.4628000017368619</v>
      </c>
      <c r="O2204" s="28">
        <v>2.2159297187088787</v>
      </c>
      <c r="Q2204" s="26">
        <v>18.0534</v>
      </c>
      <c r="R2204" s="26">
        <v>1.2030117114620535</v>
      </c>
      <c r="S2204" s="26">
        <v>2.81</v>
      </c>
      <c r="T2204" s="26">
        <v>1.7999999999999999E-2</v>
      </c>
      <c r="U2204" s="26">
        <v>0.26200000000000001</v>
      </c>
      <c r="V2204" s="26">
        <v>7.9000000000000001E-2</v>
      </c>
      <c r="W2204" s="26">
        <v>0.183</v>
      </c>
      <c r="X2204" s="26">
        <v>12.167999999999999</v>
      </c>
      <c r="Y2204" s="85"/>
      <c r="AD2204" s="26">
        <v>3.0720000000000001</v>
      </c>
      <c r="AF2204" s="26">
        <v>0.3107016237187501</v>
      </c>
      <c r="AH2204" s="29">
        <v>0.84388958016663262</v>
      </c>
      <c r="AI2204" s="29">
        <v>1.24</v>
      </c>
    </row>
    <row r="2205" spans="1:39" ht="15" customHeight="1" x14ac:dyDescent="0.2">
      <c r="A2205" s="25">
        <v>2340</v>
      </c>
      <c r="B2205" s="25" t="s">
        <v>91</v>
      </c>
      <c r="C2205" s="139">
        <v>37789</v>
      </c>
      <c r="D2205" s="25">
        <v>3</v>
      </c>
      <c r="E2205" s="25" t="s">
        <v>47</v>
      </c>
      <c r="F2205" s="25">
        <v>-80</v>
      </c>
      <c r="G2205" s="82">
        <v>37.261200000000088</v>
      </c>
      <c r="H2205" s="27">
        <v>-80.621020000000001</v>
      </c>
      <c r="I2205" s="25">
        <v>25</v>
      </c>
      <c r="J2205" s="82">
        <v>8.9796000000000475</v>
      </c>
      <c r="K2205" s="27">
        <v>25.149660000000001</v>
      </c>
      <c r="L2205" s="29">
        <v>29.120999999999999</v>
      </c>
      <c r="M2205" s="29">
        <v>26.009</v>
      </c>
      <c r="N2205" s="28">
        <v>13.21614666325809</v>
      </c>
      <c r="O2205" s="28">
        <v>5.3609965857467747</v>
      </c>
      <c r="Q2205" s="26">
        <v>15.671999999999999</v>
      </c>
      <c r="R2205" s="26">
        <v>1.2557069700781249</v>
      </c>
      <c r="S2205" s="26">
        <v>2.4449999999999998</v>
      </c>
      <c r="T2205" s="26">
        <v>7.0000000000000001E-3</v>
      </c>
      <c r="U2205" s="26">
        <v>0.32100000000000001</v>
      </c>
      <c r="V2205" s="26">
        <v>0.17399999999999999</v>
      </c>
      <c r="W2205" s="26">
        <v>0.14700000000000002</v>
      </c>
      <c r="X2205" s="26">
        <v>14.41</v>
      </c>
      <c r="Y2205" s="85"/>
      <c r="AD2205" s="26">
        <v>2.766</v>
      </c>
      <c r="AF2205" s="26">
        <v>0.20406145134375003</v>
      </c>
      <c r="AH2205" s="29">
        <v>0.34881574164246804</v>
      </c>
      <c r="AI2205" s="29">
        <v>1.28</v>
      </c>
    </row>
    <row r="2206" spans="1:39" ht="15" customHeight="1" x14ac:dyDescent="0.2">
      <c r="A2206" s="25">
        <v>2341</v>
      </c>
      <c r="B2206" s="25" t="s">
        <v>91</v>
      </c>
      <c r="C2206" s="139">
        <v>37789</v>
      </c>
      <c r="D2206" s="25">
        <v>4</v>
      </c>
      <c r="E2206" s="25" t="s">
        <v>48</v>
      </c>
      <c r="F2206" s="25">
        <v>-80</v>
      </c>
      <c r="G2206" s="82">
        <v>40.746000000000322</v>
      </c>
      <c r="H2206" s="27">
        <v>-80.679100000000005</v>
      </c>
      <c r="I2206" s="25">
        <v>25</v>
      </c>
      <c r="J2206" s="82">
        <v>7.9704000000000974</v>
      </c>
      <c r="K2206" s="27">
        <v>25.132840000000002</v>
      </c>
      <c r="L2206" s="29">
        <v>28.932700000000001</v>
      </c>
      <c r="M2206" s="29">
        <v>29.681999999999999</v>
      </c>
      <c r="N2206" s="28">
        <v>8.7362797496482791</v>
      </c>
      <c r="O2206" s="28">
        <v>3.5437837596187163</v>
      </c>
      <c r="Q2206" s="26">
        <v>26.898600000000002</v>
      </c>
      <c r="R2206" s="26">
        <v>1.9099901728348214</v>
      </c>
      <c r="S2206" s="26">
        <v>3.903</v>
      </c>
      <c r="T2206" s="26">
        <v>1.7999999999999999E-2</v>
      </c>
      <c r="U2206" s="26">
        <v>0.66700000000000004</v>
      </c>
      <c r="V2206" s="26">
        <v>0.40500000000000003</v>
      </c>
      <c r="W2206" s="26">
        <v>0.26200000000000001</v>
      </c>
      <c r="X2206" s="26">
        <v>62.582999999999998</v>
      </c>
      <c r="Y2206" s="85"/>
      <c r="AD2206" s="26">
        <v>4.57</v>
      </c>
      <c r="AF2206" s="26">
        <v>0.42008254818750002</v>
      </c>
      <c r="AH2206" s="29">
        <v>0.52768456735667124</v>
      </c>
      <c r="AI2206" s="29">
        <v>1.96</v>
      </c>
    </row>
    <row r="2207" spans="1:39" ht="15" customHeight="1" x14ac:dyDescent="0.2">
      <c r="A2207" s="25">
        <v>2342</v>
      </c>
      <c r="B2207" s="25" t="s">
        <v>91</v>
      </c>
      <c r="C2207" s="139">
        <v>37789</v>
      </c>
      <c r="D2207" s="25">
        <v>5</v>
      </c>
      <c r="E2207" s="25" t="s">
        <v>48</v>
      </c>
      <c r="F2207" s="25">
        <v>-80</v>
      </c>
      <c r="G2207" s="82">
        <v>43.134000000000299</v>
      </c>
      <c r="H2207" s="27">
        <v>-80.718900000000005</v>
      </c>
      <c r="I2207" s="25">
        <v>25</v>
      </c>
      <c r="J2207" s="82">
        <v>6.9408000000000669</v>
      </c>
      <c r="K2207" s="27">
        <v>25.115680000000001</v>
      </c>
      <c r="L2207" s="29">
        <v>29.178000000000001</v>
      </c>
      <c r="M2207" s="29">
        <v>33.158999999999999</v>
      </c>
      <c r="N2207" s="28">
        <v>14.316805059229608</v>
      </c>
      <c r="O2207" s="28">
        <v>5.8074675619868472</v>
      </c>
      <c r="Q2207" s="26">
        <v>34.431599999999996</v>
      </c>
      <c r="R2207" s="26">
        <v>0.83774777536830525</v>
      </c>
      <c r="S2207" s="26">
        <v>2.242</v>
      </c>
      <c r="T2207" s="26">
        <v>6.7000000000000004E-2</v>
      </c>
      <c r="U2207" s="26">
        <v>0.31</v>
      </c>
      <c r="V2207" s="26">
        <v>0.11799999999999999</v>
      </c>
      <c r="W2207" s="26">
        <v>0.192</v>
      </c>
      <c r="X2207" s="26">
        <v>74.085999999999999</v>
      </c>
      <c r="Y2207" s="85"/>
      <c r="AD2207" s="26">
        <v>2.552</v>
      </c>
      <c r="AF2207" s="26">
        <v>0.69091868690625013</v>
      </c>
      <c r="AH2207" s="29">
        <v>0.32199921567194029</v>
      </c>
      <c r="AI2207" s="29">
        <v>0.92000000000000171</v>
      </c>
    </row>
    <row r="2208" spans="1:39" ht="15" customHeight="1" x14ac:dyDescent="0.2">
      <c r="A2208" s="25">
        <v>2343</v>
      </c>
      <c r="B2208" s="25" t="s">
        <v>91</v>
      </c>
      <c r="C2208" s="139">
        <v>37789</v>
      </c>
      <c r="D2208" s="25">
        <v>6</v>
      </c>
      <c r="E2208" s="25" t="s">
        <v>48</v>
      </c>
      <c r="F2208" s="25">
        <v>-80</v>
      </c>
      <c r="G2208" s="82">
        <v>45.601199999999835</v>
      </c>
      <c r="H2208" s="27">
        <v>-80.760019999999997</v>
      </c>
      <c r="I2208" s="25">
        <v>25</v>
      </c>
      <c r="J2208" s="82">
        <v>4.1472000000000975</v>
      </c>
      <c r="K2208" s="27">
        <v>25.069120000000002</v>
      </c>
      <c r="L2208" s="29">
        <v>29.305</v>
      </c>
      <c r="M2208" s="29">
        <v>35.305</v>
      </c>
      <c r="N2208" s="28">
        <v>7.3920291920903525</v>
      </c>
      <c r="O2208" s="28">
        <v>2.998502080088711</v>
      </c>
      <c r="Q2208" s="26">
        <v>37.590599999999995</v>
      </c>
      <c r="R2208" s="26">
        <v>2.5561025812165181</v>
      </c>
      <c r="S2208" s="26">
        <v>2.4209999999999998</v>
      </c>
      <c r="T2208" s="26">
        <v>8.8999999999999996E-2</v>
      </c>
      <c r="U2208" s="26">
        <v>0.38100000000000001</v>
      </c>
      <c r="V2208" s="26">
        <v>0.18099999999999999</v>
      </c>
      <c r="W2208" s="26">
        <v>0.2</v>
      </c>
      <c r="X2208" s="26">
        <v>125.955</v>
      </c>
      <c r="Y2208" s="85"/>
      <c r="AD2208" s="26">
        <v>2.802</v>
      </c>
      <c r="AF2208" s="26">
        <v>1.0407383177812504</v>
      </c>
      <c r="AH2208" s="29">
        <v>0.62364472328285858</v>
      </c>
      <c r="AI2208" s="29">
        <v>2.68</v>
      </c>
    </row>
    <row r="2209" spans="1:35" ht="15" customHeight="1" x14ac:dyDescent="0.2">
      <c r="A2209" s="25">
        <v>2344</v>
      </c>
      <c r="B2209" s="25" t="s">
        <v>91</v>
      </c>
      <c r="C2209" s="139">
        <v>37789</v>
      </c>
      <c r="D2209" s="25">
        <v>7</v>
      </c>
      <c r="E2209" s="25" t="s">
        <v>48</v>
      </c>
      <c r="F2209" s="25">
        <v>-80</v>
      </c>
      <c r="G2209" s="82">
        <v>47.590800000000399</v>
      </c>
      <c r="H2209" s="27">
        <v>-80.793180000000007</v>
      </c>
      <c r="I2209" s="25">
        <v>25</v>
      </c>
      <c r="J2209" s="82">
        <v>7.0080000000000808</v>
      </c>
      <c r="K2209" s="27">
        <v>25.116800000000001</v>
      </c>
      <c r="L2209" s="29">
        <v>29.081</v>
      </c>
      <c r="M2209" s="29">
        <v>32.579799999999999</v>
      </c>
      <c r="N2209" s="28">
        <v>2.9864541275654428</v>
      </c>
      <c r="O2209" s="28">
        <v>1.2114249931773053</v>
      </c>
      <c r="Q2209" s="26">
        <v>50.148839999999993</v>
      </c>
      <c r="R2209" s="26">
        <v>6.9802521705915179</v>
      </c>
      <c r="S2209" s="26">
        <v>1.208</v>
      </c>
      <c r="T2209" s="26">
        <v>0.32700000000000001</v>
      </c>
      <c r="U2209" s="26">
        <v>0.33900000000000002</v>
      </c>
      <c r="V2209" s="26">
        <v>0.14000000000000001</v>
      </c>
      <c r="W2209" s="26">
        <v>0.19900000000000001</v>
      </c>
      <c r="X2209" s="26">
        <v>111.711</v>
      </c>
      <c r="Y2209" s="85"/>
      <c r="AD2209" s="26">
        <v>1.5469999999999999</v>
      </c>
      <c r="AF2209" s="26">
        <v>7.221881767031249</v>
      </c>
      <c r="AH2209" s="29">
        <v>1.5436366349809203</v>
      </c>
      <c r="AI2209" s="29">
        <v>7.84</v>
      </c>
    </row>
    <row r="2210" spans="1:35" ht="15" customHeight="1" x14ac:dyDescent="0.2">
      <c r="A2210" s="25">
        <v>2345</v>
      </c>
      <c r="B2210" s="25" t="s">
        <v>91</v>
      </c>
      <c r="C2210" s="139">
        <v>37789</v>
      </c>
      <c r="D2210" s="25">
        <v>8</v>
      </c>
      <c r="E2210" s="25" t="s">
        <v>48</v>
      </c>
      <c r="F2210" s="25">
        <v>-80</v>
      </c>
      <c r="G2210" s="82">
        <v>51.811199999999644</v>
      </c>
      <c r="H2210" s="27">
        <v>-80.863519999999994</v>
      </c>
      <c r="I2210" s="25">
        <v>25</v>
      </c>
      <c r="J2210" s="82">
        <v>7.6608000000000942</v>
      </c>
      <c r="K2210" s="27">
        <v>25.127680000000002</v>
      </c>
      <c r="L2210" s="29">
        <v>29.285</v>
      </c>
      <c r="M2210" s="29">
        <v>35.0062</v>
      </c>
      <c r="N2210" s="28">
        <v>5.1704500198742354</v>
      </c>
      <c r="O2210" s="28">
        <v>2.0973408974327157</v>
      </c>
      <c r="Q2210" s="26">
        <v>48.865799999999993</v>
      </c>
      <c r="R2210" s="26">
        <v>2.7331877890736607</v>
      </c>
      <c r="S2210" s="26">
        <v>1.196</v>
      </c>
      <c r="T2210" s="26">
        <v>0.105</v>
      </c>
      <c r="U2210" s="26">
        <v>0.28599999999999998</v>
      </c>
      <c r="V2210" s="26">
        <v>0.129</v>
      </c>
      <c r="W2210" s="26">
        <v>0.15699999999999997</v>
      </c>
      <c r="X2210" s="26">
        <v>78.861999999999995</v>
      </c>
      <c r="Y2210" s="85"/>
      <c r="AD2210" s="26">
        <v>1.482</v>
      </c>
      <c r="AF2210" s="26">
        <v>0.89722257178125009</v>
      </c>
      <c r="AH2210" s="29">
        <v>0.89160517600596256</v>
      </c>
      <c r="AI2210" s="29">
        <v>2.84</v>
      </c>
    </row>
    <row r="2211" spans="1:35" ht="15" customHeight="1" x14ac:dyDescent="0.2">
      <c r="A2211" s="25">
        <v>2346</v>
      </c>
      <c r="B2211" s="25" t="s">
        <v>91</v>
      </c>
      <c r="C2211" s="139">
        <v>37789</v>
      </c>
      <c r="D2211" s="25">
        <v>9</v>
      </c>
      <c r="E2211" s="25" t="s">
        <v>49</v>
      </c>
      <c r="F2211" s="25">
        <v>-80</v>
      </c>
      <c r="G2211" s="82">
        <v>54.360000000000355</v>
      </c>
      <c r="H2211" s="27">
        <v>-80.906000000000006</v>
      </c>
      <c r="I2211" s="25">
        <v>25</v>
      </c>
      <c r="J2211" s="82">
        <v>7.6079999999999615</v>
      </c>
      <c r="K2211" s="27">
        <v>25.126799999999999</v>
      </c>
      <c r="L2211" s="29">
        <v>28.873000000000001</v>
      </c>
      <c r="M2211" s="29">
        <v>33.939</v>
      </c>
      <c r="N2211" s="28">
        <v>4.4980598575172657</v>
      </c>
      <c r="O2211" s="28">
        <v>1.8245926103161143</v>
      </c>
      <c r="Q2211" s="26">
        <v>42.061799999999998</v>
      </c>
      <c r="R2211" s="26">
        <v>3.1218866359598216</v>
      </c>
      <c r="S2211" s="26">
        <v>1.4350000000000001</v>
      </c>
      <c r="T2211" s="26">
        <v>7.6999999999999999E-2</v>
      </c>
      <c r="U2211" s="26">
        <v>0.29799999999999999</v>
      </c>
      <c r="V2211" s="26">
        <v>9.0999999999999998E-2</v>
      </c>
      <c r="W2211" s="26">
        <v>0.20699999999999999</v>
      </c>
      <c r="X2211" s="26">
        <v>62.002000000000002</v>
      </c>
      <c r="Y2211" s="85"/>
      <c r="AD2211" s="26">
        <v>1.7330000000000001</v>
      </c>
      <c r="AF2211" s="26">
        <v>0.99215225793750017</v>
      </c>
      <c r="AH2211" s="29">
        <v>1.0248863167740325</v>
      </c>
      <c r="AI2211" s="29">
        <v>3.24</v>
      </c>
    </row>
    <row r="2212" spans="1:35" ht="15" customHeight="1" x14ac:dyDescent="0.2">
      <c r="A2212" s="25">
        <v>2347</v>
      </c>
      <c r="B2212" s="25" t="s">
        <v>91</v>
      </c>
      <c r="C2212" s="139">
        <v>37789</v>
      </c>
      <c r="D2212" s="25">
        <v>10</v>
      </c>
      <c r="E2212" s="25" t="s">
        <v>49</v>
      </c>
      <c r="F2212" s="25">
        <v>-80</v>
      </c>
      <c r="G2212" s="82">
        <v>59.832000000000392</v>
      </c>
      <c r="H2212" s="27">
        <v>-80.997200000000007</v>
      </c>
      <c r="I2212" s="25">
        <v>25</v>
      </c>
      <c r="J2212" s="82">
        <v>6.6731999999999658</v>
      </c>
      <c r="K2212" s="27">
        <v>25.111219999999999</v>
      </c>
      <c r="L2212" s="29">
        <v>28.853999999999999</v>
      </c>
      <c r="M2212" s="29">
        <v>34.432000000000002</v>
      </c>
      <c r="N2212" s="28">
        <v>4.0669797107430234</v>
      </c>
      <c r="O2212" s="28">
        <v>1.6497292969825279</v>
      </c>
      <c r="Q2212" s="26">
        <v>30.106200000000005</v>
      </c>
      <c r="R2212" s="26">
        <v>7.137791411607143</v>
      </c>
      <c r="S2212" s="26">
        <v>1.429</v>
      </c>
      <c r="T2212" s="26">
        <v>0.16200000000000001</v>
      </c>
      <c r="U2212" s="26">
        <v>0.36899999999999999</v>
      </c>
      <c r="V2212" s="26">
        <v>0.17699999999999999</v>
      </c>
      <c r="W2212" s="26">
        <v>0.192</v>
      </c>
      <c r="X2212" s="26">
        <v>29.734000000000002</v>
      </c>
      <c r="Y2212" s="85"/>
      <c r="AD2212" s="26">
        <v>1.798</v>
      </c>
      <c r="AF2212" s="26">
        <v>1.6145521425</v>
      </c>
      <c r="AH2212" s="29">
        <v>1.1335193012698284</v>
      </c>
      <c r="AI2212" s="29">
        <v>7.33</v>
      </c>
    </row>
    <row r="2213" spans="1:35" ht="15" customHeight="1" x14ac:dyDescent="0.2">
      <c r="A2213" s="25">
        <v>2348</v>
      </c>
      <c r="B2213" s="25" t="s">
        <v>91</v>
      </c>
      <c r="C2213" s="139">
        <v>37789</v>
      </c>
      <c r="D2213" s="25">
        <v>11</v>
      </c>
      <c r="E2213" s="25" t="s">
        <v>49</v>
      </c>
      <c r="F2213" s="25">
        <v>-81</v>
      </c>
      <c r="G2213" s="82">
        <v>3.1199999999671491E-2</v>
      </c>
      <c r="H2213" s="27">
        <v>-81.000519999999995</v>
      </c>
      <c r="I2213" s="25">
        <v>25</v>
      </c>
      <c r="J2213" s="82">
        <v>4.4424000000000063</v>
      </c>
      <c r="K2213" s="27">
        <v>25.07404</v>
      </c>
      <c r="L2213" s="29">
        <v>28.844000000000001</v>
      </c>
      <c r="M2213" s="29">
        <v>34.448</v>
      </c>
      <c r="N2213" s="28">
        <v>6.9839823891089994</v>
      </c>
      <c r="O2213" s="28">
        <v>2.8329820103327177</v>
      </c>
      <c r="Q2213" s="26">
        <v>27.676200000000001</v>
      </c>
      <c r="R2213" s="26">
        <v>2.1784220633482092</v>
      </c>
      <c r="S2213" s="26">
        <v>0.56200000000000006</v>
      </c>
      <c r="T2213" s="26">
        <v>5.7000000000000002E-2</v>
      </c>
      <c r="U2213" s="26">
        <v>0.27400000000000002</v>
      </c>
      <c r="V2213" s="26">
        <v>0.109</v>
      </c>
      <c r="W2213" s="26">
        <v>0.16500000000000004</v>
      </c>
      <c r="X2213" s="26">
        <v>71.262</v>
      </c>
      <c r="Y2213" s="85"/>
      <c r="AD2213" s="26">
        <v>0.83600000000000008</v>
      </c>
      <c r="AF2213" s="26">
        <v>0.51725466787500007</v>
      </c>
      <c r="AH2213" s="29">
        <v>0.66008184774190615</v>
      </c>
      <c r="AI2213" s="29">
        <v>2.2399999999999949</v>
      </c>
    </row>
    <row r="2214" spans="1:35" ht="15" customHeight="1" x14ac:dyDescent="0.2">
      <c r="A2214" s="25">
        <v>2349</v>
      </c>
      <c r="B2214" s="25" t="s">
        <v>91</v>
      </c>
      <c r="C2214" s="139">
        <v>37789</v>
      </c>
      <c r="D2214" s="25">
        <v>12</v>
      </c>
      <c r="E2214" s="25" t="s">
        <v>49</v>
      </c>
      <c r="F2214" s="25">
        <v>-81</v>
      </c>
      <c r="G2214" s="82">
        <v>3.9479999999997517</v>
      </c>
      <c r="H2214" s="27">
        <v>-81.065799999999996</v>
      </c>
      <c r="I2214" s="25">
        <v>25</v>
      </c>
      <c r="J2214" s="82">
        <v>6.7848000000000042</v>
      </c>
      <c r="K2214" s="27">
        <v>25.11308</v>
      </c>
      <c r="L2214" s="29">
        <v>28.858000000000001</v>
      </c>
      <c r="M2214" s="29">
        <v>34.306699999999999</v>
      </c>
      <c r="N2214" s="28">
        <v>4.2252410444022308</v>
      </c>
      <c r="O2214" s="28">
        <v>1.7139264106360457</v>
      </c>
      <c r="Q2214" s="26">
        <v>26.898600000000002</v>
      </c>
      <c r="R2214" s="26">
        <v>5.9961363902901788</v>
      </c>
      <c r="S2214" s="26">
        <v>0.49</v>
      </c>
      <c r="T2214" s="26">
        <v>7.5999999999999998E-2</v>
      </c>
      <c r="U2214" s="26">
        <v>0.23799999999999999</v>
      </c>
      <c r="V2214" s="26">
        <v>0.114</v>
      </c>
      <c r="W2214" s="26">
        <v>0.12399999999999999</v>
      </c>
      <c r="X2214" s="26">
        <v>27.864999999999998</v>
      </c>
      <c r="Y2214" s="85"/>
      <c r="AD2214" s="26">
        <v>0.72799999999999998</v>
      </c>
      <c r="AF2214" s="26">
        <v>2.3844543215625</v>
      </c>
      <c r="AH2214" s="29">
        <v>1.0910620131619506</v>
      </c>
      <c r="AI2214" s="29">
        <v>6.28</v>
      </c>
    </row>
    <row r="2215" spans="1:35" ht="15" customHeight="1" x14ac:dyDescent="0.2">
      <c r="A2215" s="25">
        <v>2350</v>
      </c>
      <c r="B2215" s="25" t="s">
        <v>91</v>
      </c>
      <c r="C2215" s="139">
        <v>37789</v>
      </c>
      <c r="D2215" s="25">
        <v>13</v>
      </c>
      <c r="E2215" s="25" t="s">
        <v>49</v>
      </c>
      <c r="F2215" s="25">
        <v>-81</v>
      </c>
      <c r="G2215" s="82">
        <v>5.8104000000000156</v>
      </c>
      <c r="H2215" s="27">
        <v>-81.09684</v>
      </c>
      <c r="I2215" s="25">
        <v>25</v>
      </c>
      <c r="J2215" s="82">
        <v>6.7500000000000426</v>
      </c>
      <c r="K2215" s="27">
        <v>25.112500000000001</v>
      </c>
      <c r="L2215" s="29">
        <v>28.957699999999999</v>
      </c>
      <c r="M2215" s="29">
        <v>34.914900000000003</v>
      </c>
      <c r="N2215" s="28">
        <v>3.9575847339518799</v>
      </c>
      <c r="O2215" s="28">
        <v>1.6053543280889404</v>
      </c>
      <c r="Q2215" s="26">
        <v>15.671999999999999</v>
      </c>
      <c r="R2215" s="26">
        <v>8.103233498939737</v>
      </c>
      <c r="S2215" s="26">
        <v>1.5009999999999999</v>
      </c>
      <c r="T2215" s="26">
        <v>6.6000000000000003E-2</v>
      </c>
      <c r="U2215" s="26">
        <v>0.38100000000000001</v>
      </c>
      <c r="V2215" s="26">
        <v>9.5000000000000001E-2</v>
      </c>
      <c r="W2215" s="26">
        <v>0.28600000000000003</v>
      </c>
      <c r="X2215" s="26">
        <v>17.11</v>
      </c>
      <c r="Y2215" s="85"/>
      <c r="AD2215" s="26">
        <v>1.8819999999999999</v>
      </c>
      <c r="AF2215" s="26">
        <v>2.4928386089062502</v>
      </c>
      <c r="AH2215" s="29">
        <v>1.1648518755520481</v>
      </c>
      <c r="AI2215" s="29">
        <v>8.4000000000000057</v>
      </c>
    </row>
    <row r="2216" spans="1:35" ht="15" customHeight="1" x14ac:dyDescent="0.2">
      <c r="A2216" s="25">
        <v>2351</v>
      </c>
      <c r="B2216" s="25" t="s">
        <v>91</v>
      </c>
      <c r="C2216" s="139">
        <v>37789</v>
      </c>
      <c r="D2216" s="25">
        <v>14</v>
      </c>
      <c r="E2216" s="25" t="s">
        <v>49</v>
      </c>
      <c r="F2216" s="25">
        <v>-81</v>
      </c>
      <c r="G2216" s="82">
        <v>1.7304000000001452</v>
      </c>
      <c r="H2216" s="27">
        <v>-81.028840000000002</v>
      </c>
      <c r="I2216" s="25">
        <v>25</v>
      </c>
      <c r="J2216" s="82">
        <v>2.1000000000000085</v>
      </c>
      <c r="K2216" s="27">
        <v>25.035</v>
      </c>
      <c r="L2216" s="29">
        <v>28.931000000000001</v>
      </c>
      <c r="M2216" s="29">
        <v>35.616999999999997</v>
      </c>
      <c r="N2216" s="28">
        <v>6.6619220337472793</v>
      </c>
      <c r="O2216" s="28">
        <v>2.7023414757282889</v>
      </c>
      <c r="Q2216" s="26">
        <v>10.617600000000001</v>
      </c>
      <c r="R2216" s="26">
        <v>5.042911005535724</v>
      </c>
      <c r="S2216" s="26">
        <v>0.53200000000000003</v>
      </c>
      <c r="T2216" s="26">
        <v>0.23499999999999999</v>
      </c>
      <c r="U2216" s="26">
        <v>0.35099999999999998</v>
      </c>
      <c r="V2216" s="26">
        <v>0.155</v>
      </c>
      <c r="W2216" s="26">
        <v>0.19599999999999998</v>
      </c>
      <c r="X2216" s="26">
        <v>14.659000000000001</v>
      </c>
      <c r="Y2216" s="85"/>
      <c r="AD2216" s="26">
        <v>0.88300000000000001</v>
      </c>
      <c r="AF2216" s="26">
        <v>1.3195475535000003</v>
      </c>
      <c r="AH2216" s="29">
        <v>0.69199248755046017</v>
      </c>
      <c r="AI2216" s="29">
        <v>5.2000000000000099</v>
      </c>
    </row>
    <row r="2217" spans="1:35" ht="15" customHeight="1" x14ac:dyDescent="0.2">
      <c r="A2217" s="25">
        <v>2352</v>
      </c>
      <c r="B2217" s="25" t="s">
        <v>91</v>
      </c>
      <c r="C2217" s="139">
        <v>37789</v>
      </c>
      <c r="D2217" s="25">
        <v>15</v>
      </c>
      <c r="E2217" s="25" t="s">
        <v>49</v>
      </c>
      <c r="F2217" s="25">
        <v>-80</v>
      </c>
      <c r="G2217" s="82">
        <v>56.923199999999667</v>
      </c>
      <c r="H2217" s="27">
        <v>-80.948719999999994</v>
      </c>
      <c r="I2217" s="25">
        <v>24</v>
      </c>
      <c r="J2217" s="82">
        <v>55.907999999999944</v>
      </c>
      <c r="K2217" s="27">
        <v>24.931799999999999</v>
      </c>
      <c r="L2217" s="29">
        <v>29.292000000000002</v>
      </c>
      <c r="M2217" s="29">
        <v>34.954000000000001</v>
      </c>
      <c r="N2217" s="28">
        <v>12.072124676115314</v>
      </c>
      <c r="O2217" s="28">
        <v>4.8969356061465588</v>
      </c>
      <c r="Q2217" s="26">
        <v>14.1654</v>
      </c>
      <c r="R2217" s="26">
        <v>2.6950109541406246</v>
      </c>
      <c r="S2217" s="26">
        <v>0.38900000000000001</v>
      </c>
      <c r="T2217" s="26">
        <v>0.03</v>
      </c>
      <c r="U2217" s="26">
        <v>0.17299999999999999</v>
      </c>
      <c r="V2217" s="26">
        <v>4.2000000000000003E-2</v>
      </c>
      <c r="W2217" s="26">
        <v>0.13099999999999998</v>
      </c>
      <c r="X2217" s="26">
        <v>4.1109999999999998</v>
      </c>
      <c r="Y2217" s="85"/>
      <c r="AD2217" s="26">
        <v>0.56199999999999994</v>
      </c>
      <c r="AF2217" s="26">
        <v>0.54590798521875006</v>
      </c>
      <c r="AH2217" s="29">
        <v>0.38187147032376834</v>
      </c>
      <c r="AI2217" s="29">
        <v>2.76</v>
      </c>
    </row>
    <row r="2218" spans="1:35" ht="15" customHeight="1" x14ac:dyDescent="0.2">
      <c r="A2218" s="25">
        <v>2353</v>
      </c>
      <c r="B2218" s="25" t="s">
        <v>91</v>
      </c>
      <c r="C2218" s="139">
        <v>37789</v>
      </c>
      <c r="D2218" s="25">
        <v>16</v>
      </c>
      <c r="E2218" s="25" t="s">
        <v>50</v>
      </c>
      <c r="F2218" s="25">
        <v>-80</v>
      </c>
      <c r="G2218" s="82">
        <v>49.847999999999786</v>
      </c>
      <c r="H2218" s="27">
        <v>-80.830799999999996</v>
      </c>
      <c r="I2218" s="25">
        <v>24</v>
      </c>
      <c r="J2218" s="82">
        <v>52.52999999999993</v>
      </c>
      <c r="K2218" s="27">
        <v>24.875499999999999</v>
      </c>
      <c r="L2218" s="29">
        <v>29.353999999999999</v>
      </c>
      <c r="M2218" s="29">
        <v>34.756999999999998</v>
      </c>
      <c r="N2218" s="28">
        <v>12.923356100737472</v>
      </c>
      <c r="O2218" s="28">
        <v>5.2422290473707314</v>
      </c>
      <c r="Q2218" s="26">
        <v>14.5542</v>
      </c>
      <c r="R2218" s="26">
        <v>1.52304137328125</v>
      </c>
      <c r="S2218" s="26">
        <v>0.92100000000000004</v>
      </c>
      <c r="T2218" s="26">
        <v>1.7000000000000001E-2</v>
      </c>
      <c r="U2218" s="26">
        <v>0.40500000000000003</v>
      </c>
      <c r="V2218" s="26">
        <v>9.5000000000000001E-2</v>
      </c>
      <c r="W2218" s="26">
        <v>0.31000000000000005</v>
      </c>
      <c r="X2218" s="26">
        <v>12.167999999999999</v>
      </c>
      <c r="Y2218" s="85"/>
      <c r="AD2218" s="26">
        <v>1.3260000000000001</v>
      </c>
      <c r="AF2218" s="26">
        <v>0.31045246443750008</v>
      </c>
      <c r="AH2218" s="29">
        <v>0.35671848427491143</v>
      </c>
      <c r="AI2218" s="29">
        <v>1.56</v>
      </c>
    </row>
    <row r="2219" spans="1:35" ht="15" customHeight="1" x14ac:dyDescent="0.2">
      <c r="A2219" s="25">
        <v>2354</v>
      </c>
      <c r="B2219" s="25" t="s">
        <v>91</v>
      </c>
      <c r="C2219" s="139">
        <v>37789</v>
      </c>
      <c r="D2219" s="25">
        <v>17</v>
      </c>
      <c r="E2219" s="25" t="s">
        <v>50</v>
      </c>
      <c r="F2219" s="25">
        <v>-80</v>
      </c>
      <c r="G2219" s="82">
        <v>42.518400000000156</v>
      </c>
      <c r="H2219" s="27">
        <v>-80.708640000000003</v>
      </c>
      <c r="I2219" s="25">
        <v>24</v>
      </c>
      <c r="J2219" s="82">
        <v>55.348800000000011</v>
      </c>
      <c r="K2219" s="27">
        <v>24.92248</v>
      </c>
      <c r="L2219" s="29">
        <v>29.543199999999999</v>
      </c>
      <c r="M2219" s="29">
        <v>35.947600000000001</v>
      </c>
      <c r="N2219" s="28">
        <v>16.935932688479962</v>
      </c>
      <c r="O2219" s="28">
        <v>6.8698902662597678</v>
      </c>
      <c r="Q2219" s="26">
        <v>14.5542</v>
      </c>
      <c r="R2219" s="26">
        <v>1.4739945184263392</v>
      </c>
      <c r="T2219" s="26">
        <v>5.2999999999999999E-2</v>
      </c>
      <c r="U2219" s="26">
        <v>2.2890000000000001</v>
      </c>
      <c r="X2219" s="26">
        <v>3.9870000000000001</v>
      </c>
      <c r="Y2219" s="85"/>
      <c r="AF2219" s="26">
        <v>0.38644604521875003</v>
      </c>
      <c r="AH2219" s="29">
        <v>0.27220231001129219</v>
      </c>
      <c r="AI2219" s="29">
        <v>1.52</v>
      </c>
    </row>
    <row r="2220" spans="1:35" ht="15" customHeight="1" x14ac:dyDescent="0.2">
      <c r="A2220" s="25">
        <v>2355</v>
      </c>
      <c r="B2220" s="25" t="s">
        <v>91</v>
      </c>
      <c r="C2220" s="139">
        <v>37789</v>
      </c>
      <c r="D2220" s="25">
        <v>18</v>
      </c>
      <c r="E2220" s="25" t="s">
        <v>50</v>
      </c>
      <c r="F2220" s="25">
        <v>-80</v>
      </c>
      <c r="G2220" s="82">
        <v>36.628799999999728</v>
      </c>
      <c r="H2220" s="27">
        <v>-80.610479999999995</v>
      </c>
      <c r="I2220" s="25">
        <v>24</v>
      </c>
      <c r="J2220" s="82">
        <v>58.645199999999917</v>
      </c>
      <c r="K2220" s="27">
        <v>24.977419999999999</v>
      </c>
      <c r="L2220" s="29">
        <v>29.586600000000001</v>
      </c>
      <c r="M2220" s="29">
        <v>35.287999999999997</v>
      </c>
      <c r="N2220" s="28">
        <v>18.173625938804346</v>
      </c>
      <c r="O2220" s="28">
        <v>7.371948048929311</v>
      </c>
      <c r="Q2220" s="26">
        <v>12.27</v>
      </c>
      <c r="R2220" s="26">
        <v>1.6523710522321429</v>
      </c>
      <c r="T2220" s="26">
        <v>2.5999999999999999E-2</v>
      </c>
      <c r="U2220" s="26">
        <v>2.2949999999999999</v>
      </c>
      <c r="X2220" s="26">
        <v>1.4119999999999999</v>
      </c>
      <c r="Y2220" s="85"/>
      <c r="AF2220" s="26">
        <v>0.56808316124999991</v>
      </c>
      <c r="AH2220" s="29">
        <v>0.25366429437488991</v>
      </c>
      <c r="AI2220" s="29">
        <v>1.72</v>
      </c>
    </row>
    <row r="2221" spans="1:35" ht="15" customHeight="1" x14ac:dyDescent="0.2">
      <c r="A2221" s="25">
        <v>2356</v>
      </c>
      <c r="B2221" s="25" t="s">
        <v>91</v>
      </c>
      <c r="C2221" s="139">
        <v>37789</v>
      </c>
      <c r="D2221" s="25">
        <v>19</v>
      </c>
      <c r="E2221" s="25" t="s">
        <v>47</v>
      </c>
      <c r="F2221" s="25">
        <v>-80</v>
      </c>
      <c r="G2221" s="82">
        <v>32.8806000000003</v>
      </c>
      <c r="H2221" s="27">
        <v>-80.548010000000005</v>
      </c>
      <c r="I2221" s="25">
        <v>25</v>
      </c>
      <c r="J2221" s="82">
        <v>1.1292000000000968</v>
      </c>
      <c r="K2221" s="27">
        <v>25.018820000000002</v>
      </c>
      <c r="L2221" s="29">
        <v>30.1</v>
      </c>
      <c r="M2221" s="29">
        <v>34.847999999999999</v>
      </c>
      <c r="N2221" s="28">
        <v>7.7907241489835108</v>
      </c>
      <c r="O2221" s="28">
        <v>3.1602286678089295</v>
      </c>
      <c r="Q2221" s="26">
        <v>18.296400000000002</v>
      </c>
      <c r="R2221" s="26">
        <v>3.8349595643638339</v>
      </c>
      <c r="S2221" s="26">
        <v>3.915</v>
      </c>
      <c r="T2221" s="26">
        <v>0.19700000000000001</v>
      </c>
      <c r="U2221" s="26">
        <v>0.82099999999999995</v>
      </c>
      <c r="V2221" s="26">
        <v>0.20499999999999999</v>
      </c>
      <c r="W2221" s="26">
        <v>0.61599999999999999</v>
      </c>
      <c r="X2221" s="26">
        <v>0</v>
      </c>
      <c r="Y2221" s="85"/>
      <c r="AD2221" s="26">
        <v>4.7359999999999998</v>
      </c>
      <c r="AF2221" s="26">
        <v>0.7143396593437501</v>
      </c>
      <c r="AH2221" s="29">
        <v>0.59172933245255344</v>
      </c>
      <c r="AI2221" s="29">
        <v>3.9199999999999946</v>
      </c>
    </row>
    <row r="2222" spans="1:35" ht="15" customHeight="1" x14ac:dyDescent="0.2">
      <c r="A2222" s="25">
        <v>2357</v>
      </c>
      <c r="B2222" s="25" t="s">
        <v>91</v>
      </c>
      <c r="C2222" s="139">
        <v>37789</v>
      </c>
      <c r="D2222" s="25">
        <v>20</v>
      </c>
      <c r="E2222" s="25" t="s">
        <v>47</v>
      </c>
      <c r="F2222" s="25">
        <v>-80</v>
      </c>
      <c r="G2222" s="82">
        <v>29.560799999999574</v>
      </c>
      <c r="H2222" s="27">
        <v>-80.492679999999993</v>
      </c>
      <c r="I2222" s="25">
        <v>25</v>
      </c>
      <c r="J2222" s="82">
        <v>4.0308000000000277</v>
      </c>
      <c r="K2222" s="27">
        <v>25.06718</v>
      </c>
      <c r="L2222" s="29">
        <v>29.692</v>
      </c>
      <c r="M2222" s="29">
        <v>33.625999999999998</v>
      </c>
      <c r="N2222" s="28">
        <v>21.573148157362613</v>
      </c>
      <c r="O2222" s="28">
        <v>8.7509299466958979</v>
      </c>
      <c r="Q2222" s="26">
        <v>11.055</v>
      </c>
      <c r="R2222" s="26">
        <v>1.4348369501562499</v>
      </c>
      <c r="T2222" s="26">
        <v>4.8000000000000001E-2</v>
      </c>
      <c r="U2222" s="26">
        <v>1.976</v>
      </c>
      <c r="X2222" s="26">
        <v>5.7720000000000002</v>
      </c>
      <c r="Y2222" s="85"/>
      <c r="AF2222" s="26">
        <v>0.63136961868750008</v>
      </c>
      <c r="AH2222" s="29">
        <v>0.2136915746544239</v>
      </c>
      <c r="AI2222" s="29">
        <v>1.51</v>
      </c>
    </row>
    <row r="2223" spans="1:35" ht="15" customHeight="1" x14ac:dyDescent="0.2">
      <c r="A2223" s="25">
        <v>2358</v>
      </c>
      <c r="B2223" s="25" t="s">
        <v>91</v>
      </c>
      <c r="C2223" s="139">
        <v>37789</v>
      </c>
      <c r="D2223" s="25">
        <v>34</v>
      </c>
      <c r="E2223" s="25" t="s">
        <v>49</v>
      </c>
      <c r="F2223" s="25">
        <v>-80</v>
      </c>
      <c r="G2223" s="82">
        <v>57.309600000000387</v>
      </c>
      <c r="H2223" s="27">
        <v>-80.955160000000006</v>
      </c>
      <c r="I2223" s="25">
        <v>24</v>
      </c>
      <c r="J2223" s="82">
        <v>59.33400000000006</v>
      </c>
      <c r="K2223" s="27">
        <v>24.988900000000001</v>
      </c>
      <c r="L2223" s="29">
        <v>28.899000000000001</v>
      </c>
      <c r="M2223" s="29">
        <v>34.470999999999997</v>
      </c>
      <c r="N2223" s="28">
        <v>4.5694472785565008</v>
      </c>
      <c r="O2223" s="28">
        <v>1.8535501975923334</v>
      </c>
      <c r="Q2223" s="26">
        <v>27.384600000000002</v>
      </c>
      <c r="R2223" s="26">
        <v>2.1272473020424107</v>
      </c>
      <c r="S2223" s="26">
        <v>0.317</v>
      </c>
      <c r="T2223" s="26">
        <v>3.6999999999999998E-2</v>
      </c>
      <c r="U2223" s="26">
        <v>0.17899999999999999</v>
      </c>
      <c r="V2223" s="26">
        <v>9.5000000000000001E-2</v>
      </c>
      <c r="W2223" s="26">
        <v>8.3999999999999991E-2</v>
      </c>
      <c r="X2223" s="26">
        <v>93.022999999999996</v>
      </c>
      <c r="Y2223" s="85"/>
      <c r="AD2223" s="26">
        <v>0.496</v>
      </c>
      <c r="AF2223" s="26">
        <v>0.83792266284375017</v>
      </c>
      <c r="AH2223" s="29">
        <v>1.0088747542036003</v>
      </c>
      <c r="AI2223" s="29">
        <v>2.2269999999999999</v>
      </c>
    </row>
    <row r="2224" spans="1:35" ht="15" customHeight="1" x14ac:dyDescent="0.2">
      <c r="A2224" s="25">
        <v>2359</v>
      </c>
      <c r="B2224" s="25" t="s">
        <v>91</v>
      </c>
      <c r="C2224" s="139">
        <v>37790</v>
      </c>
      <c r="D2224" s="25">
        <v>21</v>
      </c>
      <c r="E2224" s="25" t="s">
        <v>47</v>
      </c>
      <c r="F2224" s="25">
        <v>-80</v>
      </c>
      <c r="G2224" s="82">
        <v>30.871200000000272</v>
      </c>
      <c r="H2224" s="27">
        <v>-80.514520000000005</v>
      </c>
      <c r="I2224" s="25">
        <v>25</v>
      </c>
      <c r="J2224" s="82">
        <v>6.7500000000000426</v>
      </c>
      <c r="K2224" s="27">
        <v>25.112500000000001</v>
      </c>
      <c r="L2224" s="29">
        <v>28.834</v>
      </c>
      <c r="M2224" s="29">
        <v>32.375999999999998</v>
      </c>
      <c r="N2224" s="28">
        <v>9.2800860124742712</v>
      </c>
      <c r="O2224" s="28">
        <v>3.7643732848865263</v>
      </c>
      <c r="Q2224" s="26">
        <v>11.686799999999998</v>
      </c>
      <c r="R2224" s="26">
        <v>0.81484677732142852</v>
      </c>
      <c r="S2224" s="26">
        <v>3.802</v>
      </c>
      <c r="T2224" s="26">
        <v>0.02</v>
      </c>
      <c r="U2224" s="26">
        <v>0.86299999999999999</v>
      </c>
      <c r="V2224" s="26">
        <v>0.188</v>
      </c>
      <c r="W2224" s="26">
        <v>0.67500000000000004</v>
      </c>
      <c r="X2224" s="26">
        <v>8.3889999999999993</v>
      </c>
      <c r="Y2224" s="85"/>
      <c r="AD2224" s="26">
        <v>4.665</v>
      </c>
      <c r="AF2224" s="26">
        <v>0.21128707050000001</v>
      </c>
      <c r="AH2224" s="29">
        <v>0.49676263709229079</v>
      </c>
      <c r="AI2224" s="29">
        <v>0.84</v>
      </c>
    </row>
    <row r="2225" spans="1:35" ht="15" customHeight="1" x14ac:dyDescent="0.2">
      <c r="A2225" s="25">
        <v>2360</v>
      </c>
      <c r="B2225" s="25" t="s">
        <v>91</v>
      </c>
      <c r="C2225" s="139">
        <v>37790</v>
      </c>
      <c r="D2225" s="25">
        <v>22</v>
      </c>
      <c r="E2225" s="25" t="s">
        <v>47</v>
      </c>
      <c r="F2225" s="25">
        <v>-80</v>
      </c>
      <c r="G2225" s="82">
        <v>36.231599999999844</v>
      </c>
      <c r="H2225" s="27">
        <v>-80.603859999999997</v>
      </c>
      <c r="I2225" s="25">
        <v>25</v>
      </c>
      <c r="J2225" s="82">
        <v>5.9855999999999909</v>
      </c>
      <c r="K2225" s="27">
        <v>25.09976</v>
      </c>
      <c r="L2225" s="29">
        <v>28.936</v>
      </c>
      <c r="M2225" s="29">
        <v>30.707999999999998</v>
      </c>
      <c r="N2225" s="28">
        <v>13.878173849083529</v>
      </c>
      <c r="O2225" s="28">
        <v>5.6295412359622992</v>
      </c>
      <c r="Q2225" s="26">
        <v>11.1036</v>
      </c>
      <c r="R2225" s="26">
        <v>0.8790666895089303</v>
      </c>
      <c r="S2225" s="26">
        <v>3.1560000000000001</v>
      </c>
      <c r="T2225" s="26">
        <v>7.0999999999999994E-2</v>
      </c>
      <c r="U2225" s="26">
        <v>0.56000000000000005</v>
      </c>
      <c r="V2225" s="26">
        <v>0.18</v>
      </c>
      <c r="W2225" s="26">
        <v>0.38000000000000006</v>
      </c>
      <c r="X2225" s="26">
        <v>6.2709999999999999</v>
      </c>
      <c r="Y2225" s="85"/>
      <c r="AD2225" s="26">
        <v>3.7160000000000002</v>
      </c>
      <c r="AF2225" s="26">
        <v>0.34383980812500003</v>
      </c>
      <c r="AH2225" s="29">
        <v>0.33217626829948022</v>
      </c>
      <c r="AI2225" s="29">
        <v>0.92000000000000171</v>
      </c>
    </row>
    <row r="2226" spans="1:35" ht="15" customHeight="1" x14ac:dyDescent="0.2">
      <c r="A2226" s="25">
        <v>2361</v>
      </c>
      <c r="B2226" s="25" t="s">
        <v>91</v>
      </c>
      <c r="C2226" s="139">
        <v>37790</v>
      </c>
      <c r="D2226" s="25">
        <v>23</v>
      </c>
      <c r="E2226" s="25" t="s">
        <v>47</v>
      </c>
      <c r="F2226" s="25">
        <v>-80</v>
      </c>
      <c r="G2226" s="82">
        <v>37.450799999999731</v>
      </c>
      <c r="H2226" s="27">
        <v>-80.624179999999996</v>
      </c>
      <c r="I2226" s="25">
        <v>25</v>
      </c>
      <c r="J2226" s="82">
        <v>3.3036000000000598</v>
      </c>
      <c r="K2226" s="27">
        <v>25.055060000000001</v>
      </c>
      <c r="L2226" s="29">
        <v>29.042999999999999</v>
      </c>
      <c r="M2226" s="29">
        <v>33.600999999999999</v>
      </c>
      <c r="N2226" s="28">
        <v>10.600445009028041</v>
      </c>
      <c r="O2226" s="28">
        <v>4.2999635936838256</v>
      </c>
      <c r="Q2226" s="26">
        <v>15.234599999999999</v>
      </c>
      <c r="R2226" s="26">
        <v>1.7510145424107144</v>
      </c>
      <c r="S2226" s="26">
        <v>3.0369999999999999</v>
      </c>
      <c r="T2226" s="26">
        <v>3.0000000000000001E-3</v>
      </c>
      <c r="U2226" s="26">
        <v>0.30399999999999999</v>
      </c>
      <c r="V2226" s="26">
        <v>9.7000000000000003E-2</v>
      </c>
      <c r="W2226" s="26">
        <v>0.20699999999999999</v>
      </c>
      <c r="X2226" s="26">
        <v>14.493</v>
      </c>
      <c r="Y2226" s="85"/>
      <c r="AD2226" s="26">
        <v>3.3409999999999997</v>
      </c>
      <c r="AF2226" s="26">
        <v>0.74747784375000004</v>
      </c>
      <c r="AH2226" s="29">
        <v>0.43488740294146322</v>
      </c>
      <c r="AI2226" s="29">
        <v>1.84</v>
      </c>
    </row>
    <row r="2227" spans="1:35" ht="15" customHeight="1" x14ac:dyDescent="0.2">
      <c r="A2227" s="25">
        <v>2362</v>
      </c>
      <c r="B2227" s="25" t="s">
        <v>91</v>
      </c>
      <c r="C2227" s="139">
        <v>37790</v>
      </c>
      <c r="D2227" s="25">
        <v>24</v>
      </c>
      <c r="E2227" s="25" t="s">
        <v>48</v>
      </c>
      <c r="F2227" s="25">
        <v>-80</v>
      </c>
      <c r="G2227" s="82">
        <v>40.00079999999997</v>
      </c>
      <c r="H2227" s="27">
        <v>-80.666679999999999</v>
      </c>
      <c r="I2227" s="25">
        <v>25</v>
      </c>
      <c r="J2227" s="82">
        <v>3.8243999999999545</v>
      </c>
      <c r="K2227" s="27">
        <v>25.063739999999999</v>
      </c>
      <c r="L2227" s="29">
        <v>29.010999999999999</v>
      </c>
      <c r="M2227" s="29">
        <v>34.636000000000003</v>
      </c>
      <c r="N2227" s="28">
        <v>13.561315917661062</v>
      </c>
      <c r="O2227" s="28">
        <v>5.5010110121531852</v>
      </c>
      <c r="Q2227" s="26">
        <v>21.455400000000001</v>
      </c>
      <c r="R2227" s="26">
        <v>1.5861934599776784</v>
      </c>
      <c r="S2227" s="26">
        <v>4.5309999999999997</v>
      </c>
      <c r="T2227" s="26">
        <v>0</v>
      </c>
      <c r="U2227" s="26">
        <v>0.83299999999999996</v>
      </c>
      <c r="V2227" s="26">
        <v>0.375</v>
      </c>
      <c r="W2227" s="26">
        <v>0.45799999999999996</v>
      </c>
      <c r="X2227" s="26">
        <v>46.262</v>
      </c>
      <c r="Y2227" s="85"/>
      <c r="AD2227" s="26">
        <v>5.3639999999999999</v>
      </c>
      <c r="AF2227" s="26">
        <v>0.45197493618750006</v>
      </c>
      <c r="AH2227" s="29">
        <v>0.33993751255336091</v>
      </c>
      <c r="AI2227" s="29">
        <v>1.64</v>
      </c>
    </row>
    <row r="2228" spans="1:35" ht="15" customHeight="1" x14ac:dyDescent="0.2">
      <c r="A2228" s="25">
        <v>2363</v>
      </c>
      <c r="B2228" s="25" t="s">
        <v>91</v>
      </c>
      <c r="C2228" s="139">
        <v>37790</v>
      </c>
      <c r="D2228" s="25">
        <v>25</v>
      </c>
      <c r="E2228" s="25" t="s">
        <v>48</v>
      </c>
      <c r="F2228" s="25">
        <v>-80</v>
      </c>
      <c r="G2228" s="82">
        <v>43.028400000000033</v>
      </c>
      <c r="H2228" s="27">
        <v>-80.717140000000001</v>
      </c>
      <c r="I2228" s="25">
        <v>25</v>
      </c>
      <c r="J2228" s="82">
        <v>3.619200000000049</v>
      </c>
      <c r="K2228" s="27">
        <v>25.060320000000001</v>
      </c>
      <c r="L2228" s="29">
        <v>29.033000000000001</v>
      </c>
      <c r="M2228" s="29">
        <v>34.844999999999999</v>
      </c>
      <c r="N2228" s="28">
        <v>9.8552513452058399</v>
      </c>
      <c r="O2228" s="28">
        <v>3.9976833005498742</v>
      </c>
      <c r="Q2228" s="26">
        <v>32.827799999999996</v>
      </c>
      <c r="R2228" s="26">
        <v>0.83875627722097668</v>
      </c>
      <c r="S2228" s="26">
        <v>3.1030000000000002</v>
      </c>
      <c r="T2228" s="26">
        <v>8.0000000000000002E-3</v>
      </c>
      <c r="U2228" s="26">
        <v>0.40500000000000003</v>
      </c>
      <c r="V2228" s="26">
        <v>0.114</v>
      </c>
      <c r="W2228" s="26">
        <v>0.29100000000000004</v>
      </c>
      <c r="X2228" s="26">
        <v>82.724000000000004</v>
      </c>
      <c r="Y2228" s="85"/>
      <c r="AD2228" s="26">
        <v>3.508</v>
      </c>
      <c r="AF2228" s="26">
        <v>0.68244727134375016</v>
      </c>
      <c r="AH2228" s="29">
        <v>0.46777092115895846</v>
      </c>
      <c r="AI2228" s="29">
        <v>0.9199999999999946</v>
      </c>
    </row>
    <row r="2229" spans="1:35" ht="15" customHeight="1" x14ac:dyDescent="0.2">
      <c r="A2229" s="25">
        <v>2364</v>
      </c>
      <c r="B2229" s="25" t="s">
        <v>91</v>
      </c>
      <c r="C2229" s="139">
        <v>37790</v>
      </c>
      <c r="D2229" s="25">
        <v>26</v>
      </c>
      <c r="E2229" s="25" t="s">
        <v>50</v>
      </c>
      <c r="F2229" s="25">
        <v>-80</v>
      </c>
      <c r="G2229" s="82">
        <v>43.341599999999687</v>
      </c>
      <c r="H2229" s="27">
        <v>-80.722359999999995</v>
      </c>
      <c r="I2229" s="25">
        <v>25</v>
      </c>
      <c r="J2229" s="82">
        <v>1.4315999999999462</v>
      </c>
      <c r="K2229" s="27">
        <v>25.023859999999999</v>
      </c>
      <c r="L2229" s="29">
        <v>29.352</v>
      </c>
      <c r="M2229" s="29">
        <v>35.637</v>
      </c>
      <c r="N2229" s="28">
        <v>8.284194470461113</v>
      </c>
      <c r="O2229" s="28">
        <v>3.3603999261957225</v>
      </c>
      <c r="Q2229" s="26">
        <v>27.433200000000003</v>
      </c>
      <c r="R2229" s="26">
        <v>1.230288864654018</v>
      </c>
      <c r="S2229" s="26">
        <v>3.6520000000000001</v>
      </c>
      <c r="T2229" s="26">
        <v>2.3E-2</v>
      </c>
      <c r="U2229" s="26">
        <v>0.33300000000000002</v>
      </c>
      <c r="V2229" s="26">
        <v>0.104</v>
      </c>
      <c r="W2229" s="26">
        <v>0.22900000000000004</v>
      </c>
      <c r="X2229" s="26">
        <v>76.037999999999997</v>
      </c>
      <c r="Y2229" s="85"/>
      <c r="AD2229" s="26">
        <v>3.9850000000000003</v>
      </c>
      <c r="AF2229" s="26">
        <v>1.0895735369062503</v>
      </c>
      <c r="AH2229" s="29">
        <v>0.55648138348729514</v>
      </c>
      <c r="AI2229" s="29">
        <v>1.36</v>
      </c>
    </row>
    <row r="2230" spans="1:35" ht="15" customHeight="1" x14ac:dyDescent="0.2">
      <c r="A2230" s="25">
        <v>2365</v>
      </c>
      <c r="B2230" s="25" t="s">
        <v>91</v>
      </c>
      <c r="C2230" s="139">
        <v>37790</v>
      </c>
      <c r="D2230" s="25">
        <v>27</v>
      </c>
      <c r="E2230" s="25" t="s">
        <v>50</v>
      </c>
      <c r="F2230" s="25">
        <v>-80</v>
      </c>
      <c r="G2230" s="82">
        <v>44.969999999999857</v>
      </c>
      <c r="H2230" s="27">
        <v>-80.749499999999998</v>
      </c>
      <c r="I2230" s="25">
        <v>25</v>
      </c>
      <c r="J2230" s="82">
        <v>0.33600000000006958</v>
      </c>
      <c r="K2230" s="27">
        <v>25.005600000000001</v>
      </c>
      <c r="L2230" s="29">
        <v>29.244</v>
      </c>
      <c r="M2230" s="29">
        <v>33.491999999999997</v>
      </c>
      <c r="N2230" s="28">
        <v>10.404151668191771</v>
      </c>
      <c r="O2230" s="28">
        <v>4.2203391799389616</v>
      </c>
      <c r="Q2230" s="26">
        <v>23.496600000000004</v>
      </c>
      <c r="R2230" s="26">
        <v>0.97957887429687507</v>
      </c>
      <c r="S2230" s="26">
        <v>4.4530000000000003</v>
      </c>
      <c r="T2230" s="26">
        <v>0</v>
      </c>
      <c r="U2230" s="26">
        <v>0.48799999999999999</v>
      </c>
      <c r="V2230" s="26">
        <v>0.155</v>
      </c>
      <c r="W2230" s="26">
        <v>0.33299999999999996</v>
      </c>
      <c r="X2230" s="26">
        <v>58.389000000000003</v>
      </c>
      <c r="Y2230" s="85"/>
      <c r="AD2230" s="26">
        <v>4.9410000000000007</v>
      </c>
      <c r="AF2230" s="26">
        <v>0.50753745590624999</v>
      </c>
      <c r="AH2230" s="29">
        <v>0.44309234880667714</v>
      </c>
      <c r="AI2230" s="29">
        <v>1.04</v>
      </c>
    </row>
    <row r="2231" spans="1:35" ht="15" customHeight="1" x14ac:dyDescent="0.2">
      <c r="A2231" s="25">
        <v>2366</v>
      </c>
      <c r="B2231" s="25" t="s">
        <v>91</v>
      </c>
      <c r="C2231" s="139">
        <v>37790</v>
      </c>
      <c r="D2231" s="25">
        <v>28</v>
      </c>
      <c r="E2231" s="25" t="s">
        <v>50</v>
      </c>
      <c r="F2231" s="25">
        <v>-80</v>
      </c>
      <c r="G2231" s="82">
        <v>47.101200000000176</v>
      </c>
      <c r="H2231" s="27">
        <v>-80.785020000000003</v>
      </c>
      <c r="I2231" s="25">
        <v>25</v>
      </c>
      <c r="J2231" s="82">
        <v>3.9599999999992974E-2</v>
      </c>
      <c r="K2231" s="27">
        <v>25.00066</v>
      </c>
      <c r="L2231" s="29">
        <v>29.294799999999999</v>
      </c>
      <c r="M2231" s="29">
        <v>32.835999999999999</v>
      </c>
      <c r="N2231" s="28">
        <v>10.566459283319574</v>
      </c>
      <c r="O2231" s="28">
        <v>4.286177626856313</v>
      </c>
      <c r="Q2231" s="26">
        <v>24.468600000000006</v>
      </c>
      <c r="R2231" s="26">
        <v>0.87218911438616076</v>
      </c>
      <c r="S2231" s="26">
        <v>4.6980000000000004</v>
      </c>
      <c r="T2231" s="26">
        <v>3.5000000000000003E-2</v>
      </c>
      <c r="U2231" s="26">
        <v>0.46400000000000002</v>
      </c>
      <c r="V2231" s="26">
        <v>0.184</v>
      </c>
      <c r="W2231" s="26">
        <v>0.28000000000000003</v>
      </c>
      <c r="X2231" s="26">
        <v>81.394999999999996</v>
      </c>
      <c r="Y2231" s="85"/>
      <c r="AD2231" s="26">
        <v>5.1620000000000008</v>
      </c>
      <c r="AF2231" s="26">
        <v>0.48561143915624999</v>
      </c>
      <c r="AH2231" s="29">
        <v>0.43628616515633001</v>
      </c>
      <c r="AI2231" s="29">
        <v>0.93</v>
      </c>
    </row>
    <row r="2232" spans="1:35" ht="15" customHeight="1" x14ac:dyDescent="0.2">
      <c r="A2232" s="25">
        <v>2367</v>
      </c>
      <c r="B2232" s="25" t="s">
        <v>91</v>
      </c>
      <c r="C2232" s="139">
        <v>37790</v>
      </c>
      <c r="D2232" s="25">
        <v>29</v>
      </c>
      <c r="E2232" s="25" t="s">
        <v>50</v>
      </c>
      <c r="F2232" s="25">
        <v>-80</v>
      </c>
      <c r="G2232" s="82">
        <v>48.63000000000028</v>
      </c>
      <c r="H2232" s="27">
        <v>-80.810500000000005</v>
      </c>
      <c r="I2232" s="25">
        <v>24</v>
      </c>
      <c r="J2232" s="82">
        <v>59.849999999999923</v>
      </c>
      <c r="K2232" s="27">
        <v>24.997499999999999</v>
      </c>
      <c r="L2232" s="29">
        <v>29.495000000000001</v>
      </c>
      <c r="M2232" s="29">
        <v>33.600999999999999</v>
      </c>
      <c r="N2232" s="28">
        <v>8.2683750511448206</v>
      </c>
      <c r="O2232" s="28">
        <v>3.3539829383168791</v>
      </c>
      <c r="Q2232" s="26">
        <v>33.2166</v>
      </c>
      <c r="R2232" s="26">
        <v>1.0243544271875</v>
      </c>
      <c r="S2232" s="26">
        <v>2.4209999999999998</v>
      </c>
      <c r="T2232" s="26">
        <v>1.7999999999999999E-2</v>
      </c>
      <c r="U2232" s="26">
        <v>0.32100000000000001</v>
      </c>
      <c r="V2232" s="26">
        <v>0.128</v>
      </c>
      <c r="W2232" s="26">
        <v>0.193</v>
      </c>
      <c r="X2232" s="26">
        <v>122.384</v>
      </c>
      <c r="Y2232" s="85"/>
      <c r="AD2232" s="26">
        <v>2.742</v>
      </c>
      <c r="AF2232" s="26">
        <v>0.4674228116250001</v>
      </c>
      <c r="AH2232" s="29">
        <v>0.55754606817958874</v>
      </c>
      <c r="AI2232" s="29">
        <v>1.08</v>
      </c>
    </row>
    <row r="2233" spans="1:35" ht="15" customHeight="1" x14ac:dyDescent="0.2">
      <c r="A2233" s="25">
        <v>2368</v>
      </c>
      <c r="B2233" s="25" t="s">
        <v>91</v>
      </c>
      <c r="C2233" s="139">
        <v>37790</v>
      </c>
      <c r="D2233" s="25">
        <v>30</v>
      </c>
      <c r="E2233" s="25" t="s">
        <v>49</v>
      </c>
      <c r="F2233" s="25">
        <v>-80</v>
      </c>
      <c r="G2233" s="82">
        <v>50.110799999999642</v>
      </c>
      <c r="H2233" s="27">
        <v>-80.835179999999994</v>
      </c>
      <c r="I2233" s="25">
        <v>24</v>
      </c>
      <c r="J2233" s="82">
        <v>58.550400000000096</v>
      </c>
      <c r="K2233" s="27">
        <v>24.975840000000002</v>
      </c>
      <c r="L2233" s="29">
        <v>29.050999999999998</v>
      </c>
      <c r="M2233" s="29">
        <v>34.447000000000003</v>
      </c>
      <c r="N2233" s="28">
        <v>7.0697461420287953</v>
      </c>
      <c r="O2233" s="28">
        <v>2.8677712116255636</v>
      </c>
      <c r="Q2233" s="26">
        <v>24.468600000000006</v>
      </c>
      <c r="R2233" s="26">
        <v>1.4344097838950893</v>
      </c>
      <c r="S2233" s="26">
        <v>1.25</v>
      </c>
      <c r="T2233" s="26">
        <v>1E-3</v>
      </c>
      <c r="U2233" s="26">
        <v>0.214</v>
      </c>
      <c r="V2233" s="26">
        <v>7.5999999999999998E-2</v>
      </c>
      <c r="W2233" s="26">
        <v>0.13800000000000001</v>
      </c>
      <c r="X2233" s="26">
        <v>41.944000000000003</v>
      </c>
      <c r="Y2233" s="85"/>
      <c r="AD2233" s="26">
        <v>1.464</v>
      </c>
      <c r="AF2233" s="26">
        <v>0.38295781528125</v>
      </c>
      <c r="AH2233" s="29">
        <v>0.65207433299395312</v>
      </c>
      <c r="AI2233" s="29">
        <v>1.48</v>
      </c>
    </row>
    <row r="2234" spans="1:35" ht="15" customHeight="1" x14ac:dyDescent="0.2">
      <c r="A2234" s="25">
        <v>2369</v>
      </c>
      <c r="B2234" s="25" t="s">
        <v>91</v>
      </c>
      <c r="C2234" s="139">
        <v>37790</v>
      </c>
      <c r="D2234" s="25">
        <v>31</v>
      </c>
      <c r="E2234" s="25" t="s">
        <v>49</v>
      </c>
      <c r="F2234" s="25">
        <v>-80</v>
      </c>
      <c r="G2234" s="82">
        <v>52.074000000000353</v>
      </c>
      <c r="H2234" s="27">
        <v>-80.867900000000006</v>
      </c>
      <c r="I2234" s="25">
        <v>25</v>
      </c>
      <c r="J2234" s="82">
        <v>0.65040000000010423</v>
      </c>
      <c r="K2234" s="27">
        <v>25.010840000000002</v>
      </c>
      <c r="L2234" s="29">
        <v>29.202999999999999</v>
      </c>
      <c r="M2234" s="29">
        <v>34.906999999999996</v>
      </c>
      <c r="N2234" s="28">
        <v>6.6326188041833802</v>
      </c>
      <c r="O2234" s="28">
        <v>2.6904549162305686</v>
      </c>
      <c r="Q2234" s="26">
        <v>32.827799999999996</v>
      </c>
      <c r="R2234" s="26">
        <v>0.78877403824776415</v>
      </c>
      <c r="S2234" s="26">
        <v>1.1479999999999999</v>
      </c>
      <c r="T2234" s="26">
        <v>0.01</v>
      </c>
      <c r="U2234" s="26">
        <v>0.214</v>
      </c>
      <c r="V2234" s="26">
        <v>8.5999999999999993E-2</v>
      </c>
      <c r="W2234" s="26">
        <v>0.128</v>
      </c>
      <c r="X2234" s="26">
        <v>126.163</v>
      </c>
      <c r="Y2234" s="85"/>
      <c r="AD2234" s="26">
        <v>1.3620000000000001</v>
      </c>
      <c r="AF2234" s="26">
        <v>0.43029807871875003</v>
      </c>
      <c r="AH2234" s="29">
        <v>0.69504974371395245</v>
      </c>
      <c r="AI2234" s="29">
        <v>0.83999999999999631</v>
      </c>
    </row>
    <row r="2235" spans="1:35" ht="15" customHeight="1" x14ac:dyDescent="0.2">
      <c r="A2235" s="25">
        <v>2370</v>
      </c>
      <c r="B2235" s="25" t="s">
        <v>91</v>
      </c>
      <c r="C2235" s="139">
        <v>37790</v>
      </c>
      <c r="D2235" s="25">
        <v>32</v>
      </c>
      <c r="E2235" s="25" t="s">
        <v>49</v>
      </c>
      <c r="F2235" s="25">
        <v>-80</v>
      </c>
      <c r="G2235" s="82">
        <v>55.575599999999952</v>
      </c>
      <c r="H2235" s="27">
        <v>-80.926259999999999</v>
      </c>
      <c r="I2235" s="25">
        <v>25</v>
      </c>
      <c r="J2235" s="82">
        <v>0.65999999999995396</v>
      </c>
      <c r="K2235" s="27">
        <v>25.010999999999999</v>
      </c>
      <c r="L2235" s="29">
        <v>29.277999999999999</v>
      </c>
      <c r="M2235" s="29">
        <v>34.362000000000002</v>
      </c>
      <c r="N2235" s="28">
        <v>7.7956523530416222</v>
      </c>
      <c r="O2235" s="28">
        <v>3.162227744075452</v>
      </c>
      <c r="Q2235" s="26">
        <v>33.508199999999995</v>
      </c>
      <c r="R2235" s="26">
        <v>1.1789125201785715</v>
      </c>
      <c r="S2235" s="26">
        <v>1.357</v>
      </c>
      <c r="T2235" s="26">
        <v>1.6E-2</v>
      </c>
      <c r="U2235" s="26">
        <v>0.155</v>
      </c>
      <c r="V2235" s="26">
        <v>0.105</v>
      </c>
      <c r="W2235" s="26">
        <v>0.05</v>
      </c>
      <c r="X2235" s="26">
        <v>123.547</v>
      </c>
      <c r="Y2235" s="85"/>
      <c r="AD2235" s="26">
        <v>1.512</v>
      </c>
      <c r="AF2235" s="26">
        <v>0.84913483049999994</v>
      </c>
      <c r="AH2235" s="29">
        <v>0.59135525690820745</v>
      </c>
      <c r="AI2235" s="29">
        <v>1.28</v>
      </c>
    </row>
    <row r="2236" spans="1:35" ht="15" customHeight="1" x14ac:dyDescent="0.2">
      <c r="A2236" s="25">
        <v>2371</v>
      </c>
      <c r="B2236" s="25" t="s">
        <v>91</v>
      </c>
      <c r="C2236" s="139">
        <v>37790</v>
      </c>
      <c r="D2236" s="25">
        <v>33</v>
      </c>
      <c r="E2236" s="25" t="s">
        <v>49</v>
      </c>
      <c r="F2236" s="25">
        <v>-80</v>
      </c>
      <c r="G2236" s="82">
        <v>55.193999999999903</v>
      </c>
      <c r="H2236" s="27">
        <v>-80.919899999999998</v>
      </c>
      <c r="I2236" s="25">
        <v>25</v>
      </c>
      <c r="J2236" s="82">
        <v>3.1800000000000495</v>
      </c>
      <c r="K2236" s="27">
        <v>25.053000000000001</v>
      </c>
      <c r="L2236" s="29">
        <v>29.599</v>
      </c>
      <c r="M2236" s="29">
        <v>34.448</v>
      </c>
      <c r="N2236" s="28">
        <v>6.8023522153538396</v>
      </c>
      <c r="O2236" s="28">
        <v>2.7593055624103426</v>
      </c>
      <c r="Q2236" s="26">
        <v>33.799799999999998</v>
      </c>
      <c r="R2236" s="26">
        <v>1.8583489456138393</v>
      </c>
      <c r="S2236" s="26">
        <v>1.5309999999999999</v>
      </c>
      <c r="T2236" s="26">
        <v>4.8000000000000001E-2</v>
      </c>
      <c r="U2236" s="26">
        <v>0.27400000000000002</v>
      </c>
      <c r="V2236" s="26">
        <v>0.13600000000000001</v>
      </c>
      <c r="W2236" s="26">
        <v>0.13800000000000001</v>
      </c>
      <c r="X2236" s="26">
        <v>143.77099999999999</v>
      </c>
      <c r="Y2236" s="85"/>
      <c r="AD2236" s="26">
        <v>1.8049999999999997</v>
      </c>
      <c r="AF2236" s="26">
        <v>0.85386885684374991</v>
      </c>
      <c r="AH2236" s="29">
        <v>0.67770674820315824</v>
      </c>
      <c r="AI2236" s="29">
        <v>1.96</v>
      </c>
    </row>
    <row r="2237" spans="1:35" ht="15" customHeight="1" x14ac:dyDescent="0.2">
      <c r="A2237" s="25">
        <v>2372</v>
      </c>
      <c r="B2237" s="25" t="s">
        <v>91</v>
      </c>
      <c r="C2237" s="139">
        <v>37790</v>
      </c>
      <c r="D2237" s="25">
        <v>35</v>
      </c>
      <c r="E2237" s="25" t="s">
        <v>49</v>
      </c>
      <c r="F2237" s="25">
        <v>-80</v>
      </c>
      <c r="G2237" s="82">
        <v>52.783200000000363</v>
      </c>
      <c r="H2237" s="27">
        <v>-80.879720000000006</v>
      </c>
      <c r="I2237" s="25">
        <v>24</v>
      </c>
      <c r="J2237" s="82">
        <v>58.269600000000068</v>
      </c>
      <c r="K2237" s="27">
        <v>24.971160000000001</v>
      </c>
      <c r="L2237" s="29">
        <v>29.617999999999999</v>
      </c>
      <c r="M2237" s="29">
        <v>35.463000000000001</v>
      </c>
      <c r="N2237" s="28">
        <v>8.75678702307167</v>
      </c>
      <c r="O2237" s="28">
        <v>3.5521023282308075</v>
      </c>
      <c r="Q2237" s="26">
        <v>24.614400000000003</v>
      </c>
      <c r="R2237" s="26">
        <v>1.4935575249999999</v>
      </c>
      <c r="S2237" s="26">
        <v>1.746</v>
      </c>
      <c r="T2237" s="26">
        <v>2.8000000000000001E-2</v>
      </c>
      <c r="U2237" s="26">
        <v>0.27400000000000002</v>
      </c>
      <c r="V2237" s="26">
        <v>0.122</v>
      </c>
      <c r="W2237" s="26">
        <v>0.15200000000000002</v>
      </c>
      <c r="X2237" s="26">
        <v>15.656000000000001</v>
      </c>
      <c r="Y2237" s="85"/>
      <c r="AD2237" s="26">
        <v>2.02</v>
      </c>
      <c r="AF2237" s="26">
        <v>0.55811679000000003</v>
      </c>
      <c r="AH2237" s="29">
        <v>0.52644879769873898</v>
      </c>
      <c r="AI2237" s="29">
        <v>1.56</v>
      </c>
    </row>
    <row r="2238" spans="1:35" ht="15" customHeight="1" x14ac:dyDescent="0.2">
      <c r="A2238" s="25">
        <v>2373</v>
      </c>
      <c r="B2238" s="25" t="s">
        <v>91</v>
      </c>
      <c r="C2238" s="139">
        <v>37790</v>
      </c>
      <c r="D2238" s="25">
        <v>36</v>
      </c>
      <c r="E2238" s="25" t="s">
        <v>50</v>
      </c>
      <c r="F2238" s="25">
        <v>-80</v>
      </c>
      <c r="G2238" s="82">
        <v>47.58119999999991</v>
      </c>
      <c r="H2238" s="27">
        <v>-80.793019999999999</v>
      </c>
      <c r="I2238" s="25">
        <v>24</v>
      </c>
      <c r="J2238" s="82">
        <v>57.549600000000041</v>
      </c>
      <c r="K2238" s="27">
        <v>24.959160000000001</v>
      </c>
      <c r="L2238" s="29">
        <v>30.119</v>
      </c>
      <c r="M2238" s="29">
        <v>34.125999999999998</v>
      </c>
      <c r="N2238" s="28">
        <v>10.204547527060344</v>
      </c>
      <c r="O2238" s="28">
        <v>4.13937177344964</v>
      </c>
      <c r="Q2238" s="26">
        <v>28.453800000000001</v>
      </c>
      <c r="R2238" s="26">
        <v>1.2326162806473215</v>
      </c>
      <c r="S2238" s="26">
        <v>2.5409999999999999</v>
      </c>
      <c r="T2238" s="26">
        <v>0.128</v>
      </c>
      <c r="U2238" s="26">
        <v>0.23200000000000001</v>
      </c>
      <c r="V2238" s="26">
        <v>0.106</v>
      </c>
      <c r="W2238" s="26">
        <v>0.126</v>
      </c>
      <c r="X2238" s="26">
        <v>56.976999999999997</v>
      </c>
      <c r="Y2238" s="85"/>
      <c r="AD2238" s="26">
        <v>2.7729999999999997</v>
      </c>
      <c r="AF2238" s="26">
        <v>0.73402324256250018</v>
      </c>
      <c r="AH2238" s="29">
        <v>0.45175937372776565</v>
      </c>
      <c r="AI2238" s="29">
        <v>1.32</v>
      </c>
    </row>
    <row r="2239" spans="1:35" ht="15" customHeight="1" x14ac:dyDescent="0.2">
      <c r="A2239" s="25">
        <v>2374</v>
      </c>
      <c r="B2239" s="25" t="s">
        <v>91</v>
      </c>
      <c r="C2239" s="139">
        <v>37790</v>
      </c>
      <c r="D2239" s="25">
        <v>37</v>
      </c>
      <c r="E2239" s="25" t="s">
        <v>50</v>
      </c>
      <c r="F2239" s="25">
        <v>-80</v>
      </c>
      <c r="G2239" s="82">
        <v>45.672000000000139</v>
      </c>
      <c r="H2239" s="27">
        <v>-80.761200000000002</v>
      </c>
      <c r="I2239" s="25">
        <v>24</v>
      </c>
      <c r="J2239" s="82">
        <v>55.909199999999899</v>
      </c>
      <c r="K2239" s="27">
        <v>24.931819999999998</v>
      </c>
      <c r="L2239" s="29">
        <v>29.454999999999998</v>
      </c>
      <c r="M2239" s="29">
        <v>34.845999999999997</v>
      </c>
      <c r="N2239" s="28">
        <v>17.150553699907846</v>
      </c>
      <c r="O2239" s="28">
        <v>6.9569491147131597</v>
      </c>
      <c r="Q2239" s="26">
        <v>18.588000000000001</v>
      </c>
      <c r="R2239" s="26">
        <v>1.1762864123660663</v>
      </c>
      <c r="S2239" s="26">
        <v>2.8929999999999998</v>
      </c>
      <c r="T2239" s="26">
        <v>4.0000000000000001E-3</v>
      </c>
      <c r="U2239" s="26">
        <v>1.226</v>
      </c>
      <c r="V2239" s="26">
        <v>0.22800000000000001</v>
      </c>
      <c r="W2239" s="26">
        <v>0.998</v>
      </c>
      <c r="X2239" s="26">
        <v>15.324</v>
      </c>
      <c r="Y2239" s="85"/>
      <c r="AD2239" s="26">
        <v>4.1189999999999998</v>
      </c>
      <c r="AF2239" s="26">
        <v>0.535194136125</v>
      </c>
      <c r="AH2239" s="29">
        <v>0.26879598645405667</v>
      </c>
      <c r="AI2239" s="29">
        <v>1.2399999999999949</v>
      </c>
    </row>
    <row r="2240" spans="1:35" ht="15" customHeight="1" x14ac:dyDescent="0.2">
      <c r="A2240" s="25">
        <v>2375</v>
      </c>
      <c r="B2240" s="25" t="s">
        <v>91</v>
      </c>
      <c r="C2240" s="139">
        <v>37790</v>
      </c>
      <c r="D2240" s="25">
        <v>38</v>
      </c>
      <c r="E2240" s="25" t="s">
        <v>50</v>
      </c>
      <c r="F2240" s="25">
        <v>-80</v>
      </c>
      <c r="G2240" s="82">
        <v>41.861999999999853</v>
      </c>
      <c r="H2240" s="27">
        <v>-80.697699999999998</v>
      </c>
      <c r="I2240" s="25">
        <v>24</v>
      </c>
      <c r="J2240" s="82">
        <v>59.150399999999976</v>
      </c>
      <c r="K2240" s="27">
        <v>24.98584</v>
      </c>
      <c r="L2240" s="29">
        <v>30.053000000000001</v>
      </c>
      <c r="M2240" s="29">
        <v>34.848999999999997</v>
      </c>
      <c r="N2240" s="28">
        <v>16.601922382818291</v>
      </c>
      <c r="O2240" s="28">
        <v>6.7344023548525387</v>
      </c>
      <c r="Q2240" s="26">
        <v>22.913400000000003</v>
      </c>
      <c r="R2240" s="26">
        <v>1.6911114617299108</v>
      </c>
      <c r="S2240" s="26">
        <v>3.8679999999999999</v>
      </c>
      <c r="T2240" s="26">
        <v>0.02</v>
      </c>
      <c r="U2240" s="26">
        <v>0.33300000000000002</v>
      </c>
      <c r="V2240" s="26">
        <v>0.11</v>
      </c>
      <c r="W2240" s="26">
        <v>0.22300000000000003</v>
      </c>
      <c r="X2240" s="26">
        <v>55.523000000000003</v>
      </c>
      <c r="Y2240" s="85"/>
      <c r="AD2240" s="26">
        <v>4.2009999999999996</v>
      </c>
      <c r="AF2240" s="26">
        <v>0.91466372146875019</v>
      </c>
      <c r="AH2240" s="29">
        <v>0.27767868646169525</v>
      </c>
      <c r="AI2240" s="29">
        <v>1.8</v>
      </c>
    </row>
    <row r="2241" spans="1:35" ht="15" customHeight="1" x14ac:dyDescent="0.2">
      <c r="A2241" s="25">
        <v>2376</v>
      </c>
      <c r="B2241" s="25" t="s">
        <v>91</v>
      </c>
      <c r="C2241" s="139">
        <v>37790</v>
      </c>
      <c r="D2241" s="25">
        <v>39</v>
      </c>
      <c r="E2241" s="25" t="s">
        <v>50</v>
      </c>
      <c r="F2241" s="25">
        <v>-80</v>
      </c>
      <c r="G2241" s="82">
        <v>38.747999999999649</v>
      </c>
      <c r="H2241" s="27">
        <v>-80.645799999999994</v>
      </c>
      <c r="I2241" s="25">
        <v>25</v>
      </c>
      <c r="J2241" s="82">
        <v>0.49559999999999604</v>
      </c>
      <c r="K2241" s="27">
        <v>25.00826</v>
      </c>
      <c r="L2241" s="29">
        <v>30.0244</v>
      </c>
      <c r="M2241" s="29">
        <v>34.622999999999998</v>
      </c>
      <c r="N2241" s="28">
        <v>18.726413683641102</v>
      </c>
      <c r="O2241" s="28">
        <v>7.5961808217806635</v>
      </c>
      <c r="Q2241" s="26">
        <v>18.0534</v>
      </c>
      <c r="R2241" s="26">
        <v>5.3092803628013394</v>
      </c>
      <c r="S2241" s="26">
        <v>2.4449999999999998</v>
      </c>
      <c r="T2241" s="26">
        <v>2.1999999999999999E-2</v>
      </c>
      <c r="U2241" s="26">
        <v>0.16700000000000001</v>
      </c>
      <c r="V2241" s="26">
        <v>9.7000000000000003E-2</v>
      </c>
      <c r="W2241" s="26">
        <v>7.0000000000000007E-2</v>
      </c>
      <c r="X2241" s="26">
        <v>34.344000000000001</v>
      </c>
      <c r="Y2241" s="85"/>
      <c r="AD2241" s="26">
        <v>2.6119999999999997</v>
      </c>
      <c r="AF2241" s="26">
        <v>1.0980449524687501</v>
      </c>
      <c r="AH2241" s="29">
        <v>0.24617634096309504</v>
      </c>
      <c r="AI2241" s="29">
        <v>5.44</v>
      </c>
    </row>
    <row r="2242" spans="1:35" ht="15" customHeight="1" x14ac:dyDescent="0.2">
      <c r="A2242" s="25">
        <v>2377</v>
      </c>
      <c r="B2242" s="25" t="s">
        <v>91</v>
      </c>
      <c r="C2242" s="139">
        <v>37790</v>
      </c>
      <c r="D2242" s="25">
        <v>40</v>
      </c>
      <c r="E2242" s="25" t="s">
        <v>47</v>
      </c>
      <c r="F2242" s="25">
        <v>-80</v>
      </c>
      <c r="G2242" s="82">
        <v>35.890799999999956</v>
      </c>
      <c r="H2242" s="27">
        <v>-80.598179999999999</v>
      </c>
      <c r="I2242" s="25">
        <v>25</v>
      </c>
      <c r="J2242" s="82">
        <v>1.0091999999999501</v>
      </c>
      <c r="K2242" s="27">
        <v>25.016819999999999</v>
      </c>
      <c r="L2242" s="29">
        <v>30.211300000000001</v>
      </c>
      <c r="M2242" s="29">
        <v>34.658999999999999</v>
      </c>
      <c r="N2242" s="28">
        <v>22.157702412962156</v>
      </c>
      <c r="O2242" s="28">
        <v>8.988048484216753</v>
      </c>
      <c r="Q2242" s="26">
        <v>17.032800000000002</v>
      </c>
      <c r="R2242" s="26">
        <v>2.4879673088950893</v>
      </c>
      <c r="S2242" s="26">
        <v>2.669</v>
      </c>
      <c r="T2242" s="26">
        <v>2.7E-2</v>
      </c>
      <c r="U2242" s="26">
        <v>0.27400000000000002</v>
      </c>
      <c r="V2242" s="26">
        <v>0.14199999999999999</v>
      </c>
      <c r="W2242" s="26">
        <v>0.13200000000000003</v>
      </c>
      <c r="X2242" s="26">
        <v>38.58</v>
      </c>
      <c r="Y2242" s="85"/>
      <c r="AD2242" s="26">
        <v>2.9430000000000001</v>
      </c>
      <c r="AF2242" s="26">
        <v>0.94107460528124998</v>
      </c>
      <c r="AH2242" s="29">
        <v>0.20805406237892116</v>
      </c>
      <c r="AI2242" s="29">
        <v>2.6</v>
      </c>
    </row>
    <row r="2243" spans="1:35" ht="15" customHeight="1" x14ac:dyDescent="0.2">
      <c r="A2243" s="25">
        <v>2378</v>
      </c>
      <c r="B2243" s="25" t="s">
        <v>92</v>
      </c>
      <c r="C2243" s="139">
        <v>37845</v>
      </c>
      <c r="D2243" s="25" t="s">
        <v>15</v>
      </c>
      <c r="E2243" s="25" t="s">
        <v>76</v>
      </c>
      <c r="F2243" s="25">
        <v>-80</v>
      </c>
      <c r="G2243" s="82">
        <v>10.977000000000317</v>
      </c>
      <c r="H2243" s="27">
        <v>-80.182950000000005</v>
      </c>
      <c r="I2243" s="25">
        <v>25</v>
      </c>
      <c r="J2243" s="82">
        <v>44.341000000000079</v>
      </c>
      <c r="K2243" s="27">
        <v>25.739016666666668</v>
      </c>
      <c r="L2243" s="29">
        <v>29.87</v>
      </c>
      <c r="M2243" s="29">
        <v>34.229999999999997</v>
      </c>
      <c r="N2243" s="28">
        <v>12.943658837383134</v>
      </c>
      <c r="O2243" s="28">
        <v>5.250464647702052</v>
      </c>
      <c r="S2243" s="26">
        <v>1.3959999999999999</v>
      </c>
      <c r="T2243" s="26">
        <v>4.3999999999999997E-2</v>
      </c>
      <c r="U2243" s="26">
        <v>1.375</v>
      </c>
      <c r="V2243" s="26">
        <v>0.20699999999999999</v>
      </c>
      <c r="W2243" s="26">
        <v>1.1679999999999999</v>
      </c>
      <c r="X2243" s="26">
        <v>7.2380000000000004</v>
      </c>
      <c r="Y2243" s="85"/>
      <c r="AD2243" s="26">
        <v>2.7709999999999999</v>
      </c>
      <c r="AF2243" s="26">
        <v>0.52100000000000002</v>
      </c>
      <c r="AH2243" s="29">
        <v>0.35615895458289293</v>
      </c>
    </row>
    <row r="2244" spans="1:35" ht="15" customHeight="1" x14ac:dyDescent="0.2">
      <c r="A2244" s="25">
        <v>2379</v>
      </c>
      <c r="B2244" s="25" t="s">
        <v>92</v>
      </c>
      <c r="C2244" s="139">
        <v>37845</v>
      </c>
      <c r="D2244" s="25" t="s">
        <v>24</v>
      </c>
      <c r="E2244" s="25" t="s">
        <v>77</v>
      </c>
      <c r="F2244" s="25">
        <v>-80</v>
      </c>
      <c r="G2244" s="82">
        <v>21.680000000000064</v>
      </c>
      <c r="H2244" s="27">
        <v>-80.361333333333334</v>
      </c>
      <c r="I2244" s="25">
        <v>25</v>
      </c>
      <c r="J2244" s="82">
        <v>17.826000000000022</v>
      </c>
      <c r="K2244" s="27">
        <v>25.2971</v>
      </c>
      <c r="L2244" s="29">
        <v>30.390672413793101</v>
      </c>
      <c r="M2244" s="29">
        <v>30.924637931034482</v>
      </c>
      <c r="N2244" s="28">
        <v>7.2167258708609925</v>
      </c>
      <c r="O2244" s="28">
        <v>2.9273920560759339</v>
      </c>
      <c r="R2244" s="26">
        <v>0.48059523809523413</v>
      </c>
      <c r="S2244" s="26">
        <v>4.4999999999999998E-2</v>
      </c>
      <c r="T2244" s="26">
        <v>4.1000000000000002E-2</v>
      </c>
      <c r="U2244" s="26">
        <v>0.61</v>
      </c>
      <c r="V2244" s="26">
        <v>0.123</v>
      </c>
      <c r="W2244" s="26">
        <v>0.48699999999999999</v>
      </c>
      <c r="X2244" s="26">
        <v>3.74</v>
      </c>
      <c r="Y2244" s="85"/>
      <c r="AD2244" s="26">
        <v>0.65500000000000003</v>
      </c>
      <c r="AF2244" s="26">
        <v>0.33100000000000002</v>
      </c>
      <c r="AH2244" s="29">
        <v>0.6387938356663676</v>
      </c>
      <c r="AI2244" s="29">
        <v>0.51999999999999602</v>
      </c>
    </row>
    <row r="2245" spans="1:35" ht="15" customHeight="1" x14ac:dyDescent="0.2">
      <c r="A2245" s="25">
        <v>2380</v>
      </c>
      <c r="B2245" s="25" t="s">
        <v>92</v>
      </c>
      <c r="C2245" s="139">
        <v>37845</v>
      </c>
      <c r="D2245" s="25" t="s">
        <v>25</v>
      </c>
      <c r="E2245" s="25" t="s">
        <v>79</v>
      </c>
      <c r="F2245" s="25">
        <v>-80</v>
      </c>
      <c r="G2245" s="82">
        <v>22.546999999999855</v>
      </c>
      <c r="H2245" s="27">
        <v>-80.375783333333331</v>
      </c>
      <c r="I2245" s="25">
        <v>25</v>
      </c>
      <c r="J2245" s="82">
        <v>14.321000000000055</v>
      </c>
      <c r="K2245" s="27">
        <v>25.238683333333334</v>
      </c>
      <c r="L2245" s="29">
        <v>30.466608695652173</v>
      </c>
      <c r="M2245" s="29">
        <v>30.979241304347838</v>
      </c>
      <c r="N2245" s="28">
        <v>9.8582697492946068</v>
      </c>
      <c r="O2245" s="28">
        <v>3.9989076857225414</v>
      </c>
      <c r="R2245" s="26">
        <v>0.86047619047619217</v>
      </c>
      <c r="S2245" s="26">
        <v>1.153</v>
      </c>
      <c r="T2245" s="26">
        <v>6.9000000000000006E-2</v>
      </c>
      <c r="U2245" s="26">
        <v>0.25600000000000001</v>
      </c>
      <c r="V2245" s="26">
        <v>0.16800000000000001</v>
      </c>
      <c r="W2245" s="26">
        <v>8.7999999999999995E-2</v>
      </c>
      <c r="X2245" s="26">
        <v>6.1929999999999996</v>
      </c>
      <c r="Y2245" s="85"/>
      <c r="AD2245" s="26">
        <v>1.409</v>
      </c>
      <c r="AF2245" s="26">
        <v>0.5</v>
      </c>
      <c r="AH2245" s="29">
        <v>0.4676276991030664</v>
      </c>
      <c r="AI2245" s="29">
        <v>0.92000000000000171</v>
      </c>
    </row>
    <row r="2246" spans="1:35" ht="15" customHeight="1" x14ac:dyDescent="0.2">
      <c r="A2246" s="25">
        <v>2381</v>
      </c>
      <c r="B2246" s="25" t="s">
        <v>92</v>
      </c>
      <c r="C2246" s="139">
        <v>37845</v>
      </c>
      <c r="D2246" s="25" t="s">
        <v>26</v>
      </c>
      <c r="E2246" s="25" t="s">
        <v>79</v>
      </c>
      <c r="F2246" s="25">
        <v>-80</v>
      </c>
      <c r="G2246" s="82">
        <v>25.359000000000265</v>
      </c>
      <c r="H2246" s="27">
        <v>-80.422650000000004</v>
      </c>
      <c r="I2246" s="25">
        <v>25</v>
      </c>
      <c r="J2246" s="82">
        <v>15.381000000000071</v>
      </c>
      <c r="K2246" s="27">
        <v>25.256350000000001</v>
      </c>
      <c r="L2246" s="29">
        <v>30.896087179487179</v>
      </c>
      <c r="M2246" s="29">
        <v>21.87945384615384</v>
      </c>
      <c r="N2246" s="28">
        <v>11.460352006929282</v>
      </c>
      <c r="O2246" s="28">
        <v>4.6487761937001641</v>
      </c>
      <c r="R2246" s="26">
        <v>0.92642857142857149</v>
      </c>
      <c r="S2246" s="26">
        <v>5.0529999999999999</v>
      </c>
      <c r="T2246" s="26">
        <v>0.13700000000000001</v>
      </c>
      <c r="U2246" s="26">
        <v>0.66700000000000004</v>
      </c>
      <c r="V2246" s="26">
        <v>0.17599999999999999</v>
      </c>
      <c r="W2246" s="26">
        <v>0.49100000000000005</v>
      </c>
      <c r="X2246" s="26">
        <v>26.074000000000002</v>
      </c>
      <c r="Y2246" s="85"/>
      <c r="AD2246" s="26">
        <v>5.72</v>
      </c>
      <c r="AF2246" s="26">
        <v>0.95399999999999996</v>
      </c>
      <c r="AH2246" s="29">
        <v>0.40225640514468075</v>
      </c>
      <c r="AI2246" s="29">
        <v>1.04</v>
      </c>
    </row>
    <row r="2247" spans="1:35" ht="15" customHeight="1" x14ac:dyDescent="0.2">
      <c r="A2247" s="25">
        <v>2382</v>
      </c>
      <c r="B2247" s="25" t="s">
        <v>92</v>
      </c>
      <c r="C2247" s="139">
        <v>37845</v>
      </c>
      <c r="D2247" s="25" t="s">
        <v>27</v>
      </c>
      <c r="E2247" s="25" t="s">
        <v>79</v>
      </c>
      <c r="F2247" s="25">
        <v>-80</v>
      </c>
      <c r="G2247" s="82">
        <v>25.417999999999665</v>
      </c>
      <c r="H2247" s="27">
        <v>-80.423633333333328</v>
      </c>
      <c r="I2247" s="25">
        <v>25</v>
      </c>
      <c r="J2247" s="82">
        <v>10.568999999999988</v>
      </c>
      <c r="K2247" s="27">
        <v>25.17615</v>
      </c>
      <c r="L2247" s="29">
        <v>31.055427450980403</v>
      </c>
      <c r="M2247" s="29">
        <v>33.352686274509807</v>
      </c>
      <c r="N2247" s="28">
        <v>14.569292182984222</v>
      </c>
      <c r="O2247" s="28">
        <v>5.9098864169588925</v>
      </c>
      <c r="R2247" s="26">
        <v>0.55904761904762046</v>
      </c>
      <c r="S2247" s="26">
        <v>0.67800000000000005</v>
      </c>
      <c r="T2247" s="26">
        <v>7.1999999999999995E-2</v>
      </c>
      <c r="U2247" s="26">
        <v>0.48</v>
      </c>
      <c r="V2247" s="26">
        <v>0.23599999999999999</v>
      </c>
      <c r="W2247" s="26">
        <v>0.24399999999999999</v>
      </c>
      <c r="X2247" s="26">
        <v>17.2</v>
      </c>
      <c r="Y2247" s="85"/>
      <c r="AD2247" s="26">
        <v>1.1579999999999999</v>
      </c>
      <c r="AF2247" s="26">
        <v>0.34399999999999997</v>
      </c>
      <c r="AH2247" s="29">
        <v>0.31641894074882476</v>
      </c>
      <c r="AI2247" s="29">
        <v>0.60000000000000142</v>
      </c>
    </row>
    <row r="2248" spans="1:35" ht="15" customHeight="1" x14ac:dyDescent="0.2">
      <c r="A2248" s="25">
        <v>2383</v>
      </c>
      <c r="B2248" s="25" t="s">
        <v>92</v>
      </c>
      <c r="C2248" s="139">
        <v>37845</v>
      </c>
      <c r="D2248" s="25" t="s">
        <v>28</v>
      </c>
      <c r="E2248" s="25" t="s">
        <v>77</v>
      </c>
      <c r="F2248" s="25">
        <v>-80</v>
      </c>
      <c r="G2248" s="82">
        <v>12.808999999999742</v>
      </c>
      <c r="H2248" s="27">
        <v>-80.213483333333329</v>
      </c>
      <c r="I2248" s="25">
        <v>25</v>
      </c>
      <c r="J2248" s="82">
        <v>28.088000000000051</v>
      </c>
      <c r="K2248" s="27">
        <v>25.468133333333334</v>
      </c>
      <c r="L2248" s="29">
        <v>30.487607272727264</v>
      </c>
      <c r="M2248" s="29">
        <v>37.591521818181818</v>
      </c>
      <c r="N2248" s="28">
        <v>16.430238170341564</v>
      </c>
      <c r="O2248" s="28">
        <v>6.6647603858001565</v>
      </c>
      <c r="S2248" s="26">
        <v>0.14499999999999999</v>
      </c>
      <c r="T2248" s="26">
        <v>7.5999999999999998E-2</v>
      </c>
      <c r="U2248" s="26">
        <v>0.64300000000000002</v>
      </c>
      <c r="V2248" s="26">
        <v>0.12</v>
      </c>
      <c r="W2248" s="26">
        <v>0.52300000000000002</v>
      </c>
      <c r="X2248" s="26">
        <v>0.19900000000000001</v>
      </c>
      <c r="Y2248" s="85"/>
      <c r="AD2248" s="26">
        <v>0.78800000000000003</v>
      </c>
      <c r="AF2248" s="26">
        <v>0.48699999999999999</v>
      </c>
      <c r="AH2248" s="29">
        <v>0.28058022970851215</v>
      </c>
    </row>
    <row r="2249" spans="1:35" ht="15" customHeight="1" x14ac:dyDescent="0.2">
      <c r="A2249" s="25">
        <v>2384</v>
      </c>
      <c r="B2249" s="25" t="s">
        <v>92</v>
      </c>
      <c r="C2249" s="139">
        <v>37845</v>
      </c>
      <c r="D2249" s="25" t="s">
        <v>29</v>
      </c>
      <c r="E2249" s="25" t="s">
        <v>76</v>
      </c>
      <c r="F2249" s="25">
        <v>-80</v>
      </c>
      <c r="G2249" s="82">
        <v>11.904999999999575</v>
      </c>
      <c r="H2249" s="27">
        <v>-80.19841666666666</v>
      </c>
      <c r="I2249" s="25">
        <v>25</v>
      </c>
      <c r="J2249" s="82">
        <v>34.823000000000022</v>
      </c>
      <c r="K2249" s="27">
        <v>25.580383333333334</v>
      </c>
      <c r="L2249" s="29">
        <v>30.809104545454545</v>
      </c>
      <c r="M2249" s="29">
        <v>35.948711363636349</v>
      </c>
      <c r="N2249" s="28">
        <v>11.17188725021302</v>
      </c>
      <c r="O2249" s="28">
        <v>4.5317633748152604</v>
      </c>
      <c r="R2249" s="26">
        <v>0.74823809523809526</v>
      </c>
      <c r="S2249" s="26">
        <v>0</v>
      </c>
      <c r="T2249" s="26">
        <v>0.08</v>
      </c>
      <c r="U2249" s="26">
        <v>0.317</v>
      </c>
      <c r="V2249" s="26">
        <v>0.29299999999999998</v>
      </c>
      <c r="W2249" s="26">
        <v>2.4000000000000021E-2</v>
      </c>
      <c r="X2249" s="26">
        <v>0.754</v>
      </c>
      <c r="Y2249" s="85"/>
      <c r="AD2249" s="26">
        <v>0.317</v>
      </c>
      <c r="AF2249" s="26">
        <v>0.20799999999999999</v>
      </c>
      <c r="AH2249" s="29">
        <v>0.41264290417110133</v>
      </c>
      <c r="AI2249" s="29">
        <v>0.77300000000000002</v>
      </c>
    </row>
    <row r="2250" spans="1:35" ht="15" customHeight="1" x14ac:dyDescent="0.2">
      <c r="A2250" s="25">
        <v>2385</v>
      </c>
      <c r="B2250" s="25" t="s">
        <v>92</v>
      </c>
      <c r="C2250" s="139">
        <v>37845</v>
      </c>
      <c r="D2250" s="25" t="s">
        <v>30</v>
      </c>
      <c r="E2250" s="25" t="s">
        <v>76</v>
      </c>
      <c r="F2250" s="25">
        <v>-80</v>
      </c>
      <c r="G2250" s="82">
        <v>11.228000000000122</v>
      </c>
      <c r="H2250" s="27">
        <v>-80.187133333333335</v>
      </c>
      <c r="I2250" s="25">
        <v>25</v>
      </c>
      <c r="J2250" s="82">
        <v>39.746999999999986</v>
      </c>
      <c r="K2250" s="27">
        <v>25.66245</v>
      </c>
      <c r="L2250" s="29">
        <v>30.521060869565229</v>
      </c>
      <c r="M2250" s="29">
        <v>36.509113043478258</v>
      </c>
      <c r="N2250" s="28">
        <v>9.682964861269129</v>
      </c>
      <c r="O2250" s="28">
        <v>3.9277970261547224</v>
      </c>
      <c r="R2250" s="26">
        <v>1.3070238095238096</v>
      </c>
      <c r="S2250" s="26">
        <v>0</v>
      </c>
      <c r="T2250" s="26">
        <v>6.2E-2</v>
      </c>
      <c r="U2250" s="26">
        <v>0.71799999999999997</v>
      </c>
      <c r="V2250" s="26">
        <v>0.29099999999999998</v>
      </c>
      <c r="W2250" s="26">
        <v>0.42699999999999999</v>
      </c>
      <c r="X2250" s="26">
        <v>2.524</v>
      </c>
      <c r="Y2250" s="85"/>
      <c r="AD2250" s="26">
        <v>0.71799999999999997</v>
      </c>
      <c r="AF2250" s="26">
        <v>0.44500000000000001</v>
      </c>
      <c r="AH2250" s="29">
        <v>0.47609384791217513</v>
      </c>
      <c r="AI2250" s="29">
        <v>1.36</v>
      </c>
    </row>
    <row r="2251" spans="1:35" ht="15" customHeight="1" x14ac:dyDescent="0.2">
      <c r="A2251" s="25">
        <v>2386</v>
      </c>
      <c r="B2251" s="25" t="s">
        <v>92</v>
      </c>
      <c r="C2251" s="139">
        <v>37845</v>
      </c>
      <c r="D2251" s="25" t="s">
        <v>16</v>
      </c>
      <c r="E2251" s="25" t="s">
        <v>76</v>
      </c>
      <c r="F2251" s="25">
        <v>-80</v>
      </c>
      <c r="G2251" s="82">
        <v>14.883000000000379</v>
      </c>
      <c r="H2251" s="27">
        <v>-80.248050000000006</v>
      </c>
      <c r="I2251" s="25">
        <v>25</v>
      </c>
      <c r="J2251" s="82">
        <v>41.425000000000054</v>
      </c>
      <c r="K2251" s="27">
        <v>25.690416666666668</v>
      </c>
      <c r="L2251" s="29">
        <v>30.229837647058808</v>
      </c>
      <c r="M2251" s="29">
        <v>31.883372941176454</v>
      </c>
      <c r="N2251" s="28">
        <v>3.3366226215229116</v>
      </c>
      <c r="O2251" s="28">
        <v>1.3534673106828297</v>
      </c>
      <c r="S2251" s="26">
        <v>1.7549999999999999</v>
      </c>
      <c r="T2251" s="26">
        <v>6.3E-2</v>
      </c>
      <c r="U2251" s="26">
        <v>2.2610000000000001</v>
      </c>
      <c r="V2251" s="26">
        <v>0.28299999999999997</v>
      </c>
      <c r="W2251" s="26">
        <v>1.9780000000000002</v>
      </c>
      <c r="X2251" s="26">
        <v>11.93</v>
      </c>
      <c r="Y2251" s="85"/>
      <c r="AD2251" s="26">
        <v>4.016</v>
      </c>
      <c r="AF2251" s="26">
        <v>0.65700000000000003</v>
      </c>
      <c r="AH2251" s="29">
        <v>1.3816366196953642</v>
      </c>
    </row>
    <row r="2252" spans="1:35" ht="15" customHeight="1" x14ac:dyDescent="0.2">
      <c r="A2252" s="25">
        <v>2387</v>
      </c>
      <c r="B2252" s="25" t="s">
        <v>92</v>
      </c>
      <c r="C2252" s="139">
        <v>37845</v>
      </c>
      <c r="D2252" s="25" t="s">
        <v>17</v>
      </c>
      <c r="E2252" s="25" t="s">
        <v>76</v>
      </c>
      <c r="F2252" s="25">
        <v>-80</v>
      </c>
      <c r="G2252" s="82">
        <v>15.834000000000401</v>
      </c>
      <c r="H2252" s="27">
        <v>-80.263900000000007</v>
      </c>
      <c r="I2252" s="25">
        <v>25</v>
      </c>
      <c r="J2252" s="82">
        <v>39.228000000000023</v>
      </c>
      <c r="K2252" s="27">
        <v>25.6538</v>
      </c>
      <c r="L2252" s="29">
        <v>29.589496363636353</v>
      </c>
      <c r="M2252" s="29">
        <v>29.783879999999989</v>
      </c>
      <c r="N2252" s="28">
        <v>6.4014392385788597</v>
      </c>
      <c r="O2252" s="28">
        <v>2.5966792572977155</v>
      </c>
      <c r="R2252" s="26">
        <v>2.0219047619047621</v>
      </c>
      <c r="S2252" s="26">
        <v>1.9339999999999999</v>
      </c>
      <c r="T2252" s="26">
        <v>8.6999999999999994E-2</v>
      </c>
      <c r="U2252" s="26">
        <v>1.86</v>
      </c>
      <c r="V2252" s="26">
        <v>0.35199999999999998</v>
      </c>
      <c r="W2252" s="26">
        <v>1.508</v>
      </c>
      <c r="X2252" s="26">
        <v>20.506</v>
      </c>
      <c r="Y2252" s="85"/>
      <c r="AD2252" s="26">
        <v>3.794</v>
      </c>
      <c r="AF2252" s="26">
        <v>0.48799999999999999</v>
      </c>
      <c r="AH2252" s="29">
        <v>0.72015055180363396</v>
      </c>
      <c r="AI2252" s="29">
        <v>2.08</v>
      </c>
    </row>
    <row r="2253" spans="1:35" ht="15" customHeight="1" x14ac:dyDescent="0.2">
      <c r="A2253" s="25">
        <v>2388</v>
      </c>
      <c r="B2253" s="25" t="s">
        <v>92</v>
      </c>
      <c r="C2253" s="139">
        <v>37845</v>
      </c>
      <c r="D2253" s="25" t="s">
        <v>18</v>
      </c>
      <c r="E2253" s="25" t="s">
        <v>76</v>
      </c>
      <c r="F2253" s="25">
        <v>-80</v>
      </c>
      <c r="G2253" s="82">
        <v>15.832000000000335</v>
      </c>
      <c r="H2253" s="27">
        <v>-80.263866666666672</v>
      </c>
      <c r="I2253" s="25">
        <v>25</v>
      </c>
      <c r="J2253" s="82">
        <v>35.493000000000094</v>
      </c>
      <c r="K2253" s="27">
        <v>25.591550000000002</v>
      </c>
      <c r="L2253" s="29">
        <v>29.490897872340426</v>
      </c>
      <c r="M2253" s="29">
        <v>35.588514893617017</v>
      </c>
      <c r="N2253" s="28">
        <v>8.4939913563516534</v>
      </c>
      <c r="O2253" s="28">
        <v>3.4455019167847269</v>
      </c>
      <c r="R2253" s="26">
        <v>1.2011904761904761</v>
      </c>
      <c r="S2253" s="26">
        <v>0.46700000000000003</v>
      </c>
      <c r="T2253" s="26">
        <v>6.0999999999999999E-2</v>
      </c>
      <c r="U2253" s="26">
        <v>1</v>
      </c>
      <c r="V2253" s="26">
        <v>0.128</v>
      </c>
      <c r="W2253" s="26">
        <v>0.872</v>
      </c>
      <c r="X2253" s="26">
        <v>3.399</v>
      </c>
      <c r="Y2253" s="85"/>
      <c r="AD2253" s="26">
        <v>1.4670000000000001</v>
      </c>
      <c r="AF2253" s="26">
        <v>0.32600000000000001</v>
      </c>
      <c r="AH2253" s="29">
        <v>0.54273660127434975</v>
      </c>
      <c r="AI2253" s="29">
        <v>1.24</v>
      </c>
    </row>
    <row r="2254" spans="1:35" ht="15" customHeight="1" x14ac:dyDescent="0.2">
      <c r="A2254" s="25">
        <v>2389</v>
      </c>
      <c r="B2254" s="25" t="s">
        <v>92</v>
      </c>
      <c r="C2254" s="139">
        <v>37845</v>
      </c>
      <c r="D2254" s="25" t="s">
        <v>19</v>
      </c>
      <c r="E2254" s="25" t="s">
        <v>77</v>
      </c>
      <c r="F2254" s="25">
        <v>-80</v>
      </c>
      <c r="G2254" s="82">
        <v>18.846999999999809</v>
      </c>
      <c r="H2254" s="27">
        <v>-80.314116666666663</v>
      </c>
      <c r="I2254" s="25">
        <v>25</v>
      </c>
      <c r="J2254" s="82">
        <v>31.799000000000035</v>
      </c>
      <c r="K2254" s="27">
        <v>25.529983333333334</v>
      </c>
      <c r="L2254" s="29">
        <v>28.886652499999997</v>
      </c>
      <c r="M2254" s="29">
        <v>20.5201575</v>
      </c>
      <c r="N2254" s="28">
        <v>6.6553698285033693</v>
      </c>
      <c r="O2254" s="28">
        <v>2.6996836397616701</v>
      </c>
      <c r="R2254" s="26">
        <v>0.6780952380952352</v>
      </c>
      <c r="S2254" s="26">
        <v>14.276999999999999</v>
      </c>
      <c r="T2254" s="26">
        <v>9.5000000000000001E-2</v>
      </c>
      <c r="U2254" s="26">
        <v>17.48</v>
      </c>
      <c r="V2254" s="26">
        <v>1.3779999999999999</v>
      </c>
      <c r="W2254" s="26">
        <v>16.102</v>
      </c>
      <c r="X2254" s="26">
        <v>40.557000000000002</v>
      </c>
      <c r="Y2254" s="85"/>
      <c r="AD2254" s="26">
        <v>31.756999999999998</v>
      </c>
      <c r="AF2254" s="26">
        <v>1.024</v>
      </c>
      <c r="AH2254" s="29">
        <v>0.69267375349397786</v>
      </c>
      <c r="AI2254" s="29">
        <v>0.79999999999999716</v>
      </c>
    </row>
    <row r="2255" spans="1:35" ht="15" customHeight="1" x14ac:dyDescent="0.2">
      <c r="A2255" s="25">
        <v>2390</v>
      </c>
      <c r="B2255" s="25" t="s">
        <v>92</v>
      </c>
      <c r="C2255" s="139">
        <v>37845</v>
      </c>
      <c r="D2255" s="25" t="s">
        <v>20</v>
      </c>
      <c r="E2255" s="25" t="s">
        <v>77</v>
      </c>
      <c r="F2255" s="25">
        <v>-80</v>
      </c>
      <c r="G2255" s="82">
        <v>15.121999999999787</v>
      </c>
      <c r="H2255" s="27">
        <v>-80.25203333333333</v>
      </c>
      <c r="I2255" s="25">
        <v>25</v>
      </c>
      <c r="J2255" s="82">
        <v>29.543999999999997</v>
      </c>
      <c r="K2255" s="27">
        <v>25.4924</v>
      </c>
      <c r="L2255" s="29">
        <v>30.181903773584907</v>
      </c>
      <c r="M2255" s="29">
        <v>36.67834339622641</v>
      </c>
      <c r="N2255" s="28">
        <v>12.532043555958591</v>
      </c>
      <c r="O2255" s="28">
        <v>5.083497060659993</v>
      </c>
      <c r="R2255" s="26">
        <v>2.8125</v>
      </c>
      <c r="S2255" s="26">
        <v>0.69899999999999995</v>
      </c>
      <c r="T2255" s="26">
        <v>9.0999999999999998E-2</v>
      </c>
      <c r="U2255" s="26">
        <v>0.68500000000000005</v>
      </c>
      <c r="V2255" s="26">
        <v>0.24199999999999999</v>
      </c>
      <c r="W2255" s="26">
        <v>0.44300000000000006</v>
      </c>
      <c r="X2255" s="26">
        <v>1.671</v>
      </c>
      <c r="Y2255" s="85"/>
      <c r="AD2255" s="26">
        <v>1.3839999999999999</v>
      </c>
      <c r="AF2255" s="26">
        <v>0.23100000000000001</v>
      </c>
      <c r="AH2255" s="29">
        <v>0.36785700427988782</v>
      </c>
      <c r="AI2255" s="29">
        <v>2.84</v>
      </c>
    </row>
    <row r="2256" spans="1:35" ht="15" customHeight="1" x14ac:dyDescent="0.2">
      <c r="A2256" s="25">
        <v>2391</v>
      </c>
      <c r="B2256" s="25" t="s">
        <v>92</v>
      </c>
      <c r="C2256" s="139">
        <v>37845</v>
      </c>
      <c r="D2256" s="25" t="s">
        <v>21</v>
      </c>
      <c r="E2256" s="25" t="s">
        <v>77</v>
      </c>
      <c r="F2256" s="25">
        <v>-80</v>
      </c>
      <c r="G2256" s="82">
        <v>19.524000000000115</v>
      </c>
      <c r="H2256" s="27">
        <v>-80.325400000000002</v>
      </c>
      <c r="I2256" s="25">
        <v>25</v>
      </c>
      <c r="J2256" s="82">
        <v>27.786000000000044</v>
      </c>
      <c r="K2256" s="27">
        <v>25.463100000000001</v>
      </c>
      <c r="L2256" s="29">
        <v>29.230051923076921</v>
      </c>
      <c r="M2256" s="29">
        <v>34.547186538461531</v>
      </c>
      <c r="N2256" s="28">
        <v>9.7397463594955376</v>
      </c>
      <c r="O2256" s="28">
        <v>3.9508298681684719</v>
      </c>
      <c r="S2256" s="26">
        <v>1.454</v>
      </c>
      <c r="T2256" s="26">
        <v>4.8000000000000001E-2</v>
      </c>
      <c r="U2256" s="26">
        <v>1.4570000000000001</v>
      </c>
      <c r="V2256" s="26">
        <v>0.25600000000000001</v>
      </c>
      <c r="W2256" s="26">
        <v>1.2010000000000001</v>
      </c>
      <c r="X2256" s="26">
        <v>6.7050000000000001</v>
      </c>
      <c r="Y2256" s="85"/>
      <c r="AD2256" s="26">
        <v>2.911</v>
      </c>
      <c r="AF2256" s="26">
        <v>0.59299999999999997</v>
      </c>
      <c r="AH2256" s="29">
        <v>0.47331828056339359</v>
      </c>
    </row>
    <row r="2257" spans="1:35" ht="15" customHeight="1" x14ac:dyDescent="0.2">
      <c r="A2257" s="25">
        <v>2392</v>
      </c>
      <c r="B2257" s="25" t="s">
        <v>92</v>
      </c>
      <c r="C2257" s="139">
        <v>37845</v>
      </c>
      <c r="D2257" s="25" t="s">
        <v>22</v>
      </c>
      <c r="E2257" s="25" t="s">
        <v>77</v>
      </c>
      <c r="F2257" s="25">
        <v>-80</v>
      </c>
      <c r="G2257" s="82">
        <v>14.601999999999578</v>
      </c>
      <c r="H2257" s="27">
        <v>-80.24336666666666</v>
      </c>
      <c r="I2257" s="25">
        <v>25</v>
      </c>
      <c r="J2257" s="82">
        <v>24.328999999999965</v>
      </c>
      <c r="K2257" s="27">
        <v>25.405483333333333</v>
      </c>
      <c r="L2257" s="29">
        <v>30.377564999999993</v>
      </c>
      <c r="M2257" s="29">
        <v>36.823809999999995</v>
      </c>
      <c r="N2257" s="28">
        <v>18.034229677564394</v>
      </c>
      <c r="O2257" s="28">
        <v>7.3154033616150587</v>
      </c>
      <c r="R2257" s="26">
        <v>0.54202380952381179</v>
      </c>
      <c r="S2257" s="26">
        <v>0</v>
      </c>
      <c r="T2257" s="26">
        <v>4.8000000000000001E-2</v>
      </c>
      <c r="U2257" s="26">
        <v>4.4459999999999997</v>
      </c>
      <c r="V2257" s="26">
        <v>9.1999999999999998E-2</v>
      </c>
      <c r="W2257" s="26">
        <v>4.3540000000000001</v>
      </c>
      <c r="X2257" s="26">
        <v>0.54</v>
      </c>
      <c r="Y2257" s="85"/>
      <c r="AD2257" s="26">
        <v>4.4459999999999997</v>
      </c>
      <c r="AF2257" s="26">
        <v>0.151</v>
      </c>
      <c r="AH2257" s="29">
        <v>0.25562500214439998</v>
      </c>
      <c r="AI2257" s="29">
        <v>0.56000000000000227</v>
      </c>
    </row>
    <row r="2258" spans="1:35" ht="15" customHeight="1" x14ac:dyDescent="0.2">
      <c r="A2258" s="25">
        <v>2393</v>
      </c>
      <c r="B2258" s="25" t="s">
        <v>92</v>
      </c>
      <c r="C2258" s="139">
        <v>37845</v>
      </c>
      <c r="D2258" s="25" t="s">
        <v>23</v>
      </c>
      <c r="E2258" s="25" t="s">
        <v>77</v>
      </c>
      <c r="F2258" s="25">
        <v>-80</v>
      </c>
      <c r="G2258" s="82">
        <v>19.344000000000108</v>
      </c>
      <c r="H2258" s="27">
        <v>-80.322400000000002</v>
      </c>
      <c r="I2258" s="25">
        <v>25</v>
      </c>
      <c r="J2258" s="82">
        <v>20.011000000000081</v>
      </c>
      <c r="K2258" s="27">
        <v>25.333516666666668</v>
      </c>
      <c r="L2258" s="29">
        <v>30.069938775510202</v>
      </c>
      <c r="M2258" s="29">
        <v>34.058438775510204</v>
      </c>
      <c r="N2258" s="28">
        <v>13.312351458960125</v>
      </c>
      <c r="O2258" s="28">
        <v>5.4000210907278596</v>
      </c>
      <c r="R2258" s="26">
        <v>1.6679761904761905</v>
      </c>
      <c r="S2258" s="26">
        <v>0.46700000000000003</v>
      </c>
      <c r="T2258" s="26">
        <v>5.2999999999999999E-2</v>
      </c>
      <c r="U2258" s="26">
        <v>0.65100000000000002</v>
      </c>
      <c r="V2258" s="26">
        <v>0.374</v>
      </c>
      <c r="W2258" s="26">
        <v>0.27700000000000002</v>
      </c>
      <c r="X2258" s="26">
        <v>2.5880000000000001</v>
      </c>
      <c r="Y2258" s="85"/>
      <c r="AD2258" s="26">
        <v>1.1179999999999999</v>
      </c>
      <c r="AF2258" s="26">
        <v>0.437</v>
      </c>
      <c r="AH2258" s="29">
        <v>0.34629494377547809</v>
      </c>
      <c r="AI2258" s="29">
        <v>1.72</v>
      </c>
    </row>
    <row r="2259" spans="1:35" ht="15" customHeight="1" x14ac:dyDescent="0.2">
      <c r="A2259" s="25">
        <v>2394</v>
      </c>
      <c r="B2259" s="25" t="s">
        <v>92</v>
      </c>
      <c r="C2259" s="139">
        <v>37847</v>
      </c>
      <c r="D2259" s="25">
        <v>1</v>
      </c>
      <c r="E2259" s="25" t="s">
        <v>47</v>
      </c>
      <c r="F2259" s="25">
        <v>-80</v>
      </c>
      <c r="G2259" s="82">
        <v>29.78999999999985</v>
      </c>
      <c r="H2259" s="27">
        <v>-80.496499999999997</v>
      </c>
      <c r="I2259" s="25">
        <v>25</v>
      </c>
      <c r="J2259" s="82">
        <v>11.047000000000082</v>
      </c>
      <c r="K2259" s="27">
        <v>25.184116666666668</v>
      </c>
      <c r="L2259" s="29">
        <v>29.065864285714287</v>
      </c>
      <c r="M2259" s="29">
        <v>31.501635714285719</v>
      </c>
      <c r="R2259" s="26">
        <v>1.0841666666666667</v>
      </c>
      <c r="S2259" s="26">
        <v>4.008</v>
      </c>
      <c r="T2259" s="26">
        <v>7.4999999999999997E-2</v>
      </c>
      <c r="U2259" s="26">
        <v>1.1319999999999999</v>
      </c>
      <c r="V2259" s="26">
        <v>0.313</v>
      </c>
      <c r="W2259" s="26">
        <v>0.81899999999999995</v>
      </c>
      <c r="X2259" s="26">
        <v>20.677</v>
      </c>
      <c r="Y2259" s="85"/>
      <c r="AD2259" s="26">
        <v>5.14</v>
      </c>
      <c r="AF2259" s="26">
        <v>0.30099999999999999</v>
      </c>
      <c r="AI2259" s="29">
        <v>1.1200000000000001</v>
      </c>
    </row>
    <row r="2260" spans="1:35" ht="15" customHeight="1" x14ac:dyDescent="0.2">
      <c r="A2260" s="25">
        <v>2395</v>
      </c>
      <c r="B2260" s="25" t="s">
        <v>92</v>
      </c>
      <c r="C2260" s="139">
        <v>37847</v>
      </c>
      <c r="D2260" s="25">
        <v>2</v>
      </c>
      <c r="E2260" s="25" t="s">
        <v>47</v>
      </c>
      <c r="F2260" s="25">
        <v>-80</v>
      </c>
      <c r="G2260" s="82">
        <v>33.702000000000112</v>
      </c>
      <c r="H2260" s="27">
        <v>-80.561700000000002</v>
      </c>
      <c r="I2260" s="25">
        <v>25</v>
      </c>
      <c r="J2260" s="82">
        <v>10.063000000000031</v>
      </c>
      <c r="K2260" s="27">
        <v>25.167716666666667</v>
      </c>
      <c r="L2260" s="29">
        <v>29.198973913043471</v>
      </c>
      <c r="M2260" s="29">
        <v>27.370645652173923</v>
      </c>
      <c r="N2260" s="28">
        <v>11.096207539856923</v>
      </c>
      <c r="O2260" s="28">
        <v>4.5010646636729819</v>
      </c>
      <c r="R2260" s="26">
        <v>0.61654761904761912</v>
      </c>
      <c r="S2260" s="26">
        <v>3.6429999999999998</v>
      </c>
      <c r="T2260" s="26">
        <v>0.16500000000000001</v>
      </c>
      <c r="U2260" s="26">
        <v>0.63300000000000001</v>
      </c>
      <c r="V2260" s="26">
        <v>6.5000000000000002E-2</v>
      </c>
      <c r="W2260" s="26">
        <v>0.56800000000000006</v>
      </c>
      <c r="X2260" s="26">
        <v>29.529</v>
      </c>
      <c r="Y2260" s="85"/>
      <c r="AD2260" s="26">
        <v>4.2759999999999998</v>
      </c>
      <c r="AF2260" s="26">
        <v>0.53300000000000003</v>
      </c>
      <c r="AH2260" s="29">
        <v>0.415457261721282</v>
      </c>
      <c r="AI2260" s="29">
        <v>0.68</v>
      </c>
    </row>
    <row r="2261" spans="1:35" ht="15" customHeight="1" x14ac:dyDescent="0.2">
      <c r="A2261" s="25">
        <v>2396</v>
      </c>
      <c r="B2261" s="25" t="s">
        <v>92</v>
      </c>
      <c r="C2261" s="139">
        <v>37847</v>
      </c>
      <c r="D2261" s="25">
        <v>3</v>
      </c>
      <c r="E2261" s="25" t="s">
        <v>47</v>
      </c>
      <c r="F2261" s="25">
        <v>-80</v>
      </c>
      <c r="G2261" s="82">
        <v>37.223000000000184</v>
      </c>
      <c r="H2261" s="27">
        <v>-80.620383333333336</v>
      </c>
      <c r="I2261" s="25">
        <v>25</v>
      </c>
      <c r="J2261" s="82">
        <v>9.0319999999999112</v>
      </c>
      <c r="K2261" s="27">
        <v>25.150533333333332</v>
      </c>
      <c r="L2261" s="29">
        <v>29.35483571428572</v>
      </c>
      <c r="M2261" s="29">
        <v>22.71948571428571</v>
      </c>
      <c r="N2261" s="28">
        <v>5.188479221301451</v>
      </c>
      <c r="O2261" s="28">
        <v>2.1046542611352956</v>
      </c>
      <c r="R2261" s="26">
        <v>1.2188095238095178</v>
      </c>
      <c r="S2261" s="26">
        <v>3.8559999999999999</v>
      </c>
      <c r="T2261" s="26">
        <v>6.5000000000000002E-2</v>
      </c>
      <c r="U2261" s="26">
        <v>1.093</v>
      </c>
      <c r="V2261" s="26">
        <v>1.6E-2</v>
      </c>
      <c r="W2261" s="26">
        <v>1.077</v>
      </c>
      <c r="X2261" s="26">
        <v>15.131</v>
      </c>
      <c r="Y2261" s="85"/>
      <c r="AD2261" s="26">
        <v>4.9489999999999998</v>
      </c>
      <c r="AF2261" s="26">
        <v>0.51400000000000001</v>
      </c>
      <c r="AH2261" s="29">
        <v>0.88850697928470301</v>
      </c>
      <c r="AI2261" s="29">
        <v>1.279999999999994</v>
      </c>
    </row>
    <row r="2262" spans="1:35" ht="15" customHeight="1" x14ac:dyDescent="0.2">
      <c r="A2262" s="25">
        <v>2397</v>
      </c>
      <c r="B2262" s="25" t="s">
        <v>92</v>
      </c>
      <c r="C2262" s="139">
        <v>37847</v>
      </c>
      <c r="D2262" s="25">
        <v>4</v>
      </c>
      <c r="E2262" s="25" t="s">
        <v>48</v>
      </c>
      <c r="F2262" s="25">
        <v>-80</v>
      </c>
      <c r="G2262" s="82">
        <v>40.79400000000021</v>
      </c>
      <c r="H2262" s="27">
        <v>-80.679900000000004</v>
      </c>
      <c r="I2262" s="25">
        <v>25</v>
      </c>
      <c r="J2262" s="82">
        <v>7.9299999999999926</v>
      </c>
      <c r="K2262" s="27">
        <v>25.132166666666667</v>
      </c>
      <c r="L2262" s="29">
        <v>29.055408620689654</v>
      </c>
      <c r="M2262" s="29">
        <v>32.55125689655172</v>
      </c>
      <c r="R2262" s="26">
        <v>0.89345238095238089</v>
      </c>
      <c r="S2262" s="26">
        <v>2.0379999999999998</v>
      </c>
      <c r="T2262" s="26">
        <v>5.7000000000000002E-2</v>
      </c>
      <c r="U2262" s="26">
        <v>0.49299999999999999</v>
      </c>
      <c r="V2262" s="26">
        <v>8.0000000000000002E-3</v>
      </c>
      <c r="W2262" s="26">
        <v>0.48499999999999999</v>
      </c>
      <c r="X2262" s="26">
        <v>74.879000000000005</v>
      </c>
      <c r="Y2262" s="85"/>
      <c r="AD2262" s="26">
        <v>2.5309999999999997</v>
      </c>
      <c r="AF2262" s="26">
        <v>0.89500000000000002</v>
      </c>
      <c r="AI2262" s="29">
        <v>1</v>
      </c>
    </row>
    <row r="2263" spans="1:35" ht="15" customHeight="1" x14ac:dyDescent="0.2">
      <c r="A2263" s="25">
        <v>2398</v>
      </c>
      <c r="B2263" s="25" t="s">
        <v>92</v>
      </c>
      <c r="C2263" s="139">
        <v>37847</v>
      </c>
      <c r="D2263" s="25">
        <v>5</v>
      </c>
      <c r="E2263" s="25" t="s">
        <v>48</v>
      </c>
      <c r="F2263" s="25">
        <v>-80</v>
      </c>
      <c r="G2263" s="82">
        <v>43.180000000000121</v>
      </c>
      <c r="H2263" s="27">
        <v>-80.719666666666669</v>
      </c>
      <c r="I2263" s="25">
        <v>25</v>
      </c>
      <c r="J2263" s="82">
        <v>6.9620000000000459</v>
      </c>
      <c r="K2263" s="27">
        <v>25.116033333333334</v>
      </c>
      <c r="L2263" s="29">
        <v>29.394134999999995</v>
      </c>
      <c r="M2263" s="29">
        <v>36.466965000000002</v>
      </c>
      <c r="N2263" s="28">
        <v>2.574976832546485</v>
      </c>
      <c r="O2263" s="28">
        <v>1.0445133789288346</v>
      </c>
      <c r="R2263" s="26">
        <v>22.526428571428571</v>
      </c>
      <c r="S2263" s="26">
        <v>1.4590000000000001</v>
      </c>
      <c r="T2263" s="26">
        <v>0.36199999999999999</v>
      </c>
      <c r="U2263" s="26">
        <v>0.29299999999999998</v>
      </c>
      <c r="V2263" s="26">
        <v>8.2000000000000003E-2</v>
      </c>
      <c r="W2263" s="26">
        <v>0.21099999999999997</v>
      </c>
      <c r="X2263" s="26">
        <v>88.623999999999995</v>
      </c>
      <c r="Y2263" s="85"/>
      <c r="AD2263" s="26">
        <v>1.7520000000000002</v>
      </c>
      <c r="AF2263" s="26">
        <v>9.0180000000000007</v>
      </c>
      <c r="AH2263" s="29">
        <v>1.7903073696554423</v>
      </c>
      <c r="AI2263" s="29">
        <v>23.6</v>
      </c>
    </row>
    <row r="2264" spans="1:35" ht="15" customHeight="1" x14ac:dyDescent="0.2">
      <c r="A2264" s="25">
        <v>2399</v>
      </c>
      <c r="B2264" s="25" t="s">
        <v>92</v>
      </c>
      <c r="C2264" s="139">
        <v>37847</v>
      </c>
      <c r="D2264" s="25">
        <v>6</v>
      </c>
      <c r="E2264" s="25" t="s">
        <v>48</v>
      </c>
      <c r="F2264" s="25">
        <v>-80</v>
      </c>
      <c r="G2264" s="82">
        <v>45.577000000000396</v>
      </c>
      <c r="H2264" s="27">
        <v>-80.759616666666673</v>
      </c>
      <c r="I2264" s="25">
        <v>25</v>
      </c>
      <c r="J2264" s="82">
        <v>4.2090000000001027</v>
      </c>
      <c r="K2264" s="27">
        <v>25.070150000000002</v>
      </c>
      <c r="L2264" s="29">
        <v>29.420318055555565</v>
      </c>
      <c r="M2264" s="29">
        <v>39.449169444444436</v>
      </c>
      <c r="N2264" s="28">
        <v>3.0752176379171789</v>
      </c>
      <c r="O2264" s="28">
        <v>1.2474310158145607</v>
      </c>
      <c r="R2264" s="26">
        <v>1.1708333333333334</v>
      </c>
      <c r="S2264" s="26">
        <v>4.5590000000000002</v>
      </c>
      <c r="T2264" s="26">
        <v>6.4000000000000001E-2</v>
      </c>
      <c r="U2264" s="26">
        <v>0.47199999999999998</v>
      </c>
      <c r="V2264" s="26">
        <v>6.8000000000000005E-2</v>
      </c>
      <c r="W2264" s="26">
        <v>0.40399999999999997</v>
      </c>
      <c r="X2264" s="26">
        <v>121.238</v>
      </c>
      <c r="Y2264" s="85"/>
      <c r="AD2264" s="26">
        <v>5.0309999999999997</v>
      </c>
      <c r="AF2264" s="26">
        <v>1.2529999999999999</v>
      </c>
      <c r="AH2264" s="29">
        <v>1.4990808920835657</v>
      </c>
      <c r="AI2264" s="29">
        <v>1.32</v>
      </c>
    </row>
    <row r="2265" spans="1:35" ht="15" customHeight="1" x14ac:dyDescent="0.2">
      <c r="A2265" s="25">
        <v>2400</v>
      </c>
      <c r="B2265" s="25" t="s">
        <v>92</v>
      </c>
      <c r="C2265" s="139">
        <v>37847</v>
      </c>
      <c r="D2265" s="25">
        <v>7</v>
      </c>
      <c r="E2265" s="25" t="s">
        <v>48</v>
      </c>
      <c r="F2265" s="25">
        <v>-80</v>
      </c>
      <c r="G2265" s="82">
        <v>47.606000000000392</v>
      </c>
      <c r="H2265" s="27">
        <v>-80.79343333333334</v>
      </c>
      <c r="I2265" s="25">
        <v>25</v>
      </c>
      <c r="J2265" s="82">
        <v>6.9989999999999952</v>
      </c>
      <c r="K2265" s="27">
        <v>25.11665</v>
      </c>
      <c r="L2265" s="29">
        <v>28.827937500000004</v>
      </c>
      <c r="M2265" s="29">
        <v>37.942176388888875</v>
      </c>
      <c r="R2265" s="26">
        <v>2.3219047619047619</v>
      </c>
      <c r="S2265" s="26">
        <v>1.825</v>
      </c>
      <c r="T2265" s="26">
        <v>0.106</v>
      </c>
      <c r="U2265" s="26">
        <v>0.372</v>
      </c>
      <c r="V2265" s="26">
        <v>6.2E-2</v>
      </c>
      <c r="W2265" s="26">
        <v>0.31</v>
      </c>
      <c r="X2265" s="26">
        <v>82.483000000000004</v>
      </c>
      <c r="Y2265" s="85"/>
      <c r="AD2265" s="26">
        <v>2.1970000000000001</v>
      </c>
      <c r="AF2265" s="26">
        <v>5.024</v>
      </c>
      <c r="AI2265" s="29">
        <v>2.92</v>
      </c>
    </row>
    <row r="2266" spans="1:35" ht="15" customHeight="1" x14ac:dyDescent="0.2">
      <c r="A2266" s="25">
        <v>2401</v>
      </c>
      <c r="B2266" s="25" t="s">
        <v>92</v>
      </c>
      <c r="C2266" s="139">
        <v>37847</v>
      </c>
      <c r="D2266" s="25">
        <v>8</v>
      </c>
      <c r="E2266" s="25" t="s">
        <v>48</v>
      </c>
      <c r="F2266" s="25">
        <v>-80</v>
      </c>
      <c r="G2266" s="82">
        <v>51.86600000000027</v>
      </c>
      <c r="H2266" s="27">
        <v>-80.864433333333338</v>
      </c>
      <c r="I2266" s="25">
        <v>25</v>
      </c>
      <c r="J2266" s="82">
        <v>7.6940000000000452</v>
      </c>
      <c r="K2266" s="27">
        <v>25.128233333333334</v>
      </c>
      <c r="L2266" s="29">
        <v>28.44690425531914</v>
      </c>
      <c r="M2266" s="29">
        <v>38.270802127659564</v>
      </c>
      <c r="N2266" s="28">
        <v>2.9456881748116475</v>
      </c>
      <c r="O2266" s="28">
        <v>1.1948886956394318</v>
      </c>
      <c r="R2266" s="26">
        <v>0.875</v>
      </c>
      <c r="S2266" s="26">
        <v>0.47699999999999998</v>
      </c>
      <c r="T2266" s="26">
        <v>4.2999999999999997E-2</v>
      </c>
      <c r="U2266" s="26">
        <v>0.27500000000000002</v>
      </c>
      <c r="V2266" s="26">
        <v>0</v>
      </c>
      <c r="W2266" s="26">
        <v>0.27500000000000002</v>
      </c>
      <c r="X2266" s="26">
        <v>25.667999999999999</v>
      </c>
      <c r="Y2266" s="85"/>
      <c r="AD2266" s="26">
        <v>0.752</v>
      </c>
      <c r="AF2266" s="26">
        <v>1.722</v>
      </c>
      <c r="AH2266" s="29">
        <v>1.5649993232208876</v>
      </c>
      <c r="AI2266" s="29">
        <v>1.08</v>
      </c>
    </row>
    <row r="2267" spans="1:35" ht="15" customHeight="1" x14ac:dyDescent="0.2">
      <c r="A2267" s="25">
        <v>2402</v>
      </c>
      <c r="B2267" s="25" t="s">
        <v>92</v>
      </c>
      <c r="C2267" s="139">
        <v>37847</v>
      </c>
      <c r="D2267" s="25">
        <v>9</v>
      </c>
      <c r="E2267" s="25" t="s">
        <v>49</v>
      </c>
      <c r="F2267" s="25">
        <v>-80</v>
      </c>
      <c r="G2267" s="82">
        <v>54.372999999999934</v>
      </c>
      <c r="H2267" s="27">
        <v>-80.906216666666666</v>
      </c>
      <c r="I2267" s="25">
        <v>25</v>
      </c>
      <c r="J2267" s="82">
        <v>7.6209999999999667</v>
      </c>
      <c r="K2267" s="27">
        <v>25.127016666666666</v>
      </c>
      <c r="L2267" s="29">
        <v>28.446570000000001</v>
      </c>
      <c r="M2267" s="29">
        <v>38.431124000000004</v>
      </c>
      <c r="R2267" s="26">
        <v>2.9509523809523808</v>
      </c>
      <c r="S2267" s="26">
        <v>1.3080000000000001</v>
      </c>
      <c r="T2267" s="26">
        <v>0.111</v>
      </c>
      <c r="U2267" s="26">
        <v>0.498</v>
      </c>
      <c r="V2267" s="26">
        <v>4.4999999999999998E-2</v>
      </c>
      <c r="W2267" s="26">
        <v>0.45300000000000001</v>
      </c>
      <c r="X2267" s="26">
        <v>23.876999999999999</v>
      </c>
      <c r="Y2267" s="85"/>
      <c r="AD2267" s="26">
        <v>1.806</v>
      </c>
      <c r="AF2267" s="26">
        <v>1.0840000000000001</v>
      </c>
      <c r="AI2267" s="29">
        <v>3.08</v>
      </c>
    </row>
    <row r="2268" spans="1:35" ht="15" customHeight="1" x14ac:dyDescent="0.2">
      <c r="A2268" s="25">
        <v>2403</v>
      </c>
      <c r="B2268" s="25" t="s">
        <v>92</v>
      </c>
      <c r="C2268" s="139">
        <v>37847</v>
      </c>
      <c r="D2268" s="25">
        <v>10</v>
      </c>
      <c r="E2268" s="25" t="s">
        <v>49</v>
      </c>
      <c r="F2268" s="25">
        <v>-80</v>
      </c>
      <c r="G2268" s="82">
        <v>59.765999999999906</v>
      </c>
      <c r="H2268" s="27">
        <v>-80.996099999999998</v>
      </c>
      <c r="I2268" s="25">
        <v>25</v>
      </c>
      <c r="J2268" s="82">
        <v>6.6759999999999309</v>
      </c>
      <c r="K2268" s="27">
        <v>25.111266666666666</v>
      </c>
      <c r="L2268" s="29">
        <v>29.430220338983037</v>
      </c>
      <c r="M2268" s="29">
        <v>37.18810677966102</v>
      </c>
      <c r="N2268" s="28">
        <v>2.1558305280960841</v>
      </c>
      <c r="O2268" s="28">
        <v>0.87449090836001664</v>
      </c>
      <c r="R2268" s="26">
        <v>16.772500000000001</v>
      </c>
      <c r="S2268" s="26">
        <v>0.38200000000000001</v>
      </c>
      <c r="T2268" s="26">
        <v>0.114</v>
      </c>
      <c r="U2268" s="26">
        <v>0.29499999999999998</v>
      </c>
      <c r="V2268" s="26">
        <v>1.7999999999999999E-2</v>
      </c>
      <c r="W2268" s="26">
        <v>0.27699999999999997</v>
      </c>
      <c r="X2268" s="26">
        <v>11.547000000000001</v>
      </c>
      <c r="Y2268" s="85"/>
      <c r="AD2268" s="26">
        <v>0.67700000000000005</v>
      </c>
      <c r="AF2268" s="26">
        <v>7.5389999999999997</v>
      </c>
      <c r="AH2268" s="29">
        <v>2.138387011372044</v>
      </c>
      <c r="AI2268" s="29">
        <v>17.670000000000002</v>
      </c>
    </row>
    <row r="2269" spans="1:35" ht="15" customHeight="1" x14ac:dyDescent="0.2">
      <c r="A2269" s="25">
        <v>2404</v>
      </c>
      <c r="B2269" s="25" t="s">
        <v>92</v>
      </c>
      <c r="C2269" s="139">
        <v>37847</v>
      </c>
      <c r="D2269" s="25">
        <v>11</v>
      </c>
      <c r="E2269" s="25" t="s">
        <v>49</v>
      </c>
      <c r="F2269" s="25">
        <v>-81</v>
      </c>
      <c r="G2269" s="82">
        <v>-3.0000000000995897E-3</v>
      </c>
      <c r="H2269" s="27">
        <v>-80.999949999999998</v>
      </c>
      <c r="I2269" s="25">
        <v>25</v>
      </c>
      <c r="J2269" s="82">
        <v>4.4549999999999557</v>
      </c>
      <c r="K2269" s="27">
        <v>25.074249999999999</v>
      </c>
      <c r="L2269" s="29">
        <v>28.960008888888893</v>
      </c>
      <c r="M2269" s="29">
        <v>38.281908888888886</v>
      </c>
      <c r="R2269" s="26">
        <v>3.3142857142857141</v>
      </c>
      <c r="S2269" s="26">
        <v>0.20200000000000001</v>
      </c>
      <c r="T2269" s="26">
        <v>2.7E-2</v>
      </c>
      <c r="U2269" s="26">
        <v>0.23300000000000001</v>
      </c>
      <c r="V2269" s="26">
        <v>1.0999999999999999E-2</v>
      </c>
      <c r="W2269" s="26">
        <v>0.222</v>
      </c>
      <c r="X2269" s="26">
        <v>30.809000000000001</v>
      </c>
      <c r="Y2269" s="85"/>
      <c r="AD2269" s="26">
        <v>0.43500000000000005</v>
      </c>
      <c r="AF2269" s="26">
        <v>1.056</v>
      </c>
      <c r="AI2269" s="29">
        <v>3.44</v>
      </c>
    </row>
    <row r="2270" spans="1:35" ht="15" customHeight="1" x14ac:dyDescent="0.2">
      <c r="A2270" s="25">
        <v>2405</v>
      </c>
      <c r="B2270" s="25" t="s">
        <v>92</v>
      </c>
      <c r="C2270" s="139">
        <v>37847</v>
      </c>
      <c r="D2270" s="25">
        <v>12</v>
      </c>
      <c r="E2270" s="25" t="s">
        <v>49</v>
      </c>
      <c r="F2270" s="25">
        <v>-81</v>
      </c>
      <c r="G2270" s="82">
        <v>3.9600000000001501</v>
      </c>
      <c r="H2270" s="27">
        <v>-81.066000000000003</v>
      </c>
      <c r="I2270" s="25">
        <v>25</v>
      </c>
      <c r="J2270" s="82">
        <v>6.7859999999999587</v>
      </c>
      <c r="K2270" s="27">
        <v>25.113099999999999</v>
      </c>
      <c r="L2270" s="29">
        <v>29.572996721311476</v>
      </c>
      <c r="M2270" s="29">
        <v>36.899252459016395</v>
      </c>
      <c r="N2270" s="28">
        <v>4.240938059613617</v>
      </c>
      <c r="O2270" s="28">
        <v>1.7202937465243955</v>
      </c>
      <c r="R2270" s="26">
        <v>0.25464285714285717</v>
      </c>
      <c r="S2270" s="26">
        <v>0.15</v>
      </c>
      <c r="T2270" s="26">
        <v>5.3999999999999999E-2</v>
      </c>
      <c r="U2270" s="26">
        <v>0.222</v>
      </c>
      <c r="V2270" s="26">
        <v>4.4999999999999998E-2</v>
      </c>
      <c r="W2270" s="26">
        <v>0.17699999999999999</v>
      </c>
      <c r="X2270" s="26">
        <v>28.036000000000001</v>
      </c>
      <c r="Y2270" s="85"/>
      <c r="AD2270" s="26">
        <v>0.372</v>
      </c>
      <c r="AF2270" s="26">
        <v>0.54900000000000004</v>
      </c>
      <c r="AH2270" s="29">
        <v>1.0870236573132144</v>
      </c>
      <c r="AI2270" s="29">
        <v>0.32</v>
      </c>
    </row>
    <row r="2271" spans="1:35" ht="15" customHeight="1" x14ac:dyDescent="0.2">
      <c r="A2271" s="25">
        <v>2406</v>
      </c>
      <c r="B2271" s="25" t="s">
        <v>92</v>
      </c>
      <c r="C2271" s="139">
        <v>37847</v>
      </c>
      <c r="D2271" s="25">
        <v>13</v>
      </c>
      <c r="E2271" s="25" t="s">
        <v>49</v>
      </c>
      <c r="F2271" s="25">
        <v>-81</v>
      </c>
      <c r="G2271" s="82">
        <v>5.766999999999598</v>
      </c>
      <c r="H2271" s="27">
        <v>-81.09611666666666</v>
      </c>
      <c r="I2271" s="25">
        <v>25</v>
      </c>
      <c r="J2271" s="82">
        <v>6.8030000000000967</v>
      </c>
      <c r="K2271" s="27">
        <v>25.113383333333335</v>
      </c>
      <c r="L2271" s="29">
        <v>30.031291176470582</v>
      </c>
      <c r="M2271" s="29">
        <v>36.977852941176479</v>
      </c>
      <c r="R2271" s="26">
        <v>0.67321428571428577</v>
      </c>
      <c r="S2271" s="26">
        <v>0.221</v>
      </c>
      <c r="T2271" s="26">
        <v>0.14299999999999999</v>
      </c>
      <c r="U2271" s="26">
        <v>0.81299999999999994</v>
      </c>
      <c r="V2271" s="26">
        <v>0.109</v>
      </c>
      <c r="W2271" s="26">
        <v>0.70399999999999996</v>
      </c>
      <c r="X2271" s="26">
        <v>30.489000000000001</v>
      </c>
      <c r="Y2271" s="85"/>
      <c r="AD2271" s="26">
        <v>1.034</v>
      </c>
      <c r="AF2271" s="26">
        <v>3.081</v>
      </c>
      <c r="AI2271" s="29">
        <v>1.04</v>
      </c>
    </row>
    <row r="2272" spans="1:35" ht="15" customHeight="1" x14ac:dyDescent="0.2">
      <c r="A2272" s="25">
        <v>2407</v>
      </c>
      <c r="B2272" s="25" t="s">
        <v>92</v>
      </c>
      <c r="C2272" s="139">
        <v>37847</v>
      </c>
      <c r="D2272" s="25">
        <v>14</v>
      </c>
      <c r="E2272" s="25" t="s">
        <v>49</v>
      </c>
      <c r="F2272" s="25">
        <v>-81</v>
      </c>
      <c r="G2272" s="82">
        <v>1.7169999999998709</v>
      </c>
      <c r="H2272" s="27">
        <v>-81.028616666666665</v>
      </c>
      <c r="I2272" s="25">
        <v>25</v>
      </c>
      <c r="J2272" s="82">
        <v>2.0659999999999457</v>
      </c>
      <c r="K2272" s="27">
        <v>25.034433333333332</v>
      </c>
      <c r="L2272" s="29">
        <v>29.642719512195129</v>
      </c>
      <c r="M2272" s="29">
        <v>36.330626829268297</v>
      </c>
      <c r="N2272" s="28">
        <v>4.1260968000330918</v>
      </c>
      <c r="O2272" s="28">
        <v>1.673709547952686</v>
      </c>
      <c r="R2272" s="26">
        <v>0.7652380952380986</v>
      </c>
      <c r="S2272" s="26">
        <v>0.34399999999999997</v>
      </c>
      <c r="T2272" s="26">
        <v>0.17399999999999999</v>
      </c>
      <c r="U2272" s="26">
        <v>0.61199999999999999</v>
      </c>
      <c r="V2272" s="26">
        <v>0.158</v>
      </c>
      <c r="W2272" s="26">
        <v>0.45399999999999996</v>
      </c>
      <c r="X2272" s="26">
        <v>15.429</v>
      </c>
      <c r="Y2272" s="85"/>
      <c r="AD2272" s="26">
        <v>0.95599999999999996</v>
      </c>
      <c r="AF2272" s="26">
        <v>0.628</v>
      </c>
      <c r="AH2272" s="29">
        <v>1.1172786833219781</v>
      </c>
      <c r="AI2272" s="29">
        <v>0.84000000000000341</v>
      </c>
    </row>
    <row r="2273" spans="1:35" ht="15" customHeight="1" x14ac:dyDescent="0.2">
      <c r="A2273" s="25">
        <v>2408</v>
      </c>
      <c r="B2273" s="25" t="s">
        <v>92</v>
      </c>
      <c r="C2273" s="139">
        <v>37847</v>
      </c>
      <c r="D2273" s="25">
        <v>15</v>
      </c>
      <c r="E2273" s="25" t="s">
        <v>49</v>
      </c>
      <c r="F2273" s="25">
        <v>-80</v>
      </c>
      <c r="G2273" s="82">
        <v>56.909999999999741</v>
      </c>
      <c r="H2273" s="27">
        <v>-80.948499999999996</v>
      </c>
      <c r="I2273" s="25">
        <v>24</v>
      </c>
      <c r="J2273" s="82">
        <v>55.886000000000067</v>
      </c>
      <c r="K2273" s="27">
        <v>24.931433333333334</v>
      </c>
      <c r="L2273" s="29">
        <v>29.884347826086959</v>
      </c>
      <c r="M2273" s="29">
        <v>36.95058695652174</v>
      </c>
      <c r="N2273" s="28">
        <v>22.031209216711193</v>
      </c>
      <c r="O2273" s="28">
        <v>8.9367377950650617</v>
      </c>
      <c r="R2273" s="26">
        <v>1.335</v>
      </c>
      <c r="S2273" s="26">
        <v>2.1000000000000001E-2</v>
      </c>
      <c r="T2273" s="26">
        <v>8.5000000000000006E-2</v>
      </c>
      <c r="U2273" s="26">
        <v>0.217</v>
      </c>
      <c r="V2273" s="26">
        <v>0.1</v>
      </c>
      <c r="W2273" s="26">
        <v>0.11699999999999999</v>
      </c>
      <c r="X2273" s="26">
        <v>9.5120000000000005</v>
      </c>
      <c r="Y2273" s="85"/>
      <c r="AD2273" s="26">
        <v>0.23799999999999999</v>
      </c>
      <c r="AF2273" s="26">
        <v>0.54600000000000004</v>
      </c>
      <c r="AH2273" s="29">
        <v>0.20924861430226019</v>
      </c>
      <c r="AI2273" s="29">
        <v>1.4</v>
      </c>
    </row>
    <row r="2274" spans="1:35" ht="15" customHeight="1" x14ac:dyDescent="0.2">
      <c r="A2274" s="25">
        <v>2409</v>
      </c>
      <c r="B2274" s="25" t="s">
        <v>92</v>
      </c>
      <c r="C2274" s="139">
        <v>37847</v>
      </c>
      <c r="D2274" s="25">
        <v>16</v>
      </c>
      <c r="E2274" s="25" t="s">
        <v>50</v>
      </c>
      <c r="F2274" s="25">
        <v>-80</v>
      </c>
      <c r="G2274" s="82">
        <v>49.817999999999643</v>
      </c>
      <c r="H2274" s="27">
        <v>-80.830299999999994</v>
      </c>
      <c r="I2274" s="25">
        <v>24</v>
      </c>
      <c r="J2274" s="82">
        <v>52.53300000000003</v>
      </c>
      <c r="K2274" s="27">
        <v>24.87555</v>
      </c>
      <c r="L2274" s="29">
        <v>29.92283857142856</v>
      </c>
      <c r="M2274" s="29">
        <v>37.615352857142852</v>
      </c>
      <c r="N2274" s="28">
        <v>9.5935164053592459</v>
      </c>
      <c r="O2274" s="28">
        <v>3.8915131622606922</v>
      </c>
      <c r="R2274" s="26">
        <v>1.6160714285714286</v>
      </c>
      <c r="S2274" s="26">
        <v>0.53400000000000003</v>
      </c>
      <c r="T2274" s="26">
        <v>6.0999999999999999E-2</v>
      </c>
      <c r="U2274" s="26">
        <v>0.54200000000000004</v>
      </c>
      <c r="V2274" s="26">
        <v>0.126</v>
      </c>
      <c r="W2274" s="26">
        <v>0.41600000000000004</v>
      </c>
      <c r="X2274" s="26">
        <v>18.477</v>
      </c>
      <c r="Y2274" s="85"/>
      <c r="AD2274" s="26">
        <v>1.0760000000000001</v>
      </c>
      <c r="AF2274" s="26">
        <v>0.873</v>
      </c>
      <c r="AH2274" s="29">
        <v>0.48053287295414499</v>
      </c>
      <c r="AI2274" s="29">
        <v>1.72</v>
      </c>
    </row>
    <row r="2275" spans="1:35" ht="15" customHeight="1" x14ac:dyDescent="0.2">
      <c r="A2275" s="25">
        <v>2410</v>
      </c>
      <c r="B2275" s="25" t="s">
        <v>92</v>
      </c>
      <c r="C2275" s="139">
        <v>37847</v>
      </c>
      <c r="D2275" s="25">
        <v>17</v>
      </c>
      <c r="E2275" s="25" t="s">
        <v>50</v>
      </c>
      <c r="F2275" s="25">
        <v>-80</v>
      </c>
      <c r="G2275" s="82">
        <v>42.518000000000313</v>
      </c>
      <c r="H2275" s="27">
        <v>-80.708633333333339</v>
      </c>
      <c r="I2275" s="25">
        <v>24</v>
      </c>
      <c r="J2275" s="82">
        <v>55.354000000000099</v>
      </c>
      <c r="K2275" s="27">
        <v>24.922566666666668</v>
      </c>
      <c r="L2275" s="29">
        <v>29.455697402597419</v>
      </c>
      <c r="M2275" s="29">
        <v>37.584319480519483</v>
      </c>
      <c r="N2275" s="28">
        <v>2.3250507831196345</v>
      </c>
      <c r="O2275" s="28">
        <v>0.94313339792488438</v>
      </c>
      <c r="R2275" s="26">
        <v>1.6325000000000001</v>
      </c>
      <c r="S2275" s="26">
        <v>0.59099999999999997</v>
      </c>
      <c r="T2275" s="26">
        <v>5.7000000000000002E-2</v>
      </c>
      <c r="U2275" s="26">
        <v>1.0860000000000001</v>
      </c>
      <c r="V2275" s="26">
        <v>0.123</v>
      </c>
      <c r="W2275" s="26">
        <v>0.96300000000000008</v>
      </c>
      <c r="X2275" s="26">
        <v>6.27</v>
      </c>
      <c r="Y2275" s="85"/>
      <c r="AD2275" s="26">
        <v>1.677</v>
      </c>
      <c r="AF2275" s="26">
        <v>0.39900000000000002</v>
      </c>
      <c r="AH2275" s="29">
        <v>1.9827523912464988</v>
      </c>
      <c r="AI2275" s="29">
        <v>1.68</v>
      </c>
    </row>
    <row r="2276" spans="1:35" ht="15" customHeight="1" x14ac:dyDescent="0.2">
      <c r="A2276" s="25">
        <v>2411</v>
      </c>
      <c r="B2276" s="25" t="s">
        <v>92</v>
      </c>
      <c r="C2276" s="139">
        <v>37847</v>
      </c>
      <c r="D2276" s="25">
        <v>18</v>
      </c>
      <c r="E2276" s="25" t="s">
        <v>50</v>
      </c>
      <c r="F2276" s="25">
        <v>-80</v>
      </c>
      <c r="G2276" s="82">
        <v>36.658000000000186</v>
      </c>
      <c r="H2276" s="27">
        <v>-80.61096666666667</v>
      </c>
      <c r="I2276" s="25">
        <v>24</v>
      </c>
      <c r="J2276" s="82">
        <v>58.705000000000069</v>
      </c>
      <c r="K2276" s="27">
        <v>24.978416666666668</v>
      </c>
      <c r="L2276" s="29">
        <v>29.225211111111115</v>
      </c>
      <c r="M2276" s="29">
        <v>37.686730158730136</v>
      </c>
      <c r="N2276" s="28">
        <v>6.4683162195533157</v>
      </c>
      <c r="O2276" s="28">
        <v>2.6238072300574187</v>
      </c>
      <c r="R2276" s="26">
        <v>0.59345238095238151</v>
      </c>
      <c r="S2276" s="26">
        <v>0.85699999999999998</v>
      </c>
      <c r="T2276" s="26">
        <v>4.3999999999999997E-2</v>
      </c>
      <c r="U2276" s="26">
        <v>1.359</v>
      </c>
      <c r="V2276" s="26">
        <v>9.0999999999999998E-2</v>
      </c>
      <c r="W2276" s="26">
        <v>1.268</v>
      </c>
      <c r="X2276" s="26">
        <v>4.0430000000000001</v>
      </c>
      <c r="Y2276" s="85"/>
      <c r="AD2276" s="26">
        <v>2.2160000000000002</v>
      </c>
      <c r="AF2276" s="26">
        <v>0.39100000000000001</v>
      </c>
      <c r="AH2276" s="29">
        <v>0.71270479728004921</v>
      </c>
      <c r="AI2276" s="29">
        <v>0.64000000000000057</v>
      </c>
    </row>
    <row r="2277" spans="1:35" ht="15" customHeight="1" x14ac:dyDescent="0.2">
      <c r="A2277" s="25">
        <v>2412</v>
      </c>
      <c r="B2277" s="25" t="s">
        <v>92</v>
      </c>
      <c r="C2277" s="139">
        <v>37847</v>
      </c>
      <c r="D2277" s="25">
        <v>19</v>
      </c>
      <c r="E2277" s="25" t="s">
        <v>47</v>
      </c>
      <c r="F2277" s="25">
        <v>-80</v>
      </c>
      <c r="G2277" s="82">
        <v>32.950999999999908</v>
      </c>
      <c r="H2277" s="27">
        <v>-80.549183333333332</v>
      </c>
      <c r="I2277" s="25">
        <v>25</v>
      </c>
      <c r="J2277" s="82">
        <v>1.2429999999999097</v>
      </c>
      <c r="K2277" s="27">
        <v>25.020716666666665</v>
      </c>
      <c r="L2277" s="29">
        <v>29.526030357142865</v>
      </c>
      <c r="M2277" s="29">
        <v>38.060583928571418</v>
      </c>
      <c r="N2277" s="28">
        <v>5.97760291357491</v>
      </c>
      <c r="O2277" s="28">
        <v>2.4247543271984995</v>
      </c>
      <c r="R2277" s="26">
        <v>1.0483333333333333</v>
      </c>
      <c r="S2277" s="26">
        <v>1.8009999999999999</v>
      </c>
      <c r="T2277" s="26">
        <v>5.8000000000000003E-2</v>
      </c>
      <c r="U2277" s="26">
        <v>0.505</v>
      </c>
      <c r="V2277" s="26">
        <v>0.125</v>
      </c>
      <c r="W2277" s="26">
        <v>0.38</v>
      </c>
      <c r="X2277" s="26">
        <v>11.484</v>
      </c>
      <c r="Y2277" s="85"/>
      <c r="AD2277" s="26">
        <v>2.306</v>
      </c>
      <c r="AF2277" s="26">
        <v>0.60199999999999998</v>
      </c>
      <c r="AH2277" s="29">
        <v>0.77121215086583694</v>
      </c>
      <c r="AI2277" s="29">
        <v>1.1200000000000001</v>
      </c>
    </row>
    <row r="2278" spans="1:35" ht="15" customHeight="1" x14ac:dyDescent="0.2">
      <c r="A2278" s="25">
        <v>2413</v>
      </c>
      <c r="B2278" s="25" t="s">
        <v>92</v>
      </c>
      <c r="C2278" s="139">
        <v>37847</v>
      </c>
      <c r="D2278" s="25">
        <v>20</v>
      </c>
      <c r="E2278" s="25" t="s">
        <v>47</v>
      </c>
      <c r="F2278" s="25">
        <v>-80</v>
      </c>
      <c r="G2278" s="82">
        <v>29.549000000000376</v>
      </c>
      <c r="H2278" s="27">
        <v>-80.49248333333334</v>
      </c>
      <c r="I2278" s="25">
        <v>25</v>
      </c>
      <c r="J2278" s="82">
        <v>4.0600000000000591</v>
      </c>
      <c r="K2278" s="27">
        <v>25.067666666666668</v>
      </c>
      <c r="L2278" s="29">
        <v>29.287106976744184</v>
      </c>
      <c r="M2278" s="29">
        <v>35.224055813953484</v>
      </c>
      <c r="N2278" s="28">
        <v>10.090146192738768</v>
      </c>
      <c r="O2278" s="28">
        <v>4.0929660261217995</v>
      </c>
      <c r="R2278" s="26">
        <v>1.64</v>
      </c>
      <c r="S2278" s="26">
        <v>5.6879999999999997</v>
      </c>
      <c r="T2278" s="26">
        <v>5.1999999999999998E-2</v>
      </c>
      <c r="U2278" s="26">
        <v>1.2729999999999999</v>
      </c>
      <c r="V2278" s="26">
        <v>0.36399999999999999</v>
      </c>
      <c r="W2278" s="26">
        <v>0.90899999999999992</v>
      </c>
      <c r="X2278" s="26">
        <v>21.484000000000002</v>
      </c>
      <c r="Y2278" s="85"/>
      <c r="AD2278" s="26">
        <v>6.9609999999999994</v>
      </c>
      <c r="AF2278" s="26">
        <v>0.42</v>
      </c>
      <c r="AH2278" s="29">
        <v>0.45688138823177032</v>
      </c>
      <c r="AI2278" s="29">
        <v>1.69</v>
      </c>
    </row>
    <row r="2279" spans="1:35" ht="15" customHeight="1" x14ac:dyDescent="0.2">
      <c r="A2279" s="25">
        <v>2414</v>
      </c>
      <c r="B2279" s="25" t="s">
        <v>92</v>
      </c>
      <c r="C2279" s="139">
        <v>37848</v>
      </c>
      <c r="D2279" s="25">
        <v>21</v>
      </c>
      <c r="E2279" s="25" t="s">
        <v>47</v>
      </c>
      <c r="F2279" s="25">
        <v>-80</v>
      </c>
      <c r="G2279" s="82">
        <v>31.071999999999775</v>
      </c>
      <c r="H2279" s="27">
        <v>-80.517866666666663</v>
      </c>
      <c r="I2279" s="25">
        <v>25</v>
      </c>
      <c r="J2279" s="82">
        <v>6.7690000000000339</v>
      </c>
      <c r="K2279" s="27">
        <v>25.112816666666667</v>
      </c>
      <c r="L2279" s="29">
        <v>28.25090163934426</v>
      </c>
      <c r="M2279" s="29">
        <v>33.640611475409834</v>
      </c>
      <c r="N2279" s="28">
        <v>14.997538459218749</v>
      </c>
      <c r="O2279" s="28">
        <v>6.0836001992926381</v>
      </c>
      <c r="R2279" s="26">
        <v>1.0059523809523871</v>
      </c>
      <c r="S2279" s="26">
        <v>4.0750000000000002</v>
      </c>
      <c r="T2279" s="26">
        <v>4.3999999999999997E-2</v>
      </c>
      <c r="U2279" s="26">
        <v>0.59799999999999998</v>
      </c>
      <c r="V2279" s="26">
        <v>0.125</v>
      </c>
      <c r="W2279" s="26">
        <v>0.47299999999999998</v>
      </c>
      <c r="X2279" s="26">
        <v>22.852</v>
      </c>
      <c r="Y2279" s="85"/>
      <c r="AD2279" s="26">
        <v>4.673</v>
      </c>
      <c r="AF2279" s="26">
        <v>0.28599999999999998</v>
      </c>
      <c r="AH2279" s="29">
        <v>0.30738377584664944</v>
      </c>
      <c r="AI2279" s="29">
        <v>1.0400000000000063</v>
      </c>
    </row>
    <row r="2280" spans="1:35" ht="15" customHeight="1" x14ac:dyDescent="0.2">
      <c r="A2280" s="25">
        <v>2415</v>
      </c>
      <c r="B2280" s="25" t="s">
        <v>92</v>
      </c>
      <c r="C2280" s="139">
        <v>37848</v>
      </c>
      <c r="D2280" s="25">
        <v>22</v>
      </c>
      <c r="E2280" s="25" t="s">
        <v>47</v>
      </c>
      <c r="F2280" s="25">
        <v>-80</v>
      </c>
      <c r="G2280" s="82">
        <v>36.280999999999608</v>
      </c>
      <c r="H2280" s="27">
        <v>-80.604683333333327</v>
      </c>
      <c r="I2280" s="25">
        <v>25</v>
      </c>
      <c r="J2280" s="82">
        <v>6.0229999999999961</v>
      </c>
      <c r="K2280" s="27">
        <v>25.100383333333333</v>
      </c>
      <c r="L2280" s="29">
        <v>28.345599999999994</v>
      </c>
      <c r="M2280" s="29">
        <v>30.970494915254253</v>
      </c>
      <c r="N2280" s="28">
        <v>20.407037342845936</v>
      </c>
      <c r="O2280" s="28">
        <v>8.2779088570763335</v>
      </c>
      <c r="R2280" s="26">
        <v>1.1496428571428572</v>
      </c>
      <c r="S2280" s="26">
        <v>3.0259999999999998</v>
      </c>
      <c r="T2280" s="26">
        <v>6.3E-2</v>
      </c>
      <c r="U2280" s="26">
        <v>0.40799999999999997</v>
      </c>
      <c r="V2280" s="26">
        <v>0.128</v>
      </c>
      <c r="W2280" s="26">
        <v>0.27999999999999997</v>
      </c>
      <c r="X2280" s="26">
        <v>22.48</v>
      </c>
      <c r="Y2280" s="85"/>
      <c r="AD2280" s="26">
        <v>3.4339999999999997</v>
      </c>
      <c r="AF2280" s="26">
        <v>0.42299999999999999</v>
      </c>
      <c r="AH2280" s="29">
        <v>0.22590246308419293</v>
      </c>
      <c r="AI2280" s="29">
        <v>1.2</v>
      </c>
    </row>
    <row r="2281" spans="1:35" ht="15" customHeight="1" x14ac:dyDescent="0.2">
      <c r="A2281" s="25">
        <v>2416</v>
      </c>
      <c r="B2281" s="25" t="s">
        <v>92</v>
      </c>
      <c r="C2281" s="139">
        <v>37848</v>
      </c>
      <c r="D2281" s="25">
        <v>23</v>
      </c>
      <c r="E2281" s="25" t="s">
        <v>47</v>
      </c>
      <c r="F2281" s="25">
        <v>-80</v>
      </c>
      <c r="G2281" s="82">
        <v>37.487999999999602</v>
      </c>
      <c r="H2281" s="27">
        <v>-80.624799999999993</v>
      </c>
      <c r="I2281" s="25">
        <v>25</v>
      </c>
      <c r="J2281" s="82">
        <v>3.2960000000000633</v>
      </c>
      <c r="K2281" s="27">
        <v>25.054933333333334</v>
      </c>
      <c r="L2281" s="29">
        <v>28.864356896551723</v>
      </c>
      <c r="M2281" s="29">
        <v>35.66143793103447</v>
      </c>
      <c r="N2281" s="28">
        <v>9.8757484305295105</v>
      </c>
      <c r="O2281" s="28">
        <v>4.0059977364620796</v>
      </c>
      <c r="R2281" s="26">
        <v>1.2657142857142858</v>
      </c>
      <c r="S2281" s="26">
        <v>4.3499999999999996</v>
      </c>
      <c r="T2281" s="26">
        <v>3.5999999999999997E-2</v>
      </c>
      <c r="U2281" s="26">
        <v>0.48299999999999998</v>
      </c>
      <c r="V2281" s="26">
        <v>0.11</v>
      </c>
      <c r="W2281" s="26">
        <v>0.373</v>
      </c>
      <c r="X2281" s="26">
        <v>54.238</v>
      </c>
      <c r="Y2281" s="85"/>
      <c r="AD2281" s="26">
        <v>4.8330000000000002</v>
      </c>
      <c r="AF2281" s="26">
        <v>0.45600000000000002</v>
      </c>
      <c r="AH2281" s="29">
        <v>0.46680006405882341</v>
      </c>
      <c r="AI2281" s="29">
        <v>1.32</v>
      </c>
    </row>
    <row r="2282" spans="1:35" ht="15" customHeight="1" x14ac:dyDescent="0.2">
      <c r="A2282" s="25">
        <v>2417</v>
      </c>
      <c r="B2282" s="25" t="s">
        <v>92</v>
      </c>
      <c r="C2282" s="139">
        <v>37848</v>
      </c>
      <c r="D2282" s="25">
        <v>24</v>
      </c>
      <c r="E2282" s="25" t="s">
        <v>48</v>
      </c>
      <c r="F2282" s="25">
        <v>-80</v>
      </c>
      <c r="G2282" s="82">
        <v>40.028000000000361</v>
      </c>
      <c r="H2282" s="27">
        <v>-80.667133333333339</v>
      </c>
      <c r="I2282" s="25">
        <v>25</v>
      </c>
      <c r="J2282" s="82">
        <v>3.8030000000000541</v>
      </c>
      <c r="K2282" s="27">
        <v>25.063383333333334</v>
      </c>
      <c r="L2282" s="29">
        <v>28.899655102040814</v>
      </c>
      <c r="M2282" s="29">
        <v>36.335928571428582</v>
      </c>
      <c r="N2282" s="28">
        <v>9.1927270836211807</v>
      </c>
      <c r="O2282" s="28">
        <v>3.7289370165665092</v>
      </c>
      <c r="R2282" s="26">
        <v>1.0085714285714287</v>
      </c>
      <c r="S2282" s="26">
        <v>4.976</v>
      </c>
      <c r="T2282" s="26">
        <v>0.05</v>
      </c>
      <c r="U2282" s="26">
        <v>0.46</v>
      </c>
      <c r="V2282" s="26">
        <v>0.121</v>
      </c>
      <c r="W2282" s="26">
        <v>0.33900000000000002</v>
      </c>
      <c r="X2282" s="26">
        <v>72.147999999999996</v>
      </c>
      <c r="Y2282" s="85"/>
      <c r="AD2282" s="26">
        <v>5.4359999999999999</v>
      </c>
      <c r="AF2282" s="26">
        <v>0.51600000000000001</v>
      </c>
      <c r="AH2282" s="29">
        <v>0.50148339639210071</v>
      </c>
      <c r="AI2282" s="29">
        <v>1.07</v>
      </c>
    </row>
    <row r="2283" spans="1:35" ht="15" customHeight="1" x14ac:dyDescent="0.2">
      <c r="A2283" s="25">
        <v>2418</v>
      </c>
      <c r="B2283" s="25" t="s">
        <v>92</v>
      </c>
      <c r="C2283" s="139">
        <v>37848</v>
      </c>
      <c r="D2283" s="25">
        <v>25</v>
      </c>
      <c r="E2283" s="25" t="s">
        <v>48</v>
      </c>
      <c r="F2283" s="25">
        <v>-80</v>
      </c>
      <c r="G2283" s="82">
        <v>43.058000000000334</v>
      </c>
      <c r="H2283" s="27">
        <v>-80.717633333333339</v>
      </c>
      <c r="I2283" s="25">
        <v>25</v>
      </c>
      <c r="J2283" s="82">
        <v>3.5970000000000368</v>
      </c>
      <c r="K2283" s="27">
        <v>25.059950000000001</v>
      </c>
      <c r="L2283" s="29">
        <v>28.995381249999998</v>
      </c>
      <c r="M2283" s="29">
        <v>38.40258541666666</v>
      </c>
      <c r="N2283" s="28">
        <v>6.2699366034843163</v>
      </c>
      <c r="O2283" s="28">
        <v>2.5433365398081715</v>
      </c>
      <c r="R2283" s="26">
        <v>0.83523809523808978</v>
      </c>
      <c r="S2283" s="26">
        <v>2.532</v>
      </c>
      <c r="T2283" s="26">
        <v>6.5000000000000002E-2</v>
      </c>
      <c r="U2283" s="26">
        <v>0.373</v>
      </c>
      <c r="V2283" s="26">
        <v>8.6999999999999994E-2</v>
      </c>
      <c r="W2283" s="26">
        <v>0.28600000000000003</v>
      </c>
      <c r="X2283" s="26">
        <v>92.067999999999998</v>
      </c>
      <c r="Y2283" s="85"/>
      <c r="AD2283" s="26">
        <v>2.9050000000000002</v>
      </c>
      <c r="AF2283" s="26">
        <v>0.71199999999999997</v>
      </c>
      <c r="AH2283" s="29">
        <v>0.73525464315510636</v>
      </c>
      <c r="AI2283" s="29">
        <v>0.9199999999999946</v>
      </c>
    </row>
    <row r="2284" spans="1:35" ht="15" customHeight="1" x14ac:dyDescent="0.2">
      <c r="A2284" s="25">
        <v>2419</v>
      </c>
      <c r="B2284" s="25" t="s">
        <v>92</v>
      </c>
      <c r="C2284" s="139">
        <v>37848</v>
      </c>
      <c r="D2284" s="25">
        <v>26</v>
      </c>
      <c r="E2284" s="25" t="s">
        <v>50</v>
      </c>
      <c r="F2284" s="25">
        <v>-80</v>
      </c>
      <c r="G2284" s="82">
        <v>43.316000000000372</v>
      </c>
      <c r="H2284" s="27">
        <v>-80.72193333333334</v>
      </c>
      <c r="I2284" s="25">
        <v>25</v>
      </c>
      <c r="J2284" s="82">
        <v>1.4099999999999113</v>
      </c>
      <c r="K2284" s="27">
        <v>25.023499999999999</v>
      </c>
      <c r="L2284" s="29">
        <v>29.153949056603778</v>
      </c>
      <c r="M2284" s="29">
        <v>38.436607547169814</v>
      </c>
      <c r="N2284" s="28">
        <v>10.897237089708041</v>
      </c>
      <c r="O2284" s="28">
        <v>4.4203543075388367</v>
      </c>
      <c r="R2284" s="26">
        <v>1.0483333333333333</v>
      </c>
      <c r="S2284" s="26">
        <v>2.556</v>
      </c>
      <c r="T2284" s="26">
        <v>0.112</v>
      </c>
      <c r="U2284" s="26">
        <v>0.371</v>
      </c>
      <c r="V2284" s="26">
        <v>8.4000000000000005E-2</v>
      </c>
      <c r="W2284" s="26">
        <v>0.28699999999999998</v>
      </c>
      <c r="X2284" s="26">
        <v>74.391000000000005</v>
      </c>
      <c r="Y2284" s="85"/>
      <c r="AD2284" s="26">
        <v>2.927</v>
      </c>
      <c r="AF2284" s="26">
        <v>0.93799999999999994</v>
      </c>
      <c r="AH2284" s="29">
        <v>0.42304301191665744</v>
      </c>
      <c r="AI2284" s="29">
        <v>1.1599999999999999</v>
      </c>
    </row>
    <row r="2285" spans="1:35" ht="15" customHeight="1" x14ac:dyDescent="0.2">
      <c r="A2285" s="25">
        <v>2420</v>
      </c>
      <c r="B2285" s="25" t="s">
        <v>92</v>
      </c>
      <c r="C2285" s="139">
        <v>37848</v>
      </c>
      <c r="D2285" s="25">
        <v>27</v>
      </c>
      <c r="E2285" s="25" t="s">
        <v>50</v>
      </c>
      <c r="F2285" s="25">
        <v>-80</v>
      </c>
      <c r="G2285" s="82">
        <v>44.951000000000079</v>
      </c>
      <c r="H2285" s="27">
        <v>-80.749183333333335</v>
      </c>
      <c r="I2285" s="25">
        <v>25</v>
      </c>
      <c r="J2285" s="82">
        <v>0.31999999999996476</v>
      </c>
      <c r="K2285" s="27">
        <v>25.005333333333333</v>
      </c>
      <c r="L2285" s="29">
        <v>28.958030188679249</v>
      </c>
      <c r="M2285" s="29">
        <v>37.349660377358475</v>
      </c>
      <c r="N2285" s="28">
        <v>8.787533095764287</v>
      </c>
      <c r="O2285" s="28">
        <v>3.5645741624900689</v>
      </c>
      <c r="R2285" s="26">
        <v>0.68642857142857649</v>
      </c>
      <c r="S2285" s="26">
        <v>3.4809999999999999</v>
      </c>
      <c r="T2285" s="26">
        <v>7.3999999999999996E-2</v>
      </c>
      <c r="U2285" s="26">
        <v>0.307</v>
      </c>
      <c r="V2285" s="26">
        <v>9.0999999999999998E-2</v>
      </c>
      <c r="W2285" s="26">
        <v>0.216</v>
      </c>
      <c r="X2285" s="26">
        <v>74.599999999999994</v>
      </c>
      <c r="Y2285" s="85"/>
      <c r="AD2285" s="26">
        <v>3.7880000000000003</v>
      </c>
      <c r="AF2285" s="26">
        <v>0.61799999999999999</v>
      </c>
      <c r="AH2285" s="29">
        <v>0.52460684355454479</v>
      </c>
      <c r="AI2285" s="29">
        <v>0.76000000000000512</v>
      </c>
    </row>
    <row r="2286" spans="1:35" ht="15" customHeight="1" x14ac:dyDescent="0.2">
      <c r="A2286" s="25">
        <v>2421</v>
      </c>
      <c r="B2286" s="25" t="s">
        <v>92</v>
      </c>
      <c r="C2286" s="139">
        <v>37848</v>
      </c>
      <c r="D2286" s="25">
        <v>28</v>
      </c>
      <c r="E2286" s="25" t="s">
        <v>50</v>
      </c>
      <c r="F2286" s="25">
        <v>-80</v>
      </c>
      <c r="G2286" s="82">
        <v>47.113000000000227</v>
      </c>
      <c r="H2286" s="27">
        <v>-80.78521666666667</v>
      </c>
      <c r="I2286" s="25">
        <v>25</v>
      </c>
      <c r="J2286" s="82">
        <v>3.0999999999963279E-2</v>
      </c>
      <c r="K2286" s="27">
        <v>25.000516666666666</v>
      </c>
      <c r="L2286" s="29">
        <v>29.04294545454546</v>
      </c>
      <c r="M2286" s="29">
        <v>37.841134090909094</v>
      </c>
      <c r="N2286" s="28">
        <v>9.5892206108887859</v>
      </c>
      <c r="O2286" s="28">
        <v>3.8897706165644315</v>
      </c>
      <c r="R2286" s="26">
        <v>0.57976190476190537</v>
      </c>
      <c r="S2286" s="26">
        <v>4.6630000000000003</v>
      </c>
      <c r="T2286" s="26">
        <v>7.8E-2</v>
      </c>
      <c r="U2286" s="26">
        <v>0.36899999999999999</v>
      </c>
      <c r="V2286" s="26">
        <v>0.14499999999999999</v>
      </c>
      <c r="W2286" s="26">
        <v>0.224</v>
      </c>
      <c r="X2286" s="26">
        <v>95.47</v>
      </c>
      <c r="Y2286" s="85"/>
      <c r="AD2286" s="26">
        <v>5.032</v>
      </c>
      <c r="AF2286" s="26">
        <v>0.50600000000000001</v>
      </c>
      <c r="AH2286" s="29">
        <v>0.48074814284335443</v>
      </c>
      <c r="AI2286" s="29">
        <v>0.64000000000000057</v>
      </c>
    </row>
    <row r="2287" spans="1:35" ht="15" customHeight="1" x14ac:dyDescent="0.2">
      <c r="A2287" s="25">
        <v>2422</v>
      </c>
      <c r="B2287" s="25" t="s">
        <v>92</v>
      </c>
      <c r="C2287" s="139">
        <v>37848</v>
      </c>
      <c r="D2287" s="25">
        <v>29</v>
      </c>
      <c r="E2287" s="25" t="s">
        <v>50</v>
      </c>
      <c r="F2287" s="25">
        <v>-80</v>
      </c>
      <c r="G2287" s="82">
        <v>48.682000000000301</v>
      </c>
      <c r="H2287" s="27">
        <v>-80.811366666666672</v>
      </c>
      <c r="I2287" s="25">
        <v>24</v>
      </c>
      <c r="J2287" s="82">
        <v>59.89</v>
      </c>
      <c r="K2287" s="27">
        <v>24.998166666666666</v>
      </c>
      <c r="L2287" s="29">
        <v>29.095213636363631</v>
      </c>
      <c r="M2287" s="29">
        <v>37.614981818181825</v>
      </c>
      <c r="N2287" s="28">
        <v>7.9049751241936903</v>
      </c>
      <c r="O2287" s="28">
        <v>3.20657342347987</v>
      </c>
      <c r="R2287" s="26">
        <v>0.65904761904762499</v>
      </c>
      <c r="S2287" s="26">
        <v>3.04</v>
      </c>
      <c r="T2287" s="26">
        <v>8.4000000000000005E-2</v>
      </c>
      <c r="U2287" s="26">
        <v>0.29099999999999998</v>
      </c>
      <c r="V2287" s="26">
        <v>6.8000000000000005E-2</v>
      </c>
      <c r="W2287" s="26">
        <v>0.22299999999999998</v>
      </c>
      <c r="X2287" s="26">
        <v>88.581999999999994</v>
      </c>
      <c r="Y2287" s="85"/>
      <c r="AD2287" s="26">
        <v>3.331</v>
      </c>
      <c r="AF2287" s="26">
        <v>0.51200000000000001</v>
      </c>
      <c r="AH2287" s="29">
        <v>0.58317704073360022</v>
      </c>
      <c r="AI2287" s="29">
        <v>0.72000000000000597</v>
      </c>
    </row>
    <row r="2288" spans="1:35" ht="15" customHeight="1" x14ac:dyDescent="0.2">
      <c r="A2288" s="25">
        <v>2423</v>
      </c>
      <c r="B2288" s="25" t="s">
        <v>92</v>
      </c>
      <c r="C2288" s="139">
        <v>37848</v>
      </c>
      <c r="D2288" s="25">
        <v>30</v>
      </c>
      <c r="E2288" s="25" t="s">
        <v>49</v>
      </c>
      <c r="F2288" s="25">
        <v>-80</v>
      </c>
      <c r="G2288" s="82">
        <v>50.131999999999834</v>
      </c>
      <c r="H2288" s="27">
        <v>-80.835533333333331</v>
      </c>
      <c r="I2288" s="25">
        <v>24</v>
      </c>
      <c r="J2288" s="82">
        <v>58.526999999999916</v>
      </c>
      <c r="K2288" s="27">
        <v>24.975449999999999</v>
      </c>
      <c r="L2288" s="29">
        <v>28.736184782608692</v>
      </c>
      <c r="M2288" s="29">
        <v>38.059356521739133</v>
      </c>
      <c r="N2288" s="28">
        <v>5.1531350490045442</v>
      </c>
      <c r="O2288" s="28">
        <v>2.0903172541515178</v>
      </c>
      <c r="R2288" s="26">
        <v>0.47666666666666269</v>
      </c>
      <c r="S2288" s="26">
        <v>0.64800000000000002</v>
      </c>
      <c r="T2288" s="26">
        <v>5.2999999999999999E-2</v>
      </c>
      <c r="U2288" s="26">
        <v>0.34100000000000003</v>
      </c>
      <c r="V2288" s="26">
        <v>4.2999999999999997E-2</v>
      </c>
      <c r="W2288" s="26">
        <v>0.29800000000000004</v>
      </c>
      <c r="X2288" s="26">
        <v>55.765860000000004</v>
      </c>
      <c r="Y2288" s="85"/>
      <c r="AD2288" s="26">
        <v>0.9890000000000001</v>
      </c>
      <c r="AF2288" s="26">
        <v>0.36399999999999999</v>
      </c>
      <c r="AH2288" s="29">
        <v>0.89460104502608295</v>
      </c>
      <c r="AI2288" s="29">
        <v>0.51999999999999602</v>
      </c>
    </row>
    <row r="2289" spans="1:39" ht="15" customHeight="1" x14ac:dyDescent="0.2">
      <c r="A2289" s="25">
        <v>2424</v>
      </c>
      <c r="B2289" s="25" t="s">
        <v>92</v>
      </c>
      <c r="C2289" s="139">
        <v>37848</v>
      </c>
      <c r="D2289" s="25">
        <v>31</v>
      </c>
      <c r="E2289" s="25" t="s">
        <v>49</v>
      </c>
      <c r="F2289" s="25">
        <v>-80</v>
      </c>
      <c r="G2289" s="82">
        <v>52.131999999999721</v>
      </c>
      <c r="H2289" s="27">
        <v>-80.868866666666662</v>
      </c>
      <c r="I2289" s="25">
        <v>25</v>
      </c>
      <c r="J2289" s="82">
        <v>0.69099999999991724</v>
      </c>
      <c r="K2289" s="27">
        <v>25.011516666666665</v>
      </c>
      <c r="L2289" s="29">
        <v>28.742874468085109</v>
      </c>
      <c r="M2289" s="29">
        <v>39.954780851063838</v>
      </c>
      <c r="N2289" s="28">
        <v>6.441979888439632</v>
      </c>
      <c r="O2289" s="28">
        <v>2.613124162989612</v>
      </c>
      <c r="R2289" s="26">
        <v>0.35809523809523669</v>
      </c>
      <c r="S2289" s="26">
        <v>0.10199999999999999</v>
      </c>
      <c r="T2289" s="26">
        <v>5.8999999999999997E-2</v>
      </c>
      <c r="U2289" s="26">
        <v>0.20300000000000001</v>
      </c>
      <c r="V2289" s="26">
        <v>0.113</v>
      </c>
      <c r="W2289" s="26">
        <v>9.0000000000000011E-2</v>
      </c>
      <c r="X2289" s="26">
        <v>121.3419</v>
      </c>
      <c r="Y2289" s="85"/>
      <c r="AD2289" s="26">
        <v>0.30499999999999999</v>
      </c>
      <c r="AF2289" s="26">
        <v>0.35199999999999998</v>
      </c>
      <c r="AH2289" s="29">
        <v>0.71561850236024693</v>
      </c>
      <c r="AI2289" s="29">
        <v>0.39999999999999858</v>
      </c>
    </row>
    <row r="2290" spans="1:39" ht="15" customHeight="1" x14ac:dyDescent="0.2">
      <c r="A2290" s="25">
        <v>2425</v>
      </c>
      <c r="B2290" s="25" t="s">
        <v>92</v>
      </c>
      <c r="C2290" s="139">
        <v>37848</v>
      </c>
      <c r="D2290" s="25">
        <v>32</v>
      </c>
      <c r="E2290" s="25" t="s">
        <v>49</v>
      </c>
      <c r="F2290" s="25">
        <v>-80</v>
      </c>
      <c r="G2290" s="82">
        <v>55.560000000000116</v>
      </c>
      <c r="H2290" s="27">
        <v>-80.926000000000002</v>
      </c>
      <c r="I2290" s="25">
        <v>25</v>
      </c>
      <c r="J2290" s="82">
        <v>0.72200000000009368</v>
      </c>
      <c r="K2290" s="27">
        <v>25.012033333333335</v>
      </c>
      <c r="L2290" s="29">
        <v>29.001426984126979</v>
      </c>
      <c r="M2290" s="29">
        <v>39.082184126984124</v>
      </c>
      <c r="N2290" s="28">
        <v>5.4952478947185064</v>
      </c>
      <c r="O2290" s="28">
        <v>2.2290918792025178</v>
      </c>
      <c r="R2290" s="26">
        <v>0.26035714285714284</v>
      </c>
      <c r="S2290" s="26">
        <v>0.377</v>
      </c>
      <c r="T2290" s="26">
        <v>8.5999999999999993E-2</v>
      </c>
      <c r="U2290" s="26">
        <v>0.29699999999999999</v>
      </c>
      <c r="V2290" s="26">
        <v>1.4E-2</v>
      </c>
      <c r="W2290" s="26">
        <v>0.28299999999999997</v>
      </c>
      <c r="X2290" s="26">
        <v>84.576980000000006</v>
      </c>
      <c r="Y2290" s="85"/>
      <c r="AD2290" s="26">
        <v>0.67399999999999993</v>
      </c>
      <c r="AF2290" s="26">
        <v>0.501</v>
      </c>
      <c r="AH2290" s="29">
        <v>0.83890664958548644</v>
      </c>
      <c r="AI2290" s="29">
        <v>0.32</v>
      </c>
    </row>
    <row r="2291" spans="1:39" ht="15" customHeight="1" x14ac:dyDescent="0.2">
      <c r="A2291" s="25">
        <v>2426</v>
      </c>
      <c r="B2291" s="25" t="s">
        <v>92</v>
      </c>
      <c r="C2291" s="139">
        <v>37848</v>
      </c>
      <c r="D2291" s="25">
        <v>33</v>
      </c>
      <c r="E2291" s="25" t="s">
        <v>49</v>
      </c>
      <c r="F2291" s="25">
        <v>-80</v>
      </c>
      <c r="G2291" s="82">
        <v>55.199000000000069</v>
      </c>
      <c r="H2291" s="27">
        <v>-80.919983333333334</v>
      </c>
      <c r="I2291" s="25">
        <v>25</v>
      </c>
      <c r="J2291" s="82">
        <v>3.3160000000000878</v>
      </c>
      <c r="K2291" s="27">
        <v>25.055266666666668</v>
      </c>
      <c r="L2291" s="29">
        <v>29.191299999999998</v>
      </c>
      <c r="M2291" s="29">
        <v>38.993122857142851</v>
      </c>
      <c r="R2291" s="26">
        <v>1E-3</v>
      </c>
      <c r="S2291" s="26">
        <v>0.126</v>
      </c>
      <c r="T2291" s="26">
        <v>8.3000000000000004E-2</v>
      </c>
      <c r="U2291" s="26">
        <v>0.312</v>
      </c>
      <c r="V2291" s="26">
        <v>1.2E-2</v>
      </c>
      <c r="W2291" s="26">
        <v>0.3</v>
      </c>
      <c r="X2291" s="26">
        <v>107.57340000000001</v>
      </c>
      <c r="Y2291" s="85"/>
      <c r="AD2291" s="26">
        <v>0.438</v>
      </c>
      <c r="AF2291" s="26">
        <v>5.0750000000000002</v>
      </c>
      <c r="AI2291" s="29">
        <v>0.43999999999999773</v>
      </c>
    </row>
    <row r="2292" spans="1:39" ht="15" customHeight="1" x14ac:dyDescent="0.2">
      <c r="A2292" s="25">
        <v>2427</v>
      </c>
      <c r="B2292" s="25" t="s">
        <v>92</v>
      </c>
      <c r="C2292" s="139">
        <v>37848</v>
      </c>
      <c r="D2292" s="25">
        <v>34</v>
      </c>
      <c r="E2292" s="25" t="s">
        <v>49</v>
      </c>
      <c r="F2292" s="25">
        <v>-80</v>
      </c>
      <c r="G2292" s="82">
        <v>57.367000000000417</v>
      </c>
      <c r="H2292" s="27">
        <v>-80.956116666666674</v>
      </c>
      <c r="I2292" s="25">
        <v>24</v>
      </c>
      <c r="J2292" s="82">
        <v>59.303999999999917</v>
      </c>
      <c r="K2292" s="27">
        <v>24.988399999999999</v>
      </c>
      <c r="L2292" s="29">
        <v>29.39383181818182</v>
      </c>
      <c r="M2292" s="29">
        <v>37.865074999999997</v>
      </c>
      <c r="N2292" s="28">
        <v>5.8536973918520276</v>
      </c>
      <c r="O2292" s="28">
        <v>2.3744933021178505</v>
      </c>
      <c r="R2292" s="26">
        <v>4.0308333333333337</v>
      </c>
      <c r="S2292" s="26">
        <v>0.27800000000000002</v>
      </c>
      <c r="T2292" s="26">
        <v>7.4999999999999997E-2</v>
      </c>
      <c r="U2292" s="26">
        <v>0.34499999999999997</v>
      </c>
      <c r="V2292" s="26">
        <v>1.4E-2</v>
      </c>
      <c r="W2292" s="26">
        <v>0.33099999999999996</v>
      </c>
      <c r="X2292" s="26">
        <v>43.052059999999997</v>
      </c>
      <c r="Y2292" s="85"/>
      <c r="AD2292" s="26">
        <v>0.623</v>
      </c>
      <c r="AF2292" s="26">
        <v>0.749</v>
      </c>
      <c r="AH2292" s="29">
        <v>0.78753643917719862</v>
      </c>
      <c r="AI2292" s="29">
        <v>4.12</v>
      </c>
    </row>
    <row r="2293" spans="1:39" ht="15" customHeight="1" x14ac:dyDescent="0.2">
      <c r="A2293" s="25">
        <v>2428</v>
      </c>
      <c r="B2293" s="25" t="s">
        <v>92</v>
      </c>
      <c r="C2293" s="139">
        <v>37848</v>
      </c>
      <c r="D2293" s="25">
        <v>35</v>
      </c>
      <c r="E2293" s="25" t="s">
        <v>49</v>
      </c>
      <c r="F2293" s="25">
        <v>-80</v>
      </c>
      <c r="G2293" s="82">
        <v>52.746999999999673</v>
      </c>
      <c r="H2293" s="27">
        <v>-80.879116666666661</v>
      </c>
      <c r="I2293" s="25">
        <v>24</v>
      </c>
      <c r="J2293" s="82">
        <v>58.293000000000035</v>
      </c>
      <c r="K2293" s="27">
        <v>24.971550000000001</v>
      </c>
      <c r="L2293" s="29">
        <v>29.236909756097553</v>
      </c>
      <c r="M2293" s="29">
        <v>38.112824390243908</v>
      </c>
      <c r="N2293" s="28">
        <v>9.4943814169281815</v>
      </c>
      <c r="O2293" s="28">
        <v>3.8513000541552493</v>
      </c>
      <c r="R2293" s="26">
        <v>1.0360714285714288</v>
      </c>
      <c r="S2293" s="26">
        <v>0.33</v>
      </c>
      <c r="T2293" s="26">
        <v>6.4000000000000001E-2</v>
      </c>
      <c r="U2293" s="26">
        <v>0.39</v>
      </c>
      <c r="V2293" s="26">
        <v>1.9E-2</v>
      </c>
      <c r="W2293" s="26">
        <v>0.371</v>
      </c>
      <c r="X2293" s="26">
        <v>11.735379999999999</v>
      </c>
      <c r="Y2293" s="85"/>
      <c r="AD2293" s="26">
        <v>0.72</v>
      </c>
      <c r="AF2293" s="26">
        <v>0.45300000000000001</v>
      </c>
      <c r="AH2293" s="29">
        <v>0.48555032682598109</v>
      </c>
      <c r="AI2293" s="29">
        <v>1.0900000000000001</v>
      </c>
    </row>
    <row r="2294" spans="1:39" ht="15" customHeight="1" x14ac:dyDescent="0.2">
      <c r="A2294" s="25">
        <v>2429</v>
      </c>
      <c r="B2294" s="25" t="s">
        <v>92</v>
      </c>
      <c r="C2294" s="139">
        <v>37848</v>
      </c>
      <c r="D2294" s="25">
        <v>36</v>
      </c>
      <c r="E2294" s="25" t="s">
        <v>50</v>
      </c>
      <c r="F2294" s="25">
        <v>-80</v>
      </c>
      <c r="G2294" s="82">
        <v>47.60200000000026</v>
      </c>
      <c r="H2294" s="27">
        <v>-80.793366666666671</v>
      </c>
      <c r="I2294" s="25">
        <v>24</v>
      </c>
      <c r="J2294" s="82">
        <v>57.583999999999946</v>
      </c>
      <c r="K2294" s="27">
        <v>24.959733333333332</v>
      </c>
      <c r="L2294" s="29">
        <v>29.711172549019608</v>
      </c>
      <c r="M2294" s="29">
        <v>38.224058823529425</v>
      </c>
      <c r="N2294" s="28">
        <v>18.553608553846235</v>
      </c>
      <c r="O2294" s="28">
        <v>7.5260841639246117</v>
      </c>
      <c r="R2294" s="26">
        <v>1.2832142857142859</v>
      </c>
      <c r="S2294" s="26">
        <v>2.3039999999999998</v>
      </c>
      <c r="T2294" s="26">
        <v>0.04</v>
      </c>
      <c r="U2294" s="26">
        <v>0.41099999999999998</v>
      </c>
      <c r="V2294" s="26">
        <v>6.4000000000000001E-2</v>
      </c>
      <c r="W2294" s="26">
        <v>0.34699999999999998</v>
      </c>
      <c r="X2294" s="26">
        <v>44.577350000000003</v>
      </c>
      <c r="Y2294" s="85"/>
      <c r="AD2294" s="26">
        <v>2.7149999999999999</v>
      </c>
      <c r="AF2294" s="26">
        <v>0.64500000000000002</v>
      </c>
      <c r="AH2294" s="29">
        <v>0.24846918520571726</v>
      </c>
      <c r="AI2294" s="29">
        <v>1.36</v>
      </c>
    </row>
    <row r="2295" spans="1:39" ht="15" customHeight="1" x14ac:dyDescent="0.2">
      <c r="A2295" s="25">
        <v>2430</v>
      </c>
      <c r="B2295" s="25" t="s">
        <v>92</v>
      </c>
      <c r="C2295" s="139">
        <v>37848</v>
      </c>
      <c r="D2295" s="25">
        <v>37</v>
      </c>
      <c r="E2295" s="25" t="s">
        <v>50</v>
      </c>
      <c r="F2295" s="25">
        <v>-80</v>
      </c>
      <c r="G2295" s="82">
        <v>45.672000000000139</v>
      </c>
      <c r="H2295" s="27">
        <v>-80.761200000000002</v>
      </c>
      <c r="I2295" s="25">
        <v>24</v>
      </c>
      <c r="J2295" s="82">
        <v>55.957000000000079</v>
      </c>
      <c r="K2295" s="27">
        <v>24.932616666666668</v>
      </c>
      <c r="L2295" s="29">
        <v>29.432448717948716</v>
      </c>
      <c r="M2295" s="29">
        <v>37.760979487179469</v>
      </c>
      <c r="N2295" s="28">
        <v>13.021073057098231</v>
      </c>
      <c r="O2295" s="28">
        <v>5.2818669450702149</v>
      </c>
      <c r="R2295" s="26">
        <v>1.2653571428571428</v>
      </c>
      <c r="S2295" s="26">
        <v>5.0389999999999997</v>
      </c>
      <c r="T2295" s="26">
        <v>4.7E-2</v>
      </c>
      <c r="U2295" s="26">
        <v>2.0720000000000001</v>
      </c>
      <c r="V2295" s="26">
        <v>0.24099999999999999</v>
      </c>
      <c r="W2295" s="26">
        <v>1.831</v>
      </c>
      <c r="X2295" s="26">
        <v>63.868470000000002</v>
      </c>
      <c r="Y2295" s="85"/>
      <c r="AD2295" s="26">
        <v>7.1109999999999989</v>
      </c>
      <c r="AF2295" s="26">
        <v>0.45900000000000002</v>
      </c>
      <c r="AH2295" s="29">
        <v>0.35404148181834616</v>
      </c>
      <c r="AI2295" s="29">
        <v>1.32</v>
      </c>
    </row>
    <row r="2296" spans="1:39" s="3" customFormat="1" ht="15" customHeight="1" x14ac:dyDescent="0.2">
      <c r="A2296" s="25">
        <v>2431</v>
      </c>
      <c r="B2296" s="25" t="s">
        <v>92</v>
      </c>
      <c r="C2296" s="139">
        <v>37848</v>
      </c>
      <c r="D2296" s="25">
        <v>38</v>
      </c>
      <c r="E2296" s="25" t="s">
        <v>50</v>
      </c>
      <c r="F2296" s="25">
        <v>-80</v>
      </c>
      <c r="G2296" s="82">
        <v>41.841000000000008</v>
      </c>
      <c r="H2296" s="27">
        <v>-80.69735</v>
      </c>
      <c r="I2296" s="25">
        <v>24</v>
      </c>
      <c r="J2296" s="82">
        <v>59.167000000000058</v>
      </c>
      <c r="K2296" s="27">
        <v>24.986116666666668</v>
      </c>
      <c r="L2296" s="29">
        <v>29.77185245901639</v>
      </c>
      <c r="M2296" s="29">
        <v>37.269168852459018</v>
      </c>
      <c r="N2296" s="28">
        <v>13.002748048937546</v>
      </c>
      <c r="O2296" s="28">
        <v>5.2744335903499371</v>
      </c>
      <c r="P2296" s="26"/>
      <c r="Q2296" s="26"/>
      <c r="R2296" s="26">
        <v>1.3305952380952437</v>
      </c>
      <c r="S2296" s="26">
        <v>4.6890000000000001</v>
      </c>
      <c r="T2296" s="26">
        <v>0.04</v>
      </c>
      <c r="U2296" s="26">
        <v>0.42099999999999999</v>
      </c>
      <c r="V2296" s="26">
        <v>6.7000000000000004E-2</v>
      </c>
      <c r="W2296" s="26">
        <v>0.35399999999999998</v>
      </c>
      <c r="X2296" s="26">
        <v>67.973709999999997</v>
      </c>
      <c r="Y2296" s="86"/>
      <c r="Z2296" s="26"/>
      <c r="AA2296" s="26"/>
      <c r="AB2296" s="26"/>
      <c r="AC2296" s="26"/>
      <c r="AD2296" s="26">
        <v>5.1100000000000003</v>
      </c>
      <c r="AE2296" s="29"/>
      <c r="AF2296" s="26">
        <v>0.58299999999999996</v>
      </c>
      <c r="AG2296" s="26"/>
      <c r="AH2296" s="29">
        <v>0.35454043888643089</v>
      </c>
      <c r="AI2296" s="29">
        <v>1.4000000000000057</v>
      </c>
      <c r="AJ2296" s="125"/>
      <c r="AK2296" s="125"/>
      <c r="AL2296" s="125"/>
      <c r="AM2296" s="125"/>
    </row>
    <row r="2297" spans="1:39" ht="15" customHeight="1" x14ac:dyDescent="0.2">
      <c r="A2297" s="25">
        <v>2432</v>
      </c>
      <c r="B2297" s="25" t="s">
        <v>92</v>
      </c>
      <c r="C2297" s="139">
        <v>37848</v>
      </c>
      <c r="D2297" s="25">
        <v>39</v>
      </c>
      <c r="E2297" s="25" t="s">
        <v>50</v>
      </c>
      <c r="F2297" s="25">
        <v>-80</v>
      </c>
      <c r="G2297" s="82">
        <v>38.77399999999966</v>
      </c>
      <c r="H2297" s="27">
        <v>-80.646233333333328</v>
      </c>
      <c r="I2297" s="25">
        <v>25</v>
      </c>
      <c r="J2297" s="82">
        <v>0.49600000000005195</v>
      </c>
      <c r="K2297" s="27">
        <v>25.008266666666668</v>
      </c>
      <c r="L2297" s="29">
        <v>29.707146808510636</v>
      </c>
      <c r="M2297" s="29">
        <v>38.427646808510637</v>
      </c>
      <c r="N2297" s="28">
        <v>11.263283803712648</v>
      </c>
      <c r="O2297" s="28">
        <v>4.5688374648465624</v>
      </c>
      <c r="R2297" s="26">
        <v>1.5769047619047618</v>
      </c>
      <c r="S2297" s="26">
        <v>1.544</v>
      </c>
      <c r="T2297" s="26">
        <v>4.2999999999999997E-2</v>
      </c>
      <c r="U2297" s="26">
        <v>0.02</v>
      </c>
      <c r="V2297" s="26">
        <v>1.7999999999999999E-2</v>
      </c>
      <c r="W2297" s="26">
        <v>2.0000000000000018E-3</v>
      </c>
      <c r="X2297" s="26">
        <v>51.190010000000001</v>
      </c>
      <c r="Y2297" s="85"/>
      <c r="AD2297" s="26">
        <v>1.5640000000000001</v>
      </c>
      <c r="AF2297" s="26">
        <v>0.53</v>
      </c>
      <c r="AH2297" s="29">
        <v>0.40929448998527712</v>
      </c>
      <c r="AI2297" s="29">
        <v>1.64</v>
      </c>
    </row>
    <row r="2298" spans="1:39" ht="15" customHeight="1" x14ac:dyDescent="0.2">
      <c r="A2298" s="25">
        <v>2433</v>
      </c>
      <c r="B2298" s="25" t="s">
        <v>92</v>
      </c>
      <c r="C2298" s="139">
        <v>37848</v>
      </c>
      <c r="D2298" s="25">
        <v>40</v>
      </c>
      <c r="E2298" s="25" t="s">
        <v>47</v>
      </c>
      <c r="F2298" s="25">
        <v>-80</v>
      </c>
      <c r="G2298" s="82">
        <v>35.993000000000279</v>
      </c>
      <c r="H2298" s="27">
        <v>-80.599883333333338</v>
      </c>
      <c r="I2298" s="25">
        <v>25</v>
      </c>
      <c r="J2298" s="82">
        <v>1.0249999999999204</v>
      </c>
      <c r="K2298" s="27">
        <v>25.017083333333332</v>
      </c>
      <c r="L2298" s="29">
        <v>29.797607317073172</v>
      </c>
      <c r="M2298" s="29">
        <v>37.354209756097553</v>
      </c>
      <c r="N2298" s="28">
        <v>9.4983167969383704</v>
      </c>
      <c r="O2298" s="28">
        <v>3.8528964013611176</v>
      </c>
      <c r="R2298" s="26">
        <v>1.7210714285714286</v>
      </c>
      <c r="S2298" s="26">
        <v>0.68400000000000005</v>
      </c>
      <c r="T2298" s="26">
        <v>4.1000000000000002E-2</v>
      </c>
      <c r="U2298" s="26">
        <v>0.09</v>
      </c>
      <c r="V2298" s="26">
        <v>3.0000000000000001E-3</v>
      </c>
      <c r="W2298" s="26">
        <v>8.6999999999999994E-2</v>
      </c>
      <c r="X2298" s="26">
        <v>35.349379999999996</v>
      </c>
      <c r="Y2298" s="85"/>
      <c r="AD2298" s="26">
        <v>0.77400000000000002</v>
      </c>
      <c r="AF2298" s="26">
        <v>0.66300000000000003</v>
      </c>
      <c r="AH2298" s="29">
        <v>0.48534915170295856</v>
      </c>
      <c r="AI2298" s="29">
        <v>1.8</v>
      </c>
    </row>
    <row r="2299" spans="1:39" ht="15" customHeight="1" x14ac:dyDescent="0.2">
      <c r="A2299" s="25">
        <v>2434</v>
      </c>
      <c r="B2299" s="25" t="s">
        <v>93</v>
      </c>
      <c r="C2299" s="139">
        <v>37893</v>
      </c>
      <c r="D2299" s="25" t="s">
        <v>15</v>
      </c>
      <c r="E2299" s="25" t="s">
        <v>76</v>
      </c>
      <c r="F2299" s="25">
        <v>-80</v>
      </c>
      <c r="G2299" s="82">
        <v>10.931999999999675</v>
      </c>
      <c r="H2299" s="27">
        <v>-80.182199999999995</v>
      </c>
      <c r="I2299" s="25">
        <v>25</v>
      </c>
      <c r="J2299" s="82">
        <v>44.312400000000025</v>
      </c>
      <c r="K2299" s="27">
        <v>25.73854</v>
      </c>
      <c r="L2299" s="29">
        <v>28.864999999999998</v>
      </c>
      <c r="M2299" s="29">
        <v>28.774000000000001</v>
      </c>
      <c r="N2299" s="28">
        <v>33.776263680868567</v>
      </c>
      <c r="O2299" s="28">
        <v>13.701000668812195</v>
      </c>
      <c r="Q2299" s="26">
        <v>25.975200000000001</v>
      </c>
      <c r="R2299" s="26">
        <v>1.4170238095238095</v>
      </c>
      <c r="S2299" s="26">
        <v>1.9910000000000001</v>
      </c>
      <c r="T2299" s="26">
        <v>6.5000000000000002E-2</v>
      </c>
      <c r="U2299" s="26">
        <v>0.99299999999999999</v>
      </c>
      <c r="V2299" s="26">
        <v>0.189</v>
      </c>
      <c r="W2299" s="26">
        <v>0.80400000000000005</v>
      </c>
      <c r="X2299" s="26">
        <v>6.7930000000000001</v>
      </c>
      <c r="Y2299" s="85"/>
      <c r="AD2299" s="26">
        <v>2.984</v>
      </c>
      <c r="AF2299" s="26">
        <v>0.52900000000000003</v>
      </c>
      <c r="AH2299" s="29">
        <v>0.13648638119233952</v>
      </c>
      <c r="AI2299" s="29">
        <v>1.48</v>
      </c>
    </row>
    <row r="2300" spans="1:39" ht="15" customHeight="1" x14ac:dyDescent="0.2">
      <c r="A2300" s="25">
        <v>2435</v>
      </c>
      <c r="B2300" s="25" t="s">
        <v>93</v>
      </c>
      <c r="C2300" s="139">
        <v>37893</v>
      </c>
      <c r="D2300" s="25" t="s">
        <v>24</v>
      </c>
      <c r="E2300" s="25" t="s">
        <v>77</v>
      </c>
      <c r="F2300" s="25">
        <v>-80</v>
      </c>
      <c r="G2300" s="82">
        <v>21.730799999999704</v>
      </c>
      <c r="H2300" s="27">
        <v>-80.362179999999995</v>
      </c>
      <c r="I2300" s="25">
        <v>25</v>
      </c>
      <c r="J2300" s="82">
        <v>17.790000000000106</v>
      </c>
      <c r="K2300" s="27">
        <v>25.296500000000002</v>
      </c>
      <c r="L2300" s="29">
        <v>28.774000000000001</v>
      </c>
      <c r="M2300" s="29">
        <v>27.038</v>
      </c>
      <c r="N2300" s="28">
        <v>33.73618023499035</v>
      </c>
      <c r="O2300" s="28">
        <v>13.68474122330411</v>
      </c>
      <c r="Q2300" s="26">
        <v>37.590599999999995</v>
      </c>
      <c r="R2300" s="26">
        <v>0.92583333333333329</v>
      </c>
      <c r="S2300" s="26">
        <v>2.1930000000000001</v>
      </c>
      <c r="T2300" s="26">
        <v>4.9000000000000002E-2</v>
      </c>
      <c r="U2300" s="26">
        <v>0.98099999999999998</v>
      </c>
      <c r="V2300" s="26">
        <v>0.23899999999999999</v>
      </c>
      <c r="W2300" s="26">
        <v>0.74199999999999999</v>
      </c>
      <c r="X2300" s="26">
        <v>7.1660000000000004</v>
      </c>
      <c r="Y2300" s="85"/>
      <c r="AD2300" s="26">
        <v>3.1739999999999999</v>
      </c>
      <c r="AF2300" s="26">
        <v>0.53900000000000003</v>
      </c>
      <c r="AH2300" s="29">
        <v>0.13664854669049403</v>
      </c>
      <c r="AI2300" s="29">
        <v>0.99</v>
      </c>
    </row>
    <row r="2301" spans="1:39" ht="15" customHeight="1" x14ac:dyDescent="0.2">
      <c r="A2301" s="25">
        <v>2436</v>
      </c>
      <c r="B2301" s="25" t="s">
        <v>93</v>
      </c>
      <c r="C2301" s="139">
        <v>37893</v>
      </c>
      <c r="D2301" s="25" t="s">
        <v>25</v>
      </c>
      <c r="E2301" s="25" t="s">
        <v>79</v>
      </c>
      <c r="F2301" s="25">
        <v>-80</v>
      </c>
      <c r="G2301" s="82">
        <v>22.578000000000031</v>
      </c>
      <c r="H2301" s="27">
        <v>-80.376300000000001</v>
      </c>
      <c r="I2301" s="25">
        <v>25</v>
      </c>
      <c r="J2301" s="82">
        <v>14.297999999999931</v>
      </c>
      <c r="K2301" s="27">
        <v>25.238299999999999</v>
      </c>
      <c r="L2301" s="29">
        <v>28.841999999999999</v>
      </c>
      <c r="M2301" s="29">
        <v>26.707000000000001</v>
      </c>
      <c r="N2301" s="28">
        <v>161.68199626705947</v>
      </c>
      <c r="O2301" s="28">
        <v>65.584670936963377</v>
      </c>
      <c r="Q2301" s="26">
        <v>32.439</v>
      </c>
      <c r="R2301" s="26">
        <v>1.1039285714285714</v>
      </c>
      <c r="S2301" s="26">
        <v>4.0730000000000004</v>
      </c>
      <c r="T2301" s="26">
        <v>3.9E-2</v>
      </c>
      <c r="U2301" s="26">
        <v>0.26</v>
      </c>
      <c r="V2301" s="26">
        <v>5.5E-2</v>
      </c>
      <c r="W2301" s="26">
        <v>0.20500000000000002</v>
      </c>
      <c r="X2301" s="26">
        <v>4.5049999999999999</v>
      </c>
      <c r="Y2301" s="85"/>
      <c r="AD2301" s="26">
        <v>4.3330000000000002</v>
      </c>
      <c r="AF2301" s="26">
        <v>1.143</v>
      </c>
      <c r="AH2301" s="29">
        <v>2.851276027285931E-2</v>
      </c>
      <c r="AI2301" s="29">
        <v>1.24</v>
      </c>
    </row>
    <row r="2302" spans="1:39" ht="15" customHeight="1" x14ac:dyDescent="0.2">
      <c r="A2302" s="25">
        <v>2437</v>
      </c>
      <c r="B2302" s="25" t="s">
        <v>93</v>
      </c>
      <c r="C2302" s="139">
        <v>37893</v>
      </c>
      <c r="D2302" s="25" t="s">
        <v>26</v>
      </c>
      <c r="E2302" s="25" t="s">
        <v>79</v>
      </c>
      <c r="F2302" s="25">
        <v>-80</v>
      </c>
      <c r="G2302" s="82">
        <v>25.366800000000183</v>
      </c>
      <c r="H2302" s="27">
        <v>-80.422780000000003</v>
      </c>
      <c r="I2302" s="25">
        <v>25</v>
      </c>
      <c r="J2302" s="82">
        <v>15.377999999999972</v>
      </c>
      <c r="K2302" s="27">
        <v>25.2563</v>
      </c>
      <c r="L2302" s="29">
        <v>28.878</v>
      </c>
      <c r="M2302" s="29">
        <v>19.407</v>
      </c>
      <c r="N2302" s="28">
        <v>25.154563953145818</v>
      </c>
      <c r="O2302" s="28">
        <v>10.203695139345482</v>
      </c>
      <c r="Q2302" s="26">
        <v>56.690399999999997</v>
      </c>
      <c r="R2302" s="26">
        <v>2.2717857142857207</v>
      </c>
      <c r="S2302" s="26">
        <v>8.0239999999999991</v>
      </c>
      <c r="T2302" s="26">
        <v>3.2000000000000001E-2</v>
      </c>
      <c r="U2302" s="26">
        <v>0.86199999999999999</v>
      </c>
      <c r="V2302" s="26">
        <v>0.123</v>
      </c>
      <c r="W2302" s="26">
        <v>0.73899999999999999</v>
      </c>
      <c r="X2302" s="26">
        <v>31.863</v>
      </c>
      <c r="Y2302" s="85"/>
      <c r="AD2302" s="26">
        <v>8.8859999999999992</v>
      </c>
      <c r="AF2302" s="26">
        <v>0.74099999999999999</v>
      </c>
      <c r="AH2302" s="29">
        <v>0.18326694148174555</v>
      </c>
      <c r="AI2302" s="29">
        <v>2.3600000000000065</v>
      </c>
    </row>
    <row r="2303" spans="1:39" ht="15" customHeight="1" x14ac:dyDescent="0.2">
      <c r="A2303" s="25">
        <v>2438</v>
      </c>
      <c r="B2303" s="25" t="s">
        <v>93</v>
      </c>
      <c r="C2303" s="139">
        <v>37893</v>
      </c>
      <c r="D2303" s="25" t="s">
        <v>27</v>
      </c>
      <c r="E2303" s="25" t="s">
        <v>79</v>
      </c>
      <c r="F2303" s="25">
        <v>-80</v>
      </c>
      <c r="G2303" s="82">
        <v>25.3308</v>
      </c>
      <c r="H2303" s="27">
        <v>-80.422179999999997</v>
      </c>
      <c r="I2303" s="25">
        <v>25</v>
      </c>
      <c r="J2303" s="82">
        <v>10.549200000000098</v>
      </c>
      <c r="K2303" s="27">
        <v>25.175820000000002</v>
      </c>
      <c r="L2303" s="29">
        <v>29.152000000000001</v>
      </c>
      <c r="M2303" s="29">
        <v>26.306999999999999</v>
      </c>
      <c r="Q2303" s="26">
        <v>32.050199999999997</v>
      </c>
      <c r="R2303" s="26">
        <v>0.57869047619047675</v>
      </c>
      <c r="S2303" s="26">
        <v>3.0139999999999998</v>
      </c>
      <c r="T2303" s="26">
        <v>7.2999999999999995E-2</v>
      </c>
      <c r="U2303" s="26">
        <v>0.69899999999999995</v>
      </c>
      <c r="V2303" s="26">
        <v>0.161</v>
      </c>
      <c r="W2303" s="26">
        <v>0.53799999999999992</v>
      </c>
      <c r="X2303" s="26">
        <v>15.336</v>
      </c>
      <c r="Y2303" s="85"/>
      <c r="AD2303" s="26">
        <v>3.7129999999999996</v>
      </c>
      <c r="AF2303" s="26">
        <v>0.51500000000000001</v>
      </c>
      <c r="AI2303" s="29">
        <v>0.64000000000000057</v>
      </c>
    </row>
    <row r="2304" spans="1:39" ht="15" customHeight="1" x14ac:dyDescent="0.2">
      <c r="A2304" s="25">
        <v>2439</v>
      </c>
      <c r="B2304" s="25" t="s">
        <v>93</v>
      </c>
      <c r="C2304" s="139">
        <v>37893</v>
      </c>
      <c r="D2304" s="25" t="s">
        <v>28</v>
      </c>
      <c r="E2304" s="25" t="s">
        <v>77</v>
      </c>
      <c r="F2304" s="25">
        <v>-80</v>
      </c>
      <c r="G2304" s="82">
        <v>12.820799999999792</v>
      </c>
      <c r="H2304" s="27">
        <v>-80.213679999999997</v>
      </c>
      <c r="I2304" s="25">
        <v>25</v>
      </c>
      <c r="J2304" s="82">
        <v>28.068000000000026</v>
      </c>
      <c r="K2304" s="27">
        <v>25.4678</v>
      </c>
      <c r="L2304" s="29">
        <v>29.100999999999999</v>
      </c>
      <c r="M2304" s="29">
        <v>32.933</v>
      </c>
      <c r="N2304" s="28">
        <v>188.25342898156637</v>
      </c>
      <c r="O2304" s="28">
        <v>76.363104597728665</v>
      </c>
      <c r="Q2304" s="26">
        <v>8.6736000000000004</v>
      </c>
      <c r="R2304" s="26">
        <v>0.87404761904762074</v>
      </c>
      <c r="S2304" s="26">
        <v>1.87</v>
      </c>
      <c r="T2304" s="26">
        <v>0.245</v>
      </c>
      <c r="U2304" s="26">
        <v>0.42299999999999999</v>
      </c>
      <c r="V2304" s="26">
        <v>4.9000000000000002E-2</v>
      </c>
      <c r="W2304" s="26">
        <v>0.374</v>
      </c>
      <c r="X2304" s="26">
        <v>0.11700000000000001</v>
      </c>
      <c r="Y2304" s="85"/>
      <c r="AD2304" s="26">
        <v>2.2930000000000001</v>
      </c>
      <c r="AF2304" s="26">
        <v>0.38600000000000001</v>
      </c>
      <c r="AH2304" s="29">
        <v>2.4488265764611425E-2</v>
      </c>
      <c r="AI2304" s="29">
        <v>0.92000000000000171</v>
      </c>
    </row>
    <row r="2305" spans="1:39" ht="15" customHeight="1" x14ac:dyDescent="0.2">
      <c r="A2305" s="25">
        <v>2440</v>
      </c>
      <c r="B2305" s="25" t="s">
        <v>93</v>
      </c>
      <c r="C2305" s="139">
        <v>37893</v>
      </c>
      <c r="D2305" s="25" t="s">
        <v>29</v>
      </c>
      <c r="E2305" s="25" t="s">
        <v>76</v>
      </c>
      <c r="F2305" s="25">
        <v>-80</v>
      </c>
      <c r="G2305" s="82">
        <v>11.909999999999741</v>
      </c>
      <c r="H2305" s="27">
        <v>-80.198499999999996</v>
      </c>
      <c r="I2305" s="25">
        <v>25</v>
      </c>
      <c r="J2305" s="82">
        <v>34.833599999999905</v>
      </c>
      <c r="K2305" s="27">
        <v>25.580559999999998</v>
      </c>
      <c r="L2305" s="29">
        <v>28.914000000000001</v>
      </c>
      <c r="M2305" s="29">
        <v>33.630099999999999</v>
      </c>
      <c r="N2305" s="28">
        <v>19.758415445410641</v>
      </c>
      <c r="O2305" s="28">
        <v>8.0148019268802386</v>
      </c>
      <c r="Q2305" s="26">
        <v>9.0624000000000002</v>
      </c>
      <c r="R2305" s="26">
        <v>1.5326190476190478</v>
      </c>
      <c r="S2305" s="26">
        <v>0.52900000000000003</v>
      </c>
      <c r="T2305" s="26">
        <v>8.3000000000000004E-2</v>
      </c>
      <c r="U2305" s="26">
        <v>1.2999999999999999E-2</v>
      </c>
      <c r="V2305" s="26">
        <v>1.2999999999999999E-2</v>
      </c>
      <c r="W2305" s="26">
        <v>0</v>
      </c>
      <c r="X2305" s="26">
        <v>0</v>
      </c>
      <c r="Y2305" s="85"/>
      <c r="AD2305" s="26">
        <v>0.54200000000000004</v>
      </c>
      <c r="AF2305" s="26">
        <v>0.23</v>
      </c>
      <c r="AH2305" s="29">
        <v>0.23331830493880934</v>
      </c>
      <c r="AI2305" s="29">
        <v>1.56</v>
      </c>
    </row>
    <row r="2306" spans="1:39" ht="15" customHeight="1" x14ac:dyDescent="0.2">
      <c r="A2306" s="25">
        <v>2441</v>
      </c>
      <c r="B2306" s="25" t="s">
        <v>93</v>
      </c>
      <c r="C2306" s="139">
        <v>37893</v>
      </c>
      <c r="D2306" s="25" t="s">
        <v>30</v>
      </c>
      <c r="E2306" s="25" t="s">
        <v>76</v>
      </c>
      <c r="F2306" s="25">
        <v>-80</v>
      </c>
      <c r="G2306" s="82">
        <v>11.21040000000022</v>
      </c>
      <c r="H2306" s="27">
        <v>-80.186840000000004</v>
      </c>
      <c r="I2306" s="25">
        <v>25</v>
      </c>
      <c r="J2306" s="82">
        <v>39.750000000000085</v>
      </c>
      <c r="K2306" s="27">
        <v>25.662500000000001</v>
      </c>
      <c r="L2306" s="29">
        <v>28.707999999999998</v>
      </c>
      <c r="M2306" s="29">
        <v>31.274999999999999</v>
      </c>
      <c r="N2306" s="28">
        <v>13.558086730342296</v>
      </c>
      <c r="O2306" s="28">
        <v>5.4997011248893912</v>
      </c>
      <c r="Q2306" s="26">
        <v>15.963600000000001</v>
      </c>
      <c r="R2306" s="26">
        <v>2.1538095238095241</v>
      </c>
      <c r="S2306" s="26">
        <v>1.4670000000000001</v>
      </c>
      <c r="T2306" s="26">
        <v>7.9000000000000001E-2</v>
      </c>
      <c r="U2306" s="26">
        <v>0.88700000000000001</v>
      </c>
      <c r="V2306" s="26">
        <v>8.1000000000000003E-2</v>
      </c>
      <c r="W2306" s="26">
        <v>0.80600000000000005</v>
      </c>
      <c r="X2306" s="26">
        <v>4.1779999999999999</v>
      </c>
      <c r="Y2306" s="85"/>
      <c r="AD2306" s="26">
        <v>2.3540000000000001</v>
      </c>
      <c r="AF2306" s="26">
        <v>0.38800000000000001</v>
      </c>
      <c r="AH2306" s="29">
        <v>0.34001847691998155</v>
      </c>
      <c r="AI2306" s="29">
        <v>2.2000000000000002</v>
      </c>
    </row>
    <row r="2307" spans="1:39" s="3" customFormat="1" ht="15" customHeight="1" x14ac:dyDescent="0.2">
      <c r="A2307" s="25">
        <v>2442</v>
      </c>
      <c r="B2307" s="25" t="s">
        <v>93</v>
      </c>
      <c r="C2307" s="139">
        <v>37893</v>
      </c>
      <c r="D2307" s="25" t="s">
        <v>16</v>
      </c>
      <c r="E2307" s="25" t="s">
        <v>76</v>
      </c>
      <c r="F2307" s="25">
        <v>-80</v>
      </c>
      <c r="G2307" s="82">
        <v>14.88000000000028</v>
      </c>
      <c r="H2307" s="27">
        <v>-80.248000000000005</v>
      </c>
      <c r="I2307" s="25">
        <v>25</v>
      </c>
      <c r="J2307" s="82">
        <v>41.419199999999989</v>
      </c>
      <c r="K2307" s="27">
        <v>25.69032</v>
      </c>
      <c r="L2307" s="29">
        <v>28.884</v>
      </c>
      <c r="M2307" s="29">
        <v>25.196000000000002</v>
      </c>
      <c r="N2307" s="28">
        <v>24.249429064892162</v>
      </c>
      <c r="O2307" s="28">
        <v>9.83653630181092</v>
      </c>
      <c r="P2307" s="26"/>
      <c r="Q2307" s="26">
        <v>39.7776</v>
      </c>
      <c r="R2307" s="26">
        <v>6.8867857142857076</v>
      </c>
      <c r="S2307" s="26">
        <v>1.421</v>
      </c>
      <c r="T2307" s="26">
        <v>5.8999999999999997E-2</v>
      </c>
      <c r="U2307" s="26">
        <v>7.194</v>
      </c>
      <c r="V2307" s="26">
        <v>0.35599999999999998</v>
      </c>
      <c r="W2307" s="26">
        <v>6.8380000000000001</v>
      </c>
      <c r="X2307" s="26">
        <v>14.449</v>
      </c>
      <c r="Y2307" s="86"/>
      <c r="Z2307" s="26"/>
      <c r="AA2307" s="26"/>
      <c r="AB2307" s="26"/>
      <c r="AC2307" s="26"/>
      <c r="AD2307" s="26">
        <v>8.6150000000000002</v>
      </c>
      <c r="AE2307" s="29"/>
      <c r="AF2307" s="26">
        <v>0.61499999999999999</v>
      </c>
      <c r="AG2307" s="26"/>
      <c r="AH2307" s="29">
        <v>0.19010756862206979</v>
      </c>
      <c r="AI2307" s="29">
        <v>6.9599999999999937</v>
      </c>
      <c r="AJ2307" s="125"/>
      <c r="AK2307" s="125"/>
      <c r="AL2307" s="125"/>
      <c r="AM2307" s="125"/>
    </row>
    <row r="2308" spans="1:39" ht="15" customHeight="1" x14ac:dyDescent="0.2">
      <c r="A2308" s="25">
        <v>2443</v>
      </c>
      <c r="B2308" s="25" t="s">
        <v>93</v>
      </c>
      <c r="C2308" s="139">
        <v>37893</v>
      </c>
      <c r="D2308" s="25" t="s">
        <v>17</v>
      </c>
      <c r="E2308" s="25" t="s">
        <v>76</v>
      </c>
      <c r="F2308" s="25">
        <v>-80</v>
      </c>
      <c r="G2308" s="82">
        <v>15.848399999999856</v>
      </c>
      <c r="H2308" s="27">
        <v>-80.264139999999998</v>
      </c>
      <c r="I2308" s="25">
        <v>25</v>
      </c>
      <c r="J2308" s="82">
        <v>39.225599999999901</v>
      </c>
      <c r="K2308" s="27">
        <v>25.653759999999998</v>
      </c>
      <c r="L2308" s="29">
        <v>29.274999999999999</v>
      </c>
      <c r="M2308" s="29">
        <v>23.303999999999998</v>
      </c>
      <c r="N2308" s="28">
        <v>120.44610760322266</v>
      </c>
      <c r="O2308" s="28">
        <v>48.857748637315915</v>
      </c>
      <c r="Q2308" s="26">
        <v>45.949799999999996</v>
      </c>
      <c r="R2308" s="26">
        <v>1.4317857142857142</v>
      </c>
      <c r="S2308" s="26">
        <v>0.63500000000000001</v>
      </c>
      <c r="T2308" s="26">
        <v>6.0999999999999999E-2</v>
      </c>
      <c r="U2308" s="26">
        <v>2.036</v>
      </c>
      <c r="V2308" s="26">
        <v>0.28299999999999997</v>
      </c>
      <c r="W2308" s="26">
        <v>1.7530000000000001</v>
      </c>
      <c r="X2308" s="26">
        <v>13.515000000000001</v>
      </c>
      <c r="Y2308" s="85"/>
      <c r="AD2308" s="26">
        <v>2.6710000000000003</v>
      </c>
      <c r="AF2308" s="26">
        <v>0.40500000000000003</v>
      </c>
      <c r="AH2308" s="29">
        <v>3.8274379236782036E-2</v>
      </c>
      <c r="AI2308" s="29">
        <v>1.48</v>
      </c>
    </row>
    <row r="2309" spans="1:39" ht="15" customHeight="1" x14ac:dyDescent="0.2">
      <c r="A2309" s="25">
        <v>2444</v>
      </c>
      <c r="B2309" s="25" t="s">
        <v>93</v>
      </c>
      <c r="C2309" s="139">
        <v>37893</v>
      </c>
      <c r="D2309" s="25" t="s">
        <v>18</v>
      </c>
      <c r="E2309" s="25" t="s">
        <v>76</v>
      </c>
      <c r="F2309" s="25">
        <v>-80</v>
      </c>
      <c r="G2309" s="82">
        <v>15.820799999999622</v>
      </c>
      <c r="H2309" s="27">
        <v>-80.263679999999994</v>
      </c>
      <c r="I2309" s="25">
        <v>25</v>
      </c>
      <c r="J2309" s="82">
        <v>35.499600000000058</v>
      </c>
      <c r="K2309" s="27">
        <v>25.591660000000001</v>
      </c>
      <c r="L2309" s="29">
        <v>28.850999999999999</v>
      </c>
      <c r="M2309" s="29">
        <v>30.050999999999998</v>
      </c>
      <c r="N2309" s="28">
        <v>15.946345538681895</v>
      </c>
      <c r="O2309" s="28">
        <v>6.4684742206800738</v>
      </c>
      <c r="Q2309" s="26">
        <v>17.275800000000004</v>
      </c>
      <c r="R2309" s="26">
        <v>0.84440476190476443</v>
      </c>
      <c r="S2309" s="26">
        <v>0.53900000000000003</v>
      </c>
      <c r="T2309" s="26">
        <v>4.2999999999999997E-2</v>
      </c>
      <c r="U2309" s="26">
        <v>2.29</v>
      </c>
      <c r="V2309" s="26">
        <v>0.13</v>
      </c>
      <c r="W2309" s="26">
        <v>2.16</v>
      </c>
      <c r="X2309" s="26">
        <v>2.9180000000000001</v>
      </c>
      <c r="Y2309" s="85"/>
      <c r="AD2309" s="26">
        <v>2.8290000000000002</v>
      </c>
      <c r="AF2309" s="26">
        <v>0.29899999999999999</v>
      </c>
      <c r="AH2309" s="29">
        <v>0.28909445043801912</v>
      </c>
      <c r="AI2309" s="29">
        <v>0.88000000000000256</v>
      </c>
    </row>
    <row r="2310" spans="1:39" ht="15" customHeight="1" x14ac:dyDescent="0.2">
      <c r="A2310" s="25">
        <v>2445</v>
      </c>
      <c r="B2310" s="25" t="s">
        <v>93</v>
      </c>
      <c r="C2310" s="139">
        <v>37893</v>
      </c>
      <c r="D2310" s="25" t="s">
        <v>19</v>
      </c>
      <c r="E2310" s="25" t="s">
        <v>77</v>
      </c>
      <c r="F2310" s="25">
        <v>-80</v>
      </c>
      <c r="G2310" s="82">
        <v>18.850799999999595</v>
      </c>
      <c r="H2310" s="27">
        <v>-80.314179999999993</v>
      </c>
      <c r="I2310" s="25">
        <v>25</v>
      </c>
      <c r="J2310" s="82">
        <v>31.794000000000082</v>
      </c>
      <c r="K2310" s="27">
        <v>25.529900000000001</v>
      </c>
      <c r="L2310" s="29">
        <v>29.151800000000001</v>
      </c>
      <c r="M2310" s="29">
        <v>16.393999999999998</v>
      </c>
      <c r="N2310" s="28">
        <v>12.31504793567197</v>
      </c>
      <c r="O2310" s="28">
        <v>4.9954749760751804</v>
      </c>
      <c r="Q2310" s="26">
        <v>56.01972</v>
      </c>
      <c r="R2310" s="26">
        <v>0.61619047619047618</v>
      </c>
      <c r="S2310" s="26">
        <v>7.6970000000000001</v>
      </c>
      <c r="T2310" s="26">
        <v>5.1999999999999998E-2</v>
      </c>
      <c r="U2310" s="26">
        <v>15.989000000000001</v>
      </c>
      <c r="V2310" s="26">
        <v>0.81599999999999995</v>
      </c>
      <c r="W2310" s="26">
        <v>15.173</v>
      </c>
      <c r="X2310" s="26">
        <v>30.835999999999999</v>
      </c>
      <c r="Y2310" s="85"/>
      <c r="AD2310" s="26">
        <v>23.686</v>
      </c>
      <c r="AF2310" s="26">
        <v>0.53600000000000003</v>
      </c>
      <c r="AH2310" s="29">
        <v>0.37433877838563656</v>
      </c>
      <c r="AI2310" s="29">
        <v>0.68</v>
      </c>
    </row>
    <row r="2311" spans="1:39" ht="15" customHeight="1" x14ac:dyDescent="0.2">
      <c r="A2311" s="25">
        <v>2446</v>
      </c>
      <c r="B2311" s="25" t="s">
        <v>93</v>
      </c>
      <c r="C2311" s="139">
        <v>37893</v>
      </c>
      <c r="D2311" s="25" t="s">
        <v>20</v>
      </c>
      <c r="E2311" s="25" t="s">
        <v>77</v>
      </c>
      <c r="F2311" s="25">
        <v>-80</v>
      </c>
      <c r="G2311" s="82">
        <v>15.140400000000227</v>
      </c>
      <c r="H2311" s="27">
        <v>-80.252340000000004</v>
      </c>
      <c r="I2311" s="25">
        <v>25</v>
      </c>
      <c r="J2311" s="82">
        <v>29.529599999999903</v>
      </c>
      <c r="K2311" s="27">
        <v>25.492159999999998</v>
      </c>
      <c r="L2311" s="29">
        <v>28.974</v>
      </c>
      <c r="M2311" s="29">
        <v>32.789000000000001</v>
      </c>
      <c r="N2311" s="28">
        <v>25.148017881555269</v>
      </c>
      <c r="O2311" s="28">
        <v>10.201039791433482</v>
      </c>
      <c r="Q2311" s="26">
        <v>9.6747600000000009</v>
      </c>
      <c r="R2311" s="26">
        <v>1</v>
      </c>
      <c r="S2311" s="26">
        <v>2.8380000000000001</v>
      </c>
      <c r="T2311" s="26">
        <v>4.9000000000000002E-2</v>
      </c>
      <c r="U2311" s="26">
        <v>0.64400000000000002</v>
      </c>
      <c r="V2311" s="26">
        <v>6.7000000000000004E-2</v>
      </c>
      <c r="W2311" s="26">
        <v>0.57699999999999996</v>
      </c>
      <c r="X2311" s="26">
        <v>0.49</v>
      </c>
      <c r="Y2311" s="85"/>
      <c r="AD2311" s="26">
        <v>3.4820000000000002</v>
      </c>
      <c r="AF2311" s="26">
        <v>0.33600000000000002</v>
      </c>
      <c r="AH2311" s="29">
        <v>0.18331464617659549</v>
      </c>
      <c r="AI2311" s="29">
        <v>1.04</v>
      </c>
    </row>
    <row r="2312" spans="1:39" ht="15" customHeight="1" x14ac:dyDescent="0.2">
      <c r="A2312" s="25">
        <v>2447</v>
      </c>
      <c r="B2312" s="25" t="s">
        <v>93</v>
      </c>
      <c r="C2312" s="139">
        <v>37893</v>
      </c>
      <c r="D2312" s="25" t="s">
        <v>21</v>
      </c>
      <c r="E2312" s="25" t="s">
        <v>77</v>
      </c>
      <c r="F2312" s="25">
        <v>-80</v>
      </c>
      <c r="G2312" s="82">
        <v>19.487999999999772</v>
      </c>
      <c r="H2312" s="27">
        <v>-80.324799999999996</v>
      </c>
      <c r="I2312" s="25">
        <v>25</v>
      </c>
      <c r="J2312" s="82">
        <v>27.79200000000003</v>
      </c>
      <c r="K2312" s="27">
        <v>25.463200000000001</v>
      </c>
      <c r="L2312" s="29">
        <v>29.114999999999998</v>
      </c>
      <c r="M2312" s="29">
        <v>22.132999999999999</v>
      </c>
      <c r="N2312" s="28">
        <v>7.5923217869639119</v>
      </c>
      <c r="O2312" s="28">
        <v>3.0797487508942551</v>
      </c>
      <c r="Q2312" s="26">
        <v>10.466940000000001</v>
      </c>
      <c r="R2312" s="26">
        <v>1.0250000000000055</v>
      </c>
      <c r="S2312" s="26">
        <v>3.6040000000000001</v>
      </c>
      <c r="T2312" s="26">
        <v>6.7000000000000004E-2</v>
      </c>
      <c r="U2312" s="26">
        <v>17.155999999999999</v>
      </c>
      <c r="V2312" s="26">
        <v>0.34899999999999998</v>
      </c>
      <c r="W2312" s="26">
        <v>16.806999999999999</v>
      </c>
      <c r="X2312" s="26">
        <v>11.695</v>
      </c>
      <c r="Y2312" s="85"/>
      <c r="AD2312" s="26">
        <v>20.759999999999998</v>
      </c>
      <c r="AF2312" s="26">
        <v>0.46200000000000002</v>
      </c>
      <c r="AH2312" s="29">
        <v>0.60719238848851398</v>
      </c>
      <c r="AI2312" s="29">
        <v>1.0800000000000054</v>
      </c>
    </row>
    <row r="2313" spans="1:39" ht="15" customHeight="1" x14ac:dyDescent="0.2">
      <c r="A2313" s="25">
        <v>2448</v>
      </c>
      <c r="B2313" s="25" t="s">
        <v>93</v>
      </c>
      <c r="C2313" s="139">
        <v>37893</v>
      </c>
      <c r="D2313" s="25" t="s">
        <v>22</v>
      </c>
      <c r="E2313" s="25" t="s">
        <v>77</v>
      </c>
      <c r="F2313" s="25">
        <v>-80</v>
      </c>
      <c r="G2313" s="82">
        <v>14.607599999999934</v>
      </c>
      <c r="H2313" s="27">
        <v>-80.243459999999999</v>
      </c>
      <c r="I2313" s="25">
        <v>25</v>
      </c>
      <c r="J2313" s="82">
        <v>24.310800000000086</v>
      </c>
      <c r="K2313" s="27">
        <v>25.405180000000001</v>
      </c>
      <c r="L2313" s="29">
        <v>29.111000000000001</v>
      </c>
      <c r="M2313" s="29">
        <v>33.137</v>
      </c>
      <c r="N2313" s="28">
        <v>20.321780380257923</v>
      </c>
      <c r="O2313" s="28">
        <v>8.2433252301696989</v>
      </c>
      <c r="Q2313" s="26">
        <v>10.6662</v>
      </c>
      <c r="R2313" s="26">
        <v>0.72107142857142659</v>
      </c>
      <c r="S2313" s="26">
        <v>0.73099999999999998</v>
      </c>
      <c r="T2313" s="26">
        <v>9.2999999999999999E-2</v>
      </c>
      <c r="U2313" s="26">
        <v>0.53900000000000003</v>
      </c>
      <c r="V2313" s="26">
        <v>4.8000000000000001E-2</v>
      </c>
      <c r="W2313" s="26">
        <v>0.49100000000000005</v>
      </c>
      <c r="X2313" s="26">
        <v>0</v>
      </c>
      <c r="Y2313" s="85"/>
      <c r="AD2313" s="26">
        <v>1.27</v>
      </c>
      <c r="AF2313" s="26">
        <v>0.32700000000000001</v>
      </c>
      <c r="AH2313" s="29">
        <v>0.22685020277448203</v>
      </c>
      <c r="AI2313" s="29">
        <v>0.75999999999999801</v>
      </c>
    </row>
    <row r="2314" spans="1:39" ht="15" customHeight="1" x14ac:dyDescent="0.2">
      <c r="A2314" s="25">
        <v>2449</v>
      </c>
      <c r="B2314" s="25" t="s">
        <v>93</v>
      </c>
      <c r="C2314" s="139">
        <v>37893</v>
      </c>
      <c r="D2314" s="25" t="s">
        <v>23</v>
      </c>
      <c r="E2314" s="25" t="s">
        <v>77</v>
      </c>
      <c r="F2314" s="25">
        <v>-80</v>
      </c>
      <c r="G2314" s="82">
        <v>19.283999999999821</v>
      </c>
      <c r="H2314" s="27">
        <v>-80.321399999999997</v>
      </c>
      <c r="I2314" s="25">
        <v>25</v>
      </c>
      <c r="J2314" s="82">
        <v>19.984799999999936</v>
      </c>
      <c r="K2314" s="27">
        <v>25.333079999999999</v>
      </c>
      <c r="L2314" s="29">
        <v>28.957999999999998</v>
      </c>
      <c r="M2314" s="29">
        <v>29.524999999999999</v>
      </c>
      <c r="N2314" s="28">
        <v>45.416562050027657</v>
      </c>
      <c r="O2314" s="28">
        <v>18.422770289273693</v>
      </c>
      <c r="Q2314" s="26">
        <v>27.433200000000003</v>
      </c>
      <c r="R2314" s="26">
        <v>1.3284523809523809</v>
      </c>
      <c r="S2314" s="26">
        <v>2.2480000000000002</v>
      </c>
      <c r="T2314" s="26">
        <v>8.2000000000000003E-2</v>
      </c>
      <c r="U2314" s="26">
        <v>0.74299999999999999</v>
      </c>
      <c r="V2314" s="26">
        <v>0.11</v>
      </c>
      <c r="W2314" s="26">
        <v>0.63300000000000001</v>
      </c>
      <c r="X2314" s="26">
        <v>3.5249999999999999</v>
      </c>
      <c r="Y2314" s="85"/>
      <c r="AD2314" s="26">
        <v>2.9910000000000001</v>
      </c>
      <c r="AF2314" s="26">
        <v>0.60099999999999998</v>
      </c>
      <c r="AH2314" s="29">
        <v>0.10150482097085975</v>
      </c>
      <c r="AI2314" s="29">
        <v>1.4</v>
      </c>
    </row>
    <row r="2315" spans="1:39" ht="15" customHeight="1" x14ac:dyDescent="0.2">
      <c r="A2315" s="25">
        <v>2450</v>
      </c>
      <c r="B2315" s="25" t="s">
        <v>93</v>
      </c>
      <c r="C2315" s="139">
        <v>37894</v>
      </c>
      <c r="D2315" s="25">
        <v>1</v>
      </c>
      <c r="E2315" s="25" t="s">
        <v>47</v>
      </c>
      <c r="F2315" s="25">
        <v>-80</v>
      </c>
      <c r="G2315" s="82">
        <v>29.782800000000123</v>
      </c>
      <c r="H2315" s="27">
        <v>-80.496380000000002</v>
      </c>
      <c r="I2315" s="25">
        <v>25</v>
      </c>
      <c r="J2315" s="82">
        <v>11.038799999999895</v>
      </c>
      <c r="K2315" s="27">
        <v>25.183979999999998</v>
      </c>
      <c r="L2315" s="29">
        <v>28.263999999999999</v>
      </c>
      <c r="M2315" s="29">
        <v>24.324999999999999</v>
      </c>
      <c r="N2315" s="28">
        <v>10.933115124272112</v>
      </c>
      <c r="O2315" s="28">
        <v>4.4349078703663443</v>
      </c>
      <c r="Q2315" s="26">
        <v>19.268400000000003</v>
      </c>
      <c r="R2315" s="26">
        <v>1.0909523809523811</v>
      </c>
      <c r="S2315" s="26">
        <v>2.8980000000000001</v>
      </c>
      <c r="T2315" s="26">
        <v>3.5999999999999997E-2</v>
      </c>
      <c r="U2315" s="26">
        <v>0.39300000000000002</v>
      </c>
      <c r="V2315" s="26">
        <v>9.7000000000000003E-2</v>
      </c>
      <c r="W2315" s="26">
        <v>0.29600000000000004</v>
      </c>
      <c r="X2315" s="26">
        <v>11.134</v>
      </c>
      <c r="Y2315" s="85"/>
      <c r="AD2315" s="26">
        <v>3.2910000000000004</v>
      </c>
      <c r="AF2315" s="26">
        <v>0.24399999999999999</v>
      </c>
      <c r="AH2315" s="29">
        <v>0.42165475691054866</v>
      </c>
      <c r="AI2315" s="29">
        <v>1.1200000000000001</v>
      </c>
    </row>
    <row r="2316" spans="1:39" ht="15" customHeight="1" x14ac:dyDescent="0.2">
      <c r="A2316" s="25">
        <v>2451</v>
      </c>
      <c r="B2316" s="25" t="s">
        <v>93</v>
      </c>
      <c r="C2316" s="139">
        <v>37894</v>
      </c>
      <c r="D2316" s="25">
        <v>2</v>
      </c>
      <c r="E2316" s="25" t="s">
        <v>47</v>
      </c>
      <c r="F2316" s="25">
        <v>-80</v>
      </c>
      <c r="G2316" s="82">
        <v>33.745200000000182</v>
      </c>
      <c r="H2316" s="27">
        <v>-80.562420000000003</v>
      </c>
      <c r="I2316" s="25">
        <v>25</v>
      </c>
      <c r="J2316" s="82">
        <v>10.024799999999914</v>
      </c>
      <c r="K2316" s="27">
        <v>25.167079999999999</v>
      </c>
      <c r="L2316" s="29">
        <v>28.372</v>
      </c>
      <c r="M2316" s="29">
        <v>19.925999999999998</v>
      </c>
      <c r="N2316" s="28">
        <v>19.704540191265078</v>
      </c>
      <c r="O2316" s="28">
        <v>7.9929479734632745</v>
      </c>
      <c r="Q2316" s="26">
        <v>21.7956</v>
      </c>
      <c r="R2316" s="26">
        <v>2.041071428571434</v>
      </c>
      <c r="S2316" s="26">
        <v>5.62</v>
      </c>
      <c r="T2316" s="26">
        <v>4.1000000000000002E-2</v>
      </c>
      <c r="U2316" s="26">
        <v>0.495</v>
      </c>
      <c r="V2316" s="26">
        <v>0.09</v>
      </c>
      <c r="W2316" s="26">
        <v>0.40500000000000003</v>
      </c>
      <c r="X2316" s="26">
        <v>22.899000000000001</v>
      </c>
      <c r="Y2316" s="85"/>
      <c r="AD2316" s="26">
        <v>6.1150000000000002</v>
      </c>
      <c r="AF2316" s="26">
        <v>0.32700000000000001</v>
      </c>
      <c r="AH2316" s="29">
        <v>0.23395623319561598</v>
      </c>
      <c r="AI2316" s="29">
        <v>2.0800000000000054</v>
      </c>
    </row>
    <row r="2317" spans="1:39" ht="15" customHeight="1" x14ac:dyDescent="0.2">
      <c r="A2317" s="25">
        <v>2452</v>
      </c>
      <c r="B2317" s="25" t="s">
        <v>93</v>
      </c>
      <c r="C2317" s="139">
        <v>37894</v>
      </c>
      <c r="D2317" s="25">
        <v>3</v>
      </c>
      <c r="E2317" s="25" t="s">
        <v>47</v>
      </c>
      <c r="F2317" s="25">
        <v>-80</v>
      </c>
      <c r="G2317" s="82">
        <v>37.25400000000036</v>
      </c>
      <c r="H2317" s="27">
        <v>-80.620900000000006</v>
      </c>
      <c r="I2317" s="25">
        <v>25</v>
      </c>
      <c r="J2317" s="82">
        <v>9.0035999999999916</v>
      </c>
      <c r="K2317" s="27">
        <v>25.15006</v>
      </c>
      <c r="L2317" s="29">
        <v>28.256</v>
      </c>
      <c r="M2317" s="29">
        <v>18.699000000000002</v>
      </c>
      <c r="N2317" s="28">
        <v>13.409702065409327</v>
      </c>
      <c r="O2317" s="28">
        <v>5.4395103822810063</v>
      </c>
      <c r="Q2317" s="26">
        <v>24.906000000000006</v>
      </c>
      <c r="R2317" s="26">
        <v>1.4838095238095239</v>
      </c>
      <c r="S2317" s="26">
        <v>8.5380000000000003</v>
      </c>
      <c r="T2317" s="26">
        <v>3.7999999999999999E-2</v>
      </c>
      <c r="U2317" s="26">
        <v>0.57299999999999995</v>
      </c>
      <c r="V2317" s="26">
        <v>0.111</v>
      </c>
      <c r="W2317" s="26">
        <v>0.46199999999999997</v>
      </c>
      <c r="X2317" s="26">
        <v>22.759</v>
      </c>
      <c r="Y2317" s="85"/>
      <c r="AD2317" s="26">
        <v>9.1110000000000007</v>
      </c>
      <c r="AF2317" s="26">
        <v>0.30399999999999999</v>
      </c>
      <c r="AH2317" s="29">
        <v>0.34378094140447868</v>
      </c>
      <c r="AI2317" s="29">
        <v>1.52</v>
      </c>
    </row>
    <row r="2318" spans="1:39" ht="15" customHeight="1" x14ac:dyDescent="0.2">
      <c r="A2318" s="25">
        <v>2453</v>
      </c>
      <c r="B2318" s="25" t="s">
        <v>93</v>
      </c>
      <c r="C2318" s="139">
        <v>37894</v>
      </c>
      <c r="D2318" s="25">
        <v>4</v>
      </c>
      <c r="E2318" s="25" t="s">
        <v>48</v>
      </c>
      <c r="F2318" s="25">
        <v>-80</v>
      </c>
      <c r="G2318" s="82">
        <v>40.800000000000409</v>
      </c>
      <c r="H2318" s="27">
        <v>-80.680000000000007</v>
      </c>
      <c r="I2318" s="25">
        <v>25</v>
      </c>
      <c r="J2318" s="82">
        <v>7.9500000000000171</v>
      </c>
      <c r="K2318" s="27">
        <v>25.1325</v>
      </c>
      <c r="L2318" s="29">
        <v>28.015999999999998</v>
      </c>
      <c r="M2318" s="29">
        <v>22.657</v>
      </c>
      <c r="N2318" s="28">
        <v>8.395782605685751</v>
      </c>
      <c r="O2318" s="28">
        <v>3.4056645276859769</v>
      </c>
      <c r="Q2318" s="26">
        <v>32.050199999999997</v>
      </c>
      <c r="R2318" s="26">
        <v>2.1102380952380955</v>
      </c>
      <c r="S2318" s="26">
        <v>6.5069999999999997</v>
      </c>
      <c r="T2318" s="26">
        <v>5.7000000000000002E-2</v>
      </c>
      <c r="U2318" s="26">
        <v>0.40799999999999997</v>
      </c>
      <c r="V2318" s="26">
        <v>0.112</v>
      </c>
      <c r="W2318" s="26">
        <v>0.29599999999999999</v>
      </c>
      <c r="X2318" s="26">
        <v>43.581000000000003</v>
      </c>
      <c r="Y2318" s="85"/>
      <c r="AD2318" s="26">
        <v>6.915</v>
      </c>
      <c r="AF2318" s="26">
        <v>0.41799999999999998</v>
      </c>
      <c r="AH2318" s="29">
        <v>0.5490852034303555</v>
      </c>
      <c r="AI2318" s="29">
        <v>2.16</v>
      </c>
    </row>
    <row r="2319" spans="1:39" ht="15" customHeight="1" x14ac:dyDescent="0.2">
      <c r="A2319" s="25">
        <v>2454</v>
      </c>
      <c r="B2319" s="25" t="s">
        <v>93</v>
      </c>
      <c r="C2319" s="139">
        <v>37894</v>
      </c>
      <c r="D2319" s="25">
        <v>5</v>
      </c>
      <c r="E2319" s="25" t="s">
        <v>48</v>
      </c>
      <c r="F2319" s="25">
        <v>-80</v>
      </c>
      <c r="G2319" s="82">
        <v>43.179600000000278</v>
      </c>
      <c r="H2319" s="27">
        <v>-80.719660000000005</v>
      </c>
      <c r="I2319" s="25">
        <v>25</v>
      </c>
      <c r="J2319" s="82">
        <v>6.925200000000018</v>
      </c>
      <c r="K2319" s="27">
        <v>25.11542</v>
      </c>
      <c r="L2319" s="29">
        <v>28.311</v>
      </c>
      <c r="M2319" s="29">
        <v>29.0489</v>
      </c>
      <c r="N2319" s="28">
        <v>5.3697137916893087</v>
      </c>
      <c r="O2319" s="28">
        <v>2.1781702365420843</v>
      </c>
      <c r="Q2319" s="26">
        <v>41.089799999999997</v>
      </c>
      <c r="R2319" s="26">
        <v>17.465283882783879</v>
      </c>
      <c r="S2319" s="26">
        <v>1.83</v>
      </c>
      <c r="T2319" s="26">
        <v>5.0000000000000001E-3</v>
      </c>
      <c r="U2319" s="26">
        <v>0.123</v>
      </c>
      <c r="V2319" s="26">
        <v>0.17199999999999999</v>
      </c>
      <c r="W2319" s="26">
        <v>0</v>
      </c>
      <c r="X2319" s="26">
        <v>91.572999999999993</v>
      </c>
      <c r="Y2319" s="85"/>
      <c r="AD2319" s="26">
        <v>2.0020000000000002</v>
      </c>
      <c r="AF2319" s="26">
        <v>10.307</v>
      </c>
      <c r="AH2319" s="29">
        <v>0.85851875515877296</v>
      </c>
      <c r="AI2319" s="29">
        <v>18.69230769230769</v>
      </c>
    </row>
    <row r="2320" spans="1:39" ht="15" customHeight="1" x14ac:dyDescent="0.2">
      <c r="A2320" s="25">
        <v>2455</v>
      </c>
      <c r="B2320" s="25" t="s">
        <v>93</v>
      </c>
      <c r="C2320" s="139">
        <v>37894</v>
      </c>
      <c r="D2320" s="25">
        <v>6</v>
      </c>
      <c r="E2320" s="25" t="s">
        <v>48</v>
      </c>
      <c r="F2320" s="25">
        <v>-80</v>
      </c>
      <c r="G2320" s="82">
        <v>45.54</v>
      </c>
      <c r="H2320" s="27">
        <v>-80.759</v>
      </c>
      <c r="I2320" s="25">
        <v>25</v>
      </c>
      <c r="J2320" s="82">
        <v>4.1592000000000695</v>
      </c>
      <c r="K2320" s="27">
        <v>25.069320000000001</v>
      </c>
      <c r="L2320" s="29">
        <v>28.544</v>
      </c>
      <c r="M2320" s="29">
        <v>31.975999999999999</v>
      </c>
      <c r="N2320" s="28">
        <v>6.2828365309992984</v>
      </c>
      <c r="O2320" s="28">
        <v>2.5485692652860497</v>
      </c>
      <c r="Q2320" s="26">
        <v>41.381399999999999</v>
      </c>
      <c r="R2320" s="26">
        <v>7.0465476190476188</v>
      </c>
      <c r="S2320" s="26">
        <v>3.6389999999999998</v>
      </c>
      <c r="T2320" s="26">
        <v>0.45800000000000002</v>
      </c>
      <c r="U2320" s="26">
        <v>0.219</v>
      </c>
      <c r="V2320" s="26">
        <v>9.6000000000000002E-2</v>
      </c>
      <c r="W2320" s="26">
        <v>0.123</v>
      </c>
      <c r="X2320" s="26">
        <v>69.631</v>
      </c>
      <c r="Y2320" s="85"/>
      <c r="AD2320" s="26">
        <v>3.8579999999999997</v>
      </c>
      <c r="AF2320" s="26">
        <v>5.3209999999999997</v>
      </c>
      <c r="AH2320" s="29">
        <v>0.73374501743828913</v>
      </c>
      <c r="AI2320" s="29">
        <v>7.68</v>
      </c>
    </row>
    <row r="2321" spans="1:35" ht="15" customHeight="1" x14ac:dyDescent="0.2">
      <c r="A2321" s="25">
        <v>2456</v>
      </c>
      <c r="B2321" s="25" t="s">
        <v>93</v>
      </c>
      <c r="C2321" s="139">
        <v>37894</v>
      </c>
      <c r="D2321" s="25">
        <v>7</v>
      </c>
      <c r="E2321" s="25" t="s">
        <v>48</v>
      </c>
      <c r="F2321" s="25">
        <v>-80</v>
      </c>
      <c r="G2321" s="82">
        <v>47.619600000000162</v>
      </c>
      <c r="H2321" s="27">
        <v>-80.793660000000003</v>
      </c>
      <c r="I2321" s="25">
        <v>25</v>
      </c>
      <c r="J2321" s="82">
        <v>6.9935999999999865</v>
      </c>
      <c r="K2321" s="27">
        <v>25.11656</v>
      </c>
      <c r="L2321" s="29">
        <v>28.49</v>
      </c>
      <c r="M2321" s="29">
        <v>33.116999999999997</v>
      </c>
      <c r="N2321" s="28">
        <v>6.1562245466736645</v>
      </c>
      <c r="O2321" s="28">
        <v>2.4972103909500549</v>
      </c>
      <c r="Q2321" s="26">
        <v>45.561</v>
      </c>
      <c r="R2321" s="26">
        <v>5.71333333333334</v>
      </c>
      <c r="S2321" s="26">
        <v>5.0250000000000004</v>
      </c>
      <c r="T2321" s="26">
        <v>0.23400000000000001</v>
      </c>
      <c r="U2321" s="26">
        <v>0.17799999999999999</v>
      </c>
      <c r="V2321" s="26">
        <v>0.112</v>
      </c>
      <c r="W2321" s="26">
        <v>6.5999999999999989E-2</v>
      </c>
      <c r="X2321" s="26">
        <v>35.738</v>
      </c>
      <c r="Y2321" s="85"/>
      <c r="AD2321" s="26">
        <v>5.2030000000000003</v>
      </c>
      <c r="AF2321" s="26">
        <v>2.7440000000000002</v>
      </c>
      <c r="AH2321" s="29">
        <v>0.74883558340815859</v>
      </c>
      <c r="AI2321" s="29">
        <v>6.0400000000000063</v>
      </c>
    </row>
    <row r="2322" spans="1:35" ht="15" customHeight="1" x14ac:dyDescent="0.2">
      <c r="A2322" s="25">
        <v>2457</v>
      </c>
      <c r="B2322" s="25" t="s">
        <v>93</v>
      </c>
      <c r="C2322" s="139">
        <v>37894</v>
      </c>
      <c r="D2322" s="25">
        <v>8</v>
      </c>
      <c r="E2322" s="25" t="s">
        <v>48</v>
      </c>
      <c r="F2322" s="25">
        <v>-80</v>
      </c>
      <c r="G2322" s="82">
        <v>51.890400000000056</v>
      </c>
      <c r="H2322" s="27">
        <v>-80.864840000000001</v>
      </c>
      <c r="I2322" s="25">
        <v>25</v>
      </c>
      <c r="J2322" s="82">
        <v>7.7004000000000872</v>
      </c>
      <c r="K2322" s="27">
        <v>25.128340000000001</v>
      </c>
      <c r="L2322" s="29">
        <v>27.952999999999999</v>
      </c>
      <c r="M2322" s="29">
        <v>33.823</v>
      </c>
      <c r="N2322" s="28">
        <v>7.0989153778937002</v>
      </c>
      <c r="O2322" s="28">
        <v>2.8796034179308503</v>
      </c>
      <c r="Q2322" s="26">
        <v>26.120999999999999</v>
      </c>
      <c r="R2322" s="26">
        <v>4.2233333333333327</v>
      </c>
      <c r="S2322" s="26">
        <v>1.2949999999999999</v>
      </c>
      <c r="T2322" s="26">
        <v>0.15</v>
      </c>
      <c r="U2322" s="26">
        <v>7.4999999999999997E-2</v>
      </c>
      <c r="V2322" s="26">
        <v>0.04</v>
      </c>
      <c r="W2322" s="26">
        <v>3.4999999999999996E-2</v>
      </c>
      <c r="X2322" s="26">
        <v>10.106999999999999</v>
      </c>
      <c r="Y2322" s="85"/>
      <c r="AD2322" s="26">
        <v>1.3699999999999999</v>
      </c>
      <c r="AF2322" s="26">
        <v>4.1719999999999997</v>
      </c>
      <c r="AH2322" s="29">
        <v>0.64939497861260898</v>
      </c>
      <c r="AI2322" s="29">
        <v>4.72</v>
      </c>
    </row>
    <row r="2323" spans="1:35" ht="15" customHeight="1" x14ac:dyDescent="0.2">
      <c r="A2323" s="25">
        <v>2458</v>
      </c>
      <c r="B2323" s="25" t="s">
        <v>93</v>
      </c>
      <c r="C2323" s="139">
        <v>37894</v>
      </c>
      <c r="D2323" s="25">
        <v>9</v>
      </c>
      <c r="E2323" s="25" t="s">
        <v>49</v>
      </c>
      <c r="F2323" s="25">
        <v>-80</v>
      </c>
      <c r="G2323" s="82">
        <v>54.460799999999949</v>
      </c>
      <c r="H2323" s="27">
        <v>-80.907679999999999</v>
      </c>
      <c r="I2323" s="25">
        <v>25</v>
      </c>
      <c r="J2323" s="82">
        <v>7.6104000000000838</v>
      </c>
      <c r="K2323" s="27">
        <v>25.126840000000001</v>
      </c>
      <c r="L2323" s="29">
        <v>28.379000000000001</v>
      </c>
      <c r="M2323" s="29">
        <v>34.119999999999997</v>
      </c>
      <c r="N2323" s="28">
        <v>3.1736737503990611</v>
      </c>
      <c r="O2323" s="28">
        <v>1.2873687447388817</v>
      </c>
      <c r="Q2323" s="26">
        <v>31.564200000000003</v>
      </c>
      <c r="R2323" s="26">
        <v>15.546666666666667</v>
      </c>
      <c r="S2323" s="26">
        <v>1.411</v>
      </c>
      <c r="T2323" s="26">
        <v>0.186</v>
      </c>
      <c r="U2323" s="26">
        <v>0.41399999999999998</v>
      </c>
      <c r="V2323" s="26">
        <v>7.5999999999999998E-2</v>
      </c>
      <c r="W2323" s="26">
        <v>0.33799999999999997</v>
      </c>
      <c r="X2323" s="26">
        <v>8.0069999999999997</v>
      </c>
      <c r="Y2323" s="85"/>
      <c r="AD2323" s="26">
        <v>1.8250000000000002</v>
      </c>
      <c r="AF2323" s="26">
        <v>8.1760000000000002</v>
      </c>
      <c r="AH2323" s="29">
        <v>1.452575268463034</v>
      </c>
      <c r="AI2323" s="29">
        <v>16.52</v>
      </c>
    </row>
    <row r="2324" spans="1:35" ht="15" customHeight="1" x14ac:dyDescent="0.2">
      <c r="A2324" s="25">
        <v>2459</v>
      </c>
      <c r="B2324" s="25" t="s">
        <v>93</v>
      </c>
      <c r="C2324" s="139">
        <v>37894</v>
      </c>
      <c r="D2324" s="25">
        <v>10</v>
      </c>
      <c r="E2324" s="25" t="s">
        <v>49</v>
      </c>
      <c r="F2324" s="25">
        <v>-80</v>
      </c>
      <c r="G2324" s="82">
        <v>59.770799999999724</v>
      </c>
      <c r="H2324" s="27">
        <v>-80.996179999999995</v>
      </c>
      <c r="I2324" s="25">
        <v>25</v>
      </c>
      <c r="J2324" s="82">
        <v>6.6600000000000392</v>
      </c>
      <c r="K2324" s="27">
        <v>25.111000000000001</v>
      </c>
      <c r="L2324" s="29">
        <v>28.93</v>
      </c>
      <c r="M2324" s="29">
        <v>36.030999999999999</v>
      </c>
      <c r="N2324" s="28">
        <v>3.6644263985798458</v>
      </c>
      <c r="O2324" s="28">
        <v>1.4864376063653606</v>
      </c>
      <c r="Q2324" s="26">
        <v>28.016400000000001</v>
      </c>
      <c r="R2324" s="26">
        <v>14.226452380952381</v>
      </c>
      <c r="S2324" s="26">
        <v>0.51400000000000001</v>
      </c>
      <c r="T2324" s="26">
        <v>0.19400000000000001</v>
      </c>
      <c r="U2324" s="26">
        <v>0.39800000000000002</v>
      </c>
      <c r="V2324" s="26">
        <v>2.5999999999999999E-2</v>
      </c>
      <c r="W2324" s="26">
        <v>0.372</v>
      </c>
      <c r="X2324" s="26">
        <v>0.53700000000000003</v>
      </c>
      <c r="Y2324" s="85"/>
      <c r="AD2324" s="26">
        <v>0.91200000000000003</v>
      </c>
      <c r="AF2324" s="26">
        <v>11.6218</v>
      </c>
      <c r="AH2324" s="29">
        <v>1.2580413681624532</v>
      </c>
      <c r="AI2324" s="29">
        <v>15.61</v>
      </c>
    </row>
    <row r="2325" spans="1:35" ht="15" customHeight="1" x14ac:dyDescent="0.2">
      <c r="A2325" s="25">
        <v>2460</v>
      </c>
      <c r="B2325" s="25" t="s">
        <v>93</v>
      </c>
      <c r="C2325" s="139">
        <v>37894</v>
      </c>
      <c r="D2325" s="25">
        <v>11</v>
      </c>
      <c r="E2325" s="25" t="s">
        <v>49</v>
      </c>
      <c r="F2325" s="25">
        <v>-80</v>
      </c>
      <c r="G2325" s="82">
        <v>59.982000000000255</v>
      </c>
      <c r="H2325" s="27">
        <v>-80.999700000000004</v>
      </c>
      <c r="I2325" s="25">
        <v>25</v>
      </c>
      <c r="J2325" s="82">
        <v>4.4520000000000692</v>
      </c>
      <c r="K2325" s="27">
        <v>25.074200000000001</v>
      </c>
      <c r="L2325" s="29">
        <v>29.003</v>
      </c>
      <c r="M2325" s="29">
        <v>36.795499999999997</v>
      </c>
      <c r="N2325" s="28">
        <v>14.946932406082832</v>
      </c>
      <c r="O2325" s="28">
        <v>6.0630723642895656</v>
      </c>
      <c r="Q2325" s="26">
        <v>18.344999999999999</v>
      </c>
      <c r="R2325" s="26">
        <v>3.6666666666666732</v>
      </c>
      <c r="S2325" s="26">
        <v>0.36299999999999999</v>
      </c>
      <c r="T2325" s="26">
        <v>0.214</v>
      </c>
      <c r="U2325" s="26">
        <v>0.104</v>
      </c>
      <c r="V2325" s="26">
        <v>4.1000000000000002E-2</v>
      </c>
      <c r="W2325" s="26">
        <v>6.3E-2</v>
      </c>
      <c r="X2325" s="26">
        <v>14.215999999999999</v>
      </c>
      <c r="Y2325" s="85"/>
      <c r="AD2325" s="26">
        <v>0.46699999999999997</v>
      </c>
      <c r="AH2325" s="29">
        <v>0.30842448970491804</v>
      </c>
      <c r="AI2325" s="29">
        <v>3.6666666666666732</v>
      </c>
    </row>
    <row r="2326" spans="1:35" ht="15" customHeight="1" x14ac:dyDescent="0.2">
      <c r="A2326" s="25">
        <v>2461</v>
      </c>
      <c r="B2326" s="25" t="s">
        <v>93</v>
      </c>
      <c r="C2326" s="139">
        <v>37894</v>
      </c>
      <c r="D2326" s="25">
        <v>12</v>
      </c>
      <c r="E2326" s="25" t="s">
        <v>49</v>
      </c>
      <c r="F2326" s="25">
        <v>-81</v>
      </c>
      <c r="G2326" s="82">
        <v>3.9719999999996958</v>
      </c>
      <c r="H2326" s="27">
        <v>-81.066199999999995</v>
      </c>
      <c r="I2326" s="25">
        <v>25</v>
      </c>
      <c r="J2326" s="82">
        <v>6.7896000000000356</v>
      </c>
      <c r="K2326" s="27">
        <v>25.113160000000001</v>
      </c>
      <c r="L2326" s="29">
        <v>29.207999999999998</v>
      </c>
      <c r="M2326" s="29">
        <v>35.271000000000001</v>
      </c>
      <c r="N2326" s="28">
        <v>3.3984246491281542</v>
      </c>
      <c r="O2326" s="28">
        <v>1.3785366797981884</v>
      </c>
      <c r="Q2326" s="26">
        <v>32.536199999999994</v>
      </c>
      <c r="R2326" s="26">
        <v>12.469047619047618</v>
      </c>
      <c r="S2326" s="26">
        <v>0.30299999999999999</v>
      </c>
      <c r="T2326" s="26">
        <v>0.17</v>
      </c>
      <c r="U2326" s="26">
        <v>0.01</v>
      </c>
      <c r="V2326" s="26">
        <v>2.9000000000000001E-2</v>
      </c>
      <c r="W2326" s="26">
        <v>0</v>
      </c>
      <c r="X2326" s="26">
        <v>11.134</v>
      </c>
      <c r="Y2326" s="85"/>
      <c r="AD2326" s="26">
        <v>0.33200000000000002</v>
      </c>
      <c r="AF2326" s="26">
        <v>13.196</v>
      </c>
      <c r="AH2326" s="29">
        <v>1.356510876644762</v>
      </c>
      <c r="AI2326" s="29">
        <v>14.04</v>
      </c>
    </row>
    <row r="2327" spans="1:35" ht="15" customHeight="1" x14ac:dyDescent="0.2">
      <c r="A2327" s="25">
        <v>2462</v>
      </c>
      <c r="B2327" s="25" t="s">
        <v>93</v>
      </c>
      <c r="C2327" s="139">
        <v>37894</v>
      </c>
      <c r="D2327" s="25">
        <v>13</v>
      </c>
      <c r="E2327" s="25" t="s">
        <v>49</v>
      </c>
      <c r="F2327" s="25">
        <v>-81</v>
      </c>
      <c r="G2327" s="82">
        <v>5.7779999999999632</v>
      </c>
      <c r="H2327" s="27">
        <v>-81.096299999999999</v>
      </c>
      <c r="I2327" s="25">
        <v>25</v>
      </c>
      <c r="J2327" s="82">
        <v>6.7830000000000723</v>
      </c>
      <c r="K2327" s="27">
        <v>25.113050000000001</v>
      </c>
      <c r="L2327" s="29">
        <v>28.91</v>
      </c>
      <c r="M2327" s="29">
        <v>35.89</v>
      </c>
      <c r="N2327" s="28">
        <v>4.5993855685162455</v>
      </c>
      <c r="O2327" s="28">
        <v>1.8656943629339218</v>
      </c>
      <c r="Q2327" s="26">
        <v>16.887000000000004</v>
      </c>
      <c r="R2327" s="26">
        <v>8.6380952380952465</v>
      </c>
      <c r="S2327" s="26">
        <v>0</v>
      </c>
      <c r="T2327" s="26">
        <v>0.185</v>
      </c>
      <c r="U2327" s="26">
        <v>2.5000000000000001E-2</v>
      </c>
      <c r="V2327" s="26">
        <v>1.0999999999999999E-2</v>
      </c>
      <c r="W2327" s="26">
        <v>1.4000000000000002E-2</v>
      </c>
      <c r="X2327" s="26">
        <v>3.758</v>
      </c>
      <c r="Y2327" s="85"/>
      <c r="AD2327" s="26">
        <v>2.5000000000000001E-2</v>
      </c>
      <c r="AF2327" s="26">
        <v>8.08</v>
      </c>
      <c r="AH2327" s="29">
        <v>1.0023077933618814</v>
      </c>
      <c r="AI2327" s="29">
        <v>9.6000000000000085</v>
      </c>
    </row>
    <row r="2328" spans="1:35" ht="15" customHeight="1" x14ac:dyDescent="0.2">
      <c r="A2328" s="25">
        <v>2463</v>
      </c>
      <c r="B2328" s="25" t="s">
        <v>93</v>
      </c>
      <c r="C2328" s="139">
        <v>37894</v>
      </c>
      <c r="D2328" s="25">
        <v>14</v>
      </c>
      <c r="E2328" s="25" t="s">
        <v>49</v>
      </c>
      <c r="F2328" s="25">
        <v>-81</v>
      </c>
      <c r="G2328" s="82">
        <v>1.7220000000000368</v>
      </c>
      <c r="H2328" s="27">
        <v>-81.028700000000001</v>
      </c>
      <c r="I2328" s="25">
        <v>25</v>
      </c>
      <c r="J2328" s="82">
        <v>2.071200000000033</v>
      </c>
      <c r="K2328" s="27">
        <v>25.034520000000001</v>
      </c>
      <c r="L2328" s="29">
        <v>28.738</v>
      </c>
      <c r="M2328" s="29">
        <v>35.811999999999998</v>
      </c>
      <c r="N2328" s="28">
        <v>9.2259262047803094</v>
      </c>
      <c r="O2328" s="28">
        <v>3.7424039051928801</v>
      </c>
      <c r="Q2328" s="26">
        <v>14.943</v>
      </c>
      <c r="R2328" s="26">
        <v>3.2526190476190475</v>
      </c>
      <c r="S2328" s="26">
        <v>0.35799999999999998</v>
      </c>
      <c r="T2328" s="26">
        <v>0.125</v>
      </c>
      <c r="U2328" s="26">
        <v>5.7000000000000002E-2</v>
      </c>
      <c r="V2328" s="26">
        <v>4.2000000000000003E-2</v>
      </c>
      <c r="W2328" s="26">
        <v>1.4999999999999999E-2</v>
      </c>
      <c r="X2328" s="26">
        <v>13.795999999999999</v>
      </c>
      <c r="Y2328" s="85"/>
      <c r="AD2328" s="26">
        <v>0.41499999999999998</v>
      </c>
      <c r="AF2328" s="26">
        <v>0.90200000000000002</v>
      </c>
      <c r="AH2328" s="29">
        <v>0.49967882873498176</v>
      </c>
      <c r="AI2328" s="29">
        <v>3.36</v>
      </c>
    </row>
    <row r="2329" spans="1:35" ht="15" customHeight="1" x14ac:dyDescent="0.2">
      <c r="A2329" s="25">
        <v>2464</v>
      </c>
      <c r="B2329" s="25" t="s">
        <v>93</v>
      </c>
      <c r="C2329" s="139">
        <v>37894</v>
      </c>
      <c r="D2329" s="25">
        <v>15</v>
      </c>
      <c r="E2329" s="25" t="s">
        <v>49</v>
      </c>
      <c r="F2329" s="25">
        <v>-80</v>
      </c>
      <c r="G2329" s="82">
        <v>56.879999999999598</v>
      </c>
      <c r="H2329" s="27">
        <v>-80.947999999999993</v>
      </c>
      <c r="I2329" s="25">
        <v>24</v>
      </c>
      <c r="J2329" s="82">
        <v>55.869599999999906</v>
      </c>
      <c r="K2329" s="27">
        <v>24.931159999999998</v>
      </c>
      <c r="L2329" s="29">
        <v>29.387</v>
      </c>
      <c r="M2329" s="29">
        <v>35.476999999999997</v>
      </c>
      <c r="N2329" s="28">
        <v>10.24173009104066</v>
      </c>
      <c r="O2329" s="28">
        <v>4.1544545054763633</v>
      </c>
      <c r="Q2329" s="26">
        <v>14.894399999999999</v>
      </c>
      <c r="R2329" s="26">
        <v>2.6425000000000001</v>
      </c>
      <c r="S2329" s="26">
        <v>5.6000000000000001E-2</v>
      </c>
      <c r="T2329" s="26">
        <v>0.112</v>
      </c>
      <c r="U2329" s="26">
        <v>3.4000000000000002E-2</v>
      </c>
      <c r="V2329" s="26">
        <v>3.4000000000000002E-2</v>
      </c>
      <c r="W2329" s="26">
        <v>0</v>
      </c>
      <c r="X2329" s="26">
        <v>16.922999999999998</v>
      </c>
      <c r="Y2329" s="85"/>
      <c r="AD2329" s="26">
        <v>0.09</v>
      </c>
      <c r="AF2329" s="26">
        <v>0.65100000000000002</v>
      </c>
      <c r="AH2329" s="29">
        <v>0.45011926295858662</v>
      </c>
      <c r="AI2329" s="29">
        <v>2.72</v>
      </c>
    </row>
    <row r="2330" spans="1:35" ht="15" customHeight="1" x14ac:dyDescent="0.2">
      <c r="A2330" s="25">
        <v>2465</v>
      </c>
      <c r="B2330" s="25" t="s">
        <v>93</v>
      </c>
      <c r="C2330" s="139">
        <v>37894</v>
      </c>
      <c r="D2330" s="25">
        <v>16</v>
      </c>
      <c r="E2330" s="25" t="s">
        <v>50</v>
      </c>
      <c r="F2330" s="25">
        <v>-80</v>
      </c>
      <c r="G2330" s="82">
        <v>49.806000000000097</v>
      </c>
      <c r="H2330" s="27">
        <v>-80.830100000000002</v>
      </c>
      <c r="I2330" s="25">
        <v>24</v>
      </c>
      <c r="J2330" s="82">
        <v>52.523999999999944</v>
      </c>
      <c r="K2330" s="27">
        <v>24.875399999999999</v>
      </c>
      <c r="L2330" s="29">
        <v>29.494</v>
      </c>
      <c r="M2330" s="29">
        <v>35.942</v>
      </c>
      <c r="N2330" s="28">
        <v>11.351310880609574</v>
      </c>
      <c r="O2330" s="28">
        <v>4.6045447606811072</v>
      </c>
      <c r="Q2330" s="26">
        <v>21.7956</v>
      </c>
      <c r="R2330" s="26">
        <v>2.8313095238095238</v>
      </c>
      <c r="S2330" s="26">
        <v>2.1070000000000002</v>
      </c>
      <c r="T2330" s="26">
        <v>0.08</v>
      </c>
      <c r="U2330" s="26">
        <v>1.071</v>
      </c>
      <c r="V2330" s="26">
        <v>0.17199999999999999</v>
      </c>
      <c r="W2330" s="26">
        <v>0.89900000000000002</v>
      </c>
      <c r="X2330" s="26">
        <v>12.722</v>
      </c>
      <c r="Y2330" s="85"/>
      <c r="AD2330" s="26">
        <v>3.1780000000000004</v>
      </c>
      <c r="AF2330" s="26">
        <v>0.40899999999999997</v>
      </c>
      <c r="AH2330" s="29">
        <v>0.40612049555217888</v>
      </c>
      <c r="AI2330" s="29">
        <v>2.88</v>
      </c>
    </row>
    <row r="2331" spans="1:35" ht="15" customHeight="1" x14ac:dyDescent="0.2">
      <c r="A2331" s="25">
        <v>2466</v>
      </c>
      <c r="B2331" s="25" t="s">
        <v>93</v>
      </c>
      <c r="C2331" s="139">
        <v>37894</v>
      </c>
      <c r="D2331" s="25">
        <v>17</v>
      </c>
      <c r="E2331" s="25" t="s">
        <v>50</v>
      </c>
      <c r="F2331" s="25">
        <v>-80</v>
      </c>
      <c r="G2331" s="82">
        <v>42.601200000000006</v>
      </c>
      <c r="H2331" s="27">
        <v>-80.71002</v>
      </c>
      <c r="I2331" s="25">
        <v>24</v>
      </c>
      <c r="J2331" s="82">
        <v>55.279200000000088</v>
      </c>
      <c r="K2331" s="27">
        <v>24.921320000000001</v>
      </c>
      <c r="L2331" s="29">
        <v>29.588000000000001</v>
      </c>
      <c r="M2331" s="29">
        <v>34.984999999999999</v>
      </c>
      <c r="N2331" s="28">
        <v>16.05593004468891</v>
      </c>
      <c r="O2331" s="28">
        <v>6.5129260701883434</v>
      </c>
      <c r="Q2331" s="26">
        <v>15.671999999999999</v>
      </c>
      <c r="R2331" s="26">
        <v>1.4126190476190477</v>
      </c>
      <c r="S2331" s="26">
        <v>3.05</v>
      </c>
      <c r="T2331" s="26">
        <v>9.1999999999999998E-2</v>
      </c>
      <c r="U2331" s="26">
        <v>2.1269999999999998</v>
      </c>
      <c r="V2331" s="26">
        <v>0.221</v>
      </c>
      <c r="W2331" s="26">
        <v>1.9059999999999997</v>
      </c>
      <c r="X2331" s="26">
        <v>28.175000000000001</v>
      </c>
      <c r="Y2331" s="85"/>
      <c r="AD2331" s="26">
        <v>5.1769999999999996</v>
      </c>
      <c r="AF2331" s="26">
        <v>0.56599999999999995</v>
      </c>
      <c r="AH2331" s="29">
        <v>0.28712133069643808</v>
      </c>
      <c r="AI2331" s="29">
        <v>1.48</v>
      </c>
    </row>
    <row r="2332" spans="1:35" ht="15" customHeight="1" x14ac:dyDescent="0.2">
      <c r="A2332" s="25">
        <v>2467</v>
      </c>
      <c r="B2332" s="25" t="s">
        <v>93</v>
      </c>
      <c r="C2332" s="139">
        <v>37894</v>
      </c>
      <c r="D2332" s="25">
        <v>18</v>
      </c>
      <c r="E2332" s="25" t="s">
        <v>50</v>
      </c>
      <c r="F2332" s="25">
        <v>-80</v>
      </c>
      <c r="G2332" s="82">
        <v>36.630000000000109</v>
      </c>
      <c r="H2332" s="27">
        <v>-80.610500000000002</v>
      </c>
      <c r="I2332" s="25">
        <v>24</v>
      </c>
      <c r="J2332" s="82">
        <v>58.71</v>
      </c>
      <c r="K2332" s="27">
        <v>24.9785</v>
      </c>
      <c r="L2332" s="29">
        <v>29.538</v>
      </c>
      <c r="M2332" s="29">
        <v>34.616999999999997</v>
      </c>
      <c r="N2332" s="28">
        <v>25.19278891160312</v>
      </c>
      <c r="O2332" s="28">
        <v>10.219200708177404</v>
      </c>
      <c r="Q2332" s="26">
        <v>9.0624000000000002</v>
      </c>
      <c r="R2332" s="26">
        <v>2.0379761904761904</v>
      </c>
      <c r="S2332" s="26">
        <v>2.3340000000000001</v>
      </c>
      <c r="T2332" s="26">
        <v>6.0999999999999999E-2</v>
      </c>
      <c r="U2332" s="26">
        <v>0.56999999999999995</v>
      </c>
      <c r="V2332" s="26">
        <v>6.5000000000000002E-2</v>
      </c>
      <c r="W2332" s="26">
        <v>0.50499999999999989</v>
      </c>
      <c r="X2332" s="26">
        <v>2.8239999999999998</v>
      </c>
      <c r="Y2332" s="85"/>
      <c r="AD2332" s="26">
        <v>2.9039999999999999</v>
      </c>
      <c r="AF2332" s="26">
        <v>0.35299999999999998</v>
      </c>
      <c r="AH2332" s="29">
        <v>0.18298887098906141</v>
      </c>
      <c r="AI2332" s="29">
        <v>2.08</v>
      </c>
    </row>
    <row r="2333" spans="1:35" ht="15" customHeight="1" x14ac:dyDescent="0.2">
      <c r="A2333" s="25">
        <v>2468</v>
      </c>
      <c r="B2333" s="25" t="s">
        <v>93</v>
      </c>
      <c r="C2333" s="139">
        <v>37894</v>
      </c>
      <c r="D2333" s="25">
        <v>19</v>
      </c>
      <c r="E2333" s="25" t="s">
        <v>47</v>
      </c>
      <c r="F2333" s="25">
        <v>-80</v>
      </c>
      <c r="G2333" s="82">
        <v>32.940000000000396</v>
      </c>
      <c r="H2333" s="27">
        <v>-80.549000000000007</v>
      </c>
      <c r="I2333" s="25">
        <v>25</v>
      </c>
      <c r="J2333" s="82">
        <v>1.246799999999908</v>
      </c>
      <c r="K2333" s="27">
        <v>25.020779999999998</v>
      </c>
      <c r="L2333" s="29">
        <v>29.762</v>
      </c>
      <c r="M2333" s="29">
        <v>33.637999999999998</v>
      </c>
      <c r="N2333" s="28">
        <v>19.876149381561831</v>
      </c>
      <c r="O2333" s="28">
        <v>8.0625595105250802</v>
      </c>
      <c r="Q2333" s="26">
        <v>14.797199999999998</v>
      </c>
      <c r="R2333" s="26">
        <v>1.2228571428571429</v>
      </c>
      <c r="S2333" s="26">
        <v>2.641</v>
      </c>
      <c r="T2333" s="26">
        <v>9.4E-2</v>
      </c>
      <c r="U2333" s="26">
        <v>7.8E-2</v>
      </c>
      <c r="V2333" s="26">
        <v>6.9000000000000006E-2</v>
      </c>
      <c r="W2333" s="26">
        <v>8.9999999999999941E-3</v>
      </c>
      <c r="X2333" s="26">
        <v>10.481</v>
      </c>
      <c r="Y2333" s="85"/>
      <c r="AD2333" s="26">
        <v>2.7189999999999999</v>
      </c>
      <c r="AF2333" s="26">
        <v>0.81599999999999995</v>
      </c>
      <c r="AH2333" s="29">
        <v>0.23193627253961377</v>
      </c>
      <c r="AI2333" s="29">
        <v>1.32</v>
      </c>
    </row>
    <row r="2334" spans="1:35" ht="15" customHeight="1" x14ac:dyDescent="0.2">
      <c r="A2334" s="25">
        <v>2469</v>
      </c>
      <c r="B2334" s="25" t="s">
        <v>93</v>
      </c>
      <c r="C2334" s="139">
        <v>37894</v>
      </c>
      <c r="D2334" s="25">
        <v>20</v>
      </c>
      <c r="E2334" s="25" t="s">
        <v>47</v>
      </c>
      <c r="F2334" s="25">
        <v>-80</v>
      </c>
      <c r="G2334" s="82">
        <v>29.550000000000409</v>
      </c>
      <c r="H2334" s="27">
        <v>-80.492500000000007</v>
      </c>
      <c r="I2334" s="25">
        <v>25</v>
      </c>
      <c r="J2334" s="82">
        <v>4.0619999999999123</v>
      </c>
      <c r="K2334" s="27">
        <v>25.067699999999999</v>
      </c>
      <c r="L2334" s="29">
        <v>29.518999999999998</v>
      </c>
      <c r="M2334" s="29">
        <v>30.283999999999999</v>
      </c>
      <c r="N2334" s="28">
        <v>18.71219717801857</v>
      </c>
      <c r="O2334" s="28">
        <v>7.5904140396734761</v>
      </c>
      <c r="Q2334" s="26">
        <v>12.026999999999999</v>
      </c>
      <c r="R2334" s="26">
        <v>1.3914285714285715</v>
      </c>
      <c r="S2334" s="26">
        <v>7.2130000000000001</v>
      </c>
      <c r="T2334" s="26">
        <v>4.9000000000000002E-2</v>
      </c>
      <c r="U2334" s="26">
        <v>1.5589999999999999</v>
      </c>
      <c r="V2334" s="26">
        <v>0.34799999999999998</v>
      </c>
      <c r="W2334" s="26">
        <v>1.2109999999999999</v>
      </c>
      <c r="X2334" s="26">
        <v>13.002000000000001</v>
      </c>
      <c r="Y2334" s="85"/>
      <c r="AD2334" s="26">
        <v>8.7720000000000002</v>
      </c>
      <c r="AF2334" s="26">
        <v>0.49199999999999999</v>
      </c>
      <c r="AH2334" s="29">
        <v>0.24636337230431815</v>
      </c>
      <c r="AI2334" s="29">
        <v>1.45</v>
      </c>
    </row>
    <row r="2335" spans="1:35" ht="15" customHeight="1" x14ac:dyDescent="0.2">
      <c r="A2335" s="25">
        <v>2470</v>
      </c>
      <c r="B2335" s="25" t="s">
        <v>94</v>
      </c>
      <c r="C2335" s="139">
        <v>37895</v>
      </c>
      <c r="D2335" s="25">
        <v>21</v>
      </c>
      <c r="E2335" s="25" t="s">
        <v>47</v>
      </c>
      <c r="F2335" s="25">
        <v>-80</v>
      </c>
      <c r="G2335" s="82">
        <v>30.963599999999758</v>
      </c>
      <c r="H2335" s="27">
        <v>-80.516059999999996</v>
      </c>
      <c r="I2335" s="25">
        <v>25</v>
      </c>
      <c r="J2335" s="82">
        <v>6.8039999999999168</v>
      </c>
      <c r="K2335" s="27">
        <v>25.113399999999999</v>
      </c>
      <c r="L2335" s="29">
        <v>28.414999999999999</v>
      </c>
      <c r="M2335" s="29">
        <v>26.384699999999999</v>
      </c>
      <c r="N2335" s="28">
        <v>21.003349072239743</v>
      </c>
      <c r="O2335" s="28">
        <v>8.5197966952469244</v>
      </c>
      <c r="Q2335" s="26">
        <v>12.804600000000001</v>
      </c>
      <c r="R2335" s="26">
        <v>2.1671428571428573</v>
      </c>
      <c r="S2335" s="26">
        <v>4.2939999999999996</v>
      </c>
      <c r="T2335" s="26">
        <v>6.7000000000000004E-2</v>
      </c>
      <c r="U2335" s="26">
        <v>0.67700000000000005</v>
      </c>
      <c r="V2335" s="26">
        <v>0.125</v>
      </c>
      <c r="W2335" s="26">
        <v>0.55200000000000005</v>
      </c>
      <c r="X2335" s="26">
        <v>14.496</v>
      </c>
      <c r="Y2335" s="85"/>
      <c r="AD2335" s="26">
        <v>4.9710000000000001</v>
      </c>
      <c r="AF2335" s="26">
        <v>0.27600000000000002</v>
      </c>
      <c r="AH2335" s="29">
        <v>0.21948880553021261</v>
      </c>
      <c r="AI2335" s="29">
        <v>2.2000000000000002</v>
      </c>
    </row>
    <row r="2336" spans="1:35" ht="15" customHeight="1" x14ac:dyDescent="0.2">
      <c r="A2336" s="25">
        <v>2471</v>
      </c>
      <c r="B2336" s="25" t="s">
        <v>94</v>
      </c>
      <c r="C2336" s="139">
        <v>37895</v>
      </c>
      <c r="D2336" s="25">
        <v>22</v>
      </c>
      <c r="E2336" s="25" t="s">
        <v>47</v>
      </c>
      <c r="F2336" s="25">
        <v>-80</v>
      </c>
      <c r="G2336" s="82">
        <v>36.278400000000204</v>
      </c>
      <c r="H2336" s="27">
        <v>-80.604640000000003</v>
      </c>
      <c r="I2336" s="25">
        <v>25</v>
      </c>
      <c r="J2336" s="82">
        <v>6.009599999999935</v>
      </c>
      <c r="K2336" s="27">
        <v>25.100159999999999</v>
      </c>
      <c r="L2336" s="29">
        <v>28.594200000000001</v>
      </c>
      <c r="M2336" s="29">
        <v>23.1386</v>
      </c>
      <c r="N2336" s="28">
        <v>21.965063208532285</v>
      </c>
      <c r="O2336" s="28">
        <v>8.9099063340467186</v>
      </c>
      <c r="Q2336" s="26">
        <v>13.825200000000001</v>
      </c>
      <c r="R2336" s="26">
        <v>1.6919047619047678</v>
      </c>
      <c r="S2336" s="26">
        <v>2.6059999999999999</v>
      </c>
      <c r="T2336" s="26">
        <v>7.0999999999999994E-2</v>
      </c>
      <c r="U2336" s="26">
        <v>0.16600000000000001</v>
      </c>
      <c r="V2336" s="26">
        <v>5.0999999999999997E-2</v>
      </c>
      <c r="W2336" s="26">
        <v>0.11500000000000002</v>
      </c>
      <c r="X2336" s="26">
        <v>14.401999999999999</v>
      </c>
      <c r="Y2336" s="85"/>
      <c r="AD2336" s="26">
        <v>2.7720000000000002</v>
      </c>
      <c r="AF2336" s="26">
        <v>0.23599999999999999</v>
      </c>
      <c r="AH2336" s="29">
        <v>0.20987874955029745</v>
      </c>
      <c r="AI2336" s="29">
        <v>1.720000000000006</v>
      </c>
    </row>
    <row r="2337" spans="1:35" ht="15" customHeight="1" x14ac:dyDescent="0.2">
      <c r="A2337" s="25">
        <v>2472</v>
      </c>
      <c r="B2337" s="25" t="s">
        <v>94</v>
      </c>
      <c r="C2337" s="139">
        <v>37895</v>
      </c>
      <c r="D2337" s="25">
        <v>23</v>
      </c>
      <c r="E2337" s="25" t="s">
        <v>47</v>
      </c>
      <c r="F2337" s="25">
        <v>-80</v>
      </c>
      <c r="G2337" s="82">
        <v>37.513199999999927</v>
      </c>
      <c r="H2337" s="27">
        <v>-80.625219999999999</v>
      </c>
      <c r="I2337" s="25">
        <v>25</v>
      </c>
      <c r="J2337" s="82">
        <v>3.2700000000000529</v>
      </c>
      <c r="K2337" s="27">
        <v>25.054500000000001</v>
      </c>
      <c r="L2337" s="29">
        <v>28.759</v>
      </c>
      <c r="M2337" s="29">
        <v>28.006</v>
      </c>
      <c r="N2337" s="28">
        <v>16.825588467869409</v>
      </c>
      <c r="O2337" s="28">
        <v>6.8251302461856378</v>
      </c>
      <c r="Q2337" s="26">
        <v>16.984200000000001</v>
      </c>
      <c r="R2337" s="26">
        <v>2.5479761904761906</v>
      </c>
      <c r="S2337" s="26">
        <v>3.78</v>
      </c>
      <c r="T2337" s="26">
        <v>7.0000000000000007E-2</v>
      </c>
      <c r="U2337" s="26">
        <v>0.189</v>
      </c>
      <c r="V2337" s="26">
        <v>8.7999999999999995E-2</v>
      </c>
      <c r="W2337" s="26">
        <v>0.10100000000000001</v>
      </c>
      <c r="X2337" s="26">
        <v>32.423000000000002</v>
      </c>
      <c r="Y2337" s="85"/>
      <c r="AD2337" s="26">
        <v>3.9689999999999999</v>
      </c>
      <c r="AF2337" s="26">
        <v>0.437</v>
      </c>
      <c r="AH2337" s="29">
        <v>0.27398744530114827</v>
      </c>
      <c r="AI2337" s="29">
        <v>2.6</v>
      </c>
    </row>
    <row r="2338" spans="1:35" ht="15" customHeight="1" x14ac:dyDescent="0.2">
      <c r="A2338" s="25">
        <v>2473</v>
      </c>
      <c r="B2338" s="25" t="s">
        <v>94</v>
      </c>
      <c r="C2338" s="139">
        <v>37895</v>
      </c>
      <c r="D2338" s="25">
        <v>24</v>
      </c>
      <c r="E2338" s="25" t="s">
        <v>48</v>
      </c>
      <c r="F2338" s="25">
        <v>-80</v>
      </c>
      <c r="G2338" s="82">
        <v>40.04520000000042</v>
      </c>
      <c r="H2338" s="27">
        <v>-80.667420000000007</v>
      </c>
      <c r="I2338" s="25">
        <v>25</v>
      </c>
      <c r="J2338" s="82">
        <v>3.7944000000000244</v>
      </c>
      <c r="K2338" s="27">
        <v>25.06324</v>
      </c>
      <c r="L2338" s="29">
        <v>28.893000000000001</v>
      </c>
      <c r="M2338" s="29">
        <v>28.803000000000001</v>
      </c>
      <c r="N2338" s="28">
        <v>25.702752660165434</v>
      </c>
      <c r="O2338" s="28">
        <v>10.42606235889574</v>
      </c>
      <c r="Q2338" s="26">
        <v>21.7956</v>
      </c>
      <c r="R2338" s="26">
        <v>2.2786904761904676</v>
      </c>
      <c r="S2338" s="26">
        <v>3.0190000000000001</v>
      </c>
      <c r="T2338" s="26">
        <v>0.13100000000000001</v>
      </c>
      <c r="U2338" s="26">
        <v>0.11700000000000001</v>
      </c>
      <c r="V2338" s="26">
        <v>9.5000000000000001E-2</v>
      </c>
      <c r="W2338" s="26">
        <v>2.2000000000000006E-2</v>
      </c>
      <c r="X2338" s="26">
        <v>56.886000000000003</v>
      </c>
      <c r="Y2338" s="85"/>
      <c r="AD2338" s="26">
        <v>3.1360000000000001</v>
      </c>
      <c r="AF2338" s="26">
        <v>1.0189999999999999</v>
      </c>
      <c r="AH2338" s="29">
        <v>0.1793582213139629</v>
      </c>
      <c r="AI2338" s="29">
        <v>2.3999999999999915</v>
      </c>
    </row>
    <row r="2339" spans="1:35" ht="15" customHeight="1" x14ac:dyDescent="0.2">
      <c r="A2339" s="25">
        <v>2474</v>
      </c>
      <c r="B2339" s="25" t="s">
        <v>94</v>
      </c>
      <c r="C2339" s="139">
        <v>37895</v>
      </c>
      <c r="D2339" s="25">
        <v>25</v>
      </c>
      <c r="E2339" s="25" t="s">
        <v>48</v>
      </c>
      <c r="F2339" s="25">
        <v>-80</v>
      </c>
      <c r="G2339" s="82">
        <v>43.070399999999722</v>
      </c>
      <c r="H2339" s="27">
        <v>-80.717839999999995</v>
      </c>
      <c r="I2339" s="25">
        <v>25</v>
      </c>
      <c r="J2339" s="82">
        <v>3.5844000000000875</v>
      </c>
      <c r="K2339" s="27">
        <v>25.059740000000001</v>
      </c>
      <c r="L2339" s="29">
        <v>28.835999999999999</v>
      </c>
      <c r="M2339" s="29">
        <v>31.126999999999999</v>
      </c>
      <c r="Q2339" s="26">
        <v>34.674599999999998</v>
      </c>
      <c r="R2339" s="26">
        <v>14.974843358395988</v>
      </c>
      <c r="S2339" s="26">
        <v>0.82199999999999995</v>
      </c>
      <c r="T2339" s="26">
        <v>0.88400000000000001</v>
      </c>
      <c r="U2339" s="26">
        <v>0.17</v>
      </c>
      <c r="V2339" s="26">
        <v>0.17</v>
      </c>
      <c r="W2339" s="26">
        <v>0</v>
      </c>
      <c r="X2339" s="26">
        <v>103.05800000000001</v>
      </c>
      <c r="Y2339" s="85"/>
      <c r="AD2339" s="26">
        <v>0.99199999999999999</v>
      </c>
      <c r="AF2339" s="26">
        <v>7.2850000000000001</v>
      </c>
      <c r="AI2339" s="29">
        <v>15.842105263157894</v>
      </c>
    </row>
    <row r="2340" spans="1:35" ht="15" customHeight="1" x14ac:dyDescent="0.2">
      <c r="A2340" s="25">
        <v>2475</v>
      </c>
      <c r="B2340" s="25" t="s">
        <v>94</v>
      </c>
      <c r="C2340" s="139">
        <v>37895</v>
      </c>
      <c r="D2340" s="25">
        <v>26</v>
      </c>
      <c r="E2340" s="25" t="s">
        <v>50</v>
      </c>
      <c r="F2340" s="25">
        <v>-80</v>
      </c>
      <c r="G2340" s="82">
        <v>43.33079999999967</v>
      </c>
      <c r="H2340" s="27">
        <v>-80.722179999999994</v>
      </c>
      <c r="I2340" s="25">
        <v>25</v>
      </c>
      <c r="J2340" s="82">
        <v>1.3595999999999009</v>
      </c>
      <c r="K2340" s="27">
        <v>25.022659999999998</v>
      </c>
      <c r="L2340" s="29">
        <v>28.978999999999999</v>
      </c>
      <c r="M2340" s="29">
        <v>33.811599999999999</v>
      </c>
      <c r="Q2340" s="26">
        <v>30.446400000000008</v>
      </c>
      <c r="R2340" s="26">
        <v>14.043333333333333</v>
      </c>
      <c r="S2340" s="26">
        <v>0.156</v>
      </c>
      <c r="T2340" s="26">
        <v>0.56899999999999995</v>
      </c>
      <c r="U2340" s="26">
        <v>0.36799999999999999</v>
      </c>
      <c r="V2340" s="26">
        <v>0.105</v>
      </c>
      <c r="W2340" s="26">
        <v>0.26300000000000001</v>
      </c>
      <c r="X2340" s="26">
        <v>94.840999999999994</v>
      </c>
      <c r="Y2340" s="85"/>
      <c r="AD2340" s="26">
        <v>0.52400000000000002</v>
      </c>
      <c r="AF2340" s="26">
        <v>5.6360000000000001</v>
      </c>
      <c r="AI2340" s="29">
        <v>14.714285714285714</v>
      </c>
    </row>
    <row r="2341" spans="1:35" ht="15" customHeight="1" x14ac:dyDescent="0.2">
      <c r="A2341" s="25">
        <v>2476</v>
      </c>
      <c r="B2341" s="25" t="s">
        <v>94</v>
      </c>
      <c r="C2341" s="139">
        <v>37895</v>
      </c>
      <c r="D2341" s="25">
        <v>27</v>
      </c>
      <c r="E2341" s="25" t="s">
        <v>50</v>
      </c>
      <c r="F2341" s="25">
        <v>-80</v>
      </c>
      <c r="G2341" s="82">
        <v>44.988</v>
      </c>
      <c r="H2341" s="27">
        <v>-80.749799999999993</v>
      </c>
      <c r="I2341" s="25">
        <v>25</v>
      </c>
      <c r="J2341" s="82">
        <v>0.30360000000001719</v>
      </c>
      <c r="K2341" s="27">
        <v>25.00506</v>
      </c>
      <c r="L2341" s="29">
        <v>29.408999999999999</v>
      </c>
      <c r="M2341" s="29">
        <v>35.756</v>
      </c>
      <c r="Q2341" s="26">
        <v>33.2166</v>
      </c>
      <c r="R2341" s="26">
        <v>4.6933333333333334</v>
      </c>
      <c r="S2341" s="26">
        <v>1.8149999999999999</v>
      </c>
      <c r="T2341" s="26">
        <v>0.21099999999999999</v>
      </c>
      <c r="U2341" s="26">
        <v>5.1999999999999998E-2</v>
      </c>
      <c r="V2341" s="26">
        <v>8.4000000000000005E-2</v>
      </c>
      <c r="W2341" s="26">
        <v>0</v>
      </c>
      <c r="X2341" s="26">
        <v>92.367000000000004</v>
      </c>
      <c r="Y2341" s="85"/>
      <c r="AD2341" s="26">
        <v>1.899</v>
      </c>
      <c r="AF2341" s="26">
        <v>1.9039999999999999</v>
      </c>
      <c r="AI2341" s="29">
        <v>4.92</v>
      </c>
    </row>
    <row r="2342" spans="1:35" ht="15" customHeight="1" x14ac:dyDescent="0.2">
      <c r="A2342" s="25">
        <v>2477</v>
      </c>
      <c r="B2342" s="25" t="s">
        <v>94</v>
      </c>
      <c r="C2342" s="139">
        <v>37895</v>
      </c>
      <c r="D2342" s="25">
        <v>28</v>
      </c>
      <c r="E2342" s="25" t="s">
        <v>50</v>
      </c>
      <c r="F2342" s="25">
        <v>-80</v>
      </c>
      <c r="G2342" s="82">
        <v>47.13120000000032</v>
      </c>
      <c r="H2342" s="27">
        <v>-80.785520000000005</v>
      </c>
      <c r="I2342" s="25">
        <v>24</v>
      </c>
      <c r="J2342" s="82">
        <v>59.996400000000001</v>
      </c>
      <c r="K2342" s="27">
        <v>24.999939999999999</v>
      </c>
      <c r="L2342" s="29">
        <v>29.111000000000001</v>
      </c>
      <c r="M2342" s="29">
        <v>35.209000000000003</v>
      </c>
      <c r="Q2342" s="26">
        <v>36.181200000000004</v>
      </c>
      <c r="R2342" s="26">
        <v>4.6209523809523807</v>
      </c>
      <c r="S2342" s="26">
        <v>0.71099999999999997</v>
      </c>
      <c r="T2342" s="26">
        <v>0.22900000000000001</v>
      </c>
      <c r="U2342" s="26">
        <v>6.7000000000000004E-2</v>
      </c>
      <c r="V2342" s="26">
        <v>6.7000000000000004E-2</v>
      </c>
      <c r="W2342" s="26">
        <v>0</v>
      </c>
      <c r="X2342" s="26">
        <v>108.473</v>
      </c>
      <c r="Y2342" s="85"/>
      <c r="AD2342" s="26">
        <v>0.77800000000000002</v>
      </c>
      <c r="AF2342" s="26">
        <v>2.512</v>
      </c>
      <c r="AI2342" s="29">
        <v>4.92</v>
      </c>
    </row>
    <row r="2343" spans="1:35" ht="15" customHeight="1" x14ac:dyDescent="0.2">
      <c r="A2343" s="25">
        <v>2478</v>
      </c>
      <c r="B2343" s="25" t="s">
        <v>94</v>
      </c>
      <c r="C2343" s="139">
        <v>37895</v>
      </c>
      <c r="D2343" s="25">
        <v>29</v>
      </c>
      <c r="E2343" s="25" t="s">
        <v>50</v>
      </c>
      <c r="F2343" s="25">
        <v>-80</v>
      </c>
      <c r="G2343" s="82">
        <v>48.71040000000022</v>
      </c>
      <c r="H2343" s="27">
        <v>-80.811840000000004</v>
      </c>
      <c r="I2343" s="25">
        <v>24</v>
      </c>
      <c r="J2343" s="82">
        <v>59.865599999999972</v>
      </c>
      <c r="K2343" s="27">
        <v>24.99776</v>
      </c>
      <c r="L2343" s="29">
        <v>28.914999999999999</v>
      </c>
      <c r="M2343" s="29">
        <v>33.902000000000001</v>
      </c>
      <c r="Q2343" s="26">
        <v>35.452199999999998</v>
      </c>
      <c r="R2343" s="26">
        <v>0.96333333333333337</v>
      </c>
      <c r="S2343" s="26">
        <v>0.80700000000000005</v>
      </c>
      <c r="T2343" s="26">
        <v>5.8999999999999997E-2</v>
      </c>
      <c r="U2343" s="26">
        <v>4.5999999999999999E-2</v>
      </c>
      <c r="V2343" s="26">
        <v>4.5999999999999999E-2</v>
      </c>
      <c r="W2343" s="26">
        <v>0</v>
      </c>
      <c r="X2343" s="26">
        <v>78.688000000000002</v>
      </c>
      <c r="Y2343" s="85"/>
      <c r="AD2343" s="26">
        <v>0.85300000000000009</v>
      </c>
      <c r="AF2343" s="26">
        <v>0.308</v>
      </c>
      <c r="AI2343" s="29">
        <v>1</v>
      </c>
    </row>
    <row r="2344" spans="1:35" ht="15" customHeight="1" x14ac:dyDescent="0.2">
      <c r="A2344" s="25">
        <v>2479</v>
      </c>
      <c r="B2344" s="25" t="s">
        <v>94</v>
      </c>
      <c r="C2344" s="139">
        <v>37895</v>
      </c>
      <c r="D2344" s="25">
        <v>30</v>
      </c>
      <c r="E2344" s="25" t="s">
        <v>49</v>
      </c>
      <c r="F2344" s="25">
        <v>-80</v>
      </c>
      <c r="G2344" s="82">
        <v>50.152800000000184</v>
      </c>
      <c r="H2344" s="27">
        <v>-80.835880000000003</v>
      </c>
      <c r="I2344" s="25">
        <v>24</v>
      </c>
      <c r="J2344" s="82">
        <v>58.532399999999924</v>
      </c>
      <c r="K2344" s="27">
        <v>24.975539999999999</v>
      </c>
      <c r="L2344" s="29">
        <v>29.405999999999999</v>
      </c>
      <c r="M2344" s="29">
        <v>35.887999999999998</v>
      </c>
      <c r="Q2344" s="26">
        <v>23.326499999999999</v>
      </c>
      <c r="R2344" s="26">
        <v>0.7070238095238095</v>
      </c>
      <c r="S2344" s="26">
        <v>0</v>
      </c>
      <c r="T2344" s="26">
        <v>6.6000000000000003E-2</v>
      </c>
      <c r="U2344" s="26">
        <v>0.28799999999999998</v>
      </c>
      <c r="V2344" s="26">
        <v>0.14799999999999999</v>
      </c>
      <c r="W2344" s="26">
        <v>0.13999999999999999</v>
      </c>
      <c r="X2344" s="26">
        <v>21.498999999999999</v>
      </c>
      <c r="Y2344" s="85"/>
      <c r="AD2344" s="26">
        <v>0.28799999999999998</v>
      </c>
      <c r="AF2344" s="26">
        <v>0.44500000000000001</v>
      </c>
      <c r="AI2344" s="29">
        <v>0.76</v>
      </c>
    </row>
    <row r="2345" spans="1:35" ht="15" customHeight="1" x14ac:dyDescent="0.2">
      <c r="A2345" s="25">
        <v>2480</v>
      </c>
      <c r="B2345" s="25" t="s">
        <v>94</v>
      </c>
      <c r="C2345" s="139">
        <v>37895</v>
      </c>
      <c r="D2345" s="25">
        <v>31</v>
      </c>
      <c r="E2345" s="25" t="s">
        <v>49</v>
      </c>
      <c r="F2345" s="25">
        <v>-80</v>
      </c>
      <c r="G2345" s="82">
        <v>52.16399999999993</v>
      </c>
      <c r="H2345" s="27">
        <v>-80.869399999999999</v>
      </c>
      <c r="I2345" s="25">
        <v>25</v>
      </c>
      <c r="J2345" s="82">
        <v>0.6900000000000972</v>
      </c>
      <c r="K2345" s="27">
        <v>25.011500000000002</v>
      </c>
      <c r="L2345" s="29">
        <v>29.791</v>
      </c>
      <c r="M2345" s="29">
        <v>33.494</v>
      </c>
      <c r="Q2345" s="26">
        <v>35.306399999999996</v>
      </c>
      <c r="R2345" s="26">
        <v>0.72488095238095041</v>
      </c>
      <c r="S2345" s="26">
        <v>0</v>
      </c>
      <c r="T2345" s="26">
        <v>6.9000000000000006E-2</v>
      </c>
      <c r="U2345" s="26">
        <v>6.2E-2</v>
      </c>
      <c r="V2345" s="26">
        <v>6.2E-2</v>
      </c>
      <c r="W2345" s="26">
        <v>0</v>
      </c>
      <c r="X2345" s="26">
        <v>85.411000000000001</v>
      </c>
      <c r="Y2345" s="85"/>
      <c r="AD2345" s="26">
        <v>6.2E-2</v>
      </c>
      <c r="AF2345" s="26">
        <v>0.29499999999999998</v>
      </c>
      <c r="AI2345" s="29">
        <v>0.75999999999999801</v>
      </c>
    </row>
    <row r="2346" spans="1:35" ht="15" customHeight="1" x14ac:dyDescent="0.2">
      <c r="A2346" s="25">
        <v>2481</v>
      </c>
      <c r="B2346" s="25" t="s">
        <v>94</v>
      </c>
      <c r="C2346" s="139">
        <v>37895</v>
      </c>
      <c r="D2346" s="25">
        <v>32</v>
      </c>
      <c r="E2346" s="25" t="s">
        <v>49</v>
      </c>
      <c r="F2346" s="25">
        <v>-80</v>
      </c>
      <c r="G2346" s="82">
        <v>55.600800000000277</v>
      </c>
      <c r="H2346" s="27">
        <v>-80.926680000000005</v>
      </c>
      <c r="I2346" s="25">
        <v>25</v>
      </c>
      <c r="J2346" s="82">
        <v>0.73799999999998533</v>
      </c>
      <c r="K2346" s="27">
        <v>25.0123</v>
      </c>
      <c r="L2346" s="29">
        <v>29.277999999999999</v>
      </c>
      <c r="M2346" s="29">
        <v>35.747</v>
      </c>
      <c r="Q2346" s="26">
        <v>23.788200000000003</v>
      </c>
      <c r="R2346" s="26">
        <v>1.3522619047618962</v>
      </c>
      <c r="S2346" s="26">
        <v>0.6</v>
      </c>
      <c r="T2346" s="26">
        <v>8.5999999999999993E-2</v>
      </c>
      <c r="U2346" s="26">
        <v>6.2E-2</v>
      </c>
      <c r="V2346" s="26">
        <v>6.2E-2</v>
      </c>
      <c r="W2346" s="26">
        <v>0</v>
      </c>
      <c r="X2346" s="26">
        <v>37.417999999999999</v>
      </c>
      <c r="Y2346" s="85"/>
      <c r="AD2346" s="26">
        <v>0.66199999999999992</v>
      </c>
      <c r="AF2346" s="26">
        <v>0.40100000000000002</v>
      </c>
      <c r="AI2346" s="29">
        <v>1.3999999999999915</v>
      </c>
    </row>
    <row r="2347" spans="1:35" ht="15" customHeight="1" x14ac:dyDescent="0.2">
      <c r="A2347" s="25">
        <v>2482</v>
      </c>
      <c r="B2347" s="25" t="s">
        <v>94</v>
      </c>
      <c r="C2347" s="139">
        <v>37895</v>
      </c>
      <c r="D2347" s="25">
        <v>33</v>
      </c>
      <c r="E2347" s="25" t="s">
        <v>49</v>
      </c>
      <c r="F2347" s="25">
        <v>-80</v>
      </c>
      <c r="G2347" s="82">
        <v>55.200000000000102</v>
      </c>
      <c r="H2347" s="27">
        <v>-80.92</v>
      </c>
      <c r="I2347" s="25">
        <v>25</v>
      </c>
      <c r="J2347" s="82">
        <v>3.3084000000000913</v>
      </c>
      <c r="K2347" s="27">
        <v>25.055140000000002</v>
      </c>
      <c r="L2347" s="29">
        <v>29.466999999999999</v>
      </c>
      <c r="M2347" s="29">
        <v>34.061999999999998</v>
      </c>
      <c r="Q2347" s="26">
        <v>23.107800000000005</v>
      </c>
      <c r="R2347" s="26">
        <v>0.57892857142857201</v>
      </c>
      <c r="S2347" s="26">
        <v>0</v>
      </c>
      <c r="T2347" s="26">
        <v>9.7000000000000003E-2</v>
      </c>
      <c r="U2347" s="26">
        <v>2.4E-2</v>
      </c>
      <c r="V2347" s="26">
        <v>2.4E-2</v>
      </c>
      <c r="W2347" s="26">
        <v>0</v>
      </c>
      <c r="X2347" s="26">
        <v>35.177</v>
      </c>
      <c r="Y2347" s="85"/>
      <c r="AD2347" s="26">
        <v>2.4E-2</v>
      </c>
      <c r="AF2347" s="26">
        <v>0.51300000000000001</v>
      </c>
      <c r="AI2347" s="29">
        <v>0.64000000000000057</v>
      </c>
    </row>
    <row r="2348" spans="1:35" ht="15" customHeight="1" x14ac:dyDescent="0.2">
      <c r="A2348" s="25">
        <v>2483</v>
      </c>
      <c r="B2348" s="25" t="s">
        <v>94</v>
      </c>
      <c r="C2348" s="139">
        <v>37895</v>
      </c>
      <c r="D2348" s="25">
        <v>34</v>
      </c>
      <c r="E2348" s="25" t="s">
        <v>49</v>
      </c>
      <c r="F2348" s="25">
        <v>-80</v>
      </c>
      <c r="G2348" s="82">
        <v>57.414000000000271</v>
      </c>
      <c r="H2348" s="27">
        <v>-80.956900000000005</v>
      </c>
      <c r="I2348" s="25">
        <v>24</v>
      </c>
      <c r="J2348" s="82">
        <v>59.276399999999896</v>
      </c>
      <c r="K2348" s="27">
        <v>24.987939999999998</v>
      </c>
      <c r="L2348" s="29">
        <v>29.494</v>
      </c>
      <c r="M2348" s="29">
        <v>35.661000000000001</v>
      </c>
      <c r="Q2348" s="26">
        <v>22.427400000000002</v>
      </c>
      <c r="R2348" s="26">
        <v>4.0925000000000002</v>
      </c>
      <c r="S2348" s="26">
        <v>0</v>
      </c>
      <c r="T2348" s="26">
        <v>7.6999999999999999E-2</v>
      </c>
      <c r="U2348" s="26">
        <v>6.4000000000000001E-2</v>
      </c>
      <c r="V2348" s="26">
        <v>6.4000000000000001E-2</v>
      </c>
      <c r="W2348" s="26">
        <v>0</v>
      </c>
      <c r="X2348" s="26">
        <v>29.015000000000001</v>
      </c>
      <c r="Y2348" s="85"/>
      <c r="AD2348" s="26">
        <v>6.4000000000000001E-2</v>
      </c>
      <c r="AF2348" s="26">
        <v>0.56699999999999995</v>
      </c>
      <c r="AI2348" s="29">
        <v>4.16</v>
      </c>
    </row>
    <row r="2349" spans="1:35" ht="15" customHeight="1" x14ac:dyDescent="0.2">
      <c r="A2349" s="25">
        <v>2484</v>
      </c>
      <c r="B2349" s="25" t="s">
        <v>94</v>
      </c>
      <c r="C2349" s="139">
        <v>37895</v>
      </c>
      <c r="D2349" s="25">
        <v>35</v>
      </c>
      <c r="E2349" s="25" t="s">
        <v>49</v>
      </c>
      <c r="F2349" s="25">
        <v>-80</v>
      </c>
      <c r="G2349" s="82">
        <v>52.773599999999874</v>
      </c>
      <c r="H2349" s="27">
        <v>-80.879559999999998</v>
      </c>
      <c r="I2349" s="25">
        <v>24</v>
      </c>
      <c r="J2349" s="82">
        <v>58.274400000000099</v>
      </c>
      <c r="K2349" s="27">
        <v>24.971240000000002</v>
      </c>
      <c r="L2349" s="29">
        <v>29.8001</v>
      </c>
      <c r="M2349" s="29">
        <v>35.323999999999998</v>
      </c>
      <c r="Q2349" s="26">
        <v>21.601200000000002</v>
      </c>
      <c r="R2349" s="26">
        <v>0.24154761904761904</v>
      </c>
      <c r="S2349" s="26">
        <v>0</v>
      </c>
      <c r="T2349" s="26">
        <v>6.7000000000000004E-2</v>
      </c>
      <c r="U2349" s="26">
        <v>0.191</v>
      </c>
      <c r="V2349" s="26">
        <v>7.5999999999999998E-2</v>
      </c>
      <c r="W2349" s="26">
        <v>0.115</v>
      </c>
      <c r="X2349" s="26">
        <v>18.556999999999999</v>
      </c>
      <c r="Y2349" s="85"/>
      <c r="AD2349" s="26">
        <v>0.191</v>
      </c>
      <c r="AF2349" s="26">
        <v>0.65900000000000003</v>
      </c>
      <c r="AI2349" s="29">
        <v>0.32</v>
      </c>
    </row>
    <row r="2350" spans="1:35" ht="15" customHeight="1" x14ac:dyDescent="0.2">
      <c r="A2350" s="25">
        <v>2485</v>
      </c>
      <c r="B2350" s="25" t="s">
        <v>94</v>
      </c>
      <c r="C2350" s="139">
        <v>37895</v>
      </c>
      <c r="D2350" s="25">
        <v>36</v>
      </c>
      <c r="E2350" s="25" t="s">
        <v>50</v>
      </c>
      <c r="F2350" s="25">
        <v>-80</v>
      </c>
      <c r="G2350" s="82">
        <v>47.570399999999893</v>
      </c>
      <c r="H2350" s="27">
        <v>-80.792839999999998</v>
      </c>
      <c r="I2350" s="25">
        <v>24</v>
      </c>
      <c r="J2350" s="82">
        <v>57.549600000000041</v>
      </c>
      <c r="K2350" s="27">
        <v>24.959160000000001</v>
      </c>
      <c r="L2350" s="29">
        <v>30.096</v>
      </c>
      <c r="M2350" s="29">
        <v>35.479999999999997</v>
      </c>
      <c r="Q2350" s="26">
        <v>28.016400000000001</v>
      </c>
      <c r="R2350" s="26">
        <v>0.85404761904762072</v>
      </c>
      <c r="S2350" s="26">
        <v>3.181</v>
      </c>
      <c r="T2350" s="26">
        <v>6.2E-2</v>
      </c>
      <c r="U2350" s="26">
        <v>0.23599999999999999</v>
      </c>
      <c r="V2350" s="26">
        <v>9.0999999999999998E-2</v>
      </c>
      <c r="W2350" s="26">
        <v>0.14499999999999999</v>
      </c>
      <c r="X2350" s="26">
        <v>50.21</v>
      </c>
      <c r="Y2350" s="85"/>
      <c r="AD2350" s="26">
        <v>3.4170000000000003</v>
      </c>
      <c r="AF2350" s="26">
        <v>0.55400000000000005</v>
      </c>
      <c r="AI2350" s="29">
        <v>0.92000000000000171</v>
      </c>
    </row>
    <row r="2351" spans="1:35" ht="15" customHeight="1" x14ac:dyDescent="0.2">
      <c r="A2351" s="25">
        <v>2486</v>
      </c>
      <c r="B2351" s="25" t="s">
        <v>94</v>
      </c>
      <c r="C2351" s="139">
        <v>37895</v>
      </c>
      <c r="D2351" s="25">
        <v>37</v>
      </c>
      <c r="E2351" s="25" t="s">
        <v>50</v>
      </c>
      <c r="F2351" s="25">
        <v>-80</v>
      </c>
      <c r="G2351" s="82">
        <v>45.641999999999996</v>
      </c>
      <c r="H2351" s="27">
        <v>-80.7607</v>
      </c>
      <c r="I2351" s="25">
        <v>24</v>
      </c>
      <c r="J2351" s="82">
        <v>55.947599999999937</v>
      </c>
      <c r="K2351" s="27">
        <v>24.932459999999999</v>
      </c>
      <c r="L2351" s="29">
        <v>30.233000000000001</v>
      </c>
      <c r="M2351" s="29">
        <v>35.877000000000002</v>
      </c>
      <c r="Q2351" s="26">
        <v>26.2182</v>
      </c>
      <c r="R2351" s="26">
        <v>1.210952380952381</v>
      </c>
      <c r="S2351" s="26">
        <v>2.8380000000000001</v>
      </c>
      <c r="T2351" s="26">
        <v>5.8999999999999997E-2</v>
      </c>
      <c r="U2351" s="26">
        <v>0.29599999999999999</v>
      </c>
      <c r="V2351" s="26">
        <v>0.13400000000000001</v>
      </c>
      <c r="W2351" s="26">
        <v>0.16199999999999998</v>
      </c>
      <c r="X2351" s="26">
        <v>58.567</v>
      </c>
      <c r="Y2351" s="85"/>
      <c r="AD2351" s="26">
        <v>3.1339999999999999</v>
      </c>
      <c r="AF2351" s="26">
        <v>0.57999999999999996</v>
      </c>
      <c r="AI2351" s="29">
        <v>1.28</v>
      </c>
    </row>
    <row r="2352" spans="1:35" ht="15" customHeight="1" x14ac:dyDescent="0.2">
      <c r="A2352" s="25">
        <v>2487</v>
      </c>
      <c r="B2352" s="25" t="s">
        <v>94</v>
      </c>
      <c r="C2352" s="139">
        <v>37895</v>
      </c>
      <c r="D2352" s="25">
        <v>38</v>
      </c>
      <c r="E2352" s="25" t="s">
        <v>50</v>
      </c>
      <c r="F2352" s="25">
        <v>-80</v>
      </c>
      <c r="G2352" s="82">
        <v>41.830800000000181</v>
      </c>
      <c r="H2352" s="27">
        <v>-80.697180000000003</v>
      </c>
      <c r="I2352" s="25">
        <v>24</v>
      </c>
      <c r="J2352" s="82">
        <v>59.179199999999952</v>
      </c>
      <c r="K2352" s="27">
        <v>24.986319999999999</v>
      </c>
      <c r="L2352" s="29">
        <v>30.555</v>
      </c>
      <c r="M2352" s="29">
        <v>33.137</v>
      </c>
      <c r="Q2352" s="26">
        <v>21.941400000000002</v>
      </c>
      <c r="R2352" s="26">
        <v>5.2972619047619043</v>
      </c>
      <c r="S2352" s="26">
        <v>0.161</v>
      </c>
      <c r="T2352" s="26">
        <v>0.34200000000000003</v>
      </c>
      <c r="U2352" s="26">
        <v>3.4000000000000002E-2</v>
      </c>
      <c r="V2352" s="26">
        <v>7.0000000000000007E-2</v>
      </c>
      <c r="W2352" s="26">
        <v>0</v>
      </c>
      <c r="X2352" s="26">
        <v>71.031999999999996</v>
      </c>
      <c r="Y2352" s="85"/>
      <c r="AD2352" s="26">
        <v>0.23100000000000001</v>
      </c>
      <c r="AF2352" s="26">
        <v>3.2149999999999999</v>
      </c>
      <c r="AI2352" s="29">
        <v>5.68</v>
      </c>
    </row>
    <row r="2353" spans="1:35" ht="15" customHeight="1" x14ac:dyDescent="0.2">
      <c r="A2353" s="25">
        <v>2488</v>
      </c>
      <c r="B2353" s="25" t="s">
        <v>94</v>
      </c>
      <c r="C2353" s="139">
        <v>37895</v>
      </c>
      <c r="D2353" s="25">
        <v>39</v>
      </c>
      <c r="E2353" s="25" t="s">
        <v>50</v>
      </c>
      <c r="F2353" s="25">
        <v>-80</v>
      </c>
      <c r="G2353" s="82">
        <v>38.747999999999649</v>
      </c>
      <c r="H2353" s="27">
        <v>-80.645799999999994</v>
      </c>
      <c r="I2353" s="25">
        <v>25</v>
      </c>
      <c r="J2353" s="82">
        <v>0.48840000000005546</v>
      </c>
      <c r="K2353" s="27">
        <v>25.008140000000001</v>
      </c>
      <c r="L2353" s="29">
        <v>30.582000000000001</v>
      </c>
      <c r="M2353" s="29">
        <v>31.111999999999998</v>
      </c>
      <c r="Q2353" s="26">
        <v>17.032800000000002</v>
      </c>
      <c r="R2353" s="26">
        <v>6.93178571428572</v>
      </c>
      <c r="S2353" s="26">
        <v>0.52400000000000002</v>
      </c>
      <c r="T2353" s="26">
        <v>0.19600000000000001</v>
      </c>
      <c r="U2353" s="26">
        <v>0.13200000000000001</v>
      </c>
      <c r="V2353" s="26">
        <v>6.4000000000000001E-2</v>
      </c>
      <c r="W2353" s="26">
        <v>6.8000000000000005E-2</v>
      </c>
      <c r="X2353" s="26">
        <v>51.19</v>
      </c>
      <c r="Y2353" s="85"/>
      <c r="AD2353" s="26">
        <v>0.65600000000000014</v>
      </c>
      <c r="AF2353" s="26">
        <v>1.2450000000000001</v>
      </c>
      <c r="AI2353" s="29">
        <v>7.0800000000000054</v>
      </c>
    </row>
    <row r="2354" spans="1:35" ht="15" customHeight="1" x14ac:dyDescent="0.2">
      <c r="A2354" s="25">
        <v>2489</v>
      </c>
      <c r="B2354" s="25" t="s">
        <v>94</v>
      </c>
      <c r="C2354" s="139">
        <v>37895</v>
      </c>
      <c r="D2354" s="25">
        <v>40</v>
      </c>
      <c r="E2354" s="25" t="s">
        <v>47</v>
      </c>
      <c r="F2354" s="25">
        <v>-80</v>
      </c>
      <c r="G2354" s="82">
        <v>35.916000000000281</v>
      </c>
      <c r="H2354" s="27">
        <v>-80.598600000000005</v>
      </c>
      <c r="I2354" s="25">
        <v>25</v>
      </c>
      <c r="J2354" s="82">
        <v>1.0211999999999222</v>
      </c>
      <c r="K2354" s="27">
        <v>25.017019999999999</v>
      </c>
      <c r="L2354" s="29">
        <v>30.606000000000002</v>
      </c>
      <c r="M2354" s="29">
        <v>30.904</v>
      </c>
      <c r="Q2354" s="26">
        <v>11.589599999999999</v>
      </c>
      <c r="R2354" s="26">
        <v>2.1920238095238096</v>
      </c>
      <c r="S2354" s="26">
        <v>2.3540000000000001</v>
      </c>
      <c r="T2354" s="26">
        <v>5.3999999999999999E-2</v>
      </c>
      <c r="U2354" s="26">
        <v>0.26700000000000002</v>
      </c>
      <c r="V2354" s="26">
        <v>6.8000000000000005E-2</v>
      </c>
      <c r="W2354" s="26">
        <v>0.19900000000000001</v>
      </c>
      <c r="X2354" s="26">
        <v>21.218</v>
      </c>
      <c r="Y2354" s="85"/>
      <c r="AD2354" s="26">
        <v>2.621</v>
      </c>
      <c r="AF2354" s="26">
        <v>0.40300000000000002</v>
      </c>
      <c r="AI2354" s="29">
        <v>2.2400000000000002</v>
      </c>
    </row>
    <row r="2355" spans="1:35" ht="15" customHeight="1" x14ac:dyDescent="0.2">
      <c r="A2355" s="25">
        <v>2490</v>
      </c>
      <c r="B2355" s="25" t="s">
        <v>95</v>
      </c>
      <c r="C2355" s="139">
        <v>37922</v>
      </c>
      <c r="D2355" s="25" t="s">
        <v>24</v>
      </c>
      <c r="E2355" s="25" t="s">
        <v>77</v>
      </c>
      <c r="F2355" s="25">
        <v>-80</v>
      </c>
      <c r="G2355" s="82">
        <v>21.719999999999686</v>
      </c>
      <c r="H2355" s="27">
        <v>-80.361999999999995</v>
      </c>
      <c r="I2355" s="25">
        <v>25</v>
      </c>
      <c r="J2355" s="82">
        <v>17.790000000000106</v>
      </c>
      <c r="K2355" s="27">
        <v>25.296500000000002</v>
      </c>
      <c r="L2355" s="29">
        <v>27.31</v>
      </c>
      <c r="M2355" s="29">
        <v>29.212</v>
      </c>
      <c r="Q2355" s="26">
        <v>29.231400000000004</v>
      </c>
      <c r="R2355" s="26">
        <v>0.33440476190476187</v>
      </c>
      <c r="S2355" s="26">
        <v>0.38500000000000001</v>
      </c>
      <c r="T2355" s="26">
        <v>3.9E-2</v>
      </c>
      <c r="U2355" s="26">
        <v>0.34</v>
      </c>
      <c r="V2355" s="26">
        <v>6.4000000000000001E-2</v>
      </c>
      <c r="W2355" s="26">
        <v>0.27600000000000002</v>
      </c>
      <c r="X2355" s="26">
        <v>0.26</v>
      </c>
      <c r="Y2355" s="85"/>
      <c r="AD2355" s="26">
        <v>0.72500000000000009</v>
      </c>
      <c r="AF2355" s="26">
        <v>0.29899999999999999</v>
      </c>
      <c r="AI2355" s="29">
        <v>0.37</v>
      </c>
    </row>
    <row r="2356" spans="1:35" ht="15" customHeight="1" x14ac:dyDescent="0.2">
      <c r="A2356" s="25">
        <v>2491</v>
      </c>
      <c r="B2356" s="25" t="s">
        <v>95</v>
      </c>
      <c r="C2356" s="139">
        <v>37922</v>
      </c>
      <c r="D2356" s="25" t="s">
        <v>25</v>
      </c>
      <c r="E2356" s="25" t="s">
        <v>79</v>
      </c>
      <c r="F2356" s="25">
        <v>-80</v>
      </c>
      <c r="G2356" s="82">
        <v>22.573200000000213</v>
      </c>
      <c r="H2356" s="27">
        <v>-80.376220000000004</v>
      </c>
      <c r="I2356" s="25">
        <v>25</v>
      </c>
      <c r="J2356" s="82">
        <v>14.322000000000088</v>
      </c>
      <c r="K2356" s="27">
        <v>25.238700000000001</v>
      </c>
      <c r="L2356" s="29">
        <v>27.265999999999998</v>
      </c>
      <c r="M2356" s="29">
        <v>28.036999999999999</v>
      </c>
      <c r="Q2356" s="26">
        <v>32.876399999999997</v>
      </c>
      <c r="R2356" s="26">
        <v>0.31333333333333274</v>
      </c>
      <c r="S2356" s="26">
        <v>0.50900000000000001</v>
      </c>
      <c r="T2356" s="26">
        <v>0.04</v>
      </c>
      <c r="U2356" s="26">
        <v>1.0249999999999999</v>
      </c>
      <c r="V2356" s="26">
        <v>0.13100000000000001</v>
      </c>
      <c r="W2356" s="26">
        <v>0.89399999999999991</v>
      </c>
      <c r="X2356" s="26">
        <v>0</v>
      </c>
      <c r="Y2356" s="85"/>
      <c r="AD2356" s="26">
        <v>1.5339999999999998</v>
      </c>
      <c r="AF2356" s="26">
        <v>0.39200000000000002</v>
      </c>
      <c r="AI2356" s="29">
        <v>0.35999999999999943</v>
      </c>
    </row>
    <row r="2357" spans="1:35" ht="15" customHeight="1" x14ac:dyDescent="0.2">
      <c r="A2357" s="25">
        <v>2492</v>
      </c>
      <c r="B2357" s="25" t="s">
        <v>95</v>
      </c>
      <c r="C2357" s="139">
        <v>37922</v>
      </c>
      <c r="D2357" s="25" t="s">
        <v>26</v>
      </c>
      <c r="E2357" s="25" t="s">
        <v>79</v>
      </c>
      <c r="F2357" s="25">
        <v>-80</v>
      </c>
      <c r="G2357" s="82">
        <v>25.321200000000204</v>
      </c>
      <c r="H2357" s="27">
        <v>-80.422020000000003</v>
      </c>
      <c r="I2357" s="25">
        <v>25</v>
      </c>
      <c r="J2357" s="82">
        <v>15.40920000000007</v>
      </c>
      <c r="K2357" s="27">
        <v>25.256820000000001</v>
      </c>
      <c r="L2357" s="29">
        <v>27.683499999999999</v>
      </c>
      <c r="M2357" s="29">
        <v>23.289300000000001</v>
      </c>
      <c r="Q2357" s="26">
        <v>49.789200000000001</v>
      </c>
      <c r="R2357" s="26">
        <v>0.74190476190476529</v>
      </c>
      <c r="S2357" s="26">
        <v>1.042</v>
      </c>
      <c r="T2357" s="26">
        <v>2.9000000000000001E-2</v>
      </c>
      <c r="U2357" s="26">
        <v>0.89200000000000002</v>
      </c>
      <c r="V2357" s="26">
        <v>0.122</v>
      </c>
      <c r="W2357" s="26">
        <v>0.77</v>
      </c>
      <c r="X2357" s="26">
        <v>0.38900000000000001</v>
      </c>
      <c r="Y2357" s="85"/>
      <c r="AD2357" s="26">
        <v>1.9340000000000002</v>
      </c>
      <c r="AF2357" s="26">
        <v>0.82399999999999995</v>
      </c>
      <c r="AI2357" s="29">
        <v>0.84000000000000341</v>
      </c>
    </row>
    <row r="2358" spans="1:35" ht="15" customHeight="1" x14ac:dyDescent="0.2">
      <c r="A2358" s="25">
        <v>2493</v>
      </c>
      <c r="B2358" s="25" t="s">
        <v>95</v>
      </c>
      <c r="C2358" s="139">
        <v>37922</v>
      </c>
      <c r="D2358" s="25" t="s">
        <v>27</v>
      </c>
      <c r="E2358" s="25" t="s">
        <v>79</v>
      </c>
      <c r="F2358" s="25">
        <v>-80</v>
      </c>
      <c r="G2358" s="82">
        <v>25.42080000000027</v>
      </c>
      <c r="H2358" s="27">
        <v>-80.423680000000004</v>
      </c>
      <c r="I2358" s="25">
        <v>25</v>
      </c>
      <c r="J2358" s="82">
        <v>10.549200000000098</v>
      </c>
      <c r="K2358" s="27">
        <v>25.175820000000002</v>
      </c>
      <c r="L2358" s="29">
        <v>27.353000000000002</v>
      </c>
      <c r="M2358" s="29">
        <v>27.091000000000001</v>
      </c>
      <c r="Q2358" s="26">
        <v>33.119399999999999</v>
      </c>
      <c r="R2358" s="26">
        <v>0.56702380952381093</v>
      </c>
      <c r="S2358" s="26">
        <v>1.296</v>
      </c>
      <c r="T2358" s="26">
        <v>4.5999999999999999E-2</v>
      </c>
      <c r="U2358" s="26">
        <v>0.82</v>
      </c>
      <c r="V2358" s="26">
        <v>0.28299999999999997</v>
      </c>
      <c r="W2358" s="26">
        <v>0.53699999999999992</v>
      </c>
      <c r="X2358" s="26">
        <v>2.5950000000000002</v>
      </c>
      <c r="Y2358" s="85"/>
      <c r="AD2358" s="26">
        <v>2.1159999999999997</v>
      </c>
      <c r="AF2358" s="26">
        <v>0.27700000000000002</v>
      </c>
      <c r="AI2358" s="29">
        <v>0.60000000000000142</v>
      </c>
    </row>
    <row r="2359" spans="1:35" ht="15" customHeight="1" x14ac:dyDescent="0.2">
      <c r="A2359" s="25">
        <v>2494</v>
      </c>
      <c r="B2359" s="25" t="s">
        <v>95</v>
      </c>
      <c r="C2359" s="139">
        <v>37922</v>
      </c>
      <c r="D2359" s="25" t="s">
        <v>28</v>
      </c>
      <c r="E2359" s="25" t="s">
        <v>77</v>
      </c>
      <c r="F2359" s="25">
        <v>-80</v>
      </c>
      <c r="G2359" s="82">
        <v>12.809999999999775</v>
      </c>
      <c r="H2359" s="27">
        <v>-80.213499999999996</v>
      </c>
      <c r="I2359" s="25">
        <v>25</v>
      </c>
      <c r="J2359" s="82">
        <v>28.119599999999991</v>
      </c>
      <c r="K2359" s="27">
        <v>25.46866</v>
      </c>
      <c r="L2359" s="29">
        <v>26.684000000000001</v>
      </c>
      <c r="M2359" s="29">
        <v>34.128999999999998</v>
      </c>
      <c r="Q2359" s="26">
        <v>10.957800000000001</v>
      </c>
      <c r="R2359" s="26">
        <v>0.48940476190476501</v>
      </c>
      <c r="S2359" s="26">
        <v>1.1859999999999999</v>
      </c>
      <c r="T2359" s="26">
        <v>1.4E-2</v>
      </c>
      <c r="U2359" s="26">
        <v>0.215</v>
      </c>
      <c r="V2359" s="26">
        <v>0.20200000000000001</v>
      </c>
      <c r="W2359" s="26">
        <v>1.2999999999999984E-2</v>
      </c>
      <c r="X2359" s="26">
        <v>0.69199999999999995</v>
      </c>
      <c r="Y2359" s="85"/>
      <c r="AD2359" s="26">
        <v>1.4009999999999998</v>
      </c>
      <c r="AF2359" s="26">
        <v>0.25700000000000001</v>
      </c>
      <c r="AI2359" s="29">
        <v>0.52000000000000313</v>
      </c>
    </row>
    <row r="2360" spans="1:35" ht="15" customHeight="1" x14ac:dyDescent="0.2">
      <c r="A2360" s="25">
        <v>2495</v>
      </c>
      <c r="B2360" s="25" t="s">
        <v>95</v>
      </c>
      <c r="C2360" s="139">
        <v>37922</v>
      </c>
      <c r="D2360" s="25" t="s">
        <v>29</v>
      </c>
      <c r="E2360" s="25" t="s">
        <v>76</v>
      </c>
      <c r="F2360" s="25">
        <v>-80</v>
      </c>
      <c r="G2360" s="82">
        <v>11.91960000000023</v>
      </c>
      <c r="H2360" s="27">
        <v>-80.198660000000004</v>
      </c>
      <c r="I2360" s="25">
        <v>25</v>
      </c>
      <c r="J2360" s="82">
        <v>34.818000000000069</v>
      </c>
      <c r="K2360" s="27">
        <v>25.580300000000001</v>
      </c>
      <c r="L2360" s="29">
        <v>26.274999999999999</v>
      </c>
      <c r="M2360" s="29">
        <v>33.433999999999997</v>
      </c>
      <c r="Q2360" s="26">
        <v>11.006400000000001</v>
      </c>
      <c r="R2360" s="26">
        <v>0.64369047619047626</v>
      </c>
      <c r="S2360" s="26">
        <v>3.0819999999999999</v>
      </c>
      <c r="T2360" s="26">
        <v>4.1000000000000002E-2</v>
      </c>
      <c r="U2360" s="26">
        <v>0.68799999999999994</v>
      </c>
      <c r="V2360" s="26">
        <v>0.31</v>
      </c>
      <c r="W2360" s="26">
        <v>0.37799999999999995</v>
      </c>
      <c r="X2360" s="26">
        <v>11.073</v>
      </c>
      <c r="Y2360" s="85"/>
      <c r="AD2360" s="26">
        <v>3.77</v>
      </c>
      <c r="AF2360" s="26">
        <v>0.30499999999999999</v>
      </c>
      <c r="AI2360" s="29">
        <v>0.68</v>
      </c>
    </row>
    <row r="2361" spans="1:35" ht="15" customHeight="1" x14ac:dyDescent="0.2">
      <c r="A2361" s="25">
        <v>2496</v>
      </c>
      <c r="B2361" s="25" t="s">
        <v>95</v>
      </c>
      <c r="C2361" s="139">
        <v>37922</v>
      </c>
      <c r="D2361" s="25" t="s">
        <v>30</v>
      </c>
      <c r="E2361" s="25" t="s">
        <v>76</v>
      </c>
      <c r="F2361" s="25">
        <v>-80</v>
      </c>
      <c r="G2361" s="82">
        <v>11.226000000000056</v>
      </c>
      <c r="H2361" s="27">
        <v>-80.187100000000001</v>
      </c>
      <c r="I2361" s="25">
        <v>25</v>
      </c>
      <c r="J2361" s="82">
        <v>39.727200000000096</v>
      </c>
      <c r="K2361" s="27">
        <v>25.662120000000002</v>
      </c>
      <c r="L2361" s="29">
        <v>26.366</v>
      </c>
      <c r="M2361" s="29">
        <v>32.162999999999997</v>
      </c>
      <c r="Q2361" s="26">
        <v>13.242000000000001</v>
      </c>
      <c r="R2361" s="26">
        <v>1.3970238095238094</v>
      </c>
      <c r="S2361" s="26">
        <v>1.675</v>
      </c>
      <c r="T2361" s="26">
        <v>2.5999999999999999E-2</v>
      </c>
      <c r="U2361" s="26">
        <v>0.47899999999999998</v>
      </c>
      <c r="V2361" s="26">
        <v>0.11799999999999999</v>
      </c>
      <c r="W2361" s="26">
        <v>0.36099999999999999</v>
      </c>
      <c r="X2361" s="26">
        <v>2.552</v>
      </c>
      <c r="Y2361" s="85"/>
      <c r="AD2361" s="26">
        <v>2.1539999999999999</v>
      </c>
      <c r="AF2361" s="26">
        <v>0.69699999999999995</v>
      </c>
      <c r="AI2361" s="29">
        <v>1.48</v>
      </c>
    </row>
    <row r="2362" spans="1:35" ht="15" customHeight="1" x14ac:dyDescent="0.2">
      <c r="A2362" s="25">
        <v>2497</v>
      </c>
      <c r="B2362" s="25" t="s">
        <v>95</v>
      </c>
      <c r="C2362" s="139">
        <v>37922</v>
      </c>
      <c r="D2362" s="25" t="s">
        <v>16</v>
      </c>
      <c r="E2362" s="25" t="s">
        <v>76</v>
      </c>
      <c r="F2362" s="25">
        <v>-80</v>
      </c>
      <c r="G2362" s="82">
        <v>14.875199999999609</v>
      </c>
      <c r="H2362" s="27">
        <v>-80.247919999999993</v>
      </c>
      <c r="I2362" s="25">
        <v>25</v>
      </c>
      <c r="J2362" s="82">
        <v>41.419199999999989</v>
      </c>
      <c r="K2362" s="27">
        <v>25.69032</v>
      </c>
      <c r="L2362" s="29">
        <v>26.4709</v>
      </c>
      <c r="M2362" s="29">
        <v>26.268000000000001</v>
      </c>
      <c r="Q2362" s="26">
        <v>40.798200000000001</v>
      </c>
      <c r="R2362" s="26">
        <v>0.89797619047619048</v>
      </c>
      <c r="S2362" s="26">
        <v>2.37</v>
      </c>
      <c r="T2362" s="26">
        <v>0.108</v>
      </c>
      <c r="U2362" s="26">
        <v>1.4970000000000001</v>
      </c>
      <c r="V2362" s="26">
        <v>0.246</v>
      </c>
      <c r="W2362" s="26">
        <v>1.2510000000000001</v>
      </c>
      <c r="X2362" s="26">
        <v>8.218</v>
      </c>
      <c r="Y2362" s="85"/>
      <c r="AD2362" s="26">
        <v>3.867</v>
      </c>
      <c r="AF2362" s="26">
        <v>0.85699999999999998</v>
      </c>
      <c r="AI2362" s="29">
        <v>1</v>
      </c>
    </row>
    <row r="2363" spans="1:35" ht="15" customHeight="1" x14ac:dyDescent="0.2">
      <c r="A2363" s="25">
        <v>2498</v>
      </c>
      <c r="B2363" s="25" t="s">
        <v>95</v>
      </c>
      <c r="C2363" s="139">
        <v>37922</v>
      </c>
      <c r="D2363" s="25" t="s">
        <v>17</v>
      </c>
      <c r="E2363" s="25" t="s">
        <v>76</v>
      </c>
      <c r="F2363" s="25">
        <v>-80</v>
      </c>
      <c r="G2363" s="82">
        <v>15.835199999999929</v>
      </c>
      <c r="H2363" s="27">
        <v>-80.263919999999999</v>
      </c>
      <c r="I2363" s="25">
        <v>25</v>
      </c>
      <c r="J2363" s="82">
        <v>39.222000000000037</v>
      </c>
      <c r="K2363" s="27">
        <v>25.653700000000001</v>
      </c>
      <c r="L2363" s="29">
        <v>26.44</v>
      </c>
      <c r="M2363" s="29">
        <v>26.786000000000001</v>
      </c>
      <c r="Q2363" s="26">
        <v>32.584799999999994</v>
      </c>
      <c r="R2363" s="26">
        <v>0.39142857142857623</v>
      </c>
      <c r="S2363" s="26">
        <v>1.119</v>
      </c>
      <c r="T2363" s="26">
        <v>0.152</v>
      </c>
      <c r="U2363" s="26">
        <v>1.1890000000000001</v>
      </c>
      <c r="V2363" s="26">
        <v>8.5000000000000006E-2</v>
      </c>
      <c r="W2363" s="26">
        <v>1.1040000000000001</v>
      </c>
      <c r="X2363" s="26">
        <v>6.7039999999999997</v>
      </c>
      <c r="Y2363" s="85"/>
      <c r="AD2363" s="26">
        <v>2.3079999999999998</v>
      </c>
      <c r="AF2363" s="26">
        <v>0.40799999999999997</v>
      </c>
      <c r="AI2363" s="29">
        <v>0.44000000000000483</v>
      </c>
    </row>
    <row r="2364" spans="1:35" ht="15" customHeight="1" x14ac:dyDescent="0.2">
      <c r="A2364" s="25">
        <v>2499</v>
      </c>
      <c r="B2364" s="25" t="s">
        <v>95</v>
      </c>
      <c r="C2364" s="139">
        <v>37922</v>
      </c>
      <c r="D2364" s="25" t="s">
        <v>18</v>
      </c>
      <c r="E2364" s="25" t="s">
        <v>76</v>
      </c>
      <c r="F2364" s="25">
        <v>-80</v>
      </c>
      <c r="G2364" s="82">
        <v>15.834000000000401</v>
      </c>
      <c r="H2364" s="27">
        <v>-80.263900000000007</v>
      </c>
      <c r="I2364" s="25">
        <v>25</v>
      </c>
      <c r="J2364" s="82">
        <v>35.482800000000054</v>
      </c>
      <c r="K2364" s="27">
        <v>25.591380000000001</v>
      </c>
      <c r="L2364" s="29">
        <v>26.617000000000001</v>
      </c>
      <c r="M2364" s="29">
        <v>32.776000000000003</v>
      </c>
      <c r="Q2364" s="26">
        <v>14.311200000000001</v>
      </c>
      <c r="R2364" s="26">
        <v>0.38714285714286195</v>
      </c>
      <c r="S2364" s="26">
        <v>1.3720000000000001</v>
      </c>
      <c r="T2364" s="26">
        <v>0.09</v>
      </c>
      <c r="U2364" s="26">
        <v>1.1599999999999999</v>
      </c>
      <c r="V2364" s="26">
        <v>0.245</v>
      </c>
      <c r="W2364" s="26">
        <v>0.91499999999999992</v>
      </c>
      <c r="X2364" s="26">
        <v>1.86</v>
      </c>
      <c r="Y2364" s="85"/>
      <c r="AD2364" s="26">
        <v>2.532</v>
      </c>
      <c r="AF2364" s="26">
        <v>0.44400000000000001</v>
      </c>
      <c r="AI2364" s="29">
        <v>0.44000000000000483</v>
      </c>
    </row>
    <row r="2365" spans="1:35" ht="15" customHeight="1" x14ac:dyDescent="0.2">
      <c r="A2365" s="25">
        <v>2500</v>
      </c>
      <c r="B2365" s="25" t="s">
        <v>95</v>
      </c>
      <c r="C2365" s="139">
        <v>37922</v>
      </c>
      <c r="D2365" s="25" t="s">
        <v>19</v>
      </c>
      <c r="E2365" s="25" t="s">
        <v>77</v>
      </c>
      <c r="F2365" s="25">
        <v>-80</v>
      </c>
      <c r="G2365" s="82">
        <v>18.839999999999577</v>
      </c>
      <c r="H2365" s="27">
        <v>-80.313999999999993</v>
      </c>
      <c r="I2365" s="25">
        <v>25</v>
      </c>
      <c r="J2365" s="82">
        <v>31.800000000000068</v>
      </c>
      <c r="K2365" s="27">
        <v>25.53</v>
      </c>
      <c r="L2365" s="29">
        <v>27.117999999999999</v>
      </c>
      <c r="M2365" s="29">
        <v>17.2759</v>
      </c>
      <c r="Q2365" s="26">
        <v>70.619159999999994</v>
      </c>
      <c r="R2365" s="26">
        <v>0.85416666666666841</v>
      </c>
      <c r="S2365" s="26">
        <v>0.35499999999999998</v>
      </c>
      <c r="T2365" s="26">
        <v>0.28499999999999998</v>
      </c>
      <c r="U2365" s="26">
        <v>0.49399999999999999</v>
      </c>
      <c r="V2365" s="26">
        <v>7.0999999999999994E-2</v>
      </c>
      <c r="W2365" s="26">
        <v>0.42299999999999999</v>
      </c>
      <c r="X2365" s="26">
        <v>0</v>
      </c>
      <c r="Y2365" s="85"/>
      <c r="AD2365" s="26">
        <v>0.84899999999999998</v>
      </c>
      <c r="AF2365" s="26">
        <v>0.55300000000000005</v>
      </c>
      <c r="AI2365" s="29">
        <v>0.92000000000000171</v>
      </c>
    </row>
    <row r="2366" spans="1:35" ht="15" customHeight="1" x14ac:dyDescent="0.2">
      <c r="A2366" s="25">
        <v>2501</v>
      </c>
      <c r="B2366" s="25" t="s">
        <v>95</v>
      </c>
      <c r="C2366" s="139">
        <v>37922</v>
      </c>
      <c r="D2366" s="25" t="s">
        <v>20</v>
      </c>
      <c r="E2366" s="25" t="s">
        <v>77</v>
      </c>
      <c r="F2366" s="25">
        <v>-80</v>
      </c>
      <c r="G2366" s="82">
        <v>15.12599999999992</v>
      </c>
      <c r="H2366" s="27">
        <v>-80.252099999999999</v>
      </c>
      <c r="I2366" s="25">
        <v>25</v>
      </c>
      <c r="J2366" s="82">
        <v>29.5608</v>
      </c>
      <c r="K2366" s="27">
        <v>25.49268</v>
      </c>
      <c r="L2366" s="29">
        <v>26.841000000000001</v>
      </c>
      <c r="M2366" s="29">
        <v>33.805999999999997</v>
      </c>
      <c r="Q2366" s="26">
        <v>12.1242</v>
      </c>
      <c r="R2366" s="26">
        <v>0.59654761904761966</v>
      </c>
      <c r="S2366" s="26">
        <v>0.77100000000000002</v>
      </c>
      <c r="T2366" s="26">
        <v>0.16</v>
      </c>
      <c r="U2366" s="26">
        <v>0.90500000000000003</v>
      </c>
      <c r="V2366" s="26">
        <v>7.1999999999999995E-2</v>
      </c>
      <c r="W2366" s="26">
        <v>0.83300000000000007</v>
      </c>
      <c r="X2366" s="26">
        <v>0.216</v>
      </c>
      <c r="Y2366" s="85"/>
      <c r="AD2366" s="26">
        <v>1.6760000000000002</v>
      </c>
      <c r="AF2366" s="26">
        <v>0.36499999999999999</v>
      </c>
      <c r="AI2366" s="29">
        <v>0.64000000000000057</v>
      </c>
    </row>
    <row r="2367" spans="1:35" ht="15" customHeight="1" x14ac:dyDescent="0.2">
      <c r="A2367" s="25">
        <v>2502</v>
      </c>
      <c r="B2367" s="25" t="s">
        <v>95</v>
      </c>
      <c r="C2367" s="139">
        <v>37922</v>
      </c>
      <c r="D2367" s="25" t="s">
        <v>21</v>
      </c>
      <c r="E2367" s="25" t="s">
        <v>77</v>
      </c>
      <c r="F2367" s="25">
        <v>-80</v>
      </c>
      <c r="G2367" s="82">
        <v>19.530000000000314</v>
      </c>
      <c r="H2367" s="27">
        <v>-80.325500000000005</v>
      </c>
      <c r="I2367" s="25">
        <v>25</v>
      </c>
      <c r="J2367" s="82">
        <v>27.79200000000003</v>
      </c>
      <c r="K2367" s="27">
        <v>25.463200000000001</v>
      </c>
      <c r="L2367" s="29">
        <v>27.024999999999999</v>
      </c>
      <c r="M2367" s="29">
        <v>26.239000000000001</v>
      </c>
      <c r="Q2367" s="26">
        <v>21.892800000000001</v>
      </c>
      <c r="R2367" s="26">
        <v>0.68642857142856939</v>
      </c>
      <c r="S2367" s="26">
        <v>6.7290000000000001</v>
      </c>
      <c r="T2367" s="26">
        <v>9.0999999999999998E-2</v>
      </c>
      <c r="U2367" s="26">
        <v>10.747</v>
      </c>
      <c r="V2367" s="26">
        <v>0.46800000000000003</v>
      </c>
      <c r="W2367" s="26">
        <v>10.279</v>
      </c>
      <c r="X2367" s="26">
        <v>47.145000000000003</v>
      </c>
      <c r="Y2367" s="85"/>
      <c r="AD2367" s="26">
        <v>17.475999999999999</v>
      </c>
      <c r="AF2367" s="26">
        <v>0.61799999999999999</v>
      </c>
      <c r="AI2367" s="29">
        <v>0.75999999999999801</v>
      </c>
    </row>
    <row r="2368" spans="1:35" ht="15" customHeight="1" x14ac:dyDescent="0.2">
      <c r="A2368" s="25">
        <v>2503</v>
      </c>
      <c r="B2368" s="25" t="s">
        <v>95</v>
      </c>
      <c r="C2368" s="139">
        <v>37922</v>
      </c>
      <c r="D2368" s="25" t="s">
        <v>22</v>
      </c>
      <c r="E2368" s="25" t="s">
        <v>77</v>
      </c>
      <c r="F2368" s="25">
        <v>-80</v>
      </c>
      <c r="G2368" s="82">
        <v>14.611200000000224</v>
      </c>
      <c r="H2368" s="27">
        <v>-80.243520000000004</v>
      </c>
      <c r="I2368" s="25">
        <v>25</v>
      </c>
      <c r="J2368" s="82">
        <v>24.310800000000086</v>
      </c>
      <c r="K2368" s="27">
        <v>25.405180000000001</v>
      </c>
      <c r="L2368" s="29">
        <v>26.925999999999998</v>
      </c>
      <c r="M2368" s="29">
        <v>32.473999999999997</v>
      </c>
      <c r="Q2368" s="26">
        <v>11.8812</v>
      </c>
      <c r="R2368" s="26">
        <v>0.49095238095238408</v>
      </c>
      <c r="S2368" s="26">
        <v>2.3559999999999999</v>
      </c>
      <c r="T2368" s="26">
        <v>0.08</v>
      </c>
      <c r="U2368" s="26">
        <v>4.327</v>
      </c>
      <c r="V2368" s="26">
        <v>0.42699999999999999</v>
      </c>
      <c r="W2368" s="26">
        <v>3.9</v>
      </c>
      <c r="X2368" s="26">
        <v>0.34599999999999997</v>
      </c>
      <c r="Y2368" s="85"/>
      <c r="AD2368" s="26">
        <v>6.6829999999999998</v>
      </c>
      <c r="AF2368" s="26">
        <v>0.24399999999999999</v>
      </c>
      <c r="AI2368" s="29">
        <v>0.52000000000000313</v>
      </c>
    </row>
    <row r="2369" spans="1:35" ht="15" customHeight="1" x14ac:dyDescent="0.2">
      <c r="A2369" s="25">
        <v>2504</v>
      </c>
      <c r="B2369" s="25" t="s">
        <v>95</v>
      </c>
      <c r="C2369" s="139">
        <v>37922</v>
      </c>
      <c r="D2369" s="25" t="s">
        <v>23</v>
      </c>
      <c r="E2369" s="25" t="s">
        <v>77</v>
      </c>
      <c r="F2369" s="25">
        <v>-80</v>
      </c>
      <c r="G2369" s="82">
        <v>19.33680000000038</v>
      </c>
      <c r="H2369" s="27">
        <v>-80.322280000000006</v>
      </c>
      <c r="I2369" s="25">
        <v>25</v>
      </c>
      <c r="J2369" s="82">
        <v>20.010000000000002</v>
      </c>
      <c r="K2369" s="27">
        <v>25.333500000000001</v>
      </c>
      <c r="L2369" s="29">
        <v>27.114000000000001</v>
      </c>
      <c r="M2369" s="29">
        <v>30.010400000000001</v>
      </c>
      <c r="Q2369" s="26">
        <v>19.414200000000001</v>
      </c>
      <c r="R2369" s="26">
        <v>0.31119047619047563</v>
      </c>
      <c r="S2369" s="26">
        <v>0.79200000000000004</v>
      </c>
      <c r="T2369" s="26">
        <v>7.5999999999999998E-2</v>
      </c>
      <c r="U2369" s="26">
        <v>0.79800000000000004</v>
      </c>
      <c r="V2369" s="26">
        <v>0.14099999999999999</v>
      </c>
      <c r="W2369" s="26">
        <v>0.65700000000000003</v>
      </c>
      <c r="X2369" s="26">
        <v>0.26</v>
      </c>
      <c r="Y2369" s="85"/>
      <c r="AD2369" s="26">
        <v>1.59</v>
      </c>
      <c r="AF2369" s="26">
        <v>0.41</v>
      </c>
      <c r="AI2369" s="29">
        <v>0.35999999999999943</v>
      </c>
    </row>
    <row r="2370" spans="1:35" ht="15" customHeight="1" x14ac:dyDescent="0.2">
      <c r="A2370" s="25">
        <v>2505</v>
      </c>
      <c r="B2370" s="25" t="s">
        <v>95</v>
      </c>
      <c r="C2370" s="139">
        <v>37923</v>
      </c>
      <c r="D2370" s="25">
        <v>1</v>
      </c>
      <c r="E2370" s="25" t="s">
        <v>47</v>
      </c>
      <c r="F2370" s="25">
        <v>-80</v>
      </c>
      <c r="G2370" s="82">
        <v>29.780400000000213</v>
      </c>
      <c r="H2370" s="27">
        <v>-80.496340000000004</v>
      </c>
      <c r="I2370" s="25">
        <v>25</v>
      </c>
      <c r="J2370" s="82">
        <v>11.040000000000063</v>
      </c>
      <c r="K2370" s="27">
        <v>25.184000000000001</v>
      </c>
      <c r="L2370" s="29">
        <v>26.887</v>
      </c>
      <c r="M2370" s="29">
        <v>24.942</v>
      </c>
      <c r="N2370" s="28">
        <v>11.153982967269112</v>
      </c>
      <c r="O2370" s="28">
        <v>4.5245006830354093</v>
      </c>
      <c r="Q2370" s="26">
        <v>22.670400000000004</v>
      </c>
      <c r="R2370" s="26">
        <v>0.85511904761904312</v>
      </c>
      <c r="S2370" s="26">
        <v>1.909</v>
      </c>
      <c r="T2370" s="26">
        <v>1.7999999999999999E-2</v>
      </c>
      <c r="U2370" s="26">
        <v>0.41199999999999998</v>
      </c>
      <c r="V2370" s="26">
        <v>0.20200000000000001</v>
      </c>
      <c r="W2370" s="26">
        <v>0.20999999999999996</v>
      </c>
      <c r="X2370" s="26">
        <v>3.633</v>
      </c>
      <c r="Y2370" s="85"/>
      <c r="AD2370" s="26">
        <v>2.3210000000000002</v>
      </c>
      <c r="AF2370" s="26">
        <v>0.20899999999999999</v>
      </c>
      <c r="AH2370" s="29">
        <v>0.41330527521225818</v>
      </c>
      <c r="AI2370" s="29">
        <v>0.87999999999999545</v>
      </c>
    </row>
    <row r="2371" spans="1:35" ht="15" customHeight="1" x14ac:dyDescent="0.2">
      <c r="A2371" s="25">
        <v>2506</v>
      </c>
      <c r="B2371" s="25" t="s">
        <v>95</v>
      </c>
      <c r="C2371" s="139">
        <v>37923</v>
      </c>
      <c r="D2371" s="25">
        <v>2</v>
      </c>
      <c r="E2371" s="25" t="s">
        <v>47</v>
      </c>
      <c r="F2371" s="25">
        <v>-80</v>
      </c>
      <c r="G2371" s="82">
        <v>33.689999999999714</v>
      </c>
      <c r="H2371" s="27">
        <v>-80.561499999999995</v>
      </c>
      <c r="I2371" s="25">
        <v>25</v>
      </c>
      <c r="J2371" s="82">
        <v>10.042800000000085</v>
      </c>
      <c r="K2371" s="27">
        <v>25.167380000000001</v>
      </c>
      <c r="L2371" s="29">
        <v>26.905000000000001</v>
      </c>
      <c r="M2371" s="29">
        <v>20.632999999999999</v>
      </c>
      <c r="N2371" s="28">
        <v>12.19198292604087</v>
      </c>
      <c r="O2371" s="28">
        <v>4.9455548962465139</v>
      </c>
      <c r="Q2371" s="26">
        <v>22.087200000000003</v>
      </c>
      <c r="R2371" s="26">
        <v>0.40630952380952157</v>
      </c>
      <c r="S2371" s="26">
        <v>2.3380000000000001</v>
      </c>
      <c r="T2371" s="26">
        <v>2.4E-2</v>
      </c>
      <c r="U2371" s="26">
        <v>0.27200000000000002</v>
      </c>
      <c r="V2371" s="26">
        <v>0.25</v>
      </c>
      <c r="W2371" s="26">
        <v>2.200000000000002E-2</v>
      </c>
      <c r="X2371" s="26">
        <v>6.6180000000000003</v>
      </c>
      <c r="Y2371" s="85"/>
      <c r="AD2371" s="26">
        <v>2.6100000000000003</v>
      </c>
      <c r="AF2371" s="26">
        <v>0.28299999999999997</v>
      </c>
      <c r="AH2371" s="29">
        <v>0.37811732742452386</v>
      </c>
      <c r="AI2371" s="29">
        <v>0.43999999999999773</v>
      </c>
    </row>
    <row r="2372" spans="1:35" ht="15" customHeight="1" x14ac:dyDescent="0.2">
      <c r="A2372" s="25">
        <v>2507</v>
      </c>
      <c r="B2372" s="25" t="s">
        <v>95</v>
      </c>
      <c r="C2372" s="139">
        <v>37923</v>
      </c>
      <c r="D2372" s="25">
        <v>3</v>
      </c>
      <c r="E2372" s="25" t="s">
        <v>47</v>
      </c>
      <c r="F2372" s="25">
        <v>-80</v>
      </c>
      <c r="G2372" s="82">
        <v>37.200000000000273</v>
      </c>
      <c r="H2372" s="27">
        <v>-80.62</v>
      </c>
      <c r="I2372" s="25">
        <v>25</v>
      </c>
      <c r="J2372" s="82">
        <v>9.0012000000000825</v>
      </c>
      <c r="K2372" s="27">
        <v>25.150020000000001</v>
      </c>
      <c r="L2372" s="29">
        <v>26.896999999999998</v>
      </c>
      <c r="M2372" s="29">
        <v>18.872</v>
      </c>
      <c r="N2372" s="28">
        <v>8.4134134605375284</v>
      </c>
      <c r="O2372" s="28">
        <v>3.4128163061182595</v>
      </c>
      <c r="Q2372" s="26">
        <v>22.670400000000004</v>
      </c>
      <c r="R2372" s="26">
        <v>1.473095238095238</v>
      </c>
      <c r="S2372" s="26">
        <v>4.2729999999999997</v>
      </c>
      <c r="T2372" s="26">
        <v>3.1E-2</v>
      </c>
      <c r="U2372" s="26">
        <v>0.376</v>
      </c>
      <c r="V2372" s="26">
        <v>0.23699999999999999</v>
      </c>
      <c r="W2372" s="26">
        <v>0.13900000000000001</v>
      </c>
      <c r="X2372" s="26">
        <v>15.182</v>
      </c>
      <c r="Y2372" s="85"/>
      <c r="AD2372" s="26">
        <v>4.649</v>
      </c>
      <c r="AF2372" s="26">
        <v>0.39400000000000002</v>
      </c>
      <c r="AH2372" s="29">
        <v>0.54793455969124216</v>
      </c>
      <c r="AI2372" s="29">
        <v>1.52</v>
      </c>
    </row>
    <row r="2373" spans="1:35" ht="15" customHeight="1" x14ac:dyDescent="0.2">
      <c r="A2373" s="25">
        <v>2508</v>
      </c>
      <c r="B2373" s="25" t="s">
        <v>95</v>
      </c>
      <c r="C2373" s="139">
        <v>37923</v>
      </c>
      <c r="D2373" s="25">
        <v>4</v>
      </c>
      <c r="E2373" s="25" t="s">
        <v>48</v>
      </c>
      <c r="F2373" s="25">
        <v>-80</v>
      </c>
      <c r="G2373" s="82">
        <v>40.802400000000318</v>
      </c>
      <c r="H2373" s="27">
        <v>-80.680040000000005</v>
      </c>
      <c r="I2373" s="25">
        <v>25</v>
      </c>
      <c r="J2373" s="82">
        <v>7.9235999999999507</v>
      </c>
      <c r="K2373" s="27">
        <v>25.132059999999999</v>
      </c>
      <c r="L2373" s="29">
        <v>26.779</v>
      </c>
      <c r="M2373" s="29">
        <v>24.274000000000001</v>
      </c>
      <c r="N2373" s="28">
        <v>10.394550709894395</v>
      </c>
      <c r="O2373" s="28">
        <v>4.2164446480482685</v>
      </c>
      <c r="Q2373" s="26">
        <v>39.194399999999995</v>
      </c>
      <c r="R2373" s="26">
        <v>2.6782142857142857</v>
      </c>
      <c r="S2373" s="26">
        <v>3.0459999999999998</v>
      </c>
      <c r="T2373" s="26">
        <v>4.5999999999999999E-2</v>
      </c>
      <c r="U2373" s="26">
        <v>0.25600000000000001</v>
      </c>
      <c r="V2373" s="26">
        <v>0.11600000000000001</v>
      </c>
      <c r="W2373" s="26">
        <v>0.14000000000000001</v>
      </c>
      <c r="X2373" s="26">
        <v>39.965000000000003</v>
      </c>
      <c r="Y2373" s="85"/>
      <c r="AD2373" s="26">
        <v>3.302</v>
      </c>
      <c r="AF2373" s="26">
        <v>1.359</v>
      </c>
      <c r="AH2373" s="29">
        <v>0.4435016123988717</v>
      </c>
      <c r="AI2373" s="29">
        <v>2.84</v>
      </c>
    </row>
    <row r="2374" spans="1:35" ht="15" customHeight="1" x14ac:dyDescent="0.2">
      <c r="A2374" s="25">
        <v>2509</v>
      </c>
      <c r="B2374" s="25" t="s">
        <v>95</v>
      </c>
      <c r="C2374" s="139">
        <v>37923</v>
      </c>
      <c r="D2374" s="25">
        <v>5</v>
      </c>
      <c r="E2374" s="25" t="s">
        <v>48</v>
      </c>
      <c r="F2374" s="25">
        <v>-80</v>
      </c>
      <c r="G2374" s="82">
        <v>43.198800000000404</v>
      </c>
      <c r="H2374" s="27">
        <v>-80.719980000000007</v>
      </c>
      <c r="I2374" s="25">
        <v>25</v>
      </c>
      <c r="J2374" s="82">
        <v>6.9516000000000844</v>
      </c>
      <c r="K2374" s="27">
        <v>25.115860000000001</v>
      </c>
      <c r="L2374" s="29">
        <v>26.805</v>
      </c>
      <c r="M2374" s="29">
        <v>30.623999999999999</v>
      </c>
      <c r="N2374" s="28">
        <v>3.8498519678205807</v>
      </c>
      <c r="O2374" s="28">
        <v>1.5616536181831855</v>
      </c>
      <c r="Q2374" s="26">
        <v>48.962999999999994</v>
      </c>
      <c r="R2374" s="26">
        <v>16.636355311355317</v>
      </c>
      <c r="S2374" s="26">
        <v>2.1840000000000002</v>
      </c>
      <c r="T2374" s="26">
        <v>0.26700000000000002</v>
      </c>
      <c r="U2374" s="26">
        <v>0.188</v>
      </c>
      <c r="V2374" s="26">
        <v>0.157</v>
      </c>
      <c r="W2374" s="26">
        <v>3.1E-2</v>
      </c>
      <c r="X2374" s="26">
        <v>78.244</v>
      </c>
      <c r="Y2374" s="85"/>
      <c r="AD2374" s="26">
        <v>2.3720000000000003</v>
      </c>
      <c r="AF2374" s="26">
        <v>8.8699999999999992</v>
      </c>
      <c r="AH2374" s="29">
        <v>1.1974486392030661</v>
      </c>
      <c r="AI2374" s="29">
        <v>17.692307692307697</v>
      </c>
    </row>
    <row r="2375" spans="1:35" ht="15" customHeight="1" x14ac:dyDescent="0.2">
      <c r="A2375" s="25">
        <v>2510</v>
      </c>
      <c r="B2375" s="25" t="s">
        <v>95</v>
      </c>
      <c r="C2375" s="139">
        <v>37923</v>
      </c>
      <c r="D2375" s="25">
        <v>6</v>
      </c>
      <c r="E2375" s="25" t="s">
        <v>48</v>
      </c>
      <c r="F2375" s="25">
        <v>-80</v>
      </c>
      <c r="G2375" s="82">
        <v>45.530400000000384</v>
      </c>
      <c r="H2375" s="27">
        <v>-80.758840000000006</v>
      </c>
      <c r="I2375" s="25">
        <v>25</v>
      </c>
      <c r="J2375" s="82">
        <v>4.2000000000000171</v>
      </c>
      <c r="K2375" s="27">
        <v>25.07</v>
      </c>
      <c r="L2375" s="29">
        <v>27.027000000000001</v>
      </c>
      <c r="M2375" s="29">
        <v>33.716000000000001</v>
      </c>
      <c r="N2375" s="28">
        <v>5.4278247301094238</v>
      </c>
      <c r="O2375" s="28">
        <v>2.2017423525606556</v>
      </c>
      <c r="Q2375" s="26">
        <v>42.985199999999999</v>
      </c>
      <c r="R2375" s="26">
        <v>15.473809523809523</v>
      </c>
      <c r="S2375" s="26">
        <v>1.595</v>
      </c>
      <c r="T2375" s="26">
        <v>0.26800000000000002</v>
      </c>
      <c r="U2375" s="26">
        <v>0.17899999999999999</v>
      </c>
      <c r="V2375" s="26">
        <v>0.13500000000000001</v>
      </c>
      <c r="W2375" s="26">
        <v>4.3999999999999984E-2</v>
      </c>
      <c r="X2375" s="26">
        <v>63.408000000000001</v>
      </c>
      <c r="Y2375" s="85"/>
      <c r="AD2375" s="26">
        <v>1.774</v>
      </c>
      <c r="AF2375" s="26">
        <v>6.82</v>
      </c>
      <c r="AH2375" s="29">
        <v>0.84932735105229962</v>
      </c>
      <c r="AI2375" s="29">
        <v>16.285714285714285</v>
      </c>
    </row>
    <row r="2376" spans="1:35" ht="15" customHeight="1" x14ac:dyDescent="0.2">
      <c r="A2376" s="25">
        <v>2511</v>
      </c>
      <c r="B2376" s="25" t="s">
        <v>95</v>
      </c>
      <c r="C2376" s="139">
        <v>37923</v>
      </c>
      <c r="D2376" s="25">
        <v>7</v>
      </c>
      <c r="E2376" s="25" t="s">
        <v>48</v>
      </c>
      <c r="F2376" s="25">
        <v>-80</v>
      </c>
      <c r="G2376" s="82">
        <v>47.638800000000288</v>
      </c>
      <c r="H2376" s="27">
        <v>-80.793980000000005</v>
      </c>
      <c r="I2376" s="25">
        <v>25</v>
      </c>
      <c r="J2376" s="82">
        <v>7.0007999999999271</v>
      </c>
      <c r="K2376" s="27">
        <v>25.116679999999999</v>
      </c>
      <c r="L2376" s="29">
        <v>26.913</v>
      </c>
      <c r="M2376" s="29">
        <v>37.109000000000002</v>
      </c>
      <c r="N2376" s="28">
        <v>4.9833129011911819</v>
      </c>
      <c r="O2376" s="28">
        <v>2.0214306128476163</v>
      </c>
      <c r="Q2376" s="26">
        <v>36.424199999999999</v>
      </c>
      <c r="R2376" s="26">
        <v>3.7588095238095174</v>
      </c>
      <c r="S2376" s="26">
        <v>1.3879999999999999</v>
      </c>
      <c r="T2376" s="26">
        <v>5.8000000000000003E-2</v>
      </c>
      <c r="U2376" s="26">
        <v>0.18099999999999999</v>
      </c>
      <c r="V2376" s="26">
        <v>8.5999999999999993E-2</v>
      </c>
      <c r="W2376" s="26">
        <v>9.5000000000000001E-2</v>
      </c>
      <c r="X2376" s="26">
        <v>4.8440000000000003</v>
      </c>
      <c r="Y2376" s="85"/>
      <c r="AD2376" s="26">
        <v>1.569</v>
      </c>
      <c r="AF2376" s="26">
        <v>1.69</v>
      </c>
      <c r="AH2376" s="29">
        <v>0.92508740498676145</v>
      </c>
      <c r="AI2376" s="29">
        <v>3.9599999999999937</v>
      </c>
    </row>
    <row r="2377" spans="1:35" ht="15" customHeight="1" x14ac:dyDescent="0.2">
      <c r="A2377" s="25">
        <v>2512</v>
      </c>
      <c r="B2377" s="25" t="s">
        <v>95</v>
      </c>
      <c r="C2377" s="139">
        <v>37923</v>
      </c>
      <c r="D2377" s="25">
        <v>8</v>
      </c>
      <c r="E2377" s="25" t="s">
        <v>48</v>
      </c>
      <c r="F2377" s="25">
        <v>-80</v>
      </c>
      <c r="G2377" s="82">
        <v>51.881399999999758</v>
      </c>
      <c r="H2377" s="27">
        <v>-80.864689999999996</v>
      </c>
      <c r="I2377" s="25">
        <v>25</v>
      </c>
      <c r="J2377" s="82">
        <v>7.6979999999999649</v>
      </c>
      <c r="K2377" s="27">
        <v>25.128299999999999</v>
      </c>
      <c r="L2377" s="29">
        <v>26.933</v>
      </c>
      <c r="M2377" s="29">
        <v>33.997</v>
      </c>
      <c r="N2377" s="28">
        <v>3.7738806145533932</v>
      </c>
      <c r="O2377" s="28">
        <v>1.5308366050357582</v>
      </c>
      <c r="Q2377" s="26">
        <v>33.556799999999996</v>
      </c>
      <c r="R2377" s="26">
        <v>6.3873809523809522</v>
      </c>
      <c r="S2377" s="26">
        <v>1.149</v>
      </c>
      <c r="T2377" s="26">
        <v>0.19700000000000001</v>
      </c>
      <c r="U2377" s="26">
        <v>0.20399999999999999</v>
      </c>
      <c r="V2377" s="26">
        <v>0.20100000000000001</v>
      </c>
      <c r="W2377" s="26">
        <v>2.9999999999999749E-3</v>
      </c>
      <c r="X2377" s="26">
        <v>5.58</v>
      </c>
      <c r="Y2377" s="85"/>
      <c r="AD2377" s="26">
        <v>1.353</v>
      </c>
      <c r="AF2377" s="26">
        <v>6.49</v>
      </c>
      <c r="AH2377" s="29">
        <v>1.2215542755174185</v>
      </c>
      <c r="AI2377" s="29">
        <v>7.16</v>
      </c>
    </row>
    <row r="2378" spans="1:35" ht="15" customHeight="1" x14ac:dyDescent="0.2">
      <c r="A2378" s="25">
        <v>2513</v>
      </c>
      <c r="B2378" s="25" t="s">
        <v>95</v>
      </c>
      <c r="C2378" s="139">
        <v>37923</v>
      </c>
      <c r="D2378" s="25">
        <v>9</v>
      </c>
      <c r="E2378" s="25" t="s">
        <v>49</v>
      </c>
      <c r="F2378" s="25">
        <v>-80</v>
      </c>
      <c r="G2378" s="82">
        <v>54.398399999999754</v>
      </c>
      <c r="H2378" s="27">
        <v>-80.906639999999996</v>
      </c>
      <c r="I2378" s="25">
        <v>25</v>
      </c>
      <c r="J2378" s="82">
        <v>7.6056000000000523</v>
      </c>
      <c r="K2378" s="27">
        <v>25.126760000000001</v>
      </c>
      <c r="L2378" s="29">
        <v>27.053000000000001</v>
      </c>
      <c r="M2378" s="29">
        <v>34.095999999999997</v>
      </c>
      <c r="N2378" s="28">
        <v>3.254040616720081</v>
      </c>
      <c r="O2378" s="28">
        <v>1.3199687534200764</v>
      </c>
      <c r="Q2378" s="26">
        <v>36.861600000000003</v>
      </c>
      <c r="R2378" s="26">
        <v>16.02</v>
      </c>
      <c r="S2378" s="26">
        <v>1.1619999999999999</v>
      </c>
      <c r="T2378" s="26">
        <v>0.13700000000000001</v>
      </c>
      <c r="U2378" s="26">
        <v>0.2</v>
      </c>
      <c r="V2378" s="26">
        <v>0.27900000000000003</v>
      </c>
      <c r="W2378" s="26">
        <v>0</v>
      </c>
      <c r="X2378" s="26">
        <v>7.093</v>
      </c>
      <c r="Y2378" s="85"/>
      <c r="AD2378" s="26">
        <v>1.4409999999999998</v>
      </c>
      <c r="AF2378" s="26">
        <v>5.88</v>
      </c>
      <c r="AH2378" s="29">
        <v>1.4167002023000752</v>
      </c>
      <c r="AI2378" s="29">
        <v>16.72</v>
      </c>
    </row>
    <row r="2379" spans="1:35" ht="15" customHeight="1" x14ac:dyDescent="0.2">
      <c r="A2379" s="25">
        <v>2514</v>
      </c>
      <c r="B2379" s="25" t="s">
        <v>95</v>
      </c>
      <c r="C2379" s="139">
        <v>37923</v>
      </c>
      <c r="D2379" s="25">
        <v>10</v>
      </c>
      <c r="E2379" s="25" t="s">
        <v>49</v>
      </c>
      <c r="F2379" s="25">
        <v>-80</v>
      </c>
      <c r="G2379" s="82">
        <v>59.780400000000213</v>
      </c>
      <c r="H2379" s="27">
        <v>-80.996340000000004</v>
      </c>
      <c r="I2379" s="25">
        <v>25</v>
      </c>
      <c r="J2379" s="82">
        <v>6.6432000000000357</v>
      </c>
      <c r="K2379" s="27">
        <v>25.110720000000001</v>
      </c>
      <c r="L2379" s="29">
        <v>27.06</v>
      </c>
      <c r="M2379" s="29">
        <v>32.853000000000002</v>
      </c>
      <c r="N2379" s="28">
        <v>3.6696497079454891</v>
      </c>
      <c r="O2379" s="28">
        <v>1.4885563891232243</v>
      </c>
      <c r="Q2379" s="26">
        <v>25.197599999999998</v>
      </c>
      <c r="R2379" s="26">
        <v>17.107142857142858</v>
      </c>
      <c r="S2379" s="26">
        <v>1.202</v>
      </c>
      <c r="T2379" s="26">
        <v>0.158</v>
      </c>
      <c r="U2379" s="26">
        <v>0.19800000000000001</v>
      </c>
      <c r="V2379" s="26">
        <v>0.21099999999999999</v>
      </c>
      <c r="W2379" s="26">
        <v>0</v>
      </c>
      <c r="X2379" s="26">
        <v>17.257999999999999</v>
      </c>
      <c r="Y2379" s="85"/>
      <c r="AD2379" s="26">
        <v>1.413</v>
      </c>
      <c r="AF2379" s="26">
        <v>7.08</v>
      </c>
      <c r="AH2379" s="29">
        <v>1.2562506960864614</v>
      </c>
      <c r="AI2379" s="29">
        <v>17.95</v>
      </c>
    </row>
    <row r="2380" spans="1:35" ht="15" customHeight="1" x14ac:dyDescent="0.2">
      <c r="A2380" s="25">
        <v>2515</v>
      </c>
      <c r="B2380" s="25" t="s">
        <v>95</v>
      </c>
      <c r="C2380" s="139">
        <v>37923</v>
      </c>
      <c r="D2380" s="25">
        <v>11</v>
      </c>
      <c r="E2380" s="25" t="s">
        <v>49</v>
      </c>
      <c r="F2380" s="25">
        <v>-80</v>
      </c>
      <c r="G2380" s="82">
        <v>59.986800000000073</v>
      </c>
      <c r="H2380" s="27">
        <v>-80.999780000000001</v>
      </c>
      <c r="I2380" s="25">
        <v>25</v>
      </c>
      <c r="J2380" s="82">
        <v>4.4568000000001007</v>
      </c>
      <c r="K2380" s="27">
        <v>25.074280000000002</v>
      </c>
      <c r="L2380" s="29">
        <v>27.154499999999999</v>
      </c>
      <c r="M2380" s="29">
        <v>34.787999999999997</v>
      </c>
      <c r="N2380" s="28">
        <v>6.2090796261901264</v>
      </c>
      <c r="O2380" s="28">
        <v>2.518650520818988</v>
      </c>
      <c r="Q2380" s="26">
        <v>19.754400000000004</v>
      </c>
      <c r="R2380" s="26">
        <v>4.511904761904761</v>
      </c>
      <c r="S2380" s="26">
        <v>0.67800000000000005</v>
      </c>
      <c r="T2380" s="26">
        <v>0.14099999999999999</v>
      </c>
      <c r="U2380" s="26">
        <v>0.24099999999999999</v>
      </c>
      <c r="V2380" s="26">
        <v>0.13700000000000001</v>
      </c>
      <c r="W2380" s="26">
        <v>0.10399999999999998</v>
      </c>
      <c r="X2380" s="26">
        <v>16.739000000000001</v>
      </c>
      <c r="Y2380" s="85"/>
      <c r="AD2380" s="26">
        <v>0.91900000000000004</v>
      </c>
      <c r="AF2380" s="26">
        <v>2.5</v>
      </c>
      <c r="AH2380" s="29">
        <v>0.74246108562609681</v>
      </c>
      <c r="AI2380" s="29">
        <v>4.8095238095238084</v>
      </c>
    </row>
    <row r="2381" spans="1:35" ht="15" customHeight="1" x14ac:dyDescent="0.2">
      <c r="A2381" s="25">
        <v>2516</v>
      </c>
      <c r="B2381" s="25" t="s">
        <v>95</v>
      </c>
      <c r="C2381" s="139">
        <v>37923</v>
      </c>
      <c r="D2381" s="25">
        <v>12</v>
      </c>
      <c r="E2381" s="25" t="s">
        <v>49</v>
      </c>
      <c r="F2381" s="25">
        <v>-81</v>
      </c>
      <c r="G2381" s="82">
        <v>3.9444000000003143</v>
      </c>
      <c r="H2381" s="27">
        <v>-81.065740000000005</v>
      </c>
      <c r="I2381" s="25">
        <v>25</v>
      </c>
      <c r="J2381" s="82">
        <v>6.788400000000081</v>
      </c>
      <c r="K2381" s="27">
        <v>25.113140000000001</v>
      </c>
      <c r="L2381" s="29">
        <v>27.381</v>
      </c>
      <c r="M2381" s="29">
        <v>32.887999999999998</v>
      </c>
      <c r="N2381" s="28">
        <v>5.4670198577004268</v>
      </c>
      <c r="O2381" s="28">
        <v>2.2176414607157913</v>
      </c>
      <c r="Q2381" s="26">
        <v>42.499200000000002</v>
      </c>
      <c r="R2381" s="26">
        <v>1.1821428571428572</v>
      </c>
      <c r="S2381" s="26">
        <v>0.82099999999999995</v>
      </c>
      <c r="T2381" s="26">
        <v>0.112</v>
      </c>
      <c r="U2381" s="26">
        <v>0.22500000000000001</v>
      </c>
      <c r="V2381" s="26">
        <v>0.20599999999999999</v>
      </c>
      <c r="W2381" s="26">
        <v>1.9000000000000017E-2</v>
      </c>
      <c r="X2381" s="26">
        <v>28.763000000000002</v>
      </c>
      <c r="Y2381" s="85"/>
      <c r="AD2381" s="26">
        <v>1.0459999999999998</v>
      </c>
      <c r="AF2381" s="26">
        <v>5.19</v>
      </c>
      <c r="AH2381" s="29">
        <v>0.84323820289525864</v>
      </c>
      <c r="AI2381" s="29">
        <v>1.8</v>
      </c>
    </row>
    <row r="2382" spans="1:35" ht="15" customHeight="1" x14ac:dyDescent="0.2">
      <c r="A2382" s="25">
        <v>2517</v>
      </c>
      <c r="B2382" s="25" t="s">
        <v>95</v>
      </c>
      <c r="C2382" s="139">
        <v>37923</v>
      </c>
      <c r="D2382" s="25">
        <v>13</v>
      </c>
      <c r="E2382" s="25" t="s">
        <v>49</v>
      </c>
      <c r="F2382" s="25">
        <v>-81</v>
      </c>
      <c r="G2382" s="82">
        <v>5.771999999999764</v>
      </c>
      <c r="H2382" s="27">
        <v>-81.096199999999996</v>
      </c>
      <c r="I2382" s="25">
        <v>25</v>
      </c>
      <c r="J2382" s="82">
        <v>6.7896000000000356</v>
      </c>
      <c r="K2382" s="27">
        <v>25.113160000000001</v>
      </c>
      <c r="L2382" s="29">
        <v>27.274999999999999</v>
      </c>
      <c r="M2382" s="29">
        <v>32.366999999999997</v>
      </c>
      <c r="N2382" s="28">
        <v>4.3417400581350458</v>
      </c>
      <c r="O2382" s="28">
        <v>1.7611830604582506</v>
      </c>
      <c r="Q2382" s="26">
        <v>24.468600000000006</v>
      </c>
      <c r="R2382" s="26">
        <v>7.87</v>
      </c>
      <c r="S2382" s="26">
        <v>0.82199999999999995</v>
      </c>
      <c r="T2382" s="26">
        <v>0.115</v>
      </c>
      <c r="U2382" s="26">
        <v>0.218</v>
      </c>
      <c r="V2382" s="26">
        <v>0.161</v>
      </c>
      <c r="W2382" s="26">
        <v>5.6999999999999995E-2</v>
      </c>
      <c r="X2382" s="26">
        <v>24.481000000000002</v>
      </c>
      <c r="Y2382" s="85"/>
      <c r="AD2382" s="26">
        <v>1.04</v>
      </c>
      <c r="AF2382" s="26">
        <v>5.46</v>
      </c>
      <c r="AH2382" s="29">
        <v>1.0617862742294579</v>
      </c>
      <c r="AI2382" s="29">
        <v>8.52</v>
      </c>
    </row>
    <row r="2383" spans="1:35" ht="15" customHeight="1" x14ac:dyDescent="0.2">
      <c r="A2383" s="25">
        <v>2518</v>
      </c>
      <c r="B2383" s="25" t="s">
        <v>95</v>
      </c>
      <c r="C2383" s="139">
        <v>37923</v>
      </c>
      <c r="D2383" s="25">
        <v>14</v>
      </c>
      <c r="E2383" s="25" t="s">
        <v>49</v>
      </c>
      <c r="F2383" s="25">
        <v>-81</v>
      </c>
      <c r="G2383" s="82">
        <v>1.7099999999996385</v>
      </c>
      <c r="H2383" s="27">
        <v>-81.028499999999994</v>
      </c>
      <c r="I2383" s="25">
        <v>25</v>
      </c>
      <c r="J2383" s="82">
        <v>2.0495999999999981</v>
      </c>
      <c r="K2383" s="27">
        <v>25.03416</v>
      </c>
      <c r="L2383" s="29">
        <v>27.498000000000001</v>
      </c>
      <c r="M2383" s="29">
        <v>32.883000000000003</v>
      </c>
      <c r="N2383" s="28">
        <v>5.0308589493816891</v>
      </c>
      <c r="O2383" s="28">
        <v>2.0407171877101429</v>
      </c>
      <c r="Q2383" s="26">
        <v>19.462800000000001</v>
      </c>
      <c r="R2383" s="26">
        <v>7.1183333333333341</v>
      </c>
      <c r="S2383" s="26">
        <v>0.504</v>
      </c>
      <c r="T2383" s="26">
        <v>8.2000000000000003E-2</v>
      </c>
      <c r="U2383" s="26">
        <v>0.43099999999999999</v>
      </c>
      <c r="V2383" s="26">
        <v>0.215</v>
      </c>
      <c r="W2383" s="26">
        <v>0.216</v>
      </c>
      <c r="X2383" s="26">
        <v>38.149000000000001</v>
      </c>
      <c r="Y2383" s="85"/>
      <c r="AD2383" s="26">
        <v>0.93499999999999994</v>
      </c>
      <c r="AF2383" s="26">
        <v>2.0299999999999998</v>
      </c>
      <c r="AH2383" s="29">
        <v>0.91634451420399821</v>
      </c>
      <c r="AI2383" s="29">
        <v>7.36</v>
      </c>
    </row>
    <row r="2384" spans="1:35" ht="15" customHeight="1" x14ac:dyDescent="0.2">
      <c r="A2384" s="25">
        <v>2519</v>
      </c>
      <c r="B2384" s="25" t="s">
        <v>95</v>
      </c>
      <c r="C2384" s="139">
        <v>37923</v>
      </c>
      <c r="D2384" s="25">
        <v>15</v>
      </c>
      <c r="E2384" s="25" t="s">
        <v>49</v>
      </c>
      <c r="F2384" s="25">
        <v>-80</v>
      </c>
      <c r="G2384" s="82">
        <v>56.79600000000022</v>
      </c>
      <c r="H2384" s="27">
        <v>-80.946600000000004</v>
      </c>
      <c r="I2384" s="25">
        <v>24</v>
      </c>
      <c r="J2384" s="82">
        <v>55.872000000000028</v>
      </c>
      <c r="K2384" s="27">
        <v>24.9312</v>
      </c>
      <c r="L2384" s="29">
        <v>27.407</v>
      </c>
      <c r="M2384" s="29">
        <v>35.438000000000002</v>
      </c>
      <c r="N2384" s="28">
        <v>7.3531078710451334</v>
      </c>
      <c r="O2384" s="28">
        <v>2.9827140387970497</v>
      </c>
      <c r="Q2384" s="26">
        <v>14.943</v>
      </c>
      <c r="R2384" s="26">
        <v>2.7679761904761904</v>
      </c>
      <c r="S2384" s="26">
        <v>0.122</v>
      </c>
      <c r="T2384" s="26">
        <v>0.25700000000000001</v>
      </c>
      <c r="U2384" s="26">
        <v>0.26400000000000001</v>
      </c>
      <c r="V2384" s="26">
        <v>0.124</v>
      </c>
      <c r="W2384" s="26">
        <v>0.14000000000000001</v>
      </c>
      <c r="X2384" s="26">
        <v>11.765000000000001</v>
      </c>
      <c r="Y2384" s="85"/>
      <c r="AD2384" s="26">
        <v>0.38600000000000001</v>
      </c>
      <c r="AF2384" s="26">
        <v>0.94099999999999995</v>
      </c>
      <c r="AH2384" s="29">
        <v>0.6269457868492766</v>
      </c>
      <c r="AI2384" s="29">
        <v>2.88</v>
      </c>
    </row>
    <row r="2385" spans="1:35" ht="15" customHeight="1" x14ac:dyDescent="0.2">
      <c r="A2385" s="25">
        <v>2520</v>
      </c>
      <c r="B2385" s="25" t="s">
        <v>95</v>
      </c>
      <c r="C2385" s="139">
        <v>37923</v>
      </c>
      <c r="D2385" s="25">
        <v>16</v>
      </c>
      <c r="E2385" s="25" t="s">
        <v>50</v>
      </c>
      <c r="F2385" s="25">
        <v>-80</v>
      </c>
      <c r="G2385" s="82">
        <v>49.819200000000023</v>
      </c>
      <c r="H2385" s="27">
        <v>-80.83032</v>
      </c>
      <c r="I2385" s="25">
        <v>24</v>
      </c>
      <c r="J2385" s="82">
        <v>52.531200000000098</v>
      </c>
      <c r="K2385" s="27">
        <v>24.875520000000002</v>
      </c>
      <c r="L2385" s="29">
        <v>27.428000000000001</v>
      </c>
      <c r="M2385" s="29">
        <v>37.680999999999997</v>
      </c>
      <c r="N2385" s="28">
        <v>6.5765691008105049</v>
      </c>
      <c r="O2385" s="28">
        <v>2.6677189194177102</v>
      </c>
      <c r="Q2385" s="26">
        <v>21.066600000000001</v>
      </c>
      <c r="R2385" s="26">
        <v>1.7242857142857142</v>
      </c>
      <c r="S2385" s="26">
        <v>0</v>
      </c>
      <c r="T2385" s="26">
        <v>7.5999999999999998E-2</v>
      </c>
      <c r="U2385" s="26">
        <v>0.34799999999999998</v>
      </c>
      <c r="V2385" s="26">
        <v>0.25800000000000001</v>
      </c>
      <c r="W2385" s="26">
        <v>8.9999999999999969E-2</v>
      </c>
      <c r="X2385" s="26">
        <v>6.3579999999999997</v>
      </c>
      <c r="Y2385" s="85"/>
      <c r="AD2385" s="26">
        <v>0.34799999999999998</v>
      </c>
      <c r="AF2385" s="26">
        <v>0.3</v>
      </c>
      <c r="AH2385" s="29">
        <v>0.70097339955446647</v>
      </c>
      <c r="AI2385" s="29">
        <v>1.76</v>
      </c>
    </row>
    <row r="2386" spans="1:35" ht="15" customHeight="1" x14ac:dyDescent="0.2">
      <c r="A2386" s="25">
        <v>2521</v>
      </c>
      <c r="B2386" s="25" t="s">
        <v>95</v>
      </c>
      <c r="C2386" s="139">
        <v>37923</v>
      </c>
      <c r="D2386" s="25">
        <v>17</v>
      </c>
      <c r="E2386" s="25" t="s">
        <v>50</v>
      </c>
      <c r="F2386" s="25">
        <v>-80</v>
      </c>
      <c r="G2386" s="82">
        <v>42.516000000000247</v>
      </c>
      <c r="H2386" s="27">
        <v>-80.708600000000004</v>
      </c>
      <c r="I2386" s="25">
        <v>24</v>
      </c>
      <c r="J2386" s="82">
        <v>55.333199999999962</v>
      </c>
      <c r="K2386" s="27">
        <v>24.922219999999999</v>
      </c>
      <c r="L2386" s="29">
        <v>27.504999999999999</v>
      </c>
      <c r="M2386" s="29">
        <v>35.363</v>
      </c>
      <c r="N2386" s="28">
        <v>10.094723456619825</v>
      </c>
      <c r="O2386" s="28">
        <v>4.0948227470453515</v>
      </c>
      <c r="Q2386" s="26">
        <v>14.797199999999998</v>
      </c>
      <c r="R2386" s="26">
        <v>2.4983333333333335</v>
      </c>
      <c r="S2386" s="26">
        <v>1.4019999999999999</v>
      </c>
      <c r="T2386" s="26">
        <v>5.5E-2</v>
      </c>
      <c r="U2386" s="26">
        <v>0.85499999999999998</v>
      </c>
      <c r="V2386" s="26">
        <v>0.42099999999999999</v>
      </c>
      <c r="W2386" s="26">
        <v>0.434</v>
      </c>
      <c r="X2386" s="26">
        <v>13.625</v>
      </c>
      <c r="Y2386" s="85"/>
      <c r="AD2386" s="26">
        <v>2.2570000000000001</v>
      </c>
      <c r="AF2386" s="26">
        <v>1.19</v>
      </c>
      <c r="AH2386" s="29">
        <v>0.45667422389633638</v>
      </c>
      <c r="AI2386" s="29">
        <v>2.64</v>
      </c>
    </row>
    <row r="2387" spans="1:35" ht="15" customHeight="1" x14ac:dyDescent="0.2">
      <c r="A2387" s="25">
        <v>2522</v>
      </c>
      <c r="B2387" s="25" t="s">
        <v>95</v>
      </c>
      <c r="C2387" s="139">
        <v>37923</v>
      </c>
      <c r="D2387" s="25">
        <v>18</v>
      </c>
      <c r="E2387" s="25" t="s">
        <v>50</v>
      </c>
      <c r="F2387" s="25">
        <v>-80</v>
      </c>
      <c r="G2387" s="82">
        <v>36.630000000000109</v>
      </c>
      <c r="H2387" s="27">
        <v>-80.610500000000002</v>
      </c>
      <c r="I2387" s="25">
        <v>24</v>
      </c>
      <c r="J2387" s="82">
        <v>58.71</v>
      </c>
      <c r="K2387" s="27">
        <v>24.9785</v>
      </c>
      <c r="L2387" s="29">
        <v>27.614000000000001</v>
      </c>
      <c r="M2387" s="29">
        <v>35.253999999999998</v>
      </c>
      <c r="N2387" s="28">
        <v>11.428616518365795</v>
      </c>
      <c r="O2387" s="28">
        <v>4.6359030128728929</v>
      </c>
      <c r="Q2387" s="26">
        <v>10.326000000000001</v>
      </c>
      <c r="R2387" s="26">
        <v>0.36023809523810091</v>
      </c>
      <c r="S2387" s="26">
        <v>0.47499999999999998</v>
      </c>
      <c r="T2387" s="26">
        <v>2.5999999999999999E-2</v>
      </c>
      <c r="U2387" s="26">
        <v>1.254</v>
      </c>
      <c r="V2387" s="26">
        <v>0.33200000000000002</v>
      </c>
      <c r="W2387" s="26">
        <v>0.92199999999999993</v>
      </c>
      <c r="X2387" s="26">
        <v>1.5569999999999999</v>
      </c>
      <c r="Y2387" s="85"/>
      <c r="AD2387" s="26">
        <v>1.7289999999999999</v>
      </c>
      <c r="AF2387" s="26">
        <v>0.33400000000000002</v>
      </c>
      <c r="AH2387" s="29">
        <v>0.40337340854789616</v>
      </c>
      <c r="AI2387" s="29">
        <v>0.40000000000000568</v>
      </c>
    </row>
    <row r="2388" spans="1:35" ht="15" customHeight="1" x14ac:dyDescent="0.2">
      <c r="A2388" s="25">
        <v>2523</v>
      </c>
      <c r="B2388" s="25" t="s">
        <v>95</v>
      </c>
      <c r="C2388" s="139">
        <v>37923</v>
      </c>
      <c r="D2388" s="25">
        <v>19</v>
      </c>
      <c r="E2388" s="25" t="s">
        <v>47</v>
      </c>
      <c r="F2388" s="25">
        <v>-80</v>
      </c>
      <c r="G2388" s="82">
        <v>32.930399999999906</v>
      </c>
      <c r="H2388" s="27">
        <v>-80.548839999999998</v>
      </c>
      <c r="I2388" s="25">
        <v>25</v>
      </c>
      <c r="J2388" s="82">
        <v>1.2600000000000477</v>
      </c>
      <c r="K2388" s="27">
        <v>25.021000000000001</v>
      </c>
      <c r="L2388" s="29">
        <v>27.716999999999999</v>
      </c>
      <c r="M2388" s="29">
        <v>32.271000000000001</v>
      </c>
      <c r="N2388" s="28">
        <v>9.4909720443342369</v>
      </c>
      <c r="O2388" s="28">
        <v>3.8499170765520656</v>
      </c>
      <c r="Q2388" s="26">
        <v>14.019600000000002</v>
      </c>
      <c r="R2388" s="26">
        <v>0.95964285714285713</v>
      </c>
      <c r="S2388" s="26">
        <v>1.754</v>
      </c>
      <c r="T2388" s="26">
        <v>2.1000000000000001E-2</v>
      </c>
      <c r="U2388" s="26">
        <v>0.31900000000000001</v>
      </c>
      <c r="V2388" s="26">
        <v>0.109</v>
      </c>
      <c r="W2388" s="26">
        <v>0.21000000000000002</v>
      </c>
      <c r="X2388" s="26">
        <v>3.5470000000000002</v>
      </c>
      <c r="Y2388" s="85"/>
      <c r="AD2388" s="26">
        <v>2.073</v>
      </c>
      <c r="AF2388" s="26">
        <v>0.33900000000000002</v>
      </c>
      <c r="AH2388" s="29">
        <v>0.4857247475248862</v>
      </c>
      <c r="AI2388" s="29">
        <v>1</v>
      </c>
    </row>
    <row r="2389" spans="1:35" ht="15" customHeight="1" x14ac:dyDescent="0.2">
      <c r="A2389" s="25">
        <v>2524</v>
      </c>
      <c r="B2389" s="25" t="s">
        <v>95</v>
      </c>
      <c r="C2389" s="139">
        <v>37923</v>
      </c>
      <c r="D2389" s="25">
        <v>20</v>
      </c>
      <c r="E2389" s="25" t="s">
        <v>47</v>
      </c>
      <c r="F2389" s="25">
        <v>-80</v>
      </c>
      <c r="G2389" s="82">
        <v>29.527199999999993</v>
      </c>
      <c r="H2389" s="27">
        <v>-80.49212</v>
      </c>
      <c r="I2389" s="25">
        <v>25</v>
      </c>
      <c r="J2389" s="82">
        <v>4.0427999999999997</v>
      </c>
      <c r="K2389" s="27">
        <v>25.06738</v>
      </c>
      <c r="L2389" s="29">
        <v>27.635000000000002</v>
      </c>
      <c r="M2389" s="29">
        <v>28.454999999999998</v>
      </c>
      <c r="N2389" s="28">
        <v>7.8918018815742776</v>
      </c>
      <c r="O2389" s="28">
        <v>3.2012298304867461</v>
      </c>
      <c r="Q2389" s="26">
        <v>13.3392</v>
      </c>
      <c r="R2389" s="26">
        <v>2.8351190476190475</v>
      </c>
      <c r="S2389" s="26">
        <v>2.8740000000000001</v>
      </c>
      <c r="T2389" s="26">
        <v>0.01</v>
      </c>
      <c r="U2389" s="26">
        <v>0.96099999999999997</v>
      </c>
      <c r="V2389" s="26">
        <v>0.434</v>
      </c>
      <c r="W2389" s="26">
        <v>0.52699999999999991</v>
      </c>
      <c r="X2389" s="26">
        <v>5.5359999999999996</v>
      </c>
      <c r="Y2389" s="85"/>
      <c r="AD2389" s="26">
        <v>3.835</v>
      </c>
      <c r="AF2389" s="26">
        <v>0.377</v>
      </c>
      <c r="AH2389" s="29">
        <v>0.58415049809643538</v>
      </c>
      <c r="AI2389" s="29">
        <v>2.88</v>
      </c>
    </row>
    <row r="2390" spans="1:35" ht="15" customHeight="1" x14ac:dyDescent="0.2">
      <c r="A2390" s="25">
        <v>2525</v>
      </c>
      <c r="B2390" s="25" t="s">
        <v>95</v>
      </c>
      <c r="C2390" s="139">
        <v>37923</v>
      </c>
      <c r="D2390" s="25">
        <v>34</v>
      </c>
      <c r="E2390" s="25" t="s">
        <v>49</v>
      </c>
      <c r="F2390" s="25">
        <v>-80</v>
      </c>
      <c r="G2390" s="82">
        <v>57.370800000000202</v>
      </c>
      <c r="H2390" s="27">
        <v>-80.956180000000003</v>
      </c>
      <c r="I2390" s="25">
        <v>24</v>
      </c>
      <c r="J2390" s="82">
        <v>59.299200000000098</v>
      </c>
      <c r="K2390" s="27">
        <v>24.988320000000002</v>
      </c>
      <c r="L2390" s="29">
        <v>27.12</v>
      </c>
      <c r="M2390" s="29">
        <v>35.012999999999998</v>
      </c>
      <c r="N2390" s="28">
        <v>7.3007936697639204</v>
      </c>
      <c r="O2390" s="28">
        <v>2.9614933107285317</v>
      </c>
      <c r="Q2390" s="26">
        <v>16.838400000000004</v>
      </c>
      <c r="R2390" s="26">
        <v>4.1920238095238096</v>
      </c>
      <c r="S2390" s="26">
        <v>0.96899999999999997</v>
      </c>
      <c r="T2390" s="26">
        <v>3.5999999999999997E-2</v>
      </c>
      <c r="U2390" s="26">
        <v>0.371</v>
      </c>
      <c r="V2390" s="26">
        <v>0.192</v>
      </c>
      <c r="W2390" s="26">
        <v>0.17899999999999999</v>
      </c>
      <c r="X2390" s="26">
        <v>32.612000000000002</v>
      </c>
      <c r="Y2390" s="85"/>
      <c r="AD2390" s="26">
        <v>1.34</v>
      </c>
      <c r="AF2390" s="26">
        <v>0.73899999999999999</v>
      </c>
      <c r="AH2390" s="29">
        <v>0.63143819816360736</v>
      </c>
      <c r="AI2390" s="29">
        <v>4.28</v>
      </c>
    </row>
    <row r="2391" spans="1:35" ht="15" customHeight="1" x14ac:dyDescent="0.2">
      <c r="A2391" s="25">
        <v>2526</v>
      </c>
      <c r="B2391" s="25" t="s">
        <v>95</v>
      </c>
      <c r="C2391" s="139">
        <v>37924</v>
      </c>
      <c r="D2391" s="25">
        <v>21</v>
      </c>
      <c r="E2391" s="25" t="s">
        <v>47</v>
      </c>
      <c r="F2391" s="25">
        <v>-80</v>
      </c>
      <c r="G2391" s="82">
        <v>31.009199999999737</v>
      </c>
      <c r="H2391" s="27">
        <v>-80.516819999999996</v>
      </c>
      <c r="I2391" s="25">
        <v>25</v>
      </c>
      <c r="J2391" s="82">
        <v>6.7548000000000741</v>
      </c>
      <c r="K2391" s="27">
        <v>25.112580000000001</v>
      </c>
      <c r="L2391" s="29">
        <v>25.617999999999999</v>
      </c>
      <c r="M2391" s="29">
        <v>24.867000000000001</v>
      </c>
      <c r="N2391" s="28">
        <v>9.5281083161672804</v>
      </c>
      <c r="O2391" s="28">
        <v>3.8649810306361854</v>
      </c>
      <c r="Q2391" s="26">
        <v>17.227200000000003</v>
      </c>
      <c r="R2391" s="26">
        <v>2.6930952380952382</v>
      </c>
      <c r="S2391" s="26">
        <v>3.4239999999999999</v>
      </c>
      <c r="T2391" s="26">
        <v>0</v>
      </c>
      <c r="U2391" s="26">
        <v>0.51900000000000002</v>
      </c>
      <c r="V2391" s="26">
        <v>0.33100000000000002</v>
      </c>
      <c r="W2391" s="26">
        <v>0.188</v>
      </c>
      <c r="X2391" s="26">
        <v>5.407</v>
      </c>
      <c r="Y2391" s="85"/>
      <c r="AD2391" s="26">
        <v>3.9430000000000001</v>
      </c>
      <c r="AF2391" s="26">
        <v>0.22600000000000001</v>
      </c>
      <c r="AH2391" s="29">
        <v>0.48383161137848935</v>
      </c>
      <c r="AI2391" s="29">
        <v>2.72</v>
      </c>
    </row>
    <row r="2392" spans="1:35" ht="15" customHeight="1" x14ac:dyDescent="0.2">
      <c r="A2392" s="25">
        <v>2527</v>
      </c>
      <c r="B2392" s="25" t="s">
        <v>95</v>
      </c>
      <c r="C2392" s="139">
        <v>37924</v>
      </c>
      <c r="D2392" s="25">
        <v>22</v>
      </c>
      <c r="E2392" s="25" t="s">
        <v>47</v>
      </c>
      <c r="F2392" s="25">
        <v>-80</v>
      </c>
      <c r="G2392" s="82">
        <v>36.270000000000095</v>
      </c>
      <c r="H2392" s="27">
        <v>-80.604500000000002</v>
      </c>
      <c r="I2392" s="25">
        <v>25</v>
      </c>
      <c r="J2392" s="82">
        <v>5.9892000000000678</v>
      </c>
      <c r="K2392" s="27">
        <v>25.099820000000001</v>
      </c>
      <c r="L2392" s="29">
        <v>25.628</v>
      </c>
      <c r="M2392" s="29">
        <v>23.41</v>
      </c>
      <c r="N2392" s="28">
        <v>12.781796561260681</v>
      </c>
      <c r="O2392" s="28">
        <v>5.1848068480601892</v>
      </c>
      <c r="Q2392" s="26">
        <v>15.088800000000001</v>
      </c>
      <c r="R2392" s="26">
        <v>1.0373809523809578</v>
      </c>
      <c r="S2392" s="26">
        <v>3.01</v>
      </c>
      <c r="T2392" s="26">
        <v>8.0000000000000002E-3</v>
      </c>
      <c r="U2392" s="26">
        <v>0.43</v>
      </c>
      <c r="V2392" s="26">
        <v>0.313</v>
      </c>
      <c r="W2392" s="26">
        <v>0.11699999999999999</v>
      </c>
      <c r="X2392" s="26">
        <v>7.4829999999999997</v>
      </c>
      <c r="Y2392" s="85"/>
      <c r="AD2392" s="26">
        <v>3.44</v>
      </c>
      <c r="AF2392" s="26">
        <v>0.35799999999999998</v>
      </c>
      <c r="AH2392" s="29">
        <v>0.36066917337521071</v>
      </c>
      <c r="AI2392" s="29">
        <v>1.0800000000000054</v>
      </c>
    </row>
    <row r="2393" spans="1:35" ht="15" customHeight="1" x14ac:dyDescent="0.2">
      <c r="A2393" s="25">
        <v>2528</v>
      </c>
      <c r="B2393" s="25" t="s">
        <v>95</v>
      </c>
      <c r="C2393" s="139">
        <v>37924</v>
      </c>
      <c r="D2393" s="25">
        <v>23</v>
      </c>
      <c r="E2393" s="25" t="s">
        <v>47</v>
      </c>
      <c r="F2393" s="25">
        <v>-80</v>
      </c>
      <c r="G2393" s="82">
        <v>37.5</v>
      </c>
      <c r="H2393" s="27">
        <v>-80.625</v>
      </c>
      <c r="I2393" s="25">
        <v>25</v>
      </c>
      <c r="J2393" s="82">
        <v>3.2891999999999655</v>
      </c>
      <c r="K2393" s="27">
        <v>25.054819999999999</v>
      </c>
      <c r="L2393" s="29">
        <v>25.78</v>
      </c>
      <c r="M2393" s="29">
        <v>27.638000000000002</v>
      </c>
      <c r="N2393" s="28">
        <v>7.9049467386294632</v>
      </c>
      <c r="O2393" s="28">
        <v>3.2065619091620601</v>
      </c>
      <c r="Q2393" s="26">
        <v>18.9282</v>
      </c>
      <c r="R2393" s="26">
        <v>2.1310714285714289</v>
      </c>
      <c r="S2393" s="26">
        <v>3.8410000000000002</v>
      </c>
      <c r="T2393" s="26">
        <v>1.2E-2</v>
      </c>
      <c r="U2393" s="26">
        <v>0.39500000000000002</v>
      </c>
      <c r="V2393" s="26">
        <v>0.161</v>
      </c>
      <c r="W2393" s="26">
        <v>0.23400000000000001</v>
      </c>
      <c r="X2393" s="26">
        <v>25.13</v>
      </c>
      <c r="Y2393" s="85"/>
      <c r="AD2393" s="26">
        <v>4.2359999999999998</v>
      </c>
      <c r="AF2393" s="26">
        <v>0.57899999999999996</v>
      </c>
      <c r="AH2393" s="29">
        <v>0.58317913484123851</v>
      </c>
      <c r="AI2393" s="29">
        <v>2.2000000000000002</v>
      </c>
    </row>
    <row r="2394" spans="1:35" ht="15" customHeight="1" x14ac:dyDescent="0.2">
      <c r="A2394" s="25">
        <v>2529</v>
      </c>
      <c r="B2394" s="25" t="s">
        <v>95</v>
      </c>
      <c r="C2394" s="139">
        <v>37924</v>
      </c>
      <c r="D2394" s="25">
        <v>24</v>
      </c>
      <c r="E2394" s="25" t="s">
        <v>48</v>
      </c>
      <c r="F2394" s="25">
        <v>-80</v>
      </c>
      <c r="G2394" s="82">
        <v>40.026000000000295</v>
      </c>
      <c r="H2394" s="27">
        <v>-80.667100000000005</v>
      </c>
      <c r="I2394" s="25">
        <v>25</v>
      </c>
      <c r="J2394" s="82">
        <v>3.7799999999999301</v>
      </c>
      <c r="K2394" s="27">
        <v>25.062999999999999</v>
      </c>
      <c r="L2394" s="29">
        <v>26.046700000000001</v>
      </c>
      <c r="M2394" s="29">
        <v>28.234999999999999</v>
      </c>
      <c r="N2394" s="28">
        <v>10.321748472407577</v>
      </c>
      <c r="O2394" s="28">
        <v>4.1869131547510134</v>
      </c>
      <c r="Q2394" s="26">
        <v>25.780799999999999</v>
      </c>
      <c r="R2394" s="26">
        <v>2.0867167919799496</v>
      </c>
      <c r="S2394" s="26">
        <v>3.6150000000000002</v>
      </c>
      <c r="T2394" s="26">
        <v>2.3E-2</v>
      </c>
      <c r="U2394" s="26">
        <v>0.38</v>
      </c>
      <c r="V2394" s="26">
        <v>0.28100000000000003</v>
      </c>
      <c r="W2394" s="26">
        <v>9.8999999999999977E-2</v>
      </c>
      <c r="X2394" s="26">
        <v>44.42</v>
      </c>
      <c r="Y2394" s="85"/>
      <c r="AD2394" s="26">
        <v>3.9950000000000001</v>
      </c>
      <c r="AF2394" s="26">
        <v>1.04</v>
      </c>
      <c r="AH2394" s="29">
        <v>0.44662975583289954</v>
      </c>
      <c r="AI2394" s="29">
        <v>2.2105263157894735</v>
      </c>
    </row>
    <row r="2395" spans="1:35" ht="15" customHeight="1" x14ac:dyDescent="0.2">
      <c r="A2395" s="25">
        <v>2530</v>
      </c>
      <c r="B2395" s="25" t="s">
        <v>95</v>
      </c>
      <c r="C2395" s="139">
        <v>37924</v>
      </c>
      <c r="D2395" s="25">
        <v>25</v>
      </c>
      <c r="E2395" s="25" t="s">
        <v>48</v>
      </c>
      <c r="F2395" s="25">
        <v>-80</v>
      </c>
      <c r="G2395" s="82">
        <v>43.090800000000229</v>
      </c>
      <c r="H2395" s="27">
        <v>-80.718180000000004</v>
      </c>
      <c r="I2395" s="25">
        <v>25</v>
      </c>
      <c r="J2395" s="82">
        <v>3.5910000000000508</v>
      </c>
      <c r="K2395" s="27">
        <v>25.059850000000001</v>
      </c>
      <c r="L2395" s="29">
        <v>25.933</v>
      </c>
      <c r="M2395" s="29">
        <v>30.788</v>
      </c>
      <c r="N2395" s="28">
        <v>2.9921937995484007</v>
      </c>
      <c r="O2395" s="28">
        <v>1.2137532332224532</v>
      </c>
      <c r="Q2395" s="26">
        <v>43.519799999999996</v>
      </c>
      <c r="R2395" s="26">
        <v>13.607857142857144</v>
      </c>
      <c r="S2395" s="26">
        <v>2.7650000000000001</v>
      </c>
      <c r="T2395" s="26">
        <v>0.26400000000000001</v>
      </c>
      <c r="U2395" s="26">
        <v>0.28000000000000003</v>
      </c>
      <c r="V2395" s="26">
        <v>0.40100000000000002</v>
      </c>
      <c r="W2395" s="26">
        <v>0</v>
      </c>
      <c r="X2395" s="26">
        <v>84.731999999999999</v>
      </c>
      <c r="Y2395" s="85"/>
      <c r="AD2395" s="26">
        <v>3.1660000000000004</v>
      </c>
      <c r="AF2395" s="26">
        <v>8.67</v>
      </c>
      <c r="AH2395" s="29">
        <v>1.5406756075411185</v>
      </c>
      <c r="AI2395" s="29">
        <v>14.64</v>
      </c>
    </row>
    <row r="2396" spans="1:35" ht="15" customHeight="1" x14ac:dyDescent="0.2">
      <c r="A2396" s="25">
        <v>2531</v>
      </c>
      <c r="B2396" s="25" t="s">
        <v>95</v>
      </c>
      <c r="C2396" s="139">
        <v>37924</v>
      </c>
      <c r="D2396" s="25">
        <v>26</v>
      </c>
      <c r="E2396" s="25" t="s">
        <v>50</v>
      </c>
      <c r="F2396" s="25">
        <v>-80</v>
      </c>
      <c r="G2396" s="82">
        <v>43.317599999999743</v>
      </c>
      <c r="H2396" s="27">
        <v>-80.721959999999996</v>
      </c>
      <c r="I2396" s="25">
        <v>25</v>
      </c>
      <c r="J2396" s="82">
        <v>1.4004000000000616</v>
      </c>
      <c r="K2396" s="27">
        <v>25.023340000000001</v>
      </c>
      <c r="L2396" s="29">
        <v>26.100999999999999</v>
      </c>
      <c r="M2396" s="29">
        <v>33.197000000000003</v>
      </c>
      <c r="N2396" s="28">
        <v>5.3482675566101721</v>
      </c>
      <c r="O2396" s="28">
        <v>2.1694707876054276</v>
      </c>
      <c r="Q2396" s="26">
        <v>35.549399999999999</v>
      </c>
      <c r="R2396" s="26">
        <v>15.462380952380958</v>
      </c>
      <c r="S2396" s="26">
        <v>2.6230000000000002</v>
      </c>
      <c r="T2396" s="26">
        <v>0.32400000000000001</v>
      </c>
      <c r="U2396" s="26">
        <v>0.28000000000000003</v>
      </c>
      <c r="V2396" s="26">
        <v>0.23</v>
      </c>
      <c r="W2396" s="26">
        <v>5.0000000000000017E-2</v>
      </c>
      <c r="X2396" s="26">
        <v>87.197000000000003</v>
      </c>
      <c r="Y2396" s="85"/>
      <c r="AD2396" s="26">
        <v>2.903</v>
      </c>
      <c r="AF2396" s="26">
        <v>8.3659999999999997</v>
      </c>
      <c r="AH2396" s="29">
        <v>0.86196136434915027</v>
      </c>
      <c r="AI2396" s="29">
        <v>16.458333333333339</v>
      </c>
    </row>
    <row r="2397" spans="1:35" ht="15" customHeight="1" x14ac:dyDescent="0.2">
      <c r="A2397" s="25">
        <v>2532</v>
      </c>
      <c r="B2397" s="25" t="s">
        <v>95</v>
      </c>
      <c r="C2397" s="139">
        <v>37924</v>
      </c>
      <c r="D2397" s="25">
        <v>27</v>
      </c>
      <c r="E2397" s="25" t="s">
        <v>50</v>
      </c>
      <c r="F2397" s="25">
        <v>-80</v>
      </c>
      <c r="G2397" s="82">
        <v>44.96040000000022</v>
      </c>
      <c r="H2397" s="27">
        <v>-80.749340000000004</v>
      </c>
      <c r="I2397" s="25">
        <v>25</v>
      </c>
      <c r="J2397" s="82">
        <v>0.30960000000000321</v>
      </c>
      <c r="K2397" s="27">
        <v>25.00516</v>
      </c>
      <c r="L2397" s="29">
        <v>26.666</v>
      </c>
      <c r="M2397" s="29">
        <v>35.466999999999999</v>
      </c>
      <c r="N2397" s="28">
        <v>8.2418980655169847</v>
      </c>
      <c r="O2397" s="28">
        <v>3.3432428161641567</v>
      </c>
      <c r="Q2397" s="26">
        <v>35.889600000000002</v>
      </c>
      <c r="R2397" s="26">
        <v>5.0807142857142855</v>
      </c>
      <c r="S2397" s="26">
        <v>1.9950000000000001</v>
      </c>
      <c r="T2397" s="26">
        <v>0.217</v>
      </c>
      <c r="U2397" s="26">
        <v>0.28399999999999997</v>
      </c>
      <c r="V2397" s="26">
        <v>0.11600000000000001</v>
      </c>
      <c r="W2397" s="26">
        <v>0.16799999999999998</v>
      </c>
      <c r="X2397" s="26">
        <v>82.656000000000006</v>
      </c>
      <c r="Y2397" s="85"/>
      <c r="AD2397" s="26">
        <v>2.2790000000000004</v>
      </c>
      <c r="AF2397" s="26">
        <v>4.6980000000000004</v>
      </c>
      <c r="AH2397" s="29">
        <v>0.5593371773533129</v>
      </c>
      <c r="AI2397" s="29">
        <v>5.64</v>
      </c>
    </row>
    <row r="2398" spans="1:35" ht="15" customHeight="1" x14ac:dyDescent="0.2">
      <c r="A2398" s="25">
        <v>2533</v>
      </c>
      <c r="B2398" s="25" t="s">
        <v>95</v>
      </c>
      <c r="C2398" s="139">
        <v>37924</v>
      </c>
      <c r="D2398" s="25">
        <v>28</v>
      </c>
      <c r="E2398" s="25" t="s">
        <v>50</v>
      </c>
      <c r="F2398" s="25">
        <v>-80</v>
      </c>
      <c r="G2398" s="82">
        <v>47.149800000000255</v>
      </c>
      <c r="H2398" s="27">
        <v>-80.785830000000004</v>
      </c>
      <c r="I2398" s="25">
        <v>24</v>
      </c>
      <c r="J2398" s="82">
        <v>59.979599999999998</v>
      </c>
      <c r="K2398" s="27">
        <v>24.999659999999999</v>
      </c>
      <c r="L2398" s="29">
        <v>26.068999999999999</v>
      </c>
      <c r="M2398" s="29">
        <v>36.622999999999998</v>
      </c>
      <c r="N2398" s="28">
        <v>7.4043913137997999</v>
      </c>
      <c r="O2398" s="28">
        <v>3.0035166500662962</v>
      </c>
      <c r="Q2398" s="26">
        <v>37.930799999999998</v>
      </c>
      <c r="R2398" s="26">
        <v>7.1895238095238012</v>
      </c>
      <c r="S2398" s="26">
        <v>1.7490000000000001</v>
      </c>
      <c r="T2398" s="26">
        <v>0.16500000000000001</v>
      </c>
      <c r="U2398" s="26">
        <v>0.38400000000000001</v>
      </c>
      <c r="V2398" s="26">
        <v>0.17299999999999999</v>
      </c>
      <c r="W2398" s="26">
        <v>0.21100000000000002</v>
      </c>
      <c r="X2398" s="26">
        <v>62.63</v>
      </c>
      <c r="Y2398" s="85"/>
      <c r="AD2398" s="26">
        <v>2.133</v>
      </c>
      <c r="AF2398" s="26">
        <v>4.3579999999999997</v>
      </c>
      <c r="AH2398" s="29">
        <v>0.622603507111813</v>
      </c>
      <c r="AI2398" s="29">
        <v>7.708333333333325</v>
      </c>
    </row>
    <row r="2399" spans="1:35" ht="15" customHeight="1" x14ac:dyDescent="0.2">
      <c r="A2399" s="25">
        <v>2534</v>
      </c>
      <c r="B2399" s="25" t="s">
        <v>95</v>
      </c>
      <c r="C2399" s="139">
        <v>37924</v>
      </c>
      <c r="D2399" s="25">
        <v>29</v>
      </c>
      <c r="E2399" s="25" t="s">
        <v>50</v>
      </c>
      <c r="F2399" s="25">
        <v>-80</v>
      </c>
      <c r="G2399" s="82">
        <v>48.713999999999658</v>
      </c>
      <c r="H2399" s="27">
        <v>-80.811899999999994</v>
      </c>
      <c r="I2399" s="25">
        <v>24</v>
      </c>
      <c r="J2399" s="82">
        <v>59.899199999999979</v>
      </c>
      <c r="K2399" s="27">
        <v>24.99832</v>
      </c>
      <c r="L2399" s="29">
        <v>26.131</v>
      </c>
      <c r="M2399" s="29">
        <v>38.771999999999998</v>
      </c>
      <c r="N2399" s="28">
        <v>9.0975557111933014</v>
      </c>
      <c r="O2399" s="28">
        <v>3.6903317093126842</v>
      </c>
      <c r="Q2399" s="26">
        <v>34.9176</v>
      </c>
      <c r="R2399" s="26">
        <v>0.74476190476190907</v>
      </c>
      <c r="S2399" s="26">
        <v>1.373</v>
      </c>
      <c r="T2399" s="26">
        <v>1.2999999999999999E-2</v>
      </c>
      <c r="U2399" s="26">
        <v>0.31900000000000001</v>
      </c>
      <c r="V2399" s="26">
        <v>0.20300000000000001</v>
      </c>
      <c r="W2399" s="26">
        <v>0.11599999999999999</v>
      </c>
      <c r="X2399" s="26">
        <v>41.652000000000001</v>
      </c>
      <c r="Y2399" s="85"/>
      <c r="AD2399" s="26">
        <v>1.6920000000000002</v>
      </c>
      <c r="AF2399" s="26">
        <v>0.46400000000000002</v>
      </c>
      <c r="AH2399" s="29">
        <v>0.50672951574542424</v>
      </c>
      <c r="AI2399" s="29">
        <v>0.80000000000000426</v>
      </c>
    </row>
    <row r="2400" spans="1:35" ht="15" customHeight="1" x14ac:dyDescent="0.2">
      <c r="A2400" s="25">
        <v>2535</v>
      </c>
      <c r="B2400" s="25" t="s">
        <v>95</v>
      </c>
      <c r="C2400" s="139">
        <v>37924</v>
      </c>
      <c r="D2400" s="25">
        <v>30</v>
      </c>
      <c r="E2400" s="25" t="s">
        <v>49</v>
      </c>
      <c r="F2400" s="25">
        <v>-80</v>
      </c>
      <c r="G2400" s="82">
        <v>50.12519999999995</v>
      </c>
      <c r="H2400" s="27">
        <v>-80.835419999999999</v>
      </c>
      <c r="I2400" s="25">
        <v>24</v>
      </c>
      <c r="J2400" s="82">
        <v>58.55160000000005</v>
      </c>
      <c r="K2400" s="27">
        <v>24.975860000000001</v>
      </c>
      <c r="L2400" s="29">
        <v>26.542000000000002</v>
      </c>
      <c r="M2400" s="29">
        <v>38.420999999999999</v>
      </c>
      <c r="N2400" s="28">
        <v>6.827903784879723</v>
      </c>
      <c r="O2400" s="28">
        <v>2.769670298855766</v>
      </c>
      <c r="Q2400" s="26">
        <v>20.774999999999999</v>
      </c>
      <c r="R2400" s="26">
        <v>0.36249999999999999</v>
      </c>
      <c r="S2400" s="26">
        <v>0.95799999999999996</v>
      </c>
      <c r="T2400" s="26">
        <v>1.7000000000000001E-2</v>
      </c>
      <c r="U2400" s="26">
        <v>0.35599999999999998</v>
      </c>
      <c r="V2400" s="26">
        <v>0.27600000000000002</v>
      </c>
      <c r="W2400" s="26">
        <v>7.999999999999996E-2</v>
      </c>
      <c r="X2400" s="26">
        <v>10.943</v>
      </c>
      <c r="Y2400" s="85"/>
      <c r="AD2400" s="26">
        <v>1.3140000000000001</v>
      </c>
      <c r="AF2400" s="26">
        <v>0.39900000000000002</v>
      </c>
      <c r="AH2400" s="29">
        <v>0.67517061535178147</v>
      </c>
      <c r="AI2400" s="29">
        <v>0.41</v>
      </c>
    </row>
    <row r="2401" spans="1:35" ht="15" customHeight="1" x14ac:dyDescent="0.2">
      <c r="A2401" s="25">
        <v>2536</v>
      </c>
      <c r="B2401" s="25" t="s">
        <v>95</v>
      </c>
      <c r="C2401" s="139">
        <v>37924</v>
      </c>
      <c r="D2401" s="25">
        <v>31</v>
      </c>
      <c r="E2401" s="25" t="s">
        <v>49</v>
      </c>
      <c r="F2401" s="25">
        <v>-80</v>
      </c>
      <c r="G2401" s="82">
        <v>52.120799999999861</v>
      </c>
      <c r="H2401" s="27">
        <v>-80.868679999999998</v>
      </c>
      <c r="I2401" s="25">
        <v>25</v>
      </c>
      <c r="J2401" s="82">
        <v>0.6900000000000972</v>
      </c>
      <c r="K2401" s="27">
        <v>25.011500000000002</v>
      </c>
      <c r="L2401" s="29">
        <v>26.181999999999999</v>
      </c>
      <c r="M2401" s="29">
        <v>39.115900000000003</v>
      </c>
      <c r="N2401" s="28">
        <v>8.4445807547401568</v>
      </c>
      <c r="O2401" s="28">
        <v>3.4254590046342934</v>
      </c>
      <c r="Q2401" s="26">
        <v>26.801400000000001</v>
      </c>
      <c r="R2401" s="26">
        <v>1.3553571428571427</v>
      </c>
      <c r="S2401" s="26">
        <v>0.98499999999999999</v>
      </c>
      <c r="T2401" s="26">
        <v>4.5999999999999999E-2</v>
      </c>
      <c r="U2401" s="26">
        <v>0.308</v>
      </c>
      <c r="V2401" s="26">
        <v>0.36299999999999999</v>
      </c>
      <c r="W2401" s="26">
        <v>0</v>
      </c>
      <c r="X2401" s="26">
        <v>32.396000000000001</v>
      </c>
      <c r="Y2401" s="85"/>
      <c r="AD2401" s="26">
        <v>1.3479999999999999</v>
      </c>
      <c r="AF2401" s="26">
        <v>0.375</v>
      </c>
      <c r="AH2401" s="29">
        <v>0.54591224051144172</v>
      </c>
      <c r="AI2401" s="29">
        <v>1.4</v>
      </c>
    </row>
    <row r="2402" spans="1:35" ht="15" customHeight="1" x14ac:dyDescent="0.2">
      <c r="A2402" s="25">
        <v>2537</v>
      </c>
      <c r="B2402" s="25" t="s">
        <v>95</v>
      </c>
      <c r="C2402" s="139">
        <v>37924</v>
      </c>
      <c r="D2402" s="25">
        <v>32</v>
      </c>
      <c r="E2402" s="25" t="s">
        <v>49</v>
      </c>
      <c r="F2402" s="25">
        <v>-80</v>
      </c>
      <c r="G2402" s="82">
        <v>55.560000000000116</v>
      </c>
      <c r="H2402" s="27">
        <v>-80.926000000000002</v>
      </c>
      <c r="I2402" s="25">
        <v>25</v>
      </c>
      <c r="J2402" s="82">
        <v>0.70920000000000982</v>
      </c>
      <c r="K2402" s="27">
        <v>25.01182</v>
      </c>
      <c r="L2402" s="29">
        <v>26.512</v>
      </c>
      <c r="M2402" s="29">
        <v>36.881999999999998</v>
      </c>
      <c r="N2402" s="28">
        <v>7.6679863814913993</v>
      </c>
      <c r="O2402" s="28">
        <v>3.1104413304531273</v>
      </c>
      <c r="Q2402" s="26">
        <v>25.003200000000003</v>
      </c>
      <c r="R2402" s="26">
        <v>1.5173809523809467</v>
      </c>
      <c r="S2402" s="26">
        <v>1.026</v>
      </c>
      <c r="T2402" s="26">
        <v>0.104</v>
      </c>
      <c r="U2402" s="26">
        <v>0.32700000000000001</v>
      </c>
      <c r="V2402" s="26">
        <v>9.2999999999999999E-2</v>
      </c>
      <c r="W2402" s="26">
        <v>0.23400000000000001</v>
      </c>
      <c r="X2402" s="26">
        <v>27.984000000000002</v>
      </c>
      <c r="Y2402" s="85"/>
      <c r="AD2402" s="26">
        <v>1.353</v>
      </c>
      <c r="AF2402" s="26">
        <v>0.69399999999999995</v>
      </c>
      <c r="AH2402" s="29">
        <v>0.60120085908438581</v>
      </c>
      <c r="AI2402" s="29">
        <v>1.5999999999999943</v>
      </c>
    </row>
    <row r="2403" spans="1:35" ht="15" customHeight="1" x14ac:dyDescent="0.2">
      <c r="A2403" s="25">
        <v>2538</v>
      </c>
      <c r="B2403" s="25" t="s">
        <v>95</v>
      </c>
      <c r="C2403" s="139">
        <v>37924</v>
      </c>
      <c r="D2403" s="25">
        <v>33</v>
      </c>
      <c r="E2403" s="25" t="s">
        <v>49</v>
      </c>
      <c r="F2403" s="25">
        <v>-80</v>
      </c>
      <c r="G2403" s="82">
        <v>55.230000000000246</v>
      </c>
      <c r="H2403" s="27">
        <v>-80.920500000000004</v>
      </c>
      <c r="I2403" s="25">
        <v>25</v>
      </c>
      <c r="J2403" s="82">
        <v>3.3492000000000388</v>
      </c>
      <c r="K2403" s="27">
        <v>25.055820000000001</v>
      </c>
      <c r="L2403" s="29">
        <v>26.071999999999999</v>
      </c>
      <c r="M2403" s="29">
        <v>35.485999999999997</v>
      </c>
      <c r="N2403" s="28">
        <v>4.3819074778720042</v>
      </c>
      <c r="O2403" s="28">
        <v>1.777476569115108</v>
      </c>
      <c r="Q2403" s="26">
        <v>23.691000000000003</v>
      </c>
      <c r="R2403" s="26">
        <v>1.4157142857142855</v>
      </c>
      <c r="S2403" s="26">
        <v>0.79900000000000004</v>
      </c>
      <c r="T2403" s="26">
        <v>7.3999999999999996E-2</v>
      </c>
      <c r="U2403" s="26">
        <v>0.30499999999999999</v>
      </c>
      <c r="V2403" s="26">
        <v>0.23499999999999999</v>
      </c>
      <c r="W2403" s="26">
        <v>7.0000000000000007E-2</v>
      </c>
      <c r="X2403" s="26">
        <v>16.047000000000001</v>
      </c>
      <c r="Y2403" s="85"/>
      <c r="AD2403" s="26">
        <v>1.1040000000000001</v>
      </c>
      <c r="AF2403" s="26">
        <v>2.2200000000000002</v>
      </c>
      <c r="AH2403" s="29">
        <v>1.0520532492481482</v>
      </c>
      <c r="AI2403" s="29">
        <v>1.68</v>
      </c>
    </row>
    <row r="2404" spans="1:35" ht="15" customHeight="1" x14ac:dyDescent="0.2">
      <c r="A2404" s="25">
        <v>2539</v>
      </c>
      <c r="B2404" s="25" t="s">
        <v>95</v>
      </c>
      <c r="C2404" s="139">
        <v>37924</v>
      </c>
      <c r="D2404" s="25">
        <v>35</v>
      </c>
      <c r="E2404" s="25" t="s">
        <v>49</v>
      </c>
      <c r="F2404" s="25">
        <v>-80</v>
      </c>
      <c r="G2404" s="82">
        <v>52.730399999999804</v>
      </c>
      <c r="H2404" s="27">
        <v>-80.878839999999997</v>
      </c>
      <c r="I2404" s="25">
        <v>24</v>
      </c>
      <c r="J2404" s="82">
        <v>58.26</v>
      </c>
      <c r="K2404" s="27">
        <v>24.971</v>
      </c>
      <c r="L2404" s="29">
        <v>26.762</v>
      </c>
      <c r="M2404" s="29">
        <v>37.679000000000002</v>
      </c>
      <c r="N2404" s="28">
        <v>10.584573618815465</v>
      </c>
      <c r="O2404" s="28">
        <v>4.2935255243351236</v>
      </c>
      <c r="Q2404" s="26">
        <v>18.4908</v>
      </c>
      <c r="R2404" s="26">
        <v>1.0302380952381007</v>
      </c>
      <c r="S2404" s="26">
        <v>0.54</v>
      </c>
      <c r="T2404" s="26">
        <v>3.9E-2</v>
      </c>
      <c r="U2404" s="26">
        <v>0.34599999999999997</v>
      </c>
      <c r="V2404" s="26">
        <v>0.10100000000000001</v>
      </c>
      <c r="W2404" s="26">
        <v>0.24499999999999997</v>
      </c>
      <c r="X2404" s="26">
        <v>7.915</v>
      </c>
      <c r="Y2404" s="85"/>
      <c r="AD2404" s="26">
        <v>0.88600000000000001</v>
      </c>
      <c r="AF2404" s="26">
        <v>0.41799999999999998</v>
      </c>
      <c r="AH2404" s="29">
        <v>0.43553950929162816</v>
      </c>
      <c r="AI2404" s="29">
        <v>1.0800000000000054</v>
      </c>
    </row>
    <row r="2405" spans="1:35" ht="15" customHeight="1" x14ac:dyDescent="0.2">
      <c r="A2405" s="25">
        <v>2540</v>
      </c>
      <c r="B2405" s="25" t="s">
        <v>95</v>
      </c>
      <c r="C2405" s="139">
        <v>37924</v>
      </c>
      <c r="D2405" s="25">
        <v>36</v>
      </c>
      <c r="E2405" s="25" t="s">
        <v>50</v>
      </c>
      <c r="F2405" s="25">
        <v>-80</v>
      </c>
      <c r="G2405" s="82">
        <v>47.596799999999746</v>
      </c>
      <c r="H2405" s="27">
        <v>-80.793279999999996</v>
      </c>
      <c r="I2405" s="25">
        <v>24</v>
      </c>
      <c r="J2405" s="82">
        <v>57.571200000000076</v>
      </c>
      <c r="K2405" s="27">
        <v>24.959520000000001</v>
      </c>
      <c r="L2405" s="29">
        <v>26.747</v>
      </c>
      <c r="M2405" s="29">
        <v>38.018999999999998</v>
      </c>
      <c r="N2405" s="28">
        <v>8.9184002451737587</v>
      </c>
      <c r="O2405" s="28">
        <v>3.6176591016214594</v>
      </c>
      <c r="Q2405" s="26">
        <v>29.571600000000004</v>
      </c>
      <c r="R2405" s="26">
        <v>1.2317857142857143</v>
      </c>
      <c r="S2405" s="26">
        <v>1.405</v>
      </c>
      <c r="T2405" s="26">
        <v>3.7999999999999999E-2</v>
      </c>
      <c r="U2405" s="26">
        <v>0.42</v>
      </c>
      <c r="V2405" s="26">
        <v>0.38500000000000001</v>
      </c>
      <c r="W2405" s="26">
        <v>3.4999999999999976E-2</v>
      </c>
      <c r="X2405" s="26">
        <v>33.866999999999997</v>
      </c>
      <c r="Y2405" s="85"/>
      <c r="AD2405" s="26">
        <v>1.825</v>
      </c>
      <c r="AF2405" s="26">
        <v>0.40500000000000003</v>
      </c>
      <c r="AH2405" s="29">
        <v>0.51690884836602025</v>
      </c>
      <c r="AI2405" s="29">
        <v>1.28</v>
      </c>
    </row>
    <row r="2406" spans="1:35" ht="15" customHeight="1" x14ac:dyDescent="0.2">
      <c r="A2406" s="25">
        <v>2541</v>
      </c>
      <c r="B2406" s="25" t="s">
        <v>95</v>
      </c>
      <c r="C2406" s="139">
        <v>37924</v>
      </c>
      <c r="D2406" s="25">
        <v>37</v>
      </c>
      <c r="E2406" s="25" t="s">
        <v>50</v>
      </c>
      <c r="F2406" s="25">
        <v>-80</v>
      </c>
      <c r="G2406" s="82">
        <v>45.661200000000122</v>
      </c>
      <c r="H2406" s="27">
        <v>-80.761020000000002</v>
      </c>
      <c r="I2406" s="25">
        <v>24</v>
      </c>
      <c r="J2406" s="82">
        <v>55.95000000000006</v>
      </c>
      <c r="K2406" s="27">
        <v>24.932500000000001</v>
      </c>
      <c r="L2406" s="29">
        <v>26.350999999999999</v>
      </c>
      <c r="M2406" s="29">
        <v>36.808999999999997</v>
      </c>
      <c r="N2406" s="28">
        <v>9.2692949467353802</v>
      </c>
      <c r="O2406" s="28">
        <v>3.7599959979165209</v>
      </c>
      <c r="Q2406" s="26">
        <v>33.896999999999998</v>
      </c>
      <c r="R2406" s="26">
        <v>2.0426190476190476</v>
      </c>
      <c r="S2406" s="26">
        <v>1.2110000000000001</v>
      </c>
      <c r="T2406" s="26">
        <v>0.03</v>
      </c>
      <c r="U2406" s="26">
        <v>0.43099999999999999</v>
      </c>
      <c r="V2406" s="26">
        <v>0.39100000000000001</v>
      </c>
      <c r="W2406" s="26">
        <v>3.999999999999998E-2</v>
      </c>
      <c r="X2406" s="26">
        <v>53.72</v>
      </c>
      <c r="Y2406" s="85"/>
      <c r="AD2406" s="26">
        <v>1.6420000000000001</v>
      </c>
      <c r="AF2406" s="26">
        <v>0.65</v>
      </c>
      <c r="AH2406" s="29">
        <v>0.49734095489362212</v>
      </c>
      <c r="AI2406" s="29">
        <v>2.12</v>
      </c>
    </row>
    <row r="2407" spans="1:35" ht="15" customHeight="1" x14ac:dyDescent="0.2">
      <c r="A2407" s="25">
        <v>2542</v>
      </c>
      <c r="B2407" s="25" t="s">
        <v>95</v>
      </c>
      <c r="C2407" s="139">
        <v>37924</v>
      </c>
      <c r="D2407" s="25">
        <v>38</v>
      </c>
      <c r="E2407" s="25" t="s">
        <v>50</v>
      </c>
      <c r="F2407" s="25">
        <v>-80</v>
      </c>
      <c r="G2407" s="82">
        <v>41.822400000000073</v>
      </c>
      <c r="H2407" s="27">
        <v>-80.697040000000001</v>
      </c>
      <c r="I2407" s="25">
        <v>24</v>
      </c>
      <c r="J2407" s="82">
        <v>59.191199999999924</v>
      </c>
      <c r="K2407" s="27">
        <v>24.986519999999999</v>
      </c>
      <c r="L2407" s="29">
        <v>26.192</v>
      </c>
      <c r="M2407" s="29">
        <v>32.685000000000002</v>
      </c>
      <c r="N2407" s="28">
        <v>7.3622662396625174</v>
      </c>
      <c r="O2407" s="28">
        <v>2.9864290386483527</v>
      </c>
      <c r="Q2407" s="26">
        <v>23.739600000000003</v>
      </c>
      <c r="R2407" s="26">
        <v>10.465079365079371</v>
      </c>
      <c r="S2407" s="26">
        <v>1.893</v>
      </c>
      <c r="T2407" s="26">
        <v>0.154</v>
      </c>
      <c r="U2407" s="26">
        <v>0.379</v>
      </c>
      <c r="V2407" s="26">
        <v>0.35099999999999998</v>
      </c>
      <c r="W2407" s="26">
        <v>2.8000000000000025E-2</v>
      </c>
      <c r="X2407" s="26">
        <v>49.524000000000001</v>
      </c>
      <c r="Y2407" s="85"/>
      <c r="AD2407" s="26">
        <v>2.2719999999999998</v>
      </c>
      <c r="AF2407" s="26">
        <v>3.56</v>
      </c>
      <c r="AH2407" s="29">
        <v>0.6261658910356549</v>
      </c>
      <c r="AI2407" s="29">
        <v>10.888888888888895</v>
      </c>
    </row>
    <row r="2408" spans="1:35" ht="15" customHeight="1" x14ac:dyDescent="0.2">
      <c r="A2408" s="25">
        <v>2543</v>
      </c>
      <c r="B2408" s="25" t="s">
        <v>95</v>
      </c>
      <c r="C2408" s="139">
        <v>37924</v>
      </c>
      <c r="D2408" s="25">
        <v>39</v>
      </c>
      <c r="E2408" s="25" t="s">
        <v>50</v>
      </c>
      <c r="F2408" s="25">
        <v>-80</v>
      </c>
      <c r="G2408" s="82">
        <v>38.770800000000065</v>
      </c>
      <c r="H2408" s="27">
        <v>-80.646180000000001</v>
      </c>
      <c r="I2408" s="25">
        <v>25</v>
      </c>
      <c r="J2408" s="82">
        <v>0.51000000000009038</v>
      </c>
      <c r="K2408" s="27">
        <v>25.008500000000002</v>
      </c>
      <c r="L2408" s="29">
        <v>26.779</v>
      </c>
      <c r="M2408" s="29">
        <v>31.452999999999999</v>
      </c>
      <c r="N2408" s="28">
        <v>5.662284212168581</v>
      </c>
      <c r="O2408" s="28">
        <v>2.296848476519576</v>
      </c>
      <c r="Q2408" s="26">
        <v>18.636600000000001</v>
      </c>
      <c r="R2408" s="26">
        <v>3.467857142857143</v>
      </c>
      <c r="S2408" s="26">
        <v>1.6990000000000001</v>
      </c>
      <c r="T2408" s="26">
        <v>4.4999999999999998E-2</v>
      </c>
      <c r="U2408" s="26">
        <v>0.438</v>
      </c>
      <c r="V2408" s="26">
        <v>0.21199999999999999</v>
      </c>
      <c r="W2408" s="26">
        <v>0.22600000000000001</v>
      </c>
      <c r="X2408" s="26">
        <v>21.972000000000001</v>
      </c>
      <c r="Y2408" s="85"/>
      <c r="AD2408" s="26">
        <v>2.137</v>
      </c>
      <c r="AF2408" s="26">
        <v>1.1100000000000001</v>
      </c>
      <c r="AH2408" s="29">
        <v>0.81415906147784667</v>
      </c>
      <c r="AI2408" s="29">
        <v>3.6</v>
      </c>
    </row>
    <row r="2409" spans="1:35" ht="15" customHeight="1" x14ac:dyDescent="0.2">
      <c r="A2409" s="25">
        <v>2544</v>
      </c>
      <c r="B2409" s="25" t="s">
        <v>95</v>
      </c>
      <c r="C2409" s="139">
        <v>37924</v>
      </c>
      <c r="D2409" s="25">
        <v>40</v>
      </c>
      <c r="E2409" s="25" t="s">
        <v>47</v>
      </c>
      <c r="F2409" s="25">
        <v>-80</v>
      </c>
      <c r="G2409" s="82">
        <v>35.930399999999736</v>
      </c>
      <c r="H2409" s="27">
        <v>-80.598839999999996</v>
      </c>
      <c r="I2409" s="25">
        <v>25</v>
      </c>
      <c r="J2409" s="82">
        <v>1.0236000000000445</v>
      </c>
      <c r="K2409" s="27">
        <v>25.017060000000001</v>
      </c>
      <c r="L2409" s="29">
        <v>26.739000000000001</v>
      </c>
      <c r="M2409" s="29">
        <v>30.905000000000001</v>
      </c>
      <c r="N2409" s="28">
        <v>7.4688610363127808</v>
      </c>
      <c r="O2409" s="28">
        <v>3.0296681427125596</v>
      </c>
      <c r="Q2409" s="26">
        <v>12.804600000000001</v>
      </c>
      <c r="R2409" s="26">
        <v>2.1032142857142855</v>
      </c>
      <c r="S2409" s="26">
        <v>1.583</v>
      </c>
      <c r="T2409" s="26">
        <v>1.7999999999999999E-2</v>
      </c>
      <c r="U2409" s="26">
        <v>0.43</v>
      </c>
      <c r="V2409" s="26">
        <v>0.27200000000000002</v>
      </c>
      <c r="W2409" s="26">
        <v>0.15799999999999997</v>
      </c>
      <c r="X2409" s="26">
        <v>6.7469999999999999</v>
      </c>
      <c r="Y2409" s="85"/>
      <c r="AD2409" s="26">
        <v>2.0129999999999999</v>
      </c>
      <c r="AF2409" s="26">
        <v>0.56100000000000005</v>
      </c>
      <c r="AH2409" s="29">
        <v>0.61722931750727283</v>
      </c>
      <c r="AI2409" s="29">
        <v>2.17</v>
      </c>
    </row>
    <row r="2410" spans="1:35" ht="15" customHeight="1" x14ac:dyDescent="0.2">
      <c r="A2410" s="25">
        <v>2545</v>
      </c>
      <c r="B2410" s="25" t="s">
        <v>96</v>
      </c>
      <c r="C2410" s="139">
        <v>37943</v>
      </c>
      <c r="D2410" s="25" t="s">
        <v>15</v>
      </c>
      <c r="E2410" s="25" t="s">
        <v>76</v>
      </c>
      <c r="F2410" s="25">
        <v>-80</v>
      </c>
      <c r="G2410" s="82">
        <v>10.980000000000416</v>
      </c>
      <c r="H2410" s="27">
        <v>-80.183000000000007</v>
      </c>
      <c r="I2410" s="25">
        <v>25</v>
      </c>
      <c r="J2410" s="82">
        <v>44.34</v>
      </c>
      <c r="K2410" s="27">
        <v>25.739000000000001</v>
      </c>
      <c r="L2410" s="29">
        <v>23.820599999999999</v>
      </c>
      <c r="M2410" s="29">
        <v>32.519100000000002</v>
      </c>
      <c r="N2410" s="28">
        <v>7.6728680069297948</v>
      </c>
      <c r="O2410" s="28">
        <v>3.1124215125723893</v>
      </c>
      <c r="Q2410" s="26">
        <v>22.612080000000002</v>
      </c>
      <c r="R2410" s="26">
        <v>3.8183333333333334</v>
      </c>
      <c r="S2410" s="26">
        <v>9.9823999999999996E-2</v>
      </c>
      <c r="T2410" s="26">
        <v>6.8000000000000005E-2</v>
      </c>
      <c r="U2410" s="26">
        <v>0.112</v>
      </c>
      <c r="V2410" s="26">
        <v>0.115</v>
      </c>
      <c r="W2410" s="26">
        <v>0</v>
      </c>
      <c r="X2410" s="26">
        <v>3.8359999999999999</v>
      </c>
      <c r="Y2410" s="85"/>
      <c r="AD2410" s="26">
        <v>0.21482400000000001</v>
      </c>
      <c r="AF2410" s="26">
        <v>1.946</v>
      </c>
      <c r="AH2410" s="29">
        <v>0.60081836359448026</v>
      </c>
      <c r="AI2410" s="29">
        <v>4.05</v>
      </c>
    </row>
    <row r="2411" spans="1:35" ht="15" customHeight="1" x14ac:dyDescent="0.2">
      <c r="A2411" s="25">
        <v>2546</v>
      </c>
      <c r="B2411" s="25" t="s">
        <v>96</v>
      </c>
      <c r="C2411" s="139">
        <v>37943</v>
      </c>
      <c r="D2411" s="25" t="s">
        <v>24</v>
      </c>
      <c r="E2411" s="25" t="s">
        <v>77</v>
      </c>
      <c r="F2411" s="25">
        <v>-80</v>
      </c>
      <c r="G2411" s="82">
        <v>21.695999999999742</v>
      </c>
      <c r="H2411" s="27">
        <v>-80.361599999999996</v>
      </c>
      <c r="I2411" s="25">
        <v>25</v>
      </c>
      <c r="J2411" s="82">
        <v>17.799599999999955</v>
      </c>
      <c r="K2411" s="27">
        <v>25.296659999999999</v>
      </c>
      <c r="L2411" s="29">
        <v>24.8</v>
      </c>
      <c r="M2411" s="29">
        <v>24.279599999999999</v>
      </c>
      <c r="N2411" s="28">
        <v>6.6848193513260341</v>
      </c>
      <c r="O2411" s="28">
        <v>2.7116295416441831</v>
      </c>
      <c r="Q2411" s="26">
        <v>31.155960000000004</v>
      </c>
      <c r="R2411" s="26">
        <v>1.0733333333333335</v>
      </c>
      <c r="S2411" s="26">
        <v>3.3702939999999999</v>
      </c>
      <c r="T2411" s="26">
        <v>1.4999999999999999E-2</v>
      </c>
      <c r="U2411" s="26">
        <v>9.6620000000000008</v>
      </c>
      <c r="V2411" s="26">
        <v>0.92</v>
      </c>
      <c r="W2411" s="26">
        <v>8.7420000000000009</v>
      </c>
      <c r="X2411" s="26">
        <v>5.4480000000000004</v>
      </c>
      <c r="Y2411" s="85"/>
      <c r="AD2411" s="26">
        <v>13.032294</v>
      </c>
      <c r="AF2411" s="26">
        <v>0.308</v>
      </c>
      <c r="AH2411" s="29">
        <v>0.68962222578019816</v>
      </c>
      <c r="AI2411" s="29">
        <v>1.1100000000000001</v>
      </c>
    </row>
    <row r="2412" spans="1:35" ht="15" customHeight="1" x14ac:dyDescent="0.2">
      <c r="A2412" s="25">
        <v>2547</v>
      </c>
      <c r="B2412" s="25" t="s">
        <v>96</v>
      </c>
      <c r="C2412" s="139">
        <v>37943</v>
      </c>
      <c r="D2412" s="25" t="s">
        <v>25</v>
      </c>
      <c r="E2412" s="25" t="s">
        <v>79</v>
      </c>
      <c r="F2412" s="25">
        <v>-80</v>
      </c>
      <c r="G2412" s="82">
        <v>22.580399999999941</v>
      </c>
      <c r="H2412" s="27">
        <v>-80.376339999999999</v>
      </c>
      <c r="I2412" s="25">
        <v>25</v>
      </c>
      <c r="J2412" s="82">
        <v>14.289600000000036</v>
      </c>
      <c r="K2412" s="27">
        <v>25.238160000000001</v>
      </c>
      <c r="L2412" s="29">
        <v>24.7181</v>
      </c>
      <c r="M2412" s="29">
        <v>27.263300000000001</v>
      </c>
      <c r="N2412" s="28">
        <v>4.9071105421495735</v>
      </c>
      <c r="O2412" s="28">
        <v>1.9905198945378964</v>
      </c>
      <c r="Q2412" s="26">
        <v>22.791899999999998</v>
      </c>
      <c r="R2412" s="26">
        <v>1.2890476190476203</v>
      </c>
      <c r="S2412" s="26">
        <v>2.4952350000000001</v>
      </c>
      <c r="T2412" s="26">
        <v>5.0000000000000001E-3</v>
      </c>
      <c r="U2412" s="26">
        <v>2.0049999999999999</v>
      </c>
      <c r="V2412" s="26">
        <v>0.45600000000000002</v>
      </c>
      <c r="W2412" s="26">
        <v>1.5489999999999999</v>
      </c>
      <c r="X2412" s="26">
        <v>0</v>
      </c>
      <c r="Y2412" s="85"/>
      <c r="AD2412" s="26">
        <v>4.500235</v>
      </c>
      <c r="AF2412" s="26">
        <v>0.372</v>
      </c>
      <c r="AH2412" s="29">
        <v>0.93945305702866377</v>
      </c>
      <c r="AI2412" s="29">
        <v>1.3333333333333346</v>
      </c>
    </row>
    <row r="2413" spans="1:35" ht="15" customHeight="1" x14ac:dyDescent="0.2">
      <c r="A2413" s="25">
        <v>2548</v>
      </c>
      <c r="B2413" s="25" t="s">
        <v>96</v>
      </c>
      <c r="C2413" s="139">
        <v>37943</v>
      </c>
      <c r="D2413" s="25" t="s">
        <v>26</v>
      </c>
      <c r="E2413" s="25" t="s">
        <v>79</v>
      </c>
      <c r="F2413" s="25">
        <v>-80</v>
      </c>
      <c r="G2413" s="82">
        <v>25.396800000000326</v>
      </c>
      <c r="H2413" s="27">
        <v>-80.423280000000005</v>
      </c>
      <c r="I2413" s="25">
        <v>25</v>
      </c>
      <c r="J2413" s="82">
        <v>15.363600000000091</v>
      </c>
      <c r="K2413" s="27">
        <v>25.256060000000002</v>
      </c>
      <c r="L2413" s="29">
        <v>26.200900000000001</v>
      </c>
      <c r="M2413" s="29">
        <v>16.613800000000001</v>
      </c>
      <c r="N2413" s="28">
        <v>2.6901637562931544</v>
      </c>
      <c r="O2413" s="28">
        <v>1.0912377926829064</v>
      </c>
      <c r="Q2413" s="26">
        <v>55.548299999999998</v>
      </c>
      <c r="R2413" s="26">
        <v>1.3073496240601492</v>
      </c>
      <c r="S2413" s="26">
        <v>8.0171759999999992</v>
      </c>
      <c r="T2413" s="26">
        <v>0.03</v>
      </c>
      <c r="U2413" s="26">
        <v>2.2240000000000002</v>
      </c>
      <c r="V2413" s="26">
        <v>0.36099999999999999</v>
      </c>
      <c r="W2413" s="26">
        <v>1.8630000000000002</v>
      </c>
      <c r="X2413" s="26">
        <v>30.494</v>
      </c>
      <c r="Y2413" s="85"/>
      <c r="AD2413" s="26">
        <v>10.241175999999999</v>
      </c>
      <c r="AF2413" s="26">
        <v>0.51300000000000001</v>
      </c>
      <c r="AH2413" s="29">
        <v>1.7136503267564045</v>
      </c>
      <c r="AI2413" s="29">
        <v>1.3684210526315779</v>
      </c>
    </row>
    <row r="2414" spans="1:35" ht="15" customHeight="1" x14ac:dyDescent="0.2">
      <c r="A2414" s="25">
        <v>2549</v>
      </c>
      <c r="B2414" s="25" t="s">
        <v>96</v>
      </c>
      <c r="C2414" s="139">
        <v>37943</v>
      </c>
      <c r="D2414" s="25" t="s">
        <v>27</v>
      </c>
      <c r="E2414" s="25" t="s">
        <v>79</v>
      </c>
      <c r="F2414" s="25">
        <v>-80</v>
      </c>
      <c r="G2414" s="82">
        <v>25.443599999999833</v>
      </c>
      <c r="H2414" s="27">
        <v>-80.424059999999997</v>
      </c>
      <c r="I2414" s="25">
        <v>25</v>
      </c>
      <c r="J2414" s="82">
        <v>10.559999999999903</v>
      </c>
      <c r="K2414" s="27">
        <v>25.175999999999998</v>
      </c>
      <c r="L2414" s="29">
        <v>24.936699999999998</v>
      </c>
      <c r="M2414" s="29">
        <v>25.706800000000001</v>
      </c>
      <c r="N2414" s="28">
        <v>3.4461251764555909</v>
      </c>
      <c r="O2414" s="28">
        <v>1.3978859175644154</v>
      </c>
      <c r="Q2414" s="26">
        <v>33.945599999999999</v>
      </c>
      <c r="R2414" s="26">
        <v>0.64345238095238644</v>
      </c>
      <c r="S2414" s="26">
        <v>2.581118</v>
      </c>
      <c r="T2414" s="26">
        <v>3.0000000000000001E-3</v>
      </c>
      <c r="U2414" s="26">
        <v>1.1100000000000001</v>
      </c>
      <c r="V2414" s="26">
        <v>0.39100000000000001</v>
      </c>
      <c r="W2414" s="26">
        <v>0.71900000000000008</v>
      </c>
      <c r="X2414" s="26">
        <v>0.42899999999999999</v>
      </c>
      <c r="Y2414" s="85"/>
      <c r="AD2414" s="26">
        <v>3.6911180000000003</v>
      </c>
      <c r="AF2414" s="26">
        <v>0.19500000000000001</v>
      </c>
      <c r="AH2414" s="29">
        <v>1.3377343433419555</v>
      </c>
      <c r="AI2414" s="29">
        <v>0.66666666666667218</v>
      </c>
    </row>
    <row r="2415" spans="1:35" ht="15" customHeight="1" x14ac:dyDescent="0.2">
      <c r="A2415" s="25">
        <v>2550</v>
      </c>
      <c r="B2415" s="25" t="s">
        <v>96</v>
      </c>
      <c r="C2415" s="139">
        <v>37943</v>
      </c>
      <c r="D2415" s="25" t="s">
        <v>28</v>
      </c>
      <c r="E2415" s="25" t="s">
        <v>77</v>
      </c>
      <c r="F2415" s="25">
        <v>-80</v>
      </c>
      <c r="G2415" s="82">
        <v>12.809999999999775</v>
      </c>
      <c r="H2415" s="27">
        <v>-80.213499999999996</v>
      </c>
      <c r="I2415" s="25">
        <v>25</v>
      </c>
      <c r="J2415" s="82">
        <v>28.099199999999911</v>
      </c>
      <c r="K2415" s="27">
        <v>25.468319999999999</v>
      </c>
      <c r="L2415" s="29">
        <v>24.538499999999999</v>
      </c>
      <c r="M2415" s="29">
        <v>33.048299999999998</v>
      </c>
      <c r="N2415" s="28">
        <v>9.6295278641271302</v>
      </c>
      <c r="O2415" s="28">
        <v>3.9061208472706577</v>
      </c>
      <c r="Q2415" s="26">
        <v>9.4997999999999987</v>
      </c>
      <c r="R2415" s="26">
        <v>0.67291407867494879</v>
      </c>
      <c r="S2415" s="26">
        <v>2.2630590000000002</v>
      </c>
      <c r="T2415" s="26">
        <v>3.0000000000000001E-3</v>
      </c>
      <c r="U2415" s="26">
        <v>0.32600000000000001</v>
      </c>
      <c r="V2415" s="26">
        <v>0.124</v>
      </c>
      <c r="W2415" s="26">
        <v>0.20200000000000001</v>
      </c>
      <c r="X2415" s="26">
        <v>0</v>
      </c>
      <c r="Y2415" s="85"/>
      <c r="AD2415" s="26">
        <v>2.5890590000000002</v>
      </c>
      <c r="AF2415" s="26">
        <v>0.191</v>
      </c>
      <c r="AH2415" s="29">
        <v>0.47873582848995416</v>
      </c>
      <c r="AI2415" s="29">
        <v>0.69565217391304401</v>
      </c>
    </row>
    <row r="2416" spans="1:35" ht="15" customHeight="1" x14ac:dyDescent="0.2">
      <c r="A2416" s="25">
        <v>2551</v>
      </c>
      <c r="B2416" s="25" t="s">
        <v>96</v>
      </c>
      <c r="C2416" s="139">
        <v>37943</v>
      </c>
      <c r="D2416" s="25" t="s">
        <v>29</v>
      </c>
      <c r="E2416" s="25" t="s">
        <v>76</v>
      </c>
      <c r="F2416" s="25">
        <v>-80</v>
      </c>
      <c r="G2416" s="82">
        <v>11.879999999999598</v>
      </c>
      <c r="H2416" s="27">
        <v>-80.197999999999993</v>
      </c>
      <c r="I2416" s="25">
        <v>25</v>
      </c>
      <c r="J2416" s="82">
        <v>34.719599999999957</v>
      </c>
      <c r="K2416" s="27">
        <v>25.578659999999999</v>
      </c>
      <c r="L2416" s="29">
        <v>24.099499999999999</v>
      </c>
      <c r="M2416" s="29">
        <v>32.7515</v>
      </c>
      <c r="N2416" s="28">
        <v>12.996172589928255</v>
      </c>
      <c r="O2416" s="28">
        <v>5.2717663217279478</v>
      </c>
      <c r="Q2416" s="26">
        <v>12.551880000000001</v>
      </c>
      <c r="R2416" s="26">
        <v>1.7382034632034575</v>
      </c>
      <c r="S2416" s="26">
        <v>0.69099999999999995</v>
      </c>
      <c r="T2416" s="26">
        <v>8.0000000000000002E-3</v>
      </c>
      <c r="U2416" s="26">
        <v>1.4870000000000001</v>
      </c>
      <c r="V2416" s="26">
        <v>0.107</v>
      </c>
      <c r="W2416" s="26">
        <v>1.3800000000000001</v>
      </c>
      <c r="X2416" s="26">
        <v>0</v>
      </c>
      <c r="Y2416" s="85"/>
      <c r="AD2416" s="26">
        <v>2.1779999999999999</v>
      </c>
      <c r="AF2416" s="26">
        <v>0.28999999999999998</v>
      </c>
      <c r="AH2416" s="29">
        <v>0.35471981986239914</v>
      </c>
      <c r="AI2416" s="29">
        <v>1.7727272727272672</v>
      </c>
    </row>
    <row r="2417" spans="1:35" ht="15" customHeight="1" x14ac:dyDescent="0.2">
      <c r="A2417" s="25">
        <v>2552</v>
      </c>
      <c r="B2417" s="25" t="s">
        <v>96</v>
      </c>
      <c r="C2417" s="139">
        <v>37943</v>
      </c>
      <c r="D2417" s="25" t="s">
        <v>30</v>
      </c>
      <c r="E2417" s="25" t="s">
        <v>76</v>
      </c>
      <c r="F2417" s="25">
        <v>-80</v>
      </c>
      <c r="G2417" s="82">
        <v>11.241599999999892</v>
      </c>
      <c r="H2417" s="27">
        <v>-80.187359999999998</v>
      </c>
      <c r="I2417" s="25">
        <v>25</v>
      </c>
      <c r="J2417" s="82">
        <v>39.733200000000082</v>
      </c>
      <c r="K2417" s="27">
        <v>25.662220000000001</v>
      </c>
      <c r="L2417" s="29">
        <v>24.1936</v>
      </c>
      <c r="M2417" s="29">
        <v>29.985499999999998</v>
      </c>
      <c r="N2417" s="28">
        <v>10.744208034830118</v>
      </c>
      <c r="O2417" s="28">
        <v>4.3582796149961647</v>
      </c>
      <c r="Q2417" s="26">
        <v>11.696520000000001</v>
      </c>
      <c r="R2417" s="26">
        <v>1.3647619047619046</v>
      </c>
      <c r="S2417" s="26">
        <v>2.6559409999999999</v>
      </c>
      <c r="T2417" s="26">
        <v>3.2000000000000001E-2</v>
      </c>
      <c r="U2417" s="26">
        <v>1.506</v>
      </c>
      <c r="V2417" s="26">
        <v>0.34499999999999997</v>
      </c>
      <c r="W2417" s="26">
        <v>1.161</v>
      </c>
      <c r="X2417" s="26">
        <v>1.258</v>
      </c>
      <c r="Y2417" s="85"/>
      <c r="AD2417" s="26">
        <v>4.1619410000000006</v>
      </c>
      <c r="AF2417" s="26">
        <v>0.29599999999999999</v>
      </c>
      <c r="AH2417" s="29">
        <v>0.42906838596716462</v>
      </c>
      <c r="AI2417" s="29">
        <v>1.4</v>
      </c>
    </row>
    <row r="2418" spans="1:35" ht="15" customHeight="1" x14ac:dyDescent="0.2">
      <c r="A2418" s="25">
        <v>2553</v>
      </c>
      <c r="B2418" s="25" t="s">
        <v>96</v>
      </c>
      <c r="C2418" s="139">
        <v>37943</v>
      </c>
      <c r="D2418" s="25" t="s">
        <v>16</v>
      </c>
      <c r="E2418" s="25" t="s">
        <v>76</v>
      </c>
      <c r="F2418" s="25">
        <v>-80</v>
      </c>
      <c r="G2418" s="82">
        <v>14.893200000000206</v>
      </c>
      <c r="H2418" s="27">
        <v>-80.248220000000003</v>
      </c>
      <c r="I2418" s="25">
        <v>25</v>
      </c>
      <c r="J2418" s="82">
        <v>41.459999999999937</v>
      </c>
      <c r="K2418" s="27">
        <v>25.690999999999999</v>
      </c>
      <c r="L2418" s="29">
        <v>24.160399999999999</v>
      </c>
      <c r="M2418" s="29">
        <v>23.4436</v>
      </c>
      <c r="N2418" s="28">
        <v>6.6486972941670786</v>
      </c>
      <c r="O2418" s="28">
        <v>2.6969769935124592</v>
      </c>
      <c r="Q2418" s="26">
        <v>10.569000000000001</v>
      </c>
      <c r="R2418" s="26">
        <v>1.8027777777777823</v>
      </c>
      <c r="S2418" s="26">
        <v>2.2157650000000002</v>
      </c>
      <c r="T2418" s="26">
        <v>0.10299999999999999</v>
      </c>
      <c r="U2418" s="26">
        <v>12.054</v>
      </c>
      <c r="V2418" s="26">
        <v>0.71</v>
      </c>
      <c r="W2418" s="26">
        <v>11.344000000000001</v>
      </c>
      <c r="X2418" s="26">
        <v>10.972</v>
      </c>
      <c r="Y2418" s="85"/>
      <c r="AD2418" s="26">
        <v>14.269765000000001</v>
      </c>
      <c r="AF2418" s="26">
        <v>2.59</v>
      </c>
      <c r="AH2418" s="29">
        <v>0.69336891063522577</v>
      </c>
      <c r="AI2418" s="29">
        <v>2.1111111111111156</v>
      </c>
    </row>
    <row r="2419" spans="1:35" ht="15" customHeight="1" x14ac:dyDescent="0.2">
      <c r="A2419" s="25">
        <v>2554</v>
      </c>
      <c r="B2419" s="25" t="s">
        <v>96</v>
      </c>
      <c r="C2419" s="139">
        <v>37943</v>
      </c>
      <c r="D2419" s="25" t="s">
        <v>17</v>
      </c>
      <c r="E2419" s="25" t="s">
        <v>76</v>
      </c>
      <c r="F2419" s="25">
        <v>-80</v>
      </c>
      <c r="G2419" s="82">
        <v>15.83280000000002</v>
      </c>
      <c r="H2419" s="27">
        <v>-80.26388</v>
      </c>
      <c r="I2419" s="25">
        <v>25</v>
      </c>
      <c r="J2419" s="82">
        <v>39.244800000000026</v>
      </c>
      <c r="K2419" s="27">
        <v>25.65408</v>
      </c>
      <c r="L2419" s="29">
        <v>24.282800000000002</v>
      </c>
      <c r="M2419" s="29">
        <v>27.009499999999999</v>
      </c>
      <c r="N2419" s="28">
        <v>6.6354192871529456</v>
      </c>
      <c r="O2419" s="28">
        <v>2.6915909038993511</v>
      </c>
      <c r="Q2419" s="26">
        <v>15.31236</v>
      </c>
      <c r="R2419" s="26">
        <v>1.6779761904761905</v>
      </c>
      <c r="S2419" s="26">
        <v>0.73170599999999997</v>
      </c>
      <c r="T2419" s="26">
        <v>2.4E-2</v>
      </c>
      <c r="U2419" s="26">
        <v>2.452</v>
      </c>
      <c r="V2419" s="26">
        <v>0.53</v>
      </c>
      <c r="W2419" s="26">
        <v>1.9219999999999999</v>
      </c>
      <c r="X2419" s="26">
        <v>8.3019999999999996</v>
      </c>
      <c r="Y2419" s="85"/>
      <c r="AD2419" s="26">
        <v>3.1837059999999999</v>
      </c>
      <c r="AF2419" s="26">
        <v>0.60499999999999998</v>
      </c>
      <c r="AH2419" s="29">
        <v>0.6947563975234502</v>
      </c>
      <c r="AI2419" s="29">
        <v>1.75</v>
      </c>
    </row>
    <row r="2420" spans="1:35" ht="15" customHeight="1" x14ac:dyDescent="0.2">
      <c r="A2420" s="25">
        <v>2555</v>
      </c>
      <c r="B2420" s="25" t="s">
        <v>96</v>
      </c>
      <c r="C2420" s="139">
        <v>37943</v>
      </c>
      <c r="D2420" s="25" t="s">
        <v>18</v>
      </c>
      <c r="E2420" s="25" t="s">
        <v>76</v>
      </c>
      <c r="F2420" s="25">
        <v>-80</v>
      </c>
      <c r="G2420" s="82">
        <v>15.809999999999604</v>
      </c>
      <c r="H2420" s="27">
        <v>-80.263499999999993</v>
      </c>
      <c r="I2420" s="25">
        <v>25</v>
      </c>
      <c r="J2420" s="82">
        <v>35.509199999999908</v>
      </c>
      <c r="K2420" s="27">
        <v>25.591819999999998</v>
      </c>
      <c r="L2420" s="29">
        <v>24.320699999999999</v>
      </c>
      <c r="M2420" s="29">
        <v>29.357800000000001</v>
      </c>
      <c r="N2420" s="28">
        <v>13.245742567067195</v>
      </c>
      <c r="O2420" s="28">
        <v>5.3730018655999245</v>
      </c>
      <c r="Q2420" s="26">
        <v>18.461640000000003</v>
      </c>
      <c r="R2420" s="26">
        <v>4.2363721804511298</v>
      </c>
      <c r="S2420" s="26">
        <v>1.001647</v>
      </c>
      <c r="T2420" s="26">
        <v>1.2E-2</v>
      </c>
      <c r="U2420" s="26">
        <v>2.0539999999999998</v>
      </c>
      <c r="V2420" s="26">
        <v>0.21</v>
      </c>
      <c r="W2420" s="26">
        <v>1.8439999999999999</v>
      </c>
      <c r="X2420" s="26">
        <v>4.1120000000000001</v>
      </c>
      <c r="Y2420" s="85"/>
      <c r="AD2420" s="26">
        <v>3.0556469999999996</v>
      </c>
      <c r="AF2420" s="26">
        <v>0.22500000000000001</v>
      </c>
      <c r="AH2420" s="29">
        <v>0.3480363578454117</v>
      </c>
      <c r="AI2420" s="29">
        <v>4.2631578947368443</v>
      </c>
    </row>
    <row r="2421" spans="1:35" ht="15" customHeight="1" x14ac:dyDescent="0.2">
      <c r="A2421" s="25">
        <v>2556</v>
      </c>
      <c r="B2421" s="25" t="s">
        <v>96</v>
      </c>
      <c r="C2421" s="139">
        <v>37943</v>
      </c>
      <c r="D2421" s="25" t="s">
        <v>19</v>
      </c>
      <c r="E2421" s="25" t="s">
        <v>77</v>
      </c>
      <c r="F2421" s="25">
        <v>-80</v>
      </c>
      <c r="G2421" s="82">
        <v>18.884400000000028</v>
      </c>
      <c r="H2421" s="27">
        <v>-80.31474</v>
      </c>
      <c r="I2421" s="25">
        <v>25</v>
      </c>
      <c r="J2421" s="82">
        <v>31.809599999999918</v>
      </c>
      <c r="K2421" s="27">
        <v>25.530159999999999</v>
      </c>
      <c r="L2421" s="29">
        <v>25.430599999999998</v>
      </c>
      <c r="M2421" s="29">
        <v>4.1196999999999999</v>
      </c>
      <c r="N2421" s="28">
        <v>6.4852023054080199</v>
      </c>
      <c r="O2421" s="28">
        <v>2.6306569004583507</v>
      </c>
      <c r="Q2421" s="26">
        <v>18.160320000000002</v>
      </c>
      <c r="R2421" s="26">
        <v>1.2470238095238109</v>
      </c>
      <c r="S2421" s="26">
        <v>13.698589999999999</v>
      </c>
      <c r="T2421" s="26">
        <v>5.3999999999999999E-2</v>
      </c>
      <c r="U2421" s="26">
        <v>31.169419999999999</v>
      </c>
      <c r="V2421" s="26">
        <v>1.0189999999999999</v>
      </c>
      <c r="W2421" s="26">
        <v>30.15042</v>
      </c>
      <c r="X2421" s="26">
        <v>127.22499999999999</v>
      </c>
      <c r="Y2421" s="85"/>
      <c r="AD2421" s="26">
        <v>44.868009999999998</v>
      </c>
      <c r="AF2421" s="26">
        <v>2.3250000000000002</v>
      </c>
      <c r="AH2421" s="29">
        <v>0.7108490657501485</v>
      </c>
      <c r="AI2421" s="29">
        <v>1.5238095238095253</v>
      </c>
    </row>
    <row r="2422" spans="1:35" ht="15" customHeight="1" x14ac:dyDescent="0.2">
      <c r="A2422" s="25">
        <v>2557</v>
      </c>
      <c r="B2422" s="25" t="s">
        <v>96</v>
      </c>
      <c r="C2422" s="139">
        <v>37943</v>
      </c>
      <c r="D2422" s="25" t="s">
        <v>20</v>
      </c>
      <c r="E2422" s="25" t="s">
        <v>77</v>
      </c>
      <c r="F2422" s="25">
        <v>-80</v>
      </c>
      <c r="G2422" s="82">
        <v>15.085199999999759</v>
      </c>
      <c r="H2422" s="27">
        <v>-80.251419999999996</v>
      </c>
      <c r="I2422" s="25">
        <v>25</v>
      </c>
      <c r="J2422" s="82">
        <v>29.483999999999924</v>
      </c>
      <c r="K2422" s="27">
        <v>25.491399999999999</v>
      </c>
      <c r="L2422" s="29">
        <v>24.587599999999998</v>
      </c>
      <c r="M2422" s="29">
        <v>30.844100000000001</v>
      </c>
      <c r="N2422" s="28">
        <v>14.081581019652027</v>
      </c>
      <c r="O2422" s="28">
        <v>5.7120513029824922</v>
      </c>
      <c r="Q2422" s="26">
        <v>12.3186</v>
      </c>
      <c r="R2422" s="26">
        <v>1.0153354978354998</v>
      </c>
      <c r="S2422" s="26">
        <v>1.347529</v>
      </c>
      <c r="T2422" s="26">
        <v>1.9E-2</v>
      </c>
      <c r="U2422" s="26">
        <v>4.0259999999999998</v>
      </c>
      <c r="V2422" s="26">
        <v>0.24199999999999999</v>
      </c>
      <c r="W2422" s="26">
        <v>3.7839999999999998</v>
      </c>
      <c r="X2422" s="26">
        <v>2.915</v>
      </c>
      <c r="Y2422" s="85"/>
      <c r="AD2422" s="26">
        <v>5.3735289999999996</v>
      </c>
      <c r="AF2422" s="26">
        <v>0.253</v>
      </c>
      <c r="AH2422" s="29">
        <v>0.32737801199782601</v>
      </c>
      <c r="AI2422" s="29">
        <v>1.0454545454545474</v>
      </c>
    </row>
    <row r="2423" spans="1:35" ht="15" customHeight="1" x14ac:dyDescent="0.2">
      <c r="A2423" s="25">
        <v>2558</v>
      </c>
      <c r="B2423" s="25" t="s">
        <v>96</v>
      </c>
      <c r="C2423" s="139">
        <v>37943</v>
      </c>
      <c r="D2423" s="25" t="s">
        <v>21</v>
      </c>
      <c r="E2423" s="25" t="s">
        <v>77</v>
      </c>
      <c r="F2423" s="25">
        <v>-80</v>
      </c>
      <c r="G2423" s="82">
        <v>19.550399999999968</v>
      </c>
      <c r="H2423" s="27">
        <v>-80.325839999999999</v>
      </c>
      <c r="I2423" s="25">
        <v>25</v>
      </c>
      <c r="J2423" s="82">
        <v>27.780000000000058</v>
      </c>
      <c r="K2423" s="27">
        <v>25.463000000000001</v>
      </c>
      <c r="L2423" s="29">
        <v>25.418700000000001</v>
      </c>
      <c r="M2423" s="29">
        <v>12.611800000000001</v>
      </c>
      <c r="N2423" s="28">
        <v>9.0156103356417638</v>
      </c>
      <c r="O2423" s="28">
        <v>3.6570913942841861</v>
      </c>
      <c r="Q2423" s="26">
        <v>53.978519999999996</v>
      </c>
      <c r="R2423" s="26">
        <v>1.0034523809523841</v>
      </c>
      <c r="S2423" s="26">
        <v>1.267471</v>
      </c>
      <c r="T2423" s="26">
        <v>7.2999999999999995E-2</v>
      </c>
      <c r="U2423" s="26">
        <v>31.632459999999998</v>
      </c>
      <c r="V2423" s="26">
        <v>0.998</v>
      </c>
      <c r="W2423" s="26">
        <v>30.634459999999997</v>
      </c>
      <c r="X2423" s="26">
        <v>34.774999999999999</v>
      </c>
      <c r="Y2423" s="85"/>
      <c r="AD2423" s="26">
        <v>32.899930999999995</v>
      </c>
      <c r="AF2423" s="26">
        <v>0.371</v>
      </c>
      <c r="AH2423" s="29">
        <v>0.51133532044692609</v>
      </c>
      <c r="AI2423" s="29">
        <v>1.0476190476190508</v>
      </c>
    </row>
    <row r="2424" spans="1:35" ht="15" customHeight="1" x14ac:dyDescent="0.2">
      <c r="A2424" s="25">
        <v>2559</v>
      </c>
      <c r="B2424" s="25" t="s">
        <v>96</v>
      </c>
      <c r="C2424" s="139">
        <v>37943</v>
      </c>
      <c r="D2424" s="25" t="s">
        <v>22</v>
      </c>
      <c r="E2424" s="25" t="s">
        <v>77</v>
      </c>
      <c r="F2424" s="25">
        <v>-80</v>
      </c>
      <c r="G2424" s="82">
        <v>14.66039999999964</v>
      </c>
      <c r="H2424" s="27">
        <v>-80.244339999999994</v>
      </c>
      <c r="I2424" s="25">
        <v>25</v>
      </c>
      <c r="J2424" s="82">
        <v>24.319199999999981</v>
      </c>
      <c r="K2424" s="27">
        <v>25.40532</v>
      </c>
      <c r="L2424" s="29">
        <v>24.4556</v>
      </c>
      <c r="M2424" s="29">
        <v>33.887300000000003</v>
      </c>
      <c r="N2424" s="28">
        <v>11.299000438905091</v>
      </c>
      <c r="O2424" s="28">
        <v>4.5833255576469671</v>
      </c>
      <c r="Q2424" s="26">
        <v>9.203339999999999</v>
      </c>
      <c r="R2424" s="26">
        <v>1.7599498746867159</v>
      </c>
      <c r="S2424" s="26">
        <v>0.21141199999999999</v>
      </c>
      <c r="T2424" s="26">
        <v>1.0999999999999999E-2</v>
      </c>
      <c r="U2424" s="26">
        <v>0.82399999999999995</v>
      </c>
      <c r="V2424" s="26">
        <v>0.19900000000000001</v>
      </c>
      <c r="W2424" s="26">
        <v>0.625</v>
      </c>
      <c r="X2424" s="26">
        <v>2.2709999999999999</v>
      </c>
      <c r="Y2424" s="85"/>
      <c r="AD2424" s="26">
        <v>1.035412</v>
      </c>
      <c r="AF2424" s="26">
        <v>0.248</v>
      </c>
      <c r="AH2424" s="29">
        <v>0.40800069217863699</v>
      </c>
      <c r="AI2424" s="29">
        <v>1.7894736842105254</v>
      </c>
    </row>
    <row r="2425" spans="1:35" ht="15" customHeight="1" x14ac:dyDescent="0.2">
      <c r="A2425" s="25">
        <v>2560</v>
      </c>
      <c r="B2425" s="25" t="s">
        <v>96</v>
      </c>
      <c r="C2425" s="139">
        <v>37943</v>
      </c>
      <c r="D2425" s="25" t="s">
        <v>23</v>
      </c>
      <c r="E2425" s="25" t="s">
        <v>77</v>
      </c>
      <c r="F2425" s="25">
        <v>-80</v>
      </c>
      <c r="G2425" s="82">
        <v>19.320000000000164</v>
      </c>
      <c r="H2425" s="27">
        <v>-80.322000000000003</v>
      </c>
      <c r="I2425" s="25">
        <v>25</v>
      </c>
      <c r="J2425" s="82">
        <v>19.9692000000001</v>
      </c>
      <c r="K2425" s="27">
        <v>25.332820000000002</v>
      </c>
      <c r="L2425" s="29">
        <v>24.81</v>
      </c>
      <c r="M2425" s="29">
        <v>23.534500000000001</v>
      </c>
      <c r="N2425" s="28">
        <v>11.990430601525224</v>
      </c>
      <c r="O2425" s="28">
        <v>4.8637972288182576</v>
      </c>
      <c r="Q2425" s="26">
        <v>23.982600000000005</v>
      </c>
      <c r="R2425" s="26">
        <v>0.75357142857142922</v>
      </c>
      <c r="S2425" s="26">
        <v>6.4503529999999998</v>
      </c>
      <c r="T2425" s="26">
        <v>1.7000000000000001E-2</v>
      </c>
      <c r="U2425" s="26">
        <v>14.989000000000001</v>
      </c>
      <c r="V2425" s="26">
        <v>0.52500000000000002</v>
      </c>
      <c r="W2425" s="26">
        <v>14.464</v>
      </c>
      <c r="X2425" s="26">
        <v>5.0789999999999997</v>
      </c>
      <c r="Y2425" s="85"/>
      <c r="AD2425" s="26">
        <v>21.439353000000001</v>
      </c>
      <c r="AF2425" s="26">
        <v>0.39</v>
      </c>
      <c r="AH2425" s="29">
        <v>0.38447326482283234</v>
      </c>
      <c r="AI2425" s="29">
        <v>0.80000000000000071</v>
      </c>
    </row>
    <row r="2426" spans="1:35" ht="15" customHeight="1" x14ac:dyDescent="0.2">
      <c r="A2426" s="25">
        <v>2561</v>
      </c>
      <c r="B2426" s="25" t="s">
        <v>96</v>
      </c>
      <c r="C2426" s="139">
        <v>37944</v>
      </c>
      <c r="D2426" s="25">
        <v>1</v>
      </c>
      <c r="E2426" s="25" t="s">
        <v>47</v>
      </c>
      <c r="F2426" s="25">
        <v>-80</v>
      </c>
      <c r="G2426" s="82">
        <v>29.822399999999902</v>
      </c>
      <c r="H2426" s="27">
        <v>-80.497039999999998</v>
      </c>
      <c r="I2426" s="25">
        <v>25</v>
      </c>
      <c r="J2426" s="82">
        <v>10.887600000000077</v>
      </c>
      <c r="K2426" s="27">
        <v>25.181460000000001</v>
      </c>
      <c r="L2426" s="29">
        <v>24.6233</v>
      </c>
      <c r="M2426" s="29">
        <v>25.597000000000001</v>
      </c>
      <c r="Q2426" s="26">
        <v>30.02844</v>
      </c>
      <c r="R2426" s="26">
        <v>1.283809523809524</v>
      </c>
      <c r="S2426" s="26">
        <v>3.4769410000000001</v>
      </c>
      <c r="T2426" s="26">
        <v>7.0000000000000001E-3</v>
      </c>
      <c r="U2426" s="26">
        <v>1.1970000000000001</v>
      </c>
      <c r="V2426" s="26">
        <v>0.41399999999999998</v>
      </c>
      <c r="W2426" s="26">
        <v>0.78300000000000014</v>
      </c>
      <c r="X2426" s="26">
        <v>3.2679999999999998</v>
      </c>
      <c r="Y2426" s="85"/>
      <c r="AD2426" s="26">
        <v>4.6739410000000001</v>
      </c>
      <c r="AF2426" s="26">
        <v>0.13600000000000001</v>
      </c>
      <c r="AI2426" s="29">
        <v>1.3</v>
      </c>
    </row>
    <row r="2427" spans="1:35" ht="15" customHeight="1" x14ac:dyDescent="0.2">
      <c r="A2427" s="25">
        <v>2562</v>
      </c>
      <c r="B2427" s="25" t="s">
        <v>96</v>
      </c>
      <c r="C2427" s="139">
        <v>37944</v>
      </c>
      <c r="D2427" s="25">
        <v>2</v>
      </c>
      <c r="E2427" s="25" t="s">
        <v>47</v>
      </c>
      <c r="F2427" s="25">
        <v>-80</v>
      </c>
      <c r="G2427" s="82">
        <v>33.700799999999731</v>
      </c>
      <c r="H2427" s="27">
        <v>-80.561679999999996</v>
      </c>
      <c r="I2427" s="25">
        <v>25</v>
      </c>
      <c r="J2427" s="82">
        <v>10.067999999999984</v>
      </c>
      <c r="K2427" s="27">
        <v>25.1678</v>
      </c>
      <c r="L2427" s="29">
        <v>24.683800000000002</v>
      </c>
      <c r="M2427" s="29">
        <v>16.350100000000001</v>
      </c>
      <c r="Q2427" s="26">
        <v>32.108519999999999</v>
      </c>
      <c r="R2427" s="26">
        <v>3.7120238095238132</v>
      </c>
      <c r="S2427" s="26">
        <v>5.3798820000000003</v>
      </c>
      <c r="T2427" s="26">
        <v>0.03</v>
      </c>
      <c r="U2427" s="26">
        <v>0.55500000000000005</v>
      </c>
      <c r="V2427" s="26">
        <v>0.112</v>
      </c>
      <c r="W2427" s="26">
        <v>0.44300000000000006</v>
      </c>
      <c r="X2427" s="26">
        <v>10.635</v>
      </c>
      <c r="Y2427" s="85"/>
      <c r="AD2427" s="26">
        <v>5.934882</v>
      </c>
      <c r="AF2427" s="26">
        <v>0.17899999999999999</v>
      </c>
      <c r="AI2427" s="29">
        <v>3.7333333333333369</v>
      </c>
    </row>
    <row r="2428" spans="1:35" ht="15" customHeight="1" x14ac:dyDescent="0.2">
      <c r="A2428" s="25">
        <v>2563</v>
      </c>
      <c r="B2428" s="25" t="s">
        <v>96</v>
      </c>
      <c r="C2428" s="139">
        <v>37944</v>
      </c>
      <c r="D2428" s="25">
        <v>3</v>
      </c>
      <c r="E2428" s="25" t="s">
        <v>47</v>
      </c>
      <c r="F2428" s="25">
        <v>-80</v>
      </c>
      <c r="G2428" s="82">
        <v>37.205999999999619</v>
      </c>
      <c r="H2428" s="27">
        <v>-80.620099999999994</v>
      </c>
      <c r="I2428" s="25">
        <v>25</v>
      </c>
      <c r="J2428" s="82">
        <v>9.0839999999999321</v>
      </c>
      <c r="K2428" s="27">
        <v>25.151399999999999</v>
      </c>
      <c r="L2428" s="29">
        <v>24.747</v>
      </c>
      <c r="M2428" s="29">
        <v>14.450200000000001</v>
      </c>
      <c r="N2428" s="28">
        <v>15.18925416388644</v>
      </c>
      <c r="O2428" s="28">
        <v>6.161367741099272</v>
      </c>
      <c r="Q2428" s="26">
        <v>27.360300000000006</v>
      </c>
      <c r="R2428" s="26">
        <v>1.4186904761904762</v>
      </c>
      <c r="S2428" s="26">
        <v>8.6078240000000008</v>
      </c>
      <c r="T2428" s="26">
        <v>1.4E-2</v>
      </c>
      <c r="U2428" s="26">
        <v>0.73799999999999999</v>
      </c>
      <c r="V2428" s="26">
        <v>0.158</v>
      </c>
      <c r="W2428" s="26">
        <v>0.57999999999999996</v>
      </c>
      <c r="X2428" s="26">
        <v>10.128</v>
      </c>
      <c r="Y2428" s="85"/>
      <c r="AD2428" s="26">
        <v>9.3458240000000004</v>
      </c>
      <c r="AF2428" s="26">
        <v>0.68300000000000005</v>
      </c>
      <c r="AH2428" s="29">
        <v>0.30350403978100593</v>
      </c>
      <c r="AI2428" s="29">
        <v>1.5</v>
      </c>
    </row>
    <row r="2429" spans="1:35" ht="15" customHeight="1" x14ac:dyDescent="0.2">
      <c r="A2429" s="25">
        <v>2564</v>
      </c>
      <c r="B2429" s="25" t="s">
        <v>96</v>
      </c>
      <c r="C2429" s="139">
        <v>37944</v>
      </c>
      <c r="D2429" s="25">
        <v>4</v>
      </c>
      <c r="E2429" s="25" t="s">
        <v>48</v>
      </c>
      <c r="F2429" s="25">
        <v>-80</v>
      </c>
      <c r="G2429" s="82">
        <v>40.800000000000409</v>
      </c>
      <c r="H2429" s="27">
        <v>-80.680000000000007</v>
      </c>
      <c r="I2429" s="25">
        <v>25</v>
      </c>
      <c r="J2429" s="82">
        <v>7.9391999999999996</v>
      </c>
      <c r="K2429" s="27">
        <v>25.13232</v>
      </c>
      <c r="L2429" s="29">
        <v>25.018999999999998</v>
      </c>
      <c r="M2429" s="29">
        <v>18.106300000000001</v>
      </c>
      <c r="N2429" s="28">
        <v>9.1954340480329098</v>
      </c>
      <c r="O2429" s="28">
        <v>3.7300350693756053</v>
      </c>
      <c r="Q2429" s="26">
        <v>22.553760000000004</v>
      </c>
      <c r="R2429" s="26">
        <v>1.6235714285714284</v>
      </c>
      <c r="S2429" s="26">
        <v>4.0617650000000003</v>
      </c>
      <c r="T2429" s="26">
        <v>1.7999999999999999E-2</v>
      </c>
      <c r="U2429" s="26">
        <v>0.52</v>
      </c>
      <c r="V2429" s="26">
        <v>7.2999999999999995E-2</v>
      </c>
      <c r="W2429" s="26">
        <v>0.44700000000000001</v>
      </c>
      <c r="X2429" s="26">
        <v>2.532</v>
      </c>
      <c r="Y2429" s="85"/>
      <c r="AD2429" s="26">
        <v>4.5817650000000008</v>
      </c>
      <c r="AF2429" s="26">
        <v>0.222</v>
      </c>
      <c r="AH2429" s="29">
        <v>0.50133576902616939</v>
      </c>
      <c r="AI2429" s="29">
        <v>1.65</v>
      </c>
    </row>
    <row r="2430" spans="1:35" ht="15" customHeight="1" x14ac:dyDescent="0.2">
      <c r="A2430" s="25">
        <v>2565</v>
      </c>
      <c r="B2430" s="25" t="s">
        <v>96</v>
      </c>
      <c r="C2430" s="139">
        <v>37944</v>
      </c>
      <c r="D2430" s="25">
        <v>5</v>
      </c>
      <c r="E2430" s="25" t="s">
        <v>48</v>
      </c>
      <c r="F2430" s="25">
        <v>-80</v>
      </c>
      <c r="G2430" s="82">
        <v>43.177200000000369</v>
      </c>
      <c r="H2430" s="27">
        <v>-80.719620000000006</v>
      </c>
      <c r="I2430" s="25">
        <v>25</v>
      </c>
      <c r="J2430" s="82">
        <v>6.9659999999999656</v>
      </c>
      <c r="K2430" s="27">
        <v>25.116099999999999</v>
      </c>
      <c r="L2430" s="29">
        <v>24.997599999999998</v>
      </c>
      <c r="M2430" s="29">
        <v>22.515699999999999</v>
      </c>
      <c r="N2430" s="28">
        <v>15.743477271920923</v>
      </c>
      <c r="O2430" s="28">
        <v>6.3861827545536061</v>
      </c>
      <c r="Q2430" s="26">
        <v>19.764120000000002</v>
      </c>
      <c r="R2430" s="26">
        <v>0.93273809523810158</v>
      </c>
      <c r="S2430" s="26">
        <v>4.1177060000000001</v>
      </c>
      <c r="T2430" s="26">
        <v>5.0000000000000001E-3</v>
      </c>
      <c r="U2430" s="26">
        <v>0.33</v>
      </c>
      <c r="V2430" s="26">
        <v>7.0000000000000007E-2</v>
      </c>
      <c r="W2430" s="26">
        <v>0.26</v>
      </c>
      <c r="X2430" s="26">
        <v>2.117</v>
      </c>
      <c r="Y2430" s="85"/>
      <c r="AD2430" s="26">
        <v>4.4477060000000002</v>
      </c>
      <c r="AF2430" s="26">
        <v>0.14499999999999999</v>
      </c>
      <c r="AH2430" s="29">
        <v>0.29281968147037674</v>
      </c>
      <c r="AI2430" s="29">
        <v>0.95000000000000639</v>
      </c>
    </row>
    <row r="2431" spans="1:35" ht="15" customHeight="1" x14ac:dyDescent="0.2">
      <c r="A2431" s="25">
        <v>2566</v>
      </c>
      <c r="B2431" s="25" t="s">
        <v>96</v>
      </c>
      <c r="C2431" s="139">
        <v>37944</v>
      </c>
      <c r="D2431" s="25">
        <v>6</v>
      </c>
      <c r="E2431" s="25" t="s">
        <v>48</v>
      </c>
      <c r="F2431" s="25">
        <v>-80</v>
      </c>
      <c r="G2431" s="82">
        <v>45.470400000000097</v>
      </c>
      <c r="H2431" s="27">
        <v>-80.757840000000002</v>
      </c>
      <c r="I2431" s="25">
        <v>25</v>
      </c>
      <c r="J2431" s="82">
        <v>4.2096000000000799</v>
      </c>
      <c r="K2431" s="27">
        <v>25.070160000000001</v>
      </c>
      <c r="L2431" s="29">
        <v>25.024100000000001</v>
      </c>
      <c r="M2431" s="29">
        <v>25.459599999999998</v>
      </c>
      <c r="N2431" s="28">
        <v>13.529886589567521</v>
      </c>
      <c r="O2431" s="28">
        <v>5.4882620222323784</v>
      </c>
      <c r="Q2431" s="26">
        <v>21.664380000000001</v>
      </c>
      <c r="R2431" s="26">
        <v>0.96511904761904765</v>
      </c>
      <c r="S2431" s="26">
        <v>6.1386469999999997</v>
      </c>
      <c r="T2431" s="26">
        <v>2.1999999999999999E-2</v>
      </c>
      <c r="U2431" s="26">
        <v>0.39</v>
      </c>
      <c r="V2431" s="26">
        <v>0.14599999999999999</v>
      </c>
      <c r="W2431" s="26">
        <v>0.24400000000000002</v>
      </c>
      <c r="X2431" s="26">
        <v>9.99</v>
      </c>
      <c r="Y2431" s="85"/>
      <c r="AD2431" s="26">
        <v>6.5286469999999994</v>
      </c>
      <c r="AF2431" s="26">
        <v>0.29299999999999998</v>
      </c>
      <c r="AH2431" s="29">
        <v>0.34072717235890426</v>
      </c>
      <c r="AI2431" s="29">
        <v>1</v>
      </c>
    </row>
    <row r="2432" spans="1:35" ht="15" customHeight="1" x14ac:dyDescent="0.2">
      <c r="A2432" s="25">
        <v>2567</v>
      </c>
      <c r="B2432" s="25" t="s">
        <v>96</v>
      </c>
      <c r="C2432" s="139">
        <v>37944</v>
      </c>
      <c r="D2432" s="25">
        <v>7</v>
      </c>
      <c r="E2432" s="25" t="s">
        <v>48</v>
      </c>
      <c r="F2432" s="25">
        <v>-80</v>
      </c>
      <c r="G2432" s="82">
        <v>47.615999999999872</v>
      </c>
      <c r="H2432" s="27">
        <v>-80.793599999999998</v>
      </c>
      <c r="I2432" s="25">
        <v>25</v>
      </c>
      <c r="J2432" s="82">
        <v>7.028399999999948</v>
      </c>
      <c r="K2432" s="27">
        <v>25.117139999999999</v>
      </c>
      <c r="L2432" s="29">
        <v>25.223400000000002</v>
      </c>
      <c r="M2432" s="29">
        <v>18.0625</v>
      </c>
      <c r="N2432" s="28">
        <v>5.8932573124005847</v>
      </c>
      <c r="O2432" s="28">
        <v>2.3905403848566364</v>
      </c>
      <c r="Q2432" s="26">
        <v>38.752139999999997</v>
      </c>
      <c r="R2432" s="26">
        <v>4.8995238095238092</v>
      </c>
      <c r="S2432" s="26">
        <v>11.91459</v>
      </c>
      <c r="T2432" s="26">
        <v>7.6999999999999999E-2</v>
      </c>
      <c r="U2432" s="26">
        <v>0.501</v>
      </c>
      <c r="V2432" s="26">
        <v>0.154</v>
      </c>
      <c r="W2432" s="26">
        <v>0.34699999999999998</v>
      </c>
      <c r="X2432" s="26">
        <v>11.51</v>
      </c>
      <c r="Y2432" s="85"/>
      <c r="AD2432" s="26">
        <v>12.41559</v>
      </c>
      <c r="AF2432" s="26">
        <v>0.84399999999999997</v>
      </c>
      <c r="AH2432" s="29">
        <v>0.78224990962122831</v>
      </c>
      <c r="AI2432" s="29">
        <v>5</v>
      </c>
    </row>
    <row r="2433" spans="1:35" ht="15" customHeight="1" x14ac:dyDescent="0.2">
      <c r="A2433" s="25">
        <v>2568</v>
      </c>
      <c r="B2433" s="25" t="s">
        <v>96</v>
      </c>
      <c r="C2433" s="139">
        <v>37944</v>
      </c>
      <c r="D2433" s="25">
        <v>8</v>
      </c>
      <c r="E2433" s="25" t="s">
        <v>48</v>
      </c>
      <c r="F2433" s="25">
        <v>-80</v>
      </c>
      <c r="G2433" s="82">
        <v>51.88080000000042</v>
      </c>
      <c r="H2433" s="27">
        <v>-80.864680000000007</v>
      </c>
      <c r="I2433" s="25">
        <v>25</v>
      </c>
      <c r="J2433" s="82">
        <v>7.7195999999999998</v>
      </c>
      <c r="K2433" s="27">
        <v>25.12866</v>
      </c>
      <c r="L2433" s="29">
        <v>25.777000000000001</v>
      </c>
      <c r="M2433" s="29">
        <v>29.783799999999999</v>
      </c>
      <c r="N2433" s="28">
        <v>4.233804913955411</v>
      </c>
      <c r="O2433" s="28">
        <v>1.717400257938529</v>
      </c>
      <c r="Q2433" s="26">
        <v>48.190259999999995</v>
      </c>
      <c r="R2433" s="26">
        <v>7.4414285714285722</v>
      </c>
      <c r="S2433" s="26">
        <v>5.9075290000000003</v>
      </c>
      <c r="T2433" s="26">
        <v>0.45100000000000001</v>
      </c>
      <c r="U2433" s="26">
        <v>0.216</v>
      </c>
      <c r="V2433" s="26">
        <v>0.17199999999999999</v>
      </c>
      <c r="W2433" s="26">
        <v>4.4000000000000011E-2</v>
      </c>
      <c r="X2433" s="26">
        <v>35.036000000000001</v>
      </c>
      <c r="Y2433" s="85"/>
      <c r="AD2433" s="26">
        <v>6.1235289999999996</v>
      </c>
      <c r="AF2433" s="26">
        <v>7.492</v>
      </c>
      <c r="AH2433" s="29">
        <v>1.0888550827659962</v>
      </c>
      <c r="AI2433" s="29">
        <v>8.3333333333333339</v>
      </c>
    </row>
    <row r="2434" spans="1:35" ht="15" customHeight="1" x14ac:dyDescent="0.2">
      <c r="A2434" s="25">
        <v>2569</v>
      </c>
      <c r="B2434" s="25" t="s">
        <v>96</v>
      </c>
      <c r="C2434" s="139">
        <v>37944</v>
      </c>
      <c r="D2434" s="25">
        <v>9</v>
      </c>
      <c r="E2434" s="25" t="s">
        <v>49</v>
      </c>
      <c r="F2434" s="25">
        <v>-80</v>
      </c>
      <c r="G2434" s="82">
        <v>54.314400000000376</v>
      </c>
      <c r="H2434" s="27">
        <v>-80.905240000000006</v>
      </c>
      <c r="I2434" s="25">
        <v>25</v>
      </c>
      <c r="J2434" s="82">
        <v>7.6380000000001047</v>
      </c>
      <c r="K2434" s="27">
        <v>25.127300000000002</v>
      </c>
      <c r="L2434" s="29">
        <v>25.338000000000001</v>
      </c>
      <c r="M2434" s="29">
        <v>32.514299999999999</v>
      </c>
      <c r="N2434" s="28">
        <v>6.1566441596768948</v>
      </c>
      <c r="O2434" s="28">
        <v>2.4973806027322762</v>
      </c>
      <c r="Q2434" s="26">
        <v>38.752139999999997</v>
      </c>
      <c r="R2434" s="26">
        <v>4.4765476190476168</v>
      </c>
      <c r="S2434" s="26">
        <v>2.3334709999999999</v>
      </c>
      <c r="T2434" s="26">
        <v>6.8000000000000005E-2</v>
      </c>
      <c r="U2434" s="26">
        <v>0.14199999999999999</v>
      </c>
      <c r="V2434" s="26">
        <v>3.2000000000000001E-2</v>
      </c>
      <c r="W2434" s="26">
        <v>0.10999999999999999</v>
      </c>
      <c r="X2434" s="26">
        <v>10.311999999999999</v>
      </c>
      <c r="Y2434" s="85"/>
      <c r="AD2434" s="26">
        <v>2.4754709999999998</v>
      </c>
      <c r="AF2434" s="26">
        <v>0.47699999999999998</v>
      </c>
      <c r="AH2434" s="29">
        <v>0.7487845456772243</v>
      </c>
      <c r="AI2434" s="29">
        <v>4.5333333333333314</v>
      </c>
    </row>
    <row r="2435" spans="1:35" ht="15" customHeight="1" x14ac:dyDescent="0.2">
      <c r="A2435" s="25">
        <v>2570</v>
      </c>
      <c r="B2435" s="25" t="s">
        <v>96</v>
      </c>
      <c r="C2435" s="139">
        <v>37944</v>
      </c>
      <c r="D2435" s="25">
        <v>10</v>
      </c>
      <c r="E2435" s="25" t="s">
        <v>49</v>
      </c>
      <c r="F2435" s="25">
        <v>-80</v>
      </c>
      <c r="G2435" s="82">
        <v>59.772000000000105</v>
      </c>
      <c r="H2435" s="27">
        <v>-80.996200000000002</v>
      </c>
      <c r="I2435" s="25">
        <v>25</v>
      </c>
      <c r="J2435" s="82">
        <v>6.7152000000000811</v>
      </c>
      <c r="K2435" s="27">
        <v>25.111920000000001</v>
      </c>
      <c r="L2435" s="29">
        <v>25.2834</v>
      </c>
      <c r="M2435" s="29">
        <v>31.4086</v>
      </c>
      <c r="N2435" s="28">
        <v>6.0141212968521387</v>
      </c>
      <c r="O2435" s="28">
        <v>2.4395676410224509</v>
      </c>
      <c r="Q2435" s="26">
        <v>24.094380000000001</v>
      </c>
      <c r="R2435" s="26">
        <v>2.8273809523809526</v>
      </c>
      <c r="S2435" s="26">
        <v>2.124412</v>
      </c>
      <c r="T2435" s="26">
        <v>6.8000000000000005E-2</v>
      </c>
      <c r="U2435" s="26">
        <v>0.153</v>
      </c>
      <c r="V2435" s="26">
        <v>3.4000000000000002E-2</v>
      </c>
      <c r="W2435" s="26">
        <v>0.11899999999999999</v>
      </c>
      <c r="X2435" s="26">
        <v>0</v>
      </c>
      <c r="Y2435" s="85"/>
      <c r="AD2435" s="26">
        <v>2.277412</v>
      </c>
      <c r="AF2435" s="26">
        <v>2.29</v>
      </c>
      <c r="AH2435" s="29">
        <v>0.76652926877496275</v>
      </c>
      <c r="AI2435" s="29">
        <v>3.1</v>
      </c>
    </row>
    <row r="2436" spans="1:35" ht="15" customHeight="1" x14ac:dyDescent="0.2">
      <c r="A2436" s="25">
        <v>2571</v>
      </c>
      <c r="B2436" s="25" t="s">
        <v>96</v>
      </c>
      <c r="C2436" s="139">
        <v>37944</v>
      </c>
      <c r="D2436" s="25">
        <v>11</v>
      </c>
      <c r="E2436" s="25" t="s">
        <v>49</v>
      </c>
      <c r="F2436" s="25">
        <v>-80</v>
      </c>
      <c r="G2436" s="82">
        <v>59.984400000000164</v>
      </c>
      <c r="H2436" s="27">
        <v>-80.999740000000003</v>
      </c>
      <c r="I2436" s="25">
        <v>25</v>
      </c>
      <c r="J2436" s="82">
        <v>4.4628000000000867</v>
      </c>
      <c r="K2436" s="27">
        <v>25.074380000000001</v>
      </c>
      <c r="L2436" s="29">
        <v>25.490500000000001</v>
      </c>
      <c r="M2436" s="29">
        <v>32.539299999999997</v>
      </c>
      <c r="N2436" s="28">
        <v>6.8669232409801451</v>
      </c>
      <c r="O2436" s="28">
        <v>2.7854981476427052</v>
      </c>
      <c r="Q2436" s="26">
        <v>21.960840000000001</v>
      </c>
      <c r="R2436" s="26">
        <v>5.0853571428571431</v>
      </c>
      <c r="S2436" s="26">
        <v>2.0403530000000001</v>
      </c>
      <c r="T2436" s="26">
        <v>9.8000000000000004E-2</v>
      </c>
      <c r="U2436" s="26">
        <v>0.159</v>
      </c>
      <c r="V2436" s="26">
        <v>3.7999999999999999E-2</v>
      </c>
      <c r="W2436" s="26">
        <v>0.121</v>
      </c>
      <c r="X2436" s="26">
        <v>0</v>
      </c>
      <c r="Y2436" s="85"/>
      <c r="AD2436" s="26">
        <v>2.1993529999999999</v>
      </c>
      <c r="AF2436" s="26">
        <v>4.008</v>
      </c>
      <c r="AH2436" s="29">
        <v>0.67133413877246073</v>
      </c>
      <c r="AI2436" s="29">
        <v>5.5625</v>
      </c>
    </row>
    <row r="2437" spans="1:35" ht="15" customHeight="1" x14ac:dyDescent="0.2">
      <c r="A2437" s="25">
        <v>2572</v>
      </c>
      <c r="B2437" s="25" t="s">
        <v>96</v>
      </c>
      <c r="C2437" s="139">
        <v>37944</v>
      </c>
      <c r="D2437" s="25">
        <v>12</v>
      </c>
      <c r="E2437" s="25" t="s">
        <v>49</v>
      </c>
      <c r="F2437" s="25">
        <v>-81</v>
      </c>
      <c r="G2437" s="82">
        <v>3.9803999999998041</v>
      </c>
      <c r="H2437" s="27">
        <v>-81.066339999999997</v>
      </c>
      <c r="I2437" s="25">
        <v>25</v>
      </c>
      <c r="J2437" s="82">
        <v>6.7596000000001055</v>
      </c>
      <c r="K2437" s="27">
        <v>25.112660000000002</v>
      </c>
      <c r="L2437" s="29">
        <v>25.436599999999999</v>
      </c>
      <c r="M2437" s="29">
        <v>31.2438</v>
      </c>
      <c r="N2437" s="28">
        <v>8.2607221931423052</v>
      </c>
      <c r="O2437" s="28">
        <v>3.3508786336607614</v>
      </c>
      <c r="Q2437" s="26">
        <v>24.094380000000001</v>
      </c>
      <c r="R2437" s="26">
        <v>4.4111534216335597</v>
      </c>
      <c r="S2437" s="26">
        <v>1.9292940000000001</v>
      </c>
      <c r="T2437" s="26">
        <v>6.4000000000000001E-2</v>
      </c>
      <c r="U2437" s="26">
        <v>0.152</v>
      </c>
      <c r="V2437" s="26">
        <v>3.2000000000000001E-2</v>
      </c>
      <c r="W2437" s="26">
        <v>0.12</v>
      </c>
      <c r="X2437" s="26">
        <v>0</v>
      </c>
      <c r="Y2437" s="85"/>
      <c r="AD2437" s="26">
        <v>2.0812940000000002</v>
      </c>
      <c r="AF2437" s="26">
        <v>2.4430000000000001</v>
      </c>
      <c r="AH2437" s="29">
        <v>0.55806258729134162</v>
      </c>
      <c r="AI2437" s="29">
        <v>4.7019867549668932</v>
      </c>
    </row>
    <row r="2438" spans="1:35" ht="15" customHeight="1" x14ac:dyDescent="0.2">
      <c r="A2438" s="25">
        <v>2573</v>
      </c>
      <c r="B2438" s="25" t="s">
        <v>96</v>
      </c>
      <c r="C2438" s="139">
        <v>37944</v>
      </c>
      <c r="D2438" s="25">
        <v>13</v>
      </c>
      <c r="E2438" s="25" t="s">
        <v>49</v>
      </c>
      <c r="F2438" s="25">
        <v>-81</v>
      </c>
      <c r="G2438" s="82">
        <v>5.7708000000002357</v>
      </c>
      <c r="H2438" s="27">
        <v>-81.096180000000004</v>
      </c>
      <c r="I2438" s="25">
        <v>25</v>
      </c>
      <c r="J2438" s="82">
        <v>6.7992000000000985</v>
      </c>
      <c r="K2438" s="27">
        <v>25.113320000000002</v>
      </c>
      <c r="L2438" s="29">
        <v>25.463899999999999</v>
      </c>
      <c r="M2438" s="29">
        <v>36.235199999999999</v>
      </c>
      <c r="N2438" s="28">
        <v>3.689002832768058</v>
      </c>
      <c r="O2438" s="28">
        <v>1.4964067889970214</v>
      </c>
      <c r="Q2438" s="26">
        <v>54.124319999999997</v>
      </c>
      <c r="R2438" s="26">
        <v>3.598928571428571</v>
      </c>
      <c r="S2438" s="26">
        <v>2.464235</v>
      </c>
      <c r="T2438" s="26">
        <v>8.7999999999999995E-2</v>
      </c>
      <c r="U2438" s="26">
        <v>0.88</v>
      </c>
      <c r="V2438" s="26">
        <v>0.16500000000000001</v>
      </c>
      <c r="W2438" s="26">
        <v>0.71499999999999997</v>
      </c>
      <c r="X2438" s="26">
        <v>20.533000000000001</v>
      </c>
      <c r="Y2438" s="85"/>
      <c r="AD2438" s="26">
        <v>3.3442349999999998</v>
      </c>
      <c r="AF2438" s="26">
        <v>4.4610000000000003</v>
      </c>
      <c r="AH2438" s="29">
        <v>1.2496601951755262</v>
      </c>
      <c r="AI2438" s="29">
        <v>4.13</v>
      </c>
    </row>
    <row r="2439" spans="1:35" ht="15" customHeight="1" x14ac:dyDescent="0.2">
      <c r="A2439" s="25">
        <v>2574</v>
      </c>
      <c r="B2439" s="25" t="s">
        <v>96</v>
      </c>
      <c r="C2439" s="139">
        <v>37944</v>
      </c>
      <c r="D2439" s="25">
        <v>14</v>
      </c>
      <c r="E2439" s="25" t="s">
        <v>49</v>
      </c>
      <c r="F2439" s="25">
        <v>-81</v>
      </c>
      <c r="G2439" s="82">
        <v>1.7004000000000019</v>
      </c>
      <c r="H2439" s="27">
        <v>-81.02834</v>
      </c>
      <c r="I2439" s="25">
        <v>25</v>
      </c>
      <c r="J2439" s="82">
        <v>2.0399999999999352</v>
      </c>
      <c r="K2439" s="27">
        <v>25.033999999999999</v>
      </c>
      <c r="L2439" s="29">
        <v>25.635200000000001</v>
      </c>
      <c r="M2439" s="29">
        <v>31.4544</v>
      </c>
      <c r="N2439" s="28">
        <v>16.248914705304021</v>
      </c>
      <c r="O2439" s="28">
        <v>6.5912083511753838</v>
      </c>
      <c r="Q2439" s="26">
        <v>22.373940000000005</v>
      </c>
      <c r="R2439" s="26">
        <v>2.5635998107852407</v>
      </c>
      <c r="S2439" s="26">
        <v>1.667176</v>
      </c>
      <c r="T2439" s="26">
        <v>4.4999999999999998E-2</v>
      </c>
      <c r="U2439" s="26">
        <v>0.23899999999999999</v>
      </c>
      <c r="V2439" s="26">
        <v>3.3000000000000002E-2</v>
      </c>
      <c r="W2439" s="26">
        <v>0.20599999999999999</v>
      </c>
      <c r="X2439" s="26">
        <v>4.0049999999999999</v>
      </c>
      <c r="Y2439" s="85"/>
      <c r="AD2439" s="26">
        <v>1.9061759999999999</v>
      </c>
      <c r="AF2439" s="26">
        <v>1.83</v>
      </c>
      <c r="AH2439" s="29">
        <v>0.28371125601977526</v>
      </c>
      <c r="AI2439" s="29">
        <v>2.7814569536423837</v>
      </c>
    </row>
    <row r="2440" spans="1:35" ht="15" customHeight="1" x14ac:dyDescent="0.2">
      <c r="A2440" s="25">
        <v>2575</v>
      </c>
      <c r="B2440" s="25" t="s">
        <v>96</v>
      </c>
      <c r="C2440" s="139">
        <v>37944</v>
      </c>
      <c r="D2440" s="25">
        <v>15</v>
      </c>
      <c r="E2440" s="25" t="s">
        <v>49</v>
      </c>
      <c r="F2440" s="25">
        <v>-80</v>
      </c>
      <c r="G2440" s="82">
        <v>56.592000000000269</v>
      </c>
      <c r="H2440" s="27">
        <v>-80.943200000000004</v>
      </c>
      <c r="I2440" s="25">
        <v>24</v>
      </c>
      <c r="J2440" s="82">
        <v>55.882800000000046</v>
      </c>
      <c r="K2440" s="27">
        <v>24.931380000000001</v>
      </c>
      <c r="L2440" s="29">
        <v>25.6617</v>
      </c>
      <c r="M2440" s="29">
        <v>35.283900000000003</v>
      </c>
      <c r="N2440" s="28">
        <v>9.2285680416563753</v>
      </c>
      <c r="O2440" s="28">
        <v>3.7434755396740611</v>
      </c>
      <c r="Q2440" s="26">
        <v>25.221900000000002</v>
      </c>
      <c r="R2440" s="26">
        <v>4.0960714285714284</v>
      </c>
      <c r="S2440" s="26">
        <v>1.057118</v>
      </c>
      <c r="T2440" s="26">
        <v>5.6000000000000001E-2</v>
      </c>
      <c r="U2440" s="26">
        <v>0.12</v>
      </c>
      <c r="V2440" s="26">
        <v>3.5999999999999997E-2</v>
      </c>
      <c r="W2440" s="26">
        <v>8.3999999999999991E-2</v>
      </c>
      <c r="X2440" s="26">
        <v>10.266</v>
      </c>
      <c r="Y2440" s="85"/>
      <c r="AD2440" s="26">
        <v>1.1771180000000001</v>
      </c>
      <c r="AF2440" s="26">
        <v>1.2929999999999999</v>
      </c>
      <c r="AH2440" s="29">
        <v>0.49953578704639223</v>
      </c>
      <c r="AI2440" s="29">
        <v>4.25</v>
      </c>
    </row>
    <row r="2441" spans="1:35" ht="15" customHeight="1" x14ac:dyDescent="0.2">
      <c r="A2441" s="25">
        <v>2576</v>
      </c>
      <c r="B2441" s="25" t="s">
        <v>96</v>
      </c>
      <c r="C2441" s="139">
        <v>37944</v>
      </c>
      <c r="D2441" s="25">
        <v>16</v>
      </c>
      <c r="E2441" s="25" t="s">
        <v>50</v>
      </c>
      <c r="F2441" s="25">
        <v>-80</v>
      </c>
      <c r="G2441" s="82">
        <v>49.806000000000097</v>
      </c>
      <c r="H2441" s="27">
        <v>-80.830100000000002</v>
      </c>
      <c r="I2441" s="25">
        <v>24</v>
      </c>
      <c r="J2441" s="82">
        <v>52.522799999999989</v>
      </c>
      <c r="K2441" s="27">
        <v>24.87538</v>
      </c>
      <c r="L2441" s="29">
        <v>25.463899999999999</v>
      </c>
      <c r="M2441" s="29">
        <v>34.161000000000001</v>
      </c>
      <c r="N2441" s="28">
        <v>11.155749011212798</v>
      </c>
      <c r="O2441" s="28">
        <v>4.5252170609474911</v>
      </c>
      <c r="Q2441" s="26">
        <v>7.4829000000000008</v>
      </c>
      <c r="R2441" s="26">
        <v>1.3759523809523866</v>
      </c>
      <c r="S2441" s="26">
        <v>0.51505900000000004</v>
      </c>
      <c r="T2441" s="26">
        <v>0.01</v>
      </c>
      <c r="U2441" s="26">
        <v>0.29899999999999999</v>
      </c>
      <c r="V2441" s="26">
        <v>9.7000000000000003E-2</v>
      </c>
      <c r="W2441" s="26">
        <v>0.20199999999999999</v>
      </c>
      <c r="X2441" s="26">
        <v>4.4999999999999998E-2</v>
      </c>
      <c r="Y2441" s="85"/>
      <c r="AD2441" s="26">
        <v>0.81405899999999998</v>
      </c>
      <c r="AF2441" s="26">
        <v>0.20200000000000001</v>
      </c>
      <c r="AH2441" s="29">
        <v>0.4132398456944868</v>
      </c>
      <c r="AI2441" s="29">
        <v>1.4000000000000057</v>
      </c>
    </row>
    <row r="2442" spans="1:35" ht="15" customHeight="1" x14ac:dyDescent="0.2">
      <c r="A2442" s="25">
        <v>2577</v>
      </c>
      <c r="B2442" s="25" t="s">
        <v>96</v>
      </c>
      <c r="C2442" s="139">
        <v>37944</v>
      </c>
      <c r="D2442" s="25">
        <v>17</v>
      </c>
      <c r="E2442" s="25" t="s">
        <v>50</v>
      </c>
      <c r="F2442" s="25">
        <v>-80</v>
      </c>
      <c r="G2442" s="82">
        <v>42.486000000000104</v>
      </c>
      <c r="H2442" s="27">
        <v>-80.708100000000002</v>
      </c>
      <c r="I2442" s="25">
        <v>24</v>
      </c>
      <c r="J2442" s="82">
        <v>55.347600000000057</v>
      </c>
      <c r="K2442" s="27">
        <v>24.922460000000001</v>
      </c>
      <c r="L2442" s="29">
        <v>25.557600000000001</v>
      </c>
      <c r="M2442" s="29">
        <v>34.366500000000002</v>
      </c>
      <c r="N2442" s="28">
        <v>11.986294219037662</v>
      </c>
      <c r="O2442" s="28">
        <v>4.8621193469849082</v>
      </c>
      <c r="Q2442" s="26">
        <v>6.8899799999999995</v>
      </c>
      <c r="R2442" s="26">
        <v>1.6025</v>
      </c>
      <c r="S2442" s="26">
        <v>0.54</v>
      </c>
      <c r="T2442" s="26">
        <v>2.1000000000000001E-2</v>
      </c>
      <c r="U2442" s="26">
        <v>0.50800000000000001</v>
      </c>
      <c r="V2442" s="26">
        <v>6.7000000000000004E-2</v>
      </c>
      <c r="W2442" s="26">
        <v>0.441</v>
      </c>
      <c r="X2442" s="26">
        <v>0</v>
      </c>
      <c r="Y2442" s="85"/>
      <c r="AD2442" s="26">
        <v>1.048</v>
      </c>
      <c r="AF2442" s="26">
        <v>0.53900000000000003</v>
      </c>
      <c r="AH2442" s="29">
        <v>0.38460594373513729</v>
      </c>
      <c r="AI2442" s="29">
        <v>1.6666666666666667</v>
      </c>
    </row>
    <row r="2443" spans="1:35" ht="15" customHeight="1" x14ac:dyDescent="0.2">
      <c r="A2443" s="25">
        <v>2578</v>
      </c>
      <c r="B2443" s="25" t="s">
        <v>96</v>
      </c>
      <c r="C2443" s="139">
        <v>37944</v>
      </c>
      <c r="D2443" s="25">
        <v>18</v>
      </c>
      <c r="E2443" s="25" t="s">
        <v>50</v>
      </c>
      <c r="F2443" s="25">
        <v>-80</v>
      </c>
      <c r="G2443" s="82">
        <v>36.67080000000027</v>
      </c>
      <c r="H2443" s="27">
        <v>-80.611180000000004</v>
      </c>
      <c r="I2443" s="25">
        <v>24</v>
      </c>
      <c r="J2443" s="82">
        <v>58.669200000000075</v>
      </c>
      <c r="K2443" s="27">
        <v>24.977820000000001</v>
      </c>
      <c r="L2443" s="29">
        <v>25.5502</v>
      </c>
      <c r="M2443" s="29">
        <v>33.6432</v>
      </c>
      <c r="N2443" s="28">
        <v>5.7216411237788023</v>
      </c>
      <c r="O2443" s="28">
        <v>2.320926008994872</v>
      </c>
      <c r="Q2443" s="26">
        <v>9.203339999999999</v>
      </c>
      <c r="R2443" s="26">
        <v>1.2321428571428539</v>
      </c>
      <c r="S2443" s="26">
        <v>0.50294099999999997</v>
      </c>
      <c r="T2443" s="26">
        <v>1.4999999999999999E-2</v>
      </c>
      <c r="U2443" s="26">
        <v>0.56899999999999995</v>
      </c>
      <c r="V2443" s="26">
        <v>6.0999999999999999E-2</v>
      </c>
      <c r="W2443" s="26">
        <v>0.50800000000000001</v>
      </c>
      <c r="X2443" s="26">
        <v>0</v>
      </c>
      <c r="Y2443" s="85"/>
      <c r="AD2443" s="26">
        <v>1.071941</v>
      </c>
      <c r="AF2443" s="26">
        <v>0.28999999999999998</v>
      </c>
      <c r="AH2443" s="29">
        <v>0.80571288905924432</v>
      </c>
      <c r="AI2443" s="29">
        <v>1.2666666666666635</v>
      </c>
    </row>
    <row r="2444" spans="1:35" ht="15" customHeight="1" x14ac:dyDescent="0.2">
      <c r="A2444" s="25">
        <v>2579</v>
      </c>
      <c r="B2444" s="25" t="s">
        <v>96</v>
      </c>
      <c r="C2444" s="139">
        <v>37944</v>
      </c>
      <c r="D2444" s="25">
        <v>19</v>
      </c>
      <c r="E2444" s="25" t="s">
        <v>47</v>
      </c>
      <c r="F2444" s="25">
        <v>-80</v>
      </c>
      <c r="G2444" s="82">
        <v>32.930399999999906</v>
      </c>
      <c r="H2444" s="27">
        <v>-80.548839999999998</v>
      </c>
      <c r="I2444" s="25">
        <v>25</v>
      </c>
      <c r="J2444" s="82">
        <v>1.2312000000000722</v>
      </c>
      <c r="K2444" s="27">
        <v>25.020520000000001</v>
      </c>
      <c r="L2444" s="29">
        <v>25.488399999999999</v>
      </c>
      <c r="M2444" s="29">
        <v>30.010200000000001</v>
      </c>
      <c r="N2444" s="28">
        <v>11.163753724156022</v>
      </c>
      <c r="O2444" s="28">
        <v>4.5284640920112276</v>
      </c>
      <c r="Q2444" s="26">
        <v>13.17882</v>
      </c>
      <c r="R2444" s="26">
        <v>0.96909176915799677</v>
      </c>
      <c r="S2444" s="26">
        <v>1.4478819999999999</v>
      </c>
      <c r="T2444" s="26">
        <v>0</v>
      </c>
      <c r="U2444" s="26">
        <v>0.35799999999999998</v>
      </c>
      <c r="V2444" s="26">
        <v>0.09</v>
      </c>
      <c r="W2444" s="26">
        <v>0.26800000000000002</v>
      </c>
      <c r="X2444" s="26">
        <v>8.3019999999999996</v>
      </c>
      <c r="Y2444" s="85"/>
      <c r="AD2444" s="26">
        <v>1.805882</v>
      </c>
      <c r="AF2444" s="26">
        <v>0.20399999999999999</v>
      </c>
      <c r="AH2444" s="29">
        <v>0.41294354156388519</v>
      </c>
      <c r="AI2444" s="29">
        <v>0.99337748344371102</v>
      </c>
    </row>
    <row r="2445" spans="1:35" ht="15" customHeight="1" x14ac:dyDescent="0.2">
      <c r="A2445" s="25">
        <v>2580</v>
      </c>
      <c r="B2445" s="25" t="s">
        <v>96</v>
      </c>
      <c r="C2445" s="139">
        <v>37944</v>
      </c>
      <c r="D2445" s="25">
        <v>20</v>
      </c>
      <c r="E2445" s="25" t="s">
        <v>47</v>
      </c>
      <c r="F2445" s="25">
        <v>-80</v>
      </c>
      <c r="G2445" s="82">
        <v>29.523599999999703</v>
      </c>
      <c r="H2445" s="27">
        <v>-80.492059999999995</v>
      </c>
      <c r="I2445" s="25">
        <v>25</v>
      </c>
      <c r="J2445" s="82">
        <v>4.0632000000000801</v>
      </c>
      <c r="K2445" s="27">
        <v>25.067720000000001</v>
      </c>
      <c r="L2445" s="29">
        <v>25.401299999999999</v>
      </c>
      <c r="M2445" s="29">
        <v>33.1965</v>
      </c>
      <c r="N2445" s="28">
        <v>8.1529096801964371</v>
      </c>
      <c r="O2445" s="28">
        <v>3.3071455752640646</v>
      </c>
      <c r="Q2445" s="26">
        <v>29.484120000000001</v>
      </c>
      <c r="R2445" s="26">
        <v>1.6551190476190476</v>
      </c>
      <c r="S2445" s="26">
        <v>5.4348239999999999</v>
      </c>
      <c r="T2445" s="26">
        <v>1E-3</v>
      </c>
      <c r="U2445" s="26">
        <v>1.244</v>
      </c>
      <c r="V2445" s="26">
        <v>0.28699999999999998</v>
      </c>
      <c r="W2445" s="26">
        <v>0.95700000000000007</v>
      </c>
      <c r="X2445" s="26">
        <v>11.617000000000001</v>
      </c>
      <c r="Y2445" s="85"/>
      <c r="AD2445" s="26">
        <v>6.6788239999999996</v>
      </c>
      <c r="AF2445" s="26">
        <v>0.20899999999999999</v>
      </c>
      <c r="AH2445" s="29">
        <v>0.56544229984514272</v>
      </c>
      <c r="AI2445" s="29">
        <v>1.68</v>
      </c>
    </row>
    <row r="2446" spans="1:35" ht="15" customHeight="1" x14ac:dyDescent="0.2">
      <c r="A2446" s="25">
        <v>2581</v>
      </c>
      <c r="B2446" s="25" t="s">
        <v>96</v>
      </c>
      <c r="C2446" s="139">
        <v>37944</v>
      </c>
      <c r="D2446" s="25">
        <v>34</v>
      </c>
      <c r="E2446" s="25" t="s">
        <v>49</v>
      </c>
      <c r="F2446" s="25">
        <v>-80</v>
      </c>
      <c r="G2446" s="82">
        <v>57.397200000000055</v>
      </c>
      <c r="H2446" s="27">
        <v>-80.956620000000001</v>
      </c>
      <c r="I2446" s="25">
        <v>24</v>
      </c>
      <c r="J2446" s="82">
        <v>59.289600000000036</v>
      </c>
      <c r="K2446" s="27">
        <v>24.988160000000001</v>
      </c>
      <c r="L2446" s="29">
        <v>25.786999999999999</v>
      </c>
      <c r="M2446" s="29">
        <v>34.628999999999998</v>
      </c>
      <c r="N2446" s="28">
        <v>7.175731093512403</v>
      </c>
      <c r="O2446" s="28">
        <v>2.9107629381492828</v>
      </c>
      <c r="Q2446" s="26">
        <v>28.429500000000001</v>
      </c>
      <c r="R2446" s="26">
        <v>3.0360714285714212</v>
      </c>
      <c r="S2446" s="26">
        <v>0.21199999999999999</v>
      </c>
      <c r="T2446" s="26">
        <v>4.4999999999999998E-2</v>
      </c>
      <c r="U2446" s="26">
        <v>0.14000000000000001</v>
      </c>
      <c r="V2446" s="26">
        <v>5.1999999999999998E-2</v>
      </c>
      <c r="W2446" s="26">
        <v>8.8000000000000023E-2</v>
      </c>
      <c r="X2446" s="26">
        <v>24.37</v>
      </c>
      <c r="Y2446" s="85"/>
      <c r="AD2446" s="26">
        <v>0.35200000000000004</v>
      </c>
      <c r="AF2446" s="26">
        <v>0.81699999999999995</v>
      </c>
      <c r="AH2446" s="29">
        <v>0.64244324932520303</v>
      </c>
      <c r="AI2446" s="29">
        <v>3.1333333333333258</v>
      </c>
    </row>
    <row r="2447" spans="1:35" ht="15" customHeight="1" x14ac:dyDescent="0.2">
      <c r="A2447" s="25">
        <v>2582</v>
      </c>
      <c r="B2447" s="25" t="s">
        <v>96</v>
      </c>
      <c r="C2447" s="139">
        <v>37945</v>
      </c>
      <c r="D2447" s="25">
        <v>21</v>
      </c>
      <c r="E2447" s="25" t="s">
        <v>47</v>
      </c>
      <c r="F2447" s="25">
        <v>-80</v>
      </c>
      <c r="G2447" s="82">
        <v>30.965999999999667</v>
      </c>
      <c r="H2447" s="27">
        <v>-80.516099999999994</v>
      </c>
      <c r="I2447" s="25">
        <v>25</v>
      </c>
      <c r="J2447" s="82">
        <v>6.6888000000000147</v>
      </c>
      <c r="K2447" s="27">
        <v>25.11148</v>
      </c>
      <c r="L2447" s="29">
        <v>22.756799999999998</v>
      </c>
      <c r="M2447" s="29">
        <v>23.941099999999999</v>
      </c>
      <c r="N2447" s="28">
        <v>6.3520497381403853</v>
      </c>
      <c r="O2447" s="28">
        <v>2.5766449046252755</v>
      </c>
      <c r="Q2447" s="26">
        <v>17.863860000000003</v>
      </c>
      <c r="R2447" s="26">
        <v>4.3042857142857169</v>
      </c>
      <c r="S2447" s="26">
        <v>4.4617649999999998</v>
      </c>
      <c r="T2447" s="26">
        <v>0</v>
      </c>
      <c r="U2447" s="26">
        <v>1.069</v>
      </c>
      <c r="V2447" s="26">
        <v>0.218</v>
      </c>
      <c r="W2447" s="26">
        <v>0.85099999999999998</v>
      </c>
      <c r="X2447" s="26">
        <v>10.006</v>
      </c>
      <c r="Y2447" s="85"/>
      <c r="AD2447" s="26">
        <v>5.5307649999999997</v>
      </c>
      <c r="AF2447" s="26">
        <v>0.24399999999999999</v>
      </c>
      <c r="AH2447" s="29">
        <v>0.72574998465764784</v>
      </c>
      <c r="AI2447" s="29">
        <v>4.3333333333333357</v>
      </c>
    </row>
    <row r="2448" spans="1:35" ht="15" customHeight="1" x14ac:dyDescent="0.2">
      <c r="A2448" s="25">
        <v>2583</v>
      </c>
      <c r="B2448" s="25" t="s">
        <v>96</v>
      </c>
      <c r="C2448" s="139">
        <v>37945</v>
      </c>
      <c r="D2448" s="25">
        <v>22</v>
      </c>
      <c r="E2448" s="25" t="s">
        <v>47</v>
      </c>
      <c r="F2448" s="25">
        <v>-80</v>
      </c>
      <c r="G2448" s="82">
        <v>36.301199999999767</v>
      </c>
      <c r="H2448" s="27">
        <v>-80.605019999999996</v>
      </c>
      <c r="I2448" s="25">
        <v>25</v>
      </c>
      <c r="J2448" s="82">
        <v>5.95799999999997</v>
      </c>
      <c r="K2448" s="27">
        <v>25.099299999999999</v>
      </c>
      <c r="L2448" s="29">
        <v>23.131900000000002</v>
      </c>
      <c r="M2448" s="29">
        <v>19.2834</v>
      </c>
      <c r="N2448" s="28">
        <v>7.1211711243879643</v>
      </c>
      <c r="O2448" s="28">
        <v>2.8886312370076994</v>
      </c>
      <c r="Q2448" s="26">
        <v>21.246420000000004</v>
      </c>
      <c r="R2448" s="26">
        <v>2.247857142857149</v>
      </c>
      <c r="S2448" s="26">
        <v>3.6537060000000001</v>
      </c>
      <c r="T2448" s="26">
        <v>0</v>
      </c>
      <c r="U2448" s="26">
        <v>0.54800000000000004</v>
      </c>
      <c r="V2448" s="26">
        <v>0.114</v>
      </c>
      <c r="W2448" s="26">
        <v>0.43400000000000005</v>
      </c>
      <c r="X2448" s="26">
        <v>11.478999999999999</v>
      </c>
      <c r="Y2448" s="85"/>
      <c r="AD2448" s="26">
        <v>4.2017059999999997</v>
      </c>
      <c r="AF2448" s="26">
        <v>0.54300000000000004</v>
      </c>
      <c r="AH2448" s="29">
        <v>0.6473654290109776</v>
      </c>
      <c r="AI2448" s="29">
        <v>2.3125000000000062</v>
      </c>
    </row>
    <row r="2449" spans="1:35" ht="15" customHeight="1" x14ac:dyDescent="0.2">
      <c r="A2449" s="25">
        <v>2584</v>
      </c>
      <c r="B2449" s="25" t="s">
        <v>96</v>
      </c>
      <c r="C2449" s="139">
        <v>37945</v>
      </c>
      <c r="D2449" s="25">
        <v>23</v>
      </c>
      <c r="E2449" s="25" t="s">
        <v>47</v>
      </c>
      <c r="F2449" s="25">
        <v>-80</v>
      </c>
      <c r="G2449" s="82">
        <v>37.490400000000363</v>
      </c>
      <c r="H2449" s="27">
        <v>-80.624840000000006</v>
      </c>
      <c r="I2449" s="25">
        <v>25</v>
      </c>
      <c r="J2449" s="82">
        <v>3.2999999999999829</v>
      </c>
      <c r="K2449" s="27">
        <v>25.055</v>
      </c>
      <c r="L2449" s="29">
        <v>23.500900000000001</v>
      </c>
      <c r="M2449" s="29">
        <v>23.3584</v>
      </c>
      <c r="N2449" s="28">
        <v>6.6998112831948395</v>
      </c>
      <c r="O2449" s="28">
        <v>2.7177108675866268</v>
      </c>
      <c r="Q2449" s="26">
        <v>15.31236</v>
      </c>
      <c r="R2449" s="26">
        <v>1.3757142857142797</v>
      </c>
      <c r="S2449" s="26">
        <v>3.6426470000000002</v>
      </c>
      <c r="T2449" s="26">
        <v>0</v>
      </c>
      <c r="U2449" s="26">
        <v>0.50600000000000001</v>
      </c>
      <c r="V2449" s="26">
        <v>0.13900000000000001</v>
      </c>
      <c r="W2449" s="26">
        <v>0.36699999999999999</v>
      </c>
      <c r="X2449" s="26">
        <v>10.282</v>
      </c>
      <c r="Y2449" s="85"/>
      <c r="AD2449" s="26">
        <v>4.1486470000000004</v>
      </c>
      <c r="AF2449" s="26">
        <v>0.20399999999999999</v>
      </c>
      <c r="AH2449" s="29">
        <v>0.68807908240091475</v>
      </c>
      <c r="AI2449" s="29">
        <v>1.3999999999999939</v>
      </c>
    </row>
    <row r="2450" spans="1:35" ht="15" customHeight="1" x14ac:dyDescent="0.2">
      <c r="A2450" s="25">
        <v>2585</v>
      </c>
      <c r="B2450" s="25" t="s">
        <v>96</v>
      </c>
      <c r="C2450" s="139">
        <v>37945</v>
      </c>
      <c r="D2450" s="25">
        <v>24</v>
      </c>
      <c r="E2450" s="25" t="s">
        <v>48</v>
      </c>
      <c r="F2450" s="25">
        <v>-80</v>
      </c>
      <c r="G2450" s="82">
        <v>39.983999999999753</v>
      </c>
      <c r="H2450" s="27">
        <v>-80.666399999999996</v>
      </c>
      <c r="I2450" s="25">
        <v>25</v>
      </c>
      <c r="J2450" s="82">
        <v>3.7235999999999336</v>
      </c>
      <c r="K2450" s="27">
        <v>25.062059999999999</v>
      </c>
      <c r="L2450" s="29">
        <v>23.533000000000001</v>
      </c>
      <c r="M2450" s="29">
        <v>21.568899999999999</v>
      </c>
      <c r="N2450" s="28">
        <v>10.855063214919744</v>
      </c>
      <c r="O2450" s="28">
        <v>4.4032469006290498</v>
      </c>
      <c r="Q2450" s="26">
        <v>17.154300000000003</v>
      </c>
      <c r="R2450" s="26">
        <v>1.4727380952380953</v>
      </c>
      <c r="S2450" s="26">
        <v>5.8405880000000003</v>
      </c>
      <c r="T2450" s="26">
        <v>0</v>
      </c>
      <c r="U2450" s="26">
        <v>0.69699999999999995</v>
      </c>
      <c r="V2450" s="26">
        <v>0.218</v>
      </c>
      <c r="W2450" s="26">
        <v>0.47899999999999998</v>
      </c>
      <c r="X2450" s="26">
        <v>14.010999999999999</v>
      </c>
      <c r="Y2450" s="85"/>
      <c r="AD2450" s="26">
        <v>6.5375880000000004</v>
      </c>
      <c r="AF2450" s="26">
        <v>0.22900000000000001</v>
      </c>
      <c r="AH2450" s="29">
        <v>0.42468661017687903</v>
      </c>
      <c r="AI2450" s="29">
        <v>1.5</v>
      </c>
    </row>
    <row r="2451" spans="1:35" ht="15" customHeight="1" x14ac:dyDescent="0.2">
      <c r="A2451" s="25">
        <v>2586</v>
      </c>
      <c r="B2451" s="25" t="s">
        <v>96</v>
      </c>
      <c r="C2451" s="139">
        <v>37945</v>
      </c>
      <c r="D2451" s="25">
        <v>25</v>
      </c>
      <c r="E2451" s="25" t="s">
        <v>48</v>
      </c>
      <c r="F2451" s="25">
        <v>-80</v>
      </c>
      <c r="G2451" s="82">
        <v>43.043999999999869</v>
      </c>
      <c r="H2451" s="27">
        <v>-80.717399999999998</v>
      </c>
      <c r="I2451" s="25">
        <v>25</v>
      </c>
      <c r="J2451" s="82">
        <v>3.5831999999999198</v>
      </c>
      <c r="K2451" s="27">
        <v>25.059719999999999</v>
      </c>
      <c r="L2451" s="29">
        <v>23.902799999999999</v>
      </c>
      <c r="M2451" s="29">
        <v>24.2469</v>
      </c>
      <c r="N2451" s="28">
        <v>7.8410792366828295</v>
      </c>
      <c r="O2451" s="28">
        <v>3.1806547012140762</v>
      </c>
      <c r="Q2451" s="26">
        <v>18.933060000000001</v>
      </c>
      <c r="R2451" s="26">
        <v>0.90869047619047993</v>
      </c>
      <c r="S2451" s="26">
        <v>5.3665289999999999</v>
      </c>
      <c r="T2451" s="26">
        <v>0</v>
      </c>
      <c r="U2451" s="26">
        <v>0.66800000000000004</v>
      </c>
      <c r="V2451" s="26">
        <v>0.14099999999999999</v>
      </c>
      <c r="W2451" s="26">
        <v>0.52700000000000002</v>
      </c>
      <c r="X2451" s="26">
        <v>17.096</v>
      </c>
      <c r="Y2451" s="85"/>
      <c r="AD2451" s="26">
        <v>6.034529</v>
      </c>
      <c r="AF2451" s="26">
        <v>0.20699999999999999</v>
      </c>
      <c r="AH2451" s="29">
        <v>0.58792927106680559</v>
      </c>
      <c r="AI2451" s="29">
        <v>0.93333333333333712</v>
      </c>
    </row>
    <row r="2452" spans="1:35" ht="15" customHeight="1" x14ac:dyDescent="0.2">
      <c r="A2452" s="25">
        <v>2587</v>
      </c>
      <c r="B2452" s="25" t="s">
        <v>96</v>
      </c>
      <c r="C2452" s="139">
        <v>37945</v>
      </c>
      <c r="D2452" s="25">
        <v>26</v>
      </c>
      <c r="E2452" s="25" t="s">
        <v>50</v>
      </c>
      <c r="F2452" s="25">
        <v>-80</v>
      </c>
      <c r="G2452" s="82">
        <v>43.300800000000379</v>
      </c>
      <c r="H2452" s="27">
        <v>-80.721680000000006</v>
      </c>
      <c r="I2452" s="25">
        <v>25</v>
      </c>
      <c r="J2452" s="82">
        <v>1.3799999999999812</v>
      </c>
      <c r="K2452" s="27">
        <v>25.023</v>
      </c>
      <c r="L2452" s="29">
        <v>23.945399999999999</v>
      </c>
      <c r="M2452" s="29">
        <v>26.317499999999999</v>
      </c>
      <c r="N2452" s="28">
        <v>7.8085682089969737</v>
      </c>
      <c r="O2452" s="28">
        <v>3.1674669307644989</v>
      </c>
      <c r="Q2452" s="26">
        <v>15.788639999999999</v>
      </c>
      <c r="R2452" s="26">
        <v>1.6946428571428558</v>
      </c>
      <c r="S2452" s="26">
        <v>5.6254710000000001</v>
      </c>
      <c r="T2452" s="26">
        <v>0</v>
      </c>
      <c r="U2452" s="26">
        <v>0.373</v>
      </c>
      <c r="V2452" s="26">
        <v>0.14399999999999999</v>
      </c>
      <c r="W2452" s="26">
        <v>0.22900000000000001</v>
      </c>
      <c r="X2452" s="26">
        <v>14.333</v>
      </c>
      <c r="Y2452" s="85"/>
      <c r="AD2452" s="26">
        <v>5.9984710000000003</v>
      </c>
      <c r="AF2452" s="26">
        <v>0.32500000000000001</v>
      </c>
      <c r="AH2452" s="29">
        <v>0.59037711864876752</v>
      </c>
      <c r="AI2452" s="29">
        <v>1.7333333333333321</v>
      </c>
    </row>
    <row r="2453" spans="1:35" ht="15" customHeight="1" x14ac:dyDescent="0.2">
      <c r="A2453" s="25">
        <v>2588</v>
      </c>
      <c r="B2453" s="25" t="s">
        <v>96</v>
      </c>
      <c r="C2453" s="139">
        <v>37945</v>
      </c>
      <c r="D2453" s="25">
        <v>27</v>
      </c>
      <c r="E2453" s="25" t="s">
        <v>50</v>
      </c>
      <c r="F2453" s="25">
        <v>-80</v>
      </c>
      <c r="G2453" s="82">
        <v>44.96040000000022</v>
      </c>
      <c r="H2453" s="27">
        <v>-80.749340000000004</v>
      </c>
      <c r="I2453" s="25">
        <v>25</v>
      </c>
      <c r="J2453" s="82">
        <v>0.30960000000000321</v>
      </c>
      <c r="K2453" s="27">
        <v>25.00516</v>
      </c>
      <c r="L2453" s="29">
        <v>23.566500000000001</v>
      </c>
      <c r="M2453" s="29">
        <v>28.202200000000001</v>
      </c>
      <c r="N2453" s="28">
        <v>8.2428511840219496</v>
      </c>
      <c r="O2453" s="28">
        <v>3.34362943907181</v>
      </c>
      <c r="Q2453" s="26">
        <v>23.088359999999998</v>
      </c>
      <c r="R2453" s="26">
        <v>3.2328571428571484</v>
      </c>
      <c r="S2453" s="26">
        <v>3.4764119999999998</v>
      </c>
      <c r="T2453" s="26">
        <v>4.8000000000000001E-2</v>
      </c>
      <c r="U2453" s="26">
        <v>0.24099999999999999</v>
      </c>
      <c r="V2453" s="26">
        <v>0.127</v>
      </c>
      <c r="W2453" s="26">
        <v>0.11399999999999999</v>
      </c>
      <c r="X2453" s="26">
        <v>21.515999999999998</v>
      </c>
      <c r="Y2453" s="85"/>
      <c r="AD2453" s="26">
        <v>3.7174119999999995</v>
      </c>
      <c r="AF2453" s="26">
        <v>1.194</v>
      </c>
      <c r="AH2453" s="29">
        <v>0.55927250135682238</v>
      </c>
      <c r="AI2453" s="29">
        <v>3.3750000000000058</v>
      </c>
    </row>
    <row r="2454" spans="1:35" ht="15" customHeight="1" x14ac:dyDescent="0.2">
      <c r="A2454" s="25">
        <v>2589</v>
      </c>
      <c r="B2454" s="25" t="s">
        <v>96</v>
      </c>
      <c r="C2454" s="139">
        <v>37945</v>
      </c>
      <c r="D2454" s="25">
        <v>28</v>
      </c>
      <c r="E2454" s="25" t="s">
        <v>50</v>
      </c>
      <c r="F2454" s="25">
        <v>-80</v>
      </c>
      <c r="G2454" s="82">
        <v>47.101200000000176</v>
      </c>
      <c r="H2454" s="27">
        <v>-80.785020000000003</v>
      </c>
      <c r="I2454" s="25">
        <v>25</v>
      </c>
      <c r="J2454" s="82">
        <v>0</v>
      </c>
      <c r="K2454" s="27">
        <v>25</v>
      </c>
      <c r="L2454" s="29">
        <v>23.578800000000001</v>
      </c>
      <c r="M2454" s="29">
        <v>29.256599999999999</v>
      </c>
      <c r="N2454" s="28">
        <v>9.8314346884959729</v>
      </c>
      <c r="O2454" s="28">
        <v>3.9880223139886053</v>
      </c>
      <c r="Q2454" s="26">
        <v>25.994640000000004</v>
      </c>
      <c r="R2454" s="26">
        <v>4.6077380952380951</v>
      </c>
      <c r="S2454" s="26">
        <v>2.7523529999999998</v>
      </c>
      <c r="T2454" s="26">
        <v>0.16400000000000001</v>
      </c>
      <c r="U2454" s="26">
        <v>0.246</v>
      </c>
      <c r="V2454" s="26">
        <v>0.154</v>
      </c>
      <c r="W2454" s="26">
        <v>9.1999999999999998E-2</v>
      </c>
      <c r="X2454" s="26">
        <v>42.601999999999997</v>
      </c>
      <c r="Y2454" s="85"/>
      <c r="AD2454" s="26">
        <v>2.9983529999999998</v>
      </c>
      <c r="AF2454" s="26">
        <v>3.2949999999999999</v>
      </c>
      <c r="AH2454" s="29">
        <v>0.46890409650936149</v>
      </c>
      <c r="AI2454" s="29">
        <v>5</v>
      </c>
    </row>
    <row r="2455" spans="1:35" ht="15" customHeight="1" x14ac:dyDescent="0.2">
      <c r="A2455" s="25">
        <v>2590</v>
      </c>
      <c r="B2455" s="25" t="s">
        <v>96</v>
      </c>
      <c r="C2455" s="139">
        <v>37945</v>
      </c>
      <c r="D2455" s="25">
        <v>29</v>
      </c>
      <c r="E2455" s="25" t="s">
        <v>50</v>
      </c>
      <c r="F2455" s="25">
        <v>-80</v>
      </c>
      <c r="G2455" s="82">
        <v>48.689999999999714</v>
      </c>
      <c r="H2455" s="27">
        <v>-80.811499999999995</v>
      </c>
      <c r="I2455" s="25">
        <v>24</v>
      </c>
      <c r="J2455" s="82">
        <v>59.849999999999923</v>
      </c>
      <c r="K2455" s="27">
        <v>24.997499999999999</v>
      </c>
      <c r="L2455" s="29">
        <v>24.184000000000001</v>
      </c>
      <c r="M2455" s="29">
        <v>28.258199999999999</v>
      </c>
      <c r="N2455" s="28">
        <v>7.7999441759367025</v>
      </c>
      <c r="O2455" s="28">
        <v>3.1639686787422199</v>
      </c>
      <c r="Q2455" s="26">
        <v>35.78754</v>
      </c>
      <c r="R2455" s="26">
        <v>12.87095238095238</v>
      </c>
      <c r="S2455" s="26">
        <v>2.5692940000000002</v>
      </c>
      <c r="T2455" s="26">
        <v>0.42199999999999999</v>
      </c>
      <c r="U2455" s="26">
        <v>8.4000000000000005E-2</v>
      </c>
      <c r="V2455" s="26">
        <v>0.14399999999999999</v>
      </c>
      <c r="W2455" s="26">
        <v>0</v>
      </c>
      <c r="X2455" s="26">
        <v>52.363</v>
      </c>
      <c r="Y2455" s="85"/>
      <c r="AD2455" s="26">
        <v>2.7132940000000003</v>
      </c>
      <c r="AF2455" s="26">
        <v>6.1239999999999997</v>
      </c>
      <c r="AH2455" s="29">
        <v>0.5910298709857601</v>
      </c>
      <c r="AI2455" s="29">
        <v>13.6</v>
      </c>
    </row>
    <row r="2456" spans="1:35" ht="15" customHeight="1" x14ac:dyDescent="0.2">
      <c r="A2456" s="25">
        <v>2591</v>
      </c>
      <c r="B2456" s="25" t="s">
        <v>96</v>
      </c>
      <c r="C2456" s="139">
        <v>37945</v>
      </c>
      <c r="D2456" s="25">
        <v>30</v>
      </c>
      <c r="E2456" s="25" t="s">
        <v>49</v>
      </c>
      <c r="F2456" s="25">
        <v>-80</v>
      </c>
      <c r="G2456" s="82">
        <v>50.159999999999911</v>
      </c>
      <c r="H2456" s="27">
        <v>-80.835999999999999</v>
      </c>
      <c r="I2456" s="25">
        <v>24</v>
      </c>
      <c r="J2456" s="82">
        <v>58.539600000000078</v>
      </c>
      <c r="K2456" s="27">
        <v>24.975660000000001</v>
      </c>
      <c r="L2456" s="29">
        <v>22.176200000000001</v>
      </c>
      <c r="M2456" s="29">
        <v>30.1663</v>
      </c>
      <c r="N2456" s="28">
        <v>3.732590915522493</v>
      </c>
      <c r="O2456" s="28">
        <v>1.5140878551034842</v>
      </c>
      <c r="Q2456" s="26">
        <v>33.590820000000001</v>
      </c>
      <c r="R2456" s="26">
        <v>13.761785714285715</v>
      </c>
      <c r="S2456" s="26">
        <v>2.6512349999999998</v>
      </c>
      <c r="T2456" s="26">
        <v>0.45400000000000001</v>
      </c>
      <c r="U2456" s="26">
        <v>0.1</v>
      </c>
      <c r="V2456" s="26">
        <v>0.19600000000000001</v>
      </c>
      <c r="W2456" s="26">
        <v>0</v>
      </c>
      <c r="X2456" s="26">
        <v>86.893000000000001</v>
      </c>
      <c r="Y2456" s="85"/>
      <c r="AD2456" s="26">
        <v>2.847235</v>
      </c>
      <c r="AF2456" s="26">
        <v>5.9210000000000003</v>
      </c>
      <c r="AH2456" s="29">
        <v>1.2350670363657268</v>
      </c>
      <c r="AI2456" s="29">
        <v>14.466666666666667</v>
      </c>
    </row>
    <row r="2457" spans="1:35" ht="15" customHeight="1" x14ac:dyDescent="0.2">
      <c r="A2457" s="25">
        <v>2592</v>
      </c>
      <c r="B2457" s="25" t="s">
        <v>96</v>
      </c>
      <c r="C2457" s="139">
        <v>37945</v>
      </c>
      <c r="D2457" s="25">
        <v>31</v>
      </c>
      <c r="E2457" s="25" t="s">
        <v>49</v>
      </c>
      <c r="F2457" s="25">
        <v>-80</v>
      </c>
      <c r="G2457" s="82">
        <v>52.129199999999969</v>
      </c>
      <c r="H2457" s="27">
        <v>-80.868819999999999</v>
      </c>
      <c r="I2457" s="25">
        <v>25</v>
      </c>
      <c r="J2457" s="82">
        <v>0.70200000000006924</v>
      </c>
      <c r="K2457" s="27">
        <v>25.011700000000001</v>
      </c>
      <c r="L2457" s="29">
        <v>22.6615</v>
      </c>
      <c r="M2457" s="29">
        <v>27.1816</v>
      </c>
      <c r="N2457" s="28">
        <v>4.4536559533479556</v>
      </c>
      <c r="O2457" s="28">
        <v>1.8065806144817085</v>
      </c>
      <c r="Q2457" s="26">
        <v>38.873640000000002</v>
      </c>
      <c r="R2457" s="26">
        <v>9.4866666666666664</v>
      </c>
      <c r="S2457" s="26">
        <v>3.2471760000000001</v>
      </c>
      <c r="T2457" s="26">
        <v>0.25800000000000001</v>
      </c>
      <c r="U2457" s="26">
        <v>0.10199999999999999</v>
      </c>
      <c r="V2457" s="26">
        <v>0.20300000000000001</v>
      </c>
      <c r="W2457" s="26">
        <v>0</v>
      </c>
      <c r="X2457" s="26">
        <v>69.213999999999999</v>
      </c>
      <c r="Y2457" s="85"/>
      <c r="AD2457" s="26">
        <v>3.4501759999999999</v>
      </c>
      <c r="AF2457" s="26">
        <v>7.3360000000000003</v>
      </c>
      <c r="AH2457" s="29">
        <v>1.0351046529614656</v>
      </c>
      <c r="AI2457" s="29">
        <v>10.36</v>
      </c>
    </row>
    <row r="2458" spans="1:35" ht="15" customHeight="1" x14ac:dyDescent="0.2">
      <c r="A2458" s="25">
        <v>2593</v>
      </c>
      <c r="B2458" s="25" t="s">
        <v>96</v>
      </c>
      <c r="C2458" s="139">
        <v>37945</v>
      </c>
      <c r="D2458" s="25">
        <v>32</v>
      </c>
      <c r="E2458" s="25" t="s">
        <v>49</v>
      </c>
      <c r="F2458" s="25">
        <v>-80</v>
      </c>
      <c r="G2458" s="82">
        <v>55.532399999999882</v>
      </c>
      <c r="H2458" s="27">
        <v>-80.925539999999998</v>
      </c>
      <c r="I2458" s="25">
        <v>25</v>
      </c>
      <c r="J2458" s="82">
        <v>0.73560000000007619</v>
      </c>
      <c r="K2458" s="27">
        <v>25.012260000000001</v>
      </c>
      <c r="L2458" s="29">
        <v>23.5426</v>
      </c>
      <c r="M2458" s="29">
        <v>34.579300000000003</v>
      </c>
      <c r="N2458" s="28">
        <v>6.2372337653080594</v>
      </c>
      <c r="O2458" s="28">
        <v>2.5300709633679115</v>
      </c>
      <c r="Q2458" s="26">
        <v>36.084000000000003</v>
      </c>
      <c r="R2458" s="26">
        <v>4.0794047619047671</v>
      </c>
      <c r="S2458" s="26">
        <v>0.81811800000000001</v>
      </c>
      <c r="T2458" s="26">
        <v>0.04</v>
      </c>
      <c r="U2458" s="26">
        <v>6.6000000000000003E-2</v>
      </c>
      <c r="V2458" s="26">
        <v>6.0999999999999999E-2</v>
      </c>
      <c r="W2458" s="26">
        <v>5.0000000000000044E-3</v>
      </c>
      <c r="X2458" s="26">
        <v>35.235999999999997</v>
      </c>
      <c r="Y2458" s="85"/>
      <c r="AD2458" s="26">
        <v>0.88411800000000007</v>
      </c>
      <c r="AF2458" s="26">
        <v>1.0129999999999999</v>
      </c>
      <c r="AH2458" s="29">
        <v>0.73910970367042361</v>
      </c>
      <c r="AI2458" s="29">
        <v>4.2000000000000055</v>
      </c>
    </row>
    <row r="2459" spans="1:35" ht="15" customHeight="1" x14ac:dyDescent="0.2">
      <c r="A2459" s="25">
        <v>2594</v>
      </c>
      <c r="B2459" s="25" t="s">
        <v>96</v>
      </c>
      <c r="C2459" s="139">
        <v>37945</v>
      </c>
      <c r="D2459" s="25">
        <v>33</v>
      </c>
      <c r="E2459" s="25" t="s">
        <v>49</v>
      </c>
      <c r="F2459" s="25">
        <v>-80</v>
      </c>
      <c r="G2459" s="82">
        <v>55.160400000000323</v>
      </c>
      <c r="H2459" s="27">
        <v>-80.919340000000005</v>
      </c>
      <c r="I2459" s="25">
        <v>25</v>
      </c>
      <c r="J2459" s="82">
        <v>3.329999999999913</v>
      </c>
      <c r="K2459" s="27">
        <v>25.055499999999999</v>
      </c>
      <c r="L2459" s="29">
        <v>23.122299999999999</v>
      </c>
      <c r="M2459" s="29">
        <v>33.805799999999998</v>
      </c>
      <c r="N2459" s="28">
        <v>6.1744909966757717</v>
      </c>
      <c r="O2459" s="28">
        <v>2.5046199921439682</v>
      </c>
      <c r="Q2459" s="26">
        <v>35.014800000000001</v>
      </c>
      <c r="R2459" s="26">
        <v>1.2853571428571382</v>
      </c>
      <c r="S2459" s="26">
        <v>1.6059E-2</v>
      </c>
      <c r="T2459" s="26">
        <v>2.1999999999999999E-2</v>
      </c>
      <c r="U2459" s="26">
        <v>4.4999999999999998E-2</v>
      </c>
      <c r="V2459" s="26">
        <v>4.7E-2</v>
      </c>
      <c r="W2459" s="26">
        <v>0</v>
      </c>
      <c r="X2459" s="26">
        <v>29.664999999999999</v>
      </c>
      <c r="Y2459" s="85"/>
      <c r="AD2459" s="26">
        <v>6.3059000000000004E-2</v>
      </c>
      <c r="AF2459" s="26">
        <v>0.40300000000000002</v>
      </c>
      <c r="AH2459" s="29">
        <v>0.74662024812764916</v>
      </c>
      <c r="AI2459" s="29">
        <v>1.3333333333333286</v>
      </c>
    </row>
    <row r="2460" spans="1:35" ht="15" customHeight="1" x14ac:dyDescent="0.2">
      <c r="A2460" s="25">
        <v>2595</v>
      </c>
      <c r="B2460" s="25" t="s">
        <v>96</v>
      </c>
      <c r="C2460" s="139">
        <v>37945</v>
      </c>
      <c r="D2460" s="25">
        <v>35</v>
      </c>
      <c r="E2460" s="25" t="s">
        <v>49</v>
      </c>
      <c r="F2460" s="25">
        <v>-80</v>
      </c>
      <c r="G2460" s="82">
        <v>52.721999999999696</v>
      </c>
      <c r="H2460" s="27">
        <v>-80.878699999999995</v>
      </c>
      <c r="I2460" s="25">
        <v>24</v>
      </c>
      <c r="J2460" s="82">
        <v>58.297200000000089</v>
      </c>
      <c r="K2460" s="27">
        <v>24.971620000000001</v>
      </c>
      <c r="L2460" s="29">
        <v>24.971640000000001</v>
      </c>
      <c r="M2460" s="29">
        <v>32.543100000000003</v>
      </c>
      <c r="N2460" s="28">
        <v>4.1036237370792827</v>
      </c>
      <c r="O2460" s="28">
        <v>1.6645935766460431</v>
      </c>
      <c r="Q2460" s="26">
        <v>35.491080000000004</v>
      </c>
      <c r="R2460" s="26">
        <v>10.651904761904767</v>
      </c>
      <c r="S2460" s="26">
        <v>2.7539410000000002</v>
      </c>
      <c r="T2460" s="26">
        <v>0.438</v>
      </c>
      <c r="U2460" s="26">
        <v>4.4999999999999998E-2</v>
      </c>
      <c r="V2460" s="26">
        <v>0.19900000000000001</v>
      </c>
      <c r="W2460" s="26">
        <v>0</v>
      </c>
      <c r="X2460" s="26">
        <v>61.847000000000001</v>
      </c>
      <c r="Y2460" s="85"/>
      <c r="AD2460" s="26">
        <v>2.952941</v>
      </c>
      <c r="AF2460" s="26">
        <v>6.8440000000000003</v>
      </c>
      <c r="AH2460" s="29">
        <v>1.1233973422917001</v>
      </c>
      <c r="AI2460" s="29">
        <v>11.466666666666672</v>
      </c>
    </row>
    <row r="2461" spans="1:35" ht="15" customHeight="1" x14ac:dyDescent="0.2">
      <c r="A2461" s="25">
        <v>2596</v>
      </c>
      <c r="B2461" s="25" t="s">
        <v>96</v>
      </c>
      <c r="C2461" s="139">
        <v>37945</v>
      </c>
      <c r="D2461" s="25">
        <v>36</v>
      </c>
      <c r="E2461" s="25" t="s">
        <v>50</v>
      </c>
      <c r="F2461" s="25">
        <v>-80</v>
      </c>
      <c r="G2461" s="82">
        <v>47.561999999999784</v>
      </c>
      <c r="H2461" s="27">
        <v>-80.792699999999996</v>
      </c>
      <c r="I2461" s="25">
        <v>24</v>
      </c>
      <c r="J2461" s="82">
        <v>57.557999999999936</v>
      </c>
      <c r="K2461" s="27">
        <v>24.959299999999999</v>
      </c>
      <c r="L2461" s="29">
        <v>23.9877</v>
      </c>
      <c r="M2461" s="29">
        <v>31.442299999999999</v>
      </c>
      <c r="N2461" s="28">
        <v>8.7395921246579356</v>
      </c>
      <c r="O2461" s="28">
        <v>3.5451273911302255</v>
      </c>
      <c r="Q2461" s="26">
        <v>26.052960000000002</v>
      </c>
      <c r="R2461" s="26">
        <v>5.272023809523807</v>
      </c>
      <c r="S2461" s="26">
        <v>1.9098820000000001</v>
      </c>
      <c r="T2461" s="26">
        <v>0.186</v>
      </c>
      <c r="U2461" s="26">
        <v>0.13900000000000001</v>
      </c>
      <c r="V2461" s="26">
        <v>0.156</v>
      </c>
      <c r="W2461" s="26">
        <v>0</v>
      </c>
      <c r="X2461" s="26">
        <v>55.402000000000001</v>
      </c>
      <c r="Y2461" s="85"/>
      <c r="AD2461" s="26">
        <v>2.0658820000000002</v>
      </c>
      <c r="AF2461" s="26">
        <v>3.3149999999999999</v>
      </c>
      <c r="AH2461" s="29">
        <v>0.52748457070362809</v>
      </c>
      <c r="AI2461" s="29">
        <v>5.6666666666666643</v>
      </c>
    </row>
    <row r="2462" spans="1:35" ht="15" customHeight="1" x14ac:dyDescent="0.2">
      <c r="A2462" s="25">
        <v>2597</v>
      </c>
      <c r="B2462" s="25" t="s">
        <v>96</v>
      </c>
      <c r="C2462" s="139">
        <v>37945</v>
      </c>
      <c r="D2462" s="25">
        <v>37</v>
      </c>
      <c r="E2462" s="25" t="s">
        <v>50</v>
      </c>
      <c r="F2462" s="25">
        <v>-80</v>
      </c>
      <c r="G2462" s="82">
        <v>45.651599999999632</v>
      </c>
      <c r="H2462" s="27">
        <v>-80.760859999999994</v>
      </c>
      <c r="I2462" s="25">
        <v>24</v>
      </c>
      <c r="J2462" s="82">
        <v>55.945200000000028</v>
      </c>
      <c r="K2462" s="27">
        <v>24.93242</v>
      </c>
      <c r="L2462" s="29">
        <v>23.461300000000001</v>
      </c>
      <c r="M2462" s="29">
        <v>31.909199999999998</v>
      </c>
      <c r="N2462" s="28">
        <v>12.516238444104363</v>
      </c>
      <c r="O2462" s="28">
        <v>5.0770858764588196</v>
      </c>
      <c r="Q2462" s="26">
        <v>14.009880000000001</v>
      </c>
      <c r="R2462" s="26">
        <v>1.812023809523817</v>
      </c>
      <c r="S2462" s="26">
        <v>1.669824</v>
      </c>
      <c r="T2462" s="26">
        <v>1.4999999999999999E-2</v>
      </c>
      <c r="U2462" s="26">
        <v>0.26400000000000001</v>
      </c>
      <c r="V2462" s="26">
        <v>0.19800000000000001</v>
      </c>
      <c r="W2462" s="26">
        <v>6.6000000000000003E-2</v>
      </c>
      <c r="X2462" s="26">
        <v>12.952</v>
      </c>
      <c r="Y2462" s="85"/>
      <c r="AD2462" s="26">
        <v>1.933824</v>
      </c>
      <c r="AF2462" s="26">
        <v>0.45900000000000002</v>
      </c>
      <c r="AH2462" s="29">
        <v>0.36832152252352546</v>
      </c>
      <c r="AI2462" s="29">
        <v>1.8666666666666742</v>
      </c>
    </row>
    <row r="2463" spans="1:35" ht="15" customHeight="1" x14ac:dyDescent="0.2">
      <c r="A2463" s="25">
        <v>2598</v>
      </c>
      <c r="B2463" s="25" t="s">
        <v>96</v>
      </c>
      <c r="C2463" s="139">
        <v>37945</v>
      </c>
      <c r="D2463" s="25">
        <v>38</v>
      </c>
      <c r="E2463" s="25" t="s">
        <v>50</v>
      </c>
      <c r="F2463" s="25">
        <v>-80</v>
      </c>
      <c r="G2463" s="82">
        <v>41.811600000000055</v>
      </c>
      <c r="H2463" s="27">
        <v>-80.696860000000001</v>
      </c>
      <c r="I2463" s="25">
        <v>24</v>
      </c>
      <c r="J2463" s="82">
        <v>59.193600000000046</v>
      </c>
      <c r="K2463" s="27">
        <v>24.986560000000001</v>
      </c>
      <c r="L2463" s="29">
        <v>23.121600000000001</v>
      </c>
      <c r="M2463" s="29">
        <v>30.145199999999999</v>
      </c>
      <c r="N2463" s="28">
        <v>10.306589817280482</v>
      </c>
      <c r="O2463" s="28">
        <v>4.1807641992005431</v>
      </c>
      <c r="Q2463" s="26">
        <v>12.644219999999999</v>
      </c>
      <c r="R2463" s="26">
        <v>2.7254761904761851</v>
      </c>
      <c r="S2463" s="26">
        <v>2.6877650000000002</v>
      </c>
      <c r="T2463" s="26">
        <v>0</v>
      </c>
      <c r="U2463" s="26">
        <v>0.25</v>
      </c>
      <c r="V2463" s="26">
        <v>0.13400000000000001</v>
      </c>
      <c r="W2463" s="26">
        <v>0.11599999999999999</v>
      </c>
      <c r="X2463" s="26">
        <v>8.7159999999999993</v>
      </c>
      <c r="Y2463" s="85"/>
      <c r="AD2463" s="26">
        <v>2.9377650000000002</v>
      </c>
      <c r="AF2463" s="26">
        <v>0.20599999999999999</v>
      </c>
      <c r="AH2463" s="29">
        <v>0.44728664686651942</v>
      </c>
      <c r="AI2463" s="29">
        <v>2.7499999999999947</v>
      </c>
    </row>
    <row r="2464" spans="1:35" ht="15" customHeight="1" x14ac:dyDescent="0.2">
      <c r="A2464" s="25">
        <v>2599</v>
      </c>
      <c r="B2464" s="25" t="s">
        <v>96</v>
      </c>
      <c r="C2464" s="139">
        <v>37945</v>
      </c>
      <c r="D2464" s="25">
        <v>39</v>
      </c>
      <c r="E2464" s="25" t="s">
        <v>50</v>
      </c>
      <c r="F2464" s="25">
        <v>-80</v>
      </c>
      <c r="G2464" s="82">
        <v>38.755200000000229</v>
      </c>
      <c r="H2464" s="27">
        <v>-80.645920000000004</v>
      </c>
      <c r="I2464" s="25">
        <v>25</v>
      </c>
      <c r="J2464" s="82">
        <v>0.53759999999989816</v>
      </c>
      <c r="K2464" s="27">
        <v>25.008959999999998</v>
      </c>
      <c r="L2464" s="29">
        <v>23.9069</v>
      </c>
      <c r="M2464" s="29">
        <v>29.3062</v>
      </c>
      <c r="N2464" s="28">
        <v>5.3038477585081925</v>
      </c>
      <c r="O2464" s="28">
        <v>2.1514523445575531</v>
      </c>
      <c r="Q2464" s="26">
        <v>12.39636</v>
      </c>
      <c r="R2464" s="26">
        <v>0.5868253968253937</v>
      </c>
      <c r="S2464" s="26">
        <v>2.3660000000000001</v>
      </c>
      <c r="T2464" s="26">
        <v>0</v>
      </c>
      <c r="U2464" s="26">
        <v>1.7000000000000001E-2</v>
      </c>
      <c r="V2464" s="26">
        <v>7.5999999999999998E-2</v>
      </c>
      <c r="W2464" s="26">
        <v>0</v>
      </c>
      <c r="X2464" s="26">
        <v>5.6779999999999999</v>
      </c>
      <c r="Y2464" s="85"/>
      <c r="AD2464" s="26">
        <v>2.4420000000000002</v>
      </c>
      <c r="AF2464" s="26">
        <v>0.20399999999999999</v>
      </c>
      <c r="AH2464" s="29">
        <v>0.86918030265948842</v>
      </c>
      <c r="AI2464" s="29">
        <v>0.61111111111110794</v>
      </c>
    </row>
    <row r="2465" spans="1:35" ht="15" customHeight="1" x14ac:dyDescent="0.2">
      <c r="A2465" s="25">
        <v>2600</v>
      </c>
      <c r="B2465" s="25" t="s">
        <v>96</v>
      </c>
      <c r="C2465" s="139">
        <v>37945</v>
      </c>
      <c r="D2465" s="25">
        <v>40</v>
      </c>
      <c r="E2465" s="25" t="s">
        <v>47</v>
      </c>
      <c r="F2465" s="25">
        <v>-80</v>
      </c>
      <c r="G2465" s="82">
        <v>35.83200000000005</v>
      </c>
      <c r="H2465" s="27">
        <v>-80.597200000000001</v>
      </c>
      <c r="I2465" s="25">
        <v>25</v>
      </c>
      <c r="J2465" s="82">
        <v>1.0296000000000305</v>
      </c>
      <c r="K2465" s="27">
        <v>25.017160000000001</v>
      </c>
      <c r="L2465" s="29">
        <v>23.7559</v>
      </c>
      <c r="M2465" s="29">
        <v>28.724900000000002</v>
      </c>
      <c r="N2465" s="28">
        <v>15.626588770372456</v>
      </c>
      <c r="O2465" s="28">
        <v>6.3387681129276556</v>
      </c>
      <c r="Q2465" s="26">
        <v>12.82404</v>
      </c>
      <c r="R2465" s="26">
        <v>3.1340476190476192</v>
      </c>
      <c r="S2465" s="26">
        <v>2.9109409999999998</v>
      </c>
      <c r="T2465" s="26">
        <v>0</v>
      </c>
      <c r="U2465" s="26">
        <v>0.09</v>
      </c>
      <c r="V2465" s="26">
        <v>0.13200000000000001</v>
      </c>
      <c r="W2465" s="26">
        <v>0</v>
      </c>
      <c r="X2465" s="26">
        <v>5.54</v>
      </c>
      <c r="Y2465" s="85"/>
      <c r="AD2465" s="26">
        <v>3.0429409999999999</v>
      </c>
      <c r="AF2465" s="26">
        <v>0.30199999999999999</v>
      </c>
      <c r="AH2465" s="29">
        <v>0.29501000299825014</v>
      </c>
      <c r="AI2465" s="29">
        <v>3.17</v>
      </c>
    </row>
    <row r="2466" spans="1:35" ht="15" customHeight="1" x14ac:dyDescent="0.2">
      <c r="A2466" s="25">
        <v>2601</v>
      </c>
      <c r="B2466" s="25" t="s">
        <v>97</v>
      </c>
      <c r="C2466" s="139">
        <v>37958</v>
      </c>
      <c r="D2466" s="25" t="s">
        <v>15</v>
      </c>
      <c r="E2466" s="25" t="s">
        <v>76</v>
      </c>
      <c r="F2466" s="25">
        <v>-80</v>
      </c>
      <c r="G2466" s="82">
        <v>10.984800000000234</v>
      </c>
      <c r="H2466" s="27">
        <v>-80.183080000000004</v>
      </c>
      <c r="I2466" s="25">
        <v>25</v>
      </c>
      <c r="J2466" s="82">
        <v>44.336399999999969</v>
      </c>
      <c r="K2466" s="27">
        <v>25.738939999999999</v>
      </c>
      <c r="L2466" s="29">
        <v>21.382000000000001</v>
      </c>
      <c r="M2466" s="29">
        <v>33.435000000000002</v>
      </c>
      <c r="N2466" s="28">
        <v>10.575434174130935</v>
      </c>
      <c r="O2466" s="28">
        <v>4.2898182007863008</v>
      </c>
      <c r="Q2466" s="26">
        <v>18.296400000000002</v>
      </c>
      <c r="R2466" s="26">
        <v>2.2761591478696706</v>
      </c>
      <c r="S2466" s="26">
        <v>1.4</v>
      </c>
      <c r="T2466" s="26">
        <v>0.08</v>
      </c>
      <c r="U2466" s="26">
        <v>2.2599999999999998</v>
      </c>
      <c r="V2466" s="26">
        <v>0.26</v>
      </c>
      <c r="W2466" s="26">
        <v>1.9999999999999998</v>
      </c>
      <c r="X2466" s="26">
        <v>8.16</v>
      </c>
      <c r="Y2466" s="85"/>
      <c r="AD2466" s="26">
        <v>3.6599999999999997</v>
      </c>
      <c r="AF2466" s="26">
        <v>0.77500000000000002</v>
      </c>
      <c r="AH2466" s="29">
        <v>0.43591590889731385</v>
      </c>
      <c r="AI2466" s="29">
        <v>2.3684210526315752</v>
      </c>
    </row>
    <row r="2467" spans="1:35" ht="15" customHeight="1" x14ac:dyDescent="0.2">
      <c r="A2467" s="25">
        <v>2602</v>
      </c>
      <c r="B2467" s="25" t="s">
        <v>97</v>
      </c>
      <c r="C2467" s="139">
        <v>37958</v>
      </c>
      <c r="D2467" s="25" t="s">
        <v>24</v>
      </c>
      <c r="E2467" s="25" t="s">
        <v>77</v>
      </c>
      <c r="F2467" s="25">
        <v>-80</v>
      </c>
      <c r="G2467" s="82">
        <v>21.71400000000034</v>
      </c>
      <c r="H2467" s="27">
        <v>-80.361900000000006</v>
      </c>
      <c r="I2467" s="25">
        <v>25</v>
      </c>
      <c r="J2467" s="82">
        <v>17.829600000000099</v>
      </c>
      <c r="K2467" s="27">
        <v>25.297160000000002</v>
      </c>
      <c r="L2467" s="29">
        <v>21.135999999999999</v>
      </c>
      <c r="M2467" s="29">
        <v>27.619</v>
      </c>
      <c r="N2467" s="28">
        <v>6.0884592977003722</v>
      </c>
      <c r="O2467" s="28">
        <v>2.4697221012363766</v>
      </c>
      <c r="Q2467" s="26">
        <v>22.621800000000004</v>
      </c>
      <c r="R2467" s="26">
        <v>1.6455952380952381</v>
      </c>
      <c r="S2467" s="26">
        <v>2.8</v>
      </c>
      <c r="T2467" s="26">
        <v>0.03</v>
      </c>
      <c r="U2467" s="26">
        <v>1.88</v>
      </c>
      <c r="V2467" s="26">
        <v>0.56999999999999995</v>
      </c>
      <c r="W2467" s="26">
        <v>1.31</v>
      </c>
      <c r="X2467" s="26">
        <v>2.82</v>
      </c>
      <c r="Y2467" s="85"/>
      <c r="AD2467" s="26">
        <v>4.68</v>
      </c>
      <c r="AF2467" s="26">
        <v>0.373</v>
      </c>
      <c r="AH2467" s="29">
        <v>0.75717020917610633</v>
      </c>
      <c r="AI2467" s="29">
        <v>1.69</v>
      </c>
    </row>
    <row r="2468" spans="1:35" ht="15" customHeight="1" x14ac:dyDescent="0.2">
      <c r="A2468" s="25">
        <v>2603</v>
      </c>
      <c r="B2468" s="25" t="s">
        <v>97</v>
      </c>
      <c r="C2468" s="139">
        <v>37958</v>
      </c>
      <c r="D2468" s="25" t="s">
        <v>25</v>
      </c>
      <c r="E2468" s="25" t="s">
        <v>79</v>
      </c>
      <c r="F2468" s="25">
        <v>-80</v>
      </c>
      <c r="G2468" s="82">
        <v>22.5444</v>
      </c>
      <c r="H2468" s="27">
        <v>-80.375739999999993</v>
      </c>
      <c r="I2468" s="25">
        <v>25</v>
      </c>
      <c r="J2468" s="82">
        <v>14.326799999999906</v>
      </c>
      <c r="K2468" s="27">
        <v>25.238779999999998</v>
      </c>
      <c r="L2468" s="29">
        <v>20.893999999999998</v>
      </c>
      <c r="M2468" s="29">
        <v>25.71</v>
      </c>
      <c r="N2468" s="28">
        <v>23.56449841151888</v>
      </c>
      <c r="O2468" s="28">
        <v>9.5587010910065739</v>
      </c>
      <c r="Q2468" s="26">
        <v>31.807199999999998</v>
      </c>
      <c r="R2468" s="26">
        <v>1.6322619047619089</v>
      </c>
      <c r="S2468" s="26">
        <v>4.3</v>
      </c>
      <c r="T2468" s="26">
        <v>0.08</v>
      </c>
      <c r="U2468" s="26">
        <v>3.23</v>
      </c>
      <c r="V2468" s="26">
        <v>0.77</v>
      </c>
      <c r="W2468" s="26">
        <v>2.46</v>
      </c>
      <c r="X2468" s="26">
        <v>1.86</v>
      </c>
      <c r="Y2468" s="85"/>
      <c r="AD2468" s="26">
        <v>7.53</v>
      </c>
      <c r="AF2468" s="26">
        <v>0.28899999999999998</v>
      </c>
      <c r="AH2468" s="29">
        <v>0.19563327508581826</v>
      </c>
      <c r="AI2468" s="29">
        <v>1.6666666666666707</v>
      </c>
    </row>
    <row r="2469" spans="1:35" ht="15" customHeight="1" x14ac:dyDescent="0.2">
      <c r="A2469" s="25">
        <v>2604</v>
      </c>
      <c r="B2469" s="25" t="s">
        <v>97</v>
      </c>
      <c r="C2469" s="139">
        <v>37958</v>
      </c>
      <c r="D2469" s="25" t="s">
        <v>26</v>
      </c>
      <c r="E2469" s="25" t="s">
        <v>79</v>
      </c>
      <c r="F2469" s="25">
        <v>-80</v>
      </c>
      <c r="G2469" s="82">
        <v>25.360799999999983</v>
      </c>
      <c r="H2469" s="27">
        <v>-80.42268</v>
      </c>
      <c r="I2469" s="25">
        <v>25</v>
      </c>
      <c r="J2469" s="82">
        <v>15.330000000000084</v>
      </c>
      <c r="K2469" s="27">
        <v>25.255500000000001</v>
      </c>
      <c r="L2469" s="29">
        <v>21.195</v>
      </c>
      <c r="M2469" s="29">
        <v>21.739000000000001</v>
      </c>
      <c r="N2469" s="28">
        <v>38.277755843261019</v>
      </c>
      <c r="O2469" s="28">
        <v>15.526985558980067</v>
      </c>
      <c r="Q2469" s="26">
        <v>40.944000000000003</v>
      </c>
      <c r="R2469" s="26">
        <v>4.6224999999999996</v>
      </c>
      <c r="S2469" s="26">
        <v>7.6</v>
      </c>
      <c r="T2469" s="26">
        <v>0.06</v>
      </c>
      <c r="U2469" s="26">
        <v>1.33</v>
      </c>
      <c r="V2469" s="26">
        <v>0.62</v>
      </c>
      <c r="W2469" s="26">
        <v>0.71000000000000008</v>
      </c>
      <c r="X2469" s="26">
        <v>8.19</v>
      </c>
      <c r="Y2469" s="85"/>
      <c r="AD2469" s="26">
        <v>8.93</v>
      </c>
      <c r="AF2469" s="26">
        <v>0.371</v>
      </c>
      <c r="AH2469" s="29">
        <v>0.12043548265674024</v>
      </c>
      <c r="AI2469" s="29">
        <v>4.6666666666666661</v>
      </c>
    </row>
    <row r="2470" spans="1:35" ht="15" customHeight="1" x14ac:dyDescent="0.2">
      <c r="A2470" s="25">
        <v>2605</v>
      </c>
      <c r="B2470" s="25" t="s">
        <v>97</v>
      </c>
      <c r="C2470" s="139">
        <v>37958</v>
      </c>
      <c r="D2470" s="25" t="s">
        <v>27</v>
      </c>
      <c r="E2470" s="25" t="s">
        <v>79</v>
      </c>
      <c r="F2470" s="25">
        <v>-80</v>
      </c>
      <c r="G2470" s="82">
        <v>25.419599999999889</v>
      </c>
      <c r="H2470" s="27">
        <v>-80.423659999999998</v>
      </c>
      <c r="I2470" s="25">
        <v>25</v>
      </c>
      <c r="J2470" s="82">
        <v>10.61399999999999</v>
      </c>
      <c r="K2470" s="27">
        <v>25.1769</v>
      </c>
      <c r="L2470" s="29">
        <v>20.849</v>
      </c>
      <c r="M2470" s="29">
        <v>27.472999999999999</v>
      </c>
      <c r="N2470" s="28">
        <v>48.78845542138049</v>
      </c>
      <c r="O2470" s="28">
        <v>19.790544823857164</v>
      </c>
      <c r="Q2470" s="26">
        <v>29.668800000000005</v>
      </c>
      <c r="R2470" s="26">
        <v>1E-3</v>
      </c>
      <c r="S2470" s="26">
        <v>3.1</v>
      </c>
      <c r="T2470" s="26">
        <v>0.02</v>
      </c>
      <c r="U2470" s="26">
        <v>0.9</v>
      </c>
      <c r="V2470" s="26">
        <v>0.41</v>
      </c>
      <c r="W2470" s="26">
        <v>0.49000000000000005</v>
      </c>
      <c r="X2470" s="26">
        <v>2.62</v>
      </c>
      <c r="Y2470" s="85"/>
      <c r="AD2470" s="26">
        <v>4</v>
      </c>
      <c r="AF2470" s="26">
        <v>0.63900000000000001</v>
      </c>
      <c r="AH2470" s="29">
        <v>9.4489566439108191E-2</v>
      </c>
    </row>
    <row r="2471" spans="1:35" ht="15" customHeight="1" x14ac:dyDescent="0.2">
      <c r="A2471" s="25">
        <v>2606</v>
      </c>
      <c r="B2471" s="25" t="s">
        <v>97</v>
      </c>
      <c r="C2471" s="139">
        <v>37958</v>
      </c>
      <c r="D2471" s="25" t="s">
        <v>28</v>
      </c>
      <c r="E2471" s="25" t="s">
        <v>77</v>
      </c>
      <c r="F2471" s="25">
        <v>-80</v>
      </c>
      <c r="G2471" s="82">
        <v>12.853199999999845</v>
      </c>
      <c r="H2471" s="27">
        <v>-80.214219999999997</v>
      </c>
      <c r="I2471" s="25">
        <v>25</v>
      </c>
      <c r="J2471" s="82">
        <v>28.093199999999925</v>
      </c>
      <c r="K2471" s="27">
        <v>25.468219999999999</v>
      </c>
      <c r="L2471" s="29">
        <v>20.597999999999999</v>
      </c>
      <c r="M2471" s="29">
        <v>34.918999999999997</v>
      </c>
      <c r="N2471" s="28">
        <v>10.21698624351683</v>
      </c>
      <c r="O2471" s="28">
        <v>4.1444174133137688</v>
      </c>
      <c r="Q2471" s="26">
        <v>7.9445999999999994</v>
      </c>
      <c r="R2471" s="26">
        <v>0.66678571428571709</v>
      </c>
      <c r="S2471" s="26">
        <v>1.7</v>
      </c>
      <c r="T2471" s="26">
        <v>0.02</v>
      </c>
      <c r="U2471" s="26">
        <v>0.45</v>
      </c>
      <c r="V2471" s="26">
        <v>0.12</v>
      </c>
      <c r="W2471" s="26">
        <v>0.33</v>
      </c>
      <c r="X2471" s="26">
        <v>1.34</v>
      </c>
      <c r="Y2471" s="85"/>
      <c r="AD2471" s="26">
        <v>2.15</v>
      </c>
      <c r="AF2471" s="26">
        <v>0.27900000000000003</v>
      </c>
      <c r="AH2471" s="29">
        <v>0.45120937721975179</v>
      </c>
      <c r="AI2471" s="29">
        <v>0.70000000000000284</v>
      </c>
    </row>
    <row r="2472" spans="1:35" ht="15" customHeight="1" x14ac:dyDescent="0.2">
      <c r="A2472" s="25">
        <v>2607</v>
      </c>
      <c r="B2472" s="25" t="s">
        <v>97</v>
      </c>
      <c r="C2472" s="139">
        <v>37958</v>
      </c>
      <c r="D2472" s="25" t="s">
        <v>29</v>
      </c>
      <c r="E2472" s="25" t="s">
        <v>76</v>
      </c>
      <c r="F2472" s="25">
        <v>-80</v>
      </c>
      <c r="G2472" s="82">
        <v>11.925599999999577</v>
      </c>
      <c r="H2472" s="27">
        <v>-80.198759999999993</v>
      </c>
      <c r="I2472" s="25">
        <v>25</v>
      </c>
      <c r="J2472" s="82">
        <v>34.840800000000058</v>
      </c>
      <c r="K2472" s="27">
        <v>25.580680000000001</v>
      </c>
      <c r="L2472" s="29">
        <v>20.564</v>
      </c>
      <c r="M2472" s="29">
        <v>33.405000000000001</v>
      </c>
      <c r="N2472" s="28">
        <v>6.6129330020219266</v>
      </c>
      <c r="O2472" s="28">
        <v>2.6824695691498923</v>
      </c>
      <c r="Q2472" s="26">
        <v>11.006400000000001</v>
      </c>
      <c r="R2472" s="26">
        <v>2.0046428571428563</v>
      </c>
      <c r="S2472" s="26">
        <v>1</v>
      </c>
      <c r="T2472" s="26">
        <v>0.01</v>
      </c>
      <c r="U2472" s="26">
        <v>0.76</v>
      </c>
      <c r="V2472" s="26">
        <v>0.22</v>
      </c>
      <c r="W2472" s="26">
        <v>0.54</v>
      </c>
      <c r="X2472" s="26">
        <v>3.26</v>
      </c>
      <c r="Y2472" s="85"/>
      <c r="AD2472" s="26">
        <v>1.76</v>
      </c>
      <c r="AF2472" s="26">
        <v>0.36099999999999999</v>
      </c>
      <c r="AH2472" s="29">
        <v>0.69711881227141981</v>
      </c>
      <c r="AI2472" s="29">
        <v>2.0476190476190466</v>
      </c>
    </row>
    <row r="2473" spans="1:35" ht="15" customHeight="1" x14ac:dyDescent="0.2">
      <c r="A2473" s="25">
        <v>2608</v>
      </c>
      <c r="B2473" s="25" t="s">
        <v>97</v>
      </c>
      <c r="C2473" s="139">
        <v>37958</v>
      </c>
      <c r="D2473" s="25" t="s">
        <v>30</v>
      </c>
      <c r="E2473" s="25" t="s">
        <v>76</v>
      </c>
      <c r="F2473" s="25">
        <v>-80</v>
      </c>
      <c r="G2473" s="82">
        <v>11.213999999999658</v>
      </c>
      <c r="H2473" s="27">
        <v>-80.186899999999994</v>
      </c>
      <c r="I2473" s="25">
        <v>25</v>
      </c>
      <c r="J2473" s="82">
        <v>39.78119999999997</v>
      </c>
      <c r="K2473" s="27">
        <v>25.663019999999999</v>
      </c>
      <c r="L2473" s="29">
        <v>20.620999999999999</v>
      </c>
      <c r="M2473" s="29">
        <v>32.795000000000002</v>
      </c>
      <c r="N2473" s="28">
        <v>9.4359813301483264</v>
      </c>
      <c r="O2473" s="28">
        <v>3.8276106480211212</v>
      </c>
      <c r="Q2473" s="26">
        <v>14.1168</v>
      </c>
      <c r="R2473" s="26">
        <v>2.1014285714285714</v>
      </c>
      <c r="S2473" s="26">
        <v>2.5</v>
      </c>
      <c r="T2473" s="26">
        <v>0.08</v>
      </c>
      <c r="U2473" s="26">
        <v>1.7</v>
      </c>
      <c r="V2473" s="26">
        <v>0.48</v>
      </c>
      <c r="W2473" s="26">
        <v>1.22</v>
      </c>
      <c r="X2473" s="26">
        <v>6.82</v>
      </c>
      <c r="Y2473" s="85"/>
      <c r="AD2473" s="26">
        <v>4.2</v>
      </c>
      <c r="AF2473" s="26">
        <v>0.49199999999999999</v>
      </c>
      <c r="AH2473" s="29">
        <v>0.48855543887850561</v>
      </c>
      <c r="AI2473" s="29">
        <v>2.16</v>
      </c>
    </row>
    <row r="2474" spans="1:35" ht="15" customHeight="1" x14ac:dyDescent="0.2">
      <c r="A2474" s="25">
        <v>2609</v>
      </c>
      <c r="B2474" s="25" t="s">
        <v>97</v>
      </c>
      <c r="C2474" s="139">
        <v>37958</v>
      </c>
      <c r="D2474" s="25" t="s">
        <v>16</v>
      </c>
      <c r="E2474" s="25" t="s">
        <v>76</v>
      </c>
      <c r="F2474" s="25">
        <v>-80</v>
      </c>
      <c r="G2474" s="82">
        <v>14.890800000000297</v>
      </c>
      <c r="H2474" s="27">
        <v>-80.248180000000005</v>
      </c>
      <c r="I2474" s="25">
        <v>25</v>
      </c>
      <c r="J2474" s="82">
        <v>41.453999999999951</v>
      </c>
      <c r="K2474" s="27">
        <v>25.690899999999999</v>
      </c>
      <c r="L2474" s="29">
        <v>19.991</v>
      </c>
      <c r="M2474" s="29">
        <v>28.564</v>
      </c>
      <c r="N2474" s="28">
        <v>7.5872375117866744</v>
      </c>
      <c r="O2474" s="28">
        <v>3.0776863659525122</v>
      </c>
      <c r="Q2474" s="26">
        <v>28.745400000000004</v>
      </c>
      <c r="R2474" s="26">
        <v>2.3289285714285715</v>
      </c>
      <c r="S2474" s="26">
        <v>1.8</v>
      </c>
      <c r="T2474" s="26">
        <v>0.09</v>
      </c>
      <c r="U2474" s="26">
        <v>1.38</v>
      </c>
      <c r="V2474" s="26">
        <v>0.3</v>
      </c>
      <c r="W2474" s="26">
        <v>1.0799999999999998</v>
      </c>
      <c r="X2474" s="26">
        <v>4.25</v>
      </c>
      <c r="Y2474" s="85"/>
      <c r="AD2474" s="26">
        <v>3.1799999999999997</v>
      </c>
      <c r="AF2474" s="26">
        <v>1.0169999999999999</v>
      </c>
      <c r="AH2474" s="29">
        <v>0.60759927349558063</v>
      </c>
      <c r="AI2474" s="29">
        <v>2.4500000000000002</v>
      </c>
    </row>
    <row r="2475" spans="1:35" ht="15" customHeight="1" x14ac:dyDescent="0.2">
      <c r="A2475" s="25">
        <v>2610</v>
      </c>
      <c r="B2475" s="25" t="s">
        <v>97</v>
      </c>
      <c r="C2475" s="139">
        <v>37958</v>
      </c>
      <c r="D2475" s="25" t="s">
        <v>17</v>
      </c>
      <c r="E2475" s="25" t="s">
        <v>76</v>
      </c>
      <c r="F2475" s="25">
        <v>-80</v>
      </c>
      <c r="G2475" s="82">
        <v>15.859199999999873</v>
      </c>
      <c r="H2475" s="27">
        <v>-80.264319999999998</v>
      </c>
      <c r="I2475" s="25">
        <v>25</v>
      </c>
      <c r="J2475" s="82">
        <v>39.228000000000023</v>
      </c>
      <c r="K2475" s="27">
        <v>25.6538</v>
      </c>
      <c r="L2475" s="29">
        <v>20.239000000000001</v>
      </c>
      <c r="M2475" s="29">
        <v>27.11</v>
      </c>
      <c r="N2475" s="28">
        <v>7.4192465147280009</v>
      </c>
      <c r="O2475" s="28">
        <v>3.0095425124818571</v>
      </c>
      <c r="Q2475" s="26">
        <v>36.910200000000003</v>
      </c>
      <c r="R2475" s="26">
        <v>2.7370238095238095</v>
      </c>
      <c r="S2475" s="26">
        <v>2.4</v>
      </c>
      <c r="T2475" s="26">
        <v>0.11</v>
      </c>
      <c r="U2475" s="26">
        <v>0.73</v>
      </c>
      <c r="V2475" s="26">
        <v>0.28000000000000003</v>
      </c>
      <c r="W2475" s="26">
        <v>0.44999999999999996</v>
      </c>
      <c r="X2475" s="26">
        <v>4.2300000000000004</v>
      </c>
      <c r="Y2475" s="85"/>
      <c r="AD2475" s="26">
        <v>3.13</v>
      </c>
      <c r="AF2475" s="26">
        <v>0.94899999999999995</v>
      </c>
      <c r="AH2475" s="29">
        <v>0.62135689801500127</v>
      </c>
      <c r="AI2475" s="29">
        <v>2.85</v>
      </c>
    </row>
    <row r="2476" spans="1:35" ht="15" customHeight="1" x14ac:dyDescent="0.2">
      <c r="A2476" s="25">
        <v>2611</v>
      </c>
      <c r="B2476" s="25" t="s">
        <v>97</v>
      </c>
      <c r="C2476" s="139">
        <v>37958</v>
      </c>
      <c r="D2476" s="25" t="s">
        <v>18</v>
      </c>
      <c r="E2476" s="25" t="s">
        <v>76</v>
      </c>
      <c r="F2476" s="25">
        <v>-80</v>
      </c>
      <c r="G2476" s="82">
        <v>15.820799999999622</v>
      </c>
      <c r="H2476" s="27">
        <v>-80.263679999999994</v>
      </c>
      <c r="I2476" s="25">
        <v>25</v>
      </c>
      <c r="J2476" s="82">
        <v>35.494800000000026</v>
      </c>
      <c r="K2476" s="27">
        <v>25.59158</v>
      </c>
      <c r="L2476" s="29">
        <v>20.404</v>
      </c>
      <c r="M2476" s="29">
        <v>31.806999999999999</v>
      </c>
      <c r="N2476" s="28">
        <v>16.845825616309309</v>
      </c>
      <c r="O2476" s="28">
        <v>6.8333392413228644</v>
      </c>
      <c r="Q2476" s="26">
        <v>14.068200000000003</v>
      </c>
      <c r="R2476" s="26">
        <v>1.1752380952380952</v>
      </c>
      <c r="S2476" s="26">
        <v>1.2</v>
      </c>
      <c r="T2476" s="26">
        <v>0.02</v>
      </c>
      <c r="U2476" s="26">
        <v>0.89</v>
      </c>
      <c r="V2476" s="26">
        <v>0.26</v>
      </c>
      <c r="W2476" s="26">
        <v>0.63</v>
      </c>
      <c r="X2476" s="26">
        <v>1.6</v>
      </c>
      <c r="Y2476" s="85"/>
      <c r="AD2476" s="26">
        <v>2.09</v>
      </c>
      <c r="AF2476" s="26">
        <v>0.20799999999999999</v>
      </c>
      <c r="AH2476" s="29">
        <v>0.27365829998482372</v>
      </c>
      <c r="AI2476" s="29">
        <v>1.2</v>
      </c>
    </row>
    <row r="2477" spans="1:35" ht="15" customHeight="1" x14ac:dyDescent="0.2">
      <c r="A2477" s="25">
        <v>2612</v>
      </c>
      <c r="B2477" s="25" t="s">
        <v>97</v>
      </c>
      <c r="C2477" s="139">
        <v>37958</v>
      </c>
      <c r="D2477" s="25" t="s">
        <v>19</v>
      </c>
      <c r="E2477" s="25" t="s">
        <v>77</v>
      </c>
      <c r="F2477" s="25">
        <v>-80</v>
      </c>
      <c r="G2477" s="82">
        <v>18.892800000000136</v>
      </c>
      <c r="H2477" s="27">
        <v>-80.314880000000002</v>
      </c>
      <c r="I2477" s="25">
        <v>25</v>
      </c>
      <c r="J2477" s="82">
        <v>31.81200000000004</v>
      </c>
      <c r="K2477" s="27">
        <v>25.530200000000001</v>
      </c>
      <c r="L2477" s="29">
        <v>21.196999999999999</v>
      </c>
      <c r="M2477" s="29">
        <v>12.503</v>
      </c>
      <c r="N2477" s="28">
        <v>6.8951503097534514</v>
      </c>
      <c r="O2477" s="28">
        <v>2.7969481733707058</v>
      </c>
      <c r="Q2477" s="26">
        <v>9.3539999999999992</v>
      </c>
      <c r="R2477" s="26">
        <v>1.1514285714285637</v>
      </c>
      <c r="S2477" s="26">
        <v>17.600000000000001</v>
      </c>
      <c r="T2477" s="26">
        <v>0.1</v>
      </c>
      <c r="U2477" s="26">
        <v>2</v>
      </c>
      <c r="V2477" s="26">
        <v>1.22</v>
      </c>
      <c r="W2477" s="26">
        <v>0.78</v>
      </c>
      <c r="X2477" s="26">
        <v>39.31</v>
      </c>
      <c r="Y2477" s="85"/>
      <c r="AD2477" s="26">
        <v>19.600000000000001</v>
      </c>
      <c r="AF2477" s="26">
        <v>0.40799999999999997</v>
      </c>
      <c r="AH2477" s="29">
        <v>0.66858586004702181</v>
      </c>
      <c r="AI2477" s="29">
        <v>1.1999999999999922</v>
      </c>
    </row>
    <row r="2478" spans="1:35" ht="15" customHeight="1" x14ac:dyDescent="0.2">
      <c r="A2478" s="25">
        <v>2613</v>
      </c>
      <c r="B2478" s="25" t="s">
        <v>97</v>
      </c>
      <c r="C2478" s="139">
        <v>37958</v>
      </c>
      <c r="D2478" s="25" t="s">
        <v>20</v>
      </c>
      <c r="E2478" s="25" t="s">
        <v>77</v>
      </c>
      <c r="F2478" s="25">
        <v>-80</v>
      </c>
      <c r="G2478" s="82">
        <v>15.149999999999864</v>
      </c>
      <c r="H2478" s="27">
        <v>-80.252499999999998</v>
      </c>
      <c r="I2478" s="25">
        <v>25</v>
      </c>
      <c r="J2478" s="82">
        <v>29.55</v>
      </c>
      <c r="K2478" s="27">
        <v>25.4925</v>
      </c>
      <c r="L2478" s="29">
        <v>20.756</v>
      </c>
      <c r="M2478" s="29">
        <v>32.472999999999999</v>
      </c>
      <c r="N2478" s="28">
        <v>3.6504968006326584</v>
      </c>
      <c r="O2478" s="28">
        <v>1.4807872054627051</v>
      </c>
      <c r="Q2478" s="26">
        <v>10.569000000000001</v>
      </c>
      <c r="R2478" s="26">
        <v>1.5482142857142862</v>
      </c>
      <c r="S2478" s="26">
        <v>2</v>
      </c>
      <c r="T2478" s="26">
        <v>0.02</v>
      </c>
      <c r="U2478" s="26">
        <v>2.1800000000000002</v>
      </c>
      <c r="V2478" s="26">
        <v>0.26</v>
      </c>
      <c r="W2478" s="26">
        <v>1.9200000000000002</v>
      </c>
      <c r="X2478" s="26">
        <v>1.82</v>
      </c>
      <c r="Y2478" s="85"/>
      <c r="AD2478" s="26">
        <v>4.18</v>
      </c>
      <c r="AF2478" s="26">
        <v>0.19500000000000001</v>
      </c>
      <c r="AH2478" s="29">
        <v>1.2628418135309838</v>
      </c>
      <c r="AI2478" s="29">
        <v>1.5714285714285718</v>
      </c>
    </row>
    <row r="2479" spans="1:35" ht="15" customHeight="1" x14ac:dyDescent="0.2">
      <c r="A2479" s="25">
        <v>2614</v>
      </c>
      <c r="B2479" s="25" t="s">
        <v>97</v>
      </c>
      <c r="C2479" s="139">
        <v>37958</v>
      </c>
      <c r="D2479" s="25" t="s">
        <v>21</v>
      </c>
      <c r="E2479" s="25" t="s">
        <v>77</v>
      </c>
      <c r="F2479" s="25">
        <v>-80</v>
      </c>
      <c r="G2479" s="82">
        <v>19.540800000000331</v>
      </c>
      <c r="H2479" s="27">
        <v>-80.325680000000006</v>
      </c>
      <c r="I2479" s="25">
        <v>25</v>
      </c>
      <c r="J2479" s="82">
        <v>27.780000000000058</v>
      </c>
      <c r="K2479" s="27">
        <v>25.463000000000001</v>
      </c>
      <c r="L2479" s="29">
        <v>21.068999999999999</v>
      </c>
      <c r="M2479" s="29">
        <v>14.529</v>
      </c>
      <c r="N2479" s="28">
        <v>6.7646897662226824</v>
      </c>
      <c r="O2479" s="28">
        <v>2.7440281698126712</v>
      </c>
      <c r="Q2479" s="26">
        <v>54.260399999999997</v>
      </c>
      <c r="R2479" s="26">
        <v>0.69493734335839896</v>
      </c>
      <c r="S2479" s="26">
        <v>8.4</v>
      </c>
      <c r="T2479" s="26">
        <v>0.1</v>
      </c>
      <c r="U2479" s="26">
        <v>2</v>
      </c>
      <c r="V2479" s="26">
        <v>1.8</v>
      </c>
      <c r="W2479" s="26">
        <v>0.19999999999999996</v>
      </c>
      <c r="X2479" s="26">
        <v>22.82</v>
      </c>
      <c r="Y2479" s="85"/>
      <c r="AD2479" s="26">
        <v>10.4</v>
      </c>
      <c r="AF2479" s="26">
        <v>0.35199999999999998</v>
      </c>
      <c r="AH2479" s="29">
        <v>0.68147988441666063</v>
      </c>
      <c r="AI2479" s="29">
        <v>0.73684210526316085</v>
      </c>
    </row>
    <row r="2480" spans="1:35" ht="15" customHeight="1" x14ac:dyDescent="0.2">
      <c r="A2480" s="25">
        <v>2615</v>
      </c>
      <c r="B2480" s="25" t="s">
        <v>97</v>
      </c>
      <c r="C2480" s="139">
        <v>37958</v>
      </c>
      <c r="D2480" s="25" t="s">
        <v>22</v>
      </c>
      <c r="E2480" s="25" t="s">
        <v>77</v>
      </c>
      <c r="F2480" s="25">
        <v>-80</v>
      </c>
      <c r="G2480" s="82">
        <v>14.609999999999843</v>
      </c>
      <c r="H2480" s="27">
        <v>-80.243499999999997</v>
      </c>
      <c r="I2480" s="25">
        <v>25</v>
      </c>
      <c r="J2480" s="82">
        <v>24.33</v>
      </c>
      <c r="K2480" s="27">
        <v>25.4055</v>
      </c>
      <c r="L2480" s="29">
        <v>20.599</v>
      </c>
      <c r="M2480" s="29">
        <v>35.088999999999999</v>
      </c>
      <c r="N2480" s="28">
        <v>7.0804629243140953</v>
      </c>
      <c r="O2480" s="28">
        <v>2.8721183662618999</v>
      </c>
      <c r="Q2480" s="26">
        <v>7.1183999999999994</v>
      </c>
      <c r="R2480" s="26">
        <v>2.3547619047618982</v>
      </c>
      <c r="S2480" s="26">
        <v>2</v>
      </c>
      <c r="T2480" s="26">
        <v>0.06</v>
      </c>
      <c r="U2480" s="26">
        <v>1.39</v>
      </c>
      <c r="V2480" s="26">
        <v>0.22</v>
      </c>
      <c r="W2480" s="26">
        <v>1.17</v>
      </c>
      <c r="X2480" s="26">
        <v>1.25</v>
      </c>
      <c r="Y2480" s="85"/>
      <c r="AD2480" s="26">
        <v>3.39</v>
      </c>
      <c r="AF2480" s="26">
        <v>0.38</v>
      </c>
      <c r="AH2480" s="29">
        <v>0.6510873722916336</v>
      </c>
      <c r="AI2480" s="29">
        <v>2.3999999999999932</v>
      </c>
    </row>
    <row r="2481" spans="1:35" ht="15" customHeight="1" x14ac:dyDescent="0.2">
      <c r="A2481" s="25">
        <v>2616</v>
      </c>
      <c r="B2481" s="25" t="s">
        <v>97</v>
      </c>
      <c r="C2481" s="139">
        <v>37958</v>
      </c>
      <c r="D2481" s="25" t="s">
        <v>23</v>
      </c>
      <c r="E2481" s="25" t="s">
        <v>77</v>
      </c>
      <c r="F2481" s="25">
        <v>-80</v>
      </c>
      <c r="G2481" s="82">
        <v>19.413600000000031</v>
      </c>
      <c r="H2481" s="27">
        <v>-80.323560000000001</v>
      </c>
      <c r="I2481" s="25">
        <v>25</v>
      </c>
      <c r="J2481" s="82">
        <v>19.824000000000002</v>
      </c>
      <c r="K2481" s="27">
        <v>25.330400000000001</v>
      </c>
      <c r="L2481" s="29">
        <v>21.013400000000001</v>
      </c>
      <c r="M2481" s="29">
        <v>28.972999999999999</v>
      </c>
      <c r="N2481" s="28">
        <v>27.53289959393982</v>
      </c>
      <c r="O2481" s="28">
        <v>11.168443002313984</v>
      </c>
      <c r="Q2481" s="26">
        <v>18.685200000000002</v>
      </c>
      <c r="R2481" s="26">
        <v>1.9301190476190415</v>
      </c>
      <c r="S2481" s="26">
        <v>2.2000000000000002</v>
      </c>
      <c r="T2481" s="26">
        <v>0.05</v>
      </c>
      <c r="U2481" s="26">
        <v>2.31</v>
      </c>
      <c r="V2481" s="26">
        <v>0.44</v>
      </c>
      <c r="W2481" s="26">
        <v>1.87</v>
      </c>
      <c r="X2481" s="26">
        <v>1.1100000000000001</v>
      </c>
      <c r="Y2481" s="85"/>
      <c r="AD2481" s="26">
        <v>4.51</v>
      </c>
      <c r="AF2481" s="26">
        <v>0.16700000000000001</v>
      </c>
      <c r="AH2481" s="29">
        <v>0.16743605170501885</v>
      </c>
      <c r="AI2481" s="29">
        <v>1.949999999999994</v>
      </c>
    </row>
    <row r="2482" spans="1:35" ht="15" customHeight="1" x14ac:dyDescent="0.2">
      <c r="A2482" s="25">
        <v>2617</v>
      </c>
      <c r="B2482" s="25" t="s">
        <v>97</v>
      </c>
      <c r="C2482" s="139">
        <v>37959</v>
      </c>
      <c r="D2482" s="25">
        <v>1</v>
      </c>
      <c r="E2482" s="25" t="s">
        <v>47</v>
      </c>
      <c r="F2482" s="25">
        <v>-80</v>
      </c>
      <c r="G2482" s="82">
        <v>29.759999999999707</v>
      </c>
      <c r="H2482" s="27">
        <v>-80.495999999999995</v>
      </c>
      <c r="I2482" s="25">
        <v>25</v>
      </c>
      <c r="J2482" s="82">
        <v>11.058000000000021</v>
      </c>
      <c r="K2482" s="27">
        <v>25.1843</v>
      </c>
      <c r="L2482" s="29">
        <v>20.313600000000001</v>
      </c>
      <c r="M2482" s="29">
        <v>25.270900000000001</v>
      </c>
      <c r="N2482" s="28">
        <v>12.990451149061247</v>
      </c>
      <c r="O2482" s="28">
        <v>5.2694454769510921</v>
      </c>
      <c r="Q2482" s="26">
        <v>22.670400000000004</v>
      </c>
      <c r="R2482" s="26">
        <v>1.309979501734464</v>
      </c>
      <c r="S2482" s="26">
        <v>4.9000000000000004</v>
      </c>
      <c r="T2482" s="26">
        <v>0.12</v>
      </c>
      <c r="U2482" s="26">
        <v>1.79</v>
      </c>
      <c r="V2482" s="26">
        <v>0.67</v>
      </c>
      <c r="W2482" s="26">
        <v>1.1200000000000001</v>
      </c>
      <c r="X2482" s="26">
        <v>3.72</v>
      </c>
      <c r="Y2482" s="85"/>
      <c r="AD2482" s="26">
        <v>6.69</v>
      </c>
      <c r="AF2482" s="26">
        <v>0.122</v>
      </c>
      <c r="AH2482" s="29">
        <v>0.35487605065457184</v>
      </c>
      <c r="AI2482" s="29">
        <v>1.3245033112582736</v>
      </c>
    </row>
    <row r="2483" spans="1:35" ht="15" customHeight="1" x14ac:dyDescent="0.2">
      <c r="A2483" s="25">
        <v>2618</v>
      </c>
      <c r="B2483" s="25" t="s">
        <v>97</v>
      </c>
      <c r="C2483" s="139">
        <v>37959</v>
      </c>
      <c r="D2483" s="25">
        <v>2</v>
      </c>
      <c r="E2483" s="25" t="s">
        <v>47</v>
      </c>
      <c r="F2483" s="25">
        <v>-80</v>
      </c>
      <c r="G2483" s="82">
        <v>33.634800000000098</v>
      </c>
      <c r="H2483" s="27">
        <v>-80.560580000000002</v>
      </c>
      <c r="I2483" s="25">
        <v>25</v>
      </c>
      <c r="J2483" s="82">
        <v>9.9275999999999698</v>
      </c>
      <c r="K2483" s="27">
        <v>25.165459999999999</v>
      </c>
      <c r="L2483" s="29">
        <v>20.155000000000001</v>
      </c>
      <c r="M2483" s="29">
        <v>19.437999999999999</v>
      </c>
      <c r="N2483" s="28">
        <v>10.090119865327834</v>
      </c>
      <c r="O2483" s="28">
        <v>4.0929553466731132</v>
      </c>
      <c r="Q2483" s="26">
        <v>27.5304</v>
      </c>
      <c r="R2483" s="26">
        <v>3.2517063492063487</v>
      </c>
      <c r="S2483" s="26">
        <v>8</v>
      </c>
      <c r="T2483" s="26">
        <v>0.04</v>
      </c>
      <c r="U2483" s="26">
        <v>0.55000000000000004</v>
      </c>
      <c r="V2483" s="26">
        <v>0.22</v>
      </c>
      <c r="W2483" s="26">
        <v>0.33000000000000007</v>
      </c>
      <c r="X2483" s="26">
        <v>10.93</v>
      </c>
      <c r="Y2483" s="85"/>
      <c r="AD2483" s="26">
        <v>8.5500000000000007</v>
      </c>
      <c r="AF2483" s="26">
        <v>0.219</v>
      </c>
      <c r="AH2483" s="29">
        <v>0.45688258033892232</v>
      </c>
      <c r="AI2483" s="29">
        <v>3.2777777777777772</v>
      </c>
    </row>
    <row r="2484" spans="1:35" ht="15" customHeight="1" x14ac:dyDescent="0.2">
      <c r="A2484" s="25">
        <v>2619</v>
      </c>
      <c r="B2484" s="25" t="s">
        <v>97</v>
      </c>
      <c r="C2484" s="139">
        <v>37959</v>
      </c>
      <c r="D2484" s="25">
        <v>3</v>
      </c>
      <c r="E2484" s="25" t="s">
        <v>47</v>
      </c>
      <c r="F2484" s="25">
        <v>-80</v>
      </c>
      <c r="G2484" s="82">
        <v>37.230000000000416</v>
      </c>
      <c r="H2484" s="27">
        <v>-80.620500000000007</v>
      </c>
      <c r="I2484" s="25">
        <v>25</v>
      </c>
      <c r="J2484" s="82">
        <v>9.069600000000051</v>
      </c>
      <c r="K2484" s="27">
        <v>25.151160000000001</v>
      </c>
      <c r="L2484" s="29">
        <v>20.187799999999999</v>
      </c>
      <c r="M2484" s="29">
        <v>15.961</v>
      </c>
      <c r="N2484" s="28">
        <v>7.0249658975542006</v>
      </c>
      <c r="O2484" s="28">
        <v>2.8496065571423763</v>
      </c>
      <c r="Q2484" s="26">
        <v>21.163800000000002</v>
      </c>
      <c r="R2484" s="26">
        <v>6.7994047619047642</v>
      </c>
      <c r="S2484" s="26">
        <v>13</v>
      </c>
      <c r="T2484" s="26">
        <v>0.03</v>
      </c>
      <c r="U2484" s="26">
        <v>0.53</v>
      </c>
      <c r="V2484" s="26">
        <v>0.32</v>
      </c>
      <c r="W2484" s="26">
        <v>0.21000000000000002</v>
      </c>
      <c r="X2484" s="26">
        <v>7.46</v>
      </c>
      <c r="Y2484" s="85"/>
      <c r="AD2484" s="26">
        <v>13.530000000000001</v>
      </c>
      <c r="AF2484" s="26">
        <v>0.28499999999999998</v>
      </c>
      <c r="AH2484" s="29">
        <v>0.65623094364130785</v>
      </c>
      <c r="AI2484" s="29">
        <v>6.8333333333333357</v>
      </c>
    </row>
    <row r="2485" spans="1:35" ht="15" customHeight="1" x14ac:dyDescent="0.2">
      <c r="A2485" s="25">
        <v>2620</v>
      </c>
      <c r="B2485" s="25" t="s">
        <v>97</v>
      </c>
      <c r="C2485" s="139">
        <v>37959</v>
      </c>
      <c r="D2485" s="25">
        <v>4</v>
      </c>
      <c r="E2485" s="25" t="s">
        <v>48</v>
      </c>
      <c r="F2485" s="25">
        <v>-80</v>
      </c>
      <c r="G2485" s="82">
        <v>40.775999999999613</v>
      </c>
      <c r="H2485" s="27">
        <v>-80.679599999999994</v>
      </c>
      <c r="I2485" s="25">
        <v>25</v>
      </c>
      <c r="J2485" s="82">
        <v>7.9332000000000136</v>
      </c>
      <c r="K2485" s="27">
        <v>25.13222</v>
      </c>
      <c r="L2485" s="29">
        <v>20.648</v>
      </c>
      <c r="M2485" s="29">
        <v>19.225000000000001</v>
      </c>
      <c r="N2485" s="28">
        <v>14.636289424959681</v>
      </c>
      <c r="O2485" s="28">
        <v>5.9370631723806087</v>
      </c>
      <c r="Q2485" s="26">
        <v>19.462800000000001</v>
      </c>
      <c r="R2485" s="26">
        <v>2.0149603174603232</v>
      </c>
      <c r="S2485" s="26">
        <v>6.2</v>
      </c>
      <c r="T2485" s="26">
        <v>0.09</v>
      </c>
      <c r="U2485" s="26">
        <v>0.36</v>
      </c>
      <c r="V2485" s="26">
        <v>0.21</v>
      </c>
      <c r="W2485" s="26">
        <v>0.15</v>
      </c>
      <c r="X2485" s="26">
        <v>4.8899999999999997</v>
      </c>
      <c r="Y2485" s="85"/>
      <c r="AD2485" s="26">
        <v>6.5600000000000005</v>
      </c>
      <c r="AF2485" s="26">
        <v>0.34100000000000003</v>
      </c>
      <c r="AH2485" s="29">
        <v>0.3149705411084886</v>
      </c>
      <c r="AI2485" s="29">
        <v>2.0555555555555611</v>
      </c>
    </row>
    <row r="2486" spans="1:35" ht="15" customHeight="1" x14ac:dyDescent="0.2">
      <c r="A2486" s="25">
        <v>2621</v>
      </c>
      <c r="B2486" s="25" t="s">
        <v>97</v>
      </c>
      <c r="C2486" s="139">
        <v>37959</v>
      </c>
      <c r="D2486" s="25">
        <v>5</v>
      </c>
      <c r="E2486" s="25" t="s">
        <v>48</v>
      </c>
      <c r="F2486" s="25">
        <v>-80</v>
      </c>
      <c r="G2486" s="82">
        <v>43.210799999999949</v>
      </c>
      <c r="H2486" s="27">
        <v>-80.720179999999999</v>
      </c>
      <c r="I2486" s="25">
        <v>25</v>
      </c>
      <c r="J2486" s="82">
        <v>6.9443999999999306</v>
      </c>
      <c r="K2486" s="27">
        <v>25.115739999999999</v>
      </c>
      <c r="L2486" s="29">
        <v>20.629000000000001</v>
      </c>
      <c r="M2486" s="29">
        <v>22.923999999999999</v>
      </c>
      <c r="N2486" s="28">
        <v>16.319879968180757</v>
      </c>
      <c r="O2486" s="28">
        <v>6.6199946942511962</v>
      </c>
      <c r="Q2486" s="26">
        <v>17.518799999999999</v>
      </c>
      <c r="R2486" s="26">
        <v>0.98345238095237941</v>
      </c>
      <c r="S2486" s="26">
        <v>5.5</v>
      </c>
      <c r="T2486" s="26">
        <v>0.05</v>
      </c>
      <c r="U2486" s="26">
        <v>0.42</v>
      </c>
      <c r="V2486" s="26">
        <v>0.2</v>
      </c>
      <c r="W2486" s="26">
        <v>0.21999999999999997</v>
      </c>
      <c r="X2486" s="26">
        <v>3.81</v>
      </c>
      <c r="Y2486" s="85"/>
      <c r="AD2486" s="26">
        <v>5.92</v>
      </c>
      <c r="AF2486" s="26">
        <v>0.13900000000000001</v>
      </c>
      <c r="AH2486" s="29">
        <v>0.282477567787767</v>
      </c>
      <c r="AI2486" s="29">
        <v>0.99999999999999845</v>
      </c>
    </row>
    <row r="2487" spans="1:35" ht="15" customHeight="1" x14ac:dyDescent="0.2">
      <c r="A2487" s="25">
        <v>2622</v>
      </c>
      <c r="B2487" s="25" t="s">
        <v>97</v>
      </c>
      <c r="C2487" s="139">
        <v>37959</v>
      </c>
      <c r="D2487" s="25">
        <v>6</v>
      </c>
      <c r="E2487" s="25" t="s">
        <v>48</v>
      </c>
      <c r="F2487" s="25">
        <v>-80</v>
      </c>
      <c r="G2487" s="82">
        <v>45.524400000000185</v>
      </c>
      <c r="H2487" s="27">
        <v>-80.758740000000003</v>
      </c>
      <c r="I2487" s="25">
        <v>25</v>
      </c>
      <c r="J2487" s="82">
        <v>4.2083999999999122</v>
      </c>
      <c r="K2487" s="27">
        <v>25.070139999999999</v>
      </c>
      <c r="L2487" s="29">
        <v>20.609000000000002</v>
      </c>
      <c r="M2487" s="29">
        <v>24.536999999999999</v>
      </c>
      <c r="N2487" s="28">
        <v>17.947041219656718</v>
      </c>
      <c r="O2487" s="28">
        <v>7.2800362431145471</v>
      </c>
      <c r="Q2487" s="26">
        <v>25.343399999999999</v>
      </c>
      <c r="R2487" s="26">
        <v>5.2396825396825459</v>
      </c>
      <c r="S2487" s="26">
        <v>6.7</v>
      </c>
      <c r="T2487" s="26">
        <v>0.13</v>
      </c>
      <c r="U2487" s="26">
        <v>0.41</v>
      </c>
      <c r="V2487" s="26">
        <v>0.28000000000000003</v>
      </c>
      <c r="W2487" s="26">
        <v>0.12999999999999995</v>
      </c>
      <c r="X2487" s="26">
        <v>4.83</v>
      </c>
      <c r="Y2487" s="85"/>
      <c r="AD2487" s="26">
        <v>7.11</v>
      </c>
      <c r="AF2487" s="26">
        <v>0.32</v>
      </c>
      <c r="AH2487" s="29">
        <v>0.25686685306939849</v>
      </c>
      <c r="AI2487" s="29">
        <v>5.2777777777777839</v>
      </c>
    </row>
    <row r="2488" spans="1:35" ht="15" customHeight="1" x14ac:dyDescent="0.2">
      <c r="A2488" s="25">
        <v>2623</v>
      </c>
      <c r="B2488" s="25" t="s">
        <v>97</v>
      </c>
      <c r="C2488" s="139">
        <v>37959</v>
      </c>
      <c r="D2488" s="25">
        <v>7</v>
      </c>
      <c r="E2488" s="25" t="s">
        <v>48</v>
      </c>
      <c r="F2488" s="25">
        <v>-80</v>
      </c>
      <c r="G2488" s="82">
        <v>47.633999999999617</v>
      </c>
      <c r="H2488" s="27">
        <v>-80.793899999999994</v>
      </c>
      <c r="I2488" s="25">
        <v>25</v>
      </c>
      <c r="J2488" s="82">
        <v>7.0260000000000389</v>
      </c>
      <c r="K2488" s="27">
        <v>25.117100000000001</v>
      </c>
      <c r="L2488" s="29">
        <v>21.315000000000001</v>
      </c>
      <c r="M2488" s="29">
        <v>20.366</v>
      </c>
      <c r="N2488" s="28">
        <v>5.0588543408982787</v>
      </c>
      <c r="O2488" s="28">
        <v>2.0520732358958309</v>
      </c>
      <c r="Q2488" s="26">
        <v>29.328600000000002</v>
      </c>
      <c r="R2488" s="26">
        <v>8.7218253968254089</v>
      </c>
      <c r="S2488" s="26">
        <v>10.4</v>
      </c>
      <c r="T2488" s="26">
        <v>0.16</v>
      </c>
      <c r="U2488" s="26">
        <v>0.43</v>
      </c>
      <c r="V2488" s="26">
        <v>0.37</v>
      </c>
      <c r="W2488" s="26">
        <v>0.06</v>
      </c>
      <c r="X2488" s="26">
        <v>4.08</v>
      </c>
      <c r="Y2488" s="85"/>
      <c r="AD2488" s="26">
        <v>10.83</v>
      </c>
      <c r="AF2488" s="26">
        <v>0.47</v>
      </c>
      <c r="AH2488" s="29">
        <v>0.91127351952604807</v>
      </c>
      <c r="AI2488" s="29">
        <v>8.7777777777777892</v>
      </c>
    </row>
    <row r="2489" spans="1:35" ht="15" customHeight="1" x14ac:dyDescent="0.2">
      <c r="A2489" s="25">
        <v>2624</v>
      </c>
      <c r="B2489" s="25" t="s">
        <v>97</v>
      </c>
      <c r="C2489" s="139">
        <v>37959</v>
      </c>
      <c r="D2489" s="25">
        <v>8</v>
      </c>
      <c r="E2489" s="25" t="s">
        <v>48</v>
      </c>
      <c r="F2489" s="25">
        <v>-80</v>
      </c>
      <c r="G2489" s="82">
        <v>51.866400000000112</v>
      </c>
      <c r="H2489" s="27">
        <v>-80.864440000000002</v>
      </c>
      <c r="I2489" s="25">
        <v>25</v>
      </c>
      <c r="J2489" s="82">
        <v>7.7136000000000138</v>
      </c>
      <c r="K2489" s="27">
        <v>25.12856</v>
      </c>
      <c r="L2489" s="29">
        <v>21.565000000000001</v>
      </c>
      <c r="M2489" s="29">
        <v>33.402000000000001</v>
      </c>
      <c r="N2489" s="28">
        <v>8.0248437035774334</v>
      </c>
      <c r="O2489" s="28">
        <v>3.2551969036203472</v>
      </c>
      <c r="Q2489" s="26">
        <v>34.237200000000001</v>
      </c>
      <c r="R2489" s="26">
        <v>4.4794397759103592</v>
      </c>
      <c r="S2489" s="26">
        <v>3.2</v>
      </c>
      <c r="T2489" s="26">
        <v>0.1</v>
      </c>
      <c r="U2489" s="26">
        <v>0.3</v>
      </c>
      <c r="V2489" s="26">
        <v>0.37</v>
      </c>
      <c r="W2489" s="26">
        <v>0</v>
      </c>
      <c r="X2489" s="26">
        <v>3.61</v>
      </c>
      <c r="Y2489" s="85"/>
      <c r="AD2489" s="26">
        <v>3.5700000000000003</v>
      </c>
      <c r="AF2489" s="26">
        <v>1.4079999999999999</v>
      </c>
      <c r="AH2489" s="29">
        <v>0.5744660170695769</v>
      </c>
      <c r="AI2489" s="29">
        <v>4.6470588235294068</v>
      </c>
    </row>
    <row r="2490" spans="1:35" ht="15" customHeight="1" x14ac:dyDescent="0.2">
      <c r="A2490" s="25">
        <v>2625</v>
      </c>
      <c r="B2490" s="25" t="s">
        <v>97</v>
      </c>
      <c r="C2490" s="139">
        <v>37959</v>
      </c>
      <c r="D2490" s="25">
        <v>9</v>
      </c>
      <c r="E2490" s="25" t="s">
        <v>49</v>
      </c>
      <c r="F2490" s="25">
        <v>-80</v>
      </c>
      <c r="G2490" s="82">
        <v>54.385199999999827</v>
      </c>
      <c r="H2490" s="27">
        <v>-80.906419999999997</v>
      </c>
      <c r="I2490" s="25">
        <v>25</v>
      </c>
      <c r="J2490" s="82">
        <v>7.6187999999999789</v>
      </c>
      <c r="K2490" s="27">
        <v>25.12698</v>
      </c>
      <c r="L2490" s="29">
        <v>20.790400000000002</v>
      </c>
      <c r="M2490" s="29">
        <v>32.430999999999997</v>
      </c>
      <c r="N2490" s="28">
        <v>7.6095503560395734</v>
      </c>
      <c r="O2490" s="28">
        <v>3.0867373461592194</v>
      </c>
      <c r="Q2490" s="26">
        <v>37.396199999999993</v>
      </c>
      <c r="R2490" s="26">
        <v>1.2859920634920687</v>
      </c>
      <c r="S2490" s="26">
        <v>2.8</v>
      </c>
      <c r="T2490" s="26">
        <v>0.16</v>
      </c>
      <c r="U2490" s="26">
        <v>0.33</v>
      </c>
      <c r="V2490" s="26">
        <v>0.24</v>
      </c>
      <c r="W2490" s="26">
        <v>9.0000000000000024E-2</v>
      </c>
      <c r="X2490" s="26">
        <v>1.18</v>
      </c>
      <c r="Y2490" s="85"/>
      <c r="AD2490" s="26">
        <v>3.13</v>
      </c>
      <c r="AF2490" s="26">
        <v>2.7309999999999999</v>
      </c>
      <c r="AH2490" s="29">
        <v>0.60581766126839809</v>
      </c>
      <c r="AI2490" s="29">
        <v>1.6111111111111163</v>
      </c>
    </row>
    <row r="2491" spans="1:35" ht="15" customHeight="1" x14ac:dyDescent="0.2">
      <c r="A2491" s="25">
        <v>2626</v>
      </c>
      <c r="B2491" s="25" t="s">
        <v>97</v>
      </c>
      <c r="C2491" s="139">
        <v>37959</v>
      </c>
      <c r="D2491" s="25">
        <v>10</v>
      </c>
      <c r="E2491" s="25" t="s">
        <v>49</v>
      </c>
      <c r="F2491" s="25">
        <v>-80</v>
      </c>
      <c r="G2491" s="82">
        <v>59.755199999999888</v>
      </c>
      <c r="H2491" s="27">
        <v>-80.995919999999998</v>
      </c>
      <c r="I2491" s="25">
        <v>25</v>
      </c>
      <c r="J2491" s="82">
        <v>6.7104000000000497</v>
      </c>
      <c r="K2491" s="27">
        <v>25.111840000000001</v>
      </c>
      <c r="L2491" s="29">
        <v>21.23</v>
      </c>
      <c r="M2491" s="29">
        <v>30.0182</v>
      </c>
      <c r="N2491" s="28">
        <v>9.0841047564663135</v>
      </c>
      <c r="O2491" s="28">
        <v>3.6848754652043398</v>
      </c>
      <c r="Q2491" s="26">
        <v>26.169599999999999</v>
      </c>
      <c r="R2491" s="26">
        <v>3.1123809523809527</v>
      </c>
      <c r="S2491" s="26">
        <v>2.9</v>
      </c>
      <c r="T2491" s="26">
        <v>0.12</v>
      </c>
      <c r="U2491" s="26">
        <v>0.22</v>
      </c>
      <c r="V2491" s="26">
        <v>0.18</v>
      </c>
      <c r="W2491" s="26">
        <v>4.0000000000000008E-2</v>
      </c>
      <c r="X2491" s="26">
        <v>1.25</v>
      </c>
      <c r="Y2491" s="85"/>
      <c r="AD2491" s="26">
        <v>3.12</v>
      </c>
      <c r="AF2491" s="26">
        <v>2.1640000000000001</v>
      </c>
      <c r="AH2491" s="29">
        <v>0.50747983687863973</v>
      </c>
      <c r="AI2491" s="29">
        <v>3.37</v>
      </c>
    </row>
    <row r="2492" spans="1:35" ht="15" customHeight="1" x14ac:dyDescent="0.2">
      <c r="A2492" s="25">
        <v>2627</v>
      </c>
      <c r="B2492" s="25" t="s">
        <v>97</v>
      </c>
      <c r="C2492" s="139">
        <v>37959</v>
      </c>
      <c r="D2492" s="25">
        <v>11</v>
      </c>
      <c r="E2492" s="25" t="s">
        <v>49</v>
      </c>
      <c r="F2492" s="25">
        <v>-80</v>
      </c>
      <c r="G2492" s="82">
        <v>59.967599999999948</v>
      </c>
      <c r="H2492" s="27">
        <v>-80.999459999999999</v>
      </c>
      <c r="I2492" s="25">
        <v>25</v>
      </c>
      <c r="J2492" s="82">
        <v>4.4879999999999853</v>
      </c>
      <c r="K2492" s="27">
        <v>25.0748</v>
      </c>
      <c r="L2492" s="29">
        <v>21.024999999999999</v>
      </c>
      <c r="M2492" s="29">
        <v>30.638000000000002</v>
      </c>
      <c r="N2492" s="28">
        <v>9.7972730031647668</v>
      </c>
      <c r="O2492" s="28">
        <v>3.974164970914992</v>
      </c>
      <c r="Q2492" s="26">
        <v>21.3096</v>
      </c>
      <c r="R2492" s="26">
        <v>3.4168253968254052</v>
      </c>
      <c r="S2492" s="26">
        <v>2.1</v>
      </c>
      <c r="T2492" s="26">
        <v>0.15</v>
      </c>
      <c r="U2492" s="26">
        <v>0.24</v>
      </c>
      <c r="V2492" s="26">
        <v>0.12</v>
      </c>
      <c r="W2492" s="26">
        <v>0.12</v>
      </c>
      <c r="X2492" s="26">
        <v>0.87</v>
      </c>
      <c r="Y2492" s="85"/>
      <c r="AD2492" s="26">
        <v>2.3400000000000003</v>
      </c>
      <c r="AF2492" s="26">
        <v>3.032</v>
      </c>
      <c r="AH2492" s="29">
        <v>0.47053909781944975</v>
      </c>
      <c r="AI2492" s="29">
        <v>3.7777777777777861</v>
      </c>
    </row>
    <row r="2493" spans="1:35" ht="15" customHeight="1" x14ac:dyDescent="0.2">
      <c r="A2493" s="25">
        <v>2628</v>
      </c>
      <c r="B2493" s="25" t="s">
        <v>97</v>
      </c>
      <c r="C2493" s="139">
        <v>37959</v>
      </c>
      <c r="D2493" s="25">
        <v>12</v>
      </c>
      <c r="E2493" s="25" t="s">
        <v>49</v>
      </c>
      <c r="F2493" s="25">
        <v>-81</v>
      </c>
      <c r="G2493" s="82">
        <v>3.9900000000002933</v>
      </c>
      <c r="H2493" s="27">
        <v>-81.066500000000005</v>
      </c>
      <c r="I2493" s="25">
        <v>25</v>
      </c>
      <c r="J2493" s="82">
        <v>6.7620000000000147</v>
      </c>
      <c r="K2493" s="27">
        <v>25.1127</v>
      </c>
      <c r="L2493" s="29">
        <v>21.274999999999999</v>
      </c>
      <c r="M2493" s="29">
        <v>29.861000000000001</v>
      </c>
      <c r="N2493" s="28">
        <v>8.069710544229741</v>
      </c>
      <c r="O2493" s="28">
        <v>3.2733966849695482</v>
      </c>
      <c r="Q2493" s="26">
        <v>26.3154</v>
      </c>
      <c r="R2493" s="26">
        <v>4.4921008403361249</v>
      </c>
      <c r="S2493" s="26">
        <v>2.7</v>
      </c>
      <c r="T2493" s="26">
        <v>0.11</v>
      </c>
      <c r="U2493" s="26">
        <v>0.22</v>
      </c>
      <c r="V2493" s="26">
        <v>0.16</v>
      </c>
      <c r="W2493" s="26">
        <v>0.06</v>
      </c>
      <c r="X2493" s="26">
        <v>5.91</v>
      </c>
      <c r="Y2493" s="85"/>
      <c r="AD2493" s="26">
        <v>2.9200000000000004</v>
      </c>
      <c r="AF2493" s="26">
        <v>2.7839999999999998</v>
      </c>
      <c r="AH2493" s="29">
        <v>0.57127203940374138</v>
      </c>
      <c r="AI2493" s="29">
        <v>4.8235294117646967</v>
      </c>
    </row>
    <row r="2494" spans="1:35" ht="15" customHeight="1" x14ac:dyDescent="0.2">
      <c r="A2494" s="25">
        <v>2629</v>
      </c>
      <c r="B2494" s="25" t="s">
        <v>97</v>
      </c>
      <c r="C2494" s="139">
        <v>37959</v>
      </c>
      <c r="D2494" s="25">
        <v>13</v>
      </c>
      <c r="E2494" s="25" t="s">
        <v>49</v>
      </c>
      <c r="F2494" s="25">
        <v>-81</v>
      </c>
      <c r="G2494" s="82">
        <v>5.7900000000003615</v>
      </c>
      <c r="H2494" s="27">
        <v>-81.096500000000006</v>
      </c>
      <c r="I2494" s="25">
        <v>25</v>
      </c>
      <c r="J2494" s="82">
        <v>6.7896000000000356</v>
      </c>
      <c r="K2494" s="27">
        <v>25.113160000000001</v>
      </c>
      <c r="L2494" s="29">
        <v>21.077000000000002</v>
      </c>
      <c r="M2494" s="29">
        <v>30.0398</v>
      </c>
      <c r="N2494" s="28">
        <v>6.7176550946082951</v>
      </c>
      <c r="O2494" s="28">
        <v>2.7249490297001109</v>
      </c>
      <c r="Q2494" s="26">
        <v>26.801400000000001</v>
      </c>
      <c r="R2494" s="26">
        <v>7.6725000000000003</v>
      </c>
      <c r="S2494" s="26">
        <v>2.9</v>
      </c>
      <c r="T2494" s="26">
        <v>0.1</v>
      </c>
      <c r="U2494" s="26">
        <v>8.4000000000000005E-2</v>
      </c>
      <c r="V2494" s="26">
        <v>0.26</v>
      </c>
      <c r="W2494" s="26">
        <v>0</v>
      </c>
      <c r="X2494" s="26">
        <v>6.32</v>
      </c>
      <c r="Y2494" s="85"/>
      <c r="AD2494" s="26">
        <v>3.16</v>
      </c>
      <c r="AF2494" s="26">
        <v>2.7509999999999999</v>
      </c>
      <c r="AH2494" s="29">
        <v>0.68625136823414246</v>
      </c>
      <c r="AI2494" s="29">
        <v>8</v>
      </c>
    </row>
    <row r="2495" spans="1:35" ht="15" customHeight="1" x14ac:dyDescent="0.2">
      <c r="A2495" s="25">
        <v>2630</v>
      </c>
      <c r="B2495" s="25" t="s">
        <v>97</v>
      </c>
      <c r="C2495" s="139">
        <v>37959</v>
      </c>
      <c r="D2495" s="25">
        <v>14</v>
      </c>
      <c r="E2495" s="25" t="s">
        <v>49</v>
      </c>
      <c r="F2495" s="25">
        <v>-81</v>
      </c>
      <c r="G2495" s="82">
        <v>1.7267999999998551</v>
      </c>
      <c r="H2495" s="27">
        <v>-81.028779999999998</v>
      </c>
      <c r="I2495" s="25">
        <v>25</v>
      </c>
      <c r="J2495" s="82">
        <v>2.0700000000000784</v>
      </c>
      <c r="K2495" s="27">
        <v>25.034500000000001</v>
      </c>
      <c r="L2495" s="29">
        <v>21.0608</v>
      </c>
      <c r="M2495" s="29">
        <v>31.327000000000002</v>
      </c>
      <c r="N2495" s="28">
        <v>8.5558081005409274</v>
      </c>
      <c r="O2495" s="28">
        <v>3.4705772555339554</v>
      </c>
      <c r="Q2495" s="26">
        <v>20.4834</v>
      </c>
      <c r="R2495" s="26">
        <v>4.4197222222222301</v>
      </c>
      <c r="S2495" s="26">
        <v>2.7</v>
      </c>
      <c r="T2495" s="26">
        <v>0.2</v>
      </c>
      <c r="U2495" s="26">
        <v>0.25</v>
      </c>
      <c r="V2495" s="26">
        <v>0.42</v>
      </c>
      <c r="W2495" s="26">
        <v>0</v>
      </c>
      <c r="X2495" s="26">
        <v>1.53</v>
      </c>
      <c r="Y2495" s="85"/>
      <c r="AD2495" s="26">
        <v>3.12</v>
      </c>
      <c r="AF2495" s="26">
        <v>2.5409999999999999</v>
      </c>
      <c r="AH2495" s="29">
        <v>0.53881526395017443</v>
      </c>
      <c r="AI2495" s="29">
        <v>4.7222222222222303</v>
      </c>
    </row>
    <row r="2496" spans="1:35" ht="15" customHeight="1" x14ac:dyDescent="0.2">
      <c r="A2496" s="25">
        <v>2631</v>
      </c>
      <c r="B2496" s="25" t="s">
        <v>97</v>
      </c>
      <c r="C2496" s="139">
        <v>37959</v>
      </c>
      <c r="D2496" s="25">
        <v>15</v>
      </c>
      <c r="E2496" s="25" t="s">
        <v>49</v>
      </c>
      <c r="F2496" s="25">
        <v>-80</v>
      </c>
      <c r="G2496" s="82">
        <v>56.933999999999685</v>
      </c>
      <c r="H2496" s="27">
        <v>-80.948899999999995</v>
      </c>
      <c r="I2496" s="25">
        <v>24</v>
      </c>
      <c r="J2496" s="82">
        <v>55.882800000000046</v>
      </c>
      <c r="K2496" s="27">
        <v>24.931380000000001</v>
      </c>
      <c r="L2496" s="29">
        <v>21.202000000000002</v>
      </c>
      <c r="M2496" s="29">
        <v>32.731000000000002</v>
      </c>
      <c r="N2496" s="28">
        <v>8.8842821311602158</v>
      </c>
      <c r="O2496" s="28">
        <v>3.6038194328133626</v>
      </c>
      <c r="Q2496" s="26">
        <v>18.976800000000001</v>
      </c>
      <c r="R2496" s="26">
        <v>2.984323308270675</v>
      </c>
      <c r="T2496" s="26">
        <v>0.06</v>
      </c>
      <c r="U2496" s="26">
        <v>0.17</v>
      </c>
      <c r="V2496" s="26">
        <v>1</v>
      </c>
      <c r="W2496" s="26">
        <v>0</v>
      </c>
      <c r="X2496" s="26">
        <v>8.17</v>
      </c>
      <c r="Y2496" s="85"/>
      <c r="AF2496" s="26">
        <v>1.458</v>
      </c>
      <c r="AH2496" s="29">
        <v>0.51889392209091989</v>
      </c>
      <c r="AI2496" s="29">
        <v>3.1578947368421035</v>
      </c>
    </row>
    <row r="2497" spans="1:35" ht="15" customHeight="1" x14ac:dyDescent="0.2">
      <c r="A2497" s="25">
        <v>2632</v>
      </c>
      <c r="B2497" s="25" t="s">
        <v>97</v>
      </c>
      <c r="C2497" s="139">
        <v>37959</v>
      </c>
      <c r="D2497" s="25">
        <v>16</v>
      </c>
      <c r="E2497" s="25" t="s">
        <v>50</v>
      </c>
      <c r="F2497" s="25">
        <v>-80</v>
      </c>
      <c r="G2497" s="82">
        <v>49.831200000000422</v>
      </c>
      <c r="H2497" s="27">
        <v>-80.830520000000007</v>
      </c>
      <c r="I2497" s="25">
        <v>24</v>
      </c>
      <c r="J2497" s="82">
        <v>52.560000000000073</v>
      </c>
      <c r="K2497" s="27">
        <v>24.876000000000001</v>
      </c>
      <c r="L2497" s="29">
        <v>21.510999999999999</v>
      </c>
      <c r="M2497" s="29">
        <v>33.687600000000003</v>
      </c>
      <c r="N2497" s="28">
        <v>11.10011614751674</v>
      </c>
      <c r="O2497" s="28">
        <v>4.5026501509449677</v>
      </c>
      <c r="Q2497" s="26">
        <v>7.2156000000000002</v>
      </c>
      <c r="R2497" s="26">
        <v>1.7534920634920552</v>
      </c>
      <c r="S2497" s="26">
        <v>1.4</v>
      </c>
      <c r="T2497" s="26">
        <v>0.05</v>
      </c>
      <c r="U2497" s="26">
        <v>0.52</v>
      </c>
      <c r="V2497" s="26">
        <v>0.32</v>
      </c>
      <c r="W2497" s="26">
        <v>0.2</v>
      </c>
      <c r="X2497" s="26">
        <v>3.56</v>
      </c>
      <c r="Y2497" s="85"/>
      <c r="AD2497" s="26">
        <v>1.92</v>
      </c>
      <c r="AF2497" s="26">
        <v>0.20399999999999999</v>
      </c>
      <c r="AH2497" s="29">
        <v>0.41531096960920771</v>
      </c>
      <c r="AI2497" s="29">
        <v>1.7777777777777695</v>
      </c>
    </row>
    <row r="2498" spans="1:35" ht="15" customHeight="1" x14ac:dyDescent="0.2">
      <c r="A2498" s="25">
        <v>2633</v>
      </c>
      <c r="B2498" s="25" t="s">
        <v>97</v>
      </c>
      <c r="C2498" s="139">
        <v>37959</v>
      </c>
      <c r="D2498" s="25">
        <v>17</v>
      </c>
      <c r="E2498" s="25" t="s">
        <v>50</v>
      </c>
      <c r="F2498" s="25">
        <v>-80</v>
      </c>
      <c r="G2498" s="82">
        <v>42.527999999999793</v>
      </c>
      <c r="H2498" s="27">
        <v>-80.708799999999997</v>
      </c>
      <c r="I2498" s="25">
        <v>24</v>
      </c>
      <c r="J2498" s="82">
        <v>55.326000000000022</v>
      </c>
      <c r="K2498" s="27">
        <v>24.9221</v>
      </c>
      <c r="L2498" s="29">
        <v>22.094999999999999</v>
      </c>
      <c r="M2498" s="29">
        <v>36.018999999999998</v>
      </c>
      <c r="N2498" s="28">
        <v>18.161645224819956</v>
      </c>
      <c r="O2498" s="28">
        <v>7.3670881931482253</v>
      </c>
      <c r="Q2498" s="26">
        <v>3.8622000000000001</v>
      </c>
      <c r="R2498" s="26">
        <v>2</v>
      </c>
      <c r="S2498" s="26">
        <v>0</v>
      </c>
      <c r="T2498" s="26">
        <v>0.05</v>
      </c>
      <c r="U2498" s="26">
        <v>0.85</v>
      </c>
      <c r="V2498" s="26">
        <v>0.31</v>
      </c>
      <c r="W2498" s="26">
        <v>0.54</v>
      </c>
      <c r="X2498" s="26">
        <v>1.49</v>
      </c>
      <c r="Y2498" s="85"/>
      <c r="AD2498" s="26">
        <v>0.85000000000000009</v>
      </c>
      <c r="AH2498" s="29">
        <v>0.25383162939995713</v>
      </c>
      <c r="AI2498" s="29">
        <v>2</v>
      </c>
    </row>
    <row r="2499" spans="1:35" ht="15" customHeight="1" x14ac:dyDescent="0.2">
      <c r="A2499" s="25">
        <v>2634</v>
      </c>
      <c r="B2499" s="25" t="s">
        <v>97</v>
      </c>
      <c r="C2499" s="139">
        <v>37959</v>
      </c>
      <c r="D2499" s="25">
        <v>18</v>
      </c>
      <c r="E2499" s="25" t="s">
        <v>50</v>
      </c>
      <c r="F2499" s="25">
        <v>-80</v>
      </c>
      <c r="G2499" s="82">
        <v>36.690000000000396</v>
      </c>
      <c r="H2499" s="27">
        <v>-80.611500000000007</v>
      </c>
      <c r="I2499" s="25">
        <v>24</v>
      </c>
      <c r="J2499" s="82">
        <v>58.719600000000085</v>
      </c>
      <c r="K2499" s="27">
        <v>24.978660000000001</v>
      </c>
      <c r="L2499" s="29">
        <v>21.672999999999998</v>
      </c>
      <c r="M2499" s="29">
        <v>34.786000000000001</v>
      </c>
      <c r="N2499" s="28">
        <v>9.9539310089042861</v>
      </c>
      <c r="O2499" s="28">
        <v>4.0377117107702851</v>
      </c>
      <c r="Q2499" s="26">
        <v>6.7782</v>
      </c>
      <c r="R2499" s="26">
        <v>2.5582352941176443</v>
      </c>
      <c r="S2499" s="26">
        <v>0.5</v>
      </c>
      <c r="T2499" s="26">
        <v>0.06</v>
      </c>
      <c r="U2499" s="26">
        <v>0.6</v>
      </c>
      <c r="V2499" s="26">
        <v>0.13</v>
      </c>
      <c r="W2499" s="26">
        <v>0.47</v>
      </c>
      <c r="X2499" s="26">
        <v>0.98</v>
      </c>
      <c r="Y2499" s="85"/>
      <c r="AD2499" s="26">
        <v>1.1000000000000001</v>
      </c>
      <c r="AF2499" s="26">
        <v>0.252</v>
      </c>
      <c r="AH2499" s="29">
        <v>0.46313360981466778</v>
      </c>
      <c r="AI2499" s="29">
        <v>2.5882352941176441</v>
      </c>
    </row>
    <row r="2500" spans="1:35" ht="15" customHeight="1" x14ac:dyDescent="0.2">
      <c r="A2500" s="25">
        <v>2635</v>
      </c>
      <c r="B2500" s="25" t="s">
        <v>97</v>
      </c>
      <c r="C2500" s="139">
        <v>37959</v>
      </c>
      <c r="D2500" s="25">
        <v>19</v>
      </c>
      <c r="E2500" s="25" t="s">
        <v>47</v>
      </c>
      <c r="F2500" s="25">
        <v>-80</v>
      </c>
      <c r="G2500" s="82">
        <v>32.949600000000032</v>
      </c>
      <c r="H2500" s="27">
        <v>-80.549160000000001</v>
      </c>
      <c r="I2500" s="25">
        <v>25</v>
      </c>
      <c r="J2500" s="82">
        <v>1.2695999999998975</v>
      </c>
      <c r="K2500" s="27">
        <v>25.021159999999998</v>
      </c>
      <c r="L2500" s="29">
        <v>21.652000000000001</v>
      </c>
      <c r="M2500" s="29">
        <v>29.917000000000002</v>
      </c>
      <c r="N2500" s="28">
        <v>18.16961146320919</v>
      </c>
      <c r="O2500" s="28">
        <v>7.3703196173972199</v>
      </c>
      <c r="Q2500" s="26">
        <v>10.6662</v>
      </c>
      <c r="R2500" s="26">
        <v>1.3676984126984126</v>
      </c>
      <c r="S2500" s="26">
        <v>2.2000000000000002</v>
      </c>
      <c r="T2500" s="26">
        <v>0.05</v>
      </c>
      <c r="U2500" s="26">
        <v>0.73</v>
      </c>
      <c r="V2500" s="26">
        <v>0.32</v>
      </c>
      <c r="W2500" s="26">
        <v>0.41</v>
      </c>
      <c r="X2500" s="26">
        <v>2.27</v>
      </c>
      <c r="Y2500" s="85"/>
      <c r="AD2500" s="26">
        <v>2.93</v>
      </c>
      <c r="AF2500" s="26">
        <v>0.17799999999999999</v>
      </c>
      <c r="AH2500" s="29">
        <v>0.25372034010383643</v>
      </c>
      <c r="AI2500" s="29">
        <v>1.3888888888888888</v>
      </c>
    </row>
    <row r="2501" spans="1:35" ht="15" customHeight="1" x14ac:dyDescent="0.2">
      <c r="A2501" s="25">
        <v>2636</v>
      </c>
      <c r="B2501" s="25" t="s">
        <v>97</v>
      </c>
      <c r="C2501" s="139">
        <v>37959</v>
      </c>
      <c r="D2501" s="25">
        <v>20</v>
      </c>
      <c r="E2501" s="25" t="s">
        <v>47</v>
      </c>
      <c r="F2501" s="25">
        <v>-80</v>
      </c>
      <c r="G2501" s="82">
        <v>29.570400000000063</v>
      </c>
      <c r="H2501" s="27">
        <v>-80.492840000000001</v>
      </c>
      <c r="I2501" s="25">
        <v>25</v>
      </c>
      <c r="J2501" s="82">
        <v>4.0319999999999823</v>
      </c>
      <c r="K2501" s="27">
        <v>25.0672</v>
      </c>
      <c r="L2501" s="29">
        <v>21.530999999999999</v>
      </c>
      <c r="M2501" s="29">
        <v>24.521000000000001</v>
      </c>
      <c r="N2501" s="28">
        <v>8.9326574889558241</v>
      </c>
      <c r="O2501" s="28">
        <v>3.6234424087521453</v>
      </c>
      <c r="Q2501" s="26">
        <v>13.242000000000001</v>
      </c>
      <c r="R2501" s="26">
        <v>5.3075000000000001</v>
      </c>
      <c r="S2501" s="26">
        <v>7.5</v>
      </c>
      <c r="T2501" s="26">
        <v>0.05</v>
      </c>
      <c r="U2501" s="26">
        <v>0.82</v>
      </c>
      <c r="V2501" s="26">
        <v>0.39</v>
      </c>
      <c r="W2501" s="26">
        <v>0.42999999999999994</v>
      </c>
      <c r="X2501" s="26">
        <v>4.26</v>
      </c>
      <c r="Y2501" s="85"/>
      <c r="AD2501" s="26">
        <v>8.32</v>
      </c>
      <c r="AF2501" s="26">
        <v>0.189</v>
      </c>
      <c r="AH2501" s="29">
        <v>0.51608382003896613</v>
      </c>
      <c r="AI2501" s="29">
        <v>5.33</v>
      </c>
    </row>
    <row r="2502" spans="1:35" ht="15" customHeight="1" x14ac:dyDescent="0.2">
      <c r="A2502" s="25">
        <v>2637</v>
      </c>
      <c r="B2502" s="25" t="s">
        <v>97</v>
      </c>
      <c r="C2502" s="139">
        <v>37959</v>
      </c>
      <c r="D2502" s="25">
        <v>34</v>
      </c>
      <c r="E2502" s="25" t="s">
        <v>49</v>
      </c>
      <c r="F2502" s="25">
        <v>-80</v>
      </c>
      <c r="G2502" s="82">
        <v>57.392400000000237</v>
      </c>
      <c r="H2502" s="27">
        <v>-80.956540000000004</v>
      </c>
      <c r="I2502" s="25">
        <v>24</v>
      </c>
      <c r="J2502" s="82">
        <v>59.289600000000036</v>
      </c>
      <c r="K2502" s="27">
        <v>24.988160000000001</v>
      </c>
      <c r="L2502" s="29">
        <v>21.46</v>
      </c>
      <c r="M2502" s="29">
        <v>31.61</v>
      </c>
      <c r="N2502" s="28">
        <v>11.647596788239792</v>
      </c>
      <c r="O2502" s="28">
        <v>4.7247301505441239</v>
      </c>
      <c r="Q2502" s="26">
        <v>19.948800000000002</v>
      </c>
      <c r="R2502" s="26">
        <v>3.9487184873949532</v>
      </c>
      <c r="S2502" s="26">
        <v>1.7</v>
      </c>
      <c r="T2502" s="26">
        <v>7.0000000000000007E-2</v>
      </c>
      <c r="U2502" s="26">
        <v>0.23</v>
      </c>
      <c r="V2502" s="26">
        <v>0.39</v>
      </c>
      <c r="W2502" s="26">
        <v>0</v>
      </c>
      <c r="X2502" s="26">
        <v>1.95</v>
      </c>
      <c r="Y2502" s="85"/>
      <c r="AD2502" s="26">
        <v>2.09</v>
      </c>
      <c r="AF2502" s="26">
        <v>1.419</v>
      </c>
      <c r="AH2502" s="29">
        <v>0.39578979971684553</v>
      </c>
      <c r="AI2502" s="29">
        <v>4.1176470588235246</v>
      </c>
    </row>
    <row r="2503" spans="1:35" ht="15" customHeight="1" x14ac:dyDescent="0.2">
      <c r="A2503" s="25">
        <v>2638</v>
      </c>
      <c r="B2503" s="25" t="s">
        <v>97</v>
      </c>
      <c r="C2503" s="139">
        <v>37960</v>
      </c>
      <c r="D2503" s="25">
        <v>21</v>
      </c>
      <c r="E2503" s="25" t="s">
        <v>47</v>
      </c>
      <c r="F2503" s="25">
        <v>-80</v>
      </c>
      <c r="G2503" s="82">
        <v>30.957600000000411</v>
      </c>
      <c r="H2503" s="27">
        <v>-80.515960000000007</v>
      </c>
      <c r="I2503" s="25">
        <v>25</v>
      </c>
      <c r="J2503" s="82">
        <v>6.7691999999999553</v>
      </c>
      <c r="K2503" s="27">
        <v>25.112819999999999</v>
      </c>
      <c r="L2503" s="29">
        <v>21.184000000000001</v>
      </c>
      <c r="M2503" s="29">
        <v>23.305499999999999</v>
      </c>
      <c r="N2503" s="28">
        <v>15.163956897668651</v>
      </c>
      <c r="O2503" s="28">
        <v>6.1511061602256785</v>
      </c>
      <c r="Q2503" s="26">
        <v>19.511400000000002</v>
      </c>
      <c r="R2503" s="26">
        <v>1.9880952380952381</v>
      </c>
      <c r="S2503" s="26">
        <v>8.1</v>
      </c>
      <c r="T2503" s="26">
        <v>0.06</v>
      </c>
      <c r="U2503" s="26">
        <v>0.95</v>
      </c>
      <c r="V2503" s="26">
        <v>0.38</v>
      </c>
      <c r="W2503" s="26">
        <v>0.56999999999999995</v>
      </c>
      <c r="X2503" s="26">
        <v>4.5</v>
      </c>
      <c r="Y2503" s="85"/>
      <c r="AD2503" s="26">
        <v>9.0500000000000007</v>
      </c>
      <c r="AF2503" s="26">
        <v>0.1</v>
      </c>
      <c r="AH2503" s="29">
        <v>0.30401036029776335</v>
      </c>
      <c r="AI2503" s="29">
        <v>2</v>
      </c>
    </row>
    <row r="2504" spans="1:35" ht="15" customHeight="1" x14ac:dyDescent="0.2">
      <c r="A2504" s="25">
        <v>2639</v>
      </c>
      <c r="B2504" s="25" t="s">
        <v>97</v>
      </c>
      <c r="C2504" s="139">
        <v>37960</v>
      </c>
      <c r="D2504" s="25">
        <v>22</v>
      </c>
      <c r="E2504" s="25" t="s">
        <v>47</v>
      </c>
      <c r="F2504" s="25">
        <v>-80</v>
      </c>
      <c r="G2504" s="82">
        <v>36.279599999999732</v>
      </c>
      <c r="H2504" s="27">
        <v>-80.604659999999996</v>
      </c>
      <c r="I2504" s="25">
        <v>25</v>
      </c>
      <c r="J2504" s="82">
        <v>6.0311999999999699</v>
      </c>
      <c r="K2504" s="27">
        <v>25.100519999999999</v>
      </c>
      <c r="L2504" s="29">
        <v>21.242999999999999</v>
      </c>
      <c r="M2504" s="29">
        <v>18.871700000000001</v>
      </c>
      <c r="N2504" s="28">
        <v>10.04576532211906</v>
      </c>
      <c r="O2504" s="28">
        <v>4.0749633736144562</v>
      </c>
      <c r="Q2504" s="26">
        <v>16.595400000000001</v>
      </c>
      <c r="R2504" s="26">
        <v>4.6256302521008354</v>
      </c>
      <c r="S2504" s="26">
        <v>9.6999999999999993</v>
      </c>
      <c r="T2504" s="26">
        <v>0.05</v>
      </c>
      <c r="U2504" s="26">
        <v>0.37</v>
      </c>
      <c r="V2504" s="26">
        <v>0.28999999999999998</v>
      </c>
      <c r="W2504" s="26">
        <v>8.0000000000000016E-2</v>
      </c>
      <c r="X2504" s="26">
        <v>4.07</v>
      </c>
      <c r="Y2504" s="85"/>
      <c r="AD2504" s="26">
        <v>10.069999999999999</v>
      </c>
      <c r="AF2504" s="26">
        <v>0.18</v>
      </c>
      <c r="AH2504" s="29">
        <v>0.45889983014530189</v>
      </c>
      <c r="AI2504" s="29">
        <v>4.6470588235294068</v>
      </c>
    </row>
    <row r="2505" spans="1:35" ht="15" customHeight="1" x14ac:dyDescent="0.2">
      <c r="A2505" s="25">
        <v>2640</v>
      </c>
      <c r="B2505" s="25" t="s">
        <v>97</v>
      </c>
      <c r="C2505" s="139">
        <v>37960</v>
      </c>
      <c r="D2505" s="25">
        <v>23</v>
      </c>
      <c r="E2505" s="25" t="s">
        <v>47</v>
      </c>
      <c r="F2505" s="25">
        <v>-80</v>
      </c>
      <c r="G2505" s="82">
        <v>37.480799999999874</v>
      </c>
      <c r="H2505" s="27">
        <v>-80.624679999999998</v>
      </c>
      <c r="I2505" s="25">
        <v>25</v>
      </c>
      <c r="J2505" s="82">
        <v>3.2592000000000354</v>
      </c>
      <c r="K2505" s="27">
        <v>25.054320000000001</v>
      </c>
      <c r="L2505" s="29">
        <v>21.526</v>
      </c>
      <c r="M2505" s="29">
        <v>23.783999999999999</v>
      </c>
      <c r="N2505" s="28">
        <v>10.156059874382507</v>
      </c>
      <c r="O2505" s="28">
        <v>4.1197032462245744</v>
      </c>
      <c r="Q2505" s="26">
        <v>12.658799999999999</v>
      </c>
      <c r="R2505" s="26">
        <v>3.5110784313725465</v>
      </c>
      <c r="S2505" s="26">
        <v>6.8</v>
      </c>
      <c r="T2505" s="26">
        <v>0.03</v>
      </c>
      <c r="U2505" s="26">
        <v>0.53</v>
      </c>
      <c r="V2505" s="26">
        <v>0.33</v>
      </c>
      <c r="W2505" s="26">
        <v>0.2</v>
      </c>
      <c r="X2505" s="26">
        <v>3.8</v>
      </c>
      <c r="Y2505" s="85"/>
      <c r="AD2505" s="26">
        <v>7.33</v>
      </c>
      <c r="AF2505" s="26">
        <v>0.154</v>
      </c>
      <c r="AH2505" s="29">
        <v>0.45391618964636032</v>
      </c>
      <c r="AI2505" s="29">
        <v>3.52941176470588</v>
      </c>
    </row>
    <row r="2506" spans="1:35" ht="15" customHeight="1" x14ac:dyDescent="0.2">
      <c r="A2506" s="25">
        <v>2641</v>
      </c>
      <c r="B2506" s="25" t="s">
        <v>97</v>
      </c>
      <c r="C2506" s="139">
        <v>37960</v>
      </c>
      <c r="D2506" s="25">
        <v>24</v>
      </c>
      <c r="E2506" s="25" t="s">
        <v>48</v>
      </c>
      <c r="F2506" s="25">
        <v>-80</v>
      </c>
      <c r="G2506" s="82">
        <v>40.04039999999975</v>
      </c>
      <c r="H2506" s="27">
        <v>-80.667339999999996</v>
      </c>
      <c r="I2506" s="25">
        <v>25</v>
      </c>
      <c r="J2506" s="82">
        <v>3.7391999999999825</v>
      </c>
      <c r="K2506" s="27">
        <v>25.06232</v>
      </c>
      <c r="L2506" s="29">
        <v>21.524000000000001</v>
      </c>
      <c r="M2506" s="29">
        <v>23.093499999999999</v>
      </c>
      <c r="N2506" s="28">
        <v>13.164644244933587</v>
      </c>
      <c r="O2506" s="28">
        <v>5.3401051492463791</v>
      </c>
      <c r="Q2506" s="26">
        <v>13.2906</v>
      </c>
      <c r="R2506" s="26">
        <v>0.70591269841270277</v>
      </c>
      <c r="S2506" s="26">
        <v>6.9</v>
      </c>
      <c r="T2506" s="26">
        <v>0.02</v>
      </c>
      <c r="U2506" s="26">
        <v>0.41</v>
      </c>
      <c r="V2506" s="26">
        <v>0.28999999999999998</v>
      </c>
      <c r="W2506" s="26">
        <v>0.12</v>
      </c>
      <c r="X2506" s="26">
        <v>4.9000000000000004</v>
      </c>
      <c r="Y2506" s="85"/>
      <c r="AD2506" s="26">
        <v>7.3100000000000005</v>
      </c>
      <c r="AF2506" s="26">
        <v>0.13700000000000001</v>
      </c>
      <c r="AH2506" s="29">
        <v>0.35018037056141177</v>
      </c>
      <c r="AI2506" s="29">
        <v>0.72222222222222654</v>
      </c>
    </row>
    <row r="2507" spans="1:35" ht="15" customHeight="1" x14ac:dyDescent="0.2">
      <c r="A2507" s="25">
        <v>2642</v>
      </c>
      <c r="B2507" s="25" t="s">
        <v>97</v>
      </c>
      <c r="C2507" s="139">
        <v>37960</v>
      </c>
      <c r="D2507" s="25">
        <v>25</v>
      </c>
      <c r="E2507" s="25" t="s">
        <v>48</v>
      </c>
      <c r="F2507" s="25">
        <v>-80</v>
      </c>
      <c r="G2507" s="82">
        <v>43.064400000000376</v>
      </c>
      <c r="H2507" s="27">
        <v>-80.717740000000006</v>
      </c>
      <c r="I2507" s="25">
        <v>25</v>
      </c>
      <c r="J2507" s="82">
        <v>3.5964000000000595</v>
      </c>
      <c r="K2507" s="27">
        <v>25.059940000000001</v>
      </c>
      <c r="L2507" s="29">
        <v>21.780999999999999</v>
      </c>
      <c r="M2507" s="29">
        <v>24.425000000000001</v>
      </c>
      <c r="N2507" s="28">
        <v>12.59120963674618</v>
      </c>
      <c r="O2507" s="28">
        <v>5.1074971845369541</v>
      </c>
      <c r="Q2507" s="26">
        <v>14.505599999999999</v>
      </c>
      <c r="R2507" s="26">
        <v>0.11809523809524711</v>
      </c>
      <c r="S2507" s="26">
        <v>5.6</v>
      </c>
      <c r="T2507" s="26">
        <v>0.03</v>
      </c>
      <c r="U2507" s="26">
        <v>0.28999999999999998</v>
      </c>
      <c r="V2507" s="26">
        <v>0.22</v>
      </c>
      <c r="W2507" s="26">
        <v>6.9999999999999979E-2</v>
      </c>
      <c r="X2507" s="26">
        <v>4.1100000000000003</v>
      </c>
      <c r="Y2507" s="85"/>
      <c r="AD2507" s="26">
        <v>5.89</v>
      </c>
      <c r="AF2507" s="26">
        <v>0.128</v>
      </c>
      <c r="AH2507" s="29">
        <v>0.36612844460520921</v>
      </c>
      <c r="AI2507" s="29">
        <v>0.13333333333334235</v>
      </c>
    </row>
    <row r="2508" spans="1:35" ht="15" customHeight="1" x14ac:dyDescent="0.2">
      <c r="A2508" s="25">
        <v>2643</v>
      </c>
      <c r="B2508" s="25" t="s">
        <v>97</v>
      </c>
      <c r="C2508" s="139">
        <v>37960</v>
      </c>
      <c r="D2508" s="25">
        <v>26</v>
      </c>
      <c r="E2508" s="25" t="s">
        <v>50</v>
      </c>
      <c r="F2508" s="25">
        <v>-80</v>
      </c>
      <c r="G2508" s="82">
        <v>43.319999999999652</v>
      </c>
      <c r="H2508" s="27">
        <v>-80.721999999999994</v>
      </c>
      <c r="I2508" s="25">
        <v>25</v>
      </c>
      <c r="J2508" s="82">
        <v>1.3859999999999673</v>
      </c>
      <c r="K2508" s="27">
        <v>25.023099999999999</v>
      </c>
      <c r="L2508" s="29">
        <v>22.141999999999999</v>
      </c>
      <c r="M2508" s="29">
        <v>26.809000000000001</v>
      </c>
      <c r="N2508" s="28">
        <v>12.059377660047756</v>
      </c>
      <c r="O2508" s="28">
        <v>4.8917649076549461</v>
      </c>
      <c r="Q2508" s="26">
        <v>12.804600000000001</v>
      </c>
      <c r="R2508" s="26">
        <v>1.8007142857142764</v>
      </c>
      <c r="S2508" s="26">
        <v>5.4</v>
      </c>
      <c r="T2508" s="26">
        <v>0.03</v>
      </c>
      <c r="U2508" s="26">
        <v>0.27</v>
      </c>
      <c r="V2508" s="26">
        <v>0.26</v>
      </c>
      <c r="W2508" s="26">
        <v>1.0000000000000009E-2</v>
      </c>
      <c r="X2508" s="26">
        <v>4.24</v>
      </c>
      <c r="Y2508" s="85"/>
      <c r="AD2508" s="26">
        <v>5.67</v>
      </c>
      <c r="AF2508" s="26">
        <v>0.27400000000000002</v>
      </c>
      <c r="AH2508" s="29">
        <v>0.38227511650727625</v>
      </c>
      <c r="AI2508" s="29">
        <v>1.8333333333333239</v>
      </c>
    </row>
    <row r="2509" spans="1:35" ht="15" customHeight="1" x14ac:dyDescent="0.2">
      <c r="A2509" s="25">
        <v>2644</v>
      </c>
      <c r="B2509" s="25" t="s">
        <v>97</v>
      </c>
      <c r="C2509" s="139">
        <v>37960</v>
      </c>
      <c r="D2509" s="25">
        <v>27</v>
      </c>
      <c r="E2509" s="25" t="s">
        <v>50</v>
      </c>
      <c r="F2509" s="25">
        <v>-80</v>
      </c>
      <c r="G2509" s="82">
        <v>45</v>
      </c>
      <c r="H2509" s="27">
        <v>-80.75</v>
      </c>
      <c r="I2509" s="25">
        <v>25</v>
      </c>
      <c r="J2509" s="82">
        <v>0.30960000000000321</v>
      </c>
      <c r="K2509" s="27">
        <v>25.00516</v>
      </c>
      <c r="L2509" s="29">
        <v>22.175999999999998</v>
      </c>
      <c r="M2509" s="29">
        <v>28.077000000000002</v>
      </c>
      <c r="N2509" s="28">
        <v>12.496036788767782</v>
      </c>
      <c r="O2509" s="28">
        <v>5.0688912787409439</v>
      </c>
      <c r="Q2509" s="26">
        <v>14.894399999999999</v>
      </c>
      <c r="R2509" s="26">
        <v>0.72384920634920957</v>
      </c>
      <c r="S2509" s="26">
        <v>4.9000000000000004</v>
      </c>
      <c r="T2509" s="26">
        <v>0.08</v>
      </c>
      <c r="U2509" s="26">
        <v>0.39</v>
      </c>
      <c r="V2509" s="26">
        <v>0.31</v>
      </c>
      <c r="W2509" s="26">
        <v>8.0000000000000016E-2</v>
      </c>
      <c r="X2509" s="26">
        <v>6.47</v>
      </c>
      <c r="Y2509" s="85"/>
      <c r="AD2509" s="26">
        <v>5.29</v>
      </c>
      <c r="AF2509" s="26">
        <v>0.45300000000000001</v>
      </c>
      <c r="AH2509" s="29">
        <v>0.36891696766960197</v>
      </c>
      <c r="AI2509" s="29">
        <v>0.77777777777778101</v>
      </c>
    </row>
    <row r="2510" spans="1:35" ht="15" customHeight="1" x14ac:dyDescent="0.2">
      <c r="A2510" s="25">
        <v>2645</v>
      </c>
      <c r="B2510" s="25" t="s">
        <v>97</v>
      </c>
      <c r="C2510" s="139">
        <v>37960</v>
      </c>
      <c r="D2510" s="25">
        <v>28</v>
      </c>
      <c r="E2510" s="25" t="s">
        <v>50</v>
      </c>
      <c r="F2510" s="25">
        <v>-80</v>
      </c>
      <c r="G2510" s="82">
        <v>47.160000000000082</v>
      </c>
      <c r="H2510" s="27">
        <v>-80.786000000000001</v>
      </c>
      <c r="I2510" s="25">
        <v>24</v>
      </c>
      <c r="J2510" s="82">
        <v>59.996399999999923</v>
      </c>
      <c r="K2510" s="27">
        <v>24.999939999999999</v>
      </c>
      <c r="L2510" s="29">
        <v>22.175999999999998</v>
      </c>
      <c r="M2510" s="29">
        <v>28.855</v>
      </c>
      <c r="N2510" s="28">
        <v>11.992686178655383</v>
      </c>
      <c r="O2510" s="28">
        <v>4.8647121809296241</v>
      </c>
      <c r="Q2510" s="26">
        <v>17.616</v>
      </c>
      <c r="R2510" s="26">
        <v>1.6996008403361373</v>
      </c>
      <c r="S2510" s="26">
        <v>4.9000000000000004</v>
      </c>
      <c r="T2510" s="26">
        <v>0.08</v>
      </c>
      <c r="U2510" s="26">
        <v>0.46</v>
      </c>
      <c r="V2510" s="26">
        <v>0.28999999999999998</v>
      </c>
      <c r="W2510" s="26">
        <v>0.17000000000000004</v>
      </c>
      <c r="X2510" s="26">
        <v>15.39</v>
      </c>
      <c r="Y2510" s="85"/>
      <c r="AD2510" s="26">
        <v>5.36</v>
      </c>
      <c r="AF2510" s="26">
        <v>1.0409999999999999</v>
      </c>
      <c r="AH2510" s="29">
        <v>0.38440095332477653</v>
      </c>
      <c r="AI2510" s="29">
        <v>1.8235294117647087</v>
      </c>
    </row>
    <row r="2511" spans="1:35" ht="15" customHeight="1" x14ac:dyDescent="0.2">
      <c r="A2511" s="25">
        <v>2646</v>
      </c>
      <c r="B2511" s="25" t="s">
        <v>97</v>
      </c>
      <c r="C2511" s="139">
        <v>37960</v>
      </c>
      <c r="D2511" s="25">
        <v>29</v>
      </c>
      <c r="E2511" s="25" t="s">
        <v>50</v>
      </c>
      <c r="F2511" s="25">
        <v>-80</v>
      </c>
      <c r="G2511" s="82">
        <v>48.740400000000363</v>
      </c>
      <c r="H2511" s="27">
        <v>-80.812340000000006</v>
      </c>
      <c r="I2511" s="25">
        <v>24</v>
      </c>
      <c r="J2511" s="82">
        <v>59.87639999999999</v>
      </c>
      <c r="K2511" s="27">
        <v>24.99794</v>
      </c>
      <c r="L2511" s="29">
        <v>22.026</v>
      </c>
      <c r="M2511" s="29">
        <v>27.062000000000001</v>
      </c>
      <c r="N2511" s="28">
        <v>8.912773183360418</v>
      </c>
      <c r="O2511" s="28">
        <v>3.6153765407557445</v>
      </c>
      <c r="Q2511" s="26">
        <v>27.5304</v>
      </c>
      <c r="R2511" s="26">
        <v>6.2099369747899189</v>
      </c>
      <c r="S2511" s="26">
        <v>4.5999999999999996</v>
      </c>
      <c r="T2511" s="26">
        <v>0.22</v>
      </c>
      <c r="U2511" s="26">
        <v>0.32</v>
      </c>
      <c r="V2511" s="26">
        <v>0.67</v>
      </c>
      <c r="W2511" s="26">
        <v>0</v>
      </c>
      <c r="X2511" s="26">
        <v>23.51</v>
      </c>
      <c r="Y2511" s="85"/>
      <c r="AD2511" s="26">
        <v>5.27</v>
      </c>
      <c r="AF2511" s="26">
        <v>0.21299999999999999</v>
      </c>
      <c r="AH2511" s="29">
        <v>0.5172351977504126</v>
      </c>
      <c r="AI2511" s="29">
        <v>6.2352941176470615</v>
      </c>
    </row>
    <row r="2512" spans="1:35" ht="15" customHeight="1" x14ac:dyDescent="0.2">
      <c r="A2512" s="25">
        <v>2647</v>
      </c>
      <c r="B2512" s="25" t="s">
        <v>97</v>
      </c>
      <c r="C2512" s="139">
        <v>37960</v>
      </c>
      <c r="D2512" s="25">
        <v>30</v>
      </c>
      <c r="E2512" s="25" t="s">
        <v>49</v>
      </c>
      <c r="F2512" s="25">
        <v>-80</v>
      </c>
      <c r="G2512" s="82">
        <v>50.120400000000132</v>
      </c>
      <c r="H2512" s="27">
        <v>-80.835340000000002</v>
      </c>
      <c r="I2512" s="25">
        <v>24</v>
      </c>
      <c r="J2512" s="82">
        <v>58.539600000000078</v>
      </c>
      <c r="K2512" s="27">
        <v>24.975660000000001</v>
      </c>
      <c r="L2512" s="29">
        <v>22.823</v>
      </c>
      <c r="M2512" s="29">
        <v>27.771999999999998</v>
      </c>
      <c r="N2512" s="28">
        <v>7.3224838717425635</v>
      </c>
      <c r="O2512" s="28">
        <v>2.9702917223771355</v>
      </c>
      <c r="Q2512" s="26">
        <v>32.3904</v>
      </c>
      <c r="R2512" s="26">
        <v>4.2166666666666668</v>
      </c>
      <c r="S2512" s="26">
        <v>4.4000000000000004</v>
      </c>
      <c r="T2512" s="26">
        <v>0.35</v>
      </c>
      <c r="U2512" s="26">
        <v>0.34</v>
      </c>
      <c r="V2512" s="26">
        <v>0.69</v>
      </c>
      <c r="W2512" s="26">
        <v>0</v>
      </c>
      <c r="X2512" s="26">
        <v>41.81</v>
      </c>
      <c r="Y2512" s="85"/>
      <c r="AD2512" s="26">
        <v>5.09</v>
      </c>
      <c r="AF2512" s="26">
        <v>2.464</v>
      </c>
      <c r="AH2512" s="29">
        <v>0.62956779157820641</v>
      </c>
      <c r="AI2512" s="29">
        <v>4.51</v>
      </c>
    </row>
    <row r="2513" spans="1:35" ht="15" customHeight="1" x14ac:dyDescent="0.2">
      <c r="A2513" s="25">
        <v>2648</v>
      </c>
      <c r="B2513" s="25" t="s">
        <v>97</v>
      </c>
      <c r="C2513" s="139">
        <v>37960</v>
      </c>
      <c r="D2513" s="25">
        <v>31</v>
      </c>
      <c r="E2513" s="25" t="s">
        <v>49</v>
      </c>
      <c r="F2513" s="25">
        <v>-80</v>
      </c>
      <c r="G2513" s="82">
        <v>52.133999999999787</v>
      </c>
      <c r="H2513" s="27">
        <v>-80.868899999999996</v>
      </c>
      <c r="I2513" s="25">
        <v>25</v>
      </c>
      <c r="J2513" s="82">
        <v>0.69479999999991549</v>
      </c>
      <c r="K2513" s="27">
        <v>25.011579999999999</v>
      </c>
      <c r="L2513" s="29">
        <v>22.824999999999999</v>
      </c>
      <c r="M2513" s="29">
        <v>30.522500000000001</v>
      </c>
      <c r="N2513" s="28">
        <v>7.3910454380478869</v>
      </c>
      <c r="O2513" s="28">
        <v>2.9981030301842839</v>
      </c>
      <c r="Q2513" s="26">
        <v>33.945599999999999</v>
      </c>
      <c r="R2513" s="26">
        <v>4.1082142857142854</v>
      </c>
      <c r="S2513" s="26">
        <v>3.6</v>
      </c>
      <c r="T2513" s="26">
        <v>0.42</v>
      </c>
      <c r="U2513" s="26">
        <v>0.28000000000000003</v>
      </c>
      <c r="V2513" s="26">
        <v>0.83</v>
      </c>
      <c r="W2513" s="26">
        <v>0</v>
      </c>
      <c r="X2513" s="26">
        <v>47.36</v>
      </c>
      <c r="Y2513" s="85"/>
      <c r="AD2513" s="26">
        <v>4.43</v>
      </c>
      <c r="AF2513" s="26">
        <v>0.14099999999999999</v>
      </c>
      <c r="AH2513" s="29">
        <v>0.62372773089290967</v>
      </c>
      <c r="AI2513" s="29">
        <v>4.125</v>
      </c>
    </row>
    <row r="2514" spans="1:35" ht="15" customHeight="1" x14ac:dyDescent="0.2">
      <c r="A2514" s="25">
        <v>2649</v>
      </c>
      <c r="B2514" s="25" t="s">
        <v>97</v>
      </c>
      <c r="C2514" s="139">
        <v>37960</v>
      </c>
      <c r="D2514" s="25">
        <v>32</v>
      </c>
      <c r="E2514" s="25" t="s">
        <v>49</v>
      </c>
      <c r="F2514" s="25">
        <v>-80</v>
      </c>
      <c r="G2514" s="82">
        <v>55.555200000000298</v>
      </c>
      <c r="H2514" s="27">
        <v>-80.925920000000005</v>
      </c>
      <c r="I2514" s="25">
        <v>25</v>
      </c>
      <c r="J2514" s="82">
        <v>0.69720000000003779</v>
      </c>
      <c r="K2514" s="27">
        <v>25.011620000000001</v>
      </c>
      <c r="L2514" s="29">
        <v>22.187999999999999</v>
      </c>
      <c r="M2514" s="29">
        <v>34.080500000000001</v>
      </c>
      <c r="N2514" s="28">
        <v>9.9488943711403142</v>
      </c>
      <c r="O2514" s="28">
        <v>4.0356686494647258</v>
      </c>
      <c r="Q2514" s="26">
        <v>25.1004</v>
      </c>
      <c r="R2514" s="26">
        <v>2.8886904761904728</v>
      </c>
      <c r="S2514" s="26">
        <v>1.6</v>
      </c>
      <c r="T2514" s="26">
        <v>7.0000000000000007E-2</v>
      </c>
      <c r="U2514" s="26">
        <v>0.23</v>
      </c>
      <c r="V2514" s="26">
        <v>0.25</v>
      </c>
      <c r="W2514" s="26">
        <v>0</v>
      </c>
      <c r="X2514" s="26">
        <v>5.38</v>
      </c>
      <c r="Y2514" s="85"/>
      <c r="AD2514" s="26">
        <v>1.85</v>
      </c>
      <c r="AF2514" s="26">
        <v>0.375</v>
      </c>
      <c r="AH2514" s="29">
        <v>0.46336807166961763</v>
      </c>
      <c r="AI2514" s="29">
        <v>2.93333333333333</v>
      </c>
    </row>
    <row r="2515" spans="1:35" ht="15" customHeight="1" x14ac:dyDescent="0.2">
      <c r="A2515" s="25">
        <v>2650</v>
      </c>
      <c r="B2515" s="25" t="s">
        <v>97</v>
      </c>
      <c r="C2515" s="139">
        <v>37960</v>
      </c>
      <c r="D2515" s="25">
        <v>33</v>
      </c>
      <c r="E2515" s="25" t="s">
        <v>49</v>
      </c>
      <c r="F2515" s="25">
        <v>-80</v>
      </c>
      <c r="G2515" s="82">
        <v>55.185599999999795</v>
      </c>
      <c r="H2515" s="27">
        <v>-80.919759999999997</v>
      </c>
      <c r="I2515" s="25">
        <v>25</v>
      </c>
      <c r="J2515" s="82">
        <v>3.3420000000000982</v>
      </c>
      <c r="K2515" s="27">
        <v>25.055700000000002</v>
      </c>
      <c r="L2515" s="29">
        <v>22.715</v>
      </c>
      <c r="M2515" s="29">
        <v>33.469000000000001</v>
      </c>
      <c r="N2515" s="28">
        <v>18.792988066617376</v>
      </c>
      <c r="O2515" s="28">
        <v>7.6231860487146408</v>
      </c>
      <c r="Q2515" s="26">
        <v>25.537800000000001</v>
      </c>
      <c r="R2515" s="26">
        <v>5.3332142857142966</v>
      </c>
      <c r="S2515" s="26">
        <v>1.4</v>
      </c>
      <c r="T2515" s="26">
        <v>0.05</v>
      </c>
      <c r="U2515" s="26">
        <v>0.21</v>
      </c>
      <c r="V2515" s="26">
        <v>0.17</v>
      </c>
      <c r="W2515" s="26">
        <v>3.999999999999998E-2</v>
      </c>
      <c r="X2515" s="26">
        <v>7.34</v>
      </c>
      <c r="Y2515" s="85"/>
      <c r="AD2515" s="26">
        <v>1.6099999999999999</v>
      </c>
      <c r="AF2515" s="26">
        <v>2.2410000000000001</v>
      </c>
      <c r="AH2515" s="29">
        <v>0.24530425835734446</v>
      </c>
      <c r="AI2515" s="29">
        <v>5.6000000000000112</v>
      </c>
    </row>
    <row r="2516" spans="1:35" ht="15" customHeight="1" x14ac:dyDescent="0.2">
      <c r="A2516" s="25">
        <v>2651</v>
      </c>
      <c r="B2516" s="25" t="s">
        <v>97</v>
      </c>
      <c r="C2516" s="139">
        <v>37960</v>
      </c>
      <c r="D2516" s="25">
        <v>35</v>
      </c>
      <c r="E2516" s="25" t="s">
        <v>49</v>
      </c>
      <c r="F2516" s="25">
        <v>-80</v>
      </c>
      <c r="G2516" s="82">
        <v>52.735199999999622</v>
      </c>
      <c r="H2516" s="27">
        <v>-80.878919999999994</v>
      </c>
      <c r="I2516" s="25">
        <v>24</v>
      </c>
      <c r="J2516" s="82">
        <v>58.264800000000037</v>
      </c>
      <c r="K2516" s="27">
        <v>24.971080000000001</v>
      </c>
      <c r="L2516" s="29">
        <v>22.844000000000001</v>
      </c>
      <c r="M2516" s="29">
        <v>32.554000000000002</v>
      </c>
      <c r="N2516" s="28">
        <v>6.7533377137532726</v>
      </c>
      <c r="O2516" s="28">
        <v>2.7394233242339738</v>
      </c>
      <c r="Q2516" s="26">
        <v>28.988400000000002</v>
      </c>
      <c r="R2516" s="26">
        <v>17.350714285714286</v>
      </c>
      <c r="S2516" s="26">
        <v>3.5</v>
      </c>
      <c r="T2516" s="26">
        <v>0.25</v>
      </c>
      <c r="U2516" s="26">
        <v>0.2</v>
      </c>
      <c r="V2516" s="26">
        <v>1.1299999999999999</v>
      </c>
      <c r="W2516" s="26">
        <v>0</v>
      </c>
      <c r="X2516" s="26">
        <v>73.8</v>
      </c>
      <c r="Y2516" s="85"/>
      <c r="AD2516" s="26">
        <v>4.63</v>
      </c>
      <c r="AF2516" s="26">
        <v>4.3339999999999996</v>
      </c>
      <c r="AH2516" s="29">
        <v>0.68262542099911083</v>
      </c>
      <c r="AI2516" s="29">
        <v>17.866666666666667</v>
      </c>
    </row>
    <row r="2517" spans="1:35" ht="15" customHeight="1" x14ac:dyDescent="0.2">
      <c r="A2517" s="25">
        <v>2652</v>
      </c>
      <c r="B2517" s="25" t="s">
        <v>97</v>
      </c>
      <c r="C2517" s="139">
        <v>37960</v>
      </c>
      <c r="D2517" s="25">
        <v>36</v>
      </c>
      <c r="E2517" s="25" t="s">
        <v>50</v>
      </c>
      <c r="F2517" s="25">
        <v>-80</v>
      </c>
      <c r="G2517" s="82">
        <v>47.5848000000002</v>
      </c>
      <c r="H2517" s="27">
        <v>-80.793080000000003</v>
      </c>
      <c r="I2517" s="25">
        <v>24</v>
      </c>
      <c r="J2517" s="82">
        <v>57.556799999999981</v>
      </c>
      <c r="K2517" s="27">
        <v>24.95928</v>
      </c>
      <c r="L2517" s="29">
        <v>22.861000000000001</v>
      </c>
      <c r="M2517" s="29">
        <v>29.689</v>
      </c>
      <c r="N2517" s="28">
        <v>7.5147719176991146</v>
      </c>
      <c r="O2517" s="28">
        <v>3.0482914286545215</v>
      </c>
      <c r="Q2517" s="26">
        <v>24.565800000000003</v>
      </c>
      <c r="R2517" s="26">
        <v>8.4725000000000001</v>
      </c>
      <c r="S2517" s="26">
        <v>4.4000000000000004</v>
      </c>
      <c r="T2517" s="26">
        <v>0.25</v>
      </c>
      <c r="U2517" s="26">
        <v>0.25</v>
      </c>
      <c r="V2517" s="26">
        <v>1.21</v>
      </c>
      <c r="W2517" s="26">
        <v>0</v>
      </c>
      <c r="X2517" s="26">
        <v>50.61</v>
      </c>
      <c r="Y2517" s="85"/>
      <c r="AD2517" s="26">
        <v>5.61</v>
      </c>
      <c r="AF2517" s="26">
        <v>3.3809999999999998</v>
      </c>
      <c r="AH2517" s="29">
        <v>0.61345840572251165</v>
      </c>
      <c r="AI2517" s="29">
        <v>8.875</v>
      </c>
    </row>
    <row r="2518" spans="1:35" ht="15" customHeight="1" x14ac:dyDescent="0.2">
      <c r="A2518" s="25">
        <v>2653</v>
      </c>
      <c r="B2518" s="25" t="s">
        <v>97</v>
      </c>
      <c r="C2518" s="139">
        <v>37960</v>
      </c>
      <c r="D2518" s="25">
        <v>37</v>
      </c>
      <c r="E2518" s="25" t="s">
        <v>50</v>
      </c>
      <c r="F2518" s="25">
        <v>-80</v>
      </c>
      <c r="G2518" s="82">
        <v>45.629999999999598</v>
      </c>
      <c r="H2518" s="27">
        <v>-80.760499999999993</v>
      </c>
      <c r="I2518" s="25">
        <v>24</v>
      </c>
      <c r="J2518" s="82">
        <v>55.939200000000042</v>
      </c>
      <c r="K2518" s="27">
        <v>24.932320000000001</v>
      </c>
      <c r="L2518" s="29">
        <v>22.939</v>
      </c>
      <c r="M2518" s="29">
        <v>32.332000000000001</v>
      </c>
      <c r="N2518" s="28">
        <v>16.863939375640072</v>
      </c>
      <c r="O2518" s="28">
        <v>6.8406869050861028</v>
      </c>
      <c r="Q2518" s="26">
        <v>9.1595999999999993</v>
      </c>
      <c r="R2518" s="26">
        <v>1.3013935574229718</v>
      </c>
      <c r="S2518" s="26">
        <v>3.1</v>
      </c>
      <c r="T2518" s="26">
        <v>0.09</v>
      </c>
      <c r="U2518" s="26">
        <v>0.67</v>
      </c>
      <c r="V2518" s="26">
        <v>0.28999999999999998</v>
      </c>
      <c r="W2518" s="26">
        <v>0.38000000000000006</v>
      </c>
      <c r="X2518" s="26">
        <v>4.04</v>
      </c>
      <c r="Y2518" s="85"/>
      <c r="AD2518" s="26">
        <v>3.77</v>
      </c>
      <c r="AF2518" s="26">
        <v>0.433</v>
      </c>
      <c r="AH2518" s="29">
        <v>0.27336436032610129</v>
      </c>
      <c r="AI2518" s="29">
        <v>1.3529411764705908</v>
      </c>
    </row>
    <row r="2519" spans="1:35" ht="15" customHeight="1" x14ac:dyDescent="0.2">
      <c r="A2519" s="25">
        <v>2654</v>
      </c>
      <c r="B2519" s="25" t="s">
        <v>97</v>
      </c>
      <c r="C2519" s="139">
        <v>37960</v>
      </c>
      <c r="D2519" s="25">
        <v>38</v>
      </c>
      <c r="E2519" s="25" t="s">
        <v>50</v>
      </c>
      <c r="F2519" s="25">
        <v>-80</v>
      </c>
      <c r="G2519" s="82">
        <v>41.828400000000272</v>
      </c>
      <c r="H2519" s="27">
        <v>-80.697140000000005</v>
      </c>
      <c r="I2519" s="25">
        <v>24</v>
      </c>
      <c r="J2519" s="82">
        <v>59.156399999999962</v>
      </c>
      <c r="K2519" s="27">
        <v>24.985939999999999</v>
      </c>
      <c r="L2519" s="29">
        <v>22.838000000000001</v>
      </c>
      <c r="M2519" s="29">
        <v>30.338999999999999</v>
      </c>
      <c r="N2519" s="28">
        <v>19.230263416506041</v>
      </c>
      <c r="O2519" s="28">
        <v>7.8005623837020162</v>
      </c>
      <c r="Q2519" s="26">
        <v>8.9652000000000012</v>
      </c>
      <c r="R2519" s="26">
        <v>1.2534920634920659</v>
      </c>
      <c r="S2519" s="26">
        <v>4</v>
      </c>
      <c r="T2519" s="26">
        <v>0.03</v>
      </c>
      <c r="U2519" s="26">
        <v>0.31</v>
      </c>
      <c r="V2519" s="26">
        <v>0.36</v>
      </c>
      <c r="W2519" s="26">
        <v>0</v>
      </c>
      <c r="X2519" s="26">
        <v>2.6</v>
      </c>
      <c r="Y2519" s="85"/>
      <c r="AD2519" s="26">
        <v>4.3600000000000003</v>
      </c>
      <c r="AF2519" s="26">
        <v>0.20399999999999999</v>
      </c>
      <c r="AH2519" s="29">
        <v>0.23972630536319478</v>
      </c>
      <c r="AI2519" s="29">
        <v>1.2777777777777801</v>
      </c>
    </row>
    <row r="2520" spans="1:35" ht="15" customHeight="1" x14ac:dyDescent="0.2">
      <c r="A2520" s="25">
        <v>2655</v>
      </c>
      <c r="B2520" s="25" t="s">
        <v>97</v>
      </c>
      <c r="C2520" s="139">
        <v>37960</v>
      </c>
      <c r="D2520" s="25">
        <v>39</v>
      </c>
      <c r="E2520" s="25" t="s">
        <v>50</v>
      </c>
      <c r="F2520" s="25">
        <v>-80</v>
      </c>
      <c r="G2520" s="82">
        <v>38.740799999999922</v>
      </c>
      <c r="H2520" s="27">
        <v>-80.645679999999999</v>
      </c>
      <c r="I2520" s="25">
        <v>25</v>
      </c>
      <c r="J2520" s="82">
        <v>0.51000000000009038</v>
      </c>
      <c r="K2520" s="27">
        <v>25.008500000000002</v>
      </c>
      <c r="L2520" s="29">
        <v>23.059000000000001</v>
      </c>
      <c r="M2520" s="29">
        <v>28.187999999999999</v>
      </c>
      <c r="N2520" s="28">
        <v>10.002454692399425</v>
      </c>
      <c r="O2520" s="28">
        <v>4.0573948535329558</v>
      </c>
      <c r="Q2520" s="26">
        <v>10.374600000000001</v>
      </c>
      <c r="R2520" s="26">
        <v>1.3668650793650794</v>
      </c>
      <c r="S2520" s="26">
        <v>3.8</v>
      </c>
      <c r="T2520" s="26">
        <v>0.05</v>
      </c>
      <c r="U2520" s="26">
        <v>0.34</v>
      </c>
      <c r="V2520" s="26">
        <v>0.32</v>
      </c>
      <c r="W2520" s="26">
        <v>2.0000000000000018E-2</v>
      </c>
      <c r="X2520" s="26">
        <v>2.71</v>
      </c>
      <c r="Y2520" s="85"/>
      <c r="AD2520" s="26">
        <v>4.1400000000000006</v>
      </c>
      <c r="AF2520" s="26">
        <v>0.185</v>
      </c>
      <c r="AH2520" s="29">
        <v>0.46088686645119276</v>
      </c>
      <c r="AI2520" s="29">
        <v>1.3888888888888888</v>
      </c>
    </row>
    <row r="2521" spans="1:35" ht="15" customHeight="1" x14ac:dyDescent="0.2">
      <c r="A2521" s="25">
        <v>2656</v>
      </c>
      <c r="B2521" s="25" t="s">
        <v>97</v>
      </c>
      <c r="C2521" s="139">
        <v>37960</v>
      </c>
      <c r="D2521" s="25">
        <v>40</v>
      </c>
      <c r="E2521" s="25" t="s">
        <v>47</v>
      </c>
      <c r="F2521" s="25">
        <v>-80</v>
      </c>
      <c r="G2521" s="82">
        <v>35.920800000000099</v>
      </c>
      <c r="H2521" s="27">
        <v>-80.598680000000002</v>
      </c>
      <c r="I2521" s="25">
        <v>25</v>
      </c>
      <c r="J2521" s="82">
        <v>1.0499999999998977</v>
      </c>
      <c r="K2521" s="27">
        <v>25.017499999999998</v>
      </c>
      <c r="L2521" s="29">
        <v>23.273</v>
      </c>
      <c r="M2521" s="29">
        <v>26.607600000000001</v>
      </c>
      <c r="N2521" s="28">
        <v>9.8799113166702899</v>
      </c>
      <c r="O2521" s="28">
        <v>4.00768636923502</v>
      </c>
      <c r="Q2521" s="26">
        <v>11.929799999999998</v>
      </c>
      <c r="R2521" s="26">
        <v>2.500952380952381</v>
      </c>
      <c r="S2521" s="26">
        <v>5.8</v>
      </c>
      <c r="T2521" s="26">
        <v>0.05</v>
      </c>
      <c r="U2521" s="26">
        <v>0.53</v>
      </c>
      <c r="V2521" s="26">
        <v>0.39</v>
      </c>
      <c r="W2521" s="26">
        <v>0.14000000000000001</v>
      </c>
      <c r="X2521" s="26">
        <v>2.8</v>
      </c>
      <c r="Y2521" s="85"/>
      <c r="AD2521" s="26">
        <v>6.3299999999999992</v>
      </c>
      <c r="AF2521" s="26">
        <v>0.16</v>
      </c>
      <c r="AH2521" s="29">
        <v>0.46660337853656508</v>
      </c>
      <c r="AI2521" s="29">
        <v>2.52</v>
      </c>
    </row>
    <row r="2522" spans="1:35" ht="15" customHeight="1" x14ac:dyDescent="0.2">
      <c r="A2522" s="25">
        <v>2657</v>
      </c>
      <c r="B2522" s="25" t="s">
        <v>98</v>
      </c>
      <c r="C2522" s="139">
        <v>37999</v>
      </c>
      <c r="D2522" s="25" t="s">
        <v>15</v>
      </c>
      <c r="E2522" s="25" t="s">
        <v>76</v>
      </c>
      <c r="F2522" s="25">
        <v>-80</v>
      </c>
      <c r="G2522" s="82">
        <v>10.985999999999763</v>
      </c>
      <c r="H2522" s="27">
        <v>-80.183099999999996</v>
      </c>
      <c r="I2522" s="25">
        <v>25</v>
      </c>
      <c r="J2522" s="82">
        <v>44.358000000000004</v>
      </c>
      <c r="K2522" s="27">
        <v>25.7393</v>
      </c>
      <c r="L2522" s="29">
        <v>18.148</v>
      </c>
      <c r="M2522" s="29">
        <v>34.92</v>
      </c>
      <c r="Q2522" s="26">
        <v>9.6942000000000004</v>
      </c>
      <c r="R2522" s="26">
        <v>2.3628501400560218</v>
      </c>
      <c r="S2522" s="26">
        <v>2.83</v>
      </c>
      <c r="T2522" s="26">
        <v>1.4999999999999999E-2</v>
      </c>
      <c r="U2522" s="26">
        <v>0.88</v>
      </c>
      <c r="V2522" s="26">
        <v>0.13</v>
      </c>
      <c r="W2522" s="26">
        <v>0.75</v>
      </c>
      <c r="X2522" s="26">
        <v>5.28</v>
      </c>
      <c r="Y2522" s="85"/>
      <c r="AD2522" s="26">
        <v>3.71</v>
      </c>
      <c r="AF2522" s="26">
        <v>0.90500000000000003</v>
      </c>
      <c r="AI2522" s="29">
        <v>2.4705882352941169</v>
      </c>
    </row>
    <row r="2523" spans="1:35" ht="15" customHeight="1" x14ac:dyDescent="0.2">
      <c r="A2523" s="25">
        <v>2658</v>
      </c>
      <c r="B2523" s="25" t="s">
        <v>98</v>
      </c>
      <c r="C2523" s="139">
        <v>37999</v>
      </c>
      <c r="D2523" s="25" t="s">
        <v>24</v>
      </c>
      <c r="E2523" s="25" t="s">
        <v>77</v>
      </c>
      <c r="F2523" s="25">
        <v>-80</v>
      </c>
      <c r="G2523" s="82">
        <v>21.730799999999704</v>
      </c>
      <c r="H2523" s="27">
        <v>-80.362179999999995</v>
      </c>
      <c r="I2523" s="25">
        <v>25</v>
      </c>
      <c r="J2523" s="82">
        <v>17.793599999999969</v>
      </c>
      <c r="K2523" s="27">
        <v>25.296559999999999</v>
      </c>
      <c r="L2523" s="29">
        <v>18.9315</v>
      </c>
      <c r="M2523" s="29">
        <v>30.152000000000001</v>
      </c>
      <c r="Q2523" s="26">
        <v>18.831000000000003</v>
      </c>
      <c r="R2523" s="26">
        <v>0.85452380952380946</v>
      </c>
      <c r="S2523" s="26">
        <v>0.52</v>
      </c>
      <c r="T2523" s="26">
        <v>0</v>
      </c>
      <c r="U2523" s="26">
        <v>0.80400000000000005</v>
      </c>
      <c r="V2523" s="26">
        <v>0.09</v>
      </c>
      <c r="W2523" s="26">
        <v>0.71400000000000008</v>
      </c>
      <c r="X2523" s="26">
        <v>1.48</v>
      </c>
      <c r="Y2523" s="85"/>
      <c r="AD2523" s="26">
        <v>1.3240000000000001</v>
      </c>
      <c r="AF2523" s="26">
        <v>0.13</v>
      </c>
      <c r="AI2523" s="29">
        <v>0.87</v>
      </c>
    </row>
    <row r="2524" spans="1:35" ht="15" customHeight="1" x14ac:dyDescent="0.2">
      <c r="A2524" s="25">
        <v>2659</v>
      </c>
      <c r="B2524" s="25" t="s">
        <v>98</v>
      </c>
      <c r="C2524" s="139">
        <v>37999</v>
      </c>
      <c r="D2524" s="25" t="s">
        <v>25</v>
      </c>
      <c r="E2524" s="25" t="s">
        <v>79</v>
      </c>
      <c r="F2524" s="25">
        <v>-80</v>
      </c>
      <c r="G2524" s="82">
        <v>22.551600000000178</v>
      </c>
      <c r="H2524" s="27">
        <v>-80.375860000000003</v>
      </c>
      <c r="I2524" s="25">
        <v>25</v>
      </c>
      <c r="J2524" s="82">
        <v>14.284800000000004</v>
      </c>
      <c r="K2524" s="27">
        <v>25.23808</v>
      </c>
      <c r="L2524" s="29">
        <v>18.972999999999999</v>
      </c>
      <c r="M2524" s="29">
        <v>28.001999999999999</v>
      </c>
      <c r="Q2524" s="26">
        <v>23.399400000000004</v>
      </c>
      <c r="R2524" s="26">
        <v>0.75361111111111434</v>
      </c>
      <c r="S2524" s="26">
        <v>1.01</v>
      </c>
      <c r="T2524" s="26">
        <v>0</v>
      </c>
      <c r="U2524" s="26">
        <v>0.6</v>
      </c>
      <c r="V2524" s="26">
        <v>0.08</v>
      </c>
      <c r="W2524" s="26">
        <v>0.52</v>
      </c>
      <c r="X2524" s="26">
        <v>1.73</v>
      </c>
      <c r="Y2524" s="85"/>
      <c r="AD2524" s="26">
        <v>1.61</v>
      </c>
      <c r="AF2524" s="26">
        <v>0.20300000000000001</v>
      </c>
      <c r="AI2524" s="29">
        <v>0.77777777777778101</v>
      </c>
    </row>
    <row r="2525" spans="1:35" ht="15" customHeight="1" x14ac:dyDescent="0.2">
      <c r="A2525" s="25">
        <v>2660</v>
      </c>
      <c r="B2525" s="25" t="s">
        <v>98</v>
      </c>
      <c r="C2525" s="139">
        <v>37999</v>
      </c>
      <c r="D2525" s="25" t="s">
        <v>26</v>
      </c>
      <c r="E2525" s="25" t="s">
        <v>79</v>
      </c>
      <c r="F2525" s="25">
        <v>-80</v>
      </c>
      <c r="G2525" s="82">
        <v>25.363199999999892</v>
      </c>
      <c r="H2525" s="27">
        <v>-80.422719999999998</v>
      </c>
      <c r="I2525" s="25">
        <v>25</v>
      </c>
      <c r="J2525" s="82">
        <v>15.368399999999909</v>
      </c>
      <c r="K2525" s="27">
        <v>25.256139999999998</v>
      </c>
      <c r="L2525" s="29">
        <v>19.129200000000001</v>
      </c>
      <c r="M2525" s="29">
        <v>23.716999999999999</v>
      </c>
      <c r="Q2525" s="26">
        <v>36.326999999999998</v>
      </c>
      <c r="R2525" s="26">
        <v>0.92058123249299795</v>
      </c>
      <c r="S2525" s="26">
        <v>3.22</v>
      </c>
      <c r="T2525" s="26">
        <v>2.4E-2</v>
      </c>
      <c r="U2525" s="26">
        <v>1.24</v>
      </c>
      <c r="V2525" s="26">
        <v>0.18</v>
      </c>
      <c r="W2525" s="26">
        <v>1.06</v>
      </c>
      <c r="X2525" s="26">
        <v>4.63</v>
      </c>
      <c r="Y2525" s="85"/>
      <c r="AD2525" s="26">
        <v>4.4600000000000009</v>
      </c>
      <c r="AF2525" s="26">
        <v>0.17299999999999999</v>
      </c>
      <c r="AI2525" s="29">
        <v>0.94117647058823606</v>
      </c>
    </row>
    <row r="2526" spans="1:35" ht="15" customHeight="1" x14ac:dyDescent="0.2">
      <c r="A2526" s="25">
        <v>2661</v>
      </c>
      <c r="B2526" s="25" t="s">
        <v>98</v>
      </c>
      <c r="C2526" s="139">
        <v>37999</v>
      </c>
      <c r="D2526" s="25" t="s">
        <v>27</v>
      </c>
      <c r="E2526" s="25" t="s">
        <v>79</v>
      </c>
      <c r="F2526" s="25">
        <v>-80</v>
      </c>
      <c r="G2526" s="82">
        <v>25.46040000000005</v>
      </c>
      <c r="H2526" s="27">
        <v>-80.424340000000001</v>
      </c>
      <c r="I2526" s="25">
        <v>25</v>
      </c>
      <c r="J2526" s="82">
        <v>10.559999999999903</v>
      </c>
      <c r="K2526" s="27">
        <v>25.175999999999998</v>
      </c>
      <c r="L2526" s="29">
        <v>19.1568</v>
      </c>
      <c r="M2526" s="29">
        <v>27.138999999999999</v>
      </c>
      <c r="Q2526" s="26">
        <v>26.072400000000002</v>
      </c>
      <c r="R2526" s="26">
        <v>0.74899159663866</v>
      </c>
      <c r="S2526" s="26">
        <v>1.48</v>
      </c>
      <c r="T2526" s="26">
        <v>0.111</v>
      </c>
      <c r="U2526" s="26">
        <v>0.82</v>
      </c>
      <c r="V2526" s="26">
        <v>0.11</v>
      </c>
      <c r="W2526" s="26">
        <v>0.71</v>
      </c>
      <c r="X2526" s="26">
        <v>2.82</v>
      </c>
      <c r="Y2526" s="85"/>
      <c r="AD2526" s="26">
        <v>2.2999999999999998</v>
      </c>
      <c r="AF2526" s="26">
        <v>0.13200000000000001</v>
      </c>
      <c r="AI2526" s="29">
        <v>0.76470588235294568</v>
      </c>
    </row>
    <row r="2527" spans="1:35" ht="15" customHeight="1" x14ac:dyDescent="0.2">
      <c r="A2527" s="25">
        <v>2662</v>
      </c>
      <c r="B2527" s="25" t="s">
        <v>98</v>
      </c>
      <c r="C2527" s="139">
        <v>37999</v>
      </c>
      <c r="D2527" s="25" t="s">
        <v>28</v>
      </c>
      <c r="E2527" s="25" t="s">
        <v>77</v>
      </c>
      <c r="F2527" s="25">
        <v>-80</v>
      </c>
      <c r="G2527" s="82">
        <v>12.790799999999649</v>
      </c>
      <c r="H2527" s="27">
        <v>-80.213179999999994</v>
      </c>
      <c r="I2527" s="25">
        <v>25</v>
      </c>
      <c r="J2527" s="82">
        <v>28.069199999999981</v>
      </c>
      <c r="K2527" s="27">
        <v>25.46782</v>
      </c>
      <c r="L2527" s="29">
        <v>19.050999999999998</v>
      </c>
      <c r="M2527" s="29">
        <v>35.720999999999997</v>
      </c>
      <c r="Q2527" s="26">
        <v>6.4865999999999993</v>
      </c>
      <c r="R2527" s="26">
        <v>0.51155462184873857</v>
      </c>
      <c r="S2527" s="26">
        <v>0</v>
      </c>
      <c r="T2527" s="26">
        <v>1E-3</v>
      </c>
      <c r="U2527" s="26">
        <v>0.47</v>
      </c>
      <c r="V2527" s="26">
        <v>0.04</v>
      </c>
      <c r="W2527" s="26">
        <v>0.43</v>
      </c>
      <c r="X2527" s="26">
        <v>0.77</v>
      </c>
      <c r="Y2527" s="85"/>
      <c r="AD2527" s="26">
        <v>0.47</v>
      </c>
      <c r="AF2527" s="26">
        <v>0.15</v>
      </c>
      <c r="AI2527" s="29">
        <v>0.52941176470588147</v>
      </c>
    </row>
    <row r="2528" spans="1:35" ht="15" customHeight="1" x14ac:dyDescent="0.2">
      <c r="A2528" s="25">
        <v>2663</v>
      </c>
      <c r="B2528" s="25" t="s">
        <v>98</v>
      </c>
      <c r="C2528" s="139">
        <v>37999</v>
      </c>
      <c r="D2528" s="25" t="s">
        <v>29</v>
      </c>
      <c r="E2528" s="25" t="s">
        <v>76</v>
      </c>
      <c r="F2528" s="25">
        <v>-80</v>
      </c>
      <c r="G2528" s="82">
        <v>11.909999999999741</v>
      </c>
      <c r="H2528" s="27">
        <v>-80.198499999999996</v>
      </c>
      <c r="I2528" s="25">
        <v>25</v>
      </c>
      <c r="J2528" s="82">
        <v>34.809599999999961</v>
      </c>
      <c r="K2528" s="27">
        <v>25.580159999999999</v>
      </c>
      <c r="L2528" s="29">
        <v>18.498999999999999</v>
      </c>
      <c r="M2528" s="29">
        <v>34.246000000000002</v>
      </c>
      <c r="Q2528" s="26">
        <v>9.4512</v>
      </c>
      <c r="R2528" s="26">
        <v>3.5316269841269876</v>
      </c>
      <c r="S2528" s="26">
        <v>0</v>
      </c>
      <c r="T2528" s="26">
        <v>2E-3</v>
      </c>
      <c r="U2528" s="26">
        <v>0.37</v>
      </c>
      <c r="V2528" s="26">
        <v>0.02</v>
      </c>
      <c r="W2528" s="26">
        <v>0.35</v>
      </c>
      <c r="X2528" s="26">
        <v>2.15</v>
      </c>
      <c r="Y2528" s="85"/>
      <c r="AD2528" s="26">
        <v>0.37</v>
      </c>
      <c r="AF2528" s="26">
        <v>0.20100000000000001</v>
      </c>
      <c r="AI2528" s="29">
        <v>3.5555555555555589</v>
      </c>
    </row>
    <row r="2529" spans="1:35" ht="15" customHeight="1" x14ac:dyDescent="0.2">
      <c r="A2529" s="25">
        <v>2664</v>
      </c>
      <c r="B2529" s="25" t="s">
        <v>98</v>
      </c>
      <c r="C2529" s="139">
        <v>37999</v>
      </c>
      <c r="D2529" s="25" t="s">
        <v>30</v>
      </c>
      <c r="E2529" s="25" t="s">
        <v>76</v>
      </c>
      <c r="F2529" s="25">
        <v>-80</v>
      </c>
      <c r="G2529" s="82">
        <v>10.92</v>
      </c>
      <c r="H2529" s="27">
        <v>-80.182000000000002</v>
      </c>
      <c r="I2529" s="25">
        <v>25</v>
      </c>
      <c r="J2529" s="82">
        <v>39.766800000000089</v>
      </c>
      <c r="K2529" s="27">
        <v>25.662780000000001</v>
      </c>
      <c r="L2529" s="29">
        <v>19.338000000000001</v>
      </c>
      <c r="M2529" s="29">
        <v>34.335999999999999</v>
      </c>
      <c r="Q2529" s="26">
        <v>9.2568000000000001</v>
      </c>
      <c r="R2529" s="26">
        <v>0.17496031746032259</v>
      </c>
      <c r="S2529" s="26">
        <v>0</v>
      </c>
      <c r="T2529" s="26">
        <v>0</v>
      </c>
      <c r="U2529" s="26">
        <v>0.56000000000000005</v>
      </c>
      <c r="V2529" s="26">
        <v>0.03</v>
      </c>
      <c r="W2529" s="26">
        <v>0.53</v>
      </c>
      <c r="X2529" s="26">
        <v>2.71</v>
      </c>
      <c r="Y2529" s="85"/>
      <c r="AD2529" s="26">
        <v>0.56000000000000005</v>
      </c>
      <c r="AF2529" s="26">
        <v>0.39700000000000002</v>
      </c>
      <c r="AI2529" s="29">
        <v>0.22222222222222737</v>
      </c>
    </row>
    <row r="2530" spans="1:35" ht="15" customHeight="1" x14ac:dyDescent="0.2">
      <c r="A2530" s="25">
        <v>2665</v>
      </c>
      <c r="B2530" s="25" t="s">
        <v>98</v>
      </c>
      <c r="C2530" s="139">
        <v>37999</v>
      </c>
      <c r="D2530" s="25" t="s">
        <v>16</v>
      </c>
      <c r="E2530" s="25" t="s">
        <v>76</v>
      </c>
      <c r="F2530" s="25">
        <v>-80</v>
      </c>
      <c r="G2530" s="82">
        <v>14.875199999999609</v>
      </c>
      <c r="H2530" s="27">
        <v>-80.247919999999993</v>
      </c>
      <c r="I2530" s="25">
        <v>25</v>
      </c>
      <c r="J2530" s="82">
        <v>41.43</v>
      </c>
      <c r="K2530" s="27">
        <v>25.6905</v>
      </c>
      <c r="L2530" s="29">
        <v>18.446000000000002</v>
      </c>
      <c r="M2530" s="29">
        <v>31.091999999999999</v>
      </c>
      <c r="Q2530" s="26">
        <v>19.997400000000003</v>
      </c>
      <c r="R2530" s="26">
        <v>1.1101587301587228</v>
      </c>
      <c r="S2530" s="26">
        <v>0.7</v>
      </c>
      <c r="T2530" s="26">
        <v>1.4E-2</v>
      </c>
      <c r="U2530" s="26">
        <v>1.56</v>
      </c>
      <c r="V2530" s="26">
        <v>0.1</v>
      </c>
      <c r="W2530" s="26">
        <v>1.46</v>
      </c>
      <c r="X2530" s="26">
        <v>3.85</v>
      </c>
      <c r="Y2530" s="85"/>
      <c r="AD2530" s="26">
        <v>2.2599999999999998</v>
      </c>
      <c r="AF2530" s="26">
        <v>1.4079999999999999</v>
      </c>
      <c r="AI2530" s="29">
        <v>1.2777777777777704</v>
      </c>
    </row>
    <row r="2531" spans="1:35" ht="15" customHeight="1" x14ac:dyDescent="0.2">
      <c r="A2531" s="25">
        <v>2666</v>
      </c>
      <c r="B2531" s="25" t="s">
        <v>98</v>
      </c>
      <c r="C2531" s="139">
        <v>37999</v>
      </c>
      <c r="D2531" s="25" t="s">
        <v>17</v>
      </c>
      <c r="E2531" s="25" t="s">
        <v>76</v>
      </c>
      <c r="F2531" s="25">
        <v>-80</v>
      </c>
      <c r="G2531" s="82">
        <v>15.835199999999929</v>
      </c>
      <c r="H2531" s="27">
        <v>-80.263919999999999</v>
      </c>
      <c r="I2531" s="25">
        <v>25</v>
      </c>
      <c r="J2531" s="82">
        <v>39.204000000000079</v>
      </c>
      <c r="K2531" s="27">
        <v>25.653400000000001</v>
      </c>
      <c r="L2531" s="29">
        <v>18.413</v>
      </c>
      <c r="M2531" s="29">
        <v>29.945</v>
      </c>
      <c r="Q2531" s="26">
        <v>22.281600000000001</v>
      </c>
      <c r="R2531" s="26">
        <v>0.63647759103641</v>
      </c>
      <c r="S2531" s="26">
        <v>0.48</v>
      </c>
      <c r="T2531" s="26">
        <v>8.9999999999999993E-3</v>
      </c>
      <c r="U2531" s="26">
        <v>0.56999999999999995</v>
      </c>
      <c r="V2531" s="26">
        <v>0.05</v>
      </c>
      <c r="W2531" s="26">
        <v>0.51999999999999991</v>
      </c>
      <c r="X2531" s="26">
        <v>3.6</v>
      </c>
      <c r="Y2531" s="85"/>
      <c r="AD2531" s="26">
        <v>1.0499999999999998</v>
      </c>
      <c r="AF2531" s="26">
        <v>0.58299999999999996</v>
      </c>
      <c r="AI2531" s="29">
        <v>0.70588235294117185</v>
      </c>
    </row>
    <row r="2532" spans="1:35" ht="15" customHeight="1" x14ac:dyDescent="0.2">
      <c r="A2532" s="25">
        <v>2667</v>
      </c>
      <c r="B2532" s="25" t="s">
        <v>98</v>
      </c>
      <c r="C2532" s="139">
        <v>37999</v>
      </c>
      <c r="D2532" s="25" t="s">
        <v>18</v>
      </c>
      <c r="E2532" s="25" t="s">
        <v>76</v>
      </c>
      <c r="F2532" s="25">
        <v>-80</v>
      </c>
      <c r="G2532" s="82">
        <v>15.839999999999748</v>
      </c>
      <c r="H2532" s="27">
        <v>-80.263999999999996</v>
      </c>
      <c r="I2532" s="25">
        <v>25</v>
      </c>
      <c r="J2532" s="82">
        <v>35.479199999999977</v>
      </c>
      <c r="K2532" s="27">
        <v>25.59132</v>
      </c>
      <c r="L2532" s="29">
        <v>18.704000000000001</v>
      </c>
      <c r="M2532" s="29">
        <v>34.334000000000003</v>
      </c>
      <c r="Q2532" s="26">
        <v>9.2568000000000001</v>
      </c>
      <c r="R2532" s="26">
        <v>0.60797619047619933</v>
      </c>
      <c r="S2532" s="26">
        <v>4.62</v>
      </c>
      <c r="T2532" s="26">
        <v>1.4999999999999999E-2</v>
      </c>
      <c r="U2532" s="26">
        <v>0.57999999999999996</v>
      </c>
      <c r="V2532" s="26">
        <v>0.06</v>
      </c>
      <c r="W2532" s="26">
        <v>0.52</v>
      </c>
      <c r="X2532" s="26">
        <v>1.73</v>
      </c>
      <c r="Y2532" s="85"/>
      <c r="AD2532" s="26">
        <v>5.1999999999999993</v>
      </c>
      <c r="AF2532" s="26">
        <v>0.14299999999999999</v>
      </c>
      <c r="AI2532" s="29">
        <v>0.62500000000000888</v>
      </c>
    </row>
    <row r="2533" spans="1:35" ht="15" customHeight="1" x14ac:dyDescent="0.2">
      <c r="A2533" s="25">
        <v>2668</v>
      </c>
      <c r="B2533" s="25" t="s">
        <v>98</v>
      </c>
      <c r="C2533" s="139">
        <v>37999</v>
      </c>
      <c r="D2533" s="25" t="s">
        <v>19</v>
      </c>
      <c r="E2533" s="25" t="s">
        <v>77</v>
      </c>
      <c r="F2533" s="25">
        <v>-80</v>
      </c>
      <c r="G2533" s="82">
        <v>18.87960000000021</v>
      </c>
      <c r="H2533" s="27">
        <v>-80.314660000000003</v>
      </c>
      <c r="I2533" s="25">
        <v>25</v>
      </c>
      <c r="J2533" s="82">
        <v>31.802399999999977</v>
      </c>
      <c r="K2533" s="27">
        <v>25.53004</v>
      </c>
      <c r="L2533" s="29">
        <v>18.010300000000001</v>
      </c>
      <c r="M2533" s="29">
        <v>28.532</v>
      </c>
      <c r="Q2533" s="26">
        <v>25.294799999999999</v>
      </c>
      <c r="R2533" s="26">
        <v>1.0939565826330502</v>
      </c>
      <c r="S2533" s="26">
        <v>1.18</v>
      </c>
      <c r="T2533" s="26">
        <v>3.4000000000000002E-2</v>
      </c>
      <c r="U2533" s="26">
        <v>0.54</v>
      </c>
      <c r="V2533" s="26">
        <v>0.02</v>
      </c>
      <c r="W2533" s="26">
        <v>0.52</v>
      </c>
      <c r="X2533" s="26">
        <v>5.37</v>
      </c>
      <c r="Y2533" s="85"/>
      <c r="AD2533" s="26">
        <v>1.72</v>
      </c>
      <c r="AF2533" s="26">
        <v>0.19900000000000001</v>
      </c>
      <c r="AI2533" s="29">
        <v>1.1176470588235263</v>
      </c>
    </row>
    <row r="2534" spans="1:35" ht="15" customHeight="1" x14ac:dyDescent="0.2">
      <c r="A2534" s="25">
        <v>2669</v>
      </c>
      <c r="B2534" s="25" t="s">
        <v>98</v>
      </c>
      <c r="C2534" s="139">
        <v>37999</v>
      </c>
      <c r="D2534" s="25" t="s">
        <v>20</v>
      </c>
      <c r="E2534" s="25" t="s">
        <v>77</v>
      </c>
      <c r="F2534" s="25">
        <v>-80</v>
      </c>
      <c r="G2534" s="82">
        <v>15.017999999999745</v>
      </c>
      <c r="H2534" s="27">
        <v>-80.250299999999996</v>
      </c>
      <c r="I2534" s="25">
        <v>25</v>
      </c>
      <c r="J2534" s="82">
        <v>29.515200000000021</v>
      </c>
      <c r="K2534" s="27">
        <v>25.49192</v>
      </c>
      <c r="L2534" s="29">
        <v>18.884</v>
      </c>
      <c r="M2534" s="29">
        <v>34.79</v>
      </c>
      <c r="Q2534" s="26">
        <v>8.1389999999999993</v>
      </c>
      <c r="R2534" s="26">
        <v>0.8648529411764726</v>
      </c>
      <c r="S2534" s="26">
        <v>0.19</v>
      </c>
      <c r="T2534" s="26">
        <v>2E-3</v>
      </c>
      <c r="U2534" s="26">
        <v>0.62</v>
      </c>
      <c r="V2534" s="26">
        <v>0.02</v>
      </c>
      <c r="W2534" s="26">
        <v>0.6</v>
      </c>
      <c r="X2534" s="26">
        <v>1.08</v>
      </c>
      <c r="Y2534" s="85"/>
      <c r="AD2534" s="26">
        <v>0.80999999999999994</v>
      </c>
      <c r="AF2534" s="26">
        <v>0.14699999999999999</v>
      </c>
      <c r="AI2534" s="29">
        <v>0.88235294117647256</v>
      </c>
    </row>
    <row r="2535" spans="1:35" ht="15" customHeight="1" x14ac:dyDescent="0.2">
      <c r="A2535" s="25">
        <v>2670</v>
      </c>
      <c r="B2535" s="25" t="s">
        <v>98</v>
      </c>
      <c r="C2535" s="139">
        <v>37999</v>
      </c>
      <c r="D2535" s="25" t="s">
        <v>21</v>
      </c>
      <c r="E2535" s="25" t="s">
        <v>77</v>
      </c>
      <c r="F2535" s="25">
        <v>-80</v>
      </c>
      <c r="G2535" s="82">
        <v>19.477199999999755</v>
      </c>
      <c r="H2535" s="27">
        <v>-80.324619999999996</v>
      </c>
      <c r="I2535" s="25">
        <v>25</v>
      </c>
      <c r="J2535" s="82">
        <v>27.789599999999908</v>
      </c>
      <c r="K2535" s="27">
        <v>25.463159999999998</v>
      </c>
      <c r="L2535" s="29">
        <v>18.928999999999998</v>
      </c>
      <c r="M2535" s="29">
        <v>18.78</v>
      </c>
      <c r="Q2535" s="26">
        <v>28.891200000000001</v>
      </c>
      <c r="R2535" s="26">
        <v>1.9227240896358546</v>
      </c>
      <c r="S2535" s="26">
        <v>3.83</v>
      </c>
      <c r="T2535" s="26">
        <v>4.2999999999999997E-2</v>
      </c>
      <c r="V2535" s="26">
        <v>0.55000000000000004</v>
      </c>
      <c r="X2535" s="26">
        <v>12.61</v>
      </c>
      <c r="Y2535" s="85"/>
      <c r="AF2535" s="26">
        <v>0.155</v>
      </c>
      <c r="AI2535" s="29">
        <v>1.9411764705882355</v>
      </c>
    </row>
    <row r="2536" spans="1:35" ht="15" customHeight="1" x14ac:dyDescent="0.2">
      <c r="A2536" s="25">
        <v>2671</v>
      </c>
      <c r="B2536" s="25" t="s">
        <v>98</v>
      </c>
      <c r="C2536" s="139">
        <v>37999</v>
      </c>
      <c r="D2536" s="25" t="s">
        <v>22</v>
      </c>
      <c r="E2536" s="25" t="s">
        <v>77</v>
      </c>
      <c r="F2536" s="25">
        <v>-80</v>
      </c>
      <c r="G2536" s="82">
        <v>14.625599999999679</v>
      </c>
      <c r="H2536" s="27">
        <v>-80.243759999999995</v>
      </c>
      <c r="I2536" s="25">
        <v>25</v>
      </c>
      <c r="J2536" s="82">
        <v>24.279599999999988</v>
      </c>
      <c r="K2536" s="27">
        <v>25.40466</v>
      </c>
      <c r="L2536" s="29">
        <v>19.128499999999999</v>
      </c>
      <c r="M2536" s="29">
        <v>35.207999999999998</v>
      </c>
      <c r="Q2536" s="26">
        <v>7.0698000000000008</v>
      </c>
      <c r="R2536" s="26">
        <v>1.9811904761904762</v>
      </c>
      <c r="S2536" s="26">
        <v>0.26</v>
      </c>
      <c r="T2536" s="26">
        <v>6.0999999999999999E-2</v>
      </c>
      <c r="U2536" s="26">
        <v>1.27</v>
      </c>
      <c r="V2536" s="26">
        <v>0.04</v>
      </c>
      <c r="W2536" s="26">
        <v>1.23</v>
      </c>
      <c r="X2536" s="26">
        <v>0.92</v>
      </c>
      <c r="Y2536" s="85"/>
      <c r="AD2536" s="26">
        <v>1.53</v>
      </c>
      <c r="AF2536" s="26">
        <v>0.158</v>
      </c>
      <c r="AI2536" s="29">
        <v>2</v>
      </c>
    </row>
    <row r="2537" spans="1:35" ht="15" customHeight="1" x14ac:dyDescent="0.2">
      <c r="A2537" s="25">
        <v>2672</v>
      </c>
      <c r="B2537" s="25" t="s">
        <v>98</v>
      </c>
      <c r="C2537" s="139">
        <v>37999</v>
      </c>
      <c r="D2537" s="25" t="s">
        <v>23</v>
      </c>
      <c r="E2537" s="25" t="s">
        <v>77</v>
      </c>
      <c r="F2537" s="25">
        <v>-80</v>
      </c>
      <c r="G2537" s="82">
        <v>19.275599999999713</v>
      </c>
      <c r="H2537" s="27">
        <v>-80.321259999999995</v>
      </c>
      <c r="I2537" s="25">
        <v>25</v>
      </c>
      <c r="J2537" s="82">
        <v>19.942800000000034</v>
      </c>
      <c r="K2537" s="27">
        <v>25.332380000000001</v>
      </c>
      <c r="L2537" s="29">
        <v>19.245000000000001</v>
      </c>
      <c r="M2537" s="29">
        <v>31.224</v>
      </c>
      <c r="Q2537" s="26">
        <v>14.408399999999999</v>
      </c>
      <c r="R2537" s="26">
        <v>1.1459523809523759</v>
      </c>
      <c r="S2537" s="26">
        <v>0.5</v>
      </c>
      <c r="T2537" s="26">
        <v>2E-3</v>
      </c>
      <c r="U2537" s="26">
        <v>1.1299999999999999</v>
      </c>
      <c r="V2537" s="26">
        <v>0.05</v>
      </c>
      <c r="W2537" s="26">
        <v>1.0799999999999998</v>
      </c>
      <c r="X2537" s="26">
        <v>1.1000000000000001</v>
      </c>
      <c r="Y2537" s="85"/>
      <c r="AD2537" s="26">
        <v>1.63</v>
      </c>
      <c r="AF2537" s="26">
        <v>0.17399999999999999</v>
      </c>
      <c r="AI2537" s="29">
        <v>1.1666666666666616</v>
      </c>
    </row>
    <row r="2538" spans="1:35" ht="15" customHeight="1" x14ac:dyDescent="0.2">
      <c r="A2538" s="25">
        <v>2673</v>
      </c>
      <c r="B2538" s="25" t="s">
        <v>98</v>
      </c>
      <c r="C2538" s="139">
        <v>38000</v>
      </c>
      <c r="D2538" s="25">
        <v>1</v>
      </c>
      <c r="E2538" s="25" t="s">
        <v>47</v>
      </c>
      <c r="F2538" s="25">
        <v>-80</v>
      </c>
      <c r="G2538" s="82">
        <v>29.813999999999794</v>
      </c>
      <c r="H2538" s="27">
        <v>-80.496899999999997</v>
      </c>
      <c r="I2538" s="25">
        <v>25</v>
      </c>
      <c r="J2538" s="82">
        <v>11.061600000000098</v>
      </c>
      <c r="K2538" s="27">
        <v>25.184360000000002</v>
      </c>
      <c r="L2538" s="29">
        <v>17.407</v>
      </c>
      <c r="M2538" s="29">
        <v>26.210999999999999</v>
      </c>
      <c r="Q2538" s="26">
        <v>19.365600000000001</v>
      </c>
      <c r="R2538" s="26">
        <v>1.7364285714285714</v>
      </c>
      <c r="S2538" s="26">
        <v>5.78</v>
      </c>
      <c r="T2538" s="26">
        <v>0</v>
      </c>
      <c r="U2538" s="26">
        <v>2.5099999999999998</v>
      </c>
      <c r="V2538" s="26">
        <v>0.19</v>
      </c>
      <c r="W2538" s="26">
        <v>2.3199999999999998</v>
      </c>
      <c r="X2538" s="26">
        <v>3.03</v>
      </c>
      <c r="Y2538" s="85"/>
      <c r="AD2538" s="26">
        <v>8.2900000000000009</v>
      </c>
      <c r="AF2538" s="26">
        <v>0.114</v>
      </c>
      <c r="AI2538" s="29">
        <v>1.75</v>
      </c>
    </row>
    <row r="2539" spans="1:35" ht="15" customHeight="1" x14ac:dyDescent="0.2">
      <c r="A2539" s="25">
        <v>2674</v>
      </c>
      <c r="B2539" s="25" t="s">
        <v>98</v>
      </c>
      <c r="C2539" s="139">
        <v>38000</v>
      </c>
      <c r="D2539" s="25">
        <v>2</v>
      </c>
      <c r="E2539" s="25" t="s">
        <v>47</v>
      </c>
      <c r="F2539" s="25">
        <v>-80</v>
      </c>
      <c r="G2539" s="82">
        <v>33.689999999999714</v>
      </c>
      <c r="H2539" s="27">
        <v>-80.561499999999995</v>
      </c>
      <c r="I2539" s="25">
        <v>25</v>
      </c>
      <c r="J2539" s="82">
        <v>9.9696000000000851</v>
      </c>
      <c r="K2539" s="27">
        <v>25.166160000000001</v>
      </c>
      <c r="L2539" s="29">
        <v>17.376999999999999</v>
      </c>
      <c r="M2539" s="29">
        <v>23.853999999999999</v>
      </c>
      <c r="Q2539" s="26">
        <v>20.9694</v>
      </c>
      <c r="R2539" s="26">
        <v>5.0789285714285715</v>
      </c>
      <c r="S2539" s="26">
        <v>5.54</v>
      </c>
      <c r="T2539" s="26">
        <v>1.7999999999999999E-2</v>
      </c>
      <c r="U2539" s="26">
        <v>0.62</v>
      </c>
      <c r="V2539" s="26">
        <v>0.12</v>
      </c>
      <c r="W2539" s="26">
        <v>0.5</v>
      </c>
      <c r="X2539" s="26">
        <v>4.67</v>
      </c>
      <c r="Y2539" s="85"/>
      <c r="AD2539" s="26">
        <v>6.16</v>
      </c>
      <c r="AF2539" s="26">
        <v>0.17699999999999999</v>
      </c>
      <c r="AI2539" s="29">
        <v>5.0999999999999996</v>
      </c>
    </row>
    <row r="2540" spans="1:35" ht="15" customHeight="1" x14ac:dyDescent="0.2">
      <c r="A2540" s="25">
        <v>2675</v>
      </c>
      <c r="B2540" s="25" t="s">
        <v>98</v>
      </c>
      <c r="C2540" s="139">
        <v>38000</v>
      </c>
      <c r="D2540" s="25">
        <v>3</v>
      </c>
      <c r="E2540" s="25" t="s">
        <v>47</v>
      </c>
      <c r="F2540" s="25">
        <v>-80</v>
      </c>
      <c r="G2540" s="82">
        <v>37.211999999999819</v>
      </c>
      <c r="H2540" s="27">
        <v>-80.620199999999997</v>
      </c>
      <c r="I2540" s="25">
        <v>25</v>
      </c>
      <c r="J2540" s="82">
        <v>9.0323999999999671</v>
      </c>
      <c r="K2540" s="27">
        <v>25.150539999999999</v>
      </c>
      <c r="L2540" s="29">
        <v>17.256</v>
      </c>
      <c r="M2540" s="29">
        <v>19.643000000000001</v>
      </c>
      <c r="Q2540" s="26">
        <v>17.907600000000002</v>
      </c>
      <c r="R2540" s="26">
        <v>3.933214285714286</v>
      </c>
      <c r="S2540" s="26">
        <v>5.18</v>
      </c>
      <c r="T2540" s="26">
        <v>5.0000000000000001E-3</v>
      </c>
      <c r="U2540" s="26">
        <v>0.48</v>
      </c>
      <c r="V2540" s="26">
        <v>0.06</v>
      </c>
      <c r="W2540" s="26">
        <v>0.42</v>
      </c>
      <c r="X2540" s="26">
        <v>2.94</v>
      </c>
      <c r="Y2540" s="85"/>
      <c r="AD2540" s="26">
        <v>5.6599999999999993</v>
      </c>
      <c r="AF2540" s="26">
        <v>0.14099999999999999</v>
      </c>
      <c r="AI2540" s="29">
        <v>3.95</v>
      </c>
    </row>
    <row r="2541" spans="1:35" ht="15" customHeight="1" x14ac:dyDescent="0.2">
      <c r="A2541" s="25">
        <v>2676</v>
      </c>
      <c r="B2541" s="25" t="s">
        <v>98</v>
      </c>
      <c r="C2541" s="139">
        <v>38000</v>
      </c>
      <c r="D2541" s="25">
        <v>4</v>
      </c>
      <c r="E2541" s="25" t="s">
        <v>48</v>
      </c>
      <c r="F2541" s="25">
        <v>-80</v>
      </c>
      <c r="G2541" s="82">
        <v>40.800000000000409</v>
      </c>
      <c r="H2541" s="27">
        <v>-80.680000000000007</v>
      </c>
      <c r="I2541" s="25">
        <v>25</v>
      </c>
      <c r="J2541" s="82">
        <v>7.9391999999999996</v>
      </c>
      <c r="K2541" s="27">
        <v>25.13232</v>
      </c>
      <c r="L2541" s="29">
        <v>17.317</v>
      </c>
      <c r="M2541" s="29">
        <v>22.315000000000001</v>
      </c>
      <c r="Q2541" s="26">
        <v>20.386200000000002</v>
      </c>
      <c r="R2541" s="26">
        <v>1.530357142857143</v>
      </c>
      <c r="S2541" s="26">
        <v>2.4</v>
      </c>
      <c r="T2541" s="26">
        <v>0</v>
      </c>
      <c r="U2541" s="26">
        <v>0.33</v>
      </c>
      <c r="V2541" s="26">
        <v>0</v>
      </c>
      <c r="W2541" s="26">
        <v>0.33</v>
      </c>
      <c r="X2541" s="26">
        <v>5.0599999999999996</v>
      </c>
      <c r="Y2541" s="85"/>
      <c r="AD2541" s="26">
        <v>2.73</v>
      </c>
      <c r="AF2541" s="26">
        <v>0.16500000000000001</v>
      </c>
      <c r="AI2541" s="29">
        <v>1.55</v>
      </c>
    </row>
    <row r="2542" spans="1:35" ht="15" customHeight="1" x14ac:dyDescent="0.2">
      <c r="A2542" s="25">
        <v>2677</v>
      </c>
      <c r="B2542" s="25" t="s">
        <v>98</v>
      </c>
      <c r="C2542" s="139">
        <v>38000</v>
      </c>
      <c r="D2542" s="25">
        <v>5</v>
      </c>
      <c r="E2542" s="25" t="s">
        <v>48</v>
      </c>
      <c r="F2542" s="25">
        <v>-80</v>
      </c>
      <c r="G2542" s="82">
        <v>43.196399999999642</v>
      </c>
      <c r="H2542" s="27">
        <v>-80.719939999999994</v>
      </c>
      <c r="I2542" s="25">
        <v>25</v>
      </c>
      <c r="J2542" s="82">
        <v>6.9395999999998992</v>
      </c>
      <c r="K2542" s="27">
        <v>25.115659999999998</v>
      </c>
      <c r="L2542" s="29">
        <v>17.463999999999999</v>
      </c>
      <c r="M2542" s="29">
        <v>25.846</v>
      </c>
      <c r="Q2542" s="26">
        <v>30.300600000000006</v>
      </c>
      <c r="R2542" s="26">
        <v>1.3147619047619061</v>
      </c>
      <c r="S2542" s="26">
        <v>3.27</v>
      </c>
      <c r="T2542" s="26">
        <v>0</v>
      </c>
      <c r="U2542" s="26">
        <v>0.35</v>
      </c>
      <c r="V2542" s="26">
        <v>0.01</v>
      </c>
      <c r="W2542" s="26">
        <v>0.33999999999999997</v>
      </c>
      <c r="X2542" s="26">
        <v>3.03</v>
      </c>
      <c r="Y2542" s="85"/>
      <c r="AD2542" s="26">
        <v>3.6199999999999997</v>
      </c>
      <c r="AF2542" s="26">
        <v>0.156</v>
      </c>
      <c r="AI2542" s="29">
        <v>1.3333333333333346</v>
      </c>
    </row>
    <row r="2543" spans="1:35" ht="15" customHeight="1" x14ac:dyDescent="0.2">
      <c r="A2543" s="25">
        <v>2678</v>
      </c>
      <c r="B2543" s="25" t="s">
        <v>98</v>
      </c>
      <c r="C2543" s="139">
        <v>38000</v>
      </c>
      <c r="D2543" s="25">
        <v>6</v>
      </c>
      <c r="E2543" s="25" t="s">
        <v>48</v>
      </c>
      <c r="F2543" s="25">
        <v>-80</v>
      </c>
      <c r="G2543" s="82">
        <v>45.525599999999713</v>
      </c>
      <c r="H2543" s="27">
        <v>-80.758759999999995</v>
      </c>
      <c r="I2543" s="25">
        <v>25</v>
      </c>
      <c r="J2543" s="82">
        <v>4.2191999999999297</v>
      </c>
      <c r="K2543" s="27">
        <v>25.070319999999999</v>
      </c>
      <c r="L2543" s="29">
        <v>17.795999999999999</v>
      </c>
      <c r="M2543" s="29">
        <v>28.800999999999998</v>
      </c>
      <c r="Q2543" s="26">
        <v>36.181200000000004</v>
      </c>
      <c r="R2543" s="26">
        <v>2.5070300751879722</v>
      </c>
      <c r="S2543" s="26">
        <v>1.79</v>
      </c>
      <c r="T2543" s="26">
        <v>0</v>
      </c>
      <c r="U2543" s="26">
        <v>0.31</v>
      </c>
      <c r="V2543" s="26">
        <v>0.02</v>
      </c>
      <c r="W2543" s="26">
        <v>0.28999999999999998</v>
      </c>
      <c r="X2543" s="26">
        <v>5</v>
      </c>
      <c r="Y2543" s="85"/>
      <c r="AD2543" s="26">
        <v>2.1</v>
      </c>
      <c r="AF2543" s="26">
        <v>0.16200000000000001</v>
      </c>
      <c r="AI2543" s="29">
        <v>2.5263157894736863</v>
      </c>
    </row>
    <row r="2544" spans="1:35" ht="15" customHeight="1" x14ac:dyDescent="0.2">
      <c r="A2544" s="25">
        <v>2679</v>
      </c>
      <c r="B2544" s="25" t="s">
        <v>98</v>
      </c>
      <c r="C2544" s="139">
        <v>38000</v>
      </c>
      <c r="D2544" s="25">
        <v>7</v>
      </c>
      <c r="E2544" s="25" t="s">
        <v>48</v>
      </c>
      <c r="F2544" s="25">
        <v>-80</v>
      </c>
      <c r="G2544" s="82">
        <v>47.618399999999781</v>
      </c>
      <c r="H2544" s="27">
        <v>-80.793639999999996</v>
      </c>
      <c r="I2544" s="25">
        <v>25</v>
      </c>
      <c r="J2544" s="82">
        <v>6.9959999999998956</v>
      </c>
      <c r="K2544" s="27">
        <v>25.116599999999998</v>
      </c>
      <c r="L2544" s="29">
        <v>17.704999999999998</v>
      </c>
      <c r="M2544" s="29">
        <v>32.384999999999998</v>
      </c>
      <c r="Q2544" s="26">
        <v>38.805599999999998</v>
      </c>
      <c r="R2544" s="26">
        <v>2.8052005012531285</v>
      </c>
      <c r="S2544" s="26">
        <v>1.43</v>
      </c>
      <c r="T2544" s="26">
        <v>1.2E-2</v>
      </c>
      <c r="U2544" s="26">
        <v>0.32</v>
      </c>
      <c r="V2544" s="26">
        <v>0.01</v>
      </c>
      <c r="W2544" s="26">
        <v>0.31</v>
      </c>
      <c r="X2544" s="26">
        <v>4.91</v>
      </c>
      <c r="Y2544" s="85"/>
      <c r="AD2544" s="26">
        <v>1.75</v>
      </c>
      <c r="AF2544" s="26">
        <v>0.31</v>
      </c>
      <c r="AI2544" s="29">
        <v>2.8421052631578902</v>
      </c>
    </row>
    <row r="2545" spans="1:35" ht="15" customHeight="1" x14ac:dyDescent="0.2">
      <c r="A2545" s="25">
        <v>2680</v>
      </c>
      <c r="B2545" s="25" t="s">
        <v>98</v>
      </c>
      <c r="C2545" s="139">
        <v>38000</v>
      </c>
      <c r="D2545" s="25">
        <v>8</v>
      </c>
      <c r="E2545" s="25" t="s">
        <v>48</v>
      </c>
      <c r="F2545" s="25">
        <v>-80</v>
      </c>
      <c r="G2545" s="82">
        <v>51.860399999999913</v>
      </c>
      <c r="H2545" s="27">
        <v>-80.864339999999999</v>
      </c>
      <c r="I2545" s="25">
        <v>25</v>
      </c>
      <c r="J2545" s="82">
        <v>7.6859999999999928</v>
      </c>
      <c r="K2545" s="27">
        <v>25.1281</v>
      </c>
      <c r="L2545" s="29">
        <v>17.626999999999999</v>
      </c>
      <c r="M2545" s="29">
        <v>31.914000000000001</v>
      </c>
      <c r="Q2545" s="26">
        <v>31.661399999999997</v>
      </c>
      <c r="R2545" s="26">
        <v>3.7600396825396878</v>
      </c>
      <c r="S2545" s="26">
        <v>0.95</v>
      </c>
      <c r="T2545" s="26">
        <v>2.3E-2</v>
      </c>
      <c r="U2545" s="26">
        <v>0.43</v>
      </c>
      <c r="V2545" s="26">
        <v>0.03</v>
      </c>
      <c r="W2545" s="26">
        <v>0.4</v>
      </c>
      <c r="X2545" s="26">
        <v>4.75</v>
      </c>
      <c r="Y2545" s="85"/>
      <c r="AD2545" s="26">
        <v>1.38</v>
      </c>
      <c r="AF2545" s="26">
        <v>1.5489999999999999</v>
      </c>
      <c r="AI2545" s="29">
        <v>3.9444444444444495</v>
      </c>
    </row>
    <row r="2546" spans="1:35" ht="15" customHeight="1" x14ac:dyDescent="0.2">
      <c r="A2546" s="25">
        <v>2681</v>
      </c>
      <c r="B2546" s="25" t="s">
        <v>98</v>
      </c>
      <c r="C2546" s="139">
        <v>38000</v>
      </c>
      <c r="D2546" s="25">
        <v>9</v>
      </c>
      <c r="E2546" s="25" t="s">
        <v>49</v>
      </c>
      <c r="F2546" s="25">
        <v>-80</v>
      </c>
      <c r="G2546" s="82">
        <v>54.382799999999918</v>
      </c>
      <c r="H2546" s="27">
        <v>-80.906379999999999</v>
      </c>
      <c r="I2546" s="25">
        <v>25</v>
      </c>
      <c r="J2546" s="82">
        <v>7.615199999999902</v>
      </c>
      <c r="K2546" s="27">
        <v>25.126919999999998</v>
      </c>
      <c r="L2546" s="29">
        <v>18.352</v>
      </c>
      <c r="M2546" s="29">
        <v>32.037999999999997</v>
      </c>
      <c r="Q2546" s="26">
        <v>35.160600000000002</v>
      </c>
      <c r="R2546" s="26">
        <v>4.9055137844611547</v>
      </c>
      <c r="S2546" s="26">
        <v>0.91</v>
      </c>
      <c r="T2546" s="26">
        <v>4.5999999999999999E-2</v>
      </c>
      <c r="U2546" s="26">
        <v>0.37</v>
      </c>
      <c r="V2546" s="26">
        <v>0.03</v>
      </c>
      <c r="W2546" s="26">
        <v>0.33999999999999997</v>
      </c>
      <c r="X2546" s="26">
        <v>3.03</v>
      </c>
      <c r="Y2546" s="85"/>
      <c r="AD2546" s="26">
        <v>1.28</v>
      </c>
      <c r="AF2546" s="26">
        <v>2.12</v>
      </c>
      <c r="AI2546" s="29">
        <v>5.1578947368421071</v>
      </c>
    </row>
    <row r="2547" spans="1:35" ht="15" customHeight="1" x14ac:dyDescent="0.2">
      <c r="A2547" s="25">
        <v>2682</v>
      </c>
      <c r="B2547" s="25" t="s">
        <v>98</v>
      </c>
      <c r="C2547" s="139">
        <v>38000</v>
      </c>
      <c r="D2547" s="25">
        <v>10</v>
      </c>
      <c r="E2547" s="25" t="s">
        <v>49</v>
      </c>
      <c r="F2547" s="25">
        <v>-80</v>
      </c>
      <c r="G2547" s="82">
        <v>59.818799999999612</v>
      </c>
      <c r="H2547" s="27">
        <v>-80.996979999999994</v>
      </c>
      <c r="I2547" s="25">
        <v>25</v>
      </c>
      <c r="J2547" s="82">
        <v>6.5964000000001022</v>
      </c>
      <c r="K2547" s="27">
        <v>25.109940000000002</v>
      </c>
      <c r="L2547" s="29">
        <v>18.495999999999999</v>
      </c>
      <c r="M2547" s="29">
        <v>31.846</v>
      </c>
      <c r="Q2547" s="26">
        <v>24.857400000000005</v>
      </c>
      <c r="R2547" s="26">
        <v>6.5291666666666668</v>
      </c>
      <c r="S2547" s="26">
        <v>0.72</v>
      </c>
      <c r="T2547" s="26">
        <v>5.6000000000000001E-2</v>
      </c>
      <c r="U2547" s="26">
        <v>0.28999999999999998</v>
      </c>
      <c r="V2547" s="26">
        <v>0.01</v>
      </c>
      <c r="W2547" s="26">
        <v>0.27999999999999997</v>
      </c>
      <c r="X2547" s="26">
        <v>1.31</v>
      </c>
      <c r="Y2547" s="85"/>
      <c r="AD2547" s="26">
        <v>1.01</v>
      </c>
      <c r="AF2547" s="26">
        <v>2.7789999999999999</v>
      </c>
      <c r="AI2547" s="29">
        <v>6.86</v>
      </c>
    </row>
    <row r="2548" spans="1:35" ht="15" customHeight="1" x14ac:dyDescent="0.2">
      <c r="A2548" s="25">
        <v>2683</v>
      </c>
      <c r="B2548" s="25" t="s">
        <v>98</v>
      </c>
      <c r="C2548" s="139">
        <v>38000</v>
      </c>
      <c r="D2548" s="25">
        <v>11</v>
      </c>
      <c r="E2548" s="25" t="s">
        <v>49</v>
      </c>
      <c r="F2548" s="25">
        <v>-80</v>
      </c>
      <c r="G2548" s="82">
        <v>59.983199999999783</v>
      </c>
      <c r="H2548" s="27">
        <v>-80.999719999999996</v>
      </c>
      <c r="I2548" s="25">
        <v>25</v>
      </c>
      <c r="J2548" s="82">
        <v>4.4400000000000972</v>
      </c>
      <c r="K2548" s="27">
        <v>25.074000000000002</v>
      </c>
      <c r="L2548" s="29">
        <v>17.87</v>
      </c>
      <c r="M2548" s="29">
        <v>32.121000000000002</v>
      </c>
      <c r="Q2548" s="26">
        <v>18.9282</v>
      </c>
      <c r="R2548" s="26">
        <v>3.4714285714285711</v>
      </c>
      <c r="S2548" s="26">
        <v>0.71</v>
      </c>
      <c r="T2548" s="26">
        <v>8.0000000000000002E-3</v>
      </c>
      <c r="U2548" s="26">
        <v>0.32</v>
      </c>
      <c r="V2548" s="26">
        <v>0</v>
      </c>
      <c r="W2548" s="26">
        <v>0.32</v>
      </c>
      <c r="X2548" s="26">
        <v>3.83</v>
      </c>
      <c r="Y2548" s="85"/>
      <c r="AD2548" s="26">
        <v>1.03</v>
      </c>
      <c r="AF2548" s="26">
        <v>0.66</v>
      </c>
      <c r="AI2548" s="29">
        <v>3.55</v>
      </c>
    </row>
    <row r="2549" spans="1:35" ht="15" customHeight="1" x14ac:dyDescent="0.2">
      <c r="A2549" s="25">
        <v>2684</v>
      </c>
      <c r="B2549" s="25" t="s">
        <v>98</v>
      </c>
      <c r="C2549" s="139">
        <v>38000</v>
      </c>
      <c r="D2549" s="25">
        <v>12</v>
      </c>
      <c r="E2549" s="25" t="s">
        <v>49</v>
      </c>
      <c r="F2549" s="25">
        <v>-81</v>
      </c>
      <c r="G2549" s="82">
        <v>3.9768000000003667</v>
      </c>
      <c r="H2549" s="27">
        <v>-81.066280000000006</v>
      </c>
      <c r="I2549" s="25">
        <v>25</v>
      </c>
      <c r="J2549" s="82">
        <v>6.7896000000000356</v>
      </c>
      <c r="K2549" s="27">
        <v>25.113160000000001</v>
      </c>
      <c r="L2549" s="29">
        <v>18.2225</v>
      </c>
      <c r="M2549" s="29">
        <v>32.160800000000002</v>
      </c>
      <c r="Q2549" s="26">
        <v>31.224</v>
      </c>
      <c r="R2549" s="26">
        <v>9.5645238095238003</v>
      </c>
      <c r="S2549" s="26">
        <v>0.53</v>
      </c>
      <c r="T2549" s="26">
        <v>6.5000000000000002E-2</v>
      </c>
      <c r="U2549" s="26">
        <v>0.34</v>
      </c>
      <c r="V2549" s="26">
        <v>0.01</v>
      </c>
      <c r="W2549" s="26">
        <v>0.33</v>
      </c>
      <c r="X2549" s="26">
        <v>2.85</v>
      </c>
      <c r="Y2549" s="85"/>
      <c r="AD2549" s="26">
        <v>0.87000000000000011</v>
      </c>
      <c r="AF2549" s="26">
        <v>3.6579999999999999</v>
      </c>
      <c r="AI2549" s="29">
        <v>9.9999999999999911</v>
      </c>
    </row>
    <row r="2550" spans="1:35" ht="15" customHeight="1" x14ac:dyDescent="0.2">
      <c r="A2550" s="25">
        <v>2685</v>
      </c>
      <c r="B2550" s="25" t="s">
        <v>98</v>
      </c>
      <c r="C2550" s="139">
        <v>38000</v>
      </c>
      <c r="D2550" s="25">
        <v>13</v>
      </c>
      <c r="E2550" s="25" t="s">
        <v>49</v>
      </c>
      <c r="F2550" s="25">
        <v>-81</v>
      </c>
      <c r="G2550" s="82">
        <v>5.7954000000003703</v>
      </c>
      <c r="H2550" s="27">
        <v>-81.096590000000006</v>
      </c>
      <c r="I2550" s="25">
        <v>25</v>
      </c>
      <c r="J2550" s="82">
        <v>6.8172000000000565</v>
      </c>
      <c r="K2550" s="27">
        <v>25.113620000000001</v>
      </c>
      <c r="L2550" s="29">
        <v>18.457000000000001</v>
      </c>
      <c r="M2550" s="29">
        <v>32.290999999999997</v>
      </c>
      <c r="Q2550" s="26">
        <v>24.857400000000005</v>
      </c>
      <c r="R2550" s="26">
        <v>9.1576253132832193</v>
      </c>
      <c r="S2550" s="26">
        <v>0.62</v>
      </c>
      <c r="T2550" s="26">
        <v>0.06</v>
      </c>
      <c r="U2550" s="26">
        <v>0.31</v>
      </c>
      <c r="V2550" s="26">
        <v>0.03</v>
      </c>
      <c r="W2550" s="26">
        <v>0.28000000000000003</v>
      </c>
      <c r="X2550" s="26">
        <v>1.1499999999999999</v>
      </c>
      <c r="Y2550" s="85"/>
      <c r="AD2550" s="26">
        <v>0.93</v>
      </c>
      <c r="AF2550" s="26">
        <v>3.097</v>
      </c>
      <c r="AI2550" s="29">
        <v>9.5263157894736956</v>
      </c>
    </row>
    <row r="2551" spans="1:35" ht="15" customHeight="1" x14ac:dyDescent="0.2">
      <c r="A2551" s="25">
        <v>2686</v>
      </c>
      <c r="B2551" s="25" t="s">
        <v>98</v>
      </c>
      <c r="C2551" s="139">
        <v>38000</v>
      </c>
      <c r="D2551" s="25">
        <v>14</v>
      </c>
      <c r="E2551" s="25" t="s">
        <v>49</v>
      </c>
      <c r="F2551" s="25">
        <v>-81</v>
      </c>
      <c r="G2551" s="82">
        <v>1.7207999999996559</v>
      </c>
      <c r="H2551" s="27">
        <v>-81.028679999999994</v>
      </c>
      <c r="I2551" s="25">
        <v>25</v>
      </c>
      <c r="J2551" s="82">
        <v>2.0760000000000645</v>
      </c>
      <c r="K2551" s="27">
        <v>25.034600000000001</v>
      </c>
      <c r="L2551" s="29">
        <v>17.878</v>
      </c>
      <c r="M2551" s="29">
        <v>32.649700000000003</v>
      </c>
      <c r="Q2551" s="26">
        <v>19.948800000000002</v>
      </c>
      <c r="R2551" s="26">
        <v>7.7991541353383358</v>
      </c>
      <c r="S2551" s="26">
        <v>0.91</v>
      </c>
      <c r="T2551" s="26">
        <v>3.3000000000000002E-2</v>
      </c>
      <c r="U2551" s="26">
        <v>0.08</v>
      </c>
      <c r="V2551" s="26">
        <v>0.03</v>
      </c>
      <c r="W2551" s="26">
        <v>0.05</v>
      </c>
      <c r="X2551" s="26">
        <v>5.28</v>
      </c>
      <c r="Y2551" s="85"/>
      <c r="AD2551" s="26">
        <v>0.9900000000000001</v>
      </c>
      <c r="AF2551" s="26">
        <v>1.2450000000000001</v>
      </c>
      <c r="AI2551" s="29">
        <v>7.9473684210526212</v>
      </c>
    </row>
    <row r="2552" spans="1:35" ht="15" customHeight="1" x14ac:dyDescent="0.2">
      <c r="A2552" s="25">
        <v>2687</v>
      </c>
      <c r="B2552" s="25" t="s">
        <v>98</v>
      </c>
      <c r="C2552" s="139">
        <v>38000</v>
      </c>
      <c r="D2552" s="25">
        <v>15</v>
      </c>
      <c r="E2552" s="25" t="s">
        <v>49</v>
      </c>
      <c r="F2552" s="25">
        <v>-80</v>
      </c>
      <c r="G2552" s="82">
        <v>56.884800000000268</v>
      </c>
      <c r="H2552" s="27">
        <v>-80.948080000000004</v>
      </c>
      <c r="I2552" s="25">
        <v>24</v>
      </c>
      <c r="J2552" s="82">
        <v>55.89</v>
      </c>
      <c r="K2552" s="27">
        <v>24.9315</v>
      </c>
      <c r="L2552" s="29">
        <v>18.507999999999999</v>
      </c>
      <c r="M2552" s="29">
        <v>33.454999999999998</v>
      </c>
      <c r="Q2552" s="26">
        <v>13.3392</v>
      </c>
      <c r="R2552" s="26">
        <v>4.2124206349206332</v>
      </c>
      <c r="S2552" s="26">
        <v>0.47</v>
      </c>
      <c r="T2552" s="26">
        <v>4.9000000000000002E-2</v>
      </c>
      <c r="U2552" s="26">
        <v>0.36</v>
      </c>
      <c r="V2552" s="26">
        <v>0.02</v>
      </c>
      <c r="W2552" s="26">
        <v>0.33999999999999997</v>
      </c>
      <c r="X2552" s="26">
        <v>4.5</v>
      </c>
      <c r="Y2552" s="85"/>
      <c r="AD2552" s="26">
        <v>0.83</v>
      </c>
      <c r="AF2552" s="26">
        <v>0.54900000000000004</v>
      </c>
      <c r="AI2552" s="29">
        <v>4.2777777777777759</v>
      </c>
    </row>
    <row r="2553" spans="1:35" ht="15" customHeight="1" x14ac:dyDescent="0.2">
      <c r="A2553" s="25">
        <v>2688</v>
      </c>
      <c r="B2553" s="25" t="s">
        <v>98</v>
      </c>
      <c r="C2553" s="139">
        <v>38000</v>
      </c>
      <c r="D2553" s="25">
        <v>16</v>
      </c>
      <c r="E2553" s="25" t="s">
        <v>50</v>
      </c>
      <c r="F2553" s="25">
        <v>-80</v>
      </c>
      <c r="G2553" s="82">
        <v>49.774800000000425</v>
      </c>
      <c r="H2553" s="27">
        <v>-80.829580000000007</v>
      </c>
      <c r="I2553" s="25">
        <v>24</v>
      </c>
      <c r="J2553" s="82">
        <v>52.450799999999944</v>
      </c>
      <c r="K2553" s="27">
        <v>24.874179999999999</v>
      </c>
      <c r="L2553" s="29">
        <v>18.931000000000001</v>
      </c>
      <c r="M2553" s="29">
        <v>32.246000000000002</v>
      </c>
      <c r="Q2553" s="26">
        <v>20.9694</v>
      </c>
      <c r="R2553" s="26">
        <v>0.70984126984126439</v>
      </c>
      <c r="S2553" s="26">
        <v>0.42</v>
      </c>
      <c r="T2553" s="26">
        <v>2.7E-2</v>
      </c>
      <c r="U2553" s="26">
        <v>0.36</v>
      </c>
      <c r="V2553" s="26">
        <v>0.02</v>
      </c>
      <c r="W2553" s="26">
        <v>0.33999999999999997</v>
      </c>
      <c r="X2553" s="26">
        <v>3.08</v>
      </c>
      <c r="Y2553" s="85"/>
      <c r="AD2553" s="26">
        <v>0.78</v>
      </c>
      <c r="AF2553" s="26">
        <v>0.104</v>
      </c>
      <c r="AI2553" s="29">
        <v>0.72222222222221677</v>
      </c>
    </row>
    <row r="2554" spans="1:35" ht="15" customHeight="1" x14ac:dyDescent="0.2">
      <c r="A2554" s="25">
        <v>2689</v>
      </c>
      <c r="B2554" s="25" t="s">
        <v>98</v>
      </c>
      <c r="C2554" s="139">
        <v>38000</v>
      </c>
      <c r="D2554" s="25">
        <v>17</v>
      </c>
      <c r="E2554" s="25" t="s">
        <v>50</v>
      </c>
      <c r="F2554" s="25">
        <v>-80</v>
      </c>
      <c r="G2554" s="82">
        <v>42.487199999999632</v>
      </c>
      <c r="H2554" s="27">
        <v>-80.708119999999994</v>
      </c>
      <c r="I2554" s="25">
        <v>24</v>
      </c>
      <c r="J2554" s="82">
        <v>55.377599999999987</v>
      </c>
      <c r="K2554" s="27">
        <v>24.92296</v>
      </c>
      <c r="L2554" s="29">
        <v>19.131</v>
      </c>
      <c r="M2554" s="29">
        <v>31.526</v>
      </c>
      <c r="Q2554" s="26">
        <v>17.032800000000002</v>
      </c>
      <c r="R2554" s="26">
        <v>1.7220238095238096</v>
      </c>
      <c r="S2554" s="26">
        <v>2.36</v>
      </c>
      <c r="T2554" s="26">
        <v>2.4E-2</v>
      </c>
      <c r="U2554" s="26">
        <v>1.1000000000000001</v>
      </c>
      <c r="V2554" s="26">
        <v>0.14000000000000001</v>
      </c>
      <c r="W2554" s="26">
        <v>0.96000000000000008</v>
      </c>
      <c r="X2554" s="26">
        <v>3.96</v>
      </c>
      <c r="Y2554" s="85"/>
      <c r="AD2554" s="26">
        <v>3.46</v>
      </c>
      <c r="AF2554" s="26">
        <v>0.23499999999999999</v>
      </c>
      <c r="AI2554" s="29">
        <v>1.75</v>
      </c>
    </row>
    <row r="2555" spans="1:35" ht="15" customHeight="1" x14ac:dyDescent="0.2">
      <c r="A2555" s="25">
        <v>2690</v>
      </c>
      <c r="B2555" s="25" t="s">
        <v>98</v>
      </c>
      <c r="C2555" s="139">
        <v>38000</v>
      </c>
      <c r="D2555" s="25">
        <v>18</v>
      </c>
      <c r="E2555" s="25" t="s">
        <v>50</v>
      </c>
      <c r="F2555" s="25">
        <v>-80</v>
      </c>
      <c r="G2555" s="82">
        <v>36.638400000000217</v>
      </c>
      <c r="H2555" s="27">
        <v>-80.610640000000004</v>
      </c>
      <c r="I2555" s="25">
        <v>24</v>
      </c>
      <c r="J2555" s="82">
        <v>58.71</v>
      </c>
      <c r="K2555" s="27">
        <v>24.9785</v>
      </c>
      <c r="L2555" s="29">
        <v>19.206</v>
      </c>
      <c r="M2555" s="29">
        <v>30.885000000000002</v>
      </c>
      <c r="Q2555" s="26">
        <v>8.9166000000000007</v>
      </c>
      <c r="R2555" s="26">
        <v>4.1346428571428575</v>
      </c>
      <c r="S2555" s="26">
        <v>1.53</v>
      </c>
      <c r="T2555" s="26">
        <v>0.03</v>
      </c>
      <c r="U2555" s="26">
        <v>0.79</v>
      </c>
      <c r="V2555" s="26">
        <v>0.09</v>
      </c>
      <c r="W2555" s="26">
        <v>0.70000000000000007</v>
      </c>
      <c r="X2555" s="26">
        <v>1.82</v>
      </c>
      <c r="Y2555" s="85"/>
      <c r="AD2555" s="26">
        <v>2.3200000000000003</v>
      </c>
      <c r="AF2555" s="26">
        <v>0.129</v>
      </c>
      <c r="AI2555" s="29">
        <v>4.1500000000000004</v>
      </c>
    </row>
    <row r="2556" spans="1:35" ht="15" customHeight="1" x14ac:dyDescent="0.2">
      <c r="A2556" s="25">
        <v>2691</v>
      </c>
      <c r="B2556" s="25" t="s">
        <v>98</v>
      </c>
      <c r="C2556" s="139">
        <v>38000</v>
      </c>
      <c r="D2556" s="25">
        <v>19</v>
      </c>
      <c r="E2556" s="25" t="s">
        <v>47</v>
      </c>
      <c r="F2556" s="25">
        <v>-80</v>
      </c>
      <c r="G2556" s="82">
        <v>32.958000000000141</v>
      </c>
      <c r="H2556" s="27">
        <v>-80.549300000000002</v>
      </c>
      <c r="I2556" s="25">
        <v>25</v>
      </c>
      <c r="J2556" s="82">
        <v>1.2839999999999918</v>
      </c>
      <c r="K2556" s="27">
        <v>25.0214</v>
      </c>
      <c r="L2556" s="29">
        <v>19.571999999999999</v>
      </c>
      <c r="M2556" s="29">
        <v>27.617999999999999</v>
      </c>
      <c r="Q2556" s="26">
        <v>12.658799999999999</v>
      </c>
      <c r="R2556" s="26">
        <v>3.5841666666666669</v>
      </c>
      <c r="S2556" s="26">
        <v>3.24</v>
      </c>
      <c r="T2556" s="26">
        <v>0.115</v>
      </c>
      <c r="U2556" s="26">
        <v>0.72</v>
      </c>
      <c r="V2556" s="26">
        <v>0.23</v>
      </c>
      <c r="W2556" s="26">
        <v>0.49</v>
      </c>
      <c r="X2556" s="26">
        <v>2.77</v>
      </c>
      <c r="Y2556" s="85"/>
      <c r="AD2556" s="26">
        <v>3.96</v>
      </c>
      <c r="AF2556" s="26">
        <v>0.13300000000000001</v>
      </c>
      <c r="AI2556" s="29">
        <v>3.6</v>
      </c>
    </row>
    <row r="2557" spans="1:35" ht="15" customHeight="1" x14ac:dyDescent="0.2">
      <c r="A2557" s="25">
        <v>2692</v>
      </c>
      <c r="B2557" s="25" t="s">
        <v>98</v>
      </c>
      <c r="C2557" s="139">
        <v>38000</v>
      </c>
      <c r="D2557" s="25">
        <v>20</v>
      </c>
      <c r="E2557" s="25" t="s">
        <v>47</v>
      </c>
      <c r="F2557" s="25">
        <v>-80</v>
      </c>
      <c r="G2557" s="82">
        <v>29.54039999999992</v>
      </c>
      <c r="H2557" s="27">
        <v>-80.492339999999999</v>
      </c>
      <c r="I2557" s="25">
        <v>25</v>
      </c>
      <c r="J2557" s="82">
        <v>4.0895999999999333</v>
      </c>
      <c r="K2557" s="27">
        <v>25.068159999999999</v>
      </c>
      <c r="L2557" s="29">
        <v>19.224</v>
      </c>
      <c r="M2557" s="29">
        <v>25.065999999999999</v>
      </c>
      <c r="Q2557" s="26">
        <v>14.068200000000003</v>
      </c>
      <c r="R2557" s="26">
        <v>2.737857142857143</v>
      </c>
      <c r="S2557" s="26">
        <v>6.02</v>
      </c>
      <c r="T2557" s="26">
        <v>6.0000000000000001E-3</v>
      </c>
      <c r="U2557" s="26">
        <v>1.75</v>
      </c>
      <c r="V2557" s="26">
        <v>0.31</v>
      </c>
      <c r="W2557" s="26">
        <v>1.44</v>
      </c>
      <c r="X2557" s="26">
        <v>3.23</v>
      </c>
      <c r="Y2557" s="85"/>
      <c r="AD2557" s="26">
        <v>7.77</v>
      </c>
      <c r="AF2557" s="26">
        <v>0.10199999999999999</v>
      </c>
      <c r="AI2557" s="29">
        <v>2.75</v>
      </c>
    </row>
    <row r="2558" spans="1:35" ht="15" customHeight="1" x14ac:dyDescent="0.2">
      <c r="A2558" s="25">
        <v>2693</v>
      </c>
      <c r="B2558" s="25" t="s">
        <v>98</v>
      </c>
      <c r="C2558" s="139">
        <v>38000</v>
      </c>
      <c r="D2558" s="25">
        <v>34</v>
      </c>
      <c r="E2558" s="25" t="s">
        <v>49</v>
      </c>
      <c r="F2558" s="25">
        <v>-80</v>
      </c>
      <c r="G2558" s="82">
        <v>57.368400000000292</v>
      </c>
      <c r="H2558" s="27">
        <v>-80.956140000000005</v>
      </c>
      <c r="I2558" s="25">
        <v>24</v>
      </c>
      <c r="J2558" s="82">
        <v>59.277600000000064</v>
      </c>
      <c r="K2558" s="27">
        <v>24.987960000000001</v>
      </c>
      <c r="L2558" s="29">
        <v>18.664999999999999</v>
      </c>
      <c r="M2558" s="29">
        <v>32.625</v>
      </c>
      <c r="Q2558" s="26">
        <v>18.004799999999999</v>
      </c>
      <c r="R2558" s="26">
        <v>5.5633333333333308</v>
      </c>
      <c r="S2558" s="26">
        <v>0.55000000000000004</v>
      </c>
      <c r="T2558" s="26">
        <v>1.9E-2</v>
      </c>
      <c r="U2558" s="26">
        <v>0.28000000000000003</v>
      </c>
      <c r="V2558" s="26">
        <v>0.03</v>
      </c>
      <c r="W2558" s="26">
        <v>0.25</v>
      </c>
      <c r="X2558" s="26">
        <v>3.87</v>
      </c>
      <c r="Y2558" s="85"/>
      <c r="AD2558" s="26">
        <v>0.83000000000000007</v>
      </c>
      <c r="AF2558" s="26">
        <v>0.86799999999999999</v>
      </c>
      <c r="AI2558" s="29">
        <v>5.6666666666666643</v>
      </c>
    </row>
    <row r="2559" spans="1:35" ht="15" customHeight="1" x14ac:dyDescent="0.2">
      <c r="A2559" s="25">
        <v>2694</v>
      </c>
      <c r="B2559" s="25" t="s">
        <v>98</v>
      </c>
      <c r="C2559" s="139">
        <v>38001</v>
      </c>
      <c r="D2559" s="25">
        <v>21</v>
      </c>
      <c r="E2559" s="25" t="s">
        <v>47</v>
      </c>
      <c r="F2559" s="25">
        <v>-80</v>
      </c>
      <c r="G2559" s="82">
        <v>30.960000000000321</v>
      </c>
      <c r="H2559" s="27">
        <v>-80.516000000000005</v>
      </c>
      <c r="I2559" s="25">
        <v>25</v>
      </c>
      <c r="J2559" s="82">
        <v>6.7392000000000252</v>
      </c>
      <c r="K2559" s="27">
        <v>25.11232</v>
      </c>
      <c r="L2559" s="29">
        <v>17.619</v>
      </c>
      <c r="M2559" s="29">
        <v>25.273</v>
      </c>
      <c r="Q2559" s="26">
        <v>19.705800000000004</v>
      </c>
      <c r="R2559" s="26">
        <v>4.722437343358397</v>
      </c>
      <c r="S2559" s="26">
        <v>5.2</v>
      </c>
      <c r="T2559" s="26">
        <v>5.0000000000000001E-3</v>
      </c>
      <c r="U2559" s="26">
        <v>0.74</v>
      </c>
      <c r="V2559" s="26">
        <v>0.27</v>
      </c>
      <c r="W2559" s="26">
        <v>0.47</v>
      </c>
      <c r="X2559" s="26">
        <v>2.86</v>
      </c>
      <c r="Y2559" s="85"/>
      <c r="AD2559" s="26">
        <v>5.94</v>
      </c>
      <c r="AF2559" s="26">
        <v>0.121</v>
      </c>
      <c r="AI2559" s="29">
        <v>4.7368421052631593</v>
      </c>
    </row>
    <row r="2560" spans="1:35" ht="15" customHeight="1" x14ac:dyDescent="0.2">
      <c r="A2560" s="25">
        <v>2695</v>
      </c>
      <c r="B2560" s="25" t="s">
        <v>98</v>
      </c>
      <c r="C2560" s="139">
        <v>38001</v>
      </c>
      <c r="D2560" s="25">
        <v>22</v>
      </c>
      <c r="E2560" s="25" t="s">
        <v>47</v>
      </c>
      <c r="F2560" s="25">
        <v>-80</v>
      </c>
      <c r="G2560" s="82">
        <v>36.270000000000095</v>
      </c>
      <c r="H2560" s="27">
        <v>-80.604500000000002</v>
      </c>
      <c r="I2560" s="25">
        <v>25</v>
      </c>
      <c r="J2560" s="82">
        <v>5.9892000000000678</v>
      </c>
      <c r="K2560" s="27">
        <v>25.099820000000001</v>
      </c>
      <c r="L2560" s="29">
        <v>17.402999999999999</v>
      </c>
      <c r="M2560" s="29">
        <v>21.584</v>
      </c>
      <c r="Q2560" s="26">
        <v>16.789800000000003</v>
      </c>
      <c r="R2560" s="26">
        <v>6.298289473684207</v>
      </c>
      <c r="S2560" s="26">
        <v>6.9</v>
      </c>
      <c r="T2560" s="26">
        <v>0</v>
      </c>
      <c r="U2560" s="26">
        <v>0.49</v>
      </c>
      <c r="V2560" s="26">
        <v>0.15</v>
      </c>
      <c r="W2560" s="26">
        <v>0.33999999999999997</v>
      </c>
      <c r="X2560" s="26">
        <v>3.49</v>
      </c>
      <c r="Y2560" s="85"/>
      <c r="AD2560" s="26">
        <v>7.3900000000000006</v>
      </c>
      <c r="AF2560" s="26">
        <v>0.14699999999999999</v>
      </c>
      <c r="AI2560" s="29">
        <v>6.3157894736842071</v>
      </c>
    </row>
    <row r="2561" spans="1:35" ht="15" customHeight="1" x14ac:dyDescent="0.2">
      <c r="A2561" s="25">
        <v>2696</v>
      </c>
      <c r="B2561" s="25" t="s">
        <v>98</v>
      </c>
      <c r="C2561" s="139">
        <v>38001</v>
      </c>
      <c r="D2561" s="25">
        <v>23</v>
      </c>
      <c r="E2561" s="25" t="s">
        <v>47</v>
      </c>
      <c r="F2561" s="25">
        <v>-80</v>
      </c>
      <c r="G2561" s="82">
        <v>37.520399999999654</v>
      </c>
      <c r="H2561" s="27">
        <v>-80.625339999999994</v>
      </c>
      <c r="I2561" s="25">
        <v>25</v>
      </c>
      <c r="J2561" s="82">
        <v>3.2592000000000354</v>
      </c>
      <c r="K2561" s="27">
        <v>25.054320000000001</v>
      </c>
      <c r="L2561" s="29">
        <v>17.986000000000001</v>
      </c>
      <c r="M2561" s="29">
        <v>23.981000000000002</v>
      </c>
      <c r="Q2561" s="26">
        <v>14.5542</v>
      </c>
      <c r="R2561" s="26">
        <v>1.2826890756302558</v>
      </c>
      <c r="S2561" s="26">
        <v>8.8000000000000007</v>
      </c>
      <c r="T2561" s="26">
        <v>1.6E-2</v>
      </c>
      <c r="U2561" s="26">
        <v>0.51</v>
      </c>
      <c r="V2561" s="26">
        <v>0.1</v>
      </c>
      <c r="W2561" s="26">
        <v>0.41000000000000003</v>
      </c>
      <c r="X2561" s="26">
        <v>3.58</v>
      </c>
      <c r="Y2561" s="85"/>
      <c r="AD2561" s="26">
        <v>9.31</v>
      </c>
      <c r="AF2561" s="26">
        <v>9.6000000000000002E-2</v>
      </c>
      <c r="AI2561" s="29">
        <v>1.2941176470588271</v>
      </c>
    </row>
    <row r="2562" spans="1:35" ht="15" customHeight="1" x14ac:dyDescent="0.2">
      <c r="A2562" s="25">
        <v>2697</v>
      </c>
      <c r="B2562" s="25" t="s">
        <v>98</v>
      </c>
      <c r="C2562" s="139">
        <v>38001</v>
      </c>
      <c r="D2562" s="25">
        <v>24</v>
      </c>
      <c r="E2562" s="25" t="s">
        <v>48</v>
      </c>
      <c r="F2562" s="25">
        <v>-80</v>
      </c>
      <c r="G2562" s="82">
        <v>40.050000000000239</v>
      </c>
      <c r="H2562" s="27">
        <v>-80.667500000000004</v>
      </c>
      <c r="I2562" s="25">
        <v>25</v>
      </c>
      <c r="J2562" s="82">
        <v>3.7596000000000629</v>
      </c>
      <c r="K2562" s="27">
        <v>25.062660000000001</v>
      </c>
      <c r="L2562" s="29">
        <v>18.026</v>
      </c>
      <c r="M2562" s="29">
        <v>24.347000000000001</v>
      </c>
      <c r="Q2562" s="26">
        <v>18.150600000000001</v>
      </c>
      <c r="R2562" s="26">
        <v>1.3387745098039241</v>
      </c>
      <c r="S2562" s="26">
        <v>3.43</v>
      </c>
      <c r="T2562" s="26">
        <v>0</v>
      </c>
      <c r="U2562" s="26">
        <v>0.35</v>
      </c>
      <c r="V2562" s="26">
        <v>0.1</v>
      </c>
      <c r="W2562" s="26">
        <v>0.24999999999999997</v>
      </c>
      <c r="X2562" s="26">
        <v>5.74</v>
      </c>
      <c r="Y2562" s="85"/>
      <c r="AD2562" s="26">
        <v>3.7800000000000002</v>
      </c>
      <c r="AF2562" s="26">
        <v>0.11899999999999999</v>
      </c>
      <c r="AI2562" s="29">
        <v>1.3529411764705908</v>
      </c>
    </row>
    <row r="2563" spans="1:35" ht="15" customHeight="1" x14ac:dyDescent="0.2">
      <c r="A2563" s="25">
        <v>2698</v>
      </c>
      <c r="B2563" s="25" t="s">
        <v>98</v>
      </c>
      <c r="C2563" s="139">
        <v>38001</v>
      </c>
      <c r="D2563" s="25">
        <v>25</v>
      </c>
      <c r="E2563" s="25" t="s">
        <v>48</v>
      </c>
      <c r="F2563" s="25">
        <v>-80</v>
      </c>
      <c r="G2563" s="82">
        <v>43.070399999999722</v>
      </c>
      <c r="H2563" s="27">
        <v>-80.717839999999995</v>
      </c>
      <c r="I2563" s="25">
        <v>25</v>
      </c>
      <c r="J2563" s="82">
        <v>3.5796000000000561</v>
      </c>
      <c r="K2563" s="27">
        <v>25.059660000000001</v>
      </c>
      <c r="L2563" s="29">
        <v>18.024000000000001</v>
      </c>
      <c r="M2563" s="29">
        <v>26.837</v>
      </c>
      <c r="Q2563" s="26">
        <v>29.863200000000003</v>
      </c>
      <c r="R2563" s="26">
        <v>1.1659943977590994</v>
      </c>
      <c r="S2563" s="26">
        <v>2.15</v>
      </c>
      <c r="T2563" s="26">
        <v>0</v>
      </c>
      <c r="U2563" s="26">
        <v>0.54</v>
      </c>
      <c r="V2563" s="26">
        <v>0.04</v>
      </c>
      <c r="W2563" s="26">
        <v>0.5</v>
      </c>
      <c r="X2563" s="26">
        <v>5.45</v>
      </c>
      <c r="Y2563" s="85"/>
      <c r="AD2563" s="26">
        <v>2.69</v>
      </c>
      <c r="AF2563" s="26">
        <v>8.7999999999999995E-2</v>
      </c>
      <c r="AI2563" s="29">
        <v>1.1764705882352899</v>
      </c>
    </row>
    <row r="2564" spans="1:35" ht="15" customHeight="1" x14ac:dyDescent="0.2">
      <c r="A2564" s="25">
        <v>2699</v>
      </c>
      <c r="B2564" s="25" t="s">
        <v>98</v>
      </c>
      <c r="C2564" s="139">
        <v>38001</v>
      </c>
      <c r="D2564" s="25">
        <v>26</v>
      </c>
      <c r="E2564" s="25" t="s">
        <v>50</v>
      </c>
      <c r="F2564" s="25">
        <v>-80</v>
      </c>
      <c r="G2564" s="82">
        <v>43.319999999999652</v>
      </c>
      <c r="H2564" s="27">
        <v>-80.721999999999994</v>
      </c>
      <c r="I2564" s="25">
        <v>25</v>
      </c>
      <c r="J2564" s="82">
        <v>1.3799999999999812</v>
      </c>
      <c r="K2564" s="27">
        <v>25.023</v>
      </c>
      <c r="L2564" s="29">
        <v>18.298999999999999</v>
      </c>
      <c r="M2564" s="29">
        <v>28.117999999999999</v>
      </c>
      <c r="Q2564" s="26">
        <v>26.606999999999999</v>
      </c>
      <c r="R2564" s="26">
        <v>13.505245098039241</v>
      </c>
      <c r="S2564" s="26">
        <v>2.85</v>
      </c>
      <c r="T2564" s="26">
        <v>1.4E-2</v>
      </c>
      <c r="U2564" s="26">
        <v>0.39</v>
      </c>
      <c r="V2564" s="26">
        <v>0.12</v>
      </c>
      <c r="W2564" s="26">
        <v>0.27</v>
      </c>
      <c r="X2564" s="26">
        <v>5.74</v>
      </c>
      <c r="Y2564" s="85"/>
      <c r="AD2564" s="26">
        <v>3.24</v>
      </c>
      <c r="AF2564" s="26">
        <v>0.20300000000000001</v>
      </c>
      <c r="AI2564" s="29">
        <v>13.529411764705907</v>
      </c>
    </row>
    <row r="2565" spans="1:35" ht="15" customHeight="1" x14ac:dyDescent="0.2">
      <c r="A2565" s="25">
        <v>2700</v>
      </c>
      <c r="B2565" s="25" t="s">
        <v>98</v>
      </c>
      <c r="C2565" s="139">
        <v>38001</v>
      </c>
      <c r="D2565" s="25">
        <v>27</v>
      </c>
      <c r="E2565" s="25" t="s">
        <v>50</v>
      </c>
      <c r="F2565" s="25">
        <v>-80</v>
      </c>
      <c r="G2565" s="82">
        <v>44.967599999999948</v>
      </c>
      <c r="H2565" s="27">
        <v>-80.749459999999999</v>
      </c>
      <c r="I2565" s="25">
        <v>25</v>
      </c>
      <c r="J2565" s="82">
        <v>0.33120000000003813</v>
      </c>
      <c r="K2565" s="27">
        <v>25.005520000000001</v>
      </c>
      <c r="L2565" s="29">
        <v>18.225000000000001</v>
      </c>
      <c r="M2565" s="29">
        <v>31.3752</v>
      </c>
      <c r="Q2565" s="26">
        <v>31.515600000000003</v>
      </c>
      <c r="R2565" s="26">
        <v>2.6530200501253125</v>
      </c>
      <c r="S2565" s="26">
        <v>1.97</v>
      </c>
      <c r="T2565" s="26">
        <v>1E-3</v>
      </c>
      <c r="U2565" s="26">
        <v>0.35</v>
      </c>
      <c r="V2565" s="26">
        <v>0.09</v>
      </c>
      <c r="W2565" s="26">
        <v>0.26</v>
      </c>
      <c r="X2565" s="26">
        <v>6.38</v>
      </c>
      <c r="Y2565" s="85"/>
      <c r="AD2565" s="26">
        <v>2.3200000000000003</v>
      </c>
      <c r="AF2565" s="26">
        <v>0.26200000000000001</v>
      </c>
      <c r="AI2565" s="29">
        <v>2.6842105263157885</v>
      </c>
    </row>
    <row r="2566" spans="1:35" ht="15" customHeight="1" x14ac:dyDescent="0.2">
      <c r="A2566" s="25">
        <v>2701</v>
      </c>
      <c r="B2566" s="25" t="s">
        <v>98</v>
      </c>
      <c r="C2566" s="139">
        <v>38001</v>
      </c>
      <c r="D2566" s="25">
        <v>28</v>
      </c>
      <c r="E2566" s="25" t="s">
        <v>50</v>
      </c>
      <c r="F2566" s="25">
        <v>-80</v>
      </c>
      <c r="G2566" s="82">
        <v>47.115599999999631</v>
      </c>
      <c r="H2566" s="27">
        <v>-80.785259999999994</v>
      </c>
      <c r="I2566" s="25">
        <v>25</v>
      </c>
      <c r="J2566" s="82">
        <v>0</v>
      </c>
      <c r="K2566" s="27">
        <v>25</v>
      </c>
      <c r="L2566" s="29">
        <v>17.908999999999999</v>
      </c>
      <c r="M2566" s="29">
        <v>32.08</v>
      </c>
      <c r="Q2566" s="26">
        <v>35.7438</v>
      </c>
      <c r="R2566" s="26">
        <v>1.7163659147869677</v>
      </c>
      <c r="S2566" s="26">
        <v>1.28</v>
      </c>
      <c r="T2566" s="26">
        <v>6.0000000000000001E-3</v>
      </c>
      <c r="U2566" s="26">
        <v>0.31</v>
      </c>
      <c r="V2566" s="26">
        <v>0.04</v>
      </c>
      <c r="W2566" s="26">
        <v>0.27</v>
      </c>
      <c r="X2566" s="26">
        <v>15.68</v>
      </c>
      <c r="Y2566" s="85"/>
      <c r="AD2566" s="26">
        <v>1.59</v>
      </c>
      <c r="AF2566" s="26">
        <v>0.17199999999999999</v>
      </c>
      <c r="AI2566" s="29">
        <v>1.7368421052631582</v>
      </c>
    </row>
    <row r="2567" spans="1:35" ht="15" customHeight="1" x14ac:dyDescent="0.2">
      <c r="A2567" s="25">
        <v>2702</v>
      </c>
      <c r="B2567" s="25" t="s">
        <v>98</v>
      </c>
      <c r="C2567" s="139">
        <v>38001</v>
      </c>
      <c r="D2567" s="25">
        <v>29</v>
      </c>
      <c r="E2567" s="25" t="s">
        <v>50</v>
      </c>
      <c r="F2567" s="25">
        <v>-80</v>
      </c>
      <c r="G2567" s="82">
        <v>48.700799999999731</v>
      </c>
      <c r="H2567" s="27">
        <v>-80.811679999999996</v>
      </c>
      <c r="I2567" s="25">
        <v>24</v>
      </c>
      <c r="J2567" s="82">
        <v>59.890800000000084</v>
      </c>
      <c r="K2567" s="27">
        <v>24.998180000000001</v>
      </c>
      <c r="L2567" s="29">
        <v>18.664999999999999</v>
      </c>
      <c r="M2567" s="29">
        <v>32.539000000000001</v>
      </c>
      <c r="Q2567" s="26">
        <v>32.827799999999996</v>
      </c>
      <c r="R2567" s="26">
        <v>2.2518253968253976</v>
      </c>
      <c r="S2567" s="26">
        <v>1.19</v>
      </c>
      <c r="T2567" s="26">
        <v>1E-3</v>
      </c>
      <c r="U2567" s="26">
        <v>0.28999999999999998</v>
      </c>
      <c r="V2567" s="26">
        <v>0.05</v>
      </c>
      <c r="W2567" s="26">
        <v>0.24</v>
      </c>
      <c r="X2567" s="26">
        <v>26.15</v>
      </c>
      <c r="Y2567" s="85"/>
      <c r="AD2567" s="26">
        <v>1.48</v>
      </c>
      <c r="AF2567" s="26">
        <v>0.218</v>
      </c>
      <c r="AI2567" s="29">
        <v>2.2777777777777786</v>
      </c>
    </row>
    <row r="2568" spans="1:35" ht="15" customHeight="1" x14ac:dyDescent="0.2">
      <c r="A2568" s="25">
        <v>2703</v>
      </c>
      <c r="B2568" s="25" t="s">
        <v>98</v>
      </c>
      <c r="C2568" s="139">
        <v>38001</v>
      </c>
      <c r="D2568" s="25">
        <v>30</v>
      </c>
      <c r="E2568" s="25" t="s">
        <v>49</v>
      </c>
      <c r="F2568" s="25">
        <v>-80</v>
      </c>
      <c r="G2568" s="82">
        <v>50.120400000000132</v>
      </c>
      <c r="H2568" s="27">
        <v>-80.835340000000002</v>
      </c>
      <c r="I2568" s="25">
        <v>24</v>
      </c>
      <c r="J2568" s="82">
        <v>58.520399999999952</v>
      </c>
      <c r="K2568" s="27">
        <v>24.975339999999999</v>
      </c>
      <c r="L2568" s="29">
        <v>18.382000000000001</v>
      </c>
      <c r="M2568" s="29">
        <v>32.134599999999999</v>
      </c>
      <c r="Q2568" s="26">
        <v>26.023800000000001</v>
      </c>
      <c r="R2568" s="26">
        <v>0.68571428571428572</v>
      </c>
      <c r="S2568" s="26">
        <v>0.57999999999999996</v>
      </c>
      <c r="T2568" s="26">
        <v>0</v>
      </c>
      <c r="U2568" s="26">
        <v>0.24</v>
      </c>
      <c r="V2568" s="26">
        <v>1.6E-2</v>
      </c>
      <c r="W2568" s="26">
        <v>0.22399999999999998</v>
      </c>
      <c r="X2568" s="26">
        <v>12.76</v>
      </c>
      <c r="Y2568" s="85"/>
      <c r="AD2568" s="26">
        <v>0.82</v>
      </c>
      <c r="AF2568" s="26">
        <v>0.28799999999999998</v>
      </c>
      <c r="AI2568" s="29">
        <v>0.72</v>
      </c>
    </row>
    <row r="2569" spans="1:35" ht="15" customHeight="1" x14ac:dyDescent="0.2">
      <c r="A2569" s="25">
        <v>2704</v>
      </c>
      <c r="B2569" s="25" t="s">
        <v>98</v>
      </c>
      <c r="C2569" s="139">
        <v>38001</v>
      </c>
      <c r="D2569" s="25">
        <v>31</v>
      </c>
      <c r="E2569" s="25" t="s">
        <v>49</v>
      </c>
      <c r="F2569" s="25">
        <v>-80</v>
      </c>
      <c r="G2569" s="82">
        <v>52.109999999999843</v>
      </c>
      <c r="H2569" s="27">
        <v>-80.868499999999997</v>
      </c>
      <c r="I2569" s="25">
        <v>25</v>
      </c>
      <c r="J2569" s="82">
        <v>0.6900000000000972</v>
      </c>
      <c r="K2569" s="27">
        <v>25.011500000000002</v>
      </c>
      <c r="L2569" s="29">
        <v>18.414000000000001</v>
      </c>
      <c r="M2569" s="29">
        <v>31.911000000000001</v>
      </c>
      <c r="Q2569" s="26">
        <v>23.642400000000002</v>
      </c>
      <c r="R2569" s="26">
        <v>1.6876680672268856</v>
      </c>
      <c r="S2569" s="26">
        <v>0.95</v>
      </c>
      <c r="T2569" s="26">
        <v>0</v>
      </c>
      <c r="U2569" s="26">
        <v>0.28999999999999998</v>
      </c>
      <c r="V2569" s="26">
        <v>0.05</v>
      </c>
      <c r="W2569" s="26">
        <v>0.24</v>
      </c>
      <c r="X2569" s="26">
        <v>8.91</v>
      </c>
      <c r="Y2569" s="85"/>
      <c r="AD2569" s="26">
        <v>1.24</v>
      </c>
      <c r="AF2569" s="26">
        <v>0.153</v>
      </c>
      <c r="AI2569" s="29">
        <v>1.7058823529411713</v>
      </c>
    </row>
    <row r="2570" spans="1:35" ht="15" customHeight="1" x14ac:dyDescent="0.2">
      <c r="A2570" s="25">
        <v>2705</v>
      </c>
      <c r="B2570" s="25" t="s">
        <v>98</v>
      </c>
      <c r="C2570" s="139">
        <v>38001</v>
      </c>
      <c r="D2570" s="25">
        <v>32</v>
      </c>
      <c r="E2570" s="25" t="s">
        <v>49</v>
      </c>
      <c r="F2570" s="25">
        <v>-80</v>
      </c>
      <c r="G2570" s="82">
        <v>55.606799999999623</v>
      </c>
      <c r="H2570" s="27">
        <v>-80.926779999999994</v>
      </c>
      <c r="I2570" s="25">
        <v>25</v>
      </c>
      <c r="J2570" s="82">
        <v>0.71759999999990498</v>
      </c>
      <c r="K2570" s="27">
        <v>25.011959999999998</v>
      </c>
      <c r="L2570" s="29">
        <v>18.143999999999998</v>
      </c>
      <c r="M2570" s="29">
        <v>32.509</v>
      </c>
      <c r="Q2570" s="26">
        <v>21.018000000000001</v>
      </c>
      <c r="R2570" s="26">
        <v>2.3520238095238035</v>
      </c>
      <c r="S2570" s="26">
        <v>0.48</v>
      </c>
      <c r="T2570" s="26">
        <v>5.0000000000000001E-3</v>
      </c>
      <c r="U2570" s="26">
        <v>0.27</v>
      </c>
      <c r="V2570" s="26">
        <v>0.03</v>
      </c>
      <c r="W2570" s="26">
        <v>0.24000000000000002</v>
      </c>
      <c r="X2570" s="26">
        <v>5.28</v>
      </c>
      <c r="Y2570" s="85"/>
      <c r="AD2570" s="26">
        <v>0.75</v>
      </c>
      <c r="AF2570" s="26">
        <v>0.193</v>
      </c>
      <c r="AI2570" s="29">
        <v>2.3749999999999938</v>
      </c>
    </row>
    <row r="2571" spans="1:35" ht="15" customHeight="1" x14ac:dyDescent="0.2">
      <c r="A2571" s="25">
        <v>2706</v>
      </c>
      <c r="B2571" s="25" t="s">
        <v>98</v>
      </c>
      <c r="C2571" s="139">
        <v>38001</v>
      </c>
      <c r="D2571" s="25">
        <v>33</v>
      </c>
      <c r="E2571" s="25" t="s">
        <v>49</v>
      </c>
      <c r="F2571" s="25">
        <v>-80</v>
      </c>
      <c r="G2571" s="82">
        <v>55.217999999999847</v>
      </c>
      <c r="H2571" s="27">
        <v>-80.920299999999997</v>
      </c>
      <c r="I2571" s="25">
        <v>25</v>
      </c>
      <c r="J2571" s="82">
        <v>3.3036000000000598</v>
      </c>
      <c r="K2571" s="27">
        <v>25.055060000000001</v>
      </c>
      <c r="L2571" s="29">
        <v>18.332999999999998</v>
      </c>
      <c r="M2571" s="29">
        <v>32.311</v>
      </c>
      <c r="Q2571" s="26">
        <v>21.649800000000003</v>
      </c>
      <c r="R2571" s="26">
        <v>1.0840476190476185</v>
      </c>
      <c r="S2571" s="26">
        <v>0.28999999999999998</v>
      </c>
      <c r="T2571" s="26">
        <v>0</v>
      </c>
      <c r="U2571" s="26">
        <v>0.31</v>
      </c>
      <c r="V2571" s="26">
        <v>0.02</v>
      </c>
      <c r="W2571" s="26">
        <v>0.28999999999999998</v>
      </c>
      <c r="X2571" s="26">
        <v>7.04</v>
      </c>
      <c r="Y2571" s="85"/>
      <c r="AD2571" s="26">
        <v>0.6</v>
      </c>
      <c r="AF2571" s="26">
        <v>0.41399999999999998</v>
      </c>
      <c r="AI2571" s="29">
        <v>1.1333333333333329</v>
      </c>
    </row>
    <row r="2572" spans="1:35" ht="15" customHeight="1" x14ac:dyDescent="0.2">
      <c r="A2572" s="25">
        <v>2707</v>
      </c>
      <c r="B2572" s="25" t="s">
        <v>98</v>
      </c>
      <c r="C2572" s="139">
        <v>38001</v>
      </c>
      <c r="D2572" s="25">
        <v>35</v>
      </c>
      <c r="E2572" s="25" t="s">
        <v>49</v>
      </c>
      <c r="F2572" s="25">
        <v>-80</v>
      </c>
      <c r="G2572" s="82">
        <v>52.740000000000293</v>
      </c>
      <c r="H2572" s="27">
        <v>-80.879000000000005</v>
      </c>
      <c r="I2572" s="25">
        <v>24</v>
      </c>
      <c r="J2572" s="82">
        <v>58.274400000000099</v>
      </c>
      <c r="K2572" s="27">
        <v>24.971240000000002</v>
      </c>
      <c r="L2572" s="29">
        <v>18.242000000000001</v>
      </c>
      <c r="M2572" s="29">
        <v>32.222999999999999</v>
      </c>
      <c r="Q2572" s="26">
        <v>22.719000000000001</v>
      </c>
      <c r="R2572" s="26">
        <v>0.97880952380953223</v>
      </c>
      <c r="S2572" s="26">
        <v>0.64</v>
      </c>
      <c r="T2572" s="26">
        <v>4.0000000000000001E-3</v>
      </c>
      <c r="U2572" s="26">
        <v>0.47</v>
      </c>
      <c r="V2572" s="26">
        <v>0.02</v>
      </c>
      <c r="W2572" s="26">
        <v>0.44999999999999996</v>
      </c>
      <c r="X2572" s="26">
        <v>2.97</v>
      </c>
      <c r="Y2572" s="85"/>
      <c r="AD2572" s="26">
        <v>1.1099999999999999</v>
      </c>
      <c r="AF2572" s="26">
        <v>0.17799999999999999</v>
      </c>
      <c r="AI2572" s="29">
        <v>1.0000000000000084</v>
      </c>
    </row>
    <row r="2573" spans="1:35" ht="15" customHeight="1" x14ac:dyDescent="0.2">
      <c r="A2573" s="25">
        <v>2708</v>
      </c>
      <c r="B2573" s="25" t="s">
        <v>98</v>
      </c>
      <c r="C2573" s="139">
        <v>38001</v>
      </c>
      <c r="D2573" s="25">
        <v>36</v>
      </c>
      <c r="E2573" s="25" t="s">
        <v>50</v>
      </c>
      <c r="F2573" s="25">
        <v>-80</v>
      </c>
      <c r="G2573" s="82">
        <v>47.530800000000113</v>
      </c>
      <c r="H2573" s="27">
        <v>-80.792180000000002</v>
      </c>
      <c r="I2573" s="25">
        <v>24</v>
      </c>
      <c r="J2573" s="82">
        <v>57.52919999999996</v>
      </c>
      <c r="K2573" s="27">
        <v>24.958819999999999</v>
      </c>
      <c r="L2573" s="29">
        <v>18.611000000000001</v>
      </c>
      <c r="M2573" s="29">
        <v>31.609000000000002</v>
      </c>
      <c r="Q2573" s="26">
        <v>29.377200000000002</v>
      </c>
      <c r="R2573" s="26">
        <v>2.5831349206349241</v>
      </c>
      <c r="S2573" s="26">
        <v>1.55</v>
      </c>
      <c r="T2573" s="26">
        <v>8.0000000000000002E-3</v>
      </c>
      <c r="U2573" s="26">
        <v>0.41</v>
      </c>
      <c r="V2573" s="26">
        <v>0.09</v>
      </c>
      <c r="W2573" s="26">
        <v>0.31999999999999995</v>
      </c>
      <c r="X2573" s="26">
        <v>9.0399999999999991</v>
      </c>
      <c r="Y2573" s="85"/>
      <c r="AD2573" s="26">
        <v>1.96</v>
      </c>
      <c r="AF2573" s="26">
        <v>0.23499999999999999</v>
      </c>
      <c r="AI2573" s="29">
        <v>2.6111111111111147</v>
      </c>
    </row>
    <row r="2574" spans="1:35" ht="15" customHeight="1" x14ac:dyDescent="0.2">
      <c r="A2574" s="25">
        <v>2709</v>
      </c>
      <c r="B2574" s="25" t="s">
        <v>98</v>
      </c>
      <c r="C2574" s="139">
        <v>38001</v>
      </c>
      <c r="D2574" s="25">
        <v>37</v>
      </c>
      <c r="E2574" s="25" t="s">
        <v>50</v>
      </c>
      <c r="F2574" s="25">
        <v>-80</v>
      </c>
      <c r="G2574" s="82">
        <v>45.640799999999615</v>
      </c>
      <c r="H2574" s="27">
        <v>-80.760679999999994</v>
      </c>
      <c r="I2574" s="25">
        <v>24</v>
      </c>
      <c r="J2574" s="82">
        <v>55.959599999999909</v>
      </c>
      <c r="K2574" s="27">
        <v>24.932659999999998</v>
      </c>
      <c r="L2574" s="29">
        <v>18.48</v>
      </c>
      <c r="M2574" s="29">
        <v>30.547000000000001</v>
      </c>
      <c r="Q2574" s="26">
        <v>31.807199999999998</v>
      </c>
      <c r="R2574" s="26">
        <v>2.7953571428571427</v>
      </c>
      <c r="S2574" s="26">
        <v>1.92</v>
      </c>
      <c r="T2574" s="26">
        <v>2E-3</v>
      </c>
      <c r="U2574" s="26">
        <v>0.46</v>
      </c>
      <c r="V2574" s="26">
        <v>0.1</v>
      </c>
      <c r="W2574" s="26">
        <v>0.36</v>
      </c>
      <c r="X2574" s="26">
        <v>6.71</v>
      </c>
      <c r="Y2574" s="85"/>
      <c r="AD2574" s="26">
        <v>2.38</v>
      </c>
      <c r="AF2574" s="26">
        <v>0.14399999999999999</v>
      </c>
      <c r="AI2574" s="29">
        <v>2.8125</v>
      </c>
    </row>
    <row r="2575" spans="1:35" ht="15" customHeight="1" x14ac:dyDescent="0.2">
      <c r="A2575" s="25">
        <v>2710</v>
      </c>
      <c r="B2575" s="25" t="s">
        <v>98</v>
      </c>
      <c r="C2575" s="139">
        <v>38001</v>
      </c>
      <c r="D2575" s="25">
        <v>38</v>
      </c>
      <c r="E2575" s="25" t="s">
        <v>50</v>
      </c>
      <c r="F2575" s="25">
        <v>-80</v>
      </c>
      <c r="G2575" s="82">
        <v>41.850000000000307</v>
      </c>
      <c r="H2575" s="27">
        <v>-80.697500000000005</v>
      </c>
      <c r="I2575" s="25">
        <v>24</v>
      </c>
      <c r="J2575" s="82">
        <v>59.19</v>
      </c>
      <c r="K2575" s="27">
        <v>24.986499999999999</v>
      </c>
      <c r="L2575" s="29">
        <v>18.712</v>
      </c>
      <c r="M2575" s="29">
        <v>28.504999999999999</v>
      </c>
      <c r="Q2575" s="26">
        <v>18.344999999999999</v>
      </c>
      <c r="R2575" s="26">
        <v>1.0950280112044788</v>
      </c>
      <c r="S2575" s="26">
        <v>3.42</v>
      </c>
      <c r="T2575" s="26">
        <v>0</v>
      </c>
      <c r="U2575" s="26">
        <v>0.37</v>
      </c>
      <c r="V2575" s="26">
        <v>0.09</v>
      </c>
      <c r="W2575" s="26">
        <v>0.28000000000000003</v>
      </c>
      <c r="X2575" s="26">
        <v>4.7</v>
      </c>
      <c r="Y2575" s="85"/>
      <c r="AD2575" s="26">
        <v>3.79</v>
      </c>
      <c r="AF2575" s="26">
        <v>0.19</v>
      </c>
      <c r="AI2575" s="29">
        <v>1.1176470588235263</v>
      </c>
    </row>
    <row r="2576" spans="1:35" ht="15" customHeight="1" x14ac:dyDescent="0.2">
      <c r="A2576" s="25">
        <v>2711</v>
      </c>
      <c r="B2576" s="25" t="s">
        <v>98</v>
      </c>
      <c r="C2576" s="139">
        <v>38001</v>
      </c>
      <c r="D2576" s="25">
        <v>39</v>
      </c>
      <c r="E2576" s="25" t="s">
        <v>50</v>
      </c>
      <c r="F2576" s="25">
        <v>-80</v>
      </c>
      <c r="G2576" s="82">
        <v>38.740799999999922</v>
      </c>
      <c r="H2576" s="27">
        <v>-80.645679999999999</v>
      </c>
      <c r="I2576" s="25">
        <v>25</v>
      </c>
      <c r="J2576" s="82">
        <v>0.51000000000009038</v>
      </c>
      <c r="K2576" s="27">
        <v>25.008500000000002</v>
      </c>
      <c r="L2576" s="29">
        <v>18.64</v>
      </c>
      <c r="M2576" s="29">
        <v>26.338000000000001</v>
      </c>
      <c r="Q2576" s="26">
        <v>13.1448</v>
      </c>
      <c r="R2576" s="26">
        <v>3.1020518207282874</v>
      </c>
      <c r="S2576" s="26">
        <v>2.96</v>
      </c>
      <c r="T2576" s="26">
        <v>0</v>
      </c>
      <c r="U2576" s="26">
        <v>0.37</v>
      </c>
      <c r="V2576" s="26">
        <v>0.08</v>
      </c>
      <c r="W2576" s="26">
        <v>0.28999999999999998</v>
      </c>
      <c r="X2576" s="26">
        <v>2.79</v>
      </c>
      <c r="Y2576" s="85"/>
      <c r="AD2576" s="26">
        <v>3.33</v>
      </c>
      <c r="AF2576" s="26">
        <v>0.13100000000000001</v>
      </c>
      <c r="AI2576" s="29">
        <v>3.1176470588235254</v>
      </c>
    </row>
    <row r="2577" spans="1:35" ht="15" customHeight="1" x14ac:dyDescent="0.2">
      <c r="A2577" s="25">
        <v>2712</v>
      </c>
      <c r="B2577" s="25" t="s">
        <v>98</v>
      </c>
      <c r="C2577" s="139">
        <v>38001</v>
      </c>
      <c r="D2577" s="25">
        <v>40</v>
      </c>
      <c r="E2577" s="25" t="s">
        <v>47</v>
      </c>
      <c r="F2577" s="25">
        <v>-80</v>
      </c>
      <c r="G2577" s="82">
        <v>35.910000000000082</v>
      </c>
      <c r="H2577" s="27">
        <v>-80.598500000000001</v>
      </c>
      <c r="I2577" s="25">
        <v>25</v>
      </c>
      <c r="J2577" s="82">
        <v>0.99000000000003752</v>
      </c>
      <c r="K2577" s="27">
        <v>25.016500000000001</v>
      </c>
      <c r="L2577" s="29">
        <v>18.722000000000001</v>
      </c>
      <c r="M2577" s="29">
        <v>24.946999999999999</v>
      </c>
      <c r="Q2577" s="26">
        <v>12.464399999999999</v>
      </c>
      <c r="R2577" s="26">
        <v>2.6334523809523809</v>
      </c>
      <c r="S2577" s="26">
        <v>4.7699999999999996</v>
      </c>
      <c r="T2577" s="26">
        <v>0</v>
      </c>
      <c r="U2577" s="26">
        <v>0.57999999999999996</v>
      </c>
      <c r="V2577" s="26">
        <v>0.15</v>
      </c>
      <c r="W2577" s="26">
        <v>0.42999999999999994</v>
      </c>
      <c r="X2577" s="26">
        <v>2.94</v>
      </c>
      <c r="Y2577" s="85"/>
      <c r="AD2577" s="26">
        <v>5.35</v>
      </c>
      <c r="AF2577" s="26">
        <v>0.13900000000000001</v>
      </c>
      <c r="AI2577" s="29">
        <v>2.65</v>
      </c>
    </row>
    <row r="2578" spans="1:35" ht="15" customHeight="1" x14ac:dyDescent="0.2">
      <c r="A2578" s="25">
        <v>2713</v>
      </c>
      <c r="B2578" s="25" t="s">
        <v>99</v>
      </c>
      <c r="C2578" s="139">
        <v>38041</v>
      </c>
      <c r="D2578" s="25" t="s">
        <v>15</v>
      </c>
      <c r="E2578" s="25" t="s">
        <v>76</v>
      </c>
      <c r="F2578" s="25">
        <v>-80</v>
      </c>
      <c r="G2578" s="82">
        <v>11.009999999999707</v>
      </c>
      <c r="H2578" s="27">
        <v>-80.183499999999995</v>
      </c>
      <c r="I2578" s="25">
        <v>25</v>
      </c>
      <c r="J2578" s="82">
        <v>44.379600000000039</v>
      </c>
      <c r="K2578" s="27">
        <v>25.739660000000001</v>
      </c>
      <c r="L2578" s="29">
        <v>22.666360000000001</v>
      </c>
      <c r="M2578" s="29">
        <v>33.400599999999997</v>
      </c>
      <c r="N2578" s="28">
        <v>7.4771368253671247</v>
      </c>
      <c r="O2578" s="28">
        <v>3.0330251330664906</v>
      </c>
      <c r="Q2578" s="26">
        <v>10.15104</v>
      </c>
      <c r="R2578" s="26">
        <v>2.2520238095238092</v>
      </c>
      <c r="S2578" s="26">
        <v>0.7</v>
      </c>
      <c r="T2578" s="26">
        <v>0.03</v>
      </c>
      <c r="U2578" s="26">
        <v>0.81</v>
      </c>
      <c r="V2578" s="26">
        <v>0.28000000000000003</v>
      </c>
      <c r="W2578" s="26">
        <v>0.53</v>
      </c>
      <c r="X2578" s="26">
        <v>2.15</v>
      </c>
      <c r="Y2578" s="85"/>
      <c r="AD2578" s="26">
        <v>1.51</v>
      </c>
      <c r="AF2578" s="26">
        <v>0.40300000000000002</v>
      </c>
      <c r="AH2578" s="29">
        <v>0.61654616033773746</v>
      </c>
      <c r="AI2578" s="29">
        <v>2.2999999999999998</v>
      </c>
    </row>
    <row r="2579" spans="1:35" ht="15" customHeight="1" x14ac:dyDescent="0.2">
      <c r="A2579" s="25">
        <v>2714</v>
      </c>
      <c r="B2579" s="25" t="s">
        <v>99</v>
      </c>
      <c r="C2579" s="139">
        <v>38041</v>
      </c>
      <c r="D2579" s="25" t="s">
        <v>24</v>
      </c>
      <c r="E2579" s="25" t="s">
        <v>77</v>
      </c>
      <c r="F2579" s="25">
        <v>-80</v>
      </c>
      <c r="G2579" s="82">
        <v>21.700800000000413</v>
      </c>
      <c r="H2579" s="27">
        <v>-80.361680000000007</v>
      </c>
      <c r="I2579" s="25">
        <v>25</v>
      </c>
      <c r="J2579" s="82">
        <v>17.799599999999955</v>
      </c>
      <c r="K2579" s="27">
        <v>25.296659999999999</v>
      </c>
      <c r="L2579" s="29">
        <v>24.0426</v>
      </c>
      <c r="M2579" s="29">
        <v>29.871600000000001</v>
      </c>
      <c r="N2579" s="28">
        <v>10.41319645947136</v>
      </c>
      <c r="O2579" s="28">
        <v>4.2240081082888166</v>
      </c>
      <c r="Q2579" s="26">
        <v>14.89926</v>
      </c>
      <c r="R2579" s="26">
        <v>0.85488095238095241</v>
      </c>
      <c r="S2579" s="26">
        <v>1</v>
      </c>
      <c r="T2579" s="26">
        <v>0</v>
      </c>
      <c r="U2579" s="26">
        <v>0.5</v>
      </c>
      <c r="V2579" s="26">
        <v>0.54</v>
      </c>
      <c r="W2579" s="26">
        <v>0</v>
      </c>
      <c r="X2579" s="26">
        <v>0.5</v>
      </c>
      <c r="Y2579" s="85"/>
      <c r="AD2579" s="26">
        <v>1.54</v>
      </c>
      <c r="AF2579" s="26">
        <v>0.29499999999999998</v>
      </c>
      <c r="AH2579" s="29">
        <v>0.44270748352269473</v>
      </c>
      <c r="AI2579" s="29">
        <v>0.89</v>
      </c>
    </row>
    <row r="2580" spans="1:35" ht="15" customHeight="1" x14ac:dyDescent="0.2">
      <c r="A2580" s="25">
        <v>2715</v>
      </c>
      <c r="B2580" s="25" t="s">
        <v>99</v>
      </c>
      <c r="C2580" s="139">
        <v>38041</v>
      </c>
      <c r="D2580" s="25" t="s">
        <v>25</v>
      </c>
      <c r="E2580" s="25" t="s">
        <v>79</v>
      </c>
      <c r="F2580" s="25">
        <v>-80</v>
      </c>
      <c r="G2580" s="82">
        <v>22.550399999999797</v>
      </c>
      <c r="H2580" s="27">
        <v>-80.375839999999997</v>
      </c>
      <c r="I2580" s="25">
        <v>25</v>
      </c>
      <c r="J2580" s="82">
        <v>14.349599999999896</v>
      </c>
      <c r="K2580" s="27">
        <v>25.239159999999998</v>
      </c>
      <c r="L2580" s="29">
        <v>23.539200000000001</v>
      </c>
      <c r="M2580" s="29">
        <v>28.671199999999999</v>
      </c>
      <c r="N2580" s="28">
        <v>5.6392218377070993</v>
      </c>
      <c r="O2580" s="28">
        <v>2.2874934569440946</v>
      </c>
      <c r="Q2580" s="26">
        <v>17.747220000000002</v>
      </c>
      <c r="R2580" s="26">
        <v>3.0209523809523811</v>
      </c>
      <c r="S2580" s="26">
        <v>1.46</v>
      </c>
      <c r="T2580" s="26">
        <v>0.01</v>
      </c>
      <c r="U2580" s="26">
        <v>0.37</v>
      </c>
      <c r="V2580" s="26">
        <v>0.45</v>
      </c>
      <c r="W2580" s="26">
        <v>0</v>
      </c>
      <c r="X2580" s="26">
        <v>0.26</v>
      </c>
      <c r="Y2580" s="85"/>
      <c r="AD2580" s="26">
        <v>1.91</v>
      </c>
      <c r="AF2580" s="26">
        <v>0.496</v>
      </c>
      <c r="AH2580" s="29">
        <v>0.81748867710343887</v>
      </c>
      <c r="AI2580" s="29">
        <v>3.08</v>
      </c>
    </row>
    <row r="2581" spans="1:35" ht="15" customHeight="1" x14ac:dyDescent="0.2">
      <c r="A2581" s="25">
        <v>2716</v>
      </c>
      <c r="B2581" s="25" t="s">
        <v>99</v>
      </c>
      <c r="C2581" s="139">
        <v>38041</v>
      </c>
      <c r="D2581" s="25" t="s">
        <v>26</v>
      </c>
      <c r="E2581" s="25" t="s">
        <v>79</v>
      </c>
      <c r="F2581" s="25">
        <v>-80</v>
      </c>
      <c r="G2581" s="82">
        <v>25.366800000000183</v>
      </c>
      <c r="H2581" s="27">
        <v>-80.422780000000003</v>
      </c>
      <c r="I2581" s="25">
        <v>25</v>
      </c>
      <c r="J2581" s="82">
        <v>15.340199999999911</v>
      </c>
      <c r="K2581" s="27">
        <v>25.255669999999999</v>
      </c>
      <c r="L2581" s="29">
        <v>25.2928</v>
      </c>
      <c r="M2581" s="29">
        <v>24.7058</v>
      </c>
      <c r="N2581" s="28">
        <v>13.59308912000642</v>
      </c>
      <c r="O2581" s="28">
        <v>5.5138994911956631</v>
      </c>
      <c r="Q2581" s="26">
        <v>25.163580000000003</v>
      </c>
      <c r="R2581" s="26">
        <v>1.1027380952380952</v>
      </c>
      <c r="S2581" s="26">
        <v>2.44</v>
      </c>
      <c r="T2581" s="26">
        <v>0.02</v>
      </c>
      <c r="U2581" s="26">
        <v>0.46</v>
      </c>
      <c r="V2581" s="26">
        <v>0.21</v>
      </c>
      <c r="W2581" s="26">
        <v>0.25</v>
      </c>
      <c r="X2581" s="26">
        <v>4.09</v>
      </c>
      <c r="Y2581" s="85"/>
      <c r="AD2581" s="26">
        <v>2.9</v>
      </c>
      <c r="AF2581" s="26">
        <v>0.48099999999999998</v>
      </c>
      <c r="AH2581" s="29">
        <v>0.33914292470980451</v>
      </c>
      <c r="AI2581" s="29">
        <v>1.1599999999999999</v>
      </c>
    </row>
    <row r="2582" spans="1:35" ht="15" customHeight="1" x14ac:dyDescent="0.2">
      <c r="A2582" s="25">
        <v>2717</v>
      </c>
      <c r="B2582" s="25" t="s">
        <v>99</v>
      </c>
      <c r="C2582" s="139">
        <v>38041</v>
      </c>
      <c r="D2582" s="25" t="s">
        <v>27</v>
      </c>
      <c r="E2582" s="25" t="s">
        <v>79</v>
      </c>
      <c r="F2582" s="25">
        <v>-80</v>
      </c>
      <c r="G2582" s="82">
        <v>25.440000000000396</v>
      </c>
      <c r="H2582" s="27">
        <v>-80.424000000000007</v>
      </c>
      <c r="I2582" s="25">
        <v>25</v>
      </c>
      <c r="J2582" s="82">
        <v>10.569599999999966</v>
      </c>
      <c r="K2582" s="27">
        <v>25.176159999999999</v>
      </c>
      <c r="L2582" s="29">
        <v>24.094100000000001</v>
      </c>
      <c r="M2582" s="29">
        <v>27.653500000000001</v>
      </c>
      <c r="N2582" s="28">
        <v>7.3126375749963985</v>
      </c>
      <c r="O2582" s="28">
        <v>2.9662976714193632</v>
      </c>
      <c r="Q2582" s="26">
        <v>18.39846</v>
      </c>
      <c r="R2582" s="26">
        <v>0.69214285714285595</v>
      </c>
      <c r="S2582" s="26">
        <v>1.6</v>
      </c>
      <c r="T2582" s="26">
        <v>0</v>
      </c>
      <c r="U2582" s="26">
        <v>0.34</v>
      </c>
      <c r="V2582" s="26">
        <v>0.34</v>
      </c>
      <c r="W2582" s="26">
        <v>0</v>
      </c>
      <c r="X2582" s="26">
        <v>0.86</v>
      </c>
      <c r="Y2582" s="85"/>
      <c r="AD2582" s="26">
        <v>1.9400000000000002</v>
      </c>
      <c r="AF2582" s="26">
        <v>0.23400000000000001</v>
      </c>
      <c r="AH2582" s="29">
        <v>0.63041548999538255</v>
      </c>
      <c r="AI2582" s="29">
        <v>0.71999999999999886</v>
      </c>
    </row>
    <row r="2583" spans="1:35" ht="15" customHeight="1" x14ac:dyDescent="0.2">
      <c r="A2583" s="25">
        <v>2718</v>
      </c>
      <c r="B2583" s="25" t="s">
        <v>99</v>
      </c>
      <c r="C2583" s="139">
        <v>38041</v>
      </c>
      <c r="D2583" s="25" t="s">
        <v>28</v>
      </c>
      <c r="E2583" s="25" t="s">
        <v>77</v>
      </c>
      <c r="F2583" s="25">
        <v>-80</v>
      </c>
      <c r="G2583" s="82">
        <v>12.809999999999775</v>
      </c>
      <c r="H2583" s="27">
        <v>-80.213499999999996</v>
      </c>
      <c r="I2583" s="25">
        <v>25</v>
      </c>
      <c r="J2583" s="82">
        <v>28.111200000000096</v>
      </c>
      <c r="K2583" s="27">
        <v>25.468520000000002</v>
      </c>
      <c r="L2583" s="29">
        <v>22.4954</v>
      </c>
      <c r="M2583" s="29">
        <v>34.221899999999998</v>
      </c>
      <c r="N2583" s="28">
        <v>10.929917781272211</v>
      </c>
      <c r="O2583" s="28">
        <v>4.4336109004292918</v>
      </c>
      <c r="Q2583" s="26">
        <v>3.6823800000000007</v>
      </c>
      <c r="R2583" s="26">
        <v>1.0971428571428572</v>
      </c>
      <c r="S2583" s="26">
        <v>0.24</v>
      </c>
      <c r="T2583" s="26">
        <v>0</v>
      </c>
      <c r="U2583" s="26">
        <v>0.32</v>
      </c>
      <c r="V2583" s="26">
        <v>0.02</v>
      </c>
      <c r="W2583" s="26">
        <v>0.3</v>
      </c>
      <c r="X2583" s="26">
        <v>0</v>
      </c>
      <c r="Y2583" s="85"/>
      <c r="AD2583" s="26">
        <v>0.56000000000000005</v>
      </c>
      <c r="AF2583" s="26">
        <v>0.192</v>
      </c>
      <c r="AH2583" s="29">
        <v>0.42177810412251882</v>
      </c>
      <c r="AI2583" s="29">
        <v>1.1200000000000001</v>
      </c>
    </row>
    <row r="2584" spans="1:35" ht="15" customHeight="1" x14ac:dyDescent="0.2">
      <c r="A2584" s="25">
        <v>2719</v>
      </c>
      <c r="B2584" s="25" t="s">
        <v>99</v>
      </c>
      <c r="C2584" s="139">
        <v>38041</v>
      </c>
      <c r="D2584" s="25" t="s">
        <v>29</v>
      </c>
      <c r="E2584" s="25" t="s">
        <v>76</v>
      </c>
      <c r="F2584" s="25">
        <v>-80</v>
      </c>
      <c r="G2584" s="82">
        <v>11.944799999999702</v>
      </c>
      <c r="H2584" s="27">
        <v>-80.199079999999995</v>
      </c>
      <c r="I2584" s="25">
        <v>25</v>
      </c>
      <c r="J2584" s="82">
        <v>34.839600000000104</v>
      </c>
      <c r="K2584" s="27">
        <v>25.580660000000002</v>
      </c>
      <c r="L2584" s="29">
        <v>23.292999999999999</v>
      </c>
      <c r="M2584" s="29">
        <v>35.909100000000002</v>
      </c>
      <c r="N2584" s="28">
        <v>9.2527826498329109</v>
      </c>
      <c r="O2584" s="28">
        <v>3.7532979512337405</v>
      </c>
      <c r="Q2584" s="26">
        <v>3.3276000000000008</v>
      </c>
      <c r="R2584" s="26">
        <v>0.7885714285714257</v>
      </c>
      <c r="S2584" s="26">
        <v>0.19</v>
      </c>
      <c r="T2584" s="26">
        <v>0</v>
      </c>
      <c r="U2584" s="26">
        <v>0.33</v>
      </c>
      <c r="V2584" s="26">
        <v>0.01</v>
      </c>
      <c r="W2584" s="26">
        <v>0.32</v>
      </c>
      <c r="X2584" s="26">
        <v>0.28000000000000003</v>
      </c>
      <c r="Y2584" s="85"/>
      <c r="AD2584" s="26">
        <v>0.52</v>
      </c>
      <c r="AF2584" s="26">
        <v>9.6000000000000002E-2</v>
      </c>
      <c r="AH2584" s="29">
        <v>0.49822849778960804</v>
      </c>
      <c r="AI2584" s="29">
        <v>0.79999999999999716</v>
      </c>
    </row>
    <row r="2585" spans="1:35" ht="15" customHeight="1" x14ac:dyDescent="0.2">
      <c r="A2585" s="25">
        <v>2720</v>
      </c>
      <c r="B2585" s="25" t="s">
        <v>99</v>
      </c>
      <c r="C2585" s="139">
        <v>38041</v>
      </c>
      <c r="D2585" s="25" t="s">
        <v>30</v>
      </c>
      <c r="E2585" s="25" t="s">
        <v>76</v>
      </c>
      <c r="F2585" s="25">
        <v>-80</v>
      </c>
      <c r="G2585" s="82">
        <v>11.219999999999857</v>
      </c>
      <c r="H2585" s="27">
        <v>-80.186999999999998</v>
      </c>
      <c r="I2585" s="25">
        <v>25</v>
      </c>
      <c r="J2585" s="82">
        <v>39.769199999999998</v>
      </c>
      <c r="K2585" s="27">
        <v>25.66282</v>
      </c>
      <c r="L2585" s="29">
        <v>22.474</v>
      </c>
      <c r="M2585" s="29">
        <v>34.446899999999999</v>
      </c>
      <c r="N2585" s="28">
        <v>9.0013394292751716</v>
      </c>
      <c r="O2585" s="28">
        <v>3.6513025450638983</v>
      </c>
      <c r="Q2585" s="26">
        <v>6.7684800000000003</v>
      </c>
      <c r="R2585" s="26">
        <v>1.2498809523809524</v>
      </c>
      <c r="S2585" s="26">
        <v>0.67</v>
      </c>
      <c r="T2585" s="26">
        <v>0</v>
      </c>
      <c r="U2585" s="26">
        <v>0.81</v>
      </c>
      <c r="V2585" s="26">
        <v>0.35</v>
      </c>
      <c r="W2585" s="26">
        <v>0.46000000000000008</v>
      </c>
      <c r="X2585" s="26">
        <v>1.1100000000000001</v>
      </c>
      <c r="Y2585" s="85"/>
      <c r="AD2585" s="26">
        <v>1.48</v>
      </c>
      <c r="AF2585" s="26">
        <v>0.253</v>
      </c>
      <c r="AH2585" s="29">
        <v>0.51214600185021775</v>
      </c>
      <c r="AI2585" s="29">
        <v>1.28</v>
      </c>
    </row>
    <row r="2586" spans="1:35" ht="15" customHeight="1" x14ac:dyDescent="0.2">
      <c r="A2586" s="25">
        <v>2721</v>
      </c>
      <c r="B2586" s="25" t="s">
        <v>99</v>
      </c>
      <c r="C2586" s="139">
        <v>38041</v>
      </c>
      <c r="D2586" s="25" t="s">
        <v>16</v>
      </c>
      <c r="E2586" s="25" t="s">
        <v>76</v>
      </c>
      <c r="F2586" s="25">
        <v>-80</v>
      </c>
      <c r="G2586" s="82">
        <v>14.839200000000119</v>
      </c>
      <c r="H2586" s="27">
        <v>-80.247320000000002</v>
      </c>
      <c r="I2586" s="25">
        <v>25</v>
      </c>
      <c r="J2586" s="82">
        <v>41.425199999999975</v>
      </c>
      <c r="K2586" s="27">
        <v>25.69042</v>
      </c>
      <c r="L2586" s="29">
        <v>23.255299999999998</v>
      </c>
      <c r="M2586" s="29">
        <v>30.887599999999999</v>
      </c>
      <c r="N2586" s="28">
        <v>7.8201716212745884</v>
      </c>
      <c r="O2586" s="28">
        <v>3.1721737379139872</v>
      </c>
      <c r="Q2586" s="26">
        <v>14.777760000000002</v>
      </c>
      <c r="R2586" s="26">
        <v>0.76404761904762331</v>
      </c>
      <c r="S2586" s="26">
        <v>1.33</v>
      </c>
      <c r="T2586" s="26">
        <v>0.05</v>
      </c>
      <c r="U2586" s="26">
        <v>0.49</v>
      </c>
      <c r="V2586" s="26">
        <v>0.39</v>
      </c>
      <c r="W2586" s="26">
        <v>9.9999999999999978E-2</v>
      </c>
      <c r="X2586" s="26">
        <v>3.11</v>
      </c>
      <c r="Y2586" s="85"/>
      <c r="AD2586" s="26">
        <v>1.8200000000000003</v>
      </c>
      <c r="AF2586" s="26">
        <v>0.30199999999999999</v>
      </c>
      <c r="AH2586" s="29">
        <v>0.5895011290364276</v>
      </c>
      <c r="AI2586" s="29">
        <v>0.80000000000000426</v>
      </c>
    </row>
    <row r="2587" spans="1:35" ht="15" customHeight="1" x14ac:dyDescent="0.2">
      <c r="A2587" s="25">
        <v>2722</v>
      </c>
      <c r="B2587" s="25" t="s">
        <v>99</v>
      </c>
      <c r="C2587" s="139">
        <v>38041</v>
      </c>
      <c r="D2587" s="25" t="s">
        <v>17</v>
      </c>
      <c r="E2587" s="25" t="s">
        <v>76</v>
      </c>
      <c r="F2587" s="25">
        <v>-80</v>
      </c>
      <c r="G2587" s="82">
        <v>15.844800000000419</v>
      </c>
      <c r="H2587" s="27">
        <v>-80.264080000000007</v>
      </c>
      <c r="I2587" s="25">
        <v>25</v>
      </c>
      <c r="J2587" s="82">
        <v>39.220800000000082</v>
      </c>
      <c r="K2587" s="27">
        <v>25.653680000000001</v>
      </c>
      <c r="L2587" s="29">
        <v>23.498899999999999</v>
      </c>
      <c r="M2587" s="29">
        <v>30.321300000000001</v>
      </c>
      <c r="N2587" s="28">
        <v>9.1054060861887951</v>
      </c>
      <c r="O2587" s="28">
        <v>3.6935161347446961</v>
      </c>
      <c r="Q2587" s="26">
        <v>15.254040000000002</v>
      </c>
      <c r="R2587" s="26">
        <v>0.30023809523809525</v>
      </c>
      <c r="S2587" s="26">
        <v>1.28</v>
      </c>
      <c r="T2587" s="26">
        <v>0.04</v>
      </c>
      <c r="U2587" s="26">
        <v>0.68</v>
      </c>
      <c r="V2587" s="26">
        <v>0.44</v>
      </c>
      <c r="W2587" s="26">
        <v>0.24000000000000005</v>
      </c>
      <c r="X2587" s="26">
        <v>1.24</v>
      </c>
      <c r="Y2587" s="85"/>
      <c r="AD2587" s="26">
        <v>1.96</v>
      </c>
      <c r="AF2587" s="26">
        <v>0.16600000000000001</v>
      </c>
      <c r="AH2587" s="29">
        <v>0.50629263059365481</v>
      </c>
      <c r="AI2587" s="29">
        <v>0.32</v>
      </c>
    </row>
    <row r="2588" spans="1:35" ht="15" customHeight="1" x14ac:dyDescent="0.2">
      <c r="A2588" s="25">
        <v>2723</v>
      </c>
      <c r="B2588" s="25" t="s">
        <v>99</v>
      </c>
      <c r="C2588" s="139">
        <v>38041</v>
      </c>
      <c r="D2588" s="25" t="s">
        <v>18</v>
      </c>
      <c r="E2588" s="25" t="s">
        <v>76</v>
      </c>
      <c r="F2588" s="25">
        <v>-80</v>
      </c>
      <c r="G2588" s="82">
        <v>15.809999999999604</v>
      </c>
      <c r="H2588" s="27">
        <v>-80.263499999999993</v>
      </c>
      <c r="I2588" s="25">
        <v>25</v>
      </c>
      <c r="J2588" s="82">
        <v>35.519999999999925</v>
      </c>
      <c r="K2588" s="27">
        <v>25.591999999999999</v>
      </c>
      <c r="L2588" s="29">
        <v>23</v>
      </c>
      <c r="M2588" s="29">
        <v>32.276000000000003</v>
      </c>
      <c r="N2588" s="28">
        <v>10.072879849302874</v>
      </c>
      <c r="O2588" s="28">
        <v>4.0859621080686281</v>
      </c>
      <c r="Q2588" s="26">
        <v>9.1450199999999988</v>
      </c>
      <c r="R2588" s="26">
        <v>0.46250000000000396</v>
      </c>
      <c r="S2588" s="26">
        <v>1.1599999999999999</v>
      </c>
      <c r="T2588" s="26">
        <v>0.02</v>
      </c>
      <c r="U2588" s="26">
        <v>1.56</v>
      </c>
      <c r="V2588" s="26">
        <v>0.55000000000000004</v>
      </c>
      <c r="W2588" s="26">
        <v>1.01</v>
      </c>
      <c r="X2588" s="26">
        <v>0.55000000000000004</v>
      </c>
      <c r="Y2588" s="85"/>
      <c r="AD2588" s="26">
        <v>2.7199999999999998</v>
      </c>
      <c r="AF2588" s="26">
        <v>0.14699999999999999</v>
      </c>
      <c r="AH2588" s="29">
        <v>0.45766454767342929</v>
      </c>
      <c r="AI2588" s="29">
        <v>0.48000000000000398</v>
      </c>
    </row>
    <row r="2589" spans="1:35" ht="15" customHeight="1" x14ac:dyDescent="0.2">
      <c r="A2589" s="25">
        <v>2724</v>
      </c>
      <c r="B2589" s="25" t="s">
        <v>99</v>
      </c>
      <c r="C2589" s="139">
        <v>38041</v>
      </c>
      <c r="D2589" s="25" t="s">
        <v>19</v>
      </c>
      <c r="E2589" s="25" t="s">
        <v>77</v>
      </c>
      <c r="F2589" s="25">
        <v>-80</v>
      </c>
      <c r="G2589" s="82">
        <v>18.838800000000049</v>
      </c>
      <c r="H2589" s="27">
        <v>-80.313980000000001</v>
      </c>
      <c r="I2589" s="25">
        <v>25</v>
      </c>
      <c r="J2589" s="82">
        <v>31.803599999999932</v>
      </c>
      <c r="K2589" s="27">
        <v>25.530059999999999</v>
      </c>
      <c r="L2589" s="29">
        <v>24.5459</v>
      </c>
      <c r="M2589" s="29">
        <v>20.602900000000002</v>
      </c>
      <c r="N2589" s="28">
        <v>6.6162858714578379</v>
      </c>
      <c r="O2589" s="28">
        <v>2.6838296268169537</v>
      </c>
      <c r="Q2589" s="26">
        <v>35.073119999999996</v>
      </c>
      <c r="R2589" s="26">
        <v>0.49702380952381181</v>
      </c>
      <c r="S2589" s="26">
        <v>4.66</v>
      </c>
      <c r="T2589" s="26">
        <v>7.0000000000000007E-2</v>
      </c>
      <c r="U2589" s="26">
        <v>11.79</v>
      </c>
      <c r="V2589" s="26">
        <v>0.95</v>
      </c>
      <c r="W2589" s="26">
        <v>10.84</v>
      </c>
      <c r="X2589" s="26">
        <v>6.3</v>
      </c>
      <c r="Y2589" s="85"/>
      <c r="AD2589" s="26">
        <v>16.45</v>
      </c>
      <c r="AF2589" s="26">
        <v>0.52900000000000003</v>
      </c>
      <c r="AH2589" s="29">
        <v>0.69676554029915716</v>
      </c>
      <c r="AI2589" s="29">
        <v>0.56000000000000227</v>
      </c>
    </row>
    <row r="2590" spans="1:35" ht="15" customHeight="1" x14ac:dyDescent="0.2">
      <c r="A2590" s="25">
        <v>2725</v>
      </c>
      <c r="B2590" s="25" t="s">
        <v>99</v>
      </c>
      <c r="C2590" s="139">
        <v>38041</v>
      </c>
      <c r="D2590" s="25" t="s">
        <v>20</v>
      </c>
      <c r="E2590" s="25" t="s">
        <v>77</v>
      </c>
      <c r="F2590" s="25">
        <v>-80</v>
      </c>
      <c r="G2590" s="82">
        <v>15.101999999999975</v>
      </c>
      <c r="H2590" s="27">
        <v>-80.2517</v>
      </c>
      <c r="I2590" s="25">
        <v>25</v>
      </c>
      <c r="J2590" s="82">
        <v>29.515200000000021</v>
      </c>
      <c r="K2590" s="27">
        <v>25.49192</v>
      </c>
      <c r="L2590" s="29">
        <v>22.806999999999999</v>
      </c>
      <c r="M2590" s="29">
        <v>35.6282</v>
      </c>
      <c r="N2590" s="28">
        <v>9.3692054632407604</v>
      </c>
      <c r="O2590" s="28">
        <v>3.8005236911627382</v>
      </c>
      <c r="Q2590" s="26">
        <v>4.5717600000000012</v>
      </c>
      <c r="R2590" s="26">
        <v>0.85845238095238352</v>
      </c>
      <c r="S2590" s="26">
        <v>0.39</v>
      </c>
      <c r="T2590" s="26">
        <v>0.01</v>
      </c>
      <c r="U2590" s="26">
        <v>0.78</v>
      </c>
      <c r="V2590" s="26">
        <v>0.02</v>
      </c>
      <c r="W2590" s="26">
        <v>0.76</v>
      </c>
      <c r="X2590" s="26">
        <v>0</v>
      </c>
      <c r="Y2590" s="85"/>
      <c r="AD2590" s="26">
        <v>1.17</v>
      </c>
      <c r="AF2590" s="26">
        <v>0.18099999999999999</v>
      </c>
      <c r="AH2590" s="29">
        <v>0.49203745377203251</v>
      </c>
      <c r="AI2590" s="29">
        <v>0.88000000000000256</v>
      </c>
    </row>
    <row r="2591" spans="1:35" ht="15" customHeight="1" x14ac:dyDescent="0.2">
      <c r="A2591" s="25">
        <v>2726</v>
      </c>
      <c r="B2591" s="25" t="s">
        <v>99</v>
      </c>
      <c r="C2591" s="139">
        <v>38041</v>
      </c>
      <c r="D2591" s="25" t="s">
        <v>21</v>
      </c>
      <c r="E2591" s="25" t="s">
        <v>77</v>
      </c>
      <c r="F2591" s="25">
        <v>-80</v>
      </c>
      <c r="G2591" s="82">
        <v>19.555199999999786</v>
      </c>
      <c r="H2591" s="27">
        <v>-80.325919999999996</v>
      </c>
      <c r="I2591" s="25">
        <v>25</v>
      </c>
      <c r="J2591" s="82">
        <v>27.786000000000044</v>
      </c>
      <c r="K2591" s="27">
        <v>25.463100000000001</v>
      </c>
      <c r="L2591" s="29">
        <v>24.0412</v>
      </c>
      <c r="M2591" s="29">
        <v>22.232099999999999</v>
      </c>
      <c r="N2591" s="28">
        <v>7.7039957289443937</v>
      </c>
      <c r="O2591" s="28">
        <v>3.1250481590295047</v>
      </c>
      <c r="Q2591" s="26">
        <v>11.57502</v>
      </c>
      <c r="R2591" s="26">
        <v>0.35202380952380807</v>
      </c>
      <c r="S2591" s="26">
        <v>2.04</v>
      </c>
      <c r="T2591" s="26">
        <v>0.03</v>
      </c>
      <c r="U2591" s="26">
        <v>2.97</v>
      </c>
      <c r="V2591" s="26">
        <v>0.28000000000000003</v>
      </c>
      <c r="W2591" s="26">
        <v>2.6900000000000004</v>
      </c>
      <c r="X2591" s="26">
        <v>1.5</v>
      </c>
      <c r="Y2591" s="85"/>
      <c r="AD2591" s="26">
        <v>5.0100000000000007</v>
      </c>
      <c r="AF2591" s="26">
        <v>0.40300000000000002</v>
      </c>
      <c r="AH2591" s="29">
        <v>0.59839077826587339</v>
      </c>
      <c r="AI2591" s="29">
        <v>0.39999999999999858</v>
      </c>
    </row>
    <row r="2592" spans="1:35" ht="15" customHeight="1" x14ac:dyDescent="0.2">
      <c r="A2592" s="25">
        <v>2727</v>
      </c>
      <c r="B2592" s="25" t="s">
        <v>99</v>
      </c>
      <c r="C2592" s="139">
        <v>38041</v>
      </c>
      <c r="D2592" s="25" t="s">
        <v>22</v>
      </c>
      <c r="E2592" s="25" t="s">
        <v>77</v>
      </c>
      <c r="F2592" s="25">
        <v>-80</v>
      </c>
      <c r="G2592" s="82">
        <v>14.596799999999917</v>
      </c>
      <c r="H2592" s="27">
        <v>-80.243279999999999</v>
      </c>
      <c r="I2592" s="25">
        <v>25</v>
      </c>
      <c r="J2592" s="82">
        <v>24.324000000000012</v>
      </c>
      <c r="K2592" s="27">
        <v>25.4054</v>
      </c>
      <c r="L2592" s="29">
        <v>24.001200000000001</v>
      </c>
      <c r="M2592" s="29">
        <v>35.838299999999997</v>
      </c>
      <c r="N2592" s="28">
        <v>13.627635841335875</v>
      </c>
      <c r="O2592" s="28">
        <v>5.5279130202381968</v>
      </c>
      <c r="Q2592" s="26">
        <v>3.8038799999999999</v>
      </c>
      <c r="R2592" s="26">
        <v>0.26130952380952494</v>
      </c>
      <c r="S2592" s="26">
        <v>0.28999999999999998</v>
      </c>
      <c r="T2592" s="26">
        <v>0.01</v>
      </c>
      <c r="U2592" s="26">
        <v>0.5</v>
      </c>
      <c r="V2592" s="26">
        <v>0.02</v>
      </c>
      <c r="W2592" s="26">
        <v>0.48</v>
      </c>
      <c r="X2592" s="26">
        <v>0</v>
      </c>
      <c r="Y2592" s="85"/>
      <c r="AD2592" s="26">
        <v>0.79</v>
      </c>
      <c r="AF2592" s="26">
        <v>0.157</v>
      </c>
      <c r="AH2592" s="29">
        <v>0.33828318085935116</v>
      </c>
      <c r="AI2592" s="29">
        <v>0.28000000000000114</v>
      </c>
    </row>
    <row r="2593" spans="1:35" ht="15" customHeight="1" x14ac:dyDescent="0.2">
      <c r="A2593" s="25">
        <v>2728</v>
      </c>
      <c r="B2593" s="25" t="s">
        <v>99</v>
      </c>
      <c r="C2593" s="139">
        <v>38041</v>
      </c>
      <c r="D2593" s="25" t="s">
        <v>23</v>
      </c>
      <c r="E2593" s="25" t="s">
        <v>77</v>
      </c>
      <c r="F2593" s="25">
        <v>-80</v>
      </c>
      <c r="G2593" s="82">
        <v>19.29</v>
      </c>
      <c r="H2593" s="27">
        <v>-80.3215</v>
      </c>
      <c r="I2593" s="25">
        <v>25</v>
      </c>
      <c r="J2593" s="82">
        <v>19.995599999999953</v>
      </c>
      <c r="K2593" s="27">
        <v>25.333259999999999</v>
      </c>
      <c r="L2593" s="29">
        <v>23.343699999999998</v>
      </c>
      <c r="M2593" s="29">
        <v>32.355600000000003</v>
      </c>
      <c r="N2593" s="28">
        <v>8.7147173311038681</v>
      </c>
      <c r="O2593" s="28">
        <v>3.5350371820312869</v>
      </c>
      <c r="Q2593" s="26">
        <v>11.400060000000002</v>
      </c>
      <c r="R2593" s="26">
        <v>0.44285714285713973</v>
      </c>
      <c r="S2593" s="26">
        <v>0.69</v>
      </c>
      <c r="T2593" s="26">
        <v>0.01</v>
      </c>
      <c r="U2593" s="26">
        <v>0.5</v>
      </c>
      <c r="V2593" s="26">
        <v>0.04</v>
      </c>
      <c r="W2593" s="26">
        <v>0.46</v>
      </c>
      <c r="X2593" s="26">
        <v>0</v>
      </c>
      <c r="Y2593" s="85"/>
      <c r="AD2593" s="26">
        <v>1.19</v>
      </c>
      <c r="AF2593" s="26">
        <v>0.312</v>
      </c>
      <c r="AH2593" s="29">
        <v>0.52899019266481073</v>
      </c>
      <c r="AI2593" s="29">
        <v>0.47999999999999687</v>
      </c>
    </row>
    <row r="2594" spans="1:35" ht="15" customHeight="1" x14ac:dyDescent="0.2">
      <c r="A2594" s="25">
        <v>2729</v>
      </c>
      <c r="B2594" s="25" t="s">
        <v>99</v>
      </c>
      <c r="C2594" s="139">
        <v>38042</v>
      </c>
      <c r="D2594" s="25">
        <v>1</v>
      </c>
      <c r="E2594" s="25" t="s">
        <v>47</v>
      </c>
      <c r="F2594" s="25">
        <v>-80</v>
      </c>
      <c r="G2594" s="82">
        <v>29.78999999999985</v>
      </c>
      <c r="H2594" s="27">
        <v>-80.496499999999997</v>
      </c>
      <c r="I2594" s="25">
        <v>25</v>
      </c>
      <c r="J2594" s="82">
        <v>10.989600000000053</v>
      </c>
      <c r="K2594" s="27">
        <v>25.183160000000001</v>
      </c>
      <c r="L2594" s="29">
        <v>25.787600000000001</v>
      </c>
      <c r="M2594" s="29">
        <v>25.954799999999999</v>
      </c>
      <c r="N2594" s="28">
        <v>6.3126566542501878</v>
      </c>
      <c r="O2594" s="28">
        <v>2.560665497494111</v>
      </c>
      <c r="Q2594" s="26">
        <v>7.0698000000000008</v>
      </c>
      <c r="R2594" s="26">
        <v>4.1795238095238094</v>
      </c>
      <c r="S2594" s="26">
        <v>4.3</v>
      </c>
      <c r="T2594" s="26">
        <v>0.02</v>
      </c>
      <c r="U2594" s="26">
        <v>1.26</v>
      </c>
      <c r="V2594" s="26">
        <v>0.23</v>
      </c>
      <c r="W2594" s="26">
        <v>1.03</v>
      </c>
      <c r="X2594" s="26">
        <v>0.93</v>
      </c>
      <c r="Y2594" s="85"/>
      <c r="AD2594" s="26">
        <v>5.5600000000000005</v>
      </c>
      <c r="AF2594" s="26">
        <v>0.17199999999999999</v>
      </c>
      <c r="AH2594" s="29">
        <v>0.73027890672561413</v>
      </c>
      <c r="AI2594" s="29">
        <v>4.2</v>
      </c>
    </row>
    <row r="2595" spans="1:35" ht="15" customHeight="1" x14ac:dyDescent="0.2">
      <c r="A2595" s="25">
        <v>2730</v>
      </c>
      <c r="B2595" s="25" t="s">
        <v>99</v>
      </c>
      <c r="C2595" s="139">
        <v>38042</v>
      </c>
      <c r="D2595" s="25">
        <v>2</v>
      </c>
      <c r="E2595" s="25" t="s">
        <v>47</v>
      </c>
      <c r="F2595" s="25">
        <v>-80</v>
      </c>
      <c r="G2595" s="82">
        <v>33.66720000000015</v>
      </c>
      <c r="H2595" s="27">
        <v>-80.561120000000003</v>
      </c>
      <c r="I2595" s="25">
        <v>25</v>
      </c>
      <c r="J2595" s="82">
        <v>10.063199999999952</v>
      </c>
      <c r="K2595" s="27">
        <v>25.167719999999999</v>
      </c>
      <c r="L2595" s="29">
        <v>25.5928</v>
      </c>
      <c r="M2595" s="29">
        <v>22.703199999999999</v>
      </c>
      <c r="N2595" s="28">
        <v>7.9537629697062684</v>
      </c>
      <c r="O2595" s="28">
        <v>3.2263637209003737</v>
      </c>
      <c r="Q2595" s="26">
        <v>7.8473999999999986</v>
      </c>
      <c r="R2595" s="26">
        <v>4.4272619047619051</v>
      </c>
      <c r="S2595" s="26">
        <v>4.25</v>
      </c>
      <c r="T2595" s="26">
        <v>0.03</v>
      </c>
      <c r="U2595" s="26">
        <v>0.55000000000000004</v>
      </c>
      <c r="V2595" s="26">
        <v>0.16</v>
      </c>
      <c r="W2595" s="26">
        <v>0.39</v>
      </c>
      <c r="X2595" s="26">
        <v>3.69</v>
      </c>
      <c r="Y2595" s="85"/>
      <c r="AD2595" s="26">
        <v>4.8</v>
      </c>
      <c r="AF2595" s="26">
        <v>0.191</v>
      </c>
      <c r="AH2595" s="29">
        <v>0.57959987210559871</v>
      </c>
      <c r="AI2595" s="29">
        <v>4.45</v>
      </c>
    </row>
    <row r="2596" spans="1:35" ht="15" customHeight="1" x14ac:dyDescent="0.2">
      <c r="A2596" s="25">
        <v>2731</v>
      </c>
      <c r="B2596" s="25" t="s">
        <v>99</v>
      </c>
      <c r="C2596" s="139">
        <v>38042</v>
      </c>
      <c r="D2596" s="25">
        <v>3</v>
      </c>
      <c r="E2596" s="25" t="s">
        <v>47</v>
      </c>
      <c r="F2596" s="25">
        <v>-80</v>
      </c>
      <c r="G2596" s="82">
        <v>37.176000000000329</v>
      </c>
      <c r="H2596" s="27">
        <v>-80.619600000000005</v>
      </c>
      <c r="I2596" s="25">
        <v>25</v>
      </c>
      <c r="J2596" s="82">
        <v>8.9939999999999287</v>
      </c>
      <c r="K2596" s="27">
        <v>25.149899999999999</v>
      </c>
      <c r="L2596" s="29">
        <v>25.554300000000001</v>
      </c>
      <c r="M2596" s="29">
        <v>20.452999999999999</v>
      </c>
      <c r="N2596" s="28">
        <v>5.3056233509661901</v>
      </c>
      <c r="O2596" s="28">
        <v>2.152172595728151</v>
      </c>
      <c r="Q2596" s="26">
        <v>7.9445999999999994</v>
      </c>
      <c r="R2596" s="26">
        <v>8.0039285714285722</v>
      </c>
      <c r="S2596" s="26">
        <v>5.14</v>
      </c>
      <c r="T2596" s="26">
        <v>0.04</v>
      </c>
      <c r="U2596" s="26">
        <v>0.41</v>
      </c>
      <c r="V2596" s="26">
        <v>7.0000000000000007E-2</v>
      </c>
      <c r="W2596" s="26">
        <v>0.33999999999999997</v>
      </c>
      <c r="X2596" s="26">
        <v>2.89</v>
      </c>
      <c r="Y2596" s="85"/>
      <c r="AD2596" s="26">
        <v>5.55</v>
      </c>
      <c r="AF2596" s="26">
        <v>0.38700000000000001</v>
      </c>
      <c r="AH2596" s="29">
        <v>0.86888942072386044</v>
      </c>
      <c r="AI2596" s="29">
        <v>8.0500000000000007</v>
      </c>
    </row>
    <row r="2597" spans="1:35" ht="15" customHeight="1" x14ac:dyDescent="0.2">
      <c r="A2597" s="25">
        <v>2732</v>
      </c>
      <c r="B2597" s="25" t="s">
        <v>99</v>
      </c>
      <c r="C2597" s="139">
        <v>38042</v>
      </c>
      <c r="D2597" s="25">
        <v>4</v>
      </c>
      <c r="E2597" s="25" t="s">
        <v>48</v>
      </c>
      <c r="F2597" s="25">
        <v>-80</v>
      </c>
      <c r="G2597" s="82">
        <v>40.753200000000049</v>
      </c>
      <c r="H2597" s="27">
        <v>-80.679220000000001</v>
      </c>
      <c r="I2597" s="25">
        <v>25</v>
      </c>
      <c r="J2597" s="82">
        <v>7.9007999999999612</v>
      </c>
      <c r="K2597" s="27">
        <v>25.131679999999999</v>
      </c>
      <c r="L2597" s="29">
        <v>26.348800000000001</v>
      </c>
      <c r="M2597" s="29">
        <v>28.460699999999999</v>
      </c>
      <c r="N2597" s="28">
        <v>7.8885241934624011</v>
      </c>
      <c r="O2597" s="28">
        <v>3.1999002693654424</v>
      </c>
      <c r="Q2597" s="26">
        <v>13.5822</v>
      </c>
      <c r="R2597" s="26">
        <v>0.26226190476189837</v>
      </c>
      <c r="S2597" s="26">
        <v>3.05</v>
      </c>
      <c r="T2597" s="26">
        <v>0.04</v>
      </c>
      <c r="U2597" s="26">
        <v>0.28000000000000003</v>
      </c>
      <c r="V2597" s="26">
        <v>0.1</v>
      </c>
      <c r="W2597" s="26">
        <v>0.18000000000000002</v>
      </c>
      <c r="X2597" s="26">
        <v>9.8000000000000007</v>
      </c>
      <c r="Y2597" s="85"/>
      <c r="AD2597" s="26">
        <v>3.33</v>
      </c>
      <c r="AF2597" s="26">
        <v>0.317</v>
      </c>
      <c r="AH2597" s="29">
        <v>0.58439321309561665</v>
      </c>
      <c r="AI2597" s="29">
        <v>0.29999999999999361</v>
      </c>
    </row>
    <row r="2598" spans="1:35" ht="15" customHeight="1" x14ac:dyDescent="0.2">
      <c r="A2598" s="25">
        <v>2733</v>
      </c>
      <c r="B2598" s="25" t="s">
        <v>99</v>
      </c>
      <c r="C2598" s="139">
        <v>38042</v>
      </c>
      <c r="D2598" s="25">
        <v>5</v>
      </c>
      <c r="E2598" s="25" t="s">
        <v>48</v>
      </c>
      <c r="F2598" s="25">
        <v>-80</v>
      </c>
      <c r="G2598" s="82">
        <v>43.166400000000351</v>
      </c>
      <c r="H2598" s="27">
        <v>-80.719440000000006</v>
      </c>
      <c r="I2598" s="25">
        <v>25</v>
      </c>
      <c r="J2598" s="82">
        <v>6.9539999999999935</v>
      </c>
      <c r="K2598" s="27">
        <v>25.1159</v>
      </c>
      <c r="L2598" s="29">
        <v>25.8584</v>
      </c>
      <c r="M2598" s="29">
        <v>31.620999999999999</v>
      </c>
      <c r="N2598" s="28">
        <v>8.602892830858373</v>
      </c>
      <c r="O2598" s="28">
        <v>3.4896767014544814</v>
      </c>
      <c r="Q2598" s="26">
        <v>15.720599999999999</v>
      </c>
      <c r="R2598" s="26">
        <v>3.5559523809523812</v>
      </c>
      <c r="S2598" s="26">
        <v>2.5099999999999998</v>
      </c>
      <c r="T2598" s="26">
        <v>0.02</v>
      </c>
      <c r="U2598" s="26">
        <v>0.3</v>
      </c>
      <c r="V2598" s="26">
        <v>7.0000000000000007E-2</v>
      </c>
      <c r="W2598" s="26">
        <v>0.22999999999999998</v>
      </c>
      <c r="X2598" s="26">
        <v>7.61</v>
      </c>
      <c r="Y2598" s="85"/>
      <c r="AD2598" s="26">
        <v>2.8099999999999996</v>
      </c>
      <c r="AF2598" s="26">
        <v>0.37</v>
      </c>
      <c r="AH2598" s="29">
        <v>0.53586625924991638</v>
      </c>
      <c r="AI2598" s="29">
        <v>3.6</v>
      </c>
    </row>
    <row r="2599" spans="1:35" ht="15" customHeight="1" x14ac:dyDescent="0.2">
      <c r="A2599" s="25">
        <v>2734</v>
      </c>
      <c r="B2599" s="25" t="s">
        <v>99</v>
      </c>
      <c r="C2599" s="139">
        <v>38042</v>
      </c>
      <c r="D2599" s="25">
        <v>6</v>
      </c>
      <c r="E2599" s="25" t="s">
        <v>48</v>
      </c>
      <c r="F2599" s="25">
        <v>-80</v>
      </c>
      <c r="G2599" s="82">
        <v>45.54</v>
      </c>
      <c r="H2599" s="27">
        <v>-80.759</v>
      </c>
      <c r="I2599" s="25">
        <v>25</v>
      </c>
      <c r="J2599" s="82">
        <v>4.2419999999999192</v>
      </c>
      <c r="K2599" s="27">
        <v>25.070699999999999</v>
      </c>
      <c r="L2599" s="29">
        <v>25.469799999999999</v>
      </c>
      <c r="M2599" s="29">
        <v>33.214300000000001</v>
      </c>
      <c r="N2599" s="28">
        <v>11.553947703124686</v>
      </c>
      <c r="O2599" s="28">
        <v>4.6867423437837665</v>
      </c>
      <c r="Q2599" s="26">
        <v>15.088800000000001</v>
      </c>
      <c r="R2599" s="26">
        <v>1.1127380952380952</v>
      </c>
      <c r="S2599" s="26">
        <v>2.48</v>
      </c>
      <c r="T2599" s="26">
        <v>0.01</v>
      </c>
      <c r="U2599" s="26">
        <v>0.21</v>
      </c>
      <c r="V2599" s="26">
        <v>0.06</v>
      </c>
      <c r="W2599" s="26">
        <v>0.15</v>
      </c>
      <c r="X2599" s="26">
        <v>25.75</v>
      </c>
      <c r="Y2599" s="85"/>
      <c r="AD2599" s="26">
        <v>2.69</v>
      </c>
      <c r="AF2599" s="26">
        <v>0.313</v>
      </c>
      <c r="AH2599" s="29">
        <v>0.39899782467885475</v>
      </c>
      <c r="AI2599" s="29">
        <v>1.1499999999999999</v>
      </c>
    </row>
    <row r="2600" spans="1:35" ht="15" customHeight="1" x14ac:dyDescent="0.2">
      <c r="A2600" s="25">
        <v>2735</v>
      </c>
      <c r="B2600" s="25" t="s">
        <v>99</v>
      </c>
      <c r="C2600" s="139">
        <v>38042</v>
      </c>
      <c r="D2600" s="25">
        <v>7</v>
      </c>
      <c r="E2600" s="25" t="s">
        <v>48</v>
      </c>
      <c r="F2600" s="25">
        <v>-80</v>
      </c>
      <c r="G2600" s="82">
        <v>47.600400000000036</v>
      </c>
      <c r="H2600" s="27">
        <v>-80.793340000000001</v>
      </c>
      <c r="I2600" s="25">
        <v>25</v>
      </c>
      <c r="J2600" s="82">
        <v>6.9899999999999096</v>
      </c>
      <c r="K2600" s="27">
        <v>25.116499999999998</v>
      </c>
      <c r="L2600" s="29">
        <v>26.041399999999999</v>
      </c>
      <c r="M2600" s="29">
        <v>33.270099999999999</v>
      </c>
      <c r="N2600" s="28">
        <v>6.2205373062277216</v>
      </c>
      <c r="O2600" s="28">
        <v>2.5232982131552797</v>
      </c>
      <c r="Q2600" s="26">
        <v>13.825200000000001</v>
      </c>
      <c r="R2600" s="26">
        <v>3.8990476190476193</v>
      </c>
      <c r="S2600" s="26">
        <v>2.0299999999999998</v>
      </c>
      <c r="T2600" s="26">
        <v>0.04</v>
      </c>
      <c r="U2600" s="26">
        <v>0.27</v>
      </c>
      <c r="V2600" s="26">
        <v>0.31</v>
      </c>
      <c r="W2600" s="26">
        <v>0</v>
      </c>
      <c r="X2600" s="26">
        <v>10.41</v>
      </c>
      <c r="Y2600" s="85"/>
      <c r="AD2600" s="26">
        <v>2.34</v>
      </c>
      <c r="AF2600" s="26">
        <v>0.42799999999999999</v>
      </c>
      <c r="AH2600" s="29">
        <v>0.74109353791426924</v>
      </c>
      <c r="AI2600" s="29">
        <v>3.95</v>
      </c>
    </row>
    <row r="2601" spans="1:35" ht="15" customHeight="1" x14ac:dyDescent="0.2">
      <c r="A2601" s="25">
        <v>2736</v>
      </c>
      <c r="B2601" s="25" t="s">
        <v>99</v>
      </c>
      <c r="C2601" s="139">
        <v>38042</v>
      </c>
      <c r="D2601" s="25">
        <v>8</v>
      </c>
      <c r="E2601" s="25" t="s">
        <v>48</v>
      </c>
      <c r="F2601" s="25">
        <v>-80</v>
      </c>
      <c r="G2601" s="82">
        <v>51.870000000000402</v>
      </c>
      <c r="H2601" s="27">
        <v>-80.864500000000007</v>
      </c>
      <c r="I2601" s="25">
        <v>25</v>
      </c>
      <c r="J2601" s="82">
        <v>7.7076000000000278</v>
      </c>
      <c r="K2601" s="27">
        <v>25.12846</v>
      </c>
      <c r="L2601" s="29">
        <v>26.5745</v>
      </c>
      <c r="M2601" s="29">
        <v>33.494799999999998</v>
      </c>
      <c r="N2601" s="28">
        <v>5.0309609982901184</v>
      </c>
      <c r="O2601" s="28">
        <v>2.0407585828205037</v>
      </c>
      <c r="Q2601" s="26">
        <v>14.1168</v>
      </c>
      <c r="R2601" s="26">
        <v>4.8970634920634959</v>
      </c>
      <c r="S2601" s="26">
        <v>1.25</v>
      </c>
      <c r="T2601" s="26">
        <v>0.05</v>
      </c>
      <c r="U2601" s="26">
        <v>0.26</v>
      </c>
      <c r="V2601" s="26">
        <v>0.24</v>
      </c>
      <c r="W2601" s="26">
        <v>2.0000000000000018E-2</v>
      </c>
      <c r="X2601" s="26">
        <v>18.27</v>
      </c>
      <c r="Y2601" s="85"/>
      <c r="AD2601" s="26">
        <v>1.51</v>
      </c>
      <c r="AF2601" s="26">
        <v>0.39800000000000002</v>
      </c>
      <c r="AH2601" s="29">
        <v>0.91632592690875736</v>
      </c>
      <c r="AI2601" s="29">
        <v>4.9444444444444482</v>
      </c>
    </row>
    <row r="2602" spans="1:35" ht="15" customHeight="1" x14ac:dyDescent="0.2">
      <c r="A2602" s="25">
        <v>2737</v>
      </c>
      <c r="B2602" s="25" t="s">
        <v>99</v>
      </c>
      <c r="C2602" s="139">
        <v>38042</v>
      </c>
      <c r="D2602" s="25">
        <v>9</v>
      </c>
      <c r="E2602" s="25" t="s">
        <v>49</v>
      </c>
      <c r="F2602" s="25">
        <v>-80</v>
      </c>
      <c r="G2602" s="82">
        <v>54.360000000000355</v>
      </c>
      <c r="H2602" s="27">
        <v>-80.906000000000006</v>
      </c>
      <c r="I2602" s="25">
        <v>25</v>
      </c>
      <c r="J2602" s="82">
        <v>7.517999999999958</v>
      </c>
      <c r="K2602" s="27">
        <v>25.125299999999999</v>
      </c>
      <c r="L2602" s="29">
        <v>25.765000000000001</v>
      </c>
      <c r="M2602" s="29">
        <v>31.070699999999999</v>
      </c>
      <c r="N2602" s="28">
        <v>1.4835103991422514</v>
      </c>
      <c r="O2602" s="28">
        <v>0.60177102958698703</v>
      </c>
      <c r="Q2602" s="26">
        <v>14.481299999999999</v>
      </c>
      <c r="R2602" s="26">
        <v>46.672619047619051</v>
      </c>
      <c r="S2602" s="26">
        <v>3.73</v>
      </c>
      <c r="T2602" s="26">
        <v>0.09</v>
      </c>
      <c r="U2602" s="26">
        <v>0.42</v>
      </c>
      <c r="V2602" s="26">
        <v>0.35</v>
      </c>
      <c r="W2602" s="26">
        <v>7.0000000000000007E-2</v>
      </c>
      <c r="X2602" s="26">
        <v>22.97</v>
      </c>
      <c r="Y2602" s="85"/>
      <c r="AD2602" s="26">
        <v>4.1500000000000004</v>
      </c>
      <c r="AF2602" s="26">
        <v>2.33</v>
      </c>
      <c r="AH2602" s="29">
        <v>3.107494226306367</v>
      </c>
      <c r="AI2602" s="29">
        <v>46.95</v>
      </c>
    </row>
    <row r="2603" spans="1:35" ht="15" customHeight="1" x14ac:dyDescent="0.2">
      <c r="A2603" s="25">
        <v>2738</v>
      </c>
      <c r="B2603" s="25" t="s">
        <v>99</v>
      </c>
      <c r="C2603" s="139">
        <v>38042</v>
      </c>
      <c r="D2603" s="25">
        <v>10</v>
      </c>
      <c r="E2603" s="25" t="s">
        <v>49</v>
      </c>
      <c r="F2603" s="25">
        <v>-80</v>
      </c>
      <c r="G2603" s="82">
        <v>59.779199999999832</v>
      </c>
      <c r="H2603" s="27">
        <v>-80.996319999999997</v>
      </c>
      <c r="I2603" s="25">
        <v>25</v>
      </c>
      <c r="J2603" s="82">
        <v>6.7199999999998994</v>
      </c>
      <c r="K2603" s="27">
        <v>25.111999999999998</v>
      </c>
      <c r="L2603" s="29">
        <v>24.386800000000001</v>
      </c>
      <c r="M2603" s="29">
        <v>32.714399999999998</v>
      </c>
      <c r="N2603" s="28">
        <v>3.5300216542887282</v>
      </c>
      <c r="O2603" s="28">
        <v>1.4319176775531284</v>
      </c>
      <c r="Q2603" s="26">
        <v>13.88838</v>
      </c>
      <c r="R2603" s="26">
        <v>12.209642857142857</v>
      </c>
      <c r="S2603" s="26">
        <v>1.7</v>
      </c>
      <c r="T2603" s="26">
        <v>7.0000000000000007E-2</v>
      </c>
      <c r="U2603" s="26">
        <v>0.25</v>
      </c>
      <c r="V2603" s="26">
        <v>0.37</v>
      </c>
      <c r="W2603" s="26">
        <v>0</v>
      </c>
      <c r="X2603" s="26">
        <v>18.13</v>
      </c>
      <c r="Y2603" s="85"/>
      <c r="AD2603" s="26">
        <v>2.0699999999999998</v>
      </c>
      <c r="AF2603" s="26">
        <v>0.33900000000000002</v>
      </c>
      <c r="AH2603" s="29">
        <v>1.3059409973871334</v>
      </c>
      <c r="AI2603" s="29">
        <v>12.25</v>
      </c>
    </row>
    <row r="2604" spans="1:35" ht="15" customHeight="1" x14ac:dyDescent="0.2">
      <c r="A2604" s="25">
        <v>2739</v>
      </c>
      <c r="B2604" s="25" t="s">
        <v>99</v>
      </c>
      <c r="C2604" s="139">
        <v>38042</v>
      </c>
      <c r="D2604" s="25">
        <v>11</v>
      </c>
      <c r="E2604" s="25" t="s">
        <v>49</v>
      </c>
      <c r="F2604" s="25">
        <v>-80</v>
      </c>
      <c r="G2604" s="82">
        <v>59.96040000000022</v>
      </c>
      <c r="H2604" s="27">
        <v>-80.999340000000004</v>
      </c>
      <c r="I2604" s="25">
        <v>25</v>
      </c>
      <c r="J2604" s="82">
        <v>4.4592000000000098</v>
      </c>
      <c r="K2604" s="27">
        <v>25.07432</v>
      </c>
      <c r="L2604" s="29">
        <v>25.668399999999998</v>
      </c>
      <c r="M2604" s="29">
        <v>32.676600000000001</v>
      </c>
      <c r="N2604" s="28">
        <v>6.9127093715875167</v>
      </c>
      <c r="O2604" s="28">
        <v>2.8040708296895134</v>
      </c>
      <c r="Q2604" s="26">
        <v>9.5969999999999995</v>
      </c>
      <c r="R2604" s="26">
        <v>1.3053571428571429</v>
      </c>
      <c r="S2604" s="26">
        <v>1.23</v>
      </c>
      <c r="T2604" s="26">
        <v>0.05</v>
      </c>
      <c r="U2604" s="26">
        <v>0.18</v>
      </c>
      <c r="V2604" s="26">
        <v>0.06</v>
      </c>
      <c r="W2604" s="26">
        <v>0.12</v>
      </c>
      <c r="X2604" s="26">
        <v>13</v>
      </c>
      <c r="Y2604" s="85"/>
      <c r="AD2604" s="26">
        <v>1.4100000000000001</v>
      </c>
      <c r="AF2604" s="26">
        <v>0.375</v>
      </c>
      <c r="AH2604" s="29">
        <v>0.66688757651926356</v>
      </c>
      <c r="AI2604" s="29">
        <v>1.35</v>
      </c>
    </row>
    <row r="2605" spans="1:35" ht="15" customHeight="1" x14ac:dyDescent="0.2">
      <c r="A2605" s="25">
        <v>2740</v>
      </c>
      <c r="B2605" s="25" t="s">
        <v>99</v>
      </c>
      <c r="C2605" s="139">
        <v>38042</v>
      </c>
      <c r="D2605" s="25">
        <v>12</v>
      </c>
      <c r="E2605" s="25" t="s">
        <v>49</v>
      </c>
      <c r="F2605" s="25">
        <v>-81</v>
      </c>
      <c r="G2605" s="82">
        <v>3.9695999999997866</v>
      </c>
      <c r="H2605" s="27">
        <v>-81.066159999999996</v>
      </c>
      <c r="I2605" s="25">
        <v>25</v>
      </c>
      <c r="J2605" s="82">
        <v>6.8255999999999517</v>
      </c>
      <c r="K2605" s="27">
        <v>25.113759999999999</v>
      </c>
      <c r="L2605" s="29">
        <v>24.040600000000001</v>
      </c>
      <c r="M2605" s="29">
        <v>32.589599999999997</v>
      </c>
      <c r="N2605" s="28">
        <v>2.3250353160133215</v>
      </c>
      <c r="O2605" s="28">
        <v>0.94312712384922137</v>
      </c>
      <c r="Q2605" s="26">
        <v>17.27094</v>
      </c>
      <c r="R2605" s="26">
        <v>27.797619047619047</v>
      </c>
      <c r="S2605" s="26">
        <v>2.56</v>
      </c>
      <c r="T2605" s="26">
        <v>0.08</v>
      </c>
      <c r="U2605" s="26">
        <v>0.27</v>
      </c>
      <c r="V2605" s="26">
        <v>0.08</v>
      </c>
      <c r="W2605" s="26">
        <v>0.19</v>
      </c>
      <c r="X2605" s="26">
        <v>18.239999999999998</v>
      </c>
      <c r="Y2605" s="85"/>
      <c r="AD2605" s="26">
        <v>2.83</v>
      </c>
      <c r="AF2605" s="26">
        <v>2.54</v>
      </c>
      <c r="AH2605" s="29">
        <v>1.9827655813437921</v>
      </c>
      <c r="AI2605" s="29">
        <v>28.1</v>
      </c>
    </row>
    <row r="2606" spans="1:35" ht="15" customHeight="1" x14ac:dyDescent="0.2">
      <c r="A2606" s="25">
        <v>2741</v>
      </c>
      <c r="B2606" s="25" t="s">
        <v>99</v>
      </c>
      <c r="C2606" s="139">
        <v>38042</v>
      </c>
      <c r="D2606" s="25">
        <v>13</v>
      </c>
      <c r="E2606" s="25" t="s">
        <v>49</v>
      </c>
      <c r="F2606" s="25">
        <v>-81</v>
      </c>
      <c r="G2606" s="82">
        <v>5.7803999999998723</v>
      </c>
      <c r="H2606" s="27">
        <v>-81.096339999999998</v>
      </c>
      <c r="I2606" s="25">
        <v>25</v>
      </c>
      <c r="J2606" s="82">
        <v>6.7992000000000985</v>
      </c>
      <c r="K2606" s="27">
        <v>25.113320000000002</v>
      </c>
      <c r="L2606" s="29">
        <v>23.582899999999999</v>
      </c>
      <c r="M2606" s="29">
        <v>32.615200000000002</v>
      </c>
      <c r="N2606" s="28">
        <v>4.4001379873895292</v>
      </c>
      <c r="O2606" s="28">
        <v>1.7848715914139737</v>
      </c>
      <c r="Q2606" s="26">
        <v>15.0159</v>
      </c>
      <c r="R2606" s="26">
        <v>9.1982142857142861</v>
      </c>
      <c r="S2606" s="26">
        <v>1.44</v>
      </c>
      <c r="T2606" s="26">
        <v>0.1</v>
      </c>
      <c r="U2606" s="26">
        <v>0.26</v>
      </c>
      <c r="V2606" s="26">
        <v>0.1</v>
      </c>
      <c r="W2606" s="26">
        <v>0.16</v>
      </c>
      <c r="X2606" s="26">
        <v>14.86</v>
      </c>
      <c r="Y2606" s="85"/>
      <c r="AD2606" s="26">
        <v>1.7</v>
      </c>
      <c r="AF2606" s="26">
        <v>1.2749999999999999</v>
      </c>
      <c r="AH2606" s="29">
        <v>1.0476944162232913</v>
      </c>
      <c r="AI2606" s="29">
        <v>9.35</v>
      </c>
    </row>
    <row r="2607" spans="1:35" ht="15" customHeight="1" x14ac:dyDescent="0.2">
      <c r="A2607" s="25">
        <v>2742</v>
      </c>
      <c r="B2607" s="25" t="s">
        <v>99</v>
      </c>
      <c r="C2607" s="139">
        <v>38042</v>
      </c>
      <c r="D2607" s="25">
        <v>14</v>
      </c>
      <c r="E2607" s="25" t="s">
        <v>49</v>
      </c>
      <c r="F2607" s="25">
        <v>-81</v>
      </c>
      <c r="G2607" s="82">
        <v>1.6859999999996944</v>
      </c>
      <c r="H2607" s="27">
        <v>-81.028099999999995</v>
      </c>
      <c r="I2607" s="25">
        <v>25</v>
      </c>
      <c r="J2607" s="82">
        <v>2.1527999999999281</v>
      </c>
      <c r="K2607" s="27">
        <v>25.035879999999999</v>
      </c>
      <c r="L2607" s="29">
        <v>24.295000000000002</v>
      </c>
      <c r="M2607" s="29">
        <v>33.716999999999999</v>
      </c>
      <c r="N2607" s="28">
        <v>4.5980403045521703</v>
      </c>
      <c r="O2607" s="28">
        <v>1.8651486701762598</v>
      </c>
      <c r="Q2607" s="26">
        <v>9.203339999999999</v>
      </c>
      <c r="R2607" s="26">
        <v>12.16</v>
      </c>
      <c r="S2607" s="26">
        <v>1.47</v>
      </c>
      <c r="T2607" s="26">
        <v>0.1</v>
      </c>
      <c r="U2607" s="26">
        <v>0.32</v>
      </c>
      <c r="V2607" s="26">
        <v>0.15</v>
      </c>
      <c r="W2607" s="26">
        <v>0.17</v>
      </c>
      <c r="X2607" s="26">
        <v>13.8</v>
      </c>
      <c r="Y2607" s="85"/>
      <c r="AD2607" s="26">
        <v>1.7899999999999998</v>
      </c>
      <c r="AF2607" s="26">
        <v>0.75600000000000001</v>
      </c>
      <c r="AH2607" s="29">
        <v>1.0026010418908224</v>
      </c>
      <c r="AI2607" s="29">
        <v>12.25</v>
      </c>
    </row>
    <row r="2608" spans="1:35" ht="15" customHeight="1" x14ac:dyDescent="0.2">
      <c r="A2608" s="25">
        <v>2743</v>
      </c>
      <c r="B2608" s="25" t="s">
        <v>99</v>
      </c>
      <c r="C2608" s="139">
        <v>38042</v>
      </c>
      <c r="D2608" s="25">
        <v>15</v>
      </c>
      <c r="E2608" s="25" t="s">
        <v>49</v>
      </c>
      <c r="F2608" s="25">
        <v>-80</v>
      </c>
      <c r="G2608" s="82">
        <v>56.890799999999615</v>
      </c>
      <c r="H2608" s="27">
        <v>-80.948179999999994</v>
      </c>
      <c r="I2608" s="25">
        <v>24</v>
      </c>
      <c r="J2608" s="82">
        <v>55.939200000000042</v>
      </c>
      <c r="K2608" s="27">
        <v>24.932320000000001</v>
      </c>
      <c r="L2608" s="29">
        <v>23.436699999999998</v>
      </c>
      <c r="M2608" s="29">
        <v>33.664999999999999</v>
      </c>
      <c r="N2608" s="28">
        <v>8.501209626694374</v>
      </c>
      <c r="O2608" s="28">
        <v>3.4484299353402341</v>
      </c>
      <c r="Q2608" s="26">
        <v>7.895999999999999</v>
      </c>
      <c r="R2608" s="26">
        <v>2.2394047619047641</v>
      </c>
      <c r="S2608" s="26">
        <v>0.93</v>
      </c>
      <c r="T2608" s="26">
        <v>0.05</v>
      </c>
      <c r="U2608" s="26">
        <v>0.24</v>
      </c>
      <c r="V2608" s="26">
        <v>0.04</v>
      </c>
      <c r="W2608" s="26">
        <v>0.19999999999999998</v>
      </c>
      <c r="X2608" s="26">
        <v>12.15</v>
      </c>
      <c r="Y2608" s="85"/>
      <c r="AD2608" s="26">
        <v>1.1700000000000002</v>
      </c>
      <c r="AF2608" s="26">
        <v>0.38900000000000001</v>
      </c>
      <c r="AH2608" s="29">
        <v>0.54227577044145436</v>
      </c>
      <c r="AI2608" s="29">
        <v>2.2857142857142878</v>
      </c>
    </row>
    <row r="2609" spans="1:35" ht="15" customHeight="1" x14ac:dyDescent="0.2">
      <c r="A2609" s="25">
        <v>2744</v>
      </c>
      <c r="B2609" s="25" t="s">
        <v>99</v>
      </c>
      <c r="C2609" s="139">
        <v>38042</v>
      </c>
      <c r="D2609" s="25">
        <v>16</v>
      </c>
      <c r="E2609" s="25" t="s">
        <v>50</v>
      </c>
      <c r="F2609" s="25">
        <v>-80</v>
      </c>
      <c r="G2609" s="82">
        <v>49.816800000000114</v>
      </c>
      <c r="H2609" s="27">
        <v>-80.830280000000002</v>
      </c>
      <c r="I2609" s="25">
        <v>24</v>
      </c>
      <c r="J2609" s="82">
        <v>52.504800000000031</v>
      </c>
      <c r="K2609" s="27">
        <v>24.875080000000001</v>
      </c>
      <c r="L2609" s="29">
        <v>24.440100000000001</v>
      </c>
      <c r="M2609" s="29">
        <v>33.971200000000003</v>
      </c>
      <c r="N2609" s="28">
        <v>8.261741745287841</v>
      </c>
      <c r="O2609" s="28">
        <v>3.3512922047046123</v>
      </c>
      <c r="Q2609" s="26">
        <v>7.3030799999999996</v>
      </c>
      <c r="R2609" s="26">
        <v>0.8652380952380907</v>
      </c>
      <c r="S2609" s="26">
        <v>0.74</v>
      </c>
      <c r="T2609" s="26">
        <v>0.04</v>
      </c>
      <c r="U2609" s="26">
        <v>0.23</v>
      </c>
      <c r="V2609" s="26">
        <v>0.02</v>
      </c>
      <c r="W2609" s="26">
        <v>0.21000000000000002</v>
      </c>
      <c r="X2609" s="26">
        <v>19</v>
      </c>
      <c r="Y2609" s="85"/>
      <c r="AD2609" s="26">
        <v>0.97</v>
      </c>
      <c r="AF2609" s="26">
        <v>0.124</v>
      </c>
      <c r="AH2609" s="29">
        <v>0.55799371877356918</v>
      </c>
      <c r="AI2609" s="29">
        <v>0.87999999999999545</v>
      </c>
    </row>
    <row r="2610" spans="1:35" ht="15" customHeight="1" x14ac:dyDescent="0.2">
      <c r="A2610" s="25">
        <v>2745</v>
      </c>
      <c r="B2610" s="25" t="s">
        <v>99</v>
      </c>
      <c r="C2610" s="139">
        <v>38042</v>
      </c>
      <c r="D2610" s="25">
        <v>17</v>
      </c>
      <c r="E2610" s="25" t="s">
        <v>50</v>
      </c>
      <c r="F2610" s="25">
        <v>-80</v>
      </c>
      <c r="G2610" s="82">
        <v>42.520800000000065</v>
      </c>
      <c r="H2610" s="27">
        <v>-80.708680000000001</v>
      </c>
      <c r="I2610" s="25">
        <v>24</v>
      </c>
      <c r="J2610" s="82">
        <v>55.341600000000071</v>
      </c>
      <c r="K2610" s="27">
        <v>24.922360000000001</v>
      </c>
      <c r="L2610" s="29">
        <v>23.616299999999999</v>
      </c>
      <c r="M2610" s="29">
        <v>33.433500000000002</v>
      </c>
      <c r="N2610" s="28">
        <v>9.9781172810199177</v>
      </c>
      <c r="O2610" s="28">
        <v>4.0475226280926782</v>
      </c>
      <c r="Q2610" s="26">
        <v>10.763400000000001</v>
      </c>
      <c r="R2610" s="26">
        <v>1.0510714285714287</v>
      </c>
      <c r="S2610" s="26">
        <v>2.56</v>
      </c>
      <c r="T2610" s="26">
        <v>0.04</v>
      </c>
      <c r="U2610" s="26">
        <v>1.28</v>
      </c>
      <c r="V2610" s="26">
        <v>0.21</v>
      </c>
      <c r="W2610" s="26">
        <v>1.07</v>
      </c>
      <c r="X2610" s="26">
        <v>2.5099999999999998</v>
      </c>
      <c r="Y2610" s="85"/>
      <c r="AD2610" s="26">
        <v>3.84</v>
      </c>
      <c r="AF2610" s="26">
        <v>0.24299999999999999</v>
      </c>
      <c r="AH2610" s="29">
        <v>0.46201100570034465</v>
      </c>
      <c r="AI2610" s="29">
        <v>1.08</v>
      </c>
    </row>
    <row r="2611" spans="1:35" ht="15" customHeight="1" x14ac:dyDescent="0.2">
      <c r="A2611" s="25">
        <v>2746</v>
      </c>
      <c r="B2611" s="25" t="s">
        <v>99</v>
      </c>
      <c r="C2611" s="139">
        <v>38042</v>
      </c>
      <c r="D2611" s="25">
        <v>18</v>
      </c>
      <c r="E2611" s="25" t="s">
        <v>50</v>
      </c>
      <c r="F2611" s="25">
        <v>-80</v>
      </c>
      <c r="G2611" s="82">
        <v>36.67080000000027</v>
      </c>
      <c r="H2611" s="27">
        <v>-80.611180000000004</v>
      </c>
      <c r="I2611" s="25">
        <v>24</v>
      </c>
      <c r="J2611" s="82">
        <v>58.689599999999942</v>
      </c>
      <c r="K2611" s="27">
        <v>24.978159999999999</v>
      </c>
      <c r="L2611" s="29">
        <v>24.0623</v>
      </c>
      <c r="M2611" s="29">
        <v>32.218499999999999</v>
      </c>
      <c r="N2611" s="28">
        <v>9.8551614299781214</v>
      </c>
      <c r="O2611" s="28">
        <v>3.9976468273447048</v>
      </c>
      <c r="Q2611" s="26">
        <v>7.3613999999999997</v>
      </c>
      <c r="R2611" s="26">
        <v>1.1788095238095238</v>
      </c>
      <c r="S2611" s="26">
        <v>2.5499999999999998</v>
      </c>
      <c r="T2611" s="26">
        <v>0.12</v>
      </c>
      <c r="U2611" s="26">
        <v>1.72</v>
      </c>
      <c r="V2611" s="26">
        <v>0.4</v>
      </c>
      <c r="W2611" s="26">
        <v>1.3199999999999998</v>
      </c>
      <c r="X2611" s="26">
        <v>0.49</v>
      </c>
      <c r="Y2611" s="85"/>
      <c r="AD2611" s="26">
        <v>4.2699999999999996</v>
      </c>
      <c r="AF2611" s="26">
        <v>0.17799999999999999</v>
      </c>
      <c r="AH2611" s="29">
        <v>0.46777518894586329</v>
      </c>
      <c r="AI2611" s="29">
        <v>1.2</v>
      </c>
    </row>
    <row r="2612" spans="1:35" ht="15" customHeight="1" x14ac:dyDescent="0.2">
      <c r="A2612" s="25">
        <v>2747</v>
      </c>
      <c r="B2612" s="25" t="s">
        <v>99</v>
      </c>
      <c r="C2612" s="139">
        <v>38042</v>
      </c>
      <c r="D2612" s="25">
        <v>19</v>
      </c>
      <c r="E2612" s="25" t="s">
        <v>47</v>
      </c>
      <c r="F2612" s="25">
        <v>-80</v>
      </c>
      <c r="G2612" s="82">
        <v>32.940000000000396</v>
      </c>
      <c r="H2612" s="27">
        <v>-80.549000000000007</v>
      </c>
      <c r="I2612" s="25">
        <v>25</v>
      </c>
      <c r="J2612" s="82">
        <v>1.141</v>
      </c>
      <c r="K2612" s="27">
        <v>25.019016666666666</v>
      </c>
      <c r="L2612" s="29">
        <v>23.913</v>
      </c>
      <c r="M2612" s="29">
        <v>30.058199999999999</v>
      </c>
      <c r="N2612" s="28">
        <v>8.3466363438489939</v>
      </c>
      <c r="O2612" s="28">
        <v>3.3857288422988328</v>
      </c>
      <c r="Q2612" s="26">
        <v>8.9166000000000007</v>
      </c>
      <c r="R2612" s="26">
        <v>1.1778571428571427</v>
      </c>
      <c r="S2612" s="26">
        <v>2.78</v>
      </c>
      <c r="T2612" s="26">
        <v>0.05</v>
      </c>
      <c r="U2612" s="26">
        <v>0.44</v>
      </c>
      <c r="V2612" s="26">
        <v>0.26</v>
      </c>
      <c r="W2612" s="26">
        <v>0.18</v>
      </c>
      <c r="X2612" s="26">
        <v>1.03</v>
      </c>
      <c r="Y2612" s="85"/>
      <c r="AD2612" s="26">
        <v>3.22</v>
      </c>
      <c r="AF2612" s="26">
        <v>0.186</v>
      </c>
      <c r="AH2612" s="29">
        <v>0.55231830046091723</v>
      </c>
      <c r="AI2612" s="29">
        <v>1.2</v>
      </c>
    </row>
    <row r="2613" spans="1:35" ht="15" customHeight="1" x14ac:dyDescent="0.2">
      <c r="A2613" s="25">
        <v>2748</v>
      </c>
      <c r="B2613" s="25" t="s">
        <v>99</v>
      </c>
      <c r="C2613" s="139">
        <v>38042</v>
      </c>
      <c r="D2613" s="25">
        <v>20</v>
      </c>
      <c r="E2613" s="25" t="s">
        <v>47</v>
      </c>
      <c r="F2613" s="25">
        <v>-80</v>
      </c>
      <c r="G2613" s="82">
        <v>29.585999999999899</v>
      </c>
      <c r="H2613" s="27">
        <v>-80.493099999999998</v>
      </c>
      <c r="I2613" s="25">
        <v>25</v>
      </c>
      <c r="J2613" s="82">
        <v>4.0439999999999543</v>
      </c>
      <c r="K2613" s="27">
        <v>25.067399999999999</v>
      </c>
      <c r="L2613" s="29">
        <v>23.5167</v>
      </c>
      <c r="M2613" s="29">
        <v>27.7973</v>
      </c>
      <c r="N2613" s="28">
        <v>6.0021237726973453</v>
      </c>
      <c r="O2613" s="28">
        <v>2.4347009663653005</v>
      </c>
      <c r="Q2613" s="26">
        <v>8.9166000000000007</v>
      </c>
      <c r="R2613" s="26">
        <v>1.5988095238095239</v>
      </c>
      <c r="S2613" s="26">
        <v>3.86</v>
      </c>
      <c r="T2613" s="26">
        <v>0.05</v>
      </c>
      <c r="U2613" s="26">
        <v>0.91</v>
      </c>
      <c r="V2613" s="26">
        <v>0.32</v>
      </c>
      <c r="W2613" s="26">
        <v>0.59000000000000008</v>
      </c>
      <c r="X2613" s="26">
        <v>1.43</v>
      </c>
      <c r="Y2613" s="85"/>
      <c r="AD2613" s="26">
        <v>4.7699999999999996</v>
      </c>
      <c r="AF2613" s="26">
        <v>0.17799999999999999</v>
      </c>
      <c r="AH2613" s="29">
        <v>0.76806146867049252</v>
      </c>
      <c r="AI2613" s="29">
        <v>1.62</v>
      </c>
    </row>
    <row r="2614" spans="1:35" ht="15" customHeight="1" x14ac:dyDescent="0.2">
      <c r="A2614" s="25">
        <v>2749</v>
      </c>
      <c r="B2614" s="25" t="s">
        <v>99</v>
      </c>
      <c r="C2614" s="139">
        <v>38042</v>
      </c>
      <c r="D2614" s="25">
        <v>34</v>
      </c>
      <c r="E2614" s="25" t="s">
        <v>49</v>
      </c>
      <c r="F2614" s="25">
        <v>-80</v>
      </c>
      <c r="G2614" s="82">
        <v>57.357600000000275</v>
      </c>
      <c r="H2614" s="27">
        <v>-80.955960000000005</v>
      </c>
      <c r="I2614" s="25">
        <v>24</v>
      </c>
      <c r="J2614" s="82">
        <v>59.31359999999998</v>
      </c>
      <c r="K2614" s="27">
        <v>24.98856</v>
      </c>
      <c r="L2614" s="29">
        <v>24.266999999999999</v>
      </c>
      <c r="M2614" s="29">
        <v>33.521000000000001</v>
      </c>
      <c r="N2614" s="28">
        <v>6.255088195386703</v>
      </c>
      <c r="O2614" s="28">
        <v>2.5373134328358211</v>
      </c>
      <c r="Q2614" s="26">
        <v>9.4025999999999996</v>
      </c>
      <c r="R2614" s="26">
        <v>4.564166666666666</v>
      </c>
      <c r="S2614" s="26">
        <v>0.44</v>
      </c>
      <c r="T2614" s="26">
        <v>0.02</v>
      </c>
      <c r="U2614" s="26">
        <v>0.16</v>
      </c>
      <c r="V2614" s="26">
        <v>0.31</v>
      </c>
      <c r="W2614" s="26">
        <v>0</v>
      </c>
      <c r="X2614" s="26">
        <v>16.739999999999998</v>
      </c>
      <c r="Y2614" s="85"/>
      <c r="AD2614" s="26">
        <v>0.75</v>
      </c>
      <c r="AF2614" s="26">
        <v>0.30099999999999999</v>
      </c>
      <c r="AH2614" s="29">
        <v>0.73699999999999999</v>
      </c>
      <c r="AI2614" s="29">
        <v>4.5999999999999996</v>
      </c>
    </row>
    <row r="2615" spans="1:35" ht="15" customHeight="1" x14ac:dyDescent="0.2">
      <c r="A2615" s="25">
        <v>2750</v>
      </c>
      <c r="B2615" s="25" t="s">
        <v>99</v>
      </c>
      <c r="C2615" s="139">
        <v>38043</v>
      </c>
      <c r="D2615" s="25">
        <v>21</v>
      </c>
      <c r="E2615" s="25" t="s">
        <v>47</v>
      </c>
      <c r="F2615" s="25">
        <v>-80</v>
      </c>
      <c r="G2615" s="82">
        <v>30.920399999999688</v>
      </c>
      <c r="H2615" s="27">
        <v>-80.515339999999995</v>
      </c>
      <c r="I2615" s="25">
        <v>25</v>
      </c>
      <c r="J2615" s="82">
        <v>6.7896000000000356</v>
      </c>
      <c r="K2615" s="27">
        <v>25.113160000000001</v>
      </c>
      <c r="L2615" s="29">
        <v>23.535</v>
      </c>
      <c r="M2615" s="29">
        <v>25.736000000000001</v>
      </c>
      <c r="Q2615" s="26">
        <v>5.7089999999999996</v>
      </c>
      <c r="R2615" s="26">
        <v>7.7067857142857088</v>
      </c>
      <c r="S2615" s="26">
        <v>6.57</v>
      </c>
      <c r="T2615" s="26">
        <v>0.03</v>
      </c>
      <c r="U2615" s="26">
        <v>1.02</v>
      </c>
      <c r="V2615" s="26">
        <v>0.35</v>
      </c>
      <c r="W2615" s="26">
        <v>0.67</v>
      </c>
      <c r="X2615" s="26">
        <v>1.43</v>
      </c>
      <c r="Y2615" s="85"/>
      <c r="AD2615" s="26">
        <v>7.59</v>
      </c>
      <c r="AF2615" s="26">
        <v>0.36299999999999999</v>
      </c>
      <c r="AI2615" s="29">
        <v>7.7499999999999947</v>
      </c>
    </row>
    <row r="2616" spans="1:35" ht="15" customHeight="1" x14ac:dyDescent="0.2">
      <c r="A2616" s="25">
        <v>2751</v>
      </c>
      <c r="B2616" s="25" t="s">
        <v>99</v>
      </c>
      <c r="C2616" s="139">
        <v>38043</v>
      </c>
      <c r="D2616" s="25">
        <v>22</v>
      </c>
      <c r="E2616" s="25" t="s">
        <v>47</v>
      </c>
      <c r="F2616" s="25">
        <v>-80</v>
      </c>
      <c r="G2616" s="82">
        <v>36.243600000000242</v>
      </c>
      <c r="H2616" s="27">
        <v>-80.604060000000004</v>
      </c>
      <c r="I2616" s="25">
        <v>25</v>
      </c>
      <c r="J2616" s="82">
        <v>5.9796000000000049</v>
      </c>
      <c r="K2616" s="27">
        <v>25.09966</v>
      </c>
      <c r="L2616" s="29">
        <v>23.611000000000001</v>
      </c>
      <c r="M2616" s="29">
        <v>23.04</v>
      </c>
      <c r="Q2616" s="26">
        <v>5.9033999999999995</v>
      </c>
      <c r="R2616" s="26">
        <v>4.024285714285714</v>
      </c>
      <c r="S2616" s="26">
        <v>5.68</v>
      </c>
      <c r="T2616" s="26">
        <v>0.02</v>
      </c>
      <c r="U2616" s="26">
        <v>0.6</v>
      </c>
      <c r="V2616" s="26">
        <v>0.24</v>
      </c>
      <c r="W2616" s="26">
        <v>0.36</v>
      </c>
      <c r="X2616" s="26">
        <v>1.24</v>
      </c>
      <c r="Y2616" s="85"/>
      <c r="AD2616" s="26">
        <v>6.28</v>
      </c>
      <c r="AF2616" s="26">
        <v>0.216</v>
      </c>
      <c r="AI2616" s="29">
        <v>4.05</v>
      </c>
    </row>
    <row r="2617" spans="1:35" ht="15" customHeight="1" x14ac:dyDescent="0.2">
      <c r="A2617" s="25">
        <v>2752</v>
      </c>
      <c r="B2617" s="25" t="s">
        <v>99</v>
      </c>
      <c r="C2617" s="139">
        <v>38043</v>
      </c>
      <c r="D2617" s="25">
        <v>23</v>
      </c>
      <c r="E2617" s="25" t="s">
        <v>47</v>
      </c>
      <c r="F2617" s="25">
        <v>-80</v>
      </c>
      <c r="G2617" s="82">
        <v>37.461599999999748</v>
      </c>
      <c r="H2617" s="27">
        <v>-80.624359999999996</v>
      </c>
      <c r="I2617" s="25">
        <v>25</v>
      </c>
      <c r="J2617" s="82">
        <v>3.3096000000000458</v>
      </c>
      <c r="K2617" s="27">
        <v>25.055160000000001</v>
      </c>
      <c r="L2617" s="29">
        <v>23.954999999999998</v>
      </c>
      <c r="M2617" s="29">
        <v>27.989000000000001</v>
      </c>
      <c r="Q2617" s="26">
        <v>9.2081999999999997</v>
      </c>
      <c r="R2617" s="26">
        <v>2.7116666666666611</v>
      </c>
      <c r="S2617" s="26">
        <v>2.73</v>
      </c>
      <c r="T2617" s="26">
        <v>0.02</v>
      </c>
      <c r="U2617" s="26">
        <v>0.31</v>
      </c>
      <c r="V2617" s="26">
        <v>0.28000000000000003</v>
      </c>
      <c r="W2617" s="26">
        <v>2.9999999999999971E-2</v>
      </c>
      <c r="X2617" s="26">
        <v>3.35</v>
      </c>
      <c r="Y2617" s="85"/>
      <c r="AD2617" s="26">
        <v>3.0399999999999996</v>
      </c>
      <c r="AF2617" s="26">
        <v>0.32200000000000001</v>
      </c>
      <c r="AI2617" s="29">
        <v>2.7499999999999947</v>
      </c>
    </row>
    <row r="2618" spans="1:35" ht="15" customHeight="1" x14ac:dyDescent="0.2">
      <c r="A2618" s="25">
        <v>2753</v>
      </c>
      <c r="B2618" s="25" t="s">
        <v>99</v>
      </c>
      <c r="C2618" s="139">
        <v>38043</v>
      </c>
      <c r="D2618" s="25">
        <v>24</v>
      </c>
      <c r="E2618" s="25" t="s">
        <v>48</v>
      </c>
      <c r="F2618" s="25">
        <v>-80</v>
      </c>
      <c r="G2618" s="82">
        <v>40.023600000000386</v>
      </c>
      <c r="H2618" s="27">
        <v>-80.667060000000006</v>
      </c>
      <c r="I2618" s="25">
        <v>25</v>
      </c>
      <c r="J2618" s="82">
        <v>3.7739999999999441</v>
      </c>
      <c r="K2618" s="27">
        <v>25.062899999999999</v>
      </c>
      <c r="L2618" s="29">
        <v>24.061</v>
      </c>
      <c r="M2618" s="29">
        <v>28.506</v>
      </c>
      <c r="Q2618" s="26">
        <v>10.569000000000001</v>
      </c>
      <c r="R2618" s="26">
        <v>0.17440476190475765</v>
      </c>
      <c r="S2618" s="26">
        <v>2.1800000000000002</v>
      </c>
      <c r="T2618" s="26">
        <v>0.1</v>
      </c>
      <c r="U2618" s="26">
        <v>0.31</v>
      </c>
      <c r="V2618" s="26">
        <v>0.4</v>
      </c>
      <c r="W2618" s="26">
        <v>0</v>
      </c>
      <c r="X2618" s="26">
        <v>4.84</v>
      </c>
      <c r="Y2618" s="85"/>
      <c r="AD2618" s="26">
        <v>2.58</v>
      </c>
      <c r="AF2618" s="26">
        <v>0.215</v>
      </c>
      <c r="AI2618" s="29">
        <v>0.19999999999999574</v>
      </c>
    </row>
    <row r="2619" spans="1:35" ht="15" customHeight="1" x14ac:dyDescent="0.2">
      <c r="A2619" s="25">
        <v>2754</v>
      </c>
      <c r="B2619" s="25" t="s">
        <v>99</v>
      </c>
      <c r="C2619" s="139">
        <v>38043</v>
      </c>
      <c r="D2619" s="25">
        <v>25</v>
      </c>
      <c r="E2619" s="25" t="s">
        <v>48</v>
      </c>
      <c r="F2619" s="25">
        <v>-80</v>
      </c>
      <c r="G2619" s="82">
        <v>43.060800000000086</v>
      </c>
      <c r="H2619" s="27">
        <v>-80.717680000000001</v>
      </c>
      <c r="I2619" s="25">
        <v>25</v>
      </c>
      <c r="J2619" s="82">
        <v>3.601200000000091</v>
      </c>
      <c r="K2619" s="27">
        <v>25.060020000000002</v>
      </c>
      <c r="L2619" s="29">
        <v>24.385999999999999</v>
      </c>
      <c r="M2619" s="29">
        <v>31.097000000000001</v>
      </c>
      <c r="Q2619" s="26">
        <v>13.047600000000001</v>
      </c>
      <c r="R2619" s="26">
        <v>0.57119047619048113</v>
      </c>
      <c r="S2619" s="26">
        <v>2.08</v>
      </c>
      <c r="T2619" s="26">
        <v>0.03</v>
      </c>
      <c r="U2619" s="26">
        <v>0.25</v>
      </c>
      <c r="V2619" s="26">
        <v>0.1</v>
      </c>
      <c r="W2619" s="26">
        <v>0.15</v>
      </c>
      <c r="X2619" s="26">
        <v>8.32</v>
      </c>
      <c r="Y2619" s="85"/>
      <c r="AD2619" s="26">
        <v>2.33</v>
      </c>
      <c r="AF2619" s="26">
        <v>0.24199999999999999</v>
      </c>
      <c r="AI2619" s="29">
        <v>0.60000000000000497</v>
      </c>
    </row>
    <row r="2620" spans="1:35" ht="15" customHeight="1" x14ac:dyDescent="0.2">
      <c r="A2620" s="25">
        <v>2755</v>
      </c>
      <c r="B2620" s="25" t="s">
        <v>99</v>
      </c>
      <c r="C2620" s="139">
        <v>38043</v>
      </c>
      <c r="D2620" s="25">
        <v>26</v>
      </c>
      <c r="E2620" s="25" t="s">
        <v>50</v>
      </c>
      <c r="F2620" s="25">
        <v>-80</v>
      </c>
      <c r="G2620" s="82">
        <v>43.349999999999795</v>
      </c>
      <c r="H2620" s="27">
        <v>-80.722499999999997</v>
      </c>
      <c r="I2620" s="25">
        <v>25</v>
      </c>
      <c r="J2620" s="82">
        <v>1.3896000000000441</v>
      </c>
      <c r="K2620" s="27">
        <v>25.023160000000001</v>
      </c>
      <c r="L2620" s="29">
        <v>24.297999999999998</v>
      </c>
      <c r="M2620" s="29">
        <v>31.856000000000002</v>
      </c>
      <c r="Q2620" s="26">
        <v>11.589599999999999</v>
      </c>
      <c r="R2620" s="26">
        <v>1.604642857142857</v>
      </c>
      <c r="S2620" s="26">
        <v>1.68</v>
      </c>
      <c r="T2620" s="26">
        <v>0.02</v>
      </c>
      <c r="U2620" s="26">
        <v>0.28000000000000003</v>
      </c>
      <c r="V2620" s="26">
        <v>0.21</v>
      </c>
      <c r="W2620" s="26">
        <v>7.0000000000000034E-2</v>
      </c>
      <c r="X2620" s="26">
        <v>4.3499999999999996</v>
      </c>
      <c r="Y2620" s="85"/>
      <c r="AD2620" s="26">
        <v>1.96</v>
      </c>
      <c r="AF2620" s="26">
        <v>0.38100000000000001</v>
      </c>
      <c r="AI2620" s="29">
        <v>1.65</v>
      </c>
    </row>
    <row r="2621" spans="1:35" ht="15" customHeight="1" x14ac:dyDescent="0.2">
      <c r="A2621" s="25">
        <v>2756</v>
      </c>
      <c r="B2621" s="25" t="s">
        <v>99</v>
      </c>
      <c r="C2621" s="139">
        <v>38043</v>
      </c>
      <c r="D2621" s="25">
        <v>27</v>
      </c>
      <c r="E2621" s="25" t="s">
        <v>50</v>
      </c>
      <c r="F2621" s="25">
        <v>-80</v>
      </c>
      <c r="G2621" s="82">
        <v>44.899200000000405</v>
      </c>
      <c r="H2621" s="27">
        <v>-80.748320000000007</v>
      </c>
      <c r="I2621" s="25">
        <v>25</v>
      </c>
      <c r="J2621" s="82">
        <v>0.33600000000006958</v>
      </c>
      <c r="K2621" s="27">
        <v>25.005600000000001</v>
      </c>
      <c r="L2621" s="29">
        <v>24.952999999999999</v>
      </c>
      <c r="M2621" s="29">
        <v>32.673999999999999</v>
      </c>
      <c r="Q2621" s="26">
        <v>10.860600000000002</v>
      </c>
      <c r="R2621" s="26">
        <v>1.5519047619047619</v>
      </c>
      <c r="S2621" s="26">
        <v>1.25</v>
      </c>
      <c r="T2621" s="26">
        <v>0.01</v>
      </c>
      <c r="U2621" s="26">
        <v>0.25</v>
      </c>
      <c r="V2621" s="26">
        <v>0.27</v>
      </c>
      <c r="W2621" s="26">
        <v>0</v>
      </c>
      <c r="X2621" s="26">
        <v>4.4400000000000004</v>
      </c>
      <c r="Y2621" s="85"/>
      <c r="AD2621" s="26">
        <v>1.52</v>
      </c>
      <c r="AF2621" s="26">
        <v>0.40400000000000003</v>
      </c>
      <c r="AI2621" s="29">
        <v>1.6</v>
      </c>
    </row>
    <row r="2622" spans="1:35" ht="15" customHeight="1" x14ac:dyDescent="0.2">
      <c r="A2622" s="25">
        <v>2757</v>
      </c>
      <c r="B2622" s="25" t="s">
        <v>99</v>
      </c>
      <c r="C2622" s="139">
        <v>38043</v>
      </c>
      <c r="D2622" s="25">
        <v>28</v>
      </c>
      <c r="E2622" s="25" t="s">
        <v>50</v>
      </c>
      <c r="F2622" s="25">
        <v>-80</v>
      </c>
      <c r="G2622" s="82">
        <v>47.090400000000159</v>
      </c>
      <c r="H2622" s="27">
        <v>-80.784840000000003</v>
      </c>
      <c r="I2622" s="25">
        <v>25</v>
      </c>
      <c r="J2622" s="82">
        <v>3.3600000000006958E-2</v>
      </c>
      <c r="K2622" s="27">
        <v>25.00056</v>
      </c>
      <c r="L2622" s="29">
        <v>24.280999999999999</v>
      </c>
      <c r="M2622" s="29">
        <v>32.795000000000002</v>
      </c>
      <c r="Q2622" s="26">
        <v>12.513</v>
      </c>
      <c r="R2622" s="26">
        <v>0.91488095238094991</v>
      </c>
      <c r="S2622" s="26">
        <v>1.29</v>
      </c>
      <c r="T2622" s="26">
        <v>0.13</v>
      </c>
      <c r="U2622" s="26">
        <v>0.28000000000000003</v>
      </c>
      <c r="V2622" s="26">
        <v>0.11</v>
      </c>
      <c r="W2622" s="26">
        <v>0.17000000000000004</v>
      </c>
      <c r="X2622" s="26">
        <v>25.14</v>
      </c>
      <c r="Y2622" s="85"/>
      <c r="AD2622" s="26">
        <v>1.5700000000000003</v>
      </c>
      <c r="AF2622" s="26">
        <v>0.29499999999999998</v>
      </c>
      <c r="AI2622" s="29">
        <v>0.94999999999999751</v>
      </c>
    </row>
    <row r="2623" spans="1:35" ht="15" customHeight="1" x14ac:dyDescent="0.2">
      <c r="A2623" s="25">
        <v>2758</v>
      </c>
      <c r="B2623" s="25" t="s">
        <v>99</v>
      </c>
      <c r="C2623" s="139">
        <v>38043</v>
      </c>
      <c r="D2623" s="25">
        <v>29</v>
      </c>
      <c r="E2623" s="25" t="s">
        <v>50</v>
      </c>
      <c r="F2623" s="25">
        <v>-80</v>
      </c>
      <c r="G2623" s="82">
        <v>48.650399999999934</v>
      </c>
      <c r="H2623" s="27">
        <v>-80.810839999999999</v>
      </c>
      <c r="I2623" s="25">
        <v>24</v>
      </c>
      <c r="J2623" s="82">
        <v>59.859599999999986</v>
      </c>
      <c r="K2623" s="27">
        <v>24.99766</v>
      </c>
      <c r="L2623" s="29">
        <v>24.597000000000001</v>
      </c>
      <c r="M2623" s="29">
        <v>33.112000000000002</v>
      </c>
      <c r="Q2623" s="26">
        <v>12.0756</v>
      </c>
      <c r="R2623" s="26">
        <v>0.61809523809523315</v>
      </c>
      <c r="S2623" s="26">
        <v>1.7</v>
      </c>
      <c r="T2623" s="26">
        <v>0.03</v>
      </c>
      <c r="U2623" s="26">
        <v>0.32</v>
      </c>
      <c r="V2623" s="26">
        <v>0.1</v>
      </c>
      <c r="W2623" s="26">
        <v>0.22</v>
      </c>
      <c r="X2623" s="26">
        <v>26.32</v>
      </c>
      <c r="Y2623" s="85"/>
      <c r="AD2623" s="26">
        <v>2.02</v>
      </c>
      <c r="AF2623" s="26">
        <v>0.26800000000000002</v>
      </c>
      <c r="AI2623" s="29">
        <v>0.64999999999999503</v>
      </c>
    </row>
    <row r="2624" spans="1:35" ht="15" customHeight="1" x14ac:dyDescent="0.2">
      <c r="A2624" s="25">
        <v>2759</v>
      </c>
      <c r="B2624" s="25" t="s">
        <v>99</v>
      </c>
      <c r="C2624" s="139">
        <v>38043</v>
      </c>
      <c r="D2624" s="25">
        <v>30</v>
      </c>
      <c r="E2624" s="25" t="s">
        <v>49</v>
      </c>
      <c r="F2624" s="25">
        <v>-80</v>
      </c>
      <c r="G2624" s="82">
        <v>50.098800000000097</v>
      </c>
      <c r="H2624" s="27">
        <v>-80.834980000000002</v>
      </c>
      <c r="I2624" s="25">
        <v>24</v>
      </c>
      <c r="J2624" s="82">
        <v>58.497599999999963</v>
      </c>
      <c r="K2624" s="27">
        <v>24.974959999999999</v>
      </c>
      <c r="L2624" s="29">
        <v>23.986999999999998</v>
      </c>
      <c r="M2624" s="29">
        <v>32.866</v>
      </c>
      <c r="Q2624" s="26">
        <v>7.6043999999999983</v>
      </c>
      <c r="R2624" s="26">
        <v>0.85023809523809524</v>
      </c>
      <c r="S2624" s="26">
        <v>0.28000000000000003</v>
      </c>
      <c r="T2624" s="26">
        <v>0.03</v>
      </c>
      <c r="U2624" s="26">
        <v>0.26</v>
      </c>
      <c r="V2624" s="26">
        <v>0.39</v>
      </c>
      <c r="W2624" s="26">
        <v>0</v>
      </c>
      <c r="X2624" s="26">
        <v>22.59</v>
      </c>
      <c r="Y2624" s="85"/>
      <c r="AD2624" s="26">
        <v>0.67</v>
      </c>
      <c r="AF2624" s="26">
        <v>0.16600000000000001</v>
      </c>
      <c r="AI2624" s="29">
        <v>0.87</v>
      </c>
    </row>
    <row r="2625" spans="1:39" ht="15" customHeight="1" x14ac:dyDescent="0.2">
      <c r="A2625" s="25">
        <v>2760</v>
      </c>
      <c r="B2625" s="25" t="s">
        <v>99</v>
      </c>
      <c r="C2625" s="139">
        <v>38043</v>
      </c>
      <c r="D2625" s="25">
        <v>31</v>
      </c>
      <c r="E2625" s="25" t="s">
        <v>49</v>
      </c>
      <c r="F2625" s="25">
        <v>-80</v>
      </c>
      <c r="G2625" s="82">
        <v>52.14</v>
      </c>
      <c r="H2625" s="27">
        <v>-80.869</v>
      </c>
      <c r="I2625" s="25">
        <v>25</v>
      </c>
      <c r="J2625" s="82">
        <v>0.67560000000000286</v>
      </c>
      <c r="K2625" s="27">
        <v>25.01126</v>
      </c>
      <c r="L2625" s="29">
        <v>24.068000000000001</v>
      </c>
      <c r="M2625" s="29">
        <v>32.344999999999999</v>
      </c>
      <c r="Q2625" s="26">
        <v>10.812000000000001</v>
      </c>
      <c r="R2625" s="26">
        <v>1.2080952380952381</v>
      </c>
      <c r="S2625" s="26">
        <v>0.51</v>
      </c>
      <c r="T2625" s="26">
        <v>0.04</v>
      </c>
      <c r="U2625" s="26">
        <v>0.22</v>
      </c>
      <c r="V2625" s="26">
        <v>0.19</v>
      </c>
      <c r="W2625" s="26">
        <v>0.03</v>
      </c>
      <c r="X2625" s="26">
        <v>36.44</v>
      </c>
      <c r="Y2625" s="85"/>
      <c r="AD2625" s="26">
        <v>0.73</v>
      </c>
      <c r="AF2625" s="26">
        <v>0.35199999999999998</v>
      </c>
      <c r="AI2625" s="29">
        <v>1.25</v>
      </c>
    </row>
    <row r="2626" spans="1:39" s="3" customFormat="1" ht="15" customHeight="1" x14ac:dyDescent="0.2">
      <c r="A2626" s="25">
        <v>2761</v>
      </c>
      <c r="B2626" s="25" t="s">
        <v>99</v>
      </c>
      <c r="C2626" s="139">
        <v>38043</v>
      </c>
      <c r="D2626" s="25">
        <v>32</v>
      </c>
      <c r="E2626" s="25" t="s">
        <v>49</v>
      </c>
      <c r="F2626" s="25">
        <v>-80</v>
      </c>
      <c r="G2626" s="82">
        <v>55.557600000000207</v>
      </c>
      <c r="H2626" s="27">
        <v>-80.925960000000003</v>
      </c>
      <c r="I2626" s="25">
        <v>25</v>
      </c>
      <c r="J2626" s="82">
        <v>0.67320000000009372</v>
      </c>
      <c r="K2626" s="27">
        <v>25.011220000000002</v>
      </c>
      <c r="L2626" s="29">
        <v>24.318999999999999</v>
      </c>
      <c r="M2626" s="29">
        <v>33.088000000000001</v>
      </c>
      <c r="N2626" s="28"/>
      <c r="O2626" s="28"/>
      <c r="P2626" s="26"/>
      <c r="Q2626" s="26">
        <v>9.3053999999999988</v>
      </c>
      <c r="R2626" s="26">
        <v>5.4230952380952386</v>
      </c>
      <c r="S2626" s="26">
        <v>0.94</v>
      </c>
      <c r="T2626" s="26">
        <v>0.05</v>
      </c>
      <c r="U2626" s="26">
        <v>0.21</v>
      </c>
      <c r="V2626" s="26">
        <v>0.32</v>
      </c>
      <c r="W2626" s="26">
        <v>0</v>
      </c>
      <c r="X2626" s="26">
        <v>14.68</v>
      </c>
      <c r="Y2626" s="86"/>
      <c r="Z2626" s="26"/>
      <c r="AA2626" s="26"/>
      <c r="AB2626" s="26"/>
      <c r="AC2626" s="26"/>
      <c r="AD2626" s="26">
        <v>1.26</v>
      </c>
      <c r="AE2626" s="29"/>
      <c r="AF2626" s="26">
        <v>0.22600000000000001</v>
      </c>
      <c r="AG2626" s="26"/>
      <c r="AH2626" s="29"/>
      <c r="AI2626" s="29">
        <v>5.45</v>
      </c>
      <c r="AJ2626" s="125"/>
      <c r="AK2626" s="125"/>
      <c r="AL2626" s="125"/>
      <c r="AM2626" s="125"/>
    </row>
    <row r="2627" spans="1:39" ht="15" customHeight="1" x14ac:dyDescent="0.2">
      <c r="A2627" s="25">
        <v>2762</v>
      </c>
      <c r="B2627" s="25" t="s">
        <v>99</v>
      </c>
      <c r="C2627" s="139">
        <v>38043</v>
      </c>
      <c r="D2627" s="25">
        <v>33</v>
      </c>
      <c r="E2627" s="25" t="s">
        <v>49</v>
      </c>
      <c r="F2627" s="25">
        <v>-80</v>
      </c>
      <c r="G2627" s="82">
        <v>55.206000000000301</v>
      </c>
      <c r="H2627" s="27">
        <v>-80.920100000000005</v>
      </c>
      <c r="I2627" s="25">
        <v>25</v>
      </c>
      <c r="J2627" s="82">
        <v>3.238799999999955</v>
      </c>
      <c r="K2627" s="27">
        <v>25.053979999999999</v>
      </c>
      <c r="L2627" s="29">
        <v>24.81</v>
      </c>
      <c r="M2627" s="29">
        <v>29.925999999999998</v>
      </c>
      <c r="Q2627" s="26">
        <v>9.4512</v>
      </c>
      <c r="R2627" s="26">
        <v>1.8732142857142857</v>
      </c>
      <c r="S2627" s="26">
        <v>0.17</v>
      </c>
      <c r="T2627" s="26">
        <v>0.04</v>
      </c>
      <c r="U2627" s="26">
        <v>0.13</v>
      </c>
      <c r="V2627" s="26">
        <v>0.12</v>
      </c>
      <c r="W2627" s="26">
        <v>1.0000000000000009E-2</v>
      </c>
      <c r="X2627" s="26">
        <v>34.19</v>
      </c>
      <c r="Y2627" s="85"/>
      <c r="AD2627" s="26">
        <v>0.30000000000000004</v>
      </c>
      <c r="AF2627" s="26">
        <v>0.22500000000000001</v>
      </c>
      <c r="AI2627" s="29">
        <v>1.9</v>
      </c>
    </row>
    <row r="2628" spans="1:39" ht="15" customHeight="1" x14ac:dyDescent="0.2">
      <c r="A2628" s="25">
        <v>2763</v>
      </c>
      <c r="B2628" s="25" t="s">
        <v>99</v>
      </c>
      <c r="C2628" s="139">
        <v>38043</v>
      </c>
      <c r="D2628" s="25">
        <v>35</v>
      </c>
      <c r="E2628" s="25" t="s">
        <v>49</v>
      </c>
      <c r="F2628" s="25">
        <v>-80</v>
      </c>
      <c r="G2628" s="82">
        <v>52.784399999999891</v>
      </c>
      <c r="H2628" s="27">
        <v>-80.879739999999998</v>
      </c>
      <c r="I2628" s="25">
        <v>24</v>
      </c>
      <c r="J2628" s="82">
        <v>58.367999999999967</v>
      </c>
      <c r="K2628" s="27">
        <v>24.972799999999999</v>
      </c>
      <c r="L2628" s="29">
        <v>24.411000000000001</v>
      </c>
      <c r="M2628" s="29">
        <v>30.945</v>
      </c>
      <c r="Q2628" s="26">
        <v>5.7576000000000001</v>
      </c>
      <c r="R2628" s="26">
        <v>2.5178571428571428</v>
      </c>
      <c r="S2628" s="26">
        <v>0.37</v>
      </c>
      <c r="T2628" s="26">
        <v>0.03</v>
      </c>
      <c r="U2628" s="26">
        <v>0.21</v>
      </c>
      <c r="V2628" s="26">
        <v>0.24</v>
      </c>
      <c r="W2628" s="26">
        <v>0</v>
      </c>
      <c r="X2628" s="26">
        <v>7.74</v>
      </c>
      <c r="Y2628" s="85"/>
      <c r="AD2628" s="26">
        <v>0.61</v>
      </c>
      <c r="AF2628" s="26">
        <v>0.27</v>
      </c>
      <c r="AI2628" s="29">
        <v>2.5499999999999998</v>
      </c>
    </row>
    <row r="2629" spans="1:39" ht="15" customHeight="1" x14ac:dyDescent="0.2">
      <c r="A2629" s="25">
        <v>2764</v>
      </c>
      <c r="B2629" s="25" t="s">
        <v>99</v>
      </c>
      <c r="C2629" s="139">
        <v>38043</v>
      </c>
      <c r="D2629" s="25">
        <v>36</v>
      </c>
      <c r="E2629" s="25" t="s">
        <v>50</v>
      </c>
      <c r="F2629" s="25">
        <v>-80</v>
      </c>
      <c r="G2629" s="82">
        <v>47.600400000000036</v>
      </c>
      <c r="H2629" s="27">
        <v>-80.793340000000001</v>
      </c>
      <c r="I2629" s="25">
        <v>24</v>
      </c>
      <c r="J2629" s="82">
        <v>57.549600000000041</v>
      </c>
      <c r="K2629" s="27">
        <v>24.959160000000001</v>
      </c>
      <c r="L2629" s="29">
        <v>24.561</v>
      </c>
      <c r="M2629" s="29">
        <v>33.215000000000003</v>
      </c>
      <c r="Q2629" s="26">
        <v>9.5483999999999991</v>
      </c>
      <c r="R2629" s="26">
        <v>7.1982142857142861</v>
      </c>
      <c r="S2629" s="26">
        <v>1.31</v>
      </c>
      <c r="T2629" s="26">
        <v>0.04</v>
      </c>
      <c r="U2629" s="26">
        <v>0.19</v>
      </c>
      <c r="V2629" s="26">
        <v>0.43</v>
      </c>
      <c r="W2629" s="26">
        <v>0</v>
      </c>
      <c r="X2629" s="26">
        <v>17.2</v>
      </c>
      <c r="Y2629" s="85"/>
      <c r="AD2629" s="26">
        <v>1.74</v>
      </c>
      <c r="AF2629" s="26">
        <v>0.435</v>
      </c>
      <c r="AI2629" s="29">
        <v>7.25</v>
      </c>
    </row>
    <row r="2630" spans="1:39" ht="15" customHeight="1" x14ac:dyDescent="0.2">
      <c r="A2630" s="25">
        <v>2765</v>
      </c>
      <c r="B2630" s="25" t="s">
        <v>99</v>
      </c>
      <c r="C2630" s="139">
        <v>38043</v>
      </c>
      <c r="D2630" s="25">
        <v>37</v>
      </c>
      <c r="E2630" s="25" t="s">
        <v>50</v>
      </c>
      <c r="F2630" s="25">
        <v>-80</v>
      </c>
      <c r="G2630" s="82">
        <v>45.604800000000125</v>
      </c>
      <c r="H2630" s="27">
        <v>-80.760080000000002</v>
      </c>
      <c r="I2630" s="25">
        <v>24</v>
      </c>
      <c r="J2630" s="82">
        <v>55.959599999999909</v>
      </c>
      <c r="K2630" s="27">
        <v>24.932659999999998</v>
      </c>
      <c r="L2630" s="29">
        <v>24.690999999999999</v>
      </c>
      <c r="M2630" s="29">
        <v>33.551000000000002</v>
      </c>
      <c r="Q2630" s="26">
        <v>9.2568000000000001</v>
      </c>
      <c r="R2630" s="26">
        <v>2.1582142857142861</v>
      </c>
      <c r="S2630" s="26">
        <v>2.09</v>
      </c>
      <c r="T2630" s="26">
        <v>0.02</v>
      </c>
      <c r="U2630" s="26">
        <v>0.46</v>
      </c>
      <c r="V2630" s="26">
        <v>0.28999999999999998</v>
      </c>
      <c r="W2630" s="26">
        <v>0.17000000000000004</v>
      </c>
      <c r="X2630" s="26">
        <v>7.55</v>
      </c>
      <c r="Y2630" s="85"/>
      <c r="AD2630" s="26">
        <v>2.5499999999999998</v>
      </c>
      <c r="AF2630" s="26">
        <v>0.35099999999999998</v>
      </c>
      <c r="AI2630" s="29">
        <v>2.2000000000000002</v>
      </c>
    </row>
    <row r="2631" spans="1:39" ht="15" customHeight="1" x14ac:dyDescent="0.2">
      <c r="A2631" s="25">
        <v>2766</v>
      </c>
      <c r="B2631" s="25" t="s">
        <v>99</v>
      </c>
      <c r="C2631" s="139">
        <v>38043</v>
      </c>
      <c r="D2631" s="25">
        <v>38</v>
      </c>
      <c r="E2631" s="25" t="s">
        <v>50</v>
      </c>
      <c r="F2631" s="25">
        <v>-80</v>
      </c>
      <c r="G2631" s="82">
        <v>41.807999999999765</v>
      </c>
      <c r="H2631" s="27">
        <v>-80.696799999999996</v>
      </c>
      <c r="I2631" s="25">
        <v>24</v>
      </c>
      <c r="J2631" s="82">
        <v>59.161199999999994</v>
      </c>
      <c r="K2631" s="27">
        <v>24.98602</v>
      </c>
      <c r="L2631" s="29">
        <v>24.591999999999999</v>
      </c>
      <c r="M2631" s="29">
        <v>31.812999999999999</v>
      </c>
      <c r="Q2631" s="26">
        <v>9.6456</v>
      </c>
      <c r="R2631" s="26">
        <v>2.3119047619047564</v>
      </c>
      <c r="S2631" s="26">
        <v>2.12</v>
      </c>
      <c r="T2631" s="26">
        <v>0.02</v>
      </c>
      <c r="U2631" s="26">
        <v>0.26</v>
      </c>
      <c r="V2631" s="26">
        <v>0.42</v>
      </c>
      <c r="W2631" s="26">
        <v>0</v>
      </c>
      <c r="X2631" s="26">
        <v>4.93</v>
      </c>
      <c r="Y2631" s="85"/>
      <c r="AD2631" s="26">
        <v>2.54</v>
      </c>
      <c r="AF2631" s="26">
        <v>0.32</v>
      </c>
      <c r="AI2631" s="29">
        <v>2.3499999999999943</v>
      </c>
    </row>
    <row r="2632" spans="1:39" ht="15" customHeight="1" x14ac:dyDescent="0.2">
      <c r="A2632" s="25">
        <v>2767</v>
      </c>
      <c r="B2632" s="25" t="s">
        <v>99</v>
      </c>
      <c r="C2632" s="139">
        <v>38043</v>
      </c>
      <c r="D2632" s="25">
        <v>39</v>
      </c>
      <c r="E2632" s="25" t="s">
        <v>50</v>
      </c>
      <c r="F2632" s="25">
        <v>-80</v>
      </c>
      <c r="G2632" s="82">
        <v>38.770800000000065</v>
      </c>
      <c r="H2632" s="27">
        <v>-80.646180000000001</v>
      </c>
      <c r="I2632" s="25">
        <v>25</v>
      </c>
      <c r="J2632" s="82">
        <v>0.43919999999999959</v>
      </c>
      <c r="K2632" s="27">
        <v>25.00732</v>
      </c>
      <c r="L2632" s="29">
        <v>24.562999999999999</v>
      </c>
      <c r="M2632" s="29">
        <v>29.233000000000001</v>
      </c>
      <c r="Q2632" s="26">
        <v>8.1389999999999993</v>
      </c>
      <c r="R2632" s="26">
        <v>1.4269047619047619</v>
      </c>
      <c r="S2632" s="26">
        <v>2.23</v>
      </c>
      <c r="T2632" s="26">
        <v>0.02</v>
      </c>
      <c r="U2632" s="26">
        <v>0.22</v>
      </c>
      <c r="V2632" s="26">
        <v>0.22</v>
      </c>
      <c r="W2632" s="26">
        <v>0</v>
      </c>
      <c r="X2632" s="26">
        <v>1.31</v>
      </c>
      <c r="Y2632" s="85"/>
      <c r="AD2632" s="26">
        <v>2.4500000000000002</v>
      </c>
      <c r="AF2632" s="26">
        <v>0.19400000000000001</v>
      </c>
      <c r="AI2632" s="29">
        <v>1.45</v>
      </c>
    </row>
    <row r="2633" spans="1:39" ht="15" customHeight="1" x14ac:dyDescent="0.2">
      <c r="A2633" s="25">
        <v>2768</v>
      </c>
      <c r="B2633" s="25" t="s">
        <v>99</v>
      </c>
      <c r="C2633" s="139">
        <v>38043</v>
      </c>
      <c r="D2633" s="25">
        <v>40</v>
      </c>
      <c r="E2633" s="25" t="s">
        <v>47</v>
      </c>
      <c r="F2633" s="25">
        <v>-80</v>
      </c>
      <c r="G2633" s="82">
        <v>35.920800000000099</v>
      </c>
      <c r="H2633" s="27">
        <v>-80.598680000000002</v>
      </c>
      <c r="I2633" s="25">
        <v>25</v>
      </c>
      <c r="J2633" s="82">
        <v>1.0199999999999676</v>
      </c>
      <c r="K2633" s="27">
        <v>25.016999999999999</v>
      </c>
      <c r="L2633" s="29">
        <v>25.209</v>
      </c>
      <c r="M2633" s="29">
        <v>28.856000000000002</v>
      </c>
      <c r="Q2633" s="26">
        <v>6.8268000000000004</v>
      </c>
      <c r="R2633" s="26">
        <v>4.7658333333333331</v>
      </c>
      <c r="S2633" s="26">
        <v>2.54</v>
      </c>
      <c r="T2633" s="26">
        <v>0.05</v>
      </c>
      <c r="U2633" s="26">
        <v>0.55000000000000004</v>
      </c>
      <c r="V2633" s="26">
        <v>0.04</v>
      </c>
      <c r="W2633" s="26">
        <v>0.51</v>
      </c>
      <c r="X2633" s="26">
        <v>2.2599999999999998</v>
      </c>
      <c r="Y2633" s="85"/>
      <c r="AD2633" s="26">
        <v>3.09</v>
      </c>
      <c r="AF2633" s="26">
        <v>0.28699999999999998</v>
      </c>
      <c r="AI2633" s="29">
        <v>4.8</v>
      </c>
    </row>
    <row r="2634" spans="1:39" ht="15" customHeight="1" x14ac:dyDescent="0.2">
      <c r="A2634" s="25">
        <v>2769</v>
      </c>
      <c r="B2634" s="25" t="s">
        <v>100</v>
      </c>
      <c r="C2634" s="139">
        <v>38069</v>
      </c>
      <c r="D2634" s="25" t="s">
        <v>15</v>
      </c>
      <c r="E2634" s="25" t="s">
        <v>76</v>
      </c>
      <c r="F2634" s="25">
        <v>-80</v>
      </c>
      <c r="G2634" s="82">
        <v>11.00040000000007</v>
      </c>
      <c r="H2634" s="27">
        <v>-80.183340000000001</v>
      </c>
      <c r="I2634" s="25">
        <v>25</v>
      </c>
      <c r="J2634" s="82">
        <v>44.309999999999903</v>
      </c>
      <c r="K2634" s="27">
        <v>25.738499999999998</v>
      </c>
      <c r="L2634" s="29">
        <v>23.287500000000001</v>
      </c>
      <c r="M2634" s="29">
        <v>34.847000000000001</v>
      </c>
      <c r="N2634" s="28">
        <v>7.1245459001234499</v>
      </c>
      <c r="O2634" s="28">
        <v>2.8900001807442193</v>
      </c>
      <c r="Q2634" s="26">
        <v>2.4382199999999998</v>
      </c>
      <c r="R2634" s="26">
        <v>4.0345238095238098</v>
      </c>
      <c r="S2634" s="26">
        <v>2.04</v>
      </c>
      <c r="T2634" s="26">
        <v>0.15</v>
      </c>
      <c r="U2634" s="26">
        <v>1.33</v>
      </c>
      <c r="V2634" s="26">
        <v>0.1</v>
      </c>
      <c r="W2634" s="26">
        <v>1.23</v>
      </c>
      <c r="X2634" s="26">
        <v>0.72</v>
      </c>
      <c r="Y2634" s="85"/>
      <c r="AD2634" s="26">
        <v>3.37</v>
      </c>
      <c r="AF2634" s="26">
        <v>0.71799999999999997</v>
      </c>
      <c r="AH2634" s="29">
        <v>0.64705878306154518</v>
      </c>
      <c r="AI2634" s="29">
        <v>4.12</v>
      </c>
    </row>
    <row r="2635" spans="1:39" ht="15" customHeight="1" x14ac:dyDescent="0.2">
      <c r="A2635" s="25">
        <v>2770</v>
      </c>
      <c r="B2635" s="25" t="s">
        <v>100</v>
      </c>
      <c r="C2635" s="139">
        <v>38069</v>
      </c>
      <c r="D2635" s="25" t="s">
        <v>24</v>
      </c>
      <c r="E2635" s="25" t="s">
        <v>77</v>
      </c>
      <c r="F2635" s="25">
        <v>-80</v>
      </c>
      <c r="G2635" s="82">
        <v>21.736799999999903</v>
      </c>
      <c r="H2635" s="27">
        <v>-80.362279999999998</v>
      </c>
      <c r="I2635" s="25">
        <v>25</v>
      </c>
      <c r="J2635" s="82">
        <v>17.755199999999931</v>
      </c>
      <c r="K2635" s="27">
        <v>25.295919999999999</v>
      </c>
      <c r="L2635" s="29">
        <v>23.956</v>
      </c>
      <c r="M2635" s="29">
        <v>35.077399999999997</v>
      </c>
      <c r="N2635" s="28">
        <v>7.7066101580206885</v>
      </c>
      <c r="O2635" s="28">
        <v>3.126108675813164</v>
      </c>
      <c r="Q2635" s="26">
        <v>3.6191999999999998</v>
      </c>
      <c r="R2635" s="26">
        <v>2.4954761904761904</v>
      </c>
      <c r="S2635" s="26">
        <v>2.4300000000000002</v>
      </c>
      <c r="T2635" s="26">
        <v>0.08</v>
      </c>
      <c r="U2635" s="26">
        <v>0.56000000000000005</v>
      </c>
      <c r="V2635" s="26">
        <v>0.26</v>
      </c>
      <c r="W2635" s="26">
        <v>0.30000000000000004</v>
      </c>
      <c r="X2635" s="26">
        <v>0.8</v>
      </c>
      <c r="Y2635" s="85"/>
      <c r="AD2635" s="26">
        <v>2.99</v>
      </c>
      <c r="AF2635" s="26">
        <v>0.28999999999999998</v>
      </c>
      <c r="AH2635" s="29">
        <v>0.59818777717750815</v>
      </c>
      <c r="AI2635" s="29">
        <v>2.5299999999999998</v>
      </c>
    </row>
    <row r="2636" spans="1:39" ht="15" customHeight="1" x14ac:dyDescent="0.2">
      <c r="A2636" s="25">
        <v>2771</v>
      </c>
      <c r="B2636" s="25" t="s">
        <v>100</v>
      </c>
      <c r="C2636" s="139">
        <v>38069</v>
      </c>
      <c r="D2636" s="25" t="s">
        <v>25</v>
      </c>
      <c r="E2636" s="25" t="s">
        <v>79</v>
      </c>
      <c r="F2636" s="25">
        <v>-80</v>
      </c>
      <c r="G2636" s="82">
        <v>22.579200000000412</v>
      </c>
      <c r="H2636" s="27">
        <v>-80.376320000000007</v>
      </c>
      <c r="I2636" s="25">
        <v>25</v>
      </c>
      <c r="J2636" s="82">
        <v>14.232000000000085</v>
      </c>
      <c r="K2636" s="27">
        <v>25.237200000000001</v>
      </c>
      <c r="L2636" s="29">
        <v>23.893000000000001</v>
      </c>
      <c r="M2636" s="29">
        <v>31.786999999999999</v>
      </c>
      <c r="N2636" s="28">
        <v>8.0643015634375317</v>
      </c>
      <c r="O2636" s="28">
        <v>3.2712025864703222</v>
      </c>
      <c r="Q2636" s="26">
        <v>5.9033999999999995</v>
      </c>
      <c r="R2636" s="26">
        <v>1.4073809523809524</v>
      </c>
      <c r="S2636" s="26">
        <v>2.68</v>
      </c>
      <c r="T2636" s="26">
        <v>0.04</v>
      </c>
      <c r="U2636" s="26">
        <v>0.56999999999999995</v>
      </c>
      <c r="V2636" s="26">
        <v>0.28999999999999998</v>
      </c>
      <c r="W2636" s="26">
        <v>0.27999999999999997</v>
      </c>
      <c r="X2636" s="26">
        <v>0.32</v>
      </c>
      <c r="Y2636" s="85"/>
      <c r="AD2636" s="26">
        <v>3.25</v>
      </c>
      <c r="AF2636" s="26">
        <v>0.27400000000000002</v>
      </c>
      <c r="AH2636" s="29">
        <v>0.57165520953496152</v>
      </c>
      <c r="AI2636" s="29">
        <v>1.44</v>
      </c>
    </row>
    <row r="2637" spans="1:39" ht="15" customHeight="1" x14ac:dyDescent="0.2">
      <c r="A2637" s="25">
        <v>2772</v>
      </c>
      <c r="B2637" s="25" t="s">
        <v>100</v>
      </c>
      <c r="C2637" s="139">
        <v>38069</v>
      </c>
      <c r="D2637" s="25" t="s">
        <v>26</v>
      </c>
      <c r="E2637" s="25" t="s">
        <v>79</v>
      </c>
      <c r="F2637" s="25">
        <v>-80</v>
      </c>
      <c r="G2637" s="82">
        <v>25.396800000000326</v>
      </c>
      <c r="H2637" s="27">
        <v>-80.423280000000005</v>
      </c>
      <c r="I2637" s="25">
        <v>25</v>
      </c>
      <c r="J2637" s="82">
        <v>15.346800000000087</v>
      </c>
      <c r="K2637" s="27">
        <v>25.255780000000001</v>
      </c>
      <c r="L2637" s="29">
        <v>24.245999999999999</v>
      </c>
      <c r="M2637" s="29">
        <v>27.707999999999998</v>
      </c>
      <c r="N2637" s="28">
        <v>7.0949670710483819</v>
      </c>
      <c r="O2637" s="28">
        <v>2.8780018270847019</v>
      </c>
      <c r="Q2637" s="26">
        <v>10.0344</v>
      </c>
      <c r="R2637" s="26">
        <v>0.92285714285714371</v>
      </c>
      <c r="S2637" s="26">
        <v>3.94</v>
      </c>
      <c r="T2637" s="26">
        <v>0.04</v>
      </c>
      <c r="U2637" s="26">
        <v>0.56999999999999995</v>
      </c>
      <c r="V2637" s="26">
        <v>0.11</v>
      </c>
      <c r="W2637" s="26">
        <v>0.45999999999999996</v>
      </c>
      <c r="X2637" s="26">
        <v>3.17</v>
      </c>
      <c r="Y2637" s="85"/>
      <c r="AD2637" s="26">
        <v>4.51</v>
      </c>
      <c r="AF2637" s="26">
        <v>0.312</v>
      </c>
      <c r="AH2637" s="29">
        <v>0.64975636304381146</v>
      </c>
      <c r="AI2637" s="29">
        <v>0.96000000000000085</v>
      </c>
    </row>
    <row r="2638" spans="1:39" ht="15" customHeight="1" x14ac:dyDescent="0.2">
      <c r="A2638" s="25">
        <v>2773</v>
      </c>
      <c r="B2638" s="25" t="s">
        <v>100</v>
      </c>
      <c r="C2638" s="139">
        <v>38069</v>
      </c>
      <c r="D2638" s="25" t="s">
        <v>27</v>
      </c>
      <c r="E2638" s="25" t="s">
        <v>79</v>
      </c>
      <c r="F2638" s="25">
        <v>-80</v>
      </c>
      <c r="G2638" s="82">
        <v>25.427999999999997</v>
      </c>
      <c r="H2638" s="27">
        <v>-80.4238</v>
      </c>
      <c r="I2638" s="25">
        <v>25</v>
      </c>
      <c r="J2638" s="82">
        <v>10.518000000000001</v>
      </c>
      <c r="K2638" s="27">
        <v>25.1753</v>
      </c>
      <c r="L2638" s="29">
        <v>24.018999999999998</v>
      </c>
      <c r="M2638" s="29">
        <v>29.748000000000001</v>
      </c>
      <c r="N2638" s="28">
        <v>7.3679229172010725</v>
      </c>
      <c r="O2638" s="28">
        <v>2.9887236128342747</v>
      </c>
      <c r="Q2638" s="26">
        <v>7.3128000000000011</v>
      </c>
      <c r="R2638" s="26">
        <v>0.94071428571428661</v>
      </c>
      <c r="S2638" s="26">
        <v>3.42</v>
      </c>
      <c r="T2638" s="26">
        <v>0.04</v>
      </c>
      <c r="U2638" s="26">
        <v>0.56000000000000005</v>
      </c>
      <c r="V2638" s="26">
        <v>0.02</v>
      </c>
      <c r="W2638" s="26">
        <v>0.54</v>
      </c>
      <c r="X2638" s="26">
        <v>0</v>
      </c>
      <c r="Y2638" s="85"/>
      <c r="AD2638" s="26">
        <v>3.98</v>
      </c>
      <c r="AF2638" s="26">
        <v>0.16200000000000001</v>
      </c>
      <c r="AH2638" s="29">
        <v>0.62568515602104691</v>
      </c>
      <c r="AI2638" s="29">
        <v>0.96000000000000085</v>
      </c>
    </row>
    <row r="2639" spans="1:39" ht="15" customHeight="1" x14ac:dyDescent="0.2">
      <c r="A2639" s="25">
        <v>2774</v>
      </c>
      <c r="B2639" s="25" t="s">
        <v>100</v>
      </c>
      <c r="C2639" s="139">
        <v>38069</v>
      </c>
      <c r="D2639" s="25" t="s">
        <v>28</v>
      </c>
      <c r="E2639" s="25" t="s">
        <v>77</v>
      </c>
      <c r="F2639" s="25">
        <v>-80</v>
      </c>
      <c r="G2639" s="82">
        <v>12.79200000000003</v>
      </c>
      <c r="H2639" s="27">
        <v>-80.213200000000001</v>
      </c>
      <c r="I2639" s="25">
        <v>25</v>
      </c>
      <c r="J2639" s="82">
        <v>28.046399999999991</v>
      </c>
      <c r="K2639" s="27">
        <v>25.46744</v>
      </c>
      <c r="L2639" s="29">
        <v>23.588000000000001</v>
      </c>
      <c r="M2639" s="29">
        <v>37.250999999999998</v>
      </c>
      <c r="N2639" s="28">
        <v>12.536882429434831</v>
      </c>
      <c r="O2639" s="28">
        <v>5.0854599008770354</v>
      </c>
      <c r="Q2639" s="26">
        <v>0.24149999999999983</v>
      </c>
      <c r="R2639" s="26">
        <v>1.0664285714285715</v>
      </c>
      <c r="S2639" s="26">
        <v>1.81</v>
      </c>
      <c r="T2639" s="26">
        <v>0.04</v>
      </c>
      <c r="U2639" s="26">
        <v>0.55000000000000004</v>
      </c>
      <c r="V2639" s="26">
        <v>0.22</v>
      </c>
      <c r="W2639" s="26">
        <v>0.33000000000000007</v>
      </c>
      <c r="X2639" s="26">
        <v>0</v>
      </c>
      <c r="Y2639" s="85"/>
      <c r="AD2639" s="26">
        <v>2.3600000000000003</v>
      </c>
      <c r="AF2639" s="26">
        <v>0.114</v>
      </c>
      <c r="AH2639" s="29">
        <v>0.36771502213152857</v>
      </c>
      <c r="AI2639" s="29">
        <v>1.08</v>
      </c>
    </row>
    <row r="2640" spans="1:39" ht="15" customHeight="1" x14ac:dyDescent="0.2">
      <c r="A2640" s="25">
        <v>2775</v>
      </c>
      <c r="B2640" s="25" t="s">
        <v>100</v>
      </c>
      <c r="C2640" s="139">
        <v>38069</v>
      </c>
      <c r="D2640" s="25" t="s">
        <v>29</v>
      </c>
      <c r="E2640" s="25" t="s">
        <v>76</v>
      </c>
      <c r="F2640" s="25">
        <v>-80</v>
      </c>
      <c r="G2640" s="82">
        <v>11.885999999999797</v>
      </c>
      <c r="H2640" s="27">
        <v>-80.198099999999997</v>
      </c>
      <c r="I2640" s="25">
        <v>25</v>
      </c>
      <c r="J2640" s="82">
        <v>34.789200000000093</v>
      </c>
      <c r="K2640" s="27">
        <v>25.579820000000002</v>
      </c>
      <c r="L2640" s="29">
        <v>22.942</v>
      </c>
      <c r="M2640" s="29">
        <v>35.734999999999999</v>
      </c>
      <c r="N2640" s="28">
        <v>14.559522103513743</v>
      </c>
      <c r="O2640" s="28">
        <v>5.9059232827702166</v>
      </c>
      <c r="Q2640" s="26">
        <v>1.6266000000000003</v>
      </c>
      <c r="R2640" s="26">
        <v>2.2573639455782315</v>
      </c>
      <c r="S2640" s="26">
        <v>2.0699999999999998</v>
      </c>
      <c r="T2640" s="26">
        <v>0.04</v>
      </c>
      <c r="U2640" s="26">
        <v>0.56000000000000005</v>
      </c>
      <c r="V2640" s="26">
        <v>0.05</v>
      </c>
      <c r="W2640" s="26">
        <v>0.51</v>
      </c>
      <c r="X2640" s="26">
        <v>0.32</v>
      </c>
      <c r="Y2640" s="85"/>
      <c r="AD2640" s="26">
        <v>2.63</v>
      </c>
      <c r="AF2640" s="26">
        <v>0.18099999999999999</v>
      </c>
      <c r="AH2640" s="29">
        <v>0.31663127177006994</v>
      </c>
      <c r="AI2640" s="29">
        <v>2.2789115646258504</v>
      </c>
    </row>
    <row r="2641" spans="1:35" ht="15" customHeight="1" x14ac:dyDescent="0.2">
      <c r="A2641" s="25">
        <v>2776</v>
      </c>
      <c r="B2641" s="25" t="s">
        <v>100</v>
      </c>
      <c r="C2641" s="139">
        <v>38069</v>
      </c>
      <c r="D2641" s="25" t="s">
        <v>30</v>
      </c>
      <c r="E2641" s="25" t="s">
        <v>76</v>
      </c>
      <c r="F2641" s="25">
        <v>-80</v>
      </c>
      <c r="G2641" s="82">
        <v>11.219999999999857</v>
      </c>
      <c r="H2641" s="27">
        <v>-80.186999999999998</v>
      </c>
      <c r="I2641" s="25">
        <v>25</v>
      </c>
      <c r="J2641" s="82">
        <v>39.739200000000068</v>
      </c>
      <c r="K2641" s="27">
        <v>25.662320000000001</v>
      </c>
      <c r="L2641" s="29">
        <v>23.282</v>
      </c>
      <c r="M2641" s="29">
        <v>35.295499999999997</v>
      </c>
      <c r="N2641" s="28">
        <v>12.190649464161321</v>
      </c>
      <c r="O2641" s="28">
        <v>4.9450139908853945</v>
      </c>
      <c r="Q2641" s="26">
        <v>1.0434000000000001</v>
      </c>
      <c r="R2641" s="26">
        <v>2.787338935574232</v>
      </c>
      <c r="S2641" s="26">
        <v>2.77</v>
      </c>
      <c r="T2641" s="26">
        <v>0.08</v>
      </c>
      <c r="U2641" s="26">
        <v>1.24</v>
      </c>
      <c r="V2641" s="26">
        <v>0.18</v>
      </c>
      <c r="W2641" s="26">
        <v>1.06</v>
      </c>
      <c r="X2641" s="26">
        <v>0.06</v>
      </c>
      <c r="Y2641" s="85"/>
      <c r="AD2641" s="26">
        <v>4.01</v>
      </c>
      <c r="AF2641" s="26">
        <v>0.30399999999999999</v>
      </c>
      <c r="AH2641" s="29">
        <v>0.37815868740650022</v>
      </c>
      <c r="AI2641" s="29">
        <v>2.8235294117647083</v>
      </c>
    </row>
    <row r="2642" spans="1:35" ht="15" customHeight="1" x14ac:dyDescent="0.2">
      <c r="A2642" s="25">
        <v>2777</v>
      </c>
      <c r="B2642" s="25" t="s">
        <v>100</v>
      </c>
      <c r="C2642" s="139">
        <v>38069</v>
      </c>
      <c r="D2642" s="25" t="s">
        <v>16</v>
      </c>
      <c r="E2642" s="25" t="s">
        <v>76</v>
      </c>
      <c r="F2642" s="25">
        <v>-80</v>
      </c>
      <c r="G2642" s="82">
        <v>14.907599999999661</v>
      </c>
      <c r="H2642" s="27">
        <v>-80.248459999999994</v>
      </c>
      <c r="I2642" s="25">
        <v>25</v>
      </c>
      <c r="J2642" s="82">
        <v>41.393999999999998</v>
      </c>
      <c r="K2642" s="27">
        <v>25.689900000000002</v>
      </c>
      <c r="L2642" s="29">
        <v>22.946999999999999</v>
      </c>
      <c r="M2642" s="29">
        <v>31.076000000000001</v>
      </c>
      <c r="N2642" s="28">
        <v>8.1325785330721807</v>
      </c>
      <c r="O2642" s="28">
        <v>3.298898450508672</v>
      </c>
      <c r="Q2642" s="26">
        <v>6.9725999999999999</v>
      </c>
      <c r="R2642" s="26">
        <v>1.3536904761904762</v>
      </c>
      <c r="S2642" s="26">
        <v>2.27</v>
      </c>
      <c r="T2642" s="26">
        <v>0.09</v>
      </c>
      <c r="U2642" s="26">
        <v>1.49</v>
      </c>
      <c r="V2642" s="26">
        <v>0.19</v>
      </c>
      <c r="W2642" s="26">
        <v>1.3</v>
      </c>
      <c r="X2642" s="26">
        <v>3.86</v>
      </c>
      <c r="Y2642" s="85"/>
      <c r="AD2642" s="26">
        <v>3.76</v>
      </c>
      <c r="AF2642" s="26">
        <v>0.72499999999999998</v>
      </c>
      <c r="AH2642" s="29">
        <v>0.56685588479137827</v>
      </c>
      <c r="AI2642" s="29">
        <v>1.44</v>
      </c>
    </row>
    <row r="2643" spans="1:35" ht="15" customHeight="1" x14ac:dyDescent="0.2">
      <c r="A2643" s="25">
        <v>2778</v>
      </c>
      <c r="B2643" s="25" t="s">
        <v>100</v>
      </c>
      <c r="C2643" s="139">
        <v>38069</v>
      </c>
      <c r="D2643" s="25" t="s">
        <v>17</v>
      </c>
      <c r="E2643" s="25" t="s">
        <v>76</v>
      </c>
      <c r="F2643" s="25">
        <v>-80</v>
      </c>
      <c r="G2643" s="82">
        <v>15.859199999999873</v>
      </c>
      <c r="H2643" s="27">
        <v>-80.264319999999998</v>
      </c>
      <c r="I2643" s="25">
        <v>25</v>
      </c>
      <c r="J2643" s="82">
        <v>39.228000000000023</v>
      </c>
      <c r="K2643" s="27">
        <v>25.6538</v>
      </c>
      <c r="L2643" s="29">
        <v>23.114999999999998</v>
      </c>
      <c r="M2643" s="29">
        <v>32.593000000000004</v>
      </c>
      <c r="N2643" s="28">
        <v>7.601435650111851</v>
      </c>
      <c r="O2643" s="28">
        <v>3.0834456975507942</v>
      </c>
      <c r="Q2643" s="26">
        <v>5.4660000000000011</v>
      </c>
      <c r="R2643" s="26">
        <v>3.4466666666666668</v>
      </c>
      <c r="S2643" s="26">
        <v>1.77</v>
      </c>
      <c r="T2643" s="26">
        <v>0.05</v>
      </c>
      <c r="U2643" s="26">
        <v>0.78</v>
      </c>
      <c r="V2643" s="26">
        <v>0.13</v>
      </c>
      <c r="W2643" s="26">
        <v>0.65</v>
      </c>
      <c r="X2643" s="26">
        <v>3.81</v>
      </c>
      <c r="Y2643" s="85"/>
      <c r="AD2643" s="26">
        <v>2.5499999999999998</v>
      </c>
      <c r="AF2643" s="26">
        <v>0.44800000000000001</v>
      </c>
      <c r="AH2643" s="29">
        <v>0.60646438543910675</v>
      </c>
      <c r="AI2643" s="29">
        <v>3.5</v>
      </c>
    </row>
    <row r="2644" spans="1:35" ht="15" customHeight="1" x14ac:dyDescent="0.2">
      <c r="A2644" s="25">
        <v>2779</v>
      </c>
      <c r="B2644" s="25" t="s">
        <v>100</v>
      </c>
      <c r="C2644" s="139">
        <v>38069</v>
      </c>
      <c r="D2644" s="25" t="s">
        <v>18</v>
      </c>
      <c r="E2644" s="25" t="s">
        <v>76</v>
      </c>
      <c r="F2644" s="25">
        <v>-80</v>
      </c>
      <c r="G2644" s="82">
        <v>15.820799999999622</v>
      </c>
      <c r="H2644" s="27">
        <v>-80.263679999999994</v>
      </c>
      <c r="I2644" s="25">
        <v>25</v>
      </c>
      <c r="J2644" s="82">
        <v>35.479199999999977</v>
      </c>
      <c r="K2644" s="27">
        <v>25.59132</v>
      </c>
      <c r="L2644" s="29">
        <v>23.274000000000001</v>
      </c>
      <c r="M2644" s="29">
        <v>37.081200000000003</v>
      </c>
      <c r="N2644" s="28">
        <v>15.564011933748263</v>
      </c>
      <c r="O2644" s="28">
        <v>6.313384450349079</v>
      </c>
      <c r="Q2644" s="26">
        <v>0.94620000000000015</v>
      </c>
      <c r="R2644" s="26">
        <v>1.6463095238095224</v>
      </c>
      <c r="S2644" s="26">
        <v>1.3</v>
      </c>
      <c r="T2644" s="26">
        <v>0.04</v>
      </c>
      <c r="U2644" s="26">
        <v>0.56999999999999995</v>
      </c>
      <c r="V2644" s="26">
        <v>0.15</v>
      </c>
      <c r="W2644" s="26">
        <v>0.41999999999999993</v>
      </c>
      <c r="X2644" s="26">
        <v>2.5299999999999998</v>
      </c>
      <c r="Y2644" s="85"/>
      <c r="AD2644" s="26">
        <v>1.8699999999999999</v>
      </c>
      <c r="AF2644" s="26">
        <v>0.17100000000000001</v>
      </c>
      <c r="AH2644" s="29">
        <v>0.29619612344320395</v>
      </c>
      <c r="AI2644" s="29">
        <v>1.6666666666666654</v>
      </c>
    </row>
    <row r="2645" spans="1:35" ht="15" customHeight="1" x14ac:dyDescent="0.2">
      <c r="A2645" s="25">
        <v>2780</v>
      </c>
      <c r="B2645" s="25" t="s">
        <v>100</v>
      </c>
      <c r="C2645" s="139">
        <v>38069</v>
      </c>
      <c r="D2645" s="25" t="s">
        <v>19</v>
      </c>
      <c r="E2645" s="25" t="s">
        <v>77</v>
      </c>
      <c r="F2645" s="25">
        <v>-80</v>
      </c>
      <c r="G2645" s="82">
        <v>18.866400000000283</v>
      </c>
      <c r="H2645" s="27">
        <v>-80.314440000000005</v>
      </c>
      <c r="I2645" s="25">
        <v>25</v>
      </c>
      <c r="J2645" s="82">
        <v>31.815599999999904</v>
      </c>
      <c r="K2645" s="27">
        <v>25.530259999999998</v>
      </c>
      <c r="L2645" s="29">
        <v>22.925000000000001</v>
      </c>
      <c r="M2645" s="29">
        <v>28.967700000000001</v>
      </c>
      <c r="N2645" s="28">
        <v>10.682507730126092</v>
      </c>
      <c r="O2645" s="28">
        <v>4.3332515087496297</v>
      </c>
      <c r="Q2645" s="26">
        <v>8.5277999999999992</v>
      </c>
      <c r="R2645" s="26">
        <v>0.98930525941720004</v>
      </c>
      <c r="S2645" s="26">
        <v>3.02</v>
      </c>
      <c r="T2645" s="26">
        <v>0.08</v>
      </c>
      <c r="U2645" s="26">
        <v>0.67</v>
      </c>
      <c r="V2645" s="26">
        <v>0.05</v>
      </c>
      <c r="W2645" s="26">
        <v>0.62</v>
      </c>
      <c r="X2645" s="26">
        <v>5.16</v>
      </c>
      <c r="Y2645" s="85"/>
      <c r="AD2645" s="26">
        <v>3.69</v>
      </c>
      <c r="AF2645" s="26">
        <v>0.25700000000000001</v>
      </c>
      <c r="AH2645" s="29">
        <v>0.43154661025886154</v>
      </c>
      <c r="AI2645" s="29">
        <v>1.0199004975124382</v>
      </c>
    </row>
    <row r="2646" spans="1:35" ht="15" customHeight="1" x14ac:dyDescent="0.2">
      <c r="A2646" s="25">
        <v>2781</v>
      </c>
      <c r="B2646" s="25" t="s">
        <v>100</v>
      </c>
      <c r="C2646" s="139">
        <v>38069</v>
      </c>
      <c r="D2646" s="25" t="s">
        <v>20</v>
      </c>
      <c r="E2646" s="25" t="s">
        <v>77</v>
      </c>
      <c r="F2646" s="25">
        <v>-80</v>
      </c>
      <c r="G2646" s="82">
        <v>15.1404</v>
      </c>
      <c r="H2646" s="27">
        <v>-80.252340000000004</v>
      </c>
      <c r="I2646" s="25">
        <v>25</v>
      </c>
      <c r="J2646" s="82">
        <v>29.518800000000098</v>
      </c>
      <c r="K2646" s="27">
        <v>25.491980000000002</v>
      </c>
      <c r="L2646" s="29">
        <v>23.518999999999998</v>
      </c>
      <c r="M2646" s="29">
        <v>37.124000000000002</v>
      </c>
      <c r="N2646" s="28">
        <v>17.034271627689161</v>
      </c>
      <c r="O2646" s="28">
        <v>6.9097804650279242</v>
      </c>
      <c r="Q2646" s="26">
        <v>0.89760000000000018</v>
      </c>
      <c r="R2646" s="26">
        <v>2.6965210162277269</v>
      </c>
      <c r="S2646" s="26">
        <v>1.35</v>
      </c>
      <c r="T2646" s="26">
        <v>0.04</v>
      </c>
      <c r="U2646" s="26">
        <v>0.56999999999999995</v>
      </c>
      <c r="V2646" s="26">
        <v>0.02</v>
      </c>
      <c r="W2646" s="26">
        <v>0.54999999999999993</v>
      </c>
      <c r="X2646" s="26">
        <v>0.04</v>
      </c>
      <c r="Y2646" s="85"/>
      <c r="AD2646" s="26">
        <v>1.92</v>
      </c>
      <c r="AF2646" s="26">
        <v>0.109</v>
      </c>
      <c r="AH2646" s="29">
        <v>0.27063088465176627</v>
      </c>
      <c r="AI2646" s="29">
        <v>2.7094972067039174</v>
      </c>
    </row>
    <row r="2647" spans="1:35" ht="15" customHeight="1" x14ac:dyDescent="0.2">
      <c r="A2647" s="25">
        <v>2782</v>
      </c>
      <c r="B2647" s="25" t="s">
        <v>100</v>
      </c>
      <c r="C2647" s="139">
        <v>38069</v>
      </c>
      <c r="D2647" s="25" t="s">
        <v>21</v>
      </c>
      <c r="E2647" s="25" t="s">
        <v>77</v>
      </c>
      <c r="F2647" s="25">
        <v>-80</v>
      </c>
      <c r="G2647" s="82">
        <v>19.540800000000331</v>
      </c>
      <c r="H2647" s="27">
        <v>-80.325680000000006</v>
      </c>
      <c r="I2647" s="25">
        <v>25</v>
      </c>
      <c r="J2647" s="82">
        <v>27.79200000000003</v>
      </c>
      <c r="K2647" s="27">
        <v>25.463200000000001</v>
      </c>
      <c r="L2647" s="29">
        <v>23.315999999999999</v>
      </c>
      <c r="M2647" s="29">
        <v>29.817</v>
      </c>
      <c r="N2647" s="28">
        <v>15.718860798096253</v>
      </c>
      <c r="O2647" s="28">
        <v>6.3761973302472867</v>
      </c>
      <c r="Q2647" s="26">
        <v>4.8827999999999996</v>
      </c>
      <c r="R2647" s="26">
        <v>1.0542115338597744</v>
      </c>
      <c r="S2647" s="26">
        <v>3.61</v>
      </c>
      <c r="T2647" s="26">
        <v>0.14000000000000001</v>
      </c>
      <c r="U2647" s="26">
        <v>0.99</v>
      </c>
      <c r="V2647" s="26">
        <v>0.11</v>
      </c>
      <c r="W2647" s="26">
        <v>0.88</v>
      </c>
      <c r="X2647" s="26">
        <v>4.5999999999999996</v>
      </c>
      <c r="Y2647" s="85"/>
      <c r="AD2647" s="26">
        <v>4.5999999999999996</v>
      </c>
      <c r="AF2647" s="26">
        <v>0.22</v>
      </c>
      <c r="AH2647" s="29">
        <v>0.29327825083598474</v>
      </c>
      <c r="AI2647" s="29">
        <v>1.0804020100502505</v>
      </c>
    </row>
    <row r="2648" spans="1:35" ht="15" customHeight="1" x14ac:dyDescent="0.2">
      <c r="A2648" s="25">
        <v>2783</v>
      </c>
      <c r="B2648" s="25" t="s">
        <v>100</v>
      </c>
      <c r="C2648" s="139">
        <v>38069</v>
      </c>
      <c r="D2648" s="25" t="s">
        <v>22</v>
      </c>
      <c r="E2648" s="25" t="s">
        <v>77</v>
      </c>
      <c r="F2648" s="25">
        <v>-80</v>
      </c>
      <c r="G2648" s="82">
        <v>14.5799999999997</v>
      </c>
      <c r="H2648" s="27">
        <v>-80.242999999999995</v>
      </c>
      <c r="I2648" s="25">
        <v>25</v>
      </c>
      <c r="J2648" s="82">
        <v>24.279599999999988</v>
      </c>
      <c r="K2648" s="27">
        <v>25.40466</v>
      </c>
      <c r="L2648" s="29">
        <v>23.318000000000001</v>
      </c>
      <c r="M2648" s="29">
        <v>37.548000000000002</v>
      </c>
      <c r="N2648" s="28">
        <v>11.717526602929787</v>
      </c>
      <c r="O2648" s="28">
        <v>4.753096474507311</v>
      </c>
      <c r="Q2648" s="26">
        <v>1.1891999999999996</v>
      </c>
      <c r="R2648" s="26">
        <v>4.6164285714285791</v>
      </c>
      <c r="S2648" s="26">
        <v>1.75</v>
      </c>
      <c r="T2648" s="26">
        <v>0.04</v>
      </c>
      <c r="U2648" s="26">
        <v>0.86</v>
      </c>
      <c r="V2648" s="26">
        <v>0.05</v>
      </c>
      <c r="W2648" s="26">
        <v>0.80999999999999994</v>
      </c>
      <c r="X2648" s="26">
        <v>0</v>
      </c>
      <c r="Y2648" s="85"/>
      <c r="AD2648" s="26">
        <v>2.61</v>
      </c>
      <c r="AF2648" s="26">
        <v>0.19800000000000001</v>
      </c>
      <c r="AH2648" s="29">
        <v>0.39342773916530649</v>
      </c>
      <c r="AI2648" s="29">
        <v>4.6400000000000077</v>
      </c>
    </row>
    <row r="2649" spans="1:35" ht="15" customHeight="1" x14ac:dyDescent="0.2">
      <c r="A2649" s="25">
        <v>2784</v>
      </c>
      <c r="B2649" s="25" t="s">
        <v>100</v>
      </c>
      <c r="C2649" s="139">
        <v>38069</v>
      </c>
      <c r="D2649" s="25" t="s">
        <v>23</v>
      </c>
      <c r="E2649" s="25" t="s">
        <v>77</v>
      </c>
      <c r="F2649" s="25">
        <v>-80</v>
      </c>
      <c r="G2649" s="82">
        <v>19.344000000000108</v>
      </c>
      <c r="H2649" s="27">
        <v>-80.322400000000002</v>
      </c>
      <c r="I2649" s="25">
        <v>25</v>
      </c>
      <c r="J2649" s="82">
        <v>19.967999999999932</v>
      </c>
      <c r="K2649" s="27">
        <v>25.332799999999999</v>
      </c>
      <c r="L2649" s="29">
        <v>23.798999999999999</v>
      </c>
      <c r="M2649" s="29">
        <v>36.42</v>
      </c>
      <c r="N2649" s="28">
        <v>13.471549872302237</v>
      </c>
      <c r="O2649" s="28">
        <v>5.4645983213026428</v>
      </c>
      <c r="Q2649" s="26">
        <v>1.9667999999999997</v>
      </c>
      <c r="R2649" s="26">
        <v>1.7304761904761905</v>
      </c>
      <c r="S2649" s="26">
        <v>1.75</v>
      </c>
      <c r="T2649" s="26">
        <v>0.06</v>
      </c>
      <c r="U2649" s="26">
        <v>0.56999999999999995</v>
      </c>
      <c r="V2649" s="26">
        <v>0.11</v>
      </c>
      <c r="W2649" s="26">
        <v>0.45999999999999996</v>
      </c>
      <c r="X2649" s="26">
        <v>0</v>
      </c>
      <c r="Y2649" s="85"/>
      <c r="AD2649" s="26">
        <v>2.3200000000000003</v>
      </c>
      <c r="AF2649" s="26">
        <v>0.248</v>
      </c>
      <c r="AH2649" s="29">
        <v>0.34220264510754239</v>
      </c>
      <c r="AI2649" s="29">
        <v>1.76</v>
      </c>
    </row>
    <row r="2650" spans="1:35" ht="15" customHeight="1" x14ac:dyDescent="0.2">
      <c r="A2650" s="25">
        <v>2785</v>
      </c>
      <c r="B2650" s="25" t="s">
        <v>100</v>
      </c>
      <c r="C2650" s="139">
        <v>38076</v>
      </c>
      <c r="D2650" s="25">
        <v>1</v>
      </c>
      <c r="E2650" s="25" t="s">
        <v>47</v>
      </c>
      <c r="F2650" s="25">
        <v>-80</v>
      </c>
      <c r="G2650" s="82">
        <v>29.840399999999647</v>
      </c>
      <c r="H2650" s="27">
        <v>-80.497339999999994</v>
      </c>
      <c r="I2650" s="25">
        <v>25</v>
      </c>
      <c r="J2650" s="82">
        <v>11.049599999999913</v>
      </c>
      <c r="K2650" s="27">
        <v>25.184159999999999</v>
      </c>
      <c r="L2650" s="29">
        <v>21.629000000000001</v>
      </c>
      <c r="M2650" s="29">
        <v>30.208200000000001</v>
      </c>
      <c r="N2650" s="28">
        <v>11.791228707345768</v>
      </c>
      <c r="O2650" s="28">
        <v>4.7829929897476324</v>
      </c>
      <c r="Q2650" s="26">
        <v>16.498200000000001</v>
      </c>
      <c r="R2650" s="26">
        <v>2.1311507936507907</v>
      </c>
      <c r="S2650" s="26">
        <v>2.76</v>
      </c>
      <c r="T2650" s="26">
        <v>0.04</v>
      </c>
      <c r="U2650" s="26">
        <v>0.74</v>
      </c>
      <c r="V2650" s="26">
        <v>0.19</v>
      </c>
      <c r="W2650" s="26">
        <v>0.55000000000000004</v>
      </c>
      <c r="X2650" s="26">
        <v>3.27</v>
      </c>
      <c r="Y2650" s="85"/>
      <c r="AD2650" s="26">
        <v>3.5</v>
      </c>
      <c r="AF2650" s="26">
        <v>0.20499999999999999</v>
      </c>
      <c r="AH2650" s="29">
        <v>0.39096858473519691</v>
      </c>
      <c r="AI2650" s="29">
        <v>2.1555555555555528</v>
      </c>
    </row>
    <row r="2651" spans="1:35" ht="15" customHeight="1" x14ac:dyDescent="0.2">
      <c r="A2651" s="25">
        <v>2786</v>
      </c>
      <c r="B2651" s="25" t="s">
        <v>100</v>
      </c>
      <c r="C2651" s="139">
        <v>38076</v>
      </c>
      <c r="D2651" s="25">
        <v>2</v>
      </c>
      <c r="E2651" s="25" t="s">
        <v>47</v>
      </c>
      <c r="F2651" s="25">
        <v>-80</v>
      </c>
      <c r="G2651" s="82">
        <v>33.702000000000112</v>
      </c>
      <c r="H2651" s="27">
        <v>-80.561700000000002</v>
      </c>
      <c r="I2651" s="25">
        <v>25</v>
      </c>
      <c r="J2651" s="82">
        <v>10.045199999999994</v>
      </c>
      <c r="K2651" s="27">
        <v>25.16742</v>
      </c>
      <c r="L2651" s="29">
        <v>21.719000000000001</v>
      </c>
      <c r="M2651" s="29">
        <v>29.867000000000001</v>
      </c>
      <c r="N2651" s="28">
        <v>7.8802538262416535</v>
      </c>
      <c r="O2651" s="28">
        <v>3.1965454783236207</v>
      </c>
      <c r="Q2651" s="26">
        <v>15.623399999999998</v>
      </c>
      <c r="R2651" s="26">
        <v>2.5536904761904724</v>
      </c>
      <c r="S2651" s="26">
        <v>2.38</v>
      </c>
      <c r="T2651" s="26">
        <v>0.03</v>
      </c>
      <c r="U2651" s="26">
        <v>1.8</v>
      </c>
      <c r="V2651" s="26">
        <v>0.05</v>
      </c>
      <c r="W2651" s="26">
        <v>1.75</v>
      </c>
      <c r="X2651" s="26">
        <v>3.03</v>
      </c>
      <c r="Y2651" s="85"/>
      <c r="AD2651" s="26">
        <v>4.18</v>
      </c>
      <c r="AF2651" s="26">
        <v>0.14899999999999999</v>
      </c>
      <c r="AH2651" s="29">
        <v>0.58500653680068804</v>
      </c>
      <c r="AI2651" s="29">
        <v>2.5714285714285676</v>
      </c>
    </row>
    <row r="2652" spans="1:35" ht="15" customHeight="1" x14ac:dyDescent="0.2">
      <c r="A2652" s="25">
        <v>2787</v>
      </c>
      <c r="B2652" s="25" t="s">
        <v>100</v>
      </c>
      <c r="C2652" s="139">
        <v>38076</v>
      </c>
      <c r="D2652" s="25">
        <v>3</v>
      </c>
      <c r="E2652" s="25" t="s">
        <v>47</v>
      </c>
      <c r="F2652" s="25">
        <v>-80</v>
      </c>
      <c r="G2652" s="82">
        <v>37.21080000000029</v>
      </c>
      <c r="H2652" s="27">
        <v>-80.620180000000005</v>
      </c>
      <c r="I2652" s="25">
        <v>25</v>
      </c>
      <c r="J2652" s="82">
        <v>9.030000000000058</v>
      </c>
      <c r="K2652" s="27">
        <v>25.150500000000001</v>
      </c>
      <c r="L2652" s="29">
        <v>21.821999999999999</v>
      </c>
      <c r="M2652" s="29">
        <v>24.627400000000002</v>
      </c>
      <c r="N2652" s="28">
        <v>4.8731559818238255</v>
      </c>
      <c r="O2652" s="28">
        <v>1.9767465696335258</v>
      </c>
      <c r="Q2652" s="26">
        <v>11.735399999999998</v>
      </c>
      <c r="R2652" s="26">
        <v>7.06</v>
      </c>
      <c r="S2652" s="26">
        <v>12.7</v>
      </c>
      <c r="T2652" s="26">
        <v>0.05</v>
      </c>
      <c r="U2652" s="26">
        <v>1.03</v>
      </c>
      <c r="V2652" s="26">
        <v>0.4</v>
      </c>
      <c r="W2652" s="26">
        <v>0.63</v>
      </c>
      <c r="X2652" s="26">
        <v>7.04</v>
      </c>
      <c r="Y2652" s="85"/>
      <c r="AD2652" s="26">
        <v>13.73</v>
      </c>
      <c r="AF2652" s="26">
        <v>0.16800000000000001</v>
      </c>
      <c r="AH2652" s="29">
        <v>0.94599885930075711</v>
      </c>
      <c r="AI2652" s="29">
        <v>7.08</v>
      </c>
    </row>
    <row r="2653" spans="1:35" ht="15" customHeight="1" x14ac:dyDescent="0.2">
      <c r="A2653" s="25">
        <v>2788</v>
      </c>
      <c r="B2653" s="25" t="s">
        <v>100</v>
      </c>
      <c r="C2653" s="139">
        <v>38076</v>
      </c>
      <c r="D2653" s="25">
        <v>4</v>
      </c>
      <c r="E2653" s="25" t="s">
        <v>48</v>
      </c>
      <c r="F2653" s="25">
        <v>-80</v>
      </c>
      <c r="G2653" s="82">
        <v>40.810799999999574</v>
      </c>
      <c r="H2653" s="27">
        <v>-80.680179999999993</v>
      </c>
      <c r="I2653" s="25">
        <v>25</v>
      </c>
      <c r="J2653" s="82">
        <v>7.9295999999999367</v>
      </c>
      <c r="K2653" s="27">
        <v>25.132159999999999</v>
      </c>
      <c r="L2653" s="29">
        <v>22.636600000000001</v>
      </c>
      <c r="M2653" s="29">
        <v>28.418800000000001</v>
      </c>
      <c r="N2653" s="28">
        <v>14.931716261847697</v>
      </c>
      <c r="O2653" s="28">
        <v>6.0569000888622977</v>
      </c>
      <c r="Q2653" s="26">
        <v>14.262600000000001</v>
      </c>
      <c r="R2653" s="26">
        <v>0.94952380952380921</v>
      </c>
      <c r="S2653" s="26">
        <v>3.02</v>
      </c>
      <c r="T2653" s="26">
        <v>0.04</v>
      </c>
      <c r="U2653" s="26">
        <v>0.6</v>
      </c>
      <c r="V2653" s="26">
        <v>0.04</v>
      </c>
      <c r="W2653" s="26">
        <v>0.55999999999999994</v>
      </c>
      <c r="X2653" s="26">
        <v>8.6199999999999992</v>
      </c>
      <c r="Y2653" s="85"/>
      <c r="AD2653" s="26">
        <v>3.62</v>
      </c>
      <c r="AF2653" s="26">
        <v>0.184</v>
      </c>
      <c r="AH2653" s="29">
        <v>0.30873878924280768</v>
      </c>
      <c r="AI2653" s="29">
        <v>0.97142857142857109</v>
      </c>
    </row>
    <row r="2654" spans="1:35" ht="15" customHeight="1" x14ac:dyDescent="0.2">
      <c r="A2654" s="25">
        <v>2789</v>
      </c>
      <c r="B2654" s="25" t="s">
        <v>100</v>
      </c>
      <c r="C2654" s="139">
        <v>38076</v>
      </c>
      <c r="D2654" s="25">
        <v>5</v>
      </c>
      <c r="E2654" s="25" t="s">
        <v>48</v>
      </c>
      <c r="F2654" s="25">
        <v>-80</v>
      </c>
      <c r="G2654" s="82">
        <v>43.277999999999963</v>
      </c>
      <c r="H2654" s="27">
        <v>-80.721299999999999</v>
      </c>
      <c r="I2654" s="25">
        <v>25</v>
      </c>
      <c r="J2654" s="82">
        <v>6.9180000000000774</v>
      </c>
      <c r="K2654" s="27">
        <v>25.115300000000001</v>
      </c>
      <c r="L2654" s="29">
        <v>23.155000000000001</v>
      </c>
      <c r="M2654" s="29">
        <v>29.265000000000001</v>
      </c>
      <c r="N2654" s="28">
        <v>14.240867824365122</v>
      </c>
      <c r="O2654" s="28">
        <v>5.7766643886253313</v>
      </c>
      <c r="Q2654" s="26">
        <v>15.088800000000001</v>
      </c>
      <c r="R2654" s="26">
        <v>1.2417857142857129</v>
      </c>
      <c r="S2654" s="26">
        <v>2.69</v>
      </c>
      <c r="T2654" s="26">
        <v>0.05</v>
      </c>
      <c r="U2654" s="26">
        <v>0.76</v>
      </c>
      <c r="V2654" s="26">
        <v>0.19</v>
      </c>
      <c r="W2654" s="26">
        <v>0.57000000000000006</v>
      </c>
      <c r="X2654" s="26">
        <v>5.81</v>
      </c>
      <c r="Y2654" s="85"/>
      <c r="AD2654" s="26">
        <v>3.45</v>
      </c>
      <c r="AF2654" s="26">
        <v>0.129</v>
      </c>
      <c r="AH2654" s="29">
        <v>0.32371622690806912</v>
      </c>
      <c r="AI2654" s="29">
        <v>1.2571428571428558</v>
      </c>
    </row>
    <row r="2655" spans="1:35" ht="15" customHeight="1" x14ac:dyDescent="0.2">
      <c r="A2655" s="25">
        <v>2790</v>
      </c>
      <c r="B2655" s="25" t="s">
        <v>100</v>
      </c>
      <c r="C2655" s="139">
        <v>38076</v>
      </c>
      <c r="D2655" s="25">
        <v>6</v>
      </c>
      <c r="E2655" s="25" t="s">
        <v>48</v>
      </c>
      <c r="F2655" s="25">
        <v>-80</v>
      </c>
      <c r="G2655" s="82">
        <v>45.500400000000241</v>
      </c>
      <c r="H2655" s="27">
        <v>-80.758340000000004</v>
      </c>
      <c r="I2655" s="25">
        <v>25</v>
      </c>
      <c r="J2655" s="82">
        <v>4.2299999999999471</v>
      </c>
      <c r="K2655" s="27">
        <v>25.070499999999999</v>
      </c>
      <c r="L2655" s="29">
        <v>23.576000000000001</v>
      </c>
      <c r="M2655" s="29">
        <v>33.291800000000002</v>
      </c>
      <c r="N2655" s="28">
        <v>13.411939894187922</v>
      </c>
      <c r="O2655" s="28">
        <v>5.4404181349525844</v>
      </c>
      <c r="Q2655" s="26">
        <v>19.657200000000003</v>
      </c>
      <c r="R2655" s="26">
        <v>2.2825396825396846</v>
      </c>
      <c r="S2655" s="26">
        <v>2.5499999999999998</v>
      </c>
      <c r="T2655" s="26">
        <v>0.11</v>
      </c>
      <c r="U2655" s="26">
        <v>0.92</v>
      </c>
      <c r="V2655" s="26">
        <v>0.04</v>
      </c>
      <c r="W2655" s="26">
        <v>0.88</v>
      </c>
      <c r="X2655" s="26">
        <v>8.7899999999999991</v>
      </c>
      <c r="Y2655" s="85"/>
      <c r="AD2655" s="26">
        <v>3.4699999999999998</v>
      </c>
      <c r="AF2655" s="26">
        <v>0.24</v>
      </c>
      <c r="AH2655" s="29">
        <v>0.34372358035974709</v>
      </c>
      <c r="AI2655" s="29">
        <v>2.3111111111111131</v>
      </c>
    </row>
    <row r="2656" spans="1:35" ht="15" customHeight="1" x14ac:dyDescent="0.2">
      <c r="A2656" s="25">
        <v>2791</v>
      </c>
      <c r="B2656" s="25" t="s">
        <v>100</v>
      </c>
      <c r="C2656" s="139">
        <v>38076</v>
      </c>
      <c r="D2656" s="25">
        <v>7</v>
      </c>
      <c r="E2656" s="25" t="s">
        <v>48</v>
      </c>
      <c r="F2656" s="25">
        <v>-80</v>
      </c>
      <c r="G2656" s="82">
        <v>47.62079999999969</v>
      </c>
      <c r="H2656" s="27">
        <v>-80.793679999999995</v>
      </c>
      <c r="I2656" s="25">
        <v>25</v>
      </c>
      <c r="J2656" s="82">
        <v>7.0092000000000354</v>
      </c>
      <c r="K2656" s="27">
        <v>25.116820000000001</v>
      </c>
      <c r="L2656" s="29">
        <v>23.853000000000002</v>
      </c>
      <c r="M2656" s="29">
        <v>31.145</v>
      </c>
      <c r="N2656" s="28">
        <v>10.700459683066756</v>
      </c>
      <c r="O2656" s="28">
        <v>4.3405335373828269</v>
      </c>
      <c r="Q2656" s="26">
        <v>22.135800000000003</v>
      </c>
      <c r="R2656" s="26">
        <v>5.0687155388471163</v>
      </c>
      <c r="S2656" s="26">
        <v>8.3699999999999992</v>
      </c>
      <c r="T2656" s="26">
        <v>0.08</v>
      </c>
      <c r="U2656" s="26">
        <v>0.9</v>
      </c>
      <c r="V2656" s="26">
        <v>0.17</v>
      </c>
      <c r="W2656" s="26">
        <v>0.73</v>
      </c>
      <c r="X2656" s="26">
        <v>16.850000000000001</v>
      </c>
      <c r="Y2656" s="85"/>
      <c r="AD2656" s="26">
        <v>9.27</v>
      </c>
      <c r="AF2656" s="26">
        <v>0.307</v>
      </c>
      <c r="AH2656" s="29">
        <v>0.43082261291028695</v>
      </c>
      <c r="AI2656" s="29">
        <v>5.1052631578947354</v>
      </c>
    </row>
    <row r="2657" spans="1:35" ht="15" customHeight="1" x14ac:dyDescent="0.2">
      <c r="A2657" s="25">
        <v>2792</v>
      </c>
      <c r="B2657" s="25" t="s">
        <v>100</v>
      </c>
      <c r="C2657" s="139">
        <v>38076</v>
      </c>
      <c r="D2657" s="25">
        <v>8</v>
      </c>
      <c r="E2657" s="25" t="s">
        <v>48</v>
      </c>
      <c r="F2657" s="25">
        <v>-80</v>
      </c>
      <c r="G2657" s="82">
        <v>51.855600000000095</v>
      </c>
      <c r="H2657" s="27">
        <v>-80.864260000000002</v>
      </c>
      <c r="I2657" s="25">
        <v>25</v>
      </c>
      <c r="J2657" s="82">
        <v>7.6991999999999194</v>
      </c>
      <c r="K2657" s="27">
        <v>25.128319999999999</v>
      </c>
      <c r="L2657" s="29">
        <v>23.041</v>
      </c>
      <c r="M2657" s="29">
        <v>36.591000000000001</v>
      </c>
      <c r="N2657" s="28">
        <v>5.054916329644235</v>
      </c>
      <c r="O2657" s="28">
        <v>2.0504758213524337</v>
      </c>
      <c r="Q2657" s="26">
        <v>33.2166</v>
      </c>
      <c r="R2657" s="26">
        <v>8.9960714285714332</v>
      </c>
      <c r="S2657" s="26">
        <v>0.51</v>
      </c>
      <c r="T2657" s="26">
        <v>0.15</v>
      </c>
      <c r="U2657" s="26">
        <v>0.9</v>
      </c>
      <c r="V2657" s="26">
        <v>0.26</v>
      </c>
      <c r="W2657" s="26">
        <v>0.64</v>
      </c>
      <c r="X2657" s="26">
        <v>32.9</v>
      </c>
      <c r="Y2657" s="85"/>
      <c r="AD2657" s="26">
        <v>1.4100000000000001</v>
      </c>
      <c r="AF2657" s="26">
        <v>0.753</v>
      </c>
      <c r="AH2657" s="29">
        <v>0.91198344331931835</v>
      </c>
      <c r="AI2657" s="29">
        <v>9.0857142857142907</v>
      </c>
    </row>
    <row r="2658" spans="1:35" ht="15" customHeight="1" x14ac:dyDescent="0.2">
      <c r="A2658" s="25">
        <v>2793</v>
      </c>
      <c r="B2658" s="25" t="s">
        <v>100</v>
      </c>
      <c r="C2658" s="139">
        <v>38076</v>
      </c>
      <c r="D2658" s="25">
        <v>9</v>
      </c>
      <c r="E2658" s="25" t="s">
        <v>49</v>
      </c>
      <c r="F2658" s="25">
        <v>-80</v>
      </c>
      <c r="G2658" s="82">
        <v>54.336000000000411</v>
      </c>
      <c r="H2658" s="27">
        <v>-80.905600000000007</v>
      </c>
      <c r="I2658" s="25">
        <v>25</v>
      </c>
      <c r="J2658" s="82">
        <v>7.636799999999937</v>
      </c>
      <c r="K2658" s="27">
        <v>25.127279999999999</v>
      </c>
      <c r="L2658" s="29">
        <v>23.265999999999998</v>
      </c>
      <c r="M2658" s="29">
        <v>35.51</v>
      </c>
      <c r="N2658" s="28">
        <v>2.6045206893793438</v>
      </c>
      <c r="O2658" s="28">
        <v>1.0564975464510571</v>
      </c>
      <c r="Q2658" s="26">
        <v>28.599600000000002</v>
      </c>
      <c r="R2658" s="26">
        <v>27.757738095238093</v>
      </c>
      <c r="S2658" s="26">
        <v>0.96</v>
      </c>
      <c r="T2658" s="26">
        <v>0.14000000000000001</v>
      </c>
      <c r="U2658" s="26">
        <v>0.94</v>
      </c>
      <c r="V2658" s="26">
        <v>0.56999999999999995</v>
      </c>
      <c r="W2658" s="26">
        <v>0.37</v>
      </c>
      <c r="X2658" s="26">
        <v>41.54</v>
      </c>
      <c r="Y2658" s="85"/>
      <c r="AD2658" s="26">
        <v>1.9</v>
      </c>
      <c r="AF2658" s="26">
        <v>1.7549999999999999</v>
      </c>
      <c r="AH2658" s="29">
        <v>1.7699993779272152</v>
      </c>
      <c r="AI2658" s="29">
        <v>27.966666666666665</v>
      </c>
    </row>
    <row r="2659" spans="1:35" ht="15" customHeight="1" x14ac:dyDescent="0.2">
      <c r="A2659" s="25">
        <v>2794</v>
      </c>
      <c r="B2659" s="25" t="s">
        <v>100</v>
      </c>
      <c r="C2659" s="139">
        <v>38076</v>
      </c>
      <c r="D2659" s="25">
        <v>10</v>
      </c>
      <c r="E2659" s="25" t="s">
        <v>49</v>
      </c>
      <c r="F2659" s="25">
        <v>-80</v>
      </c>
      <c r="G2659" s="82">
        <v>59.770799999999724</v>
      </c>
      <c r="H2659" s="27">
        <v>-80.996179999999995</v>
      </c>
      <c r="I2659" s="25">
        <v>25</v>
      </c>
      <c r="J2659" s="82">
        <v>6.6731999999999658</v>
      </c>
      <c r="K2659" s="27">
        <v>25.111219999999999</v>
      </c>
      <c r="L2659" s="29">
        <v>23.992999999999999</v>
      </c>
      <c r="M2659" s="29">
        <v>33.719000000000001</v>
      </c>
      <c r="N2659" s="28">
        <v>6.4476474358710059</v>
      </c>
      <c r="O2659" s="28">
        <v>2.6154231464379132</v>
      </c>
      <c r="Q2659" s="26">
        <v>21.261000000000003</v>
      </c>
      <c r="R2659" s="26">
        <v>4.0040476190476184</v>
      </c>
      <c r="S2659" s="26">
        <v>0.28000000000000003</v>
      </c>
      <c r="T2659" s="26">
        <v>0.11</v>
      </c>
      <c r="U2659" s="26">
        <v>2.13</v>
      </c>
      <c r="V2659" s="26">
        <v>0.35</v>
      </c>
      <c r="W2659" s="26">
        <v>1.7799999999999998</v>
      </c>
      <c r="X2659" s="26">
        <v>27.65</v>
      </c>
      <c r="Y2659" s="85"/>
      <c r="AD2659" s="26">
        <v>2.4099999999999997</v>
      </c>
      <c r="AF2659" s="26">
        <v>1.1419999999999999</v>
      </c>
      <c r="AH2659" s="29">
        <v>0.71498946644517336</v>
      </c>
      <c r="AI2659" s="29">
        <v>4.1399999999999997</v>
      </c>
    </row>
    <row r="2660" spans="1:35" ht="15" customHeight="1" x14ac:dyDescent="0.2">
      <c r="A2660" s="25">
        <v>2795</v>
      </c>
      <c r="B2660" s="25" t="s">
        <v>100</v>
      </c>
      <c r="C2660" s="139">
        <v>38076</v>
      </c>
      <c r="D2660" s="25">
        <v>11</v>
      </c>
      <c r="E2660" s="25" t="s">
        <v>49</v>
      </c>
      <c r="F2660" s="25">
        <v>-80</v>
      </c>
      <c r="G2660" s="82">
        <v>59.983199999999783</v>
      </c>
      <c r="H2660" s="27">
        <v>-80.999719999999996</v>
      </c>
      <c r="I2660" s="25">
        <v>25</v>
      </c>
      <c r="J2660" s="82">
        <v>4.4628000000000867</v>
      </c>
      <c r="K2660" s="27">
        <v>25.074380000000001</v>
      </c>
      <c r="L2660" s="29">
        <v>24.016999999999999</v>
      </c>
      <c r="M2660" s="29">
        <v>34.944000000000003</v>
      </c>
      <c r="N2660" s="28">
        <v>6.788416439662603</v>
      </c>
      <c r="O2660" s="28">
        <v>2.7536526555681275</v>
      </c>
      <c r="Q2660" s="26">
        <v>15.185999999999998</v>
      </c>
      <c r="R2660" s="26">
        <v>1.8158333333333332</v>
      </c>
      <c r="S2660" s="26">
        <v>0.86</v>
      </c>
      <c r="T2660" s="26">
        <v>0.1</v>
      </c>
      <c r="U2660" s="26">
        <v>5.52</v>
      </c>
      <c r="V2660" s="26">
        <v>0.03</v>
      </c>
      <c r="W2660" s="26">
        <v>5.4899999999999993</v>
      </c>
      <c r="X2660" s="26">
        <v>15.14</v>
      </c>
      <c r="Y2660" s="85"/>
      <c r="AD2660" s="26">
        <v>6.379999999999999</v>
      </c>
      <c r="AF2660" s="26">
        <v>0.875</v>
      </c>
      <c r="AH2660" s="29">
        <v>0.6790979959722574</v>
      </c>
      <c r="AI2660" s="29">
        <v>1.92</v>
      </c>
    </row>
    <row r="2661" spans="1:35" ht="15" customHeight="1" x14ac:dyDescent="0.2">
      <c r="A2661" s="25">
        <v>2796</v>
      </c>
      <c r="B2661" s="25" t="s">
        <v>100</v>
      </c>
      <c r="C2661" s="139">
        <v>38076</v>
      </c>
      <c r="D2661" s="25">
        <v>12</v>
      </c>
      <c r="E2661" s="25" t="s">
        <v>49</v>
      </c>
      <c r="F2661" s="25">
        <v>-81</v>
      </c>
      <c r="G2661" s="82">
        <v>3.9528000000004226</v>
      </c>
      <c r="H2661" s="27">
        <v>-81.065880000000007</v>
      </c>
      <c r="I2661" s="25">
        <v>25</v>
      </c>
      <c r="J2661" s="82">
        <v>6.7836000000000496</v>
      </c>
      <c r="K2661" s="27">
        <v>25.113060000000001</v>
      </c>
      <c r="L2661" s="29">
        <v>24.018999999999998</v>
      </c>
      <c r="M2661" s="29">
        <v>32.892000000000003</v>
      </c>
      <c r="N2661" s="28">
        <v>7.1133833031246354</v>
      </c>
      <c r="O2661" s="28">
        <v>2.8854721858661754</v>
      </c>
      <c r="Q2661" s="26">
        <v>24.322800000000004</v>
      </c>
      <c r="R2661" s="26">
        <v>3.0261904761904712</v>
      </c>
      <c r="S2661" s="26">
        <v>0.56999999999999995</v>
      </c>
      <c r="T2661" s="26">
        <v>0.1</v>
      </c>
      <c r="U2661" s="26">
        <v>1.5</v>
      </c>
      <c r="V2661" s="26">
        <v>0.08</v>
      </c>
      <c r="W2661" s="26">
        <v>1.42</v>
      </c>
      <c r="X2661" s="26">
        <v>20.69</v>
      </c>
      <c r="Y2661" s="85"/>
      <c r="AD2661" s="26">
        <v>2.0699999999999998</v>
      </c>
      <c r="AF2661" s="26">
        <v>2.2999999999999998</v>
      </c>
      <c r="AH2661" s="29">
        <v>0.64807417280255442</v>
      </c>
      <c r="AI2661" s="29">
        <v>3.2999999999999949</v>
      </c>
    </row>
    <row r="2662" spans="1:35" ht="15" customHeight="1" x14ac:dyDescent="0.2">
      <c r="A2662" s="25">
        <v>2797</v>
      </c>
      <c r="B2662" s="25" t="s">
        <v>100</v>
      </c>
      <c r="C2662" s="139">
        <v>38076</v>
      </c>
      <c r="D2662" s="25">
        <v>13</v>
      </c>
      <c r="E2662" s="25" t="s">
        <v>49</v>
      </c>
      <c r="F2662" s="25">
        <v>-81</v>
      </c>
      <c r="G2662" s="82">
        <v>5.7779999999999632</v>
      </c>
      <c r="H2662" s="27">
        <v>-81.096299999999999</v>
      </c>
      <c r="I2662" s="25">
        <v>25</v>
      </c>
      <c r="J2662" s="82">
        <v>6.7992000000000985</v>
      </c>
      <c r="K2662" s="27">
        <v>25.113320000000002</v>
      </c>
      <c r="L2662" s="29">
        <v>23.542000000000002</v>
      </c>
      <c r="M2662" s="29">
        <v>32.343000000000004</v>
      </c>
      <c r="N2662" s="28">
        <v>6.987161999348114</v>
      </c>
      <c r="O2662" s="28">
        <v>2.8342717871542242</v>
      </c>
      <c r="Q2662" s="26">
        <v>22.184400000000004</v>
      </c>
      <c r="R2662" s="26">
        <v>3.2141666666666722</v>
      </c>
      <c r="S2662" s="26">
        <v>0.78</v>
      </c>
      <c r="T2662" s="26">
        <v>0.12</v>
      </c>
      <c r="U2662" s="26">
        <v>0.95</v>
      </c>
      <c r="V2662" s="26">
        <v>0.03</v>
      </c>
      <c r="W2662" s="26">
        <v>0.91999999999999993</v>
      </c>
      <c r="X2662" s="26">
        <v>14.35</v>
      </c>
      <c r="Y2662" s="85"/>
      <c r="AD2662" s="26">
        <v>1.73</v>
      </c>
      <c r="AF2662" s="26">
        <v>1.2809999999999999</v>
      </c>
      <c r="AH2662" s="29">
        <v>0.65978146784489933</v>
      </c>
      <c r="AI2662" s="29">
        <v>3.366666666666672</v>
      </c>
    </row>
    <row r="2663" spans="1:35" ht="15" customHeight="1" x14ac:dyDescent="0.2">
      <c r="A2663" s="25">
        <v>2798</v>
      </c>
      <c r="B2663" s="25" t="s">
        <v>100</v>
      </c>
      <c r="C2663" s="139">
        <v>38076</v>
      </c>
      <c r="D2663" s="25">
        <v>14</v>
      </c>
      <c r="E2663" s="25" t="s">
        <v>49</v>
      </c>
      <c r="F2663" s="25">
        <v>-81</v>
      </c>
      <c r="G2663" s="82">
        <v>1.7064000000002011</v>
      </c>
      <c r="H2663" s="27">
        <v>-81.028440000000003</v>
      </c>
      <c r="I2663" s="25">
        <v>25</v>
      </c>
      <c r="J2663" s="82">
        <v>2.0700000000000784</v>
      </c>
      <c r="K2663" s="27">
        <v>25.034500000000001</v>
      </c>
      <c r="L2663" s="29">
        <v>24.077999999999999</v>
      </c>
      <c r="M2663" s="29">
        <v>33.249000000000002</v>
      </c>
      <c r="N2663" s="28">
        <v>7.8420218469518419</v>
      </c>
      <c r="O2663" s="28">
        <v>3.1810370615618098</v>
      </c>
      <c r="Q2663" s="26">
        <v>15.185999999999998</v>
      </c>
      <c r="R2663" s="26">
        <v>2.941428571428566</v>
      </c>
      <c r="S2663" s="26">
        <v>0.86</v>
      </c>
      <c r="T2663" s="26">
        <v>0.1</v>
      </c>
      <c r="U2663" s="26">
        <v>0.91</v>
      </c>
      <c r="V2663" s="26">
        <v>0.01</v>
      </c>
      <c r="W2663" s="26">
        <v>0.9</v>
      </c>
      <c r="X2663" s="26">
        <v>9.44</v>
      </c>
      <c r="Y2663" s="85"/>
      <c r="AD2663" s="26">
        <v>1.77</v>
      </c>
      <c r="AF2663" s="26">
        <v>0.77200000000000002</v>
      </c>
      <c r="AH2663" s="29">
        <v>0.58785860202517626</v>
      </c>
      <c r="AI2663" s="29">
        <v>3.0333333333333279</v>
      </c>
    </row>
    <row r="2664" spans="1:35" ht="15" customHeight="1" x14ac:dyDescent="0.2">
      <c r="A2664" s="25">
        <v>2799</v>
      </c>
      <c r="B2664" s="25" t="s">
        <v>100</v>
      </c>
      <c r="C2664" s="139">
        <v>38076</v>
      </c>
      <c r="D2664" s="25">
        <v>15</v>
      </c>
      <c r="E2664" s="25" t="s">
        <v>49</v>
      </c>
      <c r="F2664" s="25">
        <v>-80</v>
      </c>
      <c r="G2664" s="82">
        <v>56.902800000000013</v>
      </c>
      <c r="H2664" s="27">
        <v>-80.94838</v>
      </c>
      <c r="I2664" s="25">
        <v>24</v>
      </c>
      <c r="J2664" s="82">
        <v>55.899600000000049</v>
      </c>
      <c r="K2664" s="27">
        <v>24.931660000000001</v>
      </c>
      <c r="L2664" s="29">
        <v>23.698</v>
      </c>
      <c r="M2664" s="29">
        <v>36.271999999999998</v>
      </c>
      <c r="N2664" s="28">
        <v>7.4993676542160053</v>
      </c>
      <c r="O2664" s="28">
        <v>3.0420428445518284</v>
      </c>
      <c r="Q2664" s="26">
        <v>8.625</v>
      </c>
      <c r="R2664" s="26">
        <v>2.6955952380952333</v>
      </c>
      <c r="S2664" s="26">
        <v>0.18</v>
      </c>
      <c r="T2664" s="26">
        <v>0.09</v>
      </c>
      <c r="U2664" s="26">
        <v>0.89</v>
      </c>
      <c r="V2664" s="26">
        <v>0</v>
      </c>
      <c r="W2664" s="26">
        <v>0.89</v>
      </c>
      <c r="X2664" s="26">
        <v>14.9</v>
      </c>
      <c r="Y2664" s="85"/>
      <c r="AD2664" s="26">
        <v>1.07</v>
      </c>
      <c r="AF2664" s="26">
        <v>0.317</v>
      </c>
      <c r="AH2664" s="29">
        <v>0.61471849528651179</v>
      </c>
      <c r="AI2664" s="29">
        <v>2.7333333333333285</v>
      </c>
    </row>
    <row r="2665" spans="1:35" ht="15" customHeight="1" x14ac:dyDescent="0.2">
      <c r="A2665" s="25">
        <v>2800</v>
      </c>
      <c r="B2665" s="25" t="s">
        <v>100</v>
      </c>
      <c r="C2665" s="139">
        <v>38076</v>
      </c>
      <c r="D2665" s="25">
        <v>16</v>
      </c>
      <c r="E2665" s="25" t="s">
        <v>50</v>
      </c>
      <c r="F2665" s="25">
        <v>-80</v>
      </c>
      <c r="G2665" s="82">
        <v>49.810799999999915</v>
      </c>
      <c r="H2665" s="27">
        <v>-80.830179999999999</v>
      </c>
      <c r="I2665" s="25">
        <v>24</v>
      </c>
      <c r="J2665" s="82">
        <v>52.52999999999993</v>
      </c>
      <c r="K2665" s="27">
        <v>24.875499999999999</v>
      </c>
      <c r="L2665" s="29">
        <v>24.163</v>
      </c>
      <c r="M2665" s="29">
        <v>36.986899999999999</v>
      </c>
      <c r="N2665" s="28">
        <v>12.08561248955079</v>
      </c>
      <c r="O2665" s="28">
        <v>4.9024068016182172</v>
      </c>
      <c r="Q2665" s="26">
        <v>2.5986000000000007</v>
      </c>
      <c r="R2665" s="26">
        <v>1.8530952380952339</v>
      </c>
      <c r="S2665" s="26">
        <v>0.2</v>
      </c>
      <c r="T2665" s="26">
        <v>7.0000000000000007E-2</v>
      </c>
      <c r="U2665" s="26">
        <v>1.45</v>
      </c>
      <c r="V2665" s="26">
        <v>0</v>
      </c>
      <c r="W2665" s="26">
        <v>1.45</v>
      </c>
      <c r="X2665" s="26">
        <v>2.76</v>
      </c>
      <c r="Y2665" s="85"/>
      <c r="AD2665" s="26">
        <v>1.65</v>
      </c>
      <c r="AF2665" s="26">
        <v>0.114</v>
      </c>
      <c r="AH2665" s="29">
        <v>0.38144529323489412</v>
      </c>
      <c r="AI2665" s="29">
        <v>1.8666666666666625</v>
      </c>
    </row>
    <row r="2666" spans="1:35" ht="15" customHeight="1" x14ac:dyDescent="0.2">
      <c r="A2666" s="25">
        <v>2801</v>
      </c>
      <c r="B2666" s="25" t="s">
        <v>100</v>
      </c>
      <c r="C2666" s="139">
        <v>38076</v>
      </c>
      <c r="D2666" s="25">
        <v>17</v>
      </c>
      <c r="E2666" s="25" t="s">
        <v>50</v>
      </c>
      <c r="F2666" s="25">
        <v>-80</v>
      </c>
      <c r="G2666" s="82">
        <v>42.513600000000338</v>
      </c>
      <c r="H2666" s="27">
        <v>-80.708560000000006</v>
      </c>
      <c r="I2666" s="25">
        <v>24</v>
      </c>
      <c r="J2666" s="82">
        <v>55.359600000000029</v>
      </c>
      <c r="K2666" s="27">
        <v>24.92266</v>
      </c>
      <c r="L2666" s="29">
        <v>24.231999999999999</v>
      </c>
      <c r="M2666" s="29">
        <v>37.121000000000002</v>
      </c>
      <c r="N2666" s="28">
        <v>10.321041143829534</v>
      </c>
      <c r="O2666" s="28">
        <v>4.1866262340479885</v>
      </c>
      <c r="Q2666" s="26">
        <v>2.1126</v>
      </c>
      <c r="R2666" s="26">
        <v>1.0704533270261749</v>
      </c>
      <c r="S2666" s="26">
        <v>0.4</v>
      </c>
      <c r="T2666" s="26">
        <v>7.0000000000000007E-2</v>
      </c>
      <c r="U2666" s="26">
        <v>1.77</v>
      </c>
      <c r="V2666" s="26">
        <v>0.05</v>
      </c>
      <c r="W2666" s="26">
        <v>1.72</v>
      </c>
      <c r="X2666" s="26">
        <v>0.32</v>
      </c>
      <c r="Y2666" s="85"/>
      <c r="AD2666" s="26">
        <v>2.17</v>
      </c>
      <c r="AF2666" s="26">
        <v>0.187</v>
      </c>
      <c r="AH2666" s="29">
        <v>0.44666036456565267</v>
      </c>
      <c r="AI2666" s="29">
        <v>1.0927152317880797</v>
      </c>
    </row>
    <row r="2667" spans="1:35" ht="15" customHeight="1" x14ac:dyDescent="0.2">
      <c r="A2667" s="25">
        <v>2802</v>
      </c>
      <c r="B2667" s="25" t="s">
        <v>100</v>
      </c>
      <c r="C2667" s="139">
        <v>38076</v>
      </c>
      <c r="D2667" s="25">
        <v>18</v>
      </c>
      <c r="E2667" s="25" t="s">
        <v>50</v>
      </c>
      <c r="F2667" s="25">
        <v>-80</v>
      </c>
      <c r="G2667" s="82">
        <v>36.675600000000088</v>
      </c>
      <c r="H2667" s="27">
        <v>-80.611260000000001</v>
      </c>
      <c r="I2667" s="25">
        <v>24</v>
      </c>
      <c r="J2667" s="82">
        <v>58.71</v>
      </c>
      <c r="K2667" s="27">
        <v>24.9785</v>
      </c>
      <c r="L2667" s="29">
        <v>24.210999999999999</v>
      </c>
      <c r="M2667" s="29">
        <v>37.317</v>
      </c>
      <c r="N2667" s="28">
        <v>8.0850285252833025</v>
      </c>
      <c r="O2667" s="28">
        <v>3.2796102694750053</v>
      </c>
      <c r="Q2667" s="26">
        <v>3.5219999999999998</v>
      </c>
      <c r="R2667" s="26">
        <v>2.1409523809523821</v>
      </c>
      <c r="S2667" s="26">
        <v>0.78</v>
      </c>
      <c r="T2667" s="26">
        <v>7.0000000000000007E-2</v>
      </c>
      <c r="U2667" s="26">
        <v>1.43</v>
      </c>
      <c r="V2667" s="26">
        <v>0.05</v>
      </c>
      <c r="W2667" s="26">
        <v>1.38</v>
      </c>
      <c r="X2667" s="26">
        <v>0</v>
      </c>
      <c r="Y2667" s="85"/>
      <c r="AD2667" s="26">
        <v>2.21</v>
      </c>
      <c r="AF2667" s="26">
        <v>0.216</v>
      </c>
      <c r="AH2667" s="29">
        <v>0.57018970132062263</v>
      </c>
      <c r="AI2667" s="29">
        <v>2.1666666666666679</v>
      </c>
    </row>
    <row r="2668" spans="1:35" ht="15" customHeight="1" x14ac:dyDescent="0.2">
      <c r="A2668" s="25">
        <v>2803</v>
      </c>
      <c r="B2668" s="25" t="s">
        <v>100</v>
      </c>
      <c r="C2668" s="139">
        <v>38076</v>
      </c>
      <c r="D2668" s="25">
        <v>19</v>
      </c>
      <c r="E2668" s="25" t="s">
        <v>47</v>
      </c>
      <c r="F2668" s="25">
        <v>-80</v>
      </c>
      <c r="G2668" s="82">
        <v>32.930399999999906</v>
      </c>
      <c r="H2668" s="27">
        <v>-80.548839999999998</v>
      </c>
      <c r="I2668" s="25">
        <v>25</v>
      </c>
      <c r="J2668" s="82">
        <v>1.2492000000000303</v>
      </c>
      <c r="K2668" s="27">
        <v>25.020820000000001</v>
      </c>
      <c r="L2668" s="29">
        <v>24.289000000000001</v>
      </c>
      <c r="M2668" s="29">
        <v>32.555999999999997</v>
      </c>
      <c r="N2668" s="28">
        <v>6.4269698975128886</v>
      </c>
      <c r="O2668" s="28">
        <v>2.607035511572473</v>
      </c>
      <c r="Q2668" s="26">
        <v>7.6529999999999987</v>
      </c>
      <c r="R2668" s="26">
        <v>2.0111309523809524</v>
      </c>
      <c r="S2668" s="26">
        <v>2.23</v>
      </c>
      <c r="T2668" s="26">
        <v>0.06</v>
      </c>
      <c r="U2668" s="26">
        <v>1.29</v>
      </c>
      <c r="V2668" s="26">
        <v>0.05</v>
      </c>
      <c r="W2668" s="26">
        <v>1.24</v>
      </c>
      <c r="X2668" s="26">
        <v>1.18</v>
      </c>
      <c r="Y2668" s="85"/>
      <c r="AD2668" s="26">
        <v>3.5199999999999996</v>
      </c>
      <c r="AF2668" s="26">
        <v>0.16900000000000001</v>
      </c>
      <c r="AH2668" s="29">
        <v>0.71728980740737247</v>
      </c>
      <c r="AI2668" s="29">
        <v>2.03125</v>
      </c>
    </row>
    <row r="2669" spans="1:35" ht="15" customHeight="1" x14ac:dyDescent="0.2">
      <c r="A2669" s="25">
        <v>2804</v>
      </c>
      <c r="B2669" s="25" t="s">
        <v>100</v>
      </c>
      <c r="C2669" s="139">
        <v>38076</v>
      </c>
      <c r="D2669" s="25">
        <v>20</v>
      </c>
      <c r="E2669" s="25" t="s">
        <v>47</v>
      </c>
      <c r="F2669" s="25">
        <v>-80</v>
      </c>
      <c r="G2669" s="82">
        <v>29.535600000000102</v>
      </c>
      <c r="H2669" s="27">
        <v>-80.492260000000002</v>
      </c>
      <c r="I2669" s="25">
        <v>25</v>
      </c>
      <c r="J2669" s="82">
        <v>4.0812000000000381</v>
      </c>
      <c r="K2669" s="27">
        <v>25.068020000000001</v>
      </c>
      <c r="L2669" s="29">
        <v>23.827000000000002</v>
      </c>
      <c r="M2669" s="29">
        <v>28.259</v>
      </c>
      <c r="N2669" s="28">
        <v>7.3855723320750073</v>
      </c>
      <c r="O2669" s="28">
        <v>2.9958829199523347</v>
      </c>
      <c r="Q2669" s="26">
        <v>9.2568000000000001</v>
      </c>
      <c r="R2669" s="26">
        <v>3.8420238095238095</v>
      </c>
      <c r="S2669" s="26">
        <v>11.25</v>
      </c>
      <c r="T2669" s="26">
        <v>0.08</v>
      </c>
      <c r="U2669" s="26">
        <v>9.44</v>
      </c>
      <c r="V2669" s="26">
        <v>0.17</v>
      </c>
      <c r="W2669" s="26">
        <v>9.27</v>
      </c>
      <c r="X2669" s="26">
        <v>4.4400000000000004</v>
      </c>
      <c r="Y2669" s="85"/>
      <c r="AD2669" s="26">
        <v>20.689999999999998</v>
      </c>
      <c r="AF2669" s="26">
        <v>0.151</v>
      </c>
      <c r="AH2669" s="29">
        <v>0.62418994665844696</v>
      </c>
      <c r="AI2669" s="29">
        <v>3.86</v>
      </c>
    </row>
    <row r="2670" spans="1:35" ht="15" customHeight="1" x14ac:dyDescent="0.2">
      <c r="A2670" s="25">
        <v>2805</v>
      </c>
      <c r="B2670" s="25" t="s">
        <v>100</v>
      </c>
      <c r="C2670" s="139">
        <v>38076</v>
      </c>
      <c r="D2670" s="25">
        <v>34</v>
      </c>
      <c r="E2670" s="25" t="s">
        <v>49</v>
      </c>
      <c r="F2670" s="25">
        <v>-80</v>
      </c>
      <c r="G2670" s="82">
        <v>57.350399999999695</v>
      </c>
      <c r="H2670" s="27">
        <v>-80.955839999999995</v>
      </c>
      <c r="I2670" s="25">
        <v>24</v>
      </c>
      <c r="J2670" s="82">
        <v>59.307599999999994</v>
      </c>
      <c r="K2670" s="27">
        <v>24.98846</v>
      </c>
      <c r="L2670" s="29">
        <v>23.87</v>
      </c>
      <c r="M2670" s="29">
        <v>36.877000000000002</v>
      </c>
      <c r="N2670" s="28">
        <v>5.6345722966577609</v>
      </c>
      <c r="O2670" s="28">
        <v>2.2856074175162719</v>
      </c>
      <c r="Q2670" s="26">
        <v>21.018000000000001</v>
      </c>
      <c r="R2670" s="26">
        <v>2.9511904761904764</v>
      </c>
      <c r="S2670" s="26">
        <v>0.3</v>
      </c>
      <c r="T2670" s="26">
        <v>0.12</v>
      </c>
      <c r="U2670" s="26">
        <v>0</v>
      </c>
      <c r="V2670" s="26">
        <v>0.42</v>
      </c>
      <c r="W2670" s="26">
        <v>0</v>
      </c>
      <c r="X2670" s="26">
        <v>65.81</v>
      </c>
      <c r="Y2670" s="85"/>
      <c r="AD2670" s="26">
        <v>0.72</v>
      </c>
      <c r="AF2670" s="26">
        <v>0.41</v>
      </c>
      <c r="AH2670" s="29">
        <v>0.81816325308923576</v>
      </c>
      <c r="AI2670" s="29">
        <v>3</v>
      </c>
    </row>
    <row r="2671" spans="1:35" ht="15" customHeight="1" x14ac:dyDescent="0.2">
      <c r="A2671" s="25">
        <v>2806</v>
      </c>
      <c r="B2671" s="25" t="s">
        <v>100</v>
      </c>
      <c r="C2671" s="139">
        <v>38077</v>
      </c>
      <c r="D2671" s="25">
        <v>21</v>
      </c>
      <c r="E2671" s="25" t="s">
        <v>47</v>
      </c>
      <c r="F2671" s="25">
        <v>-80</v>
      </c>
      <c r="G2671" s="82">
        <v>30.950399999999831</v>
      </c>
      <c r="H2671" s="27">
        <v>-80.515839999999997</v>
      </c>
      <c r="I2671" s="25">
        <v>25</v>
      </c>
      <c r="J2671" s="82">
        <v>6.7799999999999727</v>
      </c>
      <c r="K2671" s="27">
        <v>25.113</v>
      </c>
      <c r="L2671" s="29">
        <v>22.385000000000002</v>
      </c>
      <c r="M2671" s="29">
        <v>27.221969999999999</v>
      </c>
      <c r="N2671" s="28">
        <v>7.9795393884660477</v>
      </c>
      <c r="O2671" s="28">
        <v>3.2368196651695249</v>
      </c>
      <c r="Q2671" s="26">
        <v>9.5483999999999991</v>
      </c>
      <c r="R2671" s="26">
        <v>4.3455952380952345</v>
      </c>
      <c r="S2671" s="26">
        <v>5.6</v>
      </c>
      <c r="T2671" s="26">
        <v>0.04</v>
      </c>
      <c r="U2671" s="26">
        <v>0.73</v>
      </c>
      <c r="V2671" s="26">
        <v>0.35</v>
      </c>
      <c r="W2671" s="26">
        <v>0.38</v>
      </c>
      <c r="X2671" s="26">
        <v>1.53</v>
      </c>
      <c r="Y2671" s="85"/>
      <c r="AD2671" s="26">
        <v>6.3299999999999992</v>
      </c>
      <c r="AF2671" s="26">
        <v>0.17699999999999999</v>
      </c>
      <c r="AH2671" s="29">
        <v>0.57772758245463174</v>
      </c>
      <c r="AI2671" s="29">
        <v>4.3666666666666627</v>
      </c>
    </row>
    <row r="2672" spans="1:35" ht="15" customHeight="1" x14ac:dyDescent="0.2">
      <c r="A2672" s="25">
        <v>2807</v>
      </c>
      <c r="B2672" s="25" t="s">
        <v>100</v>
      </c>
      <c r="C2672" s="139">
        <v>38077</v>
      </c>
      <c r="D2672" s="25">
        <v>22</v>
      </c>
      <c r="E2672" s="25" t="s">
        <v>47</v>
      </c>
      <c r="F2672" s="25">
        <v>-80</v>
      </c>
      <c r="G2672" s="82">
        <v>36.300000000000239</v>
      </c>
      <c r="H2672" s="27">
        <v>-80.605000000000004</v>
      </c>
      <c r="I2672" s="25">
        <v>25</v>
      </c>
      <c r="J2672" s="82">
        <v>6.0396000000000782</v>
      </c>
      <c r="K2672" s="27">
        <v>25.100660000000001</v>
      </c>
      <c r="L2672" s="29">
        <v>22.494</v>
      </c>
      <c r="M2672" s="29">
        <v>24.427700000000002</v>
      </c>
      <c r="N2672" s="28">
        <v>4.4148779966472222</v>
      </c>
      <c r="O2672" s="28">
        <v>1.7908507274903047</v>
      </c>
      <c r="Q2672" s="26">
        <v>10.4718</v>
      </c>
      <c r="R2672" s="26">
        <v>2.716190476190476</v>
      </c>
      <c r="S2672" s="26">
        <v>8.1</v>
      </c>
      <c r="T2672" s="26">
        <v>0.06</v>
      </c>
      <c r="U2672" s="26">
        <v>0.56999999999999995</v>
      </c>
      <c r="V2672" s="26">
        <v>0.22</v>
      </c>
      <c r="W2672" s="26">
        <v>0.35</v>
      </c>
      <c r="X2672" s="26">
        <v>6.49</v>
      </c>
      <c r="Y2672" s="85"/>
      <c r="AD2672" s="26">
        <v>8.67</v>
      </c>
      <c r="AF2672" s="26">
        <v>0.28399999999999997</v>
      </c>
      <c r="AH2672" s="29">
        <v>1.0441964655650642</v>
      </c>
      <c r="AI2672" s="29">
        <v>2.75</v>
      </c>
    </row>
    <row r="2673" spans="1:35" ht="15" customHeight="1" x14ac:dyDescent="0.2">
      <c r="A2673" s="25">
        <v>2808</v>
      </c>
      <c r="B2673" s="25" t="s">
        <v>100</v>
      </c>
      <c r="C2673" s="139">
        <v>38077</v>
      </c>
      <c r="D2673" s="25">
        <v>23</v>
      </c>
      <c r="E2673" s="25" t="s">
        <v>47</v>
      </c>
      <c r="F2673" s="25">
        <v>-80</v>
      </c>
      <c r="G2673" s="82">
        <v>37.5</v>
      </c>
      <c r="H2673" s="27">
        <v>-80.625</v>
      </c>
      <c r="I2673" s="25">
        <v>25</v>
      </c>
      <c r="J2673" s="82">
        <v>3.2831999999999795</v>
      </c>
      <c r="K2673" s="27">
        <v>25.05472</v>
      </c>
      <c r="L2673" s="29">
        <v>23.263000000000002</v>
      </c>
      <c r="M2673" s="29">
        <v>28.059000000000001</v>
      </c>
      <c r="N2673" s="28">
        <v>11.059752609400304</v>
      </c>
      <c r="O2673" s="28">
        <v>4.486277088845676</v>
      </c>
      <c r="Q2673" s="26">
        <v>10.4232</v>
      </c>
      <c r="R2673" s="26">
        <v>1.3138909774436085</v>
      </c>
      <c r="S2673" s="26">
        <v>2.65</v>
      </c>
      <c r="T2673" s="26">
        <v>0.06</v>
      </c>
      <c r="U2673" s="26">
        <v>0.12</v>
      </c>
      <c r="V2673" s="26">
        <v>0.24</v>
      </c>
      <c r="W2673" s="26">
        <v>0</v>
      </c>
      <c r="X2673" s="26">
        <v>2.94</v>
      </c>
      <c r="Y2673" s="85"/>
      <c r="AD2673" s="26">
        <v>2.8899999999999997</v>
      </c>
      <c r="AF2673" s="26">
        <v>0.23699999999999999</v>
      </c>
      <c r="AH2673" s="29">
        <v>0.41682668345417628</v>
      </c>
      <c r="AI2673" s="29">
        <v>1.3421052631578942</v>
      </c>
    </row>
    <row r="2674" spans="1:35" ht="15" customHeight="1" x14ac:dyDescent="0.2">
      <c r="A2674" s="25">
        <v>2809</v>
      </c>
      <c r="B2674" s="25" t="s">
        <v>100</v>
      </c>
      <c r="C2674" s="139">
        <v>38077</v>
      </c>
      <c r="D2674" s="25">
        <v>24</v>
      </c>
      <c r="E2674" s="25" t="s">
        <v>48</v>
      </c>
      <c r="F2674" s="25">
        <v>-80</v>
      </c>
      <c r="G2674" s="82">
        <v>40.031999999999641</v>
      </c>
      <c r="H2674" s="27">
        <v>-80.667199999999994</v>
      </c>
      <c r="I2674" s="25">
        <v>25</v>
      </c>
      <c r="J2674" s="82">
        <v>3.8160000000000593</v>
      </c>
      <c r="K2674" s="27">
        <v>25.063600000000001</v>
      </c>
      <c r="L2674" s="29">
        <v>23.446999999999999</v>
      </c>
      <c r="M2674" s="29">
        <v>28.603999999999999</v>
      </c>
      <c r="N2674" s="28">
        <v>13.731189122075856</v>
      </c>
      <c r="O2674" s="28">
        <v>5.5699183640524623</v>
      </c>
      <c r="Q2674" s="26">
        <v>10.860600000000002</v>
      </c>
      <c r="R2674" s="26">
        <v>1.3471428571428572</v>
      </c>
      <c r="S2674" s="26">
        <v>4.01</v>
      </c>
      <c r="T2674" s="26">
        <v>7.0000000000000007E-2</v>
      </c>
      <c r="U2674" s="26">
        <v>0.2</v>
      </c>
      <c r="V2674" s="26">
        <v>0.09</v>
      </c>
      <c r="W2674" s="26">
        <v>0.11000000000000001</v>
      </c>
      <c r="X2674" s="26">
        <v>3.99</v>
      </c>
      <c r="Y2674" s="85"/>
      <c r="AD2674" s="26">
        <v>4.21</v>
      </c>
      <c r="AF2674" s="26">
        <v>0.23400000000000001</v>
      </c>
      <c r="AH2674" s="29">
        <v>0.33573203012610381</v>
      </c>
      <c r="AI2674" s="29">
        <v>1.375</v>
      </c>
    </row>
    <row r="2675" spans="1:35" ht="15" customHeight="1" x14ac:dyDescent="0.2">
      <c r="A2675" s="25">
        <v>2810</v>
      </c>
      <c r="B2675" s="25" t="s">
        <v>100</v>
      </c>
      <c r="C2675" s="139">
        <v>38077</v>
      </c>
      <c r="D2675" s="25">
        <v>25</v>
      </c>
      <c r="E2675" s="25" t="s">
        <v>48</v>
      </c>
      <c r="F2675" s="25">
        <v>-80</v>
      </c>
      <c r="G2675" s="82">
        <v>43.100399999999865</v>
      </c>
      <c r="H2675" s="27">
        <v>-80.718339999999998</v>
      </c>
      <c r="I2675" s="25">
        <v>25</v>
      </c>
      <c r="J2675" s="82">
        <v>3.5891999999999058</v>
      </c>
      <c r="K2675" s="27">
        <v>25.059819999999998</v>
      </c>
      <c r="L2675" s="29">
        <v>23.277000000000001</v>
      </c>
      <c r="M2675" s="29">
        <v>31.287400000000002</v>
      </c>
      <c r="N2675" s="28">
        <v>14.148795778387875</v>
      </c>
      <c r="O2675" s="28">
        <v>5.7393162918840188</v>
      </c>
      <c r="Q2675" s="26">
        <v>14.019600000000002</v>
      </c>
      <c r="R2675" s="26">
        <v>1.3068671679198036</v>
      </c>
      <c r="S2675" s="26">
        <v>3.1</v>
      </c>
      <c r="T2675" s="26">
        <v>0.05</v>
      </c>
      <c r="U2675" s="26">
        <v>0.11</v>
      </c>
      <c r="V2675" s="26">
        <v>0.27</v>
      </c>
      <c r="W2675" s="26">
        <v>0</v>
      </c>
      <c r="X2675" s="26">
        <v>5.86</v>
      </c>
      <c r="Y2675" s="85"/>
      <c r="AD2675" s="26">
        <v>3.37</v>
      </c>
      <c r="AF2675" s="26">
        <v>0.29599999999999999</v>
      </c>
      <c r="AH2675" s="29">
        <v>0.32582278182583729</v>
      </c>
      <c r="AI2675" s="29">
        <v>1.3421052631578989</v>
      </c>
    </row>
    <row r="2676" spans="1:35" ht="15" customHeight="1" x14ac:dyDescent="0.2">
      <c r="A2676" s="25">
        <v>2811</v>
      </c>
      <c r="B2676" s="25" t="s">
        <v>100</v>
      </c>
      <c r="C2676" s="139">
        <v>38077</v>
      </c>
      <c r="D2676" s="25">
        <v>26</v>
      </c>
      <c r="E2676" s="25" t="s">
        <v>50</v>
      </c>
      <c r="F2676" s="25">
        <v>-80</v>
      </c>
      <c r="G2676" s="82">
        <v>43.327200000000232</v>
      </c>
      <c r="H2676" s="27">
        <v>-80.722120000000004</v>
      </c>
      <c r="I2676" s="25">
        <v>25</v>
      </c>
      <c r="J2676" s="82">
        <v>1.3896000000000441</v>
      </c>
      <c r="K2676" s="27">
        <v>25.023160000000001</v>
      </c>
      <c r="L2676" s="29">
        <v>24.222999999999999</v>
      </c>
      <c r="M2676" s="29">
        <v>32.771999999999998</v>
      </c>
      <c r="N2676" s="28">
        <v>12.37528304497048</v>
      </c>
      <c r="O2676" s="28">
        <v>5.0199087405845546</v>
      </c>
      <c r="Q2676" s="26">
        <v>12.221399999999999</v>
      </c>
      <c r="R2676" s="26">
        <v>2.3507142857142855</v>
      </c>
      <c r="S2676" s="26">
        <v>3.1</v>
      </c>
      <c r="T2676" s="26">
        <v>0.05</v>
      </c>
      <c r="U2676" s="26">
        <v>0.12</v>
      </c>
      <c r="V2676" s="26">
        <v>0.12</v>
      </c>
      <c r="W2676" s="26">
        <v>0</v>
      </c>
      <c r="X2676" s="26">
        <v>6.1</v>
      </c>
      <c r="Y2676" s="85"/>
      <c r="AD2676" s="26">
        <v>3.22</v>
      </c>
      <c r="AF2676" s="26">
        <v>0.20399999999999999</v>
      </c>
      <c r="AH2676" s="29">
        <v>0.37251673220303277</v>
      </c>
      <c r="AI2676" s="29">
        <v>2.375</v>
      </c>
    </row>
    <row r="2677" spans="1:35" ht="15" customHeight="1" x14ac:dyDescent="0.2">
      <c r="A2677" s="25">
        <v>2812</v>
      </c>
      <c r="B2677" s="25" t="s">
        <v>100</v>
      </c>
      <c r="C2677" s="139">
        <v>38077</v>
      </c>
      <c r="D2677" s="25">
        <v>27</v>
      </c>
      <c r="E2677" s="25" t="s">
        <v>50</v>
      </c>
      <c r="F2677" s="25">
        <v>-80</v>
      </c>
      <c r="G2677" s="82">
        <v>44.96040000000022</v>
      </c>
      <c r="H2677" s="27">
        <v>-80.749340000000004</v>
      </c>
      <c r="I2677" s="25">
        <v>25</v>
      </c>
      <c r="J2677" s="82">
        <v>0.31440000000003465</v>
      </c>
      <c r="K2677" s="27">
        <v>25.005240000000001</v>
      </c>
      <c r="L2677" s="29">
        <v>23.853000000000002</v>
      </c>
      <c r="M2677" s="29">
        <v>34.454000000000001</v>
      </c>
      <c r="N2677" s="28">
        <v>13.06202426330972</v>
      </c>
      <c r="O2677" s="28">
        <v>5.2984783888045932</v>
      </c>
      <c r="Q2677" s="26">
        <v>8.9166000000000007</v>
      </c>
      <c r="R2677" s="26">
        <v>1.0667857142857144</v>
      </c>
      <c r="S2677" s="26">
        <v>1.6</v>
      </c>
      <c r="T2677" s="26">
        <v>0.05</v>
      </c>
      <c r="U2677" s="26">
        <v>0.1</v>
      </c>
      <c r="V2677" s="26">
        <v>0.09</v>
      </c>
      <c r="W2677" s="26">
        <v>1.0000000000000009E-2</v>
      </c>
      <c r="X2677" s="26">
        <v>2.82</v>
      </c>
      <c r="Y2677" s="85"/>
      <c r="AD2677" s="26">
        <v>1.7000000000000002</v>
      </c>
      <c r="AF2677" s="26">
        <v>0.27900000000000003</v>
      </c>
      <c r="AH2677" s="29">
        <v>0.3529315140647194</v>
      </c>
      <c r="AI2677" s="29">
        <v>1.1000000000000001</v>
      </c>
    </row>
    <row r="2678" spans="1:35" ht="15" customHeight="1" x14ac:dyDescent="0.2">
      <c r="A2678" s="25">
        <v>2813</v>
      </c>
      <c r="B2678" s="25" t="s">
        <v>100</v>
      </c>
      <c r="C2678" s="139">
        <v>38077</v>
      </c>
      <c r="D2678" s="25">
        <v>28</v>
      </c>
      <c r="E2678" s="25" t="s">
        <v>50</v>
      </c>
      <c r="F2678" s="25">
        <v>-80</v>
      </c>
      <c r="G2678" s="82">
        <v>47.12159999999983</v>
      </c>
      <c r="H2678" s="27">
        <v>-80.785359999999997</v>
      </c>
      <c r="I2678" s="25">
        <v>25</v>
      </c>
      <c r="J2678" s="82">
        <v>2.8799999999975512E-2</v>
      </c>
      <c r="K2678" s="27">
        <v>25.00048</v>
      </c>
      <c r="L2678" s="29">
        <v>23.797000000000001</v>
      </c>
      <c r="M2678" s="29">
        <v>34.014000000000003</v>
      </c>
      <c r="N2678" s="28">
        <v>13.766745661083656</v>
      </c>
      <c r="O2678" s="28">
        <v>5.5843415154504195</v>
      </c>
      <c r="Q2678" s="26">
        <v>12.756</v>
      </c>
      <c r="R2678" s="26">
        <v>0.91154761904762105</v>
      </c>
      <c r="S2678" s="26">
        <v>1.9</v>
      </c>
      <c r="T2678" s="26">
        <v>0.04</v>
      </c>
      <c r="U2678" s="26">
        <v>0.05</v>
      </c>
      <c r="V2678" s="26">
        <v>0.08</v>
      </c>
      <c r="W2678" s="26">
        <v>0</v>
      </c>
      <c r="X2678" s="26">
        <v>5.51</v>
      </c>
      <c r="Y2678" s="85"/>
      <c r="AD2678" s="26">
        <v>1.98</v>
      </c>
      <c r="AF2678" s="26">
        <v>0.32300000000000001</v>
      </c>
      <c r="AH2678" s="29">
        <v>0.33486490660110896</v>
      </c>
      <c r="AI2678" s="29">
        <v>0.95000000000000195</v>
      </c>
    </row>
    <row r="2679" spans="1:35" ht="15" customHeight="1" x14ac:dyDescent="0.2">
      <c r="A2679" s="25">
        <v>2814</v>
      </c>
      <c r="B2679" s="25" t="s">
        <v>100</v>
      </c>
      <c r="C2679" s="139">
        <v>38077</v>
      </c>
      <c r="D2679" s="25">
        <v>29</v>
      </c>
      <c r="E2679" s="25" t="s">
        <v>50</v>
      </c>
      <c r="F2679" s="25">
        <v>-80</v>
      </c>
      <c r="G2679" s="82">
        <v>48.682799999999986</v>
      </c>
      <c r="H2679" s="27">
        <v>-80.81138</v>
      </c>
      <c r="I2679" s="25">
        <v>24</v>
      </c>
      <c r="J2679" s="82">
        <v>59.895599999999902</v>
      </c>
      <c r="K2679" s="27">
        <v>24.998259999999998</v>
      </c>
      <c r="L2679" s="29">
        <v>24.777000000000001</v>
      </c>
      <c r="M2679" s="29">
        <v>34.756</v>
      </c>
      <c r="N2679" s="28">
        <v>18.064370794014252</v>
      </c>
      <c r="O2679" s="28">
        <v>7.3276298014764976</v>
      </c>
      <c r="Q2679" s="26">
        <v>18.393600000000003</v>
      </c>
      <c r="R2679" s="26">
        <v>0.75420634920634744</v>
      </c>
      <c r="S2679" s="26">
        <v>2</v>
      </c>
      <c r="T2679" s="26">
        <v>0.05</v>
      </c>
      <c r="U2679" s="26">
        <v>0.11</v>
      </c>
      <c r="V2679" s="26">
        <v>0.11</v>
      </c>
      <c r="W2679" s="26">
        <v>0</v>
      </c>
      <c r="X2679" s="26">
        <v>14.13</v>
      </c>
      <c r="Y2679" s="85"/>
      <c r="AD2679" s="26">
        <v>2.11</v>
      </c>
      <c r="AF2679" s="26">
        <v>0.19800000000000001</v>
      </c>
      <c r="AH2679" s="29">
        <v>0.25519848172777509</v>
      </c>
      <c r="AI2679" s="29">
        <v>0.77777777777777601</v>
      </c>
    </row>
    <row r="2680" spans="1:35" ht="15" customHeight="1" x14ac:dyDescent="0.2">
      <c r="A2680" s="25">
        <v>2815</v>
      </c>
      <c r="B2680" s="25" t="s">
        <v>100</v>
      </c>
      <c r="C2680" s="139">
        <v>38077</v>
      </c>
      <c r="D2680" s="25">
        <v>30</v>
      </c>
      <c r="E2680" s="25" t="s">
        <v>49</v>
      </c>
      <c r="F2680" s="25">
        <v>-80</v>
      </c>
      <c r="G2680" s="82">
        <v>50.137200000000348</v>
      </c>
      <c r="H2680" s="27">
        <v>-80.835620000000006</v>
      </c>
      <c r="I2680" s="25">
        <v>24</v>
      </c>
      <c r="J2680" s="82">
        <v>58.543199999999942</v>
      </c>
      <c r="K2680" s="27">
        <v>24.975719999999999</v>
      </c>
      <c r="L2680" s="29">
        <v>23.382999999999999</v>
      </c>
      <c r="M2680" s="29">
        <v>35.131</v>
      </c>
      <c r="N2680" s="28">
        <v>10.638839382175899</v>
      </c>
      <c r="O2680" s="28">
        <v>4.3155378838761234</v>
      </c>
      <c r="Q2680" s="26">
        <v>19.171200000000002</v>
      </c>
      <c r="R2680" s="26">
        <v>1.4603571428571429</v>
      </c>
      <c r="S2680" s="26">
        <v>0.63</v>
      </c>
      <c r="T2680" s="26">
        <v>0.05</v>
      </c>
      <c r="U2680" s="26">
        <v>0.16</v>
      </c>
      <c r="V2680" s="26">
        <v>0.08</v>
      </c>
      <c r="W2680" s="26">
        <v>0.08</v>
      </c>
      <c r="X2680" s="26">
        <v>17.760000000000002</v>
      </c>
      <c r="Y2680" s="85"/>
      <c r="AD2680" s="26">
        <v>0.78999999999999992</v>
      </c>
      <c r="AF2680" s="26">
        <v>0.16500000000000001</v>
      </c>
      <c r="AH2680" s="29">
        <v>0.43331794328275164</v>
      </c>
      <c r="AI2680" s="29">
        <v>1.48</v>
      </c>
    </row>
    <row r="2681" spans="1:35" ht="15" customHeight="1" x14ac:dyDescent="0.2">
      <c r="A2681" s="25">
        <v>2816</v>
      </c>
      <c r="B2681" s="25" t="s">
        <v>100</v>
      </c>
      <c r="C2681" s="139">
        <v>38077</v>
      </c>
      <c r="D2681" s="25">
        <v>31</v>
      </c>
      <c r="E2681" s="25" t="s">
        <v>49</v>
      </c>
      <c r="F2681" s="25">
        <v>-80</v>
      </c>
      <c r="G2681" s="82">
        <v>52.117200000000423</v>
      </c>
      <c r="H2681" s="27">
        <v>-80.868620000000007</v>
      </c>
      <c r="I2681" s="25">
        <v>25</v>
      </c>
      <c r="J2681" s="82">
        <v>0.69600000000008322</v>
      </c>
      <c r="K2681" s="27">
        <v>25.011600000000001</v>
      </c>
      <c r="L2681" s="29">
        <v>23.634</v>
      </c>
      <c r="M2681" s="29">
        <v>35.350999999999999</v>
      </c>
      <c r="N2681" s="28">
        <v>12.340097453945464</v>
      </c>
      <c r="O2681" s="28">
        <v>5.0056360604941474</v>
      </c>
      <c r="Q2681" s="26">
        <v>21.261000000000003</v>
      </c>
      <c r="R2681" s="26">
        <v>0.72428571428571165</v>
      </c>
      <c r="S2681" s="26">
        <v>0.95</v>
      </c>
      <c r="T2681" s="26">
        <v>0.04</v>
      </c>
      <c r="U2681" s="26">
        <v>0.01</v>
      </c>
      <c r="V2681" s="26">
        <v>0.06</v>
      </c>
      <c r="W2681" s="26">
        <v>0</v>
      </c>
      <c r="X2681" s="26">
        <v>26.34</v>
      </c>
      <c r="Y2681" s="85"/>
      <c r="AD2681" s="26">
        <v>1.01</v>
      </c>
      <c r="AF2681" s="26">
        <v>0.216</v>
      </c>
      <c r="AH2681" s="29">
        <v>0.37357889734704308</v>
      </c>
      <c r="AI2681" s="29">
        <v>0.74999999999999734</v>
      </c>
    </row>
    <row r="2682" spans="1:35" ht="15" customHeight="1" x14ac:dyDescent="0.2">
      <c r="A2682" s="25">
        <v>2817</v>
      </c>
      <c r="B2682" s="25" t="s">
        <v>100</v>
      </c>
      <c r="C2682" s="139">
        <v>38077</v>
      </c>
      <c r="D2682" s="25">
        <v>32</v>
      </c>
      <c r="E2682" s="25" t="s">
        <v>49</v>
      </c>
      <c r="F2682" s="25">
        <v>-80</v>
      </c>
      <c r="G2682" s="82">
        <v>55.566000000000315</v>
      </c>
      <c r="H2682" s="27">
        <v>-80.926100000000005</v>
      </c>
      <c r="I2682" s="25">
        <v>25</v>
      </c>
      <c r="J2682" s="82">
        <v>0.73919999999993991</v>
      </c>
      <c r="K2682" s="27">
        <v>25.012319999999999</v>
      </c>
      <c r="L2682" s="29">
        <v>23.869</v>
      </c>
      <c r="M2682" s="29">
        <v>36.664000000000001</v>
      </c>
      <c r="N2682" s="28">
        <v>9.3892981286991759</v>
      </c>
      <c r="O2682" s="28">
        <v>3.8086740782358914</v>
      </c>
      <c r="Q2682" s="26">
        <v>26.023800000000001</v>
      </c>
      <c r="R2682" s="26">
        <v>3.0709523809523809</v>
      </c>
      <c r="S2682" s="26">
        <v>0.63</v>
      </c>
      <c r="T2682" s="26">
        <v>0.05</v>
      </c>
      <c r="U2682" s="26">
        <v>0</v>
      </c>
      <c r="V2682" s="26">
        <v>0.05</v>
      </c>
      <c r="W2682" s="26">
        <v>0</v>
      </c>
      <c r="X2682" s="26">
        <v>37.06</v>
      </c>
      <c r="Y2682" s="85"/>
      <c r="AD2682" s="26">
        <v>0.68</v>
      </c>
      <c r="AF2682" s="26">
        <v>0.24399999999999999</v>
      </c>
      <c r="AH2682" s="29">
        <v>0.49098451628766043</v>
      </c>
      <c r="AI2682" s="29">
        <v>3.1</v>
      </c>
    </row>
    <row r="2683" spans="1:35" ht="15" customHeight="1" x14ac:dyDescent="0.2">
      <c r="A2683" s="25">
        <v>2818</v>
      </c>
      <c r="B2683" s="25" t="s">
        <v>100</v>
      </c>
      <c r="C2683" s="139">
        <v>38077</v>
      </c>
      <c r="D2683" s="25">
        <v>33</v>
      </c>
      <c r="E2683" s="25" t="s">
        <v>49</v>
      </c>
      <c r="F2683" s="25">
        <v>-80</v>
      </c>
      <c r="G2683" s="82">
        <v>55.220399999999756</v>
      </c>
      <c r="H2683" s="27">
        <v>-80.920339999999996</v>
      </c>
      <c r="I2683" s="25">
        <v>25</v>
      </c>
      <c r="J2683" s="82">
        <v>3.3191999999998956</v>
      </c>
      <c r="K2683" s="27">
        <v>25.055319999999998</v>
      </c>
      <c r="L2683" s="29">
        <v>24.248999999999999</v>
      </c>
      <c r="M2683" s="29">
        <v>36.848999999999997</v>
      </c>
      <c r="N2683" s="28">
        <v>9.523815172124678</v>
      </c>
      <c r="O2683" s="28">
        <v>3.8632395600592515</v>
      </c>
      <c r="Q2683" s="26">
        <v>27.579000000000001</v>
      </c>
      <c r="R2683" s="26">
        <v>2.4423558897243081</v>
      </c>
      <c r="S2683" s="26">
        <v>0.3</v>
      </c>
      <c r="T2683" s="26">
        <v>0.2</v>
      </c>
      <c r="U2683" s="26">
        <v>0</v>
      </c>
      <c r="V2683" s="26">
        <v>0.05</v>
      </c>
      <c r="W2683" s="26">
        <v>0</v>
      </c>
      <c r="X2683" s="26">
        <v>55.55</v>
      </c>
      <c r="Y2683" s="85"/>
      <c r="AD2683" s="26">
        <v>0.35</v>
      </c>
      <c r="AF2683" s="26">
        <v>1.175</v>
      </c>
      <c r="AH2683" s="29">
        <v>0.48404971292314047</v>
      </c>
      <c r="AI2683" s="29">
        <v>2.5822368421052606</v>
      </c>
    </row>
    <row r="2684" spans="1:35" ht="15" customHeight="1" x14ac:dyDescent="0.2">
      <c r="A2684" s="25">
        <v>2819</v>
      </c>
      <c r="B2684" s="25" t="s">
        <v>100</v>
      </c>
      <c r="C2684" s="139">
        <v>38077</v>
      </c>
      <c r="D2684" s="25">
        <v>35</v>
      </c>
      <c r="E2684" s="25" t="s">
        <v>49</v>
      </c>
      <c r="F2684" s="25">
        <v>-80</v>
      </c>
      <c r="G2684" s="82">
        <v>52.730399999999804</v>
      </c>
      <c r="H2684" s="27">
        <v>-80.878839999999997</v>
      </c>
      <c r="I2684" s="25">
        <v>24</v>
      </c>
      <c r="J2684" s="82">
        <v>58.269600000000068</v>
      </c>
      <c r="K2684" s="27">
        <v>24.971160000000001</v>
      </c>
      <c r="L2684" s="29">
        <v>24.849</v>
      </c>
      <c r="M2684" s="29">
        <v>36.130000000000003</v>
      </c>
      <c r="N2684" s="28">
        <v>9.9176507743393252</v>
      </c>
      <c r="O2684" s="28">
        <v>4.0229949995693142</v>
      </c>
      <c r="Q2684" s="26">
        <v>15.0402</v>
      </c>
      <c r="R2684" s="26">
        <v>1.1941666666666666</v>
      </c>
      <c r="S2684" s="26">
        <v>0.3</v>
      </c>
      <c r="T2684" s="26">
        <v>0.09</v>
      </c>
      <c r="U2684" s="26">
        <v>0.05</v>
      </c>
      <c r="V2684" s="26">
        <v>0.09</v>
      </c>
      <c r="W2684" s="26">
        <v>0</v>
      </c>
      <c r="X2684" s="26">
        <v>9.4499999999999993</v>
      </c>
      <c r="Y2684" s="85"/>
      <c r="AD2684" s="26">
        <v>0.39</v>
      </c>
      <c r="AF2684" s="26">
        <v>0.29399999999999998</v>
      </c>
      <c r="AH2684" s="29">
        <v>0.46482782111342291</v>
      </c>
      <c r="AI2684" s="29">
        <v>1.2291666666666665</v>
      </c>
    </row>
    <row r="2685" spans="1:35" ht="15" customHeight="1" x14ac:dyDescent="0.2">
      <c r="A2685" s="25">
        <v>2820</v>
      </c>
      <c r="B2685" s="25" t="s">
        <v>100</v>
      </c>
      <c r="C2685" s="139">
        <v>38077</v>
      </c>
      <c r="D2685" s="25">
        <v>36</v>
      </c>
      <c r="E2685" s="25" t="s">
        <v>50</v>
      </c>
      <c r="F2685" s="25">
        <v>-80</v>
      </c>
      <c r="G2685" s="82">
        <v>47.612399999999582</v>
      </c>
      <c r="H2685" s="27">
        <v>-80.793539999999993</v>
      </c>
      <c r="I2685" s="25">
        <v>24</v>
      </c>
      <c r="J2685" s="82">
        <v>57.578400000000016</v>
      </c>
      <c r="K2685" s="27">
        <v>24.95964</v>
      </c>
      <c r="L2685" s="29">
        <v>24.959599999999998</v>
      </c>
      <c r="M2685" s="29">
        <v>35.840000000000003</v>
      </c>
      <c r="N2685" s="28">
        <v>18.857162278525717</v>
      </c>
      <c r="O2685" s="28">
        <v>7.6492176704648784</v>
      </c>
      <c r="Q2685" s="26">
        <v>12.221399999999999</v>
      </c>
      <c r="R2685" s="26">
        <v>0.77083333333333404</v>
      </c>
      <c r="S2685" s="26">
        <v>0.6</v>
      </c>
      <c r="V2685" s="26">
        <v>0.11</v>
      </c>
      <c r="Y2685" s="85"/>
      <c r="AF2685" s="26">
        <v>0.245</v>
      </c>
      <c r="AH2685" s="29">
        <v>0.24446944518528149</v>
      </c>
      <c r="AI2685" s="29">
        <v>0.80000000000000071</v>
      </c>
    </row>
    <row r="2686" spans="1:35" ht="15" customHeight="1" x14ac:dyDescent="0.2">
      <c r="A2686" s="25">
        <v>2821</v>
      </c>
      <c r="B2686" s="25" t="s">
        <v>100</v>
      </c>
      <c r="C2686" s="139">
        <v>38077</v>
      </c>
      <c r="D2686" s="25">
        <v>37</v>
      </c>
      <c r="E2686" s="25" t="s">
        <v>50</v>
      </c>
      <c r="F2686" s="25">
        <v>-80</v>
      </c>
      <c r="G2686" s="82">
        <v>45.503999999999678</v>
      </c>
      <c r="H2686" s="27">
        <v>-80.758399999999995</v>
      </c>
      <c r="I2686" s="25">
        <v>24</v>
      </c>
      <c r="J2686" s="82">
        <v>55.970399999999927</v>
      </c>
      <c r="K2686" s="27">
        <v>24.932839999999999</v>
      </c>
      <c r="L2686" s="29">
        <v>24.734999999999999</v>
      </c>
      <c r="M2686" s="29">
        <v>36.908999999999999</v>
      </c>
      <c r="N2686" s="28">
        <v>18.938362029637105</v>
      </c>
      <c r="O2686" s="28">
        <v>7.6821555304601699</v>
      </c>
      <c r="Q2686" s="26">
        <v>6.2921999999999993</v>
      </c>
      <c r="R2686" s="26">
        <v>1.4027380952380943</v>
      </c>
      <c r="S2686" s="26">
        <v>1.57</v>
      </c>
      <c r="T2686" s="26">
        <v>0.05</v>
      </c>
      <c r="U2686" s="26">
        <v>0.24</v>
      </c>
      <c r="V2686" s="26">
        <v>0.17</v>
      </c>
      <c r="W2686" s="26">
        <v>6.9999999999999979E-2</v>
      </c>
      <c r="X2686" s="26">
        <v>5.79</v>
      </c>
      <c r="Y2686" s="85"/>
      <c r="AD2686" s="26">
        <v>1.81</v>
      </c>
      <c r="AF2686" s="26">
        <v>0.217</v>
      </c>
      <c r="AH2686" s="29">
        <v>0.24342126276737655</v>
      </c>
      <c r="AI2686" s="29">
        <v>1.4285714285714277</v>
      </c>
    </row>
    <row r="2687" spans="1:35" ht="15" customHeight="1" x14ac:dyDescent="0.2">
      <c r="A2687" s="25">
        <v>2822</v>
      </c>
      <c r="B2687" s="25" t="s">
        <v>100</v>
      </c>
      <c r="C2687" s="139">
        <v>38077</v>
      </c>
      <c r="D2687" s="25">
        <v>38</v>
      </c>
      <c r="E2687" s="25" t="s">
        <v>50</v>
      </c>
      <c r="F2687" s="25">
        <v>-80</v>
      </c>
      <c r="G2687" s="82">
        <v>41.830800000000181</v>
      </c>
      <c r="H2687" s="27">
        <v>-80.697180000000003</v>
      </c>
      <c r="I2687" s="25">
        <v>24</v>
      </c>
      <c r="J2687" s="82">
        <v>59.179199999999952</v>
      </c>
      <c r="K2687" s="27">
        <v>24.986319999999999</v>
      </c>
      <c r="L2687" s="29">
        <v>24.135000000000002</v>
      </c>
      <c r="M2687" s="29">
        <v>36.365000000000002</v>
      </c>
      <c r="N2687" s="28">
        <v>16.652234549233611</v>
      </c>
      <c r="O2687" s="28">
        <v>6.7548109776717693</v>
      </c>
      <c r="Q2687" s="26">
        <v>5.1744000000000003</v>
      </c>
      <c r="R2687" s="26">
        <v>0.69142857142857084</v>
      </c>
      <c r="S2687" s="26">
        <v>1.25</v>
      </c>
      <c r="T2687" s="26">
        <v>0.05</v>
      </c>
      <c r="U2687" s="26">
        <v>0.1</v>
      </c>
      <c r="V2687" s="26">
        <v>0.11</v>
      </c>
      <c r="W2687" s="26">
        <v>0</v>
      </c>
      <c r="X2687" s="26">
        <v>1.42</v>
      </c>
      <c r="Y2687" s="85"/>
      <c r="AD2687" s="26">
        <v>1.36</v>
      </c>
      <c r="AF2687" s="26">
        <v>0.192</v>
      </c>
      <c r="AH2687" s="29">
        <v>0.27683972300355131</v>
      </c>
      <c r="AI2687" s="29">
        <v>0.71428571428571375</v>
      </c>
    </row>
    <row r="2688" spans="1:35" ht="15" customHeight="1" x14ac:dyDescent="0.2">
      <c r="A2688" s="25">
        <v>2823</v>
      </c>
      <c r="B2688" s="25" t="s">
        <v>100</v>
      </c>
      <c r="C2688" s="139">
        <v>38077</v>
      </c>
      <c r="D2688" s="25">
        <v>39</v>
      </c>
      <c r="E2688" s="25" t="s">
        <v>50</v>
      </c>
      <c r="F2688" s="25">
        <v>-80</v>
      </c>
      <c r="G2688" s="82">
        <v>38.740799999999922</v>
      </c>
      <c r="H2688" s="27">
        <v>-80.645679999999999</v>
      </c>
      <c r="I2688" s="25">
        <v>25</v>
      </c>
      <c r="J2688" s="82">
        <v>0.51000000000009038</v>
      </c>
      <c r="K2688" s="27">
        <v>25.008500000000002</v>
      </c>
      <c r="L2688" s="29">
        <v>24.312999999999999</v>
      </c>
      <c r="M2688" s="29">
        <v>33.512</v>
      </c>
      <c r="N2688" s="28">
        <v>18.600873951053163</v>
      </c>
      <c r="O2688" s="28">
        <v>7.5452568955465109</v>
      </c>
      <c r="Q2688" s="26">
        <v>7.7501999999999995</v>
      </c>
      <c r="R2688" s="26">
        <v>1.5229185351270542</v>
      </c>
      <c r="S2688" s="26">
        <v>1.88</v>
      </c>
      <c r="T2688" s="26">
        <v>0.06</v>
      </c>
      <c r="U2688" s="26">
        <v>0.04</v>
      </c>
      <c r="V2688" s="26">
        <v>0.11</v>
      </c>
      <c r="W2688" s="26">
        <v>0</v>
      </c>
      <c r="X2688" s="26">
        <v>1.07</v>
      </c>
      <c r="Y2688" s="85"/>
      <c r="AD2688" s="26">
        <v>1.99</v>
      </c>
      <c r="AF2688" s="26">
        <v>0.20300000000000001</v>
      </c>
      <c r="AH2688" s="29">
        <v>0.24783781730529852</v>
      </c>
      <c r="AI2688" s="29">
        <v>1.5470852017937209</v>
      </c>
    </row>
    <row r="2689" spans="1:35" ht="15" customHeight="1" x14ac:dyDescent="0.2">
      <c r="A2689" s="25">
        <v>2824</v>
      </c>
      <c r="B2689" s="25" t="s">
        <v>100</v>
      </c>
      <c r="C2689" s="139">
        <v>38077</v>
      </c>
      <c r="D2689" s="25">
        <v>40</v>
      </c>
      <c r="E2689" s="25" t="s">
        <v>47</v>
      </c>
      <c r="F2689" s="25">
        <v>-80</v>
      </c>
      <c r="G2689" s="82">
        <v>35.925599999999918</v>
      </c>
      <c r="H2689" s="27">
        <v>-80.598759999999999</v>
      </c>
      <c r="I2689" s="25">
        <v>25</v>
      </c>
      <c r="J2689" s="82">
        <v>1.0056000000000864</v>
      </c>
      <c r="K2689" s="27">
        <v>25.016760000000001</v>
      </c>
      <c r="L2689" s="29">
        <v>24.216999999999999</v>
      </c>
      <c r="M2689" s="29">
        <v>30.675999999999998</v>
      </c>
      <c r="N2689" s="28">
        <v>13.07097497530091</v>
      </c>
      <c r="O2689" s="28">
        <v>5.302109154840065</v>
      </c>
      <c r="Q2689" s="26">
        <v>7.5557999999999996</v>
      </c>
      <c r="R2689" s="26">
        <v>2.6105952380952382</v>
      </c>
      <c r="S2689" s="26">
        <v>2.35</v>
      </c>
      <c r="T2689" s="26">
        <v>7.0000000000000007E-2</v>
      </c>
      <c r="U2689" s="26">
        <v>0.15</v>
      </c>
      <c r="V2689" s="26">
        <v>0.13</v>
      </c>
      <c r="W2689" s="26">
        <v>1.999999999999999E-2</v>
      </c>
      <c r="X2689" s="26">
        <v>1.1100000000000001</v>
      </c>
      <c r="Y2689" s="85"/>
      <c r="AD2689" s="26">
        <v>2.5</v>
      </c>
      <c r="AF2689" s="26">
        <v>0.16300000000000001</v>
      </c>
      <c r="AH2689" s="29">
        <v>0.35268983443936802</v>
      </c>
      <c r="AI2689" s="29">
        <v>2.63</v>
      </c>
    </row>
    <row r="2690" spans="1:35" ht="15" customHeight="1" x14ac:dyDescent="0.2">
      <c r="A2690" s="25">
        <v>2825</v>
      </c>
      <c r="B2690" s="25" t="s">
        <v>101</v>
      </c>
      <c r="C2690" s="139">
        <v>38096</v>
      </c>
      <c r="D2690" s="25" t="s">
        <v>15</v>
      </c>
      <c r="E2690" s="25" t="s">
        <v>76</v>
      </c>
      <c r="F2690" s="25">
        <v>-80</v>
      </c>
      <c r="G2690" s="82">
        <v>10.9908</v>
      </c>
      <c r="H2690" s="27">
        <v>-80.183179999999993</v>
      </c>
      <c r="I2690" s="25">
        <v>25</v>
      </c>
      <c r="J2690" s="82">
        <v>44.34</v>
      </c>
      <c r="K2690" s="27">
        <v>25.739000000000001</v>
      </c>
      <c r="L2690" s="29">
        <v>22.181000000000001</v>
      </c>
      <c r="M2690" s="29">
        <v>34.9283</v>
      </c>
      <c r="N2690" s="28">
        <v>7.8029879148938166</v>
      </c>
      <c r="O2690" s="28">
        <v>3.1652033407486848</v>
      </c>
      <c r="Q2690" s="26">
        <v>9.742799999999999</v>
      </c>
      <c r="R2690" s="26">
        <v>3.5851190476190475</v>
      </c>
      <c r="S2690" s="26">
        <v>0.61</v>
      </c>
      <c r="T2690" s="26">
        <v>0.02</v>
      </c>
      <c r="U2690" s="26">
        <v>0</v>
      </c>
      <c r="V2690" s="26">
        <v>0.11</v>
      </c>
      <c r="W2690" s="26">
        <v>0</v>
      </c>
      <c r="X2690" s="26">
        <v>2</v>
      </c>
      <c r="Y2690" s="85"/>
      <c r="AD2690" s="26">
        <v>0.72</v>
      </c>
      <c r="AF2690" s="26">
        <v>0.54500000000000004</v>
      </c>
      <c r="AH2690" s="29">
        <v>0.590799325883966</v>
      </c>
      <c r="AI2690" s="29">
        <v>3.65</v>
      </c>
    </row>
    <row r="2691" spans="1:35" ht="15" customHeight="1" x14ac:dyDescent="0.2">
      <c r="A2691" s="25">
        <v>2826</v>
      </c>
      <c r="B2691" s="25" t="s">
        <v>101</v>
      </c>
      <c r="C2691" s="139">
        <v>38096</v>
      </c>
      <c r="D2691" s="25" t="s">
        <v>24</v>
      </c>
      <c r="E2691" s="25" t="s">
        <v>77</v>
      </c>
      <c r="F2691" s="25">
        <v>-80</v>
      </c>
      <c r="G2691" s="82">
        <v>21.71040000000005</v>
      </c>
      <c r="H2691" s="27">
        <v>-80.361840000000001</v>
      </c>
      <c r="I2691" s="25">
        <v>25</v>
      </c>
      <c r="J2691" s="82">
        <v>17.769600000000025</v>
      </c>
      <c r="K2691" s="27">
        <v>25.29616</v>
      </c>
      <c r="L2691" s="29">
        <v>23.024999999999999</v>
      </c>
      <c r="M2691" s="29">
        <v>36.095999999999997</v>
      </c>
      <c r="N2691" s="28">
        <v>9.5227040241381697</v>
      </c>
      <c r="O2691" s="28">
        <v>3.862788834086416</v>
      </c>
      <c r="Q2691" s="26">
        <v>12.756</v>
      </c>
      <c r="R2691" s="26">
        <v>2.7054761904761904</v>
      </c>
      <c r="S2691" s="26">
        <v>0.27</v>
      </c>
      <c r="T2691" s="26">
        <v>0</v>
      </c>
      <c r="U2691" s="26">
        <v>0</v>
      </c>
      <c r="V2691" s="26">
        <v>0.11</v>
      </c>
      <c r="W2691" s="26">
        <v>0</v>
      </c>
      <c r="X2691" s="26">
        <v>0.46</v>
      </c>
      <c r="Y2691" s="85"/>
      <c r="AD2691" s="26">
        <v>0.38</v>
      </c>
      <c r="AF2691" s="26">
        <v>0.20599999999999999</v>
      </c>
      <c r="AH2691" s="29">
        <v>0.48410619382000769</v>
      </c>
      <c r="AI2691" s="29">
        <v>2.73</v>
      </c>
    </row>
    <row r="2692" spans="1:35" ht="15" customHeight="1" x14ac:dyDescent="0.2">
      <c r="A2692" s="25">
        <v>2827</v>
      </c>
      <c r="B2692" s="25" t="s">
        <v>101</v>
      </c>
      <c r="C2692" s="139">
        <v>38096</v>
      </c>
      <c r="D2692" s="25" t="s">
        <v>25</v>
      </c>
      <c r="E2692" s="25" t="s">
        <v>79</v>
      </c>
      <c r="F2692" s="25">
        <v>-80</v>
      </c>
      <c r="G2692" s="82">
        <v>22.570800000000304</v>
      </c>
      <c r="H2692" s="27">
        <v>-80.376180000000005</v>
      </c>
      <c r="I2692" s="25">
        <v>25</v>
      </c>
      <c r="J2692" s="82">
        <v>14.299200000000098</v>
      </c>
      <c r="K2692" s="27">
        <v>25.238320000000002</v>
      </c>
      <c r="L2692" s="29">
        <v>22.626000000000001</v>
      </c>
      <c r="M2692" s="29">
        <v>34.582999999999998</v>
      </c>
      <c r="N2692" s="28">
        <v>9.2793900658248774</v>
      </c>
      <c r="O2692" s="28">
        <v>3.7640909811480525</v>
      </c>
      <c r="Q2692" s="26">
        <v>17.13</v>
      </c>
      <c r="R2692" s="26">
        <v>2.5396428571428573</v>
      </c>
      <c r="S2692" s="26">
        <v>0.56000000000000005</v>
      </c>
      <c r="T2692" s="26">
        <v>0</v>
      </c>
      <c r="U2692" s="26">
        <v>0</v>
      </c>
      <c r="V2692" s="26">
        <v>0.08</v>
      </c>
      <c r="W2692" s="26">
        <v>0</v>
      </c>
      <c r="X2692" s="26">
        <v>0</v>
      </c>
      <c r="Y2692" s="85"/>
      <c r="AD2692" s="26">
        <v>0.64</v>
      </c>
      <c r="AF2692" s="26">
        <v>0.17100000000000001</v>
      </c>
      <c r="AH2692" s="29">
        <v>0.49679989388291773</v>
      </c>
      <c r="AI2692" s="29">
        <v>2.56</v>
      </c>
    </row>
    <row r="2693" spans="1:35" ht="15" customHeight="1" x14ac:dyDescent="0.2">
      <c r="A2693" s="25">
        <v>2828</v>
      </c>
      <c r="B2693" s="25" t="s">
        <v>101</v>
      </c>
      <c r="C2693" s="139">
        <v>38096</v>
      </c>
      <c r="D2693" s="25" t="s">
        <v>26</v>
      </c>
      <c r="E2693" s="25" t="s">
        <v>79</v>
      </c>
      <c r="F2693" s="25">
        <v>-80</v>
      </c>
      <c r="G2693" s="82">
        <v>25.35</v>
      </c>
      <c r="H2693" s="27">
        <v>-80.422499999999999</v>
      </c>
      <c r="I2693" s="25">
        <v>25</v>
      </c>
      <c r="J2693" s="82">
        <v>15.379199999999926</v>
      </c>
      <c r="K2693" s="27">
        <v>25.256319999999999</v>
      </c>
      <c r="L2693" s="29">
        <v>22.919</v>
      </c>
      <c r="M2693" s="29">
        <v>32.287999999999997</v>
      </c>
      <c r="N2693" s="28">
        <v>7.6970264283173293</v>
      </c>
      <c r="O2693" s="28">
        <v>3.1222211325278537</v>
      </c>
      <c r="Q2693" s="26">
        <v>24.614400000000003</v>
      </c>
      <c r="R2693" s="26">
        <v>2.3029761904761905</v>
      </c>
      <c r="S2693" s="26">
        <v>0.99</v>
      </c>
      <c r="T2693" s="26">
        <v>0</v>
      </c>
      <c r="U2693" s="26">
        <v>0</v>
      </c>
      <c r="V2693" s="26">
        <v>0.15</v>
      </c>
      <c r="W2693" s="26">
        <v>0</v>
      </c>
      <c r="X2693" s="26">
        <v>1.2</v>
      </c>
      <c r="Y2693" s="85"/>
      <c r="AD2693" s="26">
        <v>1.1399999999999999</v>
      </c>
      <c r="AF2693" s="26">
        <v>0.14299999999999999</v>
      </c>
      <c r="AH2693" s="29">
        <v>0.59893259337655758</v>
      </c>
      <c r="AI2693" s="29">
        <v>2.3199999999999998</v>
      </c>
    </row>
    <row r="2694" spans="1:35" ht="15" customHeight="1" x14ac:dyDescent="0.2">
      <c r="A2694" s="25">
        <v>2829</v>
      </c>
      <c r="B2694" s="25" t="s">
        <v>101</v>
      </c>
      <c r="C2694" s="139">
        <v>38096</v>
      </c>
      <c r="D2694" s="25" t="s">
        <v>27</v>
      </c>
      <c r="E2694" s="25" t="s">
        <v>79</v>
      </c>
      <c r="F2694" s="25">
        <v>-80</v>
      </c>
      <c r="G2694" s="82">
        <v>25.445999999999742</v>
      </c>
      <c r="H2694" s="27">
        <v>-80.424099999999996</v>
      </c>
      <c r="I2694" s="25">
        <v>25</v>
      </c>
      <c r="J2694" s="82">
        <v>10.557599999999994</v>
      </c>
      <c r="K2694" s="27">
        <v>25.17596</v>
      </c>
      <c r="L2694" s="29">
        <v>22.995000000000001</v>
      </c>
      <c r="M2694" s="29">
        <v>32.408999999999999</v>
      </c>
      <c r="N2694" s="28">
        <v>12.995232868814764</v>
      </c>
      <c r="O2694" s="28">
        <v>5.2713851333370085</v>
      </c>
      <c r="Q2694" s="26">
        <v>16.352400000000003</v>
      </c>
      <c r="R2694" s="26">
        <v>2.8276190476190477</v>
      </c>
      <c r="S2694" s="26">
        <v>0.72</v>
      </c>
      <c r="T2694" s="26">
        <v>0</v>
      </c>
      <c r="U2694" s="26">
        <v>0</v>
      </c>
      <c r="V2694" s="26">
        <v>0.13</v>
      </c>
      <c r="W2694" s="26">
        <v>0</v>
      </c>
      <c r="X2694" s="26">
        <v>0</v>
      </c>
      <c r="Y2694" s="85"/>
      <c r="AD2694" s="26">
        <v>0.85</v>
      </c>
      <c r="AF2694" s="26">
        <v>0.104</v>
      </c>
      <c r="AH2694" s="29">
        <v>0.35474547063045109</v>
      </c>
      <c r="AI2694" s="29">
        <v>2.84</v>
      </c>
    </row>
    <row r="2695" spans="1:35" ht="15" customHeight="1" x14ac:dyDescent="0.2">
      <c r="A2695" s="25">
        <v>2830</v>
      </c>
      <c r="B2695" s="25" t="s">
        <v>101</v>
      </c>
      <c r="C2695" s="139">
        <v>38096</v>
      </c>
      <c r="D2695" s="25" t="s">
        <v>28</v>
      </c>
      <c r="E2695" s="25" t="s">
        <v>77</v>
      </c>
      <c r="F2695" s="25">
        <v>-80</v>
      </c>
      <c r="G2695" s="82">
        <v>12.820799999999792</v>
      </c>
      <c r="H2695" s="27">
        <v>-80.213679999999997</v>
      </c>
      <c r="I2695" s="25">
        <v>25</v>
      </c>
      <c r="J2695" s="82">
        <v>28.08</v>
      </c>
      <c r="K2695" s="27">
        <v>25.468</v>
      </c>
      <c r="L2695" s="29">
        <v>22.260999999999999</v>
      </c>
      <c r="M2695" s="29">
        <v>37.445999999999998</v>
      </c>
      <c r="N2695" s="28">
        <v>26.686431770232367</v>
      </c>
      <c r="O2695" s="28">
        <v>10.825081867751525</v>
      </c>
      <c r="Q2695" s="26">
        <v>4.6397999999999993</v>
      </c>
      <c r="R2695" s="26">
        <v>0.66952380952380952</v>
      </c>
      <c r="S2695" s="26">
        <v>0.2</v>
      </c>
      <c r="T2695" s="26">
        <v>0.01</v>
      </c>
      <c r="U2695" s="26">
        <v>0</v>
      </c>
      <c r="V2695" s="26">
        <v>0.19</v>
      </c>
      <c r="W2695" s="26">
        <v>0</v>
      </c>
      <c r="X2695" s="26">
        <v>0</v>
      </c>
      <c r="Y2695" s="85"/>
      <c r="AD2695" s="26">
        <v>0.39</v>
      </c>
      <c r="AF2695" s="26">
        <v>8.7999999999999995E-2</v>
      </c>
      <c r="AH2695" s="29">
        <v>0.17274696144061749</v>
      </c>
      <c r="AI2695" s="29">
        <v>0.68</v>
      </c>
    </row>
    <row r="2696" spans="1:35" ht="15" customHeight="1" x14ac:dyDescent="0.2">
      <c r="A2696" s="25">
        <v>2831</v>
      </c>
      <c r="B2696" s="25" t="s">
        <v>101</v>
      </c>
      <c r="C2696" s="139">
        <v>38096</v>
      </c>
      <c r="D2696" s="25" t="s">
        <v>29</v>
      </c>
      <c r="E2696" s="25" t="s">
        <v>76</v>
      </c>
      <c r="F2696" s="25">
        <v>-80</v>
      </c>
      <c r="G2696" s="82">
        <v>11.928000000000338</v>
      </c>
      <c r="H2696" s="27">
        <v>-80.198800000000006</v>
      </c>
      <c r="I2696" s="25">
        <v>25</v>
      </c>
      <c r="J2696" s="82">
        <v>34.806000000000097</v>
      </c>
      <c r="K2696" s="27">
        <v>25.580100000000002</v>
      </c>
      <c r="L2696" s="29">
        <v>21.805</v>
      </c>
      <c r="M2696" s="29">
        <v>36.418799999999997</v>
      </c>
      <c r="N2696" s="28">
        <v>12.692224025475973</v>
      </c>
      <c r="O2696" s="28">
        <v>5.1484726524165003</v>
      </c>
      <c r="Q2696" s="26">
        <v>4.5426000000000002</v>
      </c>
      <c r="R2696" s="26">
        <v>2.7878571428571428</v>
      </c>
      <c r="S2696" s="26">
        <v>0.14000000000000001</v>
      </c>
      <c r="T2696" s="26">
        <v>0</v>
      </c>
      <c r="U2696" s="26">
        <v>0</v>
      </c>
      <c r="V2696" s="26">
        <v>0.08</v>
      </c>
      <c r="W2696" s="26">
        <v>0</v>
      </c>
      <c r="X2696" s="26">
        <v>0</v>
      </c>
      <c r="Y2696" s="85"/>
      <c r="AD2696" s="26">
        <v>0.22000000000000003</v>
      </c>
      <c r="AF2696" s="26">
        <v>0.10199999999999999</v>
      </c>
      <c r="AH2696" s="29">
        <v>0.36321451549758005</v>
      </c>
      <c r="AI2696" s="29">
        <v>2.8</v>
      </c>
    </row>
    <row r="2697" spans="1:35" ht="15" customHeight="1" x14ac:dyDescent="0.2">
      <c r="A2697" s="25">
        <v>2832</v>
      </c>
      <c r="B2697" s="25" t="s">
        <v>101</v>
      </c>
      <c r="C2697" s="139">
        <v>38096</v>
      </c>
      <c r="D2697" s="25" t="s">
        <v>30</v>
      </c>
      <c r="E2697" s="25" t="s">
        <v>76</v>
      </c>
      <c r="F2697" s="25">
        <v>-80</v>
      </c>
      <c r="G2697" s="82">
        <v>11.240400000000363</v>
      </c>
      <c r="H2697" s="27">
        <v>-80.187340000000006</v>
      </c>
      <c r="I2697" s="25">
        <v>25</v>
      </c>
      <c r="J2697" s="82">
        <v>39.757200000000026</v>
      </c>
      <c r="K2697" s="27">
        <v>25.66262</v>
      </c>
      <c r="L2697" s="29">
        <v>22.158000000000001</v>
      </c>
      <c r="M2697" s="29">
        <v>35.994999999999997</v>
      </c>
      <c r="N2697" s="28">
        <v>9.2950468420345871</v>
      </c>
      <c r="O2697" s="28">
        <v>3.7704419944912533</v>
      </c>
      <c r="Q2697" s="26">
        <v>5.0771999999999995</v>
      </c>
      <c r="R2697" s="26">
        <v>3.2289285714285683</v>
      </c>
      <c r="T2697" s="26">
        <v>0</v>
      </c>
      <c r="U2697" s="26">
        <v>0</v>
      </c>
      <c r="X2697" s="26">
        <v>0.64</v>
      </c>
      <c r="Y2697" s="85"/>
      <c r="AF2697" s="26">
        <v>0.23699999999999999</v>
      </c>
      <c r="AH2697" s="29">
        <v>0.49596307348903262</v>
      </c>
      <c r="AI2697" s="29">
        <v>3.257142857142854</v>
      </c>
    </row>
    <row r="2698" spans="1:35" ht="15" customHeight="1" x14ac:dyDescent="0.2">
      <c r="A2698" s="25">
        <v>2833</v>
      </c>
      <c r="B2698" s="25" t="s">
        <v>101</v>
      </c>
      <c r="C2698" s="139">
        <v>38096</v>
      </c>
      <c r="D2698" s="25" t="s">
        <v>16</v>
      </c>
      <c r="E2698" s="25" t="s">
        <v>76</v>
      </c>
      <c r="F2698" s="25">
        <v>-80</v>
      </c>
      <c r="G2698" s="82">
        <v>14.885400000000288</v>
      </c>
      <c r="H2698" s="27">
        <v>-80.248090000000005</v>
      </c>
      <c r="I2698" s="25">
        <v>25</v>
      </c>
      <c r="J2698" s="82">
        <v>41.427600000000098</v>
      </c>
      <c r="K2698" s="27">
        <v>25.690460000000002</v>
      </c>
      <c r="L2698" s="29">
        <v>21.835000000000001</v>
      </c>
      <c r="M2698" s="29">
        <v>33.386000000000003</v>
      </c>
      <c r="N2698" s="28">
        <v>7.7645946514923985</v>
      </c>
      <c r="O2698" s="28">
        <v>3.1496295007138362</v>
      </c>
      <c r="Q2698" s="26">
        <v>16.206600000000002</v>
      </c>
      <c r="R2698" s="26">
        <v>1.3057142857142858</v>
      </c>
      <c r="S2698" s="26">
        <v>1.1200000000000001</v>
      </c>
      <c r="T2698" s="26">
        <v>0.03</v>
      </c>
      <c r="U2698" s="26">
        <v>0</v>
      </c>
      <c r="V2698" s="26">
        <v>0.04</v>
      </c>
      <c r="W2698" s="26">
        <v>0</v>
      </c>
      <c r="X2698" s="26">
        <v>0.15</v>
      </c>
      <c r="Y2698" s="85"/>
      <c r="AD2698" s="26">
        <v>1.1600000000000001</v>
      </c>
      <c r="AF2698" s="26">
        <v>0.372</v>
      </c>
      <c r="AH2698" s="29">
        <v>0.59372062637087342</v>
      </c>
      <c r="AI2698" s="29">
        <v>1.35</v>
      </c>
    </row>
    <row r="2699" spans="1:35" ht="15" customHeight="1" x14ac:dyDescent="0.2">
      <c r="A2699" s="25">
        <v>2834</v>
      </c>
      <c r="B2699" s="25" t="s">
        <v>101</v>
      </c>
      <c r="C2699" s="139">
        <v>38096</v>
      </c>
      <c r="D2699" s="25" t="s">
        <v>17</v>
      </c>
      <c r="E2699" s="25" t="s">
        <v>76</v>
      </c>
      <c r="F2699" s="25">
        <v>-80</v>
      </c>
      <c r="G2699" s="82">
        <v>15.839999999999748</v>
      </c>
      <c r="H2699" s="27">
        <v>-80.263999999999996</v>
      </c>
      <c r="I2699" s="25">
        <v>25</v>
      </c>
      <c r="J2699" s="82">
        <v>39.229199999999977</v>
      </c>
      <c r="K2699" s="27">
        <v>25.65382</v>
      </c>
      <c r="L2699" s="29">
        <v>21.975999999999999</v>
      </c>
      <c r="M2699" s="29">
        <v>32.363300000000002</v>
      </c>
      <c r="N2699" s="28">
        <v>5.6433407351837968</v>
      </c>
      <c r="O2699" s="28">
        <v>2.2891642461591539</v>
      </c>
      <c r="Q2699" s="26">
        <v>18.831000000000003</v>
      </c>
      <c r="R2699" s="26">
        <v>1.1613095238095237</v>
      </c>
      <c r="S2699" s="26">
        <v>0.88</v>
      </c>
      <c r="T2699" s="26">
        <v>0.02</v>
      </c>
      <c r="U2699" s="26">
        <v>0</v>
      </c>
      <c r="V2699" s="26">
        <v>0.08</v>
      </c>
      <c r="W2699" s="26">
        <v>0</v>
      </c>
      <c r="X2699" s="26">
        <v>1.1000000000000001</v>
      </c>
      <c r="Y2699" s="85"/>
      <c r="AD2699" s="26">
        <v>0.96</v>
      </c>
      <c r="AF2699" s="26">
        <v>0.32500000000000001</v>
      </c>
      <c r="AH2699" s="29">
        <v>0.81689201774733144</v>
      </c>
      <c r="AI2699" s="29">
        <v>1.2</v>
      </c>
    </row>
    <row r="2700" spans="1:35" ht="15" customHeight="1" x14ac:dyDescent="0.2">
      <c r="A2700" s="25">
        <v>2835</v>
      </c>
      <c r="B2700" s="25" t="s">
        <v>101</v>
      </c>
      <c r="C2700" s="139">
        <v>38096</v>
      </c>
      <c r="D2700" s="25" t="s">
        <v>18</v>
      </c>
      <c r="E2700" s="25" t="s">
        <v>76</v>
      </c>
      <c r="F2700" s="25">
        <v>-80</v>
      </c>
      <c r="G2700" s="82">
        <v>15.808800000000076</v>
      </c>
      <c r="H2700" s="27">
        <v>-80.263480000000001</v>
      </c>
      <c r="I2700" s="25">
        <v>25</v>
      </c>
      <c r="J2700" s="82">
        <v>35.504400000000089</v>
      </c>
      <c r="K2700" s="27">
        <v>25.591740000000001</v>
      </c>
      <c r="L2700" s="29">
        <v>22.13</v>
      </c>
      <c r="M2700" s="29">
        <v>37.292999999999999</v>
      </c>
      <c r="N2700" s="28">
        <v>22.010118065962892</v>
      </c>
      <c r="O2700" s="28">
        <v>8.928182382505554</v>
      </c>
      <c r="Q2700" s="26">
        <v>4.7370000000000001</v>
      </c>
      <c r="R2700" s="26">
        <v>1.9872619047619047</v>
      </c>
      <c r="S2700" s="26">
        <v>0.23</v>
      </c>
      <c r="T2700" s="26">
        <v>0.01</v>
      </c>
      <c r="U2700" s="26">
        <v>0</v>
      </c>
      <c r="V2700" s="26">
        <v>0.06</v>
      </c>
      <c r="W2700" s="26">
        <v>0</v>
      </c>
      <c r="X2700" s="26">
        <v>0</v>
      </c>
      <c r="Y2700" s="85"/>
      <c r="AD2700" s="26">
        <v>0.29000000000000004</v>
      </c>
      <c r="AF2700" s="26">
        <v>0.107</v>
      </c>
      <c r="AH2700" s="29">
        <v>0.20944912636016447</v>
      </c>
      <c r="AI2700" s="29">
        <v>2</v>
      </c>
    </row>
    <row r="2701" spans="1:35" ht="15" customHeight="1" x14ac:dyDescent="0.2">
      <c r="A2701" s="25">
        <v>2836</v>
      </c>
      <c r="B2701" s="25" t="s">
        <v>101</v>
      </c>
      <c r="C2701" s="139">
        <v>38096</v>
      </c>
      <c r="D2701" s="25" t="s">
        <v>19</v>
      </c>
      <c r="E2701" s="25" t="s">
        <v>77</v>
      </c>
      <c r="F2701" s="25">
        <v>-80</v>
      </c>
      <c r="G2701" s="82">
        <v>18.871200000000101</v>
      </c>
      <c r="H2701" s="27">
        <v>-80.314520000000002</v>
      </c>
      <c r="I2701" s="25">
        <v>25</v>
      </c>
      <c r="J2701" s="82">
        <v>31.809599999999918</v>
      </c>
      <c r="K2701" s="27">
        <v>25.530159999999999</v>
      </c>
      <c r="L2701" s="29">
        <v>22.366</v>
      </c>
      <c r="M2701" s="29">
        <v>35.515000000000001</v>
      </c>
      <c r="N2701" s="28">
        <v>12.241840850991785</v>
      </c>
      <c r="O2701" s="28">
        <v>4.965779260597535</v>
      </c>
      <c r="Q2701" s="26">
        <v>22.719000000000001</v>
      </c>
      <c r="R2701" s="26">
        <v>1.5413095238095238</v>
      </c>
      <c r="S2701" s="26">
        <v>0.57999999999999996</v>
      </c>
      <c r="T2701" s="26">
        <v>0</v>
      </c>
      <c r="U2701" s="26">
        <v>0</v>
      </c>
      <c r="V2701" s="26">
        <v>0.18</v>
      </c>
      <c r="W2701" s="26">
        <v>0</v>
      </c>
      <c r="X2701" s="26">
        <v>3.5</v>
      </c>
      <c r="Y2701" s="85"/>
      <c r="AD2701" s="26">
        <v>0.76</v>
      </c>
      <c r="AF2701" s="26">
        <v>0.157</v>
      </c>
      <c r="AH2701" s="29">
        <v>0.37657735107923057</v>
      </c>
      <c r="AI2701" s="29">
        <v>1.56</v>
      </c>
    </row>
    <row r="2702" spans="1:35" ht="15" customHeight="1" x14ac:dyDescent="0.2">
      <c r="A2702" s="25">
        <v>2837</v>
      </c>
      <c r="B2702" s="25" t="s">
        <v>101</v>
      </c>
      <c r="C2702" s="139">
        <v>38096</v>
      </c>
      <c r="D2702" s="25" t="s">
        <v>20</v>
      </c>
      <c r="E2702" s="25" t="s">
        <v>77</v>
      </c>
      <c r="F2702" s="25">
        <v>-80</v>
      </c>
      <c r="G2702" s="82">
        <v>15.130799999999738</v>
      </c>
      <c r="H2702" s="27">
        <v>-80.252179999999996</v>
      </c>
      <c r="I2702" s="25">
        <v>25</v>
      </c>
      <c r="J2702" s="82">
        <v>29.539199999999965</v>
      </c>
      <c r="K2702" s="27">
        <v>25.492319999999999</v>
      </c>
      <c r="L2702" s="29">
        <v>22.405000000000001</v>
      </c>
      <c r="M2702" s="29">
        <v>37.396000000000001</v>
      </c>
      <c r="N2702" s="28">
        <v>18.730501703920165</v>
      </c>
      <c r="O2702" s="28">
        <v>7.5978390859719536</v>
      </c>
      <c r="Q2702" s="26">
        <v>4.8341999999999992</v>
      </c>
      <c r="R2702" s="26">
        <v>1.0879761904761907</v>
      </c>
      <c r="S2702" s="26">
        <v>0.19</v>
      </c>
      <c r="T2702" s="26">
        <v>0.05</v>
      </c>
      <c r="U2702" s="26">
        <v>0</v>
      </c>
      <c r="V2702" s="26">
        <v>0.28999999999999998</v>
      </c>
      <c r="W2702" s="26">
        <v>0</v>
      </c>
      <c r="X2702" s="26">
        <v>0</v>
      </c>
      <c r="Y2702" s="85"/>
      <c r="AD2702" s="26">
        <v>0.48</v>
      </c>
      <c r="AF2702" s="26">
        <v>0.10100000000000001</v>
      </c>
      <c r="AH2702" s="29">
        <v>0.24612261181638073</v>
      </c>
      <c r="AI2702" s="29">
        <v>1.1000000000000001</v>
      </c>
    </row>
    <row r="2703" spans="1:35" ht="15" customHeight="1" x14ac:dyDescent="0.2">
      <c r="A2703" s="25">
        <v>2838</v>
      </c>
      <c r="B2703" s="25" t="s">
        <v>101</v>
      </c>
      <c r="C2703" s="139">
        <v>38096</v>
      </c>
      <c r="D2703" s="25" t="s">
        <v>21</v>
      </c>
      <c r="E2703" s="25" t="s">
        <v>77</v>
      </c>
      <c r="F2703" s="25">
        <v>-80</v>
      </c>
      <c r="G2703" s="82">
        <v>19.524000000000115</v>
      </c>
      <c r="H2703" s="27">
        <v>-80.325400000000002</v>
      </c>
      <c r="I2703" s="25">
        <v>25</v>
      </c>
      <c r="J2703" s="82">
        <v>27.781200000000013</v>
      </c>
      <c r="K2703" s="27">
        <v>25.46302</v>
      </c>
      <c r="L2703" s="29">
        <v>22.579000000000001</v>
      </c>
      <c r="M2703" s="29">
        <v>30.510999999999999</v>
      </c>
      <c r="N2703" s="28">
        <v>10.370240971664042</v>
      </c>
      <c r="O2703" s="28">
        <v>4.2065836479418133</v>
      </c>
      <c r="Q2703" s="26">
        <v>26.023800000000001</v>
      </c>
      <c r="R2703" s="26">
        <v>0.36785714285714288</v>
      </c>
      <c r="S2703" s="26">
        <v>1.7</v>
      </c>
      <c r="T2703" s="26">
        <v>0</v>
      </c>
      <c r="U2703" s="26">
        <v>0.7</v>
      </c>
      <c r="V2703" s="26">
        <v>0.34</v>
      </c>
      <c r="W2703" s="26">
        <v>0.35999999999999993</v>
      </c>
      <c r="X2703" s="26">
        <v>2.7</v>
      </c>
      <c r="Y2703" s="85"/>
      <c r="AD2703" s="26">
        <v>2.4</v>
      </c>
      <c r="AF2703" s="26">
        <v>0.27</v>
      </c>
      <c r="AH2703" s="29">
        <v>0.44454126115260995</v>
      </c>
      <c r="AI2703" s="29">
        <v>0.4</v>
      </c>
    </row>
    <row r="2704" spans="1:35" ht="15" customHeight="1" x14ac:dyDescent="0.2">
      <c r="A2704" s="25">
        <v>2839</v>
      </c>
      <c r="B2704" s="25" t="s">
        <v>101</v>
      </c>
      <c r="C2704" s="139">
        <v>38096</v>
      </c>
      <c r="D2704" s="25" t="s">
        <v>22</v>
      </c>
      <c r="E2704" s="25" t="s">
        <v>77</v>
      </c>
      <c r="F2704" s="25">
        <v>-80</v>
      </c>
      <c r="G2704" s="82">
        <v>14.596799999999917</v>
      </c>
      <c r="H2704" s="27">
        <v>-80.243279999999999</v>
      </c>
      <c r="I2704" s="25">
        <v>25</v>
      </c>
      <c r="J2704" s="82">
        <v>24.316800000000072</v>
      </c>
      <c r="K2704" s="27">
        <v>25.405280000000001</v>
      </c>
      <c r="L2704" s="29">
        <v>22.248999999999999</v>
      </c>
      <c r="M2704" s="29">
        <v>38.125999999999998</v>
      </c>
      <c r="N2704" s="28">
        <v>16.57808276844192</v>
      </c>
      <c r="O2704" s="28">
        <v>6.7247320557454202</v>
      </c>
      <c r="Q2704" s="26">
        <v>3.4247999999999998</v>
      </c>
      <c r="R2704" s="26">
        <v>1.3786300639658817</v>
      </c>
      <c r="S2704" s="26">
        <v>0.21</v>
      </c>
      <c r="T2704" s="26">
        <v>0.01</v>
      </c>
      <c r="U2704" s="26">
        <v>0</v>
      </c>
      <c r="V2704" s="26">
        <v>0.3</v>
      </c>
      <c r="W2704" s="26">
        <v>0</v>
      </c>
      <c r="X2704" s="26">
        <v>0</v>
      </c>
      <c r="Y2704" s="85"/>
      <c r="AD2704" s="26">
        <v>0.51</v>
      </c>
      <c r="AF2704" s="26">
        <v>0.121</v>
      </c>
      <c r="AH2704" s="29">
        <v>0.27807799396294536</v>
      </c>
      <c r="AI2704" s="29">
        <v>1.3930348258706435</v>
      </c>
    </row>
    <row r="2705" spans="1:35" ht="15" customHeight="1" x14ac:dyDescent="0.2">
      <c r="A2705" s="25">
        <v>2840</v>
      </c>
      <c r="B2705" s="25" t="s">
        <v>101</v>
      </c>
      <c r="C2705" s="139">
        <v>38096</v>
      </c>
      <c r="D2705" s="25" t="s">
        <v>23</v>
      </c>
      <c r="E2705" s="25" t="s">
        <v>77</v>
      </c>
      <c r="F2705" s="25">
        <v>-80</v>
      </c>
      <c r="G2705" s="82">
        <v>19.358400000000415</v>
      </c>
      <c r="H2705" s="27">
        <v>-80.322640000000007</v>
      </c>
      <c r="I2705" s="25">
        <v>25</v>
      </c>
      <c r="J2705" s="82">
        <v>19.988400000000013</v>
      </c>
      <c r="K2705" s="27">
        <v>25.33314</v>
      </c>
      <c r="L2705" s="29">
        <v>22.536000000000001</v>
      </c>
      <c r="M2705" s="29">
        <v>36.918999999999997</v>
      </c>
      <c r="N2705" s="28">
        <v>13.408822990431675</v>
      </c>
      <c r="O2705" s="28">
        <v>5.4391537943833477</v>
      </c>
      <c r="Q2705" s="26">
        <v>9.2568000000000001</v>
      </c>
      <c r="R2705" s="26">
        <v>1.0257142857142858</v>
      </c>
      <c r="S2705" s="26">
        <v>0.14000000000000001</v>
      </c>
      <c r="T2705" s="26">
        <v>0</v>
      </c>
      <c r="U2705" s="26">
        <v>0</v>
      </c>
      <c r="V2705" s="26">
        <v>0.09</v>
      </c>
      <c r="W2705" s="26">
        <v>0</v>
      </c>
      <c r="X2705" s="26">
        <v>0</v>
      </c>
      <c r="Y2705" s="85"/>
      <c r="AD2705" s="26">
        <v>0.23</v>
      </c>
      <c r="AF2705" s="26">
        <v>0.20399999999999999</v>
      </c>
      <c r="AH2705" s="29">
        <v>0.34380347949179607</v>
      </c>
      <c r="AI2705" s="29">
        <v>1.05</v>
      </c>
    </row>
    <row r="2706" spans="1:35" ht="15" customHeight="1" x14ac:dyDescent="0.2">
      <c r="A2706" s="25">
        <v>2841</v>
      </c>
      <c r="B2706" s="25" t="s">
        <v>101</v>
      </c>
      <c r="C2706" s="139">
        <v>38097</v>
      </c>
      <c r="D2706" s="25">
        <v>1</v>
      </c>
      <c r="E2706" s="25" t="s">
        <v>47</v>
      </c>
      <c r="F2706" s="25">
        <v>-80</v>
      </c>
      <c r="G2706" s="82">
        <v>29.794799999999668</v>
      </c>
      <c r="H2706" s="27">
        <v>-80.496579999999994</v>
      </c>
      <c r="I2706" s="25">
        <v>25</v>
      </c>
      <c r="J2706" s="82">
        <v>11.054399999999944</v>
      </c>
      <c r="K2706" s="27">
        <v>25.184239999999999</v>
      </c>
      <c r="L2706" s="29">
        <v>21.811</v>
      </c>
      <c r="M2706" s="29">
        <v>31.151</v>
      </c>
      <c r="N2706" s="28">
        <v>5.5547159849447345</v>
      </c>
      <c r="O2706" s="28">
        <v>2.2532145101619641</v>
      </c>
      <c r="Q2706" s="26">
        <v>12.026999999999999</v>
      </c>
      <c r="R2706" s="26">
        <v>3.4987301587301545</v>
      </c>
      <c r="S2706" s="26">
        <v>4</v>
      </c>
      <c r="T2706" s="26">
        <v>0.01</v>
      </c>
      <c r="U2706" s="26">
        <v>2.9</v>
      </c>
      <c r="V2706" s="26">
        <v>0.51</v>
      </c>
      <c r="W2706" s="26">
        <v>2.3899999999999997</v>
      </c>
      <c r="X2706" s="26">
        <v>2.9</v>
      </c>
      <c r="Y2706" s="85"/>
      <c r="AD2706" s="26">
        <v>6.8999999999999995</v>
      </c>
      <c r="AF2706" s="26">
        <v>0.104</v>
      </c>
      <c r="AH2706" s="29">
        <v>0.82992542057861241</v>
      </c>
      <c r="AI2706" s="29">
        <v>3.5111111111111071</v>
      </c>
    </row>
    <row r="2707" spans="1:35" ht="15" customHeight="1" x14ac:dyDescent="0.2">
      <c r="A2707" s="25">
        <v>2842</v>
      </c>
      <c r="B2707" s="25" t="s">
        <v>101</v>
      </c>
      <c r="C2707" s="139">
        <v>38097</v>
      </c>
      <c r="D2707" s="25">
        <v>2</v>
      </c>
      <c r="E2707" s="25" t="s">
        <v>47</v>
      </c>
      <c r="F2707" s="25">
        <v>-80</v>
      </c>
      <c r="G2707" s="82">
        <v>33.729600000000346</v>
      </c>
      <c r="H2707" s="27">
        <v>-80.562160000000006</v>
      </c>
      <c r="I2707" s="25">
        <v>25</v>
      </c>
      <c r="J2707" s="82">
        <v>10.063199999999952</v>
      </c>
      <c r="K2707" s="27">
        <v>25.167719999999999</v>
      </c>
      <c r="L2707" s="29">
        <v>21.835999999999999</v>
      </c>
      <c r="M2707" s="29">
        <v>27.5747</v>
      </c>
      <c r="N2707" s="28">
        <v>4.8201255374893943</v>
      </c>
      <c r="O2707" s="28">
        <v>1.955235304795047</v>
      </c>
      <c r="Q2707" s="26">
        <v>11.395199999999999</v>
      </c>
      <c r="R2707" s="26">
        <v>2.7829029811370574</v>
      </c>
      <c r="S2707" s="26">
        <v>6.7</v>
      </c>
      <c r="T2707" s="26">
        <v>0.01</v>
      </c>
      <c r="U2707" s="26">
        <v>0.64</v>
      </c>
      <c r="V2707" s="26">
        <v>0.38</v>
      </c>
      <c r="W2707" s="26">
        <v>0.26</v>
      </c>
      <c r="X2707" s="26">
        <v>9.5</v>
      </c>
      <c r="Y2707" s="85"/>
      <c r="AD2707" s="26">
        <v>7.34</v>
      </c>
      <c r="AF2707" s="26">
        <v>0.125</v>
      </c>
      <c r="AH2707" s="29">
        <v>0.95640662554219702</v>
      </c>
      <c r="AI2707" s="29">
        <v>2.7977839335180099</v>
      </c>
    </row>
    <row r="2708" spans="1:35" ht="15" customHeight="1" x14ac:dyDescent="0.2">
      <c r="A2708" s="25">
        <v>2843</v>
      </c>
      <c r="B2708" s="25" t="s">
        <v>101</v>
      </c>
      <c r="C2708" s="139">
        <v>38097</v>
      </c>
      <c r="D2708" s="25">
        <v>3</v>
      </c>
      <c r="E2708" s="25" t="s">
        <v>47</v>
      </c>
      <c r="F2708" s="25">
        <v>-80</v>
      </c>
      <c r="G2708" s="82">
        <v>37.230000000000416</v>
      </c>
      <c r="H2708" s="27">
        <v>-80.620500000000007</v>
      </c>
      <c r="I2708" s="25">
        <v>25</v>
      </c>
      <c r="J2708" s="82">
        <v>8.9999999999999147</v>
      </c>
      <c r="K2708" s="27">
        <v>25.15</v>
      </c>
      <c r="L2708" s="29">
        <v>22.010400000000001</v>
      </c>
      <c r="M2708" s="29">
        <v>26.690899999999999</v>
      </c>
      <c r="N2708" s="28">
        <v>6.4319206721083706</v>
      </c>
      <c r="O2708" s="28">
        <v>2.6090437433498161</v>
      </c>
      <c r="Q2708" s="26">
        <v>11.735399999999998</v>
      </c>
      <c r="R2708" s="26">
        <v>3.1126966873706032</v>
      </c>
      <c r="S2708" s="26">
        <v>6.4</v>
      </c>
      <c r="T2708" s="26">
        <v>0.01</v>
      </c>
      <c r="U2708" s="26">
        <v>0.75</v>
      </c>
      <c r="V2708" s="26">
        <v>0.15</v>
      </c>
      <c r="W2708" s="26">
        <v>0.6</v>
      </c>
      <c r="X2708" s="26">
        <v>3.9</v>
      </c>
      <c r="Y2708" s="85"/>
      <c r="AD2708" s="26">
        <v>7.15</v>
      </c>
      <c r="AF2708" s="26">
        <v>0.14899999999999999</v>
      </c>
      <c r="AH2708" s="29">
        <v>0.71673769547422783</v>
      </c>
      <c r="AI2708" s="29">
        <v>3.1304347826086985</v>
      </c>
    </row>
    <row r="2709" spans="1:35" ht="15" customHeight="1" x14ac:dyDescent="0.2">
      <c r="A2709" s="25">
        <v>2844</v>
      </c>
      <c r="B2709" s="25" t="s">
        <v>101</v>
      </c>
      <c r="C2709" s="139">
        <v>38097</v>
      </c>
      <c r="D2709" s="25">
        <v>4</v>
      </c>
      <c r="E2709" s="25" t="s">
        <v>48</v>
      </c>
      <c r="F2709" s="25">
        <v>-80</v>
      </c>
      <c r="G2709" s="82">
        <v>40.839600000000189</v>
      </c>
      <c r="H2709" s="27">
        <v>-80.680660000000003</v>
      </c>
      <c r="I2709" s="25">
        <v>25</v>
      </c>
      <c r="J2709" s="82">
        <v>7.8936000000000206</v>
      </c>
      <c r="K2709" s="27">
        <v>25.13156</v>
      </c>
      <c r="L2709" s="29">
        <v>22.273</v>
      </c>
      <c r="M2709" s="29">
        <v>33.112900000000003</v>
      </c>
      <c r="N2709" s="28">
        <v>6.2290243949303381</v>
      </c>
      <c r="O2709" s="28">
        <v>2.526740915080202</v>
      </c>
      <c r="Q2709" s="26">
        <v>20.872199999999999</v>
      </c>
      <c r="R2709" s="26">
        <v>5.9216666666666669</v>
      </c>
      <c r="S2709" s="26">
        <v>2.2000000000000002</v>
      </c>
      <c r="T2709" s="26">
        <v>0.02</v>
      </c>
      <c r="U2709" s="26">
        <v>0.09</v>
      </c>
      <c r="V2709" s="26">
        <v>7.0000000000000007E-2</v>
      </c>
      <c r="W2709" s="26">
        <v>1.999999999999999E-2</v>
      </c>
      <c r="X2709" s="26">
        <v>14.6</v>
      </c>
      <c r="Y2709" s="85"/>
      <c r="AD2709" s="26">
        <v>2.29</v>
      </c>
      <c r="AF2709" s="26">
        <v>0.23799999999999999</v>
      </c>
      <c r="AH2709" s="29">
        <v>0.74008379285718884</v>
      </c>
      <c r="AI2709" s="29">
        <v>5.95</v>
      </c>
    </row>
    <row r="2710" spans="1:35" ht="15" customHeight="1" x14ac:dyDescent="0.2">
      <c r="A2710" s="25">
        <v>2845</v>
      </c>
      <c r="B2710" s="25" t="s">
        <v>101</v>
      </c>
      <c r="C2710" s="139">
        <v>38097</v>
      </c>
      <c r="D2710" s="25">
        <v>5</v>
      </c>
      <c r="E2710" s="25" t="s">
        <v>48</v>
      </c>
      <c r="F2710" s="25">
        <v>-80</v>
      </c>
      <c r="G2710" s="82">
        <v>43.207199999999659</v>
      </c>
      <c r="H2710" s="27">
        <v>-80.720119999999994</v>
      </c>
      <c r="I2710" s="25">
        <v>25</v>
      </c>
      <c r="J2710" s="82">
        <v>6.9792000000001053</v>
      </c>
      <c r="K2710" s="27">
        <v>25.116320000000002</v>
      </c>
      <c r="L2710" s="29">
        <v>22.408799999999999</v>
      </c>
      <c r="M2710" s="29">
        <v>36.514000000000003</v>
      </c>
      <c r="N2710" s="28">
        <v>6.3299971363769574</v>
      </c>
      <c r="O2710" s="28">
        <v>2.5676994891594167</v>
      </c>
      <c r="Q2710" s="26">
        <v>24.079800000000002</v>
      </c>
      <c r="R2710" s="26">
        <v>1.4577489177489187</v>
      </c>
      <c r="S2710" s="26">
        <v>0.8</v>
      </c>
      <c r="T2710" s="26">
        <v>0.01</v>
      </c>
      <c r="U2710" s="26">
        <v>0.03</v>
      </c>
      <c r="V2710" s="26">
        <v>0.05</v>
      </c>
      <c r="W2710" s="26">
        <v>0</v>
      </c>
      <c r="X2710" s="26">
        <v>13.2</v>
      </c>
      <c r="Y2710" s="85"/>
      <c r="AD2710" s="26">
        <v>0.85000000000000009</v>
      </c>
      <c r="AF2710" s="26">
        <v>0.16400000000000001</v>
      </c>
      <c r="AH2710" s="29">
        <v>0.72827837053945077</v>
      </c>
      <c r="AI2710" s="29">
        <v>1.4772727272727282</v>
      </c>
    </row>
    <row r="2711" spans="1:35" ht="15" customHeight="1" x14ac:dyDescent="0.2">
      <c r="A2711" s="25">
        <v>2846</v>
      </c>
      <c r="B2711" s="25" t="s">
        <v>101</v>
      </c>
      <c r="C2711" s="139">
        <v>38097</v>
      </c>
      <c r="D2711" s="25">
        <v>6</v>
      </c>
      <c r="E2711" s="25" t="s">
        <v>48</v>
      </c>
      <c r="F2711" s="25">
        <v>-80</v>
      </c>
      <c r="G2711" s="82">
        <v>45.495600000000422</v>
      </c>
      <c r="H2711" s="27">
        <v>-80.758260000000007</v>
      </c>
      <c r="I2711" s="25">
        <v>25</v>
      </c>
      <c r="J2711" s="82">
        <v>4.1747999999999053</v>
      </c>
      <c r="K2711" s="27">
        <v>25.069579999999998</v>
      </c>
      <c r="L2711" s="29">
        <v>22.4878</v>
      </c>
      <c r="M2711" s="29">
        <v>36.787500000000001</v>
      </c>
      <c r="N2711" s="28">
        <v>7.5980716258425778</v>
      </c>
      <c r="O2711" s="28">
        <v>3.0820811150380956</v>
      </c>
      <c r="Q2711" s="26">
        <v>24.906000000000006</v>
      </c>
      <c r="R2711" s="26">
        <v>1.2447619047619047</v>
      </c>
      <c r="S2711" s="26">
        <v>1.5</v>
      </c>
      <c r="T2711" s="26">
        <v>0.01</v>
      </c>
      <c r="U2711" s="26">
        <v>0.15</v>
      </c>
      <c r="V2711" s="26">
        <v>0.1</v>
      </c>
      <c r="W2711" s="26">
        <v>4.9999999999999989E-2</v>
      </c>
      <c r="X2711" s="26">
        <v>24.8</v>
      </c>
      <c r="Y2711" s="85"/>
      <c r="AD2711" s="26">
        <v>1.6500000000000001</v>
      </c>
      <c r="AF2711" s="26">
        <v>0.254</v>
      </c>
      <c r="AH2711" s="29">
        <v>0.60673289579430367</v>
      </c>
      <c r="AI2711" s="29">
        <v>1.2749999999999999</v>
      </c>
    </row>
    <row r="2712" spans="1:35" ht="15" customHeight="1" x14ac:dyDescent="0.2">
      <c r="A2712" s="25">
        <v>2847</v>
      </c>
      <c r="B2712" s="25" t="s">
        <v>101</v>
      </c>
      <c r="C2712" s="139">
        <v>38097</v>
      </c>
      <c r="D2712" s="25">
        <v>7</v>
      </c>
      <c r="E2712" s="25" t="s">
        <v>48</v>
      </c>
      <c r="F2712" s="25">
        <v>-80</v>
      </c>
      <c r="G2712" s="82">
        <v>47.650799999999833</v>
      </c>
      <c r="H2712" s="27">
        <v>-80.794179999999997</v>
      </c>
      <c r="I2712" s="25">
        <v>25</v>
      </c>
      <c r="J2712" s="82">
        <v>7.0092000000000354</v>
      </c>
      <c r="K2712" s="27">
        <v>25.116820000000001</v>
      </c>
      <c r="L2712" s="29">
        <v>22.322800000000001</v>
      </c>
      <c r="M2712" s="29">
        <v>37.554099999999998</v>
      </c>
      <c r="N2712" s="28">
        <v>6.3869529723653748</v>
      </c>
      <c r="O2712" s="28">
        <v>2.5908030495278203</v>
      </c>
      <c r="Q2712" s="26">
        <v>32.997900000000001</v>
      </c>
      <c r="R2712" s="26">
        <v>4.0595238095238093</v>
      </c>
      <c r="S2712" s="26">
        <v>12.7</v>
      </c>
      <c r="T2712" s="26">
        <v>0.04</v>
      </c>
      <c r="U2712" s="26">
        <v>1.5</v>
      </c>
      <c r="V2712" s="26">
        <v>0.65</v>
      </c>
      <c r="W2712" s="26">
        <v>0.85</v>
      </c>
      <c r="X2712" s="26">
        <v>34.700000000000003</v>
      </c>
      <c r="Y2712" s="85"/>
      <c r="AD2712" s="26">
        <v>14.2</v>
      </c>
      <c r="AF2712" s="26">
        <v>0.55000000000000004</v>
      </c>
      <c r="AH2712" s="29">
        <v>0.72178392731968255</v>
      </c>
      <c r="AI2712" s="29">
        <v>4.125</v>
      </c>
    </row>
    <row r="2713" spans="1:35" ht="15" customHeight="1" x14ac:dyDescent="0.2">
      <c r="A2713" s="25">
        <v>2848</v>
      </c>
      <c r="B2713" s="25" t="s">
        <v>101</v>
      </c>
      <c r="C2713" s="139">
        <v>38097</v>
      </c>
      <c r="D2713" s="25">
        <v>8</v>
      </c>
      <c r="E2713" s="25" t="s">
        <v>48</v>
      </c>
      <c r="F2713" s="25">
        <v>-80</v>
      </c>
      <c r="G2713" s="82">
        <v>51.950400000000343</v>
      </c>
      <c r="H2713" s="27">
        <v>-80.865840000000006</v>
      </c>
      <c r="I2713" s="25">
        <v>25</v>
      </c>
      <c r="J2713" s="82">
        <v>7.7495999999999299</v>
      </c>
      <c r="K2713" s="27">
        <v>25.129159999999999</v>
      </c>
      <c r="L2713" s="29">
        <v>22.402999999999999</v>
      </c>
      <c r="M2713" s="29">
        <v>33.984999999999999</v>
      </c>
      <c r="N2713" s="28">
        <v>4.230905581547483</v>
      </c>
      <c r="O2713" s="28">
        <v>1.7162241729921459</v>
      </c>
      <c r="Q2713" s="26">
        <v>31.126799999999999</v>
      </c>
      <c r="R2713" s="26">
        <v>5.9738095238095239</v>
      </c>
      <c r="S2713" s="26">
        <v>1.9</v>
      </c>
      <c r="T2713" s="26">
        <v>7.0000000000000007E-2</v>
      </c>
      <c r="U2713" s="26">
        <v>0.37</v>
      </c>
      <c r="V2713" s="26">
        <v>0.27</v>
      </c>
      <c r="W2713" s="26">
        <v>9.9999999999999978E-2</v>
      </c>
      <c r="X2713" s="26">
        <v>41.4</v>
      </c>
      <c r="Y2713" s="85"/>
      <c r="AD2713" s="26">
        <v>2.27</v>
      </c>
      <c r="AF2713" s="26">
        <v>0.85</v>
      </c>
      <c r="AH2713" s="29">
        <v>1.089601247568815</v>
      </c>
      <c r="AI2713" s="29">
        <v>6.0750000000000002</v>
      </c>
    </row>
    <row r="2714" spans="1:35" ht="15" customHeight="1" x14ac:dyDescent="0.2">
      <c r="A2714" s="25">
        <v>2849</v>
      </c>
      <c r="B2714" s="25" t="s">
        <v>101</v>
      </c>
      <c r="C2714" s="139">
        <v>38097</v>
      </c>
      <c r="D2714" s="25">
        <v>9</v>
      </c>
      <c r="E2714" s="25" t="s">
        <v>49</v>
      </c>
      <c r="F2714" s="25">
        <v>-80</v>
      </c>
      <c r="G2714" s="82">
        <v>54.369599999999991</v>
      </c>
      <c r="H2714" s="27">
        <v>-80.90616</v>
      </c>
      <c r="I2714" s="25">
        <v>25</v>
      </c>
      <c r="J2714" s="82">
        <v>7.609199999999916</v>
      </c>
      <c r="K2714" s="27">
        <v>25.126819999999999</v>
      </c>
      <c r="L2714" s="29">
        <v>22.209499999999998</v>
      </c>
      <c r="M2714" s="29">
        <v>34.07</v>
      </c>
      <c r="N2714" s="28">
        <v>2.0431115429897919</v>
      </c>
      <c r="O2714" s="28">
        <v>0.82876758902188963</v>
      </c>
      <c r="Q2714" s="26">
        <v>31.661399999999997</v>
      </c>
      <c r="R2714" s="26">
        <v>17.040595238095239</v>
      </c>
      <c r="S2714" s="26">
        <v>3.1</v>
      </c>
      <c r="T2714" s="26">
        <v>0.11</v>
      </c>
      <c r="U2714" s="26">
        <v>0.64</v>
      </c>
      <c r="V2714" s="26">
        <v>0.2</v>
      </c>
      <c r="W2714" s="26">
        <v>0.44</v>
      </c>
      <c r="X2714" s="26">
        <v>35</v>
      </c>
      <c r="Y2714" s="85"/>
      <c r="AD2714" s="26">
        <v>3.74</v>
      </c>
      <c r="AF2714" s="26">
        <v>1.7589999999999999</v>
      </c>
      <c r="AH2714" s="29">
        <v>2.2563623683775709</v>
      </c>
      <c r="AI2714" s="29">
        <v>17.25</v>
      </c>
    </row>
    <row r="2715" spans="1:35" ht="15" customHeight="1" x14ac:dyDescent="0.2">
      <c r="A2715" s="25">
        <v>2850</v>
      </c>
      <c r="B2715" s="25" t="s">
        <v>101</v>
      </c>
      <c r="C2715" s="139">
        <v>38097</v>
      </c>
      <c r="D2715" s="25">
        <v>10</v>
      </c>
      <c r="E2715" s="25" t="s">
        <v>49</v>
      </c>
      <c r="F2715" s="25">
        <v>-80</v>
      </c>
      <c r="G2715" s="82">
        <v>59.74679999999978</v>
      </c>
      <c r="H2715" s="27">
        <v>-80.995779999999996</v>
      </c>
      <c r="I2715" s="25">
        <v>25</v>
      </c>
      <c r="J2715" s="82">
        <v>6.6899999999999693</v>
      </c>
      <c r="K2715" s="27">
        <v>25.111499999999999</v>
      </c>
      <c r="L2715" s="29">
        <v>22.274000000000001</v>
      </c>
      <c r="M2715" s="29">
        <v>33.365000000000002</v>
      </c>
      <c r="N2715" s="28">
        <v>2.0424823553900269</v>
      </c>
      <c r="O2715" s="28">
        <v>0.82851236541851414</v>
      </c>
      <c r="Q2715" s="26">
        <v>27.287400000000002</v>
      </c>
      <c r="R2715" s="26">
        <v>24.832619047619048</v>
      </c>
      <c r="S2715" s="26">
        <v>4.3</v>
      </c>
      <c r="T2715" s="26">
        <v>0.14000000000000001</v>
      </c>
      <c r="U2715" s="26">
        <v>4.5</v>
      </c>
      <c r="V2715" s="26">
        <v>0.63</v>
      </c>
      <c r="W2715" s="26">
        <v>3.87</v>
      </c>
      <c r="X2715" s="26">
        <v>46.5</v>
      </c>
      <c r="Y2715" s="85"/>
      <c r="AD2715" s="26">
        <v>8.8000000000000007</v>
      </c>
      <c r="AF2715" s="26">
        <v>3.0019999999999998</v>
      </c>
      <c r="AH2715" s="29">
        <v>2.2570574418106477</v>
      </c>
      <c r="AI2715" s="29">
        <v>25.19</v>
      </c>
    </row>
    <row r="2716" spans="1:35" ht="15" customHeight="1" x14ac:dyDescent="0.2">
      <c r="A2716" s="25">
        <v>2851</v>
      </c>
      <c r="B2716" s="25" t="s">
        <v>101</v>
      </c>
      <c r="C2716" s="139">
        <v>38097</v>
      </c>
      <c r="D2716" s="25">
        <v>11</v>
      </c>
      <c r="E2716" s="25" t="s">
        <v>49</v>
      </c>
      <c r="F2716" s="25">
        <v>-80</v>
      </c>
      <c r="G2716" s="82">
        <v>59.984400000000164</v>
      </c>
      <c r="H2716" s="27">
        <v>-80.999740000000003</v>
      </c>
      <c r="I2716" s="25">
        <v>25</v>
      </c>
      <c r="J2716" s="82">
        <v>4.4580000000000553</v>
      </c>
      <c r="K2716" s="27">
        <v>25.074300000000001</v>
      </c>
      <c r="L2716" s="29">
        <v>23.088000000000001</v>
      </c>
      <c r="M2716" s="29">
        <v>34.072000000000003</v>
      </c>
      <c r="N2716" s="28">
        <v>8.8364068653498524</v>
      </c>
      <c r="O2716" s="28">
        <v>3.5843993141440831</v>
      </c>
      <c r="Q2716" s="26">
        <v>17.032800000000002</v>
      </c>
      <c r="R2716" s="26">
        <v>2.6484523809523877</v>
      </c>
      <c r="S2716" s="26">
        <v>1.1000000000000001</v>
      </c>
      <c r="T2716" s="26">
        <v>0.03</v>
      </c>
      <c r="U2716" s="26">
        <v>0.33</v>
      </c>
      <c r="V2716" s="26">
        <v>0.13</v>
      </c>
      <c r="W2716" s="26">
        <v>0.2</v>
      </c>
      <c r="X2716" s="26">
        <v>22.5</v>
      </c>
      <c r="Y2716" s="85"/>
      <c r="AD2716" s="26">
        <v>1.43</v>
      </c>
      <c r="AF2716" s="26">
        <v>0.26500000000000001</v>
      </c>
      <c r="AH2716" s="29">
        <v>0.52170526665959271</v>
      </c>
      <c r="AI2716" s="29">
        <v>2.6800000000000068</v>
      </c>
    </row>
    <row r="2717" spans="1:35" ht="15" customHeight="1" x14ac:dyDescent="0.2">
      <c r="A2717" s="25">
        <v>2852</v>
      </c>
      <c r="B2717" s="25" t="s">
        <v>101</v>
      </c>
      <c r="C2717" s="139">
        <v>38097</v>
      </c>
      <c r="D2717" s="25">
        <v>12</v>
      </c>
      <c r="E2717" s="25" t="s">
        <v>49</v>
      </c>
      <c r="F2717" s="25">
        <v>-81</v>
      </c>
      <c r="G2717" s="82">
        <v>3.9408000000000243</v>
      </c>
      <c r="H2717" s="27">
        <v>-81.06568</v>
      </c>
      <c r="I2717" s="25">
        <v>25</v>
      </c>
      <c r="J2717" s="82">
        <v>6.7956000000000216</v>
      </c>
      <c r="K2717" s="27">
        <v>25.11326</v>
      </c>
      <c r="L2717" s="29">
        <v>22.646999999999998</v>
      </c>
      <c r="M2717" s="29">
        <v>33.590000000000003</v>
      </c>
      <c r="N2717" s="28">
        <v>1.5393154647810638</v>
      </c>
      <c r="O2717" s="28">
        <v>0.62440779157062676</v>
      </c>
      <c r="Q2717" s="26">
        <v>34.334400000000002</v>
      </c>
      <c r="R2717" s="26">
        <v>34.067223763291722</v>
      </c>
      <c r="S2717" s="26">
        <v>3.9</v>
      </c>
      <c r="T2717" s="26">
        <v>0.17</v>
      </c>
      <c r="U2717" s="26">
        <v>4.3</v>
      </c>
      <c r="V2717" s="26">
        <v>0.64</v>
      </c>
      <c r="W2717" s="26">
        <v>3.6599999999999997</v>
      </c>
      <c r="X2717" s="26">
        <v>55.8</v>
      </c>
      <c r="Y2717" s="85"/>
      <c r="AD2717" s="26">
        <v>8.1999999999999993</v>
      </c>
      <c r="AF2717" s="26">
        <v>3.1459999999999999</v>
      </c>
      <c r="AH2717" s="29">
        <v>2.9948377090174163</v>
      </c>
      <c r="AI2717" s="29">
        <v>34.44174757281553</v>
      </c>
    </row>
    <row r="2718" spans="1:35" ht="15" customHeight="1" x14ac:dyDescent="0.2">
      <c r="A2718" s="25">
        <v>2853</v>
      </c>
      <c r="B2718" s="25" t="s">
        <v>101</v>
      </c>
      <c r="C2718" s="139">
        <v>38097</v>
      </c>
      <c r="D2718" s="25">
        <v>13</v>
      </c>
      <c r="E2718" s="25" t="s">
        <v>49</v>
      </c>
      <c r="F2718" s="25">
        <v>-81</v>
      </c>
      <c r="G2718" s="82">
        <v>5.7600000000002183</v>
      </c>
      <c r="H2718" s="27">
        <v>-81.096000000000004</v>
      </c>
      <c r="I2718" s="25">
        <v>25</v>
      </c>
      <c r="J2718" s="82">
        <v>6.7500000000000426</v>
      </c>
      <c r="K2718" s="27">
        <v>25.112500000000001</v>
      </c>
      <c r="L2718" s="29">
        <v>22.21</v>
      </c>
      <c r="M2718" s="29">
        <v>32.167999999999999</v>
      </c>
      <c r="N2718" s="28">
        <v>0.94422041918483324</v>
      </c>
      <c r="O2718" s="28">
        <v>0.38301348891011672</v>
      </c>
      <c r="Q2718" s="26">
        <v>28.405200000000004</v>
      </c>
      <c r="R2718" s="26">
        <v>81.060595238095246</v>
      </c>
      <c r="S2718" s="26">
        <v>3.3</v>
      </c>
      <c r="T2718" s="26">
        <v>0.3</v>
      </c>
      <c r="U2718" s="26">
        <v>2.7</v>
      </c>
      <c r="V2718" s="26">
        <v>0.48</v>
      </c>
      <c r="W2718" s="26">
        <v>2.2200000000000002</v>
      </c>
      <c r="X2718" s="26">
        <v>29.7</v>
      </c>
      <c r="Y2718" s="85"/>
      <c r="AD2718" s="26">
        <v>6</v>
      </c>
      <c r="AF2718" s="26">
        <v>7.0910000000000002</v>
      </c>
      <c r="AH2718" s="29">
        <v>4.8823345760515506</v>
      </c>
      <c r="AI2718" s="29">
        <v>81.904761904761912</v>
      </c>
    </row>
    <row r="2719" spans="1:35" ht="15" customHeight="1" x14ac:dyDescent="0.2">
      <c r="A2719" s="25">
        <v>2854</v>
      </c>
      <c r="B2719" s="25" t="s">
        <v>101</v>
      </c>
      <c r="C2719" s="139">
        <v>38097</v>
      </c>
      <c r="D2719" s="25">
        <v>14</v>
      </c>
      <c r="E2719" s="25" t="s">
        <v>49</v>
      </c>
      <c r="F2719" s="25">
        <v>-81</v>
      </c>
      <c r="G2719" s="82">
        <v>1.7099999999996385</v>
      </c>
      <c r="H2719" s="27">
        <v>-81.028499999999994</v>
      </c>
      <c r="I2719" s="25">
        <v>25</v>
      </c>
      <c r="J2719" s="82">
        <v>1.9991999999999877</v>
      </c>
      <c r="K2719" s="27">
        <v>25.03332</v>
      </c>
      <c r="L2719" s="29">
        <v>22.736999999999998</v>
      </c>
      <c r="M2719" s="29">
        <v>33.901000000000003</v>
      </c>
      <c r="N2719" s="28">
        <v>4.117989075511554</v>
      </c>
      <c r="O2719" s="28">
        <v>1.6704207312812593</v>
      </c>
      <c r="Q2719" s="26">
        <v>13.971000000000002</v>
      </c>
      <c r="R2719" s="26">
        <v>12.890952380952379</v>
      </c>
      <c r="S2719" s="26">
        <v>0</v>
      </c>
      <c r="T2719" s="26">
        <v>0.09</v>
      </c>
      <c r="U2719" s="26">
        <v>0.53</v>
      </c>
      <c r="V2719" s="26">
        <v>0.08</v>
      </c>
      <c r="W2719" s="26">
        <v>0.45</v>
      </c>
      <c r="X2719" s="26">
        <v>27.4</v>
      </c>
      <c r="Y2719" s="85"/>
      <c r="AD2719" s="26">
        <v>0.53</v>
      </c>
      <c r="AF2719" s="26">
        <v>1.546</v>
      </c>
      <c r="AH2719" s="29">
        <v>1.1194784433534046</v>
      </c>
      <c r="AI2719" s="29">
        <v>13.074999999999999</v>
      </c>
    </row>
    <row r="2720" spans="1:35" ht="15" customHeight="1" x14ac:dyDescent="0.2">
      <c r="A2720" s="25">
        <v>2855</v>
      </c>
      <c r="B2720" s="25" t="s">
        <v>101</v>
      </c>
      <c r="C2720" s="139">
        <v>38097</v>
      </c>
      <c r="D2720" s="25">
        <v>15</v>
      </c>
      <c r="E2720" s="25" t="s">
        <v>49</v>
      </c>
      <c r="F2720" s="25">
        <v>-80</v>
      </c>
      <c r="G2720" s="82">
        <v>56.850000000000307</v>
      </c>
      <c r="H2720" s="27">
        <v>-80.947500000000005</v>
      </c>
      <c r="I2720" s="25">
        <v>24</v>
      </c>
      <c r="J2720" s="82">
        <v>55.809600000000046</v>
      </c>
      <c r="K2720" s="27">
        <v>24.930160000000001</v>
      </c>
      <c r="L2720" s="29">
        <v>22.808</v>
      </c>
      <c r="M2720" s="29">
        <v>34.206000000000003</v>
      </c>
      <c r="N2720" s="28">
        <v>8.6257686147832935</v>
      </c>
      <c r="O2720" s="28">
        <v>3.4989560324609021</v>
      </c>
      <c r="Q2720" s="26">
        <v>11.200800000000001</v>
      </c>
      <c r="R2720" s="26">
        <v>3.9105952380952385</v>
      </c>
      <c r="S2720" s="26">
        <v>0</v>
      </c>
      <c r="T2720" s="26">
        <v>0.05</v>
      </c>
      <c r="U2720" s="26">
        <v>0.08</v>
      </c>
      <c r="V2720" s="26">
        <v>0.3</v>
      </c>
      <c r="W2720" s="26">
        <v>0</v>
      </c>
      <c r="X2720" s="26">
        <v>49.6</v>
      </c>
      <c r="Y2720" s="85"/>
      <c r="AD2720" s="26">
        <v>0.3</v>
      </c>
      <c r="AF2720" s="26">
        <v>0.33100000000000002</v>
      </c>
      <c r="AH2720" s="29">
        <v>0.53444512667533661</v>
      </c>
      <c r="AI2720" s="29">
        <v>3.95</v>
      </c>
    </row>
    <row r="2721" spans="1:35" ht="15" customHeight="1" x14ac:dyDescent="0.2">
      <c r="A2721" s="25">
        <v>2856</v>
      </c>
      <c r="B2721" s="25" t="s">
        <v>101</v>
      </c>
      <c r="C2721" s="139">
        <v>38097</v>
      </c>
      <c r="D2721" s="25">
        <v>16</v>
      </c>
      <c r="E2721" s="25" t="s">
        <v>50</v>
      </c>
      <c r="F2721" s="25">
        <v>-80</v>
      </c>
      <c r="G2721" s="82">
        <v>49.831200000000422</v>
      </c>
      <c r="H2721" s="27">
        <v>-80.830520000000007</v>
      </c>
      <c r="I2721" s="25">
        <v>24</v>
      </c>
      <c r="J2721" s="82">
        <v>52.509600000000063</v>
      </c>
      <c r="K2721" s="27">
        <v>24.875160000000001</v>
      </c>
      <c r="L2721" s="29">
        <v>23.608000000000001</v>
      </c>
      <c r="M2721" s="29">
        <v>35.398299999999999</v>
      </c>
      <c r="N2721" s="28">
        <v>8.5872205575940086</v>
      </c>
      <c r="O2721" s="28">
        <v>3.4833194018873743</v>
      </c>
      <c r="Q2721" s="26">
        <v>15.429</v>
      </c>
      <c r="R2721" s="26">
        <v>1.5698896631823427</v>
      </c>
      <c r="S2721" s="26">
        <v>0</v>
      </c>
      <c r="T2721" s="26">
        <v>0.01</v>
      </c>
      <c r="U2721" s="26">
        <v>0.66</v>
      </c>
      <c r="V2721" s="26">
        <v>0.04</v>
      </c>
      <c r="W2721" s="26">
        <v>0.62</v>
      </c>
      <c r="X2721" s="26">
        <v>7.2</v>
      </c>
      <c r="Y2721" s="85"/>
      <c r="AD2721" s="26">
        <v>0.66</v>
      </c>
      <c r="AF2721" s="26">
        <v>0.13</v>
      </c>
      <c r="AH2721" s="29">
        <v>0.53684425234928901</v>
      </c>
      <c r="AI2721" s="29">
        <v>1.5853658536585331</v>
      </c>
    </row>
    <row r="2722" spans="1:35" ht="15" customHeight="1" x14ac:dyDescent="0.2">
      <c r="A2722" s="25">
        <v>2857</v>
      </c>
      <c r="B2722" s="25" t="s">
        <v>101</v>
      </c>
      <c r="C2722" s="139">
        <v>38097</v>
      </c>
      <c r="D2722" s="25">
        <v>17</v>
      </c>
      <c r="E2722" s="25" t="s">
        <v>50</v>
      </c>
      <c r="F2722" s="25">
        <v>-80</v>
      </c>
      <c r="G2722" s="82">
        <v>42.376800000000401</v>
      </c>
      <c r="H2722" s="27">
        <v>-80.706280000000007</v>
      </c>
      <c r="I2722" s="25">
        <v>24</v>
      </c>
      <c r="J2722" s="82">
        <v>55.253999999999976</v>
      </c>
      <c r="K2722" s="27">
        <v>24.9209</v>
      </c>
      <c r="L2722" s="29">
        <v>23.617599999999999</v>
      </c>
      <c r="M2722" s="29">
        <v>36.970999999999997</v>
      </c>
      <c r="N2722" s="28">
        <v>10.724961384050726</v>
      </c>
      <c r="O2722" s="28">
        <v>4.3504724052440036</v>
      </c>
      <c r="Q2722" s="26">
        <v>4.6349400000000003</v>
      </c>
      <c r="R2722" s="26">
        <v>3.6023809523809516</v>
      </c>
      <c r="S2722" s="26">
        <v>1.1000000000000001</v>
      </c>
      <c r="T2722" s="26">
        <v>0.01</v>
      </c>
      <c r="U2722" s="26">
        <v>0.56999999999999995</v>
      </c>
      <c r="V2722" s="26">
        <v>0.08</v>
      </c>
      <c r="W2722" s="26">
        <v>0.48999999999999994</v>
      </c>
      <c r="X2722" s="26">
        <v>0.44</v>
      </c>
      <c r="Y2722" s="85"/>
      <c r="AD2722" s="26">
        <v>1.6700000000000002</v>
      </c>
      <c r="AF2722" s="26">
        <v>0.14000000000000001</v>
      </c>
      <c r="AH2722" s="29">
        <v>0.42983837749342485</v>
      </c>
      <c r="AI2722" s="29">
        <v>3.6190476190476182</v>
      </c>
    </row>
    <row r="2723" spans="1:35" ht="15" customHeight="1" x14ac:dyDescent="0.2">
      <c r="A2723" s="25">
        <v>2858</v>
      </c>
      <c r="B2723" s="25" t="s">
        <v>101</v>
      </c>
      <c r="C2723" s="139">
        <v>38097</v>
      </c>
      <c r="D2723" s="25">
        <v>18</v>
      </c>
      <c r="E2723" s="25" t="s">
        <v>50</v>
      </c>
      <c r="F2723" s="25">
        <v>-80</v>
      </c>
      <c r="G2723" s="82">
        <v>36.661199999999781</v>
      </c>
      <c r="H2723" s="27">
        <v>-80.611019999999996</v>
      </c>
      <c r="I2723" s="25">
        <v>24</v>
      </c>
      <c r="J2723" s="82">
        <v>58.680000000000092</v>
      </c>
      <c r="K2723" s="27">
        <v>24.978000000000002</v>
      </c>
      <c r="L2723" s="29">
        <v>23.6722</v>
      </c>
      <c r="M2723" s="29">
        <v>34.786499999999997</v>
      </c>
      <c r="N2723" s="28">
        <v>10.135222205047656</v>
      </c>
      <c r="O2723" s="28">
        <v>4.1112506558436266</v>
      </c>
      <c r="Q2723" s="26">
        <v>6.9482999999999997</v>
      </c>
      <c r="R2723" s="26">
        <v>1.8717377398720676</v>
      </c>
      <c r="S2723" s="26">
        <v>2.2000000000000002</v>
      </c>
      <c r="T2723" s="26">
        <v>0.02</v>
      </c>
      <c r="U2723" s="26">
        <v>0.65</v>
      </c>
      <c r="V2723" s="26">
        <v>0.09</v>
      </c>
      <c r="W2723" s="26">
        <v>0.56000000000000005</v>
      </c>
      <c r="X2723" s="26">
        <v>0.14000000000000001</v>
      </c>
      <c r="Y2723" s="85"/>
      <c r="AD2723" s="26">
        <v>2.85</v>
      </c>
      <c r="AF2723" s="26">
        <v>0.158</v>
      </c>
      <c r="AH2723" s="29">
        <v>0.45484942576829512</v>
      </c>
      <c r="AI2723" s="29">
        <v>1.8905472636815914</v>
      </c>
    </row>
    <row r="2724" spans="1:35" ht="15" customHeight="1" x14ac:dyDescent="0.2">
      <c r="A2724" s="25">
        <v>2859</v>
      </c>
      <c r="B2724" s="25" t="s">
        <v>101</v>
      </c>
      <c r="C2724" s="139">
        <v>38097</v>
      </c>
      <c r="D2724" s="25">
        <v>19</v>
      </c>
      <c r="E2724" s="25" t="s">
        <v>47</v>
      </c>
      <c r="F2724" s="25">
        <v>-80</v>
      </c>
      <c r="G2724" s="82">
        <v>32.969999999999686</v>
      </c>
      <c r="H2724" s="27">
        <v>-80.549499999999995</v>
      </c>
      <c r="I2724" s="25">
        <v>25</v>
      </c>
      <c r="J2724" s="82">
        <v>1.2119999999999465</v>
      </c>
      <c r="K2724" s="27">
        <v>25.020199999999999</v>
      </c>
      <c r="L2724" s="29">
        <v>23.913</v>
      </c>
      <c r="M2724" s="29">
        <v>33.296999999999997</v>
      </c>
      <c r="N2724" s="28">
        <v>8.5551044621859624</v>
      </c>
      <c r="O2724" s="28">
        <v>3.4702918317327009</v>
      </c>
      <c r="Q2724" s="26">
        <v>8.625</v>
      </c>
      <c r="R2724" s="26">
        <v>1.608452380952381</v>
      </c>
      <c r="S2724" s="26">
        <v>1.7</v>
      </c>
      <c r="T2724" s="26">
        <v>0.01</v>
      </c>
      <c r="U2724" s="26">
        <v>0.23</v>
      </c>
      <c r="V2724" s="26">
        <v>0.19</v>
      </c>
      <c r="W2724" s="26">
        <v>4.0000000000000008E-2</v>
      </c>
      <c r="X2724" s="26">
        <v>0.8</v>
      </c>
      <c r="Y2724" s="85"/>
      <c r="AD2724" s="26">
        <v>1.93</v>
      </c>
      <c r="AF2724" s="26">
        <v>0.13900000000000001</v>
      </c>
      <c r="AH2724" s="29">
        <v>0.53885958030979708</v>
      </c>
      <c r="AI2724" s="29">
        <v>1.625</v>
      </c>
    </row>
    <row r="2725" spans="1:35" ht="15" customHeight="1" x14ac:dyDescent="0.2">
      <c r="A2725" s="25">
        <v>2860</v>
      </c>
      <c r="B2725" s="25" t="s">
        <v>101</v>
      </c>
      <c r="C2725" s="139">
        <v>38097</v>
      </c>
      <c r="D2725" s="25">
        <v>20</v>
      </c>
      <c r="E2725" s="25" t="s">
        <v>47</v>
      </c>
      <c r="F2725" s="25">
        <v>-80</v>
      </c>
      <c r="G2725" s="82">
        <v>29.560799999999574</v>
      </c>
      <c r="H2725" s="27">
        <v>-80.492679999999993</v>
      </c>
      <c r="I2725" s="25">
        <v>25</v>
      </c>
      <c r="J2725" s="82">
        <v>4.0391999999999229</v>
      </c>
      <c r="K2725" s="27">
        <v>25.067319999999999</v>
      </c>
      <c r="L2725" s="29">
        <v>23.664999999999999</v>
      </c>
      <c r="M2725" s="29">
        <v>30.129000000000001</v>
      </c>
      <c r="N2725" s="28">
        <v>7.5470067685707187</v>
      </c>
      <c r="O2725" s="28">
        <v>3.0613671707651284</v>
      </c>
      <c r="Q2725" s="26">
        <v>8.2362000000000002</v>
      </c>
      <c r="R2725" s="26">
        <v>2.3354761904761907</v>
      </c>
      <c r="S2725" s="26">
        <v>6.1</v>
      </c>
      <c r="T2725" s="26">
        <v>0.01</v>
      </c>
      <c r="U2725" s="26">
        <v>0.89</v>
      </c>
      <c r="V2725" s="26">
        <v>0.28000000000000003</v>
      </c>
      <c r="W2725" s="26">
        <v>0.61</v>
      </c>
      <c r="X2725" s="26">
        <v>2.1</v>
      </c>
      <c r="Y2725" s="85"/>
      <c r="AD2725" s="26">
        <v>6.99</v>
      </c>
      <c r="AF2725" s="26">
        <v>0.122</v>
      </c>
      <c r="AH2725" s="29">
        <v>0.61083819603795853</v>
      </c>
      <c r="AI2725" s="29">
        <v>2.35</v>
      </c>
    </row>
    <row r="2726" spans="1:35" ht="15" customHeight="1" x14ac:dyDescent="0.2">
      <c r="A2726" s="25">
        <v>2861</v>
      </c>
      <c r="B2726" s="25" t="s">
        <v>101</v>
      </c>
      <c r="C2726" s="139">
        <v>38097</v>
      </c>
      <c r="D2726" s="25">
        <v>34</v>
      </c>
      <c r="E2726" s="25" t="s">
        <v>49</v>
      </c>
      <c r="F2726" s="25">
        <v>-80</v>
      </c>
      <c r="G2726" s="82">
        <v>57.33600000000024</v>
      </c>
      <c r="H2726" s="27">
        <v>-80.955600000000004</v>
      </c>
      <c r="I2726" s="25">
        <v>24</v>
      </c>
      <c r="J2726" s="82">
        <v>59.335200000000015</v>
      </c>
      <c r="K2726" s="27">
        <v>24.98892</v>
      </c>
      <c r="L2726" s="29">
        <v>22.905999999999999</v>
      </c>
      <c r="M2726" s="29">
        <v>34.115000000000002</v>
      </c>
      <c r="N2726" s="28">
        <v>7.5360404519165982</v>
      </c>
      <c r="O2726" s="28">
        <v>3.0569187950290755</v>
      </c>
      <c r="Q2726" s="26">
        <v>14.651400000000001</v>
      </c>
      <c r="R2726" s="26">
        <v>3.6574253731343251</v>
      </c>
      <c r="S2726" s="26">
        <v>1.5</v>
      </c>
      <c r="T2726" s="26">
        <v>0</v>
      </c>
      <c r="U2726" s="26">
        <v>0</v>
      </c>
      <c r="V2726" s="26">
        <v>0.02</v>
      </c>
      <c r="W2726" s="26">
        <v>0</v>
      </c>
      <c r="X2726" s="26">
        <v>42.7</v>
      </c>
      <c r="Y2726" s="85"/>
      <c r="AD2726" s="26">
        <v>1.52</v>
      </c>
      <c r="AF2726" s="26">
        <v>0.20300000000000001</v>
      </c>
      <c r="AH2726" s="29">
        <v>0.61172707729130693</v>
      </c>
      <c r="AI2726" s="29">
        <v>3.6815920398009916</v>
      </c>
    </row>
    <row r="2727" spans="1:35" ht="15" customHeight="1" x14ac:dyDescent="0.2">
      <c r="A2727" s="25">
        <v>2862</v>
      </c>
      <c r="B2727" s="25" t="s">
        <v>101</v>
      </c>
      <c r="C2727" s="139">
        <v>38098</v>
      </c>
      <c r="D2727" s="25">
        <v>21</v>
      </c>
      <c r="E2727" s="25" t="s">
        <v>47</v>
      </c>
      <c r="F2727" s="25">
        <v>-80</v>
      </c>
      <c r="G2727" s="82">
        <v>30.930000000000177</v>
      </c>
      <c r="H2727" s="27">
        <v>-80.515500000000003</v>
      </c>
      <c r="I2727" s="25">
        <v>25</v>
      </c>
      <c r="J2727" s="82">
        <v>6.7739999999999867</v>
      </c>
      <c r="K2727" s="27">
        <v>25.1129</v>
      </c>
      <c r="L2727" s="29">
        <v>22.373000000000001</v>
      </c>
      <c r="M2727" s="29">
        <v>29.584</v>
      </c>
      <c r="N2727" s="28">
        <v>7.8886827314691912</v>
      </c>
      <c r="O2727" s="28">
        <v>3.1999645787087609</v>
      </c>
      <c r="Q2727" s="26">
        <v>8.0418000000000003</v>
      </c>
      <c r="R2727" s="26">
        <v>2.3259147869674197</v>
      </c>
      <c r="S2727" s="26">
        <v>5.0999999999999996</v>
      </c>
      <c r="T2727" s="26">
        <v>0.01</v>
      </c>
      <c r="U2727" s="26">
        <v>1.2</v>
      </c>
      <c r="V2727" s="26">
        <v>0.19</v>
      </c>
      <c r="W2727" s="26">
        <v>1.01</v>
      </c>
      <c r="X2727" s="26">
        <v>0.65</v>
      </c>
      <c r="Y2727" s="85"/>
      <c r="AD2727" s="26">
        <v>6.3</v>
      </c>
      <c r="AF2727" s="26">
        <v>0.13600000000000001</v>
      </c>
      <c r="AH2727" s="29">
        <v>0.58438146860818574</v>
      </c>
      <c r="AI2727" s="29">
        <v>2.342105263157896</v>
      </c>
    </row>
    <row r="2728" spans="1:35" ht="15" customHeight="1" x14ac:dyDescent="0.2">
      <c r="A2728" s="25">
        <v>2863</v>
      </c>
      <c r="B2728" s="25" t="s">
        <v>101</v>
      </c>
      <c r="C2728" s="139">
        <v>38098</v>
      </c>
      <c r="D2728" s="25">
        <v>22</v>
      </c>
      <c r="E2728" s="25" t="s">
        <v>47</v>
      </c>
      <c r="F2728" s="25">
        <v>-80</v>
      </c>
      <c r="G2728" s="82">
        <v>36.285599999999931</v>
      </c>
      <c r="H2728" s="27">
        <v>-80.604759999999999</v>
      </c>
      <c r="I2728" s="25">
        <v>25</v>
      </c>
      <c r="J2728" s="82">
        <v>6.0191999999999979</v>
      </c>
      <c r="K2728" s="27">
        <v>25.10032</v>
      </c>
      <c r="L2728" s="29">
        <v>22.539000000000001</v>
      </c>
      <c r="M2728" s="29">
        <v>28.381599999999999</v>
      </c>
      <c r="N2728" s="28">
        <v>7.4019819756893712</v>
      </c>
      <c r="O2728" s="28">
        <v>3.0025393263642353</v>
      </c>
      <c r="Q2728" s="26">
        <v>8.6736000000000004</v>
      </c>
      <c r="R2728" s="26">
        <v>4.9270112781954865</v>
      </c>
      <c r="S2728" s="26">
        <v>8.1</v>
      </c>
      <c r="T2728" s="26">
        <v>0.01</v>
      </c>
      <c r="U2728" s="26">
        <v>0.78</v>
      </c>
      <c r="V2728" s="26">
        <v>0.17</v>
      </c>
      <c r="W2728" s="26">
        <v>0.61</v>
      </c>
      <c r="X2728" s="26">
        <v>3.3</v>
      </c>
      <c r="Y2728" s="85"/>
      <c r="AD2728" s="26">
        <v>8.879999999999999</v>
      </c>
      <c r="AF2728" s="26">
        <v>0.17100000000000001</v>
      </c>
      <c r="AH2728" s="29">
        <v>0.62280616396268051</v>
      </c>
      <c r="AI2728" s="29">
        <v>4.9473684210526292</v>
      </c>
    </row>
    <row r="2729" spans="1:35" ht="15" customHeight="1" x14ac:dyDescent="0.2">
      <c r="A2729" s="25">
        <v>2864</v>
      </c>
      <c r="B2729" s="25" t="s">
        <v>101</v>
      </c>
      <c r="C2729" s="139">
        <v>38098</v>
      </c>
      <c r="D2729" s="25">
        <v>23</v>
      </c>
      <c r="E2729" s="25" t="s">
        <v>47</v>
      </c>
      <c r="F2729" s="25">
        <v>-80</v>
      </c>
      <c r="G2729" s="82">
        <v>37.506000000000199</v>
      </c>
      <c r="H2729" s="27">
        <v>-80.625100000000003</v>
      </c>
      <c r="I2729" s="25">
        <v>25</v>
      </c>
      <c r="J2729" s="82">
        <v>3.3191999999998956</v>
      </c>
      <c r="K2729" s="27">
        <v>25.055319999999998</v>
      </c>
      <c r="L2729" s="29">
        <v>22.866</v>
      </c>
      <c r="M2729" s="29">
        <v>31.565999999999999</v>
      </c>
      <c r="N2729" s="28">
        <v>10.287058439334613</v>
      </c>
      <c r="O2729" s="28">
        <v>4.1728414927452766</v>
      </c>
      <c r="Q2729" s="26">
        <v>9.8886000000000003</v>
      </c>
      <c r="R2729" s="26">
        <v>1.9996428571428571</v>
      </c>
      <c r="S2729" s="26">
        <v>3.1</v>
      </c>
      <c r="T2729" s="26">
        <v>0.01</v>
      </c>
      <c r="U2729" s="26">
        <v>0.32</v>
      </c>
      <c r="V2729" s="26">
        <v>0.15</v>
      </c>
      <c r="W2729" s="26">
        <v>0.17</v>
      </c>
      <c r="X2729" s="26">
        <v>3</v>
      </c>
      <c r="Y2729" s="85"/>
      <c r="AD2729" s="26">
        <v>3.42</v>
      </c>
      <c r="AF2729" s="26">
        <v>0.21299999999999999</v>
      </c>
      <c r="AH2729" s="29">
        <v>0.44813588132956927</v>
      </c>
      <c r="AI2729" s="29">
        <v>2.0249999999999999</v>
      </c>
    </row>
    <row r="2730" spans="1:35" ht="15" customHeight="1" x14ac:dyDescent="0.2">
      <c r="A2730" s="25">
        <v>2865</v>
      </c>
      <c r="B2730" s="25" t="s">
        <v>101</v>
      </c>
      <c r="C2730" s="139">
        <v>38098</v>
      </c>
      <c r="D2730" s="25">
        <v>24</v>
      </c>
      <c r="E2730" s="25" t="s">
        <v>48</v>
      </c>
      <c r="F2730" s="25">
        <v>-80</v>
      </c>
      <c r="G2730" s="82">
        <v>40.04039999999975</v>
      </c>
      <c r="H2730" s="27">
        <v>-80.667339999999996</v>
      </c>
      <c r="I2730" s="25">
        <v>25</v>
      </c>
      <c r="J2730" s="82">
        <v>3.8195999999999231</v>
      </c>
      <c r="K2730" s="27">
        <v>25.063659999999999</v>
      </c>
      <c r="L2730" s="29">
        <v>22.870999999999999</v>
      </c>
      <c r="M2730" s="29">
        <v>32.79</v>
      </c>
      <c r="N2730" s="28">
        <v>9.5732643479288591</v>
      </c>
      <c r="O2730" s="28">
        <v>3.8832981194418581</v>
      </c>
      <c r="Q2730" s="26">
        <v>14.068200000000003</v>
      </c>
      <c r="R2730" s="26">
        <v>1.1546428571428571</v>
      </c>
      <c r="S2730" s="26">
        <v>4.0999999999999996</v>
      </c>
      <c r="T2730" s="26">
        <v>0.01</v>
      </c>
      <c r="U2730" s="26">
        <v>0.02</v>
      </c>
      <c r="V2730" s="26">
        <v>0.19</v>
      </c>
      <c r="W2730" s="26">
        <v>0</v>
      </c>
      <c r="X2730" s="26">
        <v>5.7</v>
      </c>
      <c r="Y2730" s="85"/>
      <c r="AD2730" s="26">
        <v>4.29</v>
      </c>
      <c r="AF2730" s="26">
        <v>0.17100000000000001</v>
      </c>
      <c r="AH2730" s="29">
        <v>0.48154943104619868</v>
      </c>
      <c r="AI2730" s="29">
        <v>1.175</v>
      </c>
    </row>
    <row r="2731" spans="1:35" ht="15" customHeight="1" x14ac:dyDescent="0.2">
      <c r="A2731" s="25">
        <v>2866</v>
      </c>
      <c r="B2731" s="25" t="s">
        <v>101</v>
      </c>
      <c r="C2731" s="139">
        <v>38098</v>
      </c>
      <c r="D2731" s="25">
        <v>25</v>
      </c>
      <c r="E2731" s="25" t="s">
        <v>48</v>
      </c>
      <c r="F2731" s="25">
        <v>-80</v>
      </c>
      <c r="G2731" s="82">
        <v>43.074000000000012</v>
      </c>
      <c r="H2731" s="27">
        <v>-80.7179</v>
      </c>
      <c r="I2731" s="25">
        <v>25</v>
      </c>
      <c r="J2731" s="82">
        <v>3.6144000000000176</v>
      </c>
      <c r="K2731" s="27">
        <v>25.06024</v>
      </c>
      <c r="L2731" s="29">
        <v>23.004000000000001</v>
      </c>
      <c r="M2731" s="29">
        <v>36.716999999999999</v>
      </c>
      <c r="N2731" s="28">
        <v>7.0379594852554339</v>
      </c>
      <c r="O2731" s="28">
        <v>2.8548772749300784</v>
      </c>
      <c r="Q2731" s="26">
        <v>22.281600000000001</v>
      </c>
      <c r="R2731" s="26">
        <v>0.87016524520255711</v>
      </c>
      <c r="S2731" s="26">
        <v>1.2</v>
      </c>
      <c r="T2731" s="26">
        <v>0.01</v>
      </c>
      <c r="U2731" s="26">
        <v>0</v>
      </c>
      <c r="V2731" s="26">
        <v>0.33</v>
      </c>
      <c r="W2731" s="26">
        <v>0</v>
      </c>
      <c r="X2731" s="26">
        <v>30.4</v>
      </c>
      <c r="Y2731" s="85"/>
      <c r="AD2731" s="26">
        <v>1.53</v>
      </c>
      <c r="AF2731" s="26">
        <v>0.21299999999999999</v>
      </c>
      <c r="AH2731" s="29">
        <v>0.65501940010566662</v>
      </c>
      <c r="AI2731" s="29">
        <v>0.89552238805969997</v>
      </c>
    </row>
    <row r="2732" spans="1:35" ht="15" customHeight="1" x14ac:dyDescent="0.2">
      <c r="A2732" s="25">
        <v>2867</v>
      </c>
      <c r="B2732" s="25" t="s">
        <v>101</v>
      </c>
      <c r="C2732" s="139">
        <v>38098</v>
      </c>
      <c r="D2732" s="25">
        <v>26</v>
      </c>
      <c r="E2732" s="25" t="s">
        <v>50</v>
      </c>
      <c r="F2732" s="25">
        <v>-80</v>
      </c>
      <c r="G2732" s="82">
        <v>43.29119999999989</v>
      </c>
      <c r="H2732" s="27">
        <v>-80.721519999999998</v>
      </c>
      <c r="I2732" s="25">
        <v>25</v>
      </c>
      <c r="J2732" s="82">
        <v>1.3776000000000721</v>
      </c>
      <c r="K2732" s="27">
        <v>25.022960000000001</v>
      </c>
      <c r="L2732" s="29">
        <v>23.431999999999999</v>
      </c>
      <c r="M2732" s="29">
        <v>36.207999999999998</v>
      </c>
      <c r="N2732" s="28">
        <v>11.783788718269735</v>
      </c>
      <c r="O2732" s="28">
        <v>4.7799750332243827</v>
      </c>
      <c r="Q2732" s="26">
        <v>19.608600000000003</v>
      </c>
      <c r="R2732" s="26">
        <v>2.0932142857142857</v>
      </c>
      <c r="S2732" s="26">
        <v>2.2999999999999998</v>
      </c>
      <c r="T2732" s="26">
        <v>0.01</v>
      </c>
      <c r="U2732" s="26">
        <v>0</v>
      </c>
      <c r="V2732" s="26">
        <v>0.23</v>
      </c>
      <c r="W2732" s="26">
        <v>0</v>
      </c>
      <c r="X2732" s="26">
        <v>26.6</v>
      </c>
      <c r="Y2732" s="85"/>
      <c r="AD2732" s="26">
        <v>2.5299999999999998</v>
      </c>
      <c r="AF2732" s="26">
        <v>0.26700000000000002</v>
      </c>
      <c r="AH2732" s="29">
        <v>0.39121543250793339</v>
      </c>
      <c r="AI2732" s="29">
        <v>2.125</v>
      </c>
    </row>
    <row r="2733" spans="1:35" ht="15" customHeight="1" x14ac:dyDescent="0.2">
      <c r="A2733" s="25">
        <v>2868</v>
      </c>
      <c r="B2733" s="25" t="s">
        <v>101</v>
      </c>
      <c r="C2733" s="139">
        <v>38098</v>
      </c>
      <c r="D2733" s="25">
        <v>27</v>
      </c>
      <c r="E2733" s="25" t="s">
        <v>50</v>
      </c>
      <c r="F2733" s="25">
        <v>-80</v>
      </c>
      <c r="G2733" s="82">
        <v>44.96040000000022</v>
      </c>
      <c r="H2733" s="27">
        <v>-80.749340000000004</v>
      </c>
      <c r="I2733" s="25">
        <v>25</v>
      </c>
      <c r="J2733" s="82">
        <v>0.33120000000003813</v>
      </c>
      <c r="K2733" s="27">
        <v>25.005520000000001</v>
      </c>
      <c r="L2733" s="29">
        <v>23.335999999999999</v>
      </c>
      <c r="M2733" s="29">
        <v>36.515999999999998</v>
      </c>
      <c r="N2733" s="28">
        <v>10.160408519882427</v>
      </c>
      <c r="O2733" s="28">
        <v>4.1214672304078386</v>
      </c>
      <c r="Q2733" s="26">
        <v>20.337600000000002</v>
      </c>
      <c r="R2733" s="26">
        <v>1.0663609715242914</v>
      </c>
      <c r="S2733" s="26">
        <v>1.4</v>
      </c>
      <c r="T2733" s="26">
        <v>0.01</v>
      </c>
      <c r="U2733" s="26">
        <v>0</v>
      </c>
      <c r="V2733" s="26">
        <v>0.04</v>
      </c>
      <c r="W2733" s="26">
        <v>0</v>
      </c>
      <c r="X2733" s="26">
        <v>13.7</v>
      </c>
      <c r="Y2733" s="85"/>
      <c r="AD2733" s="26">
        <v>1.44</v>
      </c>
      <c r="AF2733" s="26">
        <v>0.32900000000000001</v>
      </c>
      <c r="AH2733" s="29">
        <v>0.45372191393475053</v>
      </c>
      <c r="AI2733" s="29">
        <v>1.105527638190958</v>
      </c>
    </row>
    <row r="2734" spans="1:35" ht="15" customHeight="1" x14ac:dyDescent="0.2">
      <c r="A2734" s="25">
        <v>2869</v>
      </c>
      <c r="B2734" s="25" t="s">
        <v>101</v>
      </c>
      <c r="C2734" s="139">
        <v>38098</v>
      </c>
      <c r="D2734" s="25">
        <v>28</v>
      </c>
      <c r="E2734" s="25" t="s">
        <v>50</v>
      </c>
      <c r="F2734" s="25">
        <v>-80</v>
      </c>
      <c r="G2734" s="82">
        <v>47.120400000000302</v>
      </c>
      <c r="H2734" s="27">
        <v>-80.785340000000005</v>
      </c>
      <c r="I2734" s="25">
        <v>24</v>
      </c>
      <c r="J2734" s="82">
        <v>59.989199999999983</v>
      </c>
      <c r="K2734" s="27">
        <v>24.99982</v>
      </c>
      <c r="L2734" s="29">
        <v>23.151</v>
      </c>
      <c r="M2734" s="29">
        <v>35.558999999999997</v>
      </c>
      <c r="N2734" s="28">
        <v>12.951277754921151</v>
      </c>
      <c r="O2734" s="28">
        <v>5.2535551847510957</v>
      </c>
      <c r="Q2734" s="26">
        <v>19.948800000000002</v>
      </c>
      <c r="R2734" s="26">
        <v>1.0235714285714286</v>
      </c>
      <c r="S2734" s="26">
        <v>0.9</v>
      </c>
      <c r="T2734" s="26">
        <v>0.01</v>
      </c>
      <c r="U2734" s="26">
        <v>0</v>
      </c>
      <c r="V2734" s="26">
        <v>0.37</v>
      </c>
      <c r="W2734" s="26">
        <v>0</v>
      </c>
      <c r="X2734" s="26">
        <v>12.8</v>
      </c>
      <c r="Y2734" s="85"/>
      <c r="AD2734" s="26">
        <v>1.27</v>
      </c>
      <c r="AF2734" s="26">
        <v>0.222</v>
      </c>
      <c r="AH2734" s="29">
        <v>0.35594943504692572</v>
      </c>
      <c r="AI2734" s="29">
        <v>1.05</v>
      </c>
    </row>
    <row r="2735" spans="1:35" ht="15" customHeight="1" x14ac:dyDescent="0.2">
      <c r="A2735" s="25">
        <v>2870</v>
      </c>
      <c r="B2735" s="25" t="s">
        <v>101</v>
      </c>
      <c r="C2735" s="139">
        <v>38098</v>
      </c>
      <c r="D2735" s="25">
        <v>29</v>
      </c>
      <c r="E2735" s="25" t="s">
        <v>50</v>
      </c>
      <c r="F2735" s="25">
        <v>-80</v>
      </c>
      <c r="G2735" s="82">
        <v>48.681599999999605</v>
      </c>
      <c r="H2735" s="27">
        <v>-80.811359999999993</v>
      </c>
      <c r="I2735" s="25">
        <v>24</v>
      </c>
      <c r="J2735" s="82">
        <v>59.893199999999993</v>
      </c>
      <c r="K2735" s="27">
        <v>24.99822</v>
      </c>
      <c r="L2735" s="29">
        <v>23.199000000000002</v>
      </c>
      <c r="M2735" s="29">
        <v>35.539000000000001</v>
      </c>
      <c r="N2735" s="28">
        <v>9.9051593402827596</v>
      </c>
      <c r="O2735" s="28">
        <v>4.0179279753424648</v>
      </c>
      <c r="Q2735" s="26">
        <v>21.747000000000003</v>
      </c>
      <c r="R2735" s="26">
        <v>0.98226190476190478</v>
      </c>
      <c r="S2735" s="26">
        <v>1.5</v>
      </c>
      <c r="T2735" s="26">
        <v>0.01</v>
      </c>
      <c r="U2735" s="26">
        <v>0</v>
      </c>
      <c r="V2735" s="26">
        <v>0.26</v>
      </c>
      <c r="W2735" s="26">
        <v>0</v>
      </c>
      <c r="X2735" s="26">
        <v>32</v>
      </c>
      <c r="Y2735" s="85"/>
      <c r="AD2735" s="26">
        <v>1.76</v>
      </c>
      <c r="AF2735" s="26">
        <v>0.14899999999999999</v>
      </c>
      <c r="AH2735" s="29">
        <v>0.4654140172437044</v>
      </c>
      <c r="AI2735" s="29">
        <v>1</v>
      </c>
    </row>
    <row r="2736" spans="1:35" ht="15" customHeight="1" x14ac:dyDescent="0.2">
      <c r="A2736" s="25">
        <v>2871</v>
      </c>
      <c r="B2736" s="25" t="s">
        <v>101</v>
      </c>
      <c r="C2736" s="139">
        <v>38098</v>
      </c>
      <c r="D2736" s="25">
        <v>30</v>
      </c>
      <c r="E2736" s="25" t="s">
        <v>49</v>
      </c>
      <c r="F2736" s="25">
        <v>-80</v>
      </c>
      <c r="G2736" s="82">
        <v>50.159999999999911</v>
      </c>
      <c r="H2736" s="27">
        <v>-80.835999999999999</v>
      </c>
      <c r="I2736" s="25">
        <v>24</v>
      </c>
      <c r="J2736" s="82">
        <v>58.577999999999903</v>
      </c>
      <c r="K2736" s="27">
        <v>24.976299999999998</v>
      </c>
      <c r="L2736" s="29">
        <v>23.221</v>
      </c>
      <c r="M2736" s="29">
        <v>34.148000000000003</v>
      </c>
      <c r="N2736" s="28">
        <v>9.5658796701210793</v>
      </c>
      <c r="O2736" s="28">
        <v>3.8803025993766633</v>
      </c>
      <c r="Q2736" s="26">
        <v>21.747000000000003</v>
      </c>
      <c r="R2736" s="26">
        <v>1.0141666666666667</v>
      </c>
      <c r="S2736" s="26">
        <v>1.1000000000000001</v>
      </c>
      <c r="T2736" s="26">
        <v>0.01</v>
      </c>
      <c r="U2736" s="26">
        <v>0</v>
      </c>
      <c r="V2736" s="26">
        <v>0.19</v>
      </c>
      <c r="W2736" s="26">
        <v>0</v>
      </c>
      <c r="X2736" s="26">
        <v>41.4</v>
      </c>
      <c r="Y2736" s="85"/>
      <c r="AD2736" s="26">
        <v>1.29</v>
      </c>
      <c r="AF2736" s="26">
        <v>0.13300000000000001</v>
      </c>
      <c r="AH2736" s="29">
        <v>0.4819211780803897</v>
      </c>
      <c r="AI2736" s="29">
        <v>1.03</v>
      </c>
    </row>
    <row r="2737" spans="1:39" ht="15" customHeight="1" x14ac:dyDescent="0.2">
      <c r="A2737" s="25">
        <v>2872</v>
      </c>
      <c r="B2737" s="25" t="s">
        <v>101</v>
      </c>
      <c r="C2737" s="139">
        <v>38098</v>
      </c>
      <c r="D2737" s="25">
        <v>31</v>
      </c>
      <c r="E2737" s="25" t="s">
        <v>49</v>
      </c>
      <c r="F2737" s="25">
        <v>-80</v>
      </c>
      <c r="G2737" s="82">
        <v>52.132800000000259</v>
      </c>
      <c r="H2737" s="27">
        <v>-80.868880000000004</v>
      </c>
      <c r="I2737" s="25">
        <v>25</v>
      </c>
      <c r="J2737" s="82">
        <v>0.69359999999996091</v>
      </c>
      <c r="K2737" s="27">
        <v>25.011559999999999</v>
      </c>
      <c r="L2737" s="29">
        <v>23.318999999999999</v>
      </c>
      <c r="M2737" s="29">
        <v>34.462000000000003</v>
      </c>
      <c r="N2737" s="28">
        <v>9.1637479018431058</v>
      </c>
      <c r="O2737" s="28">
        <v>3.7171819037845135</v>
      </c>
      <c r="Q2737" s="26">
        <v>26.509800000000002</v>
      </c>
      <c r="R2737" s="26">
        <v>1.2360714285714285</v>
      </c>
      <c r="S2737" s="26">
        <v>1</v>
      </c>
      <c r="T2737" s="26">
        <v>0</v>
      </c>
      <c r="U2737" s="26">
        <v>0.2</v>
      </c>
      <c r="V2737" s="26">
        <v>0.23</v>
      </c>
      <c r="W2737" s="26">
        <v>0</v>
      </c>
      <c r="X2737" s="26">
        <v>67</v>
      </c>
      <c r="Y2737" s="85"/>
      <c r="AD2737" s="26">
        <v>1.23</v>
      </c>
      <c r="AF2737" s="26">
        <v>0.11700000000000001</v>
      </c>
      <c r="AH2737" s="29">
        <v>0.50306927355266839</v>
      </c>
      <c r="AI2737" s="29">
        <v>1.25</v>
      </c>
    </row>
    <row r="2738" spans="1:39" ht="15" customHeight="1" x14ac:dyDescent="0.2">
      <c r="A2738" s="25">
        <v>2873</v>
      </c>
      <c r="B2738" s="25" t="s">
        <v>101</v>
      </c>
      <c r="C2738" s="139">
        <v>38098</v>
      </c>
      <c r="D2738" s="25">
        <v>32</v>
      </c>
      <c r="E2738" s="25" t="s">
        <v>49</v>
      </c>
      <c r="F2738" s="25">
        <v>-80</v>
      </c>
      <c r="G2738" s="82">
        <v>55.593599999999697</v>
      </c>
      <c r="H2738" s="27">
        <v>-80.926559999999995</v>
      </c>
      <c r="I2738" s="25">
        <v>25</v>
      </c>
      <c r="J2738" s="82">
        <v>0.76679999999996085</v>
      </c>
      <c r="K2738" s="27">
        <v>25.012779999999999</v>
      </c>
      <c r="L2738" s="29">
        <v>23.337</v>
      </c>
      <c r="M2738" s="29">
        <v>33.718000000000004</v>
      </c>
      <c r="N2738" s="28">
        <v>7.9593162522746805</v>
      </c>
      <c r="O2738" s="28">
        <v>3.2286163539595774</v>
      </c>
      <c r="Q2738" s="26">
        <v>20.823600000000003</v>
      </c>
      <c r="R2738" s="26">
        <v>1.4035714285714287</v>
      </c>
      <c r="S2738" s="26">
        <v>0.88</v>
      </c>
      <c r="T2738" s="26">
        <v>0</v>
      </c>
      <c r="U2738" s="26">
        <v>0</v>
      </c>
      <c r="V2738" s="26">
        <v>0.38</v>
      </c>
      <c r="W2738" s="26">
        <v>0</v>
      </c>
      <c r="X2738" s="26">
        <v>30.6</v>
      </c>
      <c r="Y2738" s="85"/>
      <c r="AD2738" s="26">
        <v>1.26</v>
      </c>
      <c r="AF2738" s="26">
        <v>0.18</v>
      </c>
      <c r="AH2738" s="29">
        <v>0.57919548035077961</v>
      </c>
      <c r="AI2738" s="29">
        <v>1.425</v>
      </c>
    </row>
    <row r="2739" spans="1:39" ht="15" customHeight="1" x14ac:dyDescent="0.2">
      <c r="A2739" s="25">
        <v>2874</v>
      </c>
      <c r="B2739" s="25" t="s">
        <v>101</v>
      </c>
      <c r="C2739" s="139">
        <v>38098</v>
      </c>
      <c r="D2739" s="25">
        <v>33</v>
      </c>
      <c r="E2739" s="25" t="s">
        <v>49</v>
      </c>
      <c r="F2739" s="25">
        <v>-80</v>
      </c>
      <c r="G2739" s="82">
        <v>55.180799999999977</v>
      </c>
      <c r="H2739" s="27">
        <v>-80.91968</v>
      </c>
      <c r="I2739" s="25">
        <v>25</v>
      </c>
      <c r="J2739" s="82">
        <v>3.3492000000000388</v>
      </c>
      <c r="K2739" s="27">
        <v>25.055820000000001</v>
      </c>
      <c r="L2739" s="29">
        <v>23.6783</v>
      </c>
      <c r="M2739" s="29">
        <v>34.404000000000003</v>
      </c>
      <c r="N2739" s="28">
        <v>6.7327529698023287</v>
      </c>
      <c r="O2739" s="28">
        <v>2.7310733304838082</v>
      </c>
      <c r="Q2739" s="26">
        <v>23.642400000000002</v>
      </c>
      <c r="R2739" s="26">
        <v>0.93380952380952131</v>
      </c>
      <c r="S2739" s="26">
        <v>0.68</v>
      </c>
      <c r="T2739" s="26">
        <v>0</v>
      </c>
      <c r="U2739" s="26">
        <v>0</v>
      </c>
      <c r="V2739" s="26">
        <v>0.03</v>
      </c>
      <c r="W2739" s="26">
        <v>0</v>
      </c>
      <c r="X2739" s="26">
        <v>66</v>
      </c>
      <c r="Y2739" s="85"/>
      <c r="AD2739" s="26">
        <v>0.71000000000000008</v>
      </c>
      <c r="AF2739" s="26">
        <v>0.13600000000000001</v>
      </c>
      <c r="AH2739" s="29">
        <v>0.68471248249812855</v>
      </c>
      <c r="AI2739" s="29">
        <v>0.94999999999999751</v>
      </c>
    </row>
    <row r="2740" spans="1:39" ht="15" customHeight="1" x14ac:dyDescent="0.2">
      <c r="A2740" s="25">
        <v>2875</v>
      </c>
      <c r="B2740" s="25" t="s">
        <v>101</v>
      </c>
      <c r="C2740" s="139">
        <v>38098</v>
      </c>
      <c r="D2740" s="25">
        <v>35</v>
      </c>
      <c r="E2740" s="25" t="s">
        <v>49</v>
      </c>
      <c r="F2740" s="25">
        <v>-80</v>
      </c>
      <c r="G2740" s="82">
        <v>52.750800000000311</v>
      </c>
      <c r="H2740" s="27">
        <v>-80.879180000000005</v>
      </c>
      <c r="I2740" s="25">
        <v>24</v>
      </c>
      <c r="J2740" s="82">
        <v>58.299599999999998</v>
      </c>
      <c r="K2740" s="27">
        <v>24.97166</v>
      </c>
      <c r="L2740" s="29">
        <v>22.667000000000002</v>
      </c>
      <c r="M2740" s="29">
        <v>33.935000000000002</v>
      </c>
      <c r="N2740" s="28">
        <v>13.266670112846677</v>
      </c>
      <c r="O2740" s="28">
        <v>5.3814909134540745</v>
      </c>
      <c r="Q2740" s="26">
        <v>19.948800000000002</v>
      </c>
      <c r="R2740" s="26">
        <v>0.88119047619047475</v>
      </c>
      <c r="S2740" s="26">
        <v>0.83</v>
      </c>
      <c r="T2740" s="26">
        <v>0.02</v>
      </c>
      <c r="U2740" s="26">
        <v>0</v>
      </c>
      <c r="V2740" s="26">
        <v>0.03</v>
      </c>
      <c r="W2740" s="26">
        <v>0</v>
      </c>
      <c r="X2740" s="26">
        <v>11.1</v>
      </c>
      <c r="Y2740" s="85"/>
      <c r="AD2740" s="26">
        <v>0.86</v>
      </c>
      <c r="AF2740" s="26">
        <v>0.158</v>
      </c>
      <c r="AH2740" s="29">
        <v>0.34748734692181293</v>
      </c>
      <c r="AI2740" s="29">
        <v>0.89999999999999858</v>
      </c>
    </row>
    <row r="2741" spans="1:39" ht="15" customHeight="1" x14ac:dyDescent="0.2">
      <c r="A2741" s="25">
        <v>2876</v>
      </c>
      <c r="B2741" s="25" t="s">
        <v>101</v>
      </c>
      <c r="C2741" s="139">
        <v>38098</v>
      </c>
      <c r="D2741" s="25">
        <v>36</v>
      </c>
      <c r="E2741" s="25" t="s">
        <v>50</v>
      </c>
      <c r="F2741" s="25">
        <v>-80</v>
      </c>
      <c r="G2741" s="82">
        <v>47.611200000000053</v>
      </c>
      <c r="H2741" s="27">
        <v>-80.793520000000001</v>
      </c>
      <c r="I2741" s="25">
        <v>24</v>
      </c>
      <c r="J2741" s="82">
        <v>57.584400000000002</v>
      </c>
      <c r="K2741" s="27">
        <v>24.95974</v>
      </c>
      <c r="L2741" s="29">
        <v>23.631</v>
      </c>
      <c r="M2741" s="29">
        <v>34.450000000000003</v>
      </c>
      <c r="N2741" s="28">
        <v>9.397431605362252</v>
      </c>
      <c r="O2741" s="28">
        <v>3.8119733410037764</v>
      </c>
      <c r="Q2741" s="26">
        <v>18.0534</v>
      </c>
      <c r="R2741" s="26">
        <v>0.53978762861928853</v>
      </c>
      <c r="S2741" s="26">
        <v>0.82</v>
      </c>
      <c r="T2741" s="26">
        <v>0</v>
      </c>
      <c r="U2741" s="26">
        <v>0</v>
      </c>
      <c r="V2741" s="26">
        <v>0.16</v>
      </c>
      <c r="W2741" s="26">
        <v>0</v>
      </c>
      <c r="X2741" s="26">
        <v>1.6</v>
      </c>
      <c r="Y2741" s="85"/>
      <c r="AD2741" s="26">
        <v>0.98</v>
      </c>
      <c r="AF2741" s="26">
        <v>0.109</v>
      </c>
      <c r="AH2741" s="29">
        <v>0.49055956920926103</v>
      </c>
      <c r="AI2741" s="29">
        <v>0.552763819095479</v>
      </c>
    </row>
    <row r="2742" spans="1:39" ht="15" customHeight="1" x14ac:dyDescent="0.2">
      <c r="A2742" s="25">
        <v>2877</v>
      </c>
      <c r="B2742" s="25" t="s">
        <v>101</v>
      </c>
      <c r="C2742" s="139">
        <v>38098</v>
      </c>
      <c r="D2742" s="25">
        <v>37</v>
      </c>
      <c r="E2742" s="25" t="s">
        <v>50</v>
      </c>
      <c r="F2742" s="25">
        <v>-80</v>
      </c>
      <c r="G2742" s="82">
        <v>45.700799999999902</v>
      </c>
      <c r="H2742" s="27">
        <v>-80.761679999999998</v>
      </c>
      <c r="I2742" s="25">
        <v>24</v>
      </c>
      <c r="J2742" s="82">
        <v>55.899600000000049</v>
      </c>
      <c r="K2742" s="27">
        <v>24.931660000000001</v>
      </c>
      <c r="L2742" s="29">
        <v>23.547000000000001</v>
      </c>
      <c r="M2742" s="29">
        <v>36.497999999999998</v>
      </c>
      <c r="N2742" s="28">
        <v>13.102870123007138</v>
      </c>
      <c r="O2742" s="28">
        <v>5.3150470997881447</v>
      </c>
      <c r="Q2742" s="26">
        <v>17.032800000000002</v>
      </c>
      <c r="R2742" s="26">
        <v>0.97573916133617711</v>
      </c>
      <c r="S2742" s="26">
        <v>2.1</v>
      </c>
      <c r="T2742" s="26">
        <v>0</v>
      </c>
      <c r="U2742" s="26">
        <v>0</v>
      </c>
      <c r="V2742" s="26">
        <v>0.2</v>
      </c>
      <c r="W2742" s="26">
        <v>0</v>
      </c>
      <c r="X2742" s="26">
        <v>5.6</v>
      </c>
      <c r="Y2742" s="85"/>
      <c r="AD2742" s="26">
        <v>2.3000000000000003</v>
      </c>
      <c r="AF2742" s="26">
        <v>0.16200000000000001</v>
      </c>
      <c r="AH2742" s="29">
        <v>0.35183131304227527</v>
      </c>
      <c r="AI2742" s="29">
        <v>0.99502487562189135</v>
      </c>
    </row>
    <row r="2743" spans="1:39" ht="15" customHeight="1" x14ac:dyDescent="0.2">
      <c r="A2743" s="25">
        <v>2878</v>
      </c>
      <c r="B2743" s="25" t="s">
        <v>101</v>
      </c>
      <c r="C2743" s="139">
        <v>38098</v>
      </c>
      <c r="D2743" s="25">
        <v>38</v>
      </c>
      <c r="E2743" s="25" t="s">
        <v>50</v>
      </c>
      <c r="F2743" s="25">
        <v>-80</v>
      </c>
      <c r="G2743" s="82">
        <v>41.818799999999783</v>
      </c>
      <c r="H2743" s="27">
        <v>-80.696979999999996</v>
      </c>
      <c r="I2743" s="25">
        <v>24</v>
      </c>
      <c r="J2743" s="82">
        <v>59.145599999999945</v>
      </c>
      <c r="K2743" s="27">
        <v>24.985759999999999</v>
      </c>
      <c r="L2743" s="29">
        <v>23.789000000000001</v>
      </c>
      <c r="M2743" s="29">
        <v>35.008000000000003</v>
      </c>
      <c r="N2743" s="28">
        <v>13.878999144463938</v>
      </c>
      <c r="O2743" s="28">
        <v>5.6298760087087985</v>
      </c>
      <c r="Q2743" s="26">
        <v>13.436400000000001</v>
      </c>
      <c r="R2743" s="26">
        <v>2.2972619047619047</v>
      </c>
      <c r="S2743" s="26">
        <v>2</v>
      </c>
      <c r="T2743" s="26">
        <v>0.01</v>
      </c>
      <c r="U2743" s="26">
        <v>0.5</v>
      </c>
      <c r="V2743" s="26">
        <v>0.11</v>
      </c>
      <c r="W2743" s="26">
        <v>0.39</v>
      </c>
      <c r="X2743" s="26">
        <v>7.7</v>
      </c>
      <c r="Y2743" s="85"/>
      <c r="AD2743" s="26">
        <v>2.5</v>
      </c>
      <c r="AF2743" s="26">
        <v>0.23300000000000001</v>
      </c>
      <c r="AH2743" s="29">
        <v>0.3321565158996958</v>
      </c>
      <c r="AI2743" s="29">
        <v>2.3250000000000002</v>
      </c>
    </row>
    <row r="2744" spans="1:39" ht="15" customHeight="1" x14ac:dyDescent="0.2">
      <c r="A2744" s="25">
        <v>2879</v>
      </c>
      <c r="B2744" s="25" t="s">
        <v>101</v>
      </c>
      <c r="C2744" s="139">
        <v>38098</v>
      </c>
      <c r="D2744" s="25">
        <v>39</v>
      </c>
      <c r="E2744" s="25" t="s">
        <v>50</v>
      </c>
      <c r="F2744" s="25">
        <v>-80</v>
      </c>
      <c r="G2744" s="82">
        <v>38.763600000000338</v>
      </c>
      <c r="H2744" s="27">
        <v>-80.646060000000006</v>
      </c>
      <c r="I2744" s="25">
        <v>25</v>
      </c>
      <c r="J2744" s="82">
        <v>0.4932000000000869</v>
      </c>
      <c r="K2744" s="27">
        <v>25.008220000000001</v>
      </c>
      <c r="L2744" s="29">
        <v>23.856999999999999</v>
      </c>
      <c r="M2744" s="29">
        <v>34.436</v>
      </c>
      <c r="N2744" s="28">
        <v>24.1707754409505</v>
      </c>
      <c r="O2744" s="28">
        <v>9.8046312526198331</v>
      </c>
      <c r="Q2744" s="26">
        <v>14.262600000000001</v>
      </c>
      <c r="R2744" s="26">
        <v>1.4054761904761905</v>
      </c>
      <c r="S2744" s="26">
        <v>2.2999999999999998</v>
      </c>
      <c r="T2744" s="26">
        <v>0.01</v>
      </c>
      <c r="U2744" s="26">
        <v>0.2</v>
      </c>
      <c r="V2744" s="26">
        <v>0.19</v>
      </c>
      <c r="W2744" s="26">
        <v>1.0000000000000009E-2</v>
      </c>
      <c r="X2744" s="26">
        <v>5.3</v>
      </c>
      <c r="Y2744" s="85"/>
      <c r="AD2744" s="26">
        <v>2.5</v>
      </c>
      <c r="AF2744" s="26">
        <v>0.16400000000000001</v>
      </c>
      <c r="AH2744" s="29">
        <v>0.19072619375668301</v>
      </c>
      <c r="AI2744" s="29">
        <v>1.425</v>
      </c>
    </row>
    <row r="2745" spans="1:39" ht="15" customHeight="1" x14ac:dyDescent="0.2">
      <c r="A2745" s="25">
        <v>2880</v>
      </c>
      <c r="B2745" s="25" t="s">
        <v>101</v>
      </c>
      <c r="C2745" s="139">
        <v>38098</v>
      </c>
      <c r="D2745" s="25">
        <v>40</v>
      </c>
      <c r="E2745" s="25" t="s">
        <v>47</v>
      </c>
      <c r="F2745" s="25">
        <v>-80</v>
      </c>
      <c r="G2745" s="82">
        <v>35.971199999999897</v>
      </c>
      <c r="H2745" s="27">
        <v>-80.599519999999998</v>
      </c>
      <c r="I2745" s="25">
        <v>25</v>
      </c>
      <c r="J2745" s="82">
        <v>1.0499999999998977</v>
      </c>
      <c r="K2745" s="27">
        <v>25.017499999999998</v>
      </c>
      <c r="L2745" s="29">
        <v>24.643999999999998</v>
      </c>
      <c r="M2745" s="29">
        <v>33.186999999999998</v>
      </c>
      <c r="N2745" s="28">
        <v>17.662850289884496</v>
      </c>
      <c r="O2745" s="28">
        <v>7.1647570590203919</v>
      </c>
      <c r="Q2745" s="26">
        <v>8.8193999999999999</v>
      </c>
      <c r="R2745" s="26">
        <v>1.5355952380952382</v>
      </c>
      <c r="S2745" s="26">
        <v>1.9</v>
      </c>
      <c r="U2745" s="26">
        <v>0.2</v>
      </c>
      <c r="V2745" s="26">
        <v>0.1</v>
      </c>
      <c r="W2745" s="26">
        <v>0.1</v>
      </c>
      <c r="X2745" s="26">
        <v>1.7</v>
      </c>
      <c r="Y2745" s="85"/>
      <c r="AD2745" s="26">
        <v>2.1</v>
      </c>
      <c r="AF2745" s="26">
        <v>0.121</v>
      </c>
      <c r="AH2745" s="29">
        <v>0.26099977774482663</v>
      </c>
      <c r="AI2745" s="29">
        <v>1.55</v>
      </c>
    </row>
    <row r="2746" spans="1:39" ht="15" customHeight="1" x14ac:dyDescent="0.2">
      <c r="A2746" s="25">
        <v>2881</v>
      </c>
      <c r="B2746" s="25" t="s">
        <v>102</v>
      </c>
      <c r="C2746" s="139">
        <v>38124</v>
      </c>
      <c r="D2746" s="25" t="s">
        <v>15</v>
      </c>
      <c r="E2746" s="25" t="s">
        <v>76</v>
      </c>
      <c r="F2746" s="25">
        <v>-80</v>
      </c>
      <c r="G2746" s="82">
        <v>11.005199999999888</v>
      </c>
      <c r="H2746" s="27">
        <v>-80.183419999999998</v>
      </c>
      <c r="I2746" s="25">
        <v>25</v>
      </c>
      <c r="J2746" s="82">
        <v>44.348399999999941</v>
      </c>
      <c r="K2746" s="27">
        <v>25.739139999999999</v>
      </c>
      <c r="L2746" s="29">
        <v>25.911000000000001</v>
      </c>
      <c r="M2746" s="29">
        <v>37.171999999999997</v>
      </c>
      <c r="N2746" s="28">
        <v>4.6852064597540251</v>
      </c>
      <c r="O2746" s="28">
        <v>1.9005067418091162</v>
      </c>
      <c r="Q2746" s="26">
        <v>7.0212000000000003</v>
      </c>
      <c r="R2746" s="26">
        <v>2.9014285714285712</v>
      </c>
      <c r="S2746" s="26">
        <v>0.14000000000000001</v>
      </c>
      <c r="T2746" s="26">
        <v>0</v>
      </c>
      <c r="U2746" s="26">
        <v>0.52</v>
      </c>
      <c r="V2746" s="26">
        <v>0.12</v>
      </c>
      <c r="W2746" s="26">
        <v>0.4</v>
      </c>
      <c r="X2746" s="26">
        <v>0</v>
      </c>
      <c r="Y2746" s="85"/>
      <c r="AD2746" s="26">
        <v>0.66</v>
      </c>
      <c r="AF2746" s="26">
        <v>0.49199999999999999</v>
      </c>
      <c r="AH2746" s="29">
        <v>0.98394810124163179</v>
      </c>
      <c r="AI2746" s="29">
        <v>2.96</v>
      </c>
    </row>
    <row r="2747" spans="1:39" ht="15" customHeight="1" x14ac:dyDescent="0.2">
      <c r="A2747" s="25">
        <v>2882</v>
      </c>
      <c r="B2747" s="25" t="s">
        <v>102</v>
      </c>
      <c r="C2747" s="139">
        <v>38124</v>
      </c>
      <c r="D2747" s="25" t="s">
        <v>24</v>
      </c>
      <c r="E2747" s="25" t="s">
        <v>77</v>
      </c>
      <c r="F2747" s="25">
        <v>-80</v>
      </c>
      <c r="G2747" s="82">
        <v>21.730799999999704</v>
      </c>
      <c r="H2747" s="27">
        <v>-80.362179999999995</v>
      </c>
      <c r="I2747" s="25">
        <v>25</v>
      </c>
      <c r="J2747" s="82">
        <v>17.839199999999948</v>
      </c>
      <c r="K2747" s="27">
        <v>25.297319999999999</v>
      </c>
      <c r="L2747" s="29">
        <v>26.734999999999999</v>
      </c>
      <c r="M2747" s="29">
        <v>38.186999999999998</v>
      </c>
      <c r="N2747" s="28">
        <v>17.073570682376452</v>
      </c>
      <c r="O2747" s="28">
        <v>6.9257217301613814</v>
      </c>
      <c r="Q2747" s="26">
        <v>8.3819999999999997</v>
      </c>
      <c r="R2747" s="26">
        <v>1.0490476190476192</v>
      </c>
      <c r="S2747" s="26">
        <v>0.04</v>
      </c>
      <c r="T2747" s="26">
        <v>0.03</v>
      </c>
      <c r="U2747" s="26">
        <v>0.41</v>
      </c>
      <c r="V2747" s="26">
        <v>0.22</v>
      </c>
      <c r="W2747" s="26">
        <v>0.18999999999999997</v>
      </c>
      <c r="X2747" s="26">
        <v>0.97</v>
      </c>
      <c r="Y2747" s="85"/>
      <c r="AD2747" s="26">
        <v>0.44999999999999996</v>
      </c>
      <c r="AF2747" s="26">
        <v>0.26</v>
      </c>
      <c r="AH2747" s="29">
        <v>0.27000796059365006</v>
      </c>
      <c r="AI2747" s="29">
        <v>1.08</v>
      </c>
    </row>
    <row r="2748" spans="1:39" ht="15" customHeight="1" x14ac:dyDescent="0.2">
      <c r="A2748" s="25">
        <v>2883</v>
      </c>
      <c r="B2748" s="25" t="s">
        <v>102</v>
      </c>
      <c r="C2748" s="139">
        <v>38124</v>
      </c>
      <c r="D2748" s="25" t="s">
        <v>25</v>
      </c>
      <c r="E2748" s="25" t="s">
        <v>79</v>
      </c>
      <c r="F2748" s="25">
        <v>-80</v>
      </c>
      <c r="G2748" s="82">
        <v>22.534799999999962</v>
      </c>
      <c r="H2748" s="27">
        <v>-80.375579999999999</v>
      </c>
      <c r="I2748" s="25">
        <v>25</v>
      </c>
      <c r="J2748" s="82">
        <v>14.349599999999896</v>
      </c>
      <c r="K2748" s="27">
        <v>25.239159999999998</v>
      </c>
      <c r="L2748" s="29">
        <v>26.600999999999999</v>
      </c>
      <c r="M2748" s="29">
        <v>37.158999999999999</v>
      </c>
      <c r="N2748" s="28">
        <v>10.726427238227407</v>
      </c>
      <c r="O2748" s="28">
        <v>4.3510670142050429</v>
      </c>
      <c r="Q2748" s="26">
        <v>13.0962</v>
      </c>
      <c r="R2748" s="26">
        <v>1.607142857142857</v>
      </c>
      <c r="S2748" s="26">
        <v>0.02</v>
      </c>
      <c r="T2748" s="26">
        <v>0</v>
      </c>
      <c r="U2748" s="26">
        <v>0.34</v>
      </c>
      <c r="V2748" s="26">
        <v>0.11</v>
      </c>
      <c r="W2748" s="26">
        <v>0.23000000000000004</v>
      </c>
      <c r="X2748" s="26">
        <v>1.1000000000000001</v>
      </c>
      <c r="Y2748" s="85"/>
      <c r="AD2748" s="26">
        <v>0.36000000000000004</v>
      </c>
      <c r="AF2748" s="26">
        <v>0.27600000000000002</v>
      </c>
      <c r="AH2748" s="29">
        <v>0.42977963655695528</v>
      </c>
      <c r="AI2748" s="29">
        <v>1.64</v>
      </c>
    </row>
    <row r="2749" spans="1:39" s="3" customFormat="1" ht="15" customHeight="1" x14ac:dyDescent="0.2">
      <c r="A2749" s="25">
        <v>2884</v>
      </c>
      <c r="B2749" s="25" t="s">
        <v>102</v>
      </c>
      <c r="C2749" s="139">
        <v>38124</v>
      </c>
      <c r="D2749" s="25" t="s">
        <v>26</v>
      </c>
      <c r="E2749" s="25" t="s">
        <v>79</v>
      </c>
      <c r="F2749" s="25">
        <v>-80</v>
      </c>
      <c r="G2749" s="82">
        <v>25.376399999999819</v>
      </c>
      <c r="H2749" s="27">
        <v>-80.422939999999997</v>
      </c>
      <c r="I2749" s="25">
        <v>25</v>
      </c>
      <c r="J2749" s="82">
        <v>15.368399999999909</v>
      </c>
      <c r="K2749" s="27">
        <v>25.256139999999998</v>
      </c>
      <c r="L2749" s="29">
        <v>27.202999999999999</v>
      </c>
      <c r="M2749" s="29">
        <v>34.927</v>
      </c>
      <c r="N2749" s="28">
        <v>5.4727226224719274</v>
      </c>
      <c r="O2749" s="28">
        <v>2.2199547297228861</v>
      </c>
      <c r="P2749" s="26"/>
      <c r="Q2749" s="26">
        <v>32.244599999999998</v>
      </c>
      <c r="R2749" s="26">
        <v>2.0447619047619048</v>
      </c>
      <c r="S2749" s="26">
        <v>2.4</v>
      </c>
      <c r="T2749" s="26">
        <v>0.04</v>
      </c>
      <c r="U2749" s="26">
        <v>0.91</v>
      </c>
      <c r="V2749" s="26">
        <v>0.36</v>
      </c>
      <c r="W2749" s="26">
        <v>0.55000000000000004</v>
      </c>
      <c r="X2749" s="26">
        <v>8</v>
      </c>
      <c r="Y2749" s="86"/>
      <c r="Z2749" s="26"/>
      <c r="AA2749" s="26"/>
      <c r="AB2749" s="26"/>
      <c r="AC2749" s="26"/>
      <c r="AD2749" s="26">
        <v>3.3099999999999996</v>
      </c>
      <c r="AE2749" s="29"/>
      <c r="AF2749" s="26">
        <v>0.63200000000000001</v>
      </c>
      <c r="AG2749" s="26"/>
      <c r="AH2749" s="29">
        <v>0.84235951975175172</v>
      </c>
      <c r="AI2749" s="29">
        <v>2.12</v>
      </c>
      <c r="AJ2749" s="125"/>
      <c r="AK2749" s="125"/>
      <c r="AL2749" s="125"/>
      <c r="AM2749" s="125"/>
    </row>
    <row r="2750" spans="1:39" ht="15" customHeight="1" x14ac:dyDescent="0.2">
      <c r="A2750" s="25">
        <v>2885</v>
      </c>
      <c r="B2750" s="25" t="s">
        <v>102</v>
      </c>
      <c r="C2750" s="139">
        <v>38124</v>
      </c>
      <c r="D2750" s="25" t="s">
        <v>27</v>
      </c>
      <c r="E2750" s="25" t="s">
        <v>79</v>
      </c>
      <c r="F2750" s="25">
        <v>-80</v>
      </c>
      <c r="G2750" s="82">
        <v>25.402799999999672</v>
      </c>
      <c r="H2750" s="27">
        <v>-80.423379999999995</v>
      </c>
      <c r="I2750" s="25">
        <v>25</v>
      </c>
      <c r="J2750" s="82">
        <v>10.532400000000095</v>
      </c>
      <c r="K2750" s="27">
        <v>25.175540000000002</v>
      </c>
      <c r="L2750" s="29">
        <v>27.087</v>
      </c>
      <c r="M2750" s="29">
        <v>35.398000000000003</v>
      </c>
      <c r="N2750" s="28">
        <v>8.6585769090386897</v>
      </c>
      <c r="O2750" s="28">
        <v>3.5122643860959548</v>
      </c>
      <c r="Q2750" s="26">
        <v>18.0534</v>
      </c>
      <c r="R2750" s="26">
        <v>0.56666666666666099</v>
      </c>
      <c r="S2750" s="26">
        <v>0.45</v>
      </c>
      <c r="T2750" s="26">
        <v>0</v>
      </c>
      <c r="U2750" s="26">
        <v>0.34</v>
      </c>
      <c r="V2750" s="26">
        <v>0.2</v>
      </c>
      <c r="W2750" s="26">
        <v>0.14000000000000001</v>
      </c>
      <c r="X2750" s="26">
        <v>0.43</v>
      </c>
      <c r="Y2750" s="85"/>
      <c r="AD2750" s="26">
        <v>0.79</v>
      </c>
      <c r="AF2750" s="26">
        <v>0.28000000000000003</v>
      </c>
      <c r="AH2750" s="29">
        <v>0.5324200556776969</v>
      </c>
      <c r="AI2750" s="29">
        <v>0.59999999999999432</v>
      </c>
    </row>
    <row r="2751" spans="1:39" ht="15" customHeight="1" x14ac:dyDescent="0.2">
      <c r="A2751" s="25">
        <v>2886</v>
      </c>
      <c r="B2751" s="25" t="s">
        <v>102</v>
      </c>
      <c r="C2751" s="139">
        <v>38124</v>
      </c>
      <c r="D2751" s="25" t="s">
        <v>28</v>
      </c>
      <c r="E2751" s="25" t="s">
        <v>77</v>
      </c>
      <c r="F2751" s="25">
        <v>-80</v>
      </c>
      <c r="G2751" s="82">
        <v>12.815999999999974</v>
      </c>
      <c r="H2751" s="27">
        <v>-80.2136</v>
      </c>
      <c r="I2751" s="25">
        <v>25</v>
      </c>
      <c r="J2751" s="82">
        <v>28.113600000000005</v>
      </c>
      <c r="K2751" s="27">
        <v>25.46856</v>
      </c>
      <c r="L2751" s="29">
        <v>26.448</v>
      </c>
      <c r="M2751" s="29">
        <v>37.881</v>
      </c>
      <c r="N2751" s="28">
        <v>17.056647176475785</v>
      </c>
      <c r="O2751" s="28">
        <v>6.9188568806962509</v>
      </c>
      <c r="Q2751" s="26">
        <v>4.6883999999999997</v>
      </c>
      <c r="R2751" s="26">
        <v>0.4947619047619079</v>
      </c>
      <c r="S2751" s="26">
        <v>0.27</v>
      </c>
      <c r="T2751" s="26">
        <v>0</v>
      </c>
      <c r="U2751" s="26">
        <v>0.36</v>
      </c>
      <c r="V2751" s="26">
        <v>0.14000000000000001</v>
      </c>
      <c r="W2751" s="26">
        <v>0.21999999999999997</v>
      </c>
      <c r="X2751" s="26">
        <v>0</v>
      </c>
      <c r="Y2751" s="85"/>
      <c r="AD2751" s="26">
        <v>0.63</v>
      </c>
      <c r="AF2751" s="26">
        <v>0.21199999999999999</v>
      </c>
      <c r="AH2751" s="29">
        <v>0.27027586091820133</v>
      </c>
      <c r="AI2751" s="29">
        <v>0.52000000000000313</v>
      </c>
    </row>
    <row r="2752" spans="1:39" ht="15" customHeight="1" x14ac:dyDescent="0.2">
      <c r="A2752" s="25">
        <v>2887</v>
      </c>
      <c r="B2752" s="25" t="s">
        <v>102</v>
      </c>
      <c r="C2752" s="139">
        <v>38124</v>
      </c>
      <c r="D2752" s="25" t="s">
        <v>29</v>
      </c>
      <c r="E2752" s="25" t="s">
        <v>76</v>
      </c>
      <c r="F2752" s="25">
        <v>-80</v>
      </c>
      <c r="G2752" s="82">
        <v>11.909999999999741</v>
      </c>
      <c r="H2752" s="27">
        <v>-80.198499999999996</v>
      </c>
      <c r="I2752" s="25">
        <v>25</v>
      </c>
      <c r="J2752" s="82">
        <v>34.839600000000104</v>
      </c>
      <c r="K2752" s="27">
        <v>25.580660000000002</v>
      </c>
      <c r="L2752" s="29">
        <v>25.984999999999999</v>
      </c>
      <c r="M2752" s="29">
        <v>36.734999999999999</v>
      </c>
      <c r="N2752" s="28">
        <v>10.2478054606228</v>
      </c>
      <c r="O2752" s="28">
        <v>4.1569189178665154</v>
      </c>
      <c r="Q2752" s="26">
        <v>2.8416000000000001</v>
      </c>
      <c r="R2752" s="26">
        <v>1.0586904761904763</v>
      </c>
      <c r="S2752" s="26">
        <v>0.81</v>
      </c>
      <c r="T2752" s="26">
        <v>0</v>
      </c>
      <c r="U2752" s="26">
        <v>0.56999999999999995</v>
      </c>
      <c r="V2752" s="26">
        <v>0.06</v>
      </c>
      <c r="W2752" s="26">
        <v>0.51</v>
      </c>
      <c r="X2752" s="26">
        <v>0</v>
      </c>
      <c r="Y2752" s="85"/>
      <c r="AD2752" s="26">
        <v>1.3800000000000001</v>
      </c>
      <c r="AF2752" s="26">
        <v>0.17899999999999999</v>
      </c>
      <c r="AH2752" s="29">
        <v>0.44985241159328493</v>
      </c>
      <c r="AI2752" s="29">
        <v>1.08</v>
      </c>
    </row>
    <row r="2753" spans="1:35" ht="15" customHeight="1" x14ac:dyDescent="0.2">
      <c r="A2753" s="25">
        <v>2888</v>
      </c>
      <c r="B2753" s="25" t="s">
        <v>102</v>
      </c>
      <c r="C2753" s="139">
        <v>38124</v>
      </c>
      <c r="D2753" s="25" t="s">
        <v>30</v>
      </c>
      <c r="E2753" s="25" t="s">
        <v>76</v>
      </c>
      <c r="F2753" s="25">
        <v>-80</v>
      </c>
      <c r="G2753" s="82">
        <v>11.260800000000017</v>
      </c>
      <c r="H2753" s="27">
        <v>-80.18768</v>
      </c>
      <c r="I2753" s="25">
        <v>25</v>
      </c>
      <c r="J2753" s="82">
        <v>39.759599999999935</v>
      </c>
      <c r="K2753" s="27">
        <v>25.662659999999999</v>
      </c>
      <c r="L2753" s="29">
        <v>25.763000000000002</v>
      </c>
      <c r="M2753" s="29">
        <v>36.914000000000001</v>
      </c>
      <c r="N2753" s="28">
        <v>8.1243577264350755</v>
      </c>
      <c r="O2753" s="28">
        <v>3.2955637632176988</v>
      </c>
      <c r="Q2753" s="26">
        <v>5.6118000000000006</v>
      </c>
      <c r="R2753" s="26">
        <v>2.1422619047619049</v>
      </c>
      <c r="S2753" s="26">
        <v>0.63</v>
      </c>
      <c r="T2753" s="26">
        <v>0.01</v>
      </c>
      <c r="U2753" s="26">
        <v>0.69</v>
      </c>
      <c r="V2753" s="26">
        <v>0.11</v>
      </c>
      <c r="W2753" s="26">
        <v>0.57999999999999996</v>
      </c>
      <c r="X2753" s="26">
        <v>0.78</v>
      </c>
      <c r="Y2753" s="85"/>
      <c r="AD2753" s="26">
        <v>1.3199999999999998</v>
      </c>
      <c r="AF2753" s="26">
        <v>0.48499999999999999</v>
      </c>
      <c r="AH2753" s="29">
        <v>0.56742947014752432</v>
      </c>
      <c r="AI2753" s="29">
        <v>2.2000000000000002</v>
      </c>
    </row>
    <row r="2754" spans="1:35" ht="15" customHeight="1" x14ac:dyDescent="0.2">
      <c r="A2754" s="25">
        <v>2889</v>
      </c>
      <c r="B2754" s="25" t="s">
        <v>102</v>
      </c>
      <c r="C2754" s="139">
        <v>38124</v>
      </c>
      <c r="D2754" s="25" t="s">
        <v>16</v>
      </c>
      <c r="E2754" s="25" t="s">
        <v>76</v>
      </c>
      <c r="F2754" s="25">
        <v>-80</v>
      </c>
      <c r="G2754" s="82">
        <v>14.888400000000388</v>
      </c>
      <c r="H2754" s="27">
        <v>-80.248140000000006</v>
      </c>
      <c r="I2754" s="25">
        <v>25</v>
      </c>
      <c r="J2754" s="82">
        <v>41.428800000000052</v>
      </c>
      <c r="K2754" s="27">
        <v>25.690480000000001</v>
      </c>
      <c r="L2754" s="29">
        <v>26.042999999999999</v>
      </c>
      <c r="M2754" s="29">
        <v>30.131</v>
      </c>
      <c r="N2754" s="28">
        <v>4.4753886734520938</v>
      </c>
      <c r="O2754" s="28">
        <v>1.8153962731790489</v>
      </c>
      <c r="Q2754" s="26">
        <v>21.649800000000003</v>
      </c>
      <c r="R2754" s="26">
        <v>2.3439285714285716</v>
      </c>
      <c r="S2754" s="26">
        <v>1.1299999999999999</v>
      </c>
      <c r="T2754" s="26">
        <v>0.08</v>
      </c>
      <c r="U2754" s="26">
        <v>0.79</v>
      </c>
      <c r="V2754" s="26">
        <v>0.11</v>
      </c>
      <c r="W2754" s="26">
        <v>0.68</v>
      </c>
      <c r="X2754" s="26">
        <v>0.84</v>
      </c>
      <c r="Y2754" s="85"/>
      <c r="AD2754" s="26">
        <v>1.92</v>
      </c>
      <c r="AF2754" s="26">
        <v>2.1509999999999998</v>
      </c>
      <c r="AH2754" s="29">
        <v>1.030078130944563</v>
      </c>
      <c r="AI2754" s="29">
        <v>2.6</v>
      </c>
    </row>
    <row r="2755" spans="1:35" ht="15" customHeight="1" x14ac:dyDescent="0.2">
      <c r="A2755" s="25">
        <v>2890</v>
      </c>
      <c r="B2755" s="25" t="s">
        <v>102</v>
      </c>
      <c r="C2755" s="139">
        <v>38124</v>
      </c>
      <c r="D2755" s="25" t="s">
        <v>17</v>
      </c>
      <c r="E2755" s="25" t="s">
        <v>76</v>
      </c>
      <c r="F2755" s="25">
        <v>-80</v>
      </c>
      <c r="G2755" s="82">
        <v>15.839999999999748</v>
      </c>
      <c r="H2755" s="27">
        <v>-80.263999999999996</v>
      </c>
      <c r="I2755" s="25">
        <v>25</v>
      </c>
      <c r="J2755" s="82">
        <v>39.222000000000037</v>
      </c>
      <c r="K2755" s="27">
        <v>25.653700000000001</v>
      </c>
      <c r="L2755" s="29">
        <v>26.109000000000002</v>
      </c>
      <c r="M2755" s="29">
        <v>31.079000000000001</v>
      </c>
      <c r="N2755" s="28">
        <v>4.3218367897915151</v>
      </c>
      <c r="O2755" s="28">
        <v>1.7531095004143455</v>
      </c>
      <c r="Q2755" s="26">
        <v>28.065000000000001</v>
      </c>
      <c r="R2755" s="26">
        <v>2.946666666666673</v>
      </c>
      <c r="S2755" s="26">
        <v>2.5299999999999998</v>
      </c>
      <c r="T2755" s="26">
        <v>0.06</v>
      </c>
      <c r="U2755" s="26">
        <v>0.22</v>
      </c>
      <c r="V2755" s="26">
        <v>0.21</v>
      </c>
      <c r="W2755" s="26">
        <v>1.0000000000000009E-2</v>
      </c>
      <c r="X2755" s="26">
        <v>2.8</v>
      </c>
      <c r="Y2755" s="85"/>
      <c r="AD2755" s="26">
        <v>2.75</v>
      </c>
      <c r="AF2755" s="26">
        <v>0.78400000000000003</v>
      </c>
      <c r="AH2755" s="29">
        <v>1.0666760972763125</v>
      </c>
      <c r="AI2755" s="29">
        <v>3.0400000000000063</v>
      </c>
    </row>
    <row r="2756" spans="1:35" ht="15" customHeight="1" x14ac:dyDescent="0.2">
      <c r="A2756" s="25">
        <v>2891</v>
      </c>
      <c r="B2756" s="25" t="s">
        <v>102</v>
      </c>
      <c r="C2756" s="139">
        <v>38124</v>
      </c>
      <c r="D2756" s="25" t="s">
        <v>18</v>
      </c>
      <c r="E2756" s="25" t="s">
        <v>76</v>
      </c>
      <c r="F2756" s="25">
        <v>-80</v>
      </c>
      <c r="G2756" s="82">
        <v>15.839999999999748</v>
      </c>
      <c r="H2756" s="27">
        <v>-80.263999999999996</v>
      </c>
      <c r="I2756" s="25">
        <v>25</v>
      </c>
      <c r="J2756" s="82">
        <v>35.499600000000058</v>
      </c>
      <c r="K2756" s="27">
        <v>25.591660000000001</v>
      </c>
      <c r="L2756" s="29">
        <v>26.172000000000001</v>
      </c>
      <c r="M2756" s="29">
        <v>37.368000000000002</v>
      </c>
      <c r="N2756" s="28">
        <v>15.165063325869264</v>
      </c>
      <c r="O2756" s="28">
        <v>6.1515549716649724</v>
      </c>
      <c r="Q2756" s="26">
        <v>4.9800000000000004</v>
      </c>
      <c r="R2756" s="26">
        <v>1.4604761904761905</v>
      </c>
      <c r="S2756" s="26">
        <v>0.53</v>
      </c>
      <c r="T2756" s="26">
        <v>0.03</v>
      </c>
      <c r="U2756" s="26">
        <v>0.59</v>
      </c>
      <c r="V2756" s="26">
        <v>0.19</v>
      </c>
      <c r="W2756" s="26">
        <v>0.39999999999999997</v>
      </c>
      <c r="X2756" s="26">
        <v>0</v>
      </c>
      <c r="Y2756" s="85"/>
      <c r="AD2756" s="26">
        <v>1.1199999999999999</v>
      </c>
      <c r="AF2756" s="26">
        <v>0.16400000000000001</v>
      </c>
      <c r="AH2756" s="29">
        <v>0.30398817999896183</v>
      </c>
      <c r="AI2756" s="29">
        <v>1.48</v>
      </c>
    </row>
    <row r="2757" spans="1:35" ht="15" customHeight="1" x14ac:dyDescent="0.2">
      <c r="A2757" s="25">
        <v>2892</v>
      </c>
      <c r="B2757" s="25" t="s">
        <v>102</v>
      </c>
      <c r="C2757" s="139">
        <v>38124</v>
      </c>
      <c r="D2757" s="25" t="s">
        <v>19</v>
      </c>
      <c r="E2757" s="25" t="s">
        <v>77</v>
      </c>
      <c r="F2757" s="25">
        <v>-80</v>
      </c>
      <c r="G2757" s="82">
        <v>18.882000000000001</v>
      </c>
      <c r="H2757" s="27">
        <v>-80.314700000000002</v>
      </c>
      <c r="I2757" s="25">
        <v>25</v>
      </c>
      <c r="J2757" s="82">
        <v>31.808399999999963</v>
      </c>
      <c r="K2757" s="27">
        <v>25.530139999999999</v>
      </c>
      <c r="L2757" s="29">
        <v>26.521000000000001</v>
      </c>
      <c r="M2757" s="29">
        <v>28.321000000000002</v>
      </c>
      <c r="N2757" s="28">
        <v>8.3947562950314563</v>
      </c>
      <c r="O2757" s="28">
        <v>3.4052482151212198</v>
      </c>
      <c r="Q2757" s="26">
        <v>32.244599999999998</v>
      </c>
      <c r="R2757" s="26">
        <v>1.3342857142857141</v>
      </c>
      <c r="S2757" s="26">
        <v>8.6300000000000008</v>
      </c>
      <c r="T2757" s="26">
        <v>0.06</v>
      </c>
      <c r="U2757" s="26">
        <v>2.16</v>
      </c>
      <c r="V2757" s="26">
        <v>0.22</v>
      </c>
      <c r="W2757" s="26">
        <v>1.9400000000000002</v>
      </c>
      <c r="X2757" s="26">
        <v>4.4000000000000004</v>
      </c>
      <c r="Y2757" s="85"/>
      <c r="AD2757" s="26">
        <v>10.790000000000001</v>
      </c>
      <c r="AF2757" s="26">
        <v>0.55200000000000005</v>
      </c>
      <c r="AH2757" s="29">
        <v>0.54915233247789308</v>
      </c>
      <c r="AI2757" s="29">
        <v>1.4</v>
      </c>
    </row>
    <row r="2758" spans="1:35" ht="15" customHeight="1" x14ac:dyDescent="0.2">
      <c r="A2758" s="25">
        <v>2893</v>
      </c>
      <c r="B2758" s="25" t="s">
        <v>102</v>
      </c>
      <c r="C2758" s="139">
        <v>38124</v>
      </c>
      <c r="D2758" s="25" t="s">
        <v>20</v>
      </c>
      <c r="E2758" s="25" t="s">
        <v>77</v>
      </c>
      <c r="F2758" s="25">
        <v>-80</v>
      </c>
      <c r="G2758" s="82">
        <v>15.16319999999979</v>
      </c>
      <c r="H2758" s="27">
        <v>-80.252719999999997</v>
      </c>
      <c r="I2758" s="25">
        <v>25</v>
      </c>
      <c r="J2758" s="82">
        <v>29.520000000000053</v>
      </c>
      <c r="K2758" s="27">
        <v>25.492000000000001</v>
      </c>
      <c r="L2758" s="29">
        <v>26.335000000000001</v>
      </c>
      <c r="M2758" s="29">
        <v>38.249000000000002</v>
      </c>
      <c r="N2758" s="28">
        <v>17.467666048382192</v>
      </c>
      <c r="O2758" s="28">
        <v>7.0855825402331236</v>
      </c>
      <c r="Q2758" s="26">
        <v>4.9314</v>
      </c>
      <c r="R2758" s="26">
        <v>1.6555952380952381</v>
      </c>
      <c r="S2758" s="26">
        <v>0</v>
      </c>
      <c r="T2758" s="26">
        <v>0</v>
      </c>
      <c r="U2758" s="26">
        <v>0.41</v>
      </c>
      <c r="V2758" s="26">
        <v>0.09</v>
      </c>
      <c r="W2758" s="26">
        <v>0.31999999999999995</v>
      </c>
      <c r="X2758" s="26">
        <v>0</v>
      </c>
      <c r="Y2758" s="85"/>
      <c r="AD2758" s="26">
        <v>0.40999999999999992</v>
      </c>
      <c r="AF2758" s="26">
        <v>0.20499999999999999</v>
      </c>
      <c r="AH2758" s="29">
        <v>0.26391619734606536</v>
      </c>
      <c r="AI2758" s="29">
        <v>1.68</v>
      </c>
    </row>
    <row r="2759" spans="1:35" ht="15" customHeight="1" x14ac:dyDescent="0.2">
      <c r="A2759" s="25">
        <v>2894</v>
      </c>
      <c r="B2759" s="25" t="s">
        <v>102</v>
      </c>
      <c r="C2759" s="139">
        <v>38124</v>
      </c>
      <c r="D2759" s="25" t="s">
        <v>21</v>
      </c>
      <c r="E2759" s="25" t="s">
        <v>77</v>
      </c>
      <c r="F2759" s="25">
        <v>-80</v>
      </c>
      <c r="G2759" s="82">
        <v>19.520399999999825</v>
      </c>
      <c r="H2759" s="27">
        <v>-80.325339999999997</v>
      </c>
      <c r="I2759" s="25">
        <v>25</v>
      </c>
      <c r="J2759" s="82">
        <v>27.798000000000016</v>
      </c>
      <c r="K2759" s="27">
        <v>25.4633</v>
      </c>
      <c r="L2759" s="29">
        <v>26.753</v>
      </c>
      <c r="M2759" s="29">
        <v>31.983000000000001</v>
      </c>
      <c r="N2759" s="28">
        <v>9.6163476270164221</v>
      </c>
      <c r="O2759" s="28">
        <v>3.9007744170326917</v>
      </c>
      <c r="Q2759" s="26">
        <v>33.119399999999999</v>
      </c>
      <c r="R2759" s="26">
        <v>1.1125</v>
      </c>
      <c r="S2759" s="26">
        <v>1.8</v>
      </c>
      <c r="T2759" s="26">
        <v>0.3</v>
      </c>
      <c r="U2759" s="26">
        <v>0.49</v>
      </c>
      <c r="V2759" s="26">
        <v>0.17</v>
      </c>
      <c r="W2759" s="26">
        <v>0.31999999999999995</v>
      </c>
      <c r="X2759" s="26">
        <v>1.1000000000000001</v>
      </c>
      <c r="Y2759" s="85"/>
      <c r="AD2759" s="26">
        <v>2.29</v>
      </c>
      <c r="AF2759" s="26">
        <v>0.39900000000000002</v>
      </c>
      <c r="AH2759" s="29">
        <v>0.47939198735375832</v>
      </c>
      <c r="AI2759" s="29">
        <v>1.1599999999999999</v>
      </c>
    </row>
    <row r="2760" spans="1:35" ht="15" customHeight="1" x14ac:dyDescent="0.2">
      <c r="A2760" s="25">
        <v>2895</v>
      </c>
      <c r="B2760" s="25" t="s">
        <v>102</v>
      </c>
      <c r="C2760" s="139">
        <v>38124</v>
      </c>
      <c r="D2760" s="25" t="s">
        <v>22</v>
      </c>
      <c r="E2760" s="25" t="s">
        <v>77</v>
      </c>
      <c r="F2760" s="25">
        <v>-80</v>
      </c>
      <c r="G2760" s="82">
        <v>14.63040000000035</v>
      </c>
      <c r="H2760" s="27">
        <v>-80.243840000000006</v>
      </c>
      <c r="I2760" s="25">
        <v>25</v>
      </c>
      <c r="J2760" s="82">
        <v>24.300000000000068</v>
      </c>
      <c r="K2760" s="27">
        <v>25.405000000000001</v>
      </c>
      <c r="L2760" s="29">
        <v>26.507999999999999</v>
      </c>
      <c r="M2760" s="29">
        <v>37.293999999999997</v>
      </c>
      <c r="N2760" s="28">
        <v>15.016286715418808</v>
      </c>
      <c r="O2760" s="28">
        <v>6.0912052403108827</v>
      </c>
      <c r="Q2760" s="26">
        <v>3.6678000000000002</v>
      </c>
      <c r="R2760" s="26">
        <v>1.1029761904761906</v>
      </c>
      <c r="S2760" s="26">
        <v>0.27</v>
      </c>
      <c r="T2760" s="26">
        <v>0</v>
      </c>
      <c r="U2760" s="26">
        <v>0.39</v>
      </c>
      <c r="V2760" s="26">
        <v>0.11</v>
      </c>
      <c r="W2760" s="26">
        <v>0.28000000000000003</v>
      </c>
      <c r="X2760" s="26">
        <v>0</v>
      </c>
      <c r="Y2760" s="85"/>
      <c r="AD2760" s="26">
        <v>0.66</v>
      </c>
      <c r="AF2760" s="26">
        <v>0.14299999999999999</v>
      </c>
      <c r="AH2760" s="29">
        <v>0.30699999855932603</v>
      </c>
      <c r="AI2760" s="29">
        <v>1.1200000000000001</v>
      </c>
    </row>
    <row r="2761" spans="1:35" ht="15" customHeight="1" x14ac:dyDescent="0.2">
      <c r="A2761" s="25">
        <v>2896</v>
      </c>
      <c r="B2761" s="25" t="s">
        <v>102</v>
      </c>
      <c r="C2761" s="139">
        <v>38124</v>
      </c>
      <c r="D2761" s="25" t="s">
        <v>23</v>
      </c>
      <c r="E2761" s="25" t="s">
        <v>77</v>
      </c>
      <c r="F2761" s="25">
        <v>-80</v>
      </c>
      <c r="G2761" s="82">
        <v>19.370399999999961</v>
      </c>
      <c r="H2761" s="27">
        <v>-80.322839999999999</v>
      </c>
      <c r="I2761" s="25">
        <v>25</v>
      </c>
      <c r="J2761" s="82">
        <v>19.99920000000003</v>
      </c>
      <c r="K2761" s="27">
        <v>25.333320000000001</v>
      </c>
      <c r="L2761" s="29">
        <v>26.567</v>
      </c>
      <c r="M2761" s="29">
        <v>37.377000000000002</v>
      </c>
      <c r="N2761" s="28">
        <v>9.7220891050893421</v>
      </c>
      <c r="O2761" s="28">
        <v>3.9436673810232254</v>
      </c>
      <c r="Q2761" s="26">
        <v>9.2081999999999997</v>
      </c>
      <c r="R2761" s="26">
        <v>1.2389285714285714</v>
      </c>
      <c r="S2761" s="26">
        <v>0.34</v>
      </c>
      <c r="T2761" s="26">
        <v>0</v>
      </c>
      <c r="U2761" s="26">
        <v>0.4</v>
      </c>
      <c r="V2761" s="26">
        <v>0.16</v>
      </c>
      <c r="W2761" s="26">
        <v>0.24000000000000002</v>
      </c>
      <c r="X2761" s="26">
        <v>0</v>
      </c>
      <c r="Y2761" s="85"/>
      <c r="AD2761" s="26">
        <v>0.74</v>
      </c>
      <c r="AF2761" s="26">
        <v>0.34499999999999997</v>
      </c>
      <c r="AH2761" s="29">
        <v>0.4741779210382619</v>
      </c>
      <c r="AI2761" s="29">
        <v>1.28</v>
      </c>
    </row>
    <row r="2762" spans="1:35" ht="15" customHeight="1" x14ac:dyDescent="0.2">
      <c r="A2762" s="25">
        <v>2897</v>
      </c>
      <c r="B2762" s="25" t="s">
        <v>102</v>
      </c>
      <c r="C2762" s="139">
        <v>38125</v>
      </c>
      <c r="D2762" s="25">
        <v>1</v>
      </c>
      <c r="E2762" s="25" t="s">
        <v>47</v>
      </c>
      <c r="F2762" s="25">
        <v>-80</v>
      </c>
      <c r="G2762" s="82">
        <v>29.788800000000322</v>
      </c>
      <c r="H2762" s="27">
        <v>-80.496480000000005</v>
      </c>
      <c r="I2762" s="25">
        <v>25</v>
      </c>
      <c r="J2762" s="82">
        <v>11.041200000000018</v>
      </c>
      <c r="K2762" s="27">
        <v>25.18402</v>
      </c>
      <c r="L2762" s="29">
        <v>24.771000000000001</v>
      </c>
      <c r="M2762" s="29">
        <v>34.56</v>
      </c>
      <c r="Q2762" s="26">
        <v>14.262600000000001</v>
      </c>
      <c r="R2762" s="26">
        <v>1.7741666666666667</v>
      </c>
      <c r="S2762" s="26">
        <v>1.3</v>
      </c>
      <c r="T2762" s="26">
        <v>0</v>
      </c>
      <c r="U2762" s="26">
        <v>0.97</v>
      </c>
      <c r="V2762" s="26">
        <v>0.22</v>
      </c>
      <c r="W2762" s="26">
        <v>0.75</v>
      </c>
      <c r="X2762" s="26">
        <v>0.27</v>
      </c>
      <c r="Y2762" s="85"/>
      <c r="AD2762" s="26">
        <v>2.27</v>
      </c>
      <c r="AF2762" s="26">
        <v>0.217</v>
      </c>
      <c r="AI2762" s="29">
        <v>1.8</v>
      </c>
    </row>
    <row r="2763" spans="1:35" ht="15" customHeight="1" x14ac:dyDescent="0.2">
      <c r="A2763" s="25">
        <v>2898</v>
      </c>
      <c r="B2763" s="25" t="s">
        <v>102</v>
      </c>
      <c r="C2763" s="139">
        <v>38125</v>
      </c>
      <c r="D2763" s="25">
        <v>2</v>
      </c>
      <c r="E2763" s="25" t="s">
        <v>47</v>
      </c>
      <c r="F2763" s="25">
        <v>-80</v>
      </c>
      <c r="G2763" s="82">
        <v>33.697200000000294</v>
      </c>
      <c r="H2763" s="27">
        <v>-80.561620000000005</v>
      </c>
      <c r="I2763" s="25">
        <v>25</v>
      </c>
      <c r="J2763" s="82">
        <v>10.039200000000008</v>
      </c>
      <c r="K2763" s="27">
        <v>25.16732</v>
      </c>
      <c r="L2763" s="29">
        <v>25.126000000000001</v>
      </c>
      <c r="M2763" s="29">
        <v>34.280999999999999</v>
      </c>
      <c r="N2763" s="28">
        <v>2.9523490463424467</v>
      </c>
      <c r="O2763" s="28">
        <v>1.1975906109892354</v>
      </c>
      <c r="Q2763" s="26">
        <v>11.929799999999998</v>
      </c>
      <c r="R2763" s="26">
        <v>11.284880952380956</v>
      </c>
      <c r="S2763" s="26">
        <v>4.9000000000000004</v>
      </c>
      <c r="T2763" s="26">
        <v>0</v>
      </c>
      <c r="U2763" s="26">
        <v>0.61</v>
      </c>
      <c r="V2763" s="26">
        <v>0.16</v>
      </c>
      <c r="W2763" s="26">
        <v>0.44999999999999996</v>
      </c>
      <c r="X2763" s="26">
        <v>3.4</v>
      </c>
      <c r="Y2763" s="85"/>
      <c r="AD2763" s="26">
        <v>5.5100000000000007</v>
      </c>
      <c r="AF2763" s="26">
        <v>0.247</v>
      </c>
      <c r="AH2763" s="29">
        <v>1.5614684875120557</v>
      </c>
      <c r="AI2763" s="29">
        <v>11.314285714285717</v>
      </c>
    </row>
    <row r="2764" spans="1:35" ht="15" customHeight="1" x14ac:dyDescent="0.2">
      <c r="A2764" s="25">
        <v>2899</v>
      </c>
      <c r="B2764" s="25" t="s">
        <v>102</v>
      </c>
      <c r="C2764" s="139">
        <v>38125</v>
      </c>
      <c r="D2764" s="25">
        <v>3</v>
      </c>
      <c r="E2764" s="25" t="s">
        <v>47</v>
      </c>
      <c r="F2764" s="25">
        <v>-80</v>
      </c>
      <c r="G2764" s="82">
        <v>37.25400000000036</v>
      </c>
      <c r="H2764" s="27">
        <v>-80.620900000000006</v>
      </c>
      <c r="I2764" s="25">
        <v>25</v>
      </c>
      <c r="J2764" s="82">
        <v>9.0180000000000859</v>
      </c>
      <c r="K2764" s="27">
        <v>25.150300000000001</v>
      </c>
      <c r="L2764" s="29">
        <v>24.896999999999998</v>
      </c>
      <c r="M2764" s="29">
        <v>30.707999999999998</v>
      </c>
      <c r="N2764" s="28">
        <v>3.1466977729796319</v>
      </c>
      <c r="O2764" s="28">
        <v>1.2764262115991132</v>
      </c>
      <c r="Q2764" s="26">
        <v>9.4025999999999996</v>
      </c>
      <c r="R2764" s="26">
        <v>12.583928571428567</v>
      </c>
      <c r="S2764" s="26">
        <v>12.5</v>
      </c>
      <c r="T2764" s="26">
        <v>0.01</v>
      </c>
      <c r="U2764" s="26">
        <v>0.52</v>
      </c>
      <c r="V2764" s="26">
        <v>0.18</v>
      </c>
      <c r="W2764" s="26">
        <v>0.34</v>
      </c>
      <c r="X2764" s="26">
        <v>4.5999999999999996</v>
      </c>
      <c r="Y2764" s="85"/>
      <c r="AD2764" s="26">
        <v>13.02</v>
      </c>
      <c r="AF2764" s="26">
        <v>0.375</v>
      </c>
      <c r="AH2764" s="29">
        <v>1.4650278903762519</v>
      </c>
      <c r="AI2764" s="29">
        <v>12.628571428571425</v>
      </c>
    </row>
    <row r="2765" spans="1:35" ht="15" customHeight="1" x14ac:dyDescent="0.2">
      <c r="A2765" s="25">
        <v>2900</v>
      </c>
      <c r="B2765" s="25" t="s">
        <v>102</v>
      </c>
      <c r="C2765" s="139">
        <v>38125</v>
      </c>
      <c r="D2765" s="25">
        <v>4</v>
      </c>
      <c r="E2765" s="25" t="s">
        <v>48</v>
      </c>
      <c r="F2765" s="25">
        <v>-80</v>
      </c>
      <c r="G2765" s="82">
        <v>40.835999999999899</v>
      </c>
      <c r="H2765" s="27">
        <v>-80.680599999999998</v>
      </c>
      <c r="I2765" s="25">
        <v>25</v>
      </c>
      <c r="J2765" s="82">
        <v>7.9019999999999158</v>
      </c>
      <c r="K2765" s="27">
        <v>25.131699999999999</v>
      </c>
      <c r="L2765" s="29">
        <v>25.158999999999999</v>
      </c>
      <c r="M2765" s="29">
        <v>34.235999999999997</v>
      </c>
      <c r="N2765" s="28">
        <v>10.336129742033631</v>
      </c>
      <c r="O2765" s="28">
        <v>4.1927467717142921</v>
      </c>
      <c r="Q2765" s="26">
        <v>14.262600000000001</v>
      </c>
      <c r="R2765" s="26">
        <v>1.5385714285714307</v>
      </c>
      <c r="S2765" s="26">
        <v>2</v>
      </c>
      <c r="T2765" s="26">
        <v>0</v>
      </c>
      <c r="U2765" s="26">
        <v>0.24</v>
      </c>
      <c r="V2765" s="26">
        <v>0.09</v>
      </c>
      <c r="W2765" s="26">
        <v>0.15</v>
      </c>
      <c r="X2765" s="26">
        <v>10.6</v>
      </c>
      <c r="Y2765" s="85"/>
      <c r="AD2765" s="26">
        <v>2.2399999999999998</v>
      </c>
      <c r="AF2765" s="26">
        <v>0.27600000000000002</v>
      </c>
      <c r="AH2765" s="29">
        <v>0.44600833339510543</v>
      </c>
      <c r="AI2765" s="29">
        <v>1.5714285714285736</v>
      </c>
    </row>
    <row r="2766" spans="1:35" ht="15" customHeight="1" x14ac:dyDescent="0.2">
      <c r="A2766" s="25">
        <v>2901</v>
      </c>
      <c r="B2766" s="25" t="s">
        <v>102</v>
      </c>
      <c r="C2766" s="139">
        <v>38125</v>
      </c>
      <c r="D2766" s="25">
        <v>5</v>
      </c>
      <c r="E2766" s="25" t="s">
        <v>48</v>
      </c>
      <c r="F2766" s="25">
        <v>-80</v>
      </c>
      <c r="G2766" s="82">
        <v>43.240800000000092</v>
      </c>
      <c r="H2766" s="27">
        <v>-80.720680000000002</v>
      </c>
      <c r="I2766" s="25">
        <v>25</v>
      </c>
      <c r="J2766" s="82">
        <v>6.9395999999998992</v>
      </c>
      <c r="K2766" s="27">
        <v>25.115659999999998</v>
      </c>
      <c r="L2766" s="29">
        <v>25.113</v>
      </c>
      <c r="M2766" s="29">
        <v>34.691000000000003</v>
      </c>
      <c r="N2766" s="28">
        <v>5.2262426560945814</v>
      </c>
      <c r="O2766" s="28">
        <v>2.1199726175481275</v>
      </c>
      <c r="Q2766" s="26">
        <v>12.9504</v>
      </c>
      <c r="R2766" s="26">
        <v>0.95035714285714257</v>
      </c>
      <c r="S2766" s="26">
        <v>1</v>
      </c>
      <c r="T2766" s="26">
        <v>0</v>
      </c>
      <c r="U2766" s="26">
        <v>0.23</v>
      </c>
      <c r="V2766" s="26">
        <v>0.03</v>
      </c>
      <c r="W2766" s="26">
        <v>0.2</v>
      </c>
      <c r="X2766" s="26">
        <v>2.1</v>
      </c>
      <c r="Y2766" s="85"/>
      <c r="AD2766" s="26">
        <v>1.23</v>
      </c>
      <c r="AF2766" s="26">
        <v>0.17699999999999999</v>
      </c>
      <c r="AH2766" s="29">
        <v>0.88208686495336186</v>
      </c>
      <c r="AI2766" s="29">
        <v>0.97142857142857109</v>
      </c>
    </row>
    <row r="2767" spans="1:35" ht="15" customHeight="1" x14ac:dyDescent="0.2">
      <c r="A2767" s="25">
        <v>2902</v>
      </c>
      <c r="B2767" s="25" t="s">
        <v>102</v>
      </c>
      <c r="C2767" s="139">
        <v>38125</v>
      </c>
      <c r="D2767" s="25">
        <v>6</v>
      </c>
      <c r="E2767" s="25" t="s">
        <v>48</v>
      </c>
      <c r="F2767" s="25">
        <v>-80</v>
      </c>
      <c r="G2767" s="82">
        <v>45.514799999999696</v>
      </c>
      <c r="H2767" s="27">
        <v>-80.758579999999995</v>
      </c>
      <c r="I2767" s="25">
        <v>25</v>
      </c>
      <c r="J2767" s="82">
        <v>4.1915999999999087</v>
      </c>
      <c r="K2767" s="27">
        <v>25.069859999999998</v>
      </c>
      <c r="L2767" s="29">
        <v>25.571000000000002</v>
      </c>
      <c r="M2767" s="29">
        <v>32.278199999999998</v>
      </c>
      <c r="N2767" s="28">
        <v>8.700768928800132</v>
      </c>
      <c r="O2767" s="28">
        <v>3.5293791533310732</v>
      </c>
      <c r="Q2767" s="26">
        <v>18.9282</v>
      </c>
      <c r="R2767" s="26">
        <v>2.5917857142857144</v>
      </c>
      <c r="S2767" s="26">
        <v>1.7</v>
      </c>
      <c r="T2767" s="26">
        <v>0.02</v>
      </c>
      <c r="U2767" s="26">
        <v>0.27</v>
      </c>
      <c r="V2767" s="26">
        <v>7.0000000000000007E-2</v>
      </c>
      <c r="W2767" s="26">
        <v>0.2</v>
      </c>
      <c r="X2767" s="26">
        <v>5.3</v>
      </c>
      <c r="Y2767" s="85"/>
      <c r="AD2767" s="26">
        <v>1.97</v>
      </c>
      <c r="AF2767" s="26">
        <v>0.74099999999999999</v>
      </c>
      <c r="AH2767" s="29">
        <v>0.52983822898003752</v>
      </c>
      <c r="AI2767" s="29">
        <v>2.68</v>
      </c>
    </row>
    <row r="2768" spans="1:35" ht="15" customHeight="1" x14ac:dyDescent="0.2">
      <c r="A2768" s="25">
        <v>2903</v>
      </c>
      <c r="B2768" s="25" t="s">
        <v>102</v>
      </c>
      <c r="C2768" s="139">
        <v>38125</v>
      </c>
      <c r="D2768" s="25">
        <v>7</v>
      </c>
      <c r="E2768" s="25" t="s">
        <v>48</v>
      </c>
      <c r="F2768" s="25">
        <v>-80</v>
      </c>
      <c r="G2768" s="82">
        <v>47.604000000000326</v>
      </c>
      <c r="H2768" s="27">
        <v>-80.793400000000005</v>
      </c>
      <c r="I2768" s="25">
        <v>25</v>
      </c>
      <c r="J2768" s="82">
        <v>6.9719999999999516</v>
      </c>
      <c r="K2768" s="27">
        <v>25.116199999999999</v>
      </c>
      <c r="L2768" s="29">
        <v>25.626000000000001</v>
      </c>
      <c r="M2768" s="29">
        <v>35.970999999999997</v>
      </c>
      <c r="N2768" s="28">
        <v>3.7275251933343077</v>
      </c>
      <c r="O2768" s="28">
        <v>1.5120329959946106</v>
      </c>
      <c r="Q2768" s="26">
        <v>18.685200000000002</v>
      </c>
      <c r="R2768" s="26">
        <v>9.5704761904761906</v>
      </c>
      <c r="S2768" s="26">
        <v>3</v>
      </c>
      <c r="T2768" s="26">
        <v>0.03</v>
      </c>
      <c r="U2768" s="26">
        <v>0.24</v>
      </c>
      <c r="V2768" s="26">
        <v>0.31</v>
      </c>
      <c r="W2768" s="26">
        <v>0</v>
      </c>
      <c r="X2768" s="26">
        <v>10.3</v>
      </c>
      <c r="Y2768" s="85"/>
      <c r="AD2768" s="26">
        <v>3.31</v>
      </c>
      <c r="AF2768" s="26">
        <v>0.58399999999999996</v>
      </c>
      <c r="AH2768" s="29">
        <v>1.2367454975874517</v>
      </c>
      <c r="AI2768" s="29">
        <v>9.64</v>
      </c>
    </row>
    <row r="2769" spans="1:35" ht="15" customHeight="1" x14ac:dyDescent="0.2">
      <c r="A2769" s="25">
        <v>2904</v>
      </c>
      <c r="B2769" s="25" t="s">
        <v>102</v>
      </c>
      <c r="C2769" s="139">
        <v>38125</v>
      </c>
      <c r="D2769" s="25">
        <v>8</v>
      </c>
      <c r="E2769" s="25" t="s">
        <v>48</v>
      </c>
      <c r="F2769" s="25">
        <v>-80</v>
      </c>
      <c r="G2769" s="82">
        <v>51.883200000000002</v>
      </c>
      <c r="H2769" s="27">
        <v>-80.864720000000005</v>
      </c>
      <c r="I2769" s="25">
        <v>25</v>
      </c>
      <c r="J2769" s="82">
        <v>7.7099999999999369</v>
      </c>
      <c r="K2769" s="27">
        <v>25.128499999999999</v>
      </c>
      <c r="L2769" s="29">
        <v>26.193000000000001</v>
      </c>
      <c r="M2769" s="29">
        <v>40.389000000000003</v>
      </c>
      <c r="N2769" s="28">
        <v>5.4737156072331317</v>
      </c>
      <c r="O2769" s="28">
        <v>2.2203575239752613</v>
      </c>
      <c r="Q2769" s="26">
        <v>27.724800000000002</v>
      </c>
      <c r="R2769" s="26">
        <v>4.2090476190476194</v>
      </c>
      <c r="S2769" s="26">
        <v>0.3</v>
      </c>
      <c r="T2769" s="26">
        <v>0.02</v>
      </c>
      <c r="U2769" s="26">
        <v>0.19</v>
      </c>
      <c r="V2769" s="26">
        <v>0.11</v>
      </c>
      <c r="W2769" s="26">
        <v>0.08</v>
      </c>
      <c r="X2769" s="26">
        <v>35.200000000000003</v>
      </c>
      <c r="Y2769" s="85"/>
      <c r="AD2769" s="26">
        <v>0.49</v>
      </c>
      <c r="AF2769" s="26">
        <v>0.59599999999999997</v>
      </c>
      <c r="AH2769" s="29">
        <v>0.8422067076170725</v>
      </c>
      <c r="AI2769" s="29">
        <v>4.28</v>
      </c>
    </row>
    <row r="2770" spans="1:35" ht="15" customHeight="1" x14ac:dyDescent="0.2">
      <c r="A2770" s="25">
        <v>2905</v>
      </c>
      <c r="B2770" s="25" t="s">
        <v>102</v>
      </c>
      <c r="C2770" s="139">
        <v>38125</v>
      </c>
      <c r="D2770" s="25">
        <v>9</v>
      </c>
      <c r="E2770" s="25" t="s">
        <v>49</v>
      </c>
      <c r="F2770" s="25">
        <v>-80</v>
      </c>
      <c r="G2770" s="82">
        <v>54.360000000000355</v>
      </c>
      <c r="H2770" s="27">
        <v>-80.906000000000006</v>
      </c>
      <c r="I2770" s="25">
        <v>25</v>
      </c>
      <c r="J2770" s="82">
        <v>7.6199999999999335</v>
      </c>
      <c r="K2770" s="27">
        <v>25.126999999999999</v>
      </c>
      <c r="L2770" s="29">
        <v>25.347000000000001</v>
      </c>
      <c r="M2770" s="29">
        <v>40.47</v>
      </c>
      <c r="N2770" s="28">
        <v>3.8176061020341598</v>
      </c>
      <c r="O2770" s="28">
        <v>1.5485734079834879</v>
      </c>
      <c r="Q2770" s="26">
        <v>32.001599999999996</v>
      </c>
      <c r="R2770" s="26">
        <v>9.56</v>
      </c>
      <c r="S2770" s="26">
        <v>1.7</v>
      </c>
      <c r="T2770" s="26">
        <v>0.04</v>
      </c>
      <c r="U2770" s="26">
        <v>0.64</v>
      </c>
      <c r="V2770" s="26">
        <v>0.1</v>
      </c>
      <c r="W2770" s="26">
        <v>0.54</v>
      </c>
      <c r="X2770" s="26">
        <v>54.4</v>
      </c>
      <c r="Y2770" s="85"/>
      <c r="AD2770" s="26">
        <v>2.34</v>
      </c>
      <c r="AH2770" s="29">
        <v>1.2075630321168085</v>
      </c>
      <c r="AI2770" s="29">
        <v>9.56</v>
      </c>
    </row>
    <row r="2771" spans="1:35" ht="15" customHeight="1" x14ac:dyDescent="0.2">
      <c r="A2771" s="25">
        <v>2906</v>
      </c>
      <c r="B2771" s="25" t="s">
        <v>102</v>
      </c>
      <c r="C2771" s="139">
        <v>38125</v>
      </c>
      <c r="D2771" s="25">
        <v>10</v>
      </c>
      <c r="E2771" s="25" t="s">
        <v>49</v>
      </c>
      <c r="F2771" s="25">
        <v>-80</v>
      </c>
      <c r="G2771" s="82">
        <v>59.757599999999798</v>
      </c>
      <c r="H2771" s="27">
        <v>-80.995959999999997</v>
      </c>
      <c r="I2771" s="25">
        <v>25</v>
      </c>
      <c r="J2771" s="82">
        <v>6.6720000000000113</v>
      </c>
      <c r="K2771" s="27">
        <v>25.1112</v>
      </c>
      <c r="L2771" s="29">
        <v>26.539000000000001</v>
      </c>
      <c r="M2771" s="29">
        <v>37.851999999999997</v>
      </c>
      <c r="N2771" s="28">
        <v>1.8183946447009227</v>
      </c>
      <c r="O2771" s="28">
        <v>0.7376134458982051</v>
      </c>
      <c r="Q2771" s="26">
        <v>25.537800000000001</v>
      </c>
      <c r="R2771" s="26">
        <v>33.352380952380955</v>
      </c>
      <c r="S2771" s="26">
        <v>1</v>
      </c>
      <c r="T2771" s="26">
        <v>0.06</v>
      </c>
      <c r="U2771" s="26">
        <v>0.1</v>
      </c>
      <c r="V2771" s="26">
        <v>0.31</v>
      </c>
      <c r="W2771" s="26">
        <v>0</v>
      </c>
      <c r="X2771" s="26">
        <v>29.5</v>
      </c>
      <c r="Y2771" s="85"/>
      <c r="AD2771" s="26">
        <v>1.31</v>
      </c>
      <c r="AF2771" s="26">
        <v>8.1280000000000001</v>
      </c>
      <c r="AH2771" s="29">
        <v>2.5352032428352329</v>
      </c>
      <c r="AI2771" s="29">
        <v>34.32</v>
      </c>
    </row>
    <row r="2772" spans="1:35" ht="15" customHeight="1" x14ac:dyDescent="0.2">
      <c r="A2772" s="25">
        <v>2907</v>
      </c>
      <c r="B2772" s="25" t="s">
        <v>102</v>
      </c>
      <c r="C2772" s="139">
        <v>38125</v>
      </c>
      <c r="D2772" s="25">
        <v>11</v>
      </c>
      <c r="E2772" s="25" t="s">
        <v>49</v>
      </c>
      <c r="F2772" s="25">
        <v>-80</v>
      </c>
      <c r="G2772" s="82">
        <v>59.989199999999983</v>
      </c>
      <c r="H2772" s="27">
        <v>-80.99982</v>
      </c>
      <c r="I2772" s="25">
        <v>25</v>
      </c>
      <c r="J2772" s="82">
        <v>4.4232000000000937</v>
      </c>
      <c r="K2772" s="27">
        <v>25.073720000000002</v>
      </c>
      <c r="L2772" s="29">
        <v>26.718</v>
      </c>
      <c r="M2772" s="29">
        <v>39.997</v>
      </c>
      <c r="N2772" s="28">
        <v>4.7249817632897662</v>
      </c>
      <c r="O2772" s="28">
        <v>1.9166411924841351</v>
      </c>
      <c r="Q2772" s="26">
        <v>28.745400000000004</v>
      </c>
      <c r="R2772" s="26">
        <v>6.7892857142857146</v>
      </c>
      <c r="S2772" s="26">
        <v>0.3</v>
      </c>
      <c r="T2772" s="26">
        <v>0.04</v>
      </c>
      <c r="U2772" s="26">
        <v>0.22</v>
      </c>
      <c r="V2772" s="26">
        <v>7.0000000000000007E-2</v>
      </c>
      <c r="W2772" s="26">
        <v>0.15</v>
      </c>
      <c r="X2772" s="26">
        <v>84.2</v>
      </c>
      <c r="Y2772" s="85"/>
      <c r="AD2772" s="26">
        <v>0.52</v>
      </c>
      <c r="AF2772" s="26">
        <v>2.778</v>
      </c>
      <c r="AH2772" s="29">
        <v>0.97566514135925253</v>
      </c>
      <c r="AI2772" s="29">
        <v>7.12</v>
      </c>
    </row>
    <row r="2773" spans="1:35" ht="15" customHeight="1" x14ac:dyDescent="0.2">
      <c r="A2773" s="25">
        <v>2908</v>
      </c>
      <c r="B2773" s="25" t="s">
        <v>102</v>
      </c>
      <c r="C2773" s="139">
        <v>38125</v>
      </c>
      <c r="D2773" s="25">
        <v>12</v>
      </c>
      <c r="E2773" s="25" t="s">
        <v>49</v>
      </c>
      <c r="F2773" s="25">
        <v>-81</v>
      </c>
      <c r="G2773" s="82">
        <v>4.0008000000003108</v>
      </c>
      <c r="H2773" s="27">
        <v>-81.066680000000005</v>
      </c>
      <c r="I2773" s="25">
        <v>25</v>
      </c>
      <c r="J2773" s="82">
        <v>6.7896000000000356</v>
      </c>
      <c r="K2773" s="27">
        <v>25.113160000000001</v>
      </c>
      <c r="L2773" s="29">
        <v>26.754000000000001</v>
      </c>
      <c r="M2773" s="29">
        <v>37.661000000000001</v>
      </c>
      <c r="N2773" s="28">
        <v>3.5830621451431446</v>
      </c>
      <c r="O2773" s="28">
        <v>1.4534330176611019</v>
      </c>
      <c r="Q2773" s="26">
        <v>28.891200000000001</v>
      </c>
      <c r="R2773" s="26">
        <v>21.527261904761907</v>
      </c>
      <c r="S2773" s="26">
        <v>0.9</v>
      </c>
      <c r="T2773" s="26">
        <v>0.06</v>
      </c>
      <c r="U2773" s="26">
        <v>0.32</v>
      </c>
      <c r="V2773" s="26">
        <v>0.05</v>
      </c>
      <c r="W2773" s="26">
        <v>0.27</v>
      </c>
      <c r="X2773" s="26">
        <v>21.3</v>
      </c>
      <c r="Y2773" s="85"/>
      <c r="AD2773" s="26">
        <v>1.2200000000000002</v>
      </c>
      <c r="AF2773" s="26">
        <v>3.6349999999999998</v>
      </c>
      <c r="AH2773" s="29">
        <v>1.2866089990230491</v>
      </c>
      <c r="AI2773" s="29">
        <v>21.96</v>
      </c>
    </row>
    <row r="2774" spans="1:35" ht="15" customHeight="1" x14ac:dyDescent="0.2">
      <c r="A2774" s="25">
        <v>2909</v>
      </c>
      <c r="B2774" s="25" t="s">
        <v>102</v>
      </c>
      <c r="C2774" s="139">
        <v>38125</v>
      </c>
      <c r="D2774" s="25">
        <v>13</v>
      </c>
      <c r="E2774" s="25" t="s">
        <v>49</v>
      </c>
      <c r="F2774" s="25">
        <v>-81</v>
      </c>
      <c r="G2774" s="82">
        <v>5.8499999999997954</v>
      </c>
      <c r="H2774" s="27">
        <v>-81.097499999999997</v>
      </c>
      <c r="I2774" s="25">
        <v>25</v>
      </c>
      <c r="J2774" s="82">
        <v>6.8195999999999657</v>
      </c>
      <c r="K2774" s="27">
        <v>25.113659999999999</v>
      </c>
      <c r="L2774" s="29">
        <v>26.577999999999999</v>
      </c>
      <c r="M2774" s="29">
        <v>35.167999999999999</v>
      </c>
      <c r="N2774" s="28">
        <v>4.3637575774769415</v>
      </c>
      <c r="O2774" s="28">
        <v>1.7701142450936833</v>
      </c>
      <c r="Q2774" s="26">
        <v>17.324400000000004</v>
      </c>
      <c r="R2774" s="26">
        <v>14.508095238095239</v>
      </c>
      <c r="S2774" s="26">
        <v>0.6</v>
      </c>
      <c r="T2774" s="26">
        <v>0.04</v>
      </c>
      <c r="U2774" s="26">
        <v>0.26</v>
      </c>
      <c r="V2774" s="26">
        <v>0.14000000000000001</v>
      </c>
      <c r="W2774" s="26">
        <v>0.12</v>
      </c>
      <c r="X2774" s="26">
        <v>14.5</v>
      </c>
      <c r="Y2774" s="85"/>
      <c r="AD2774" s="26">
        <v>0.86</v>
      </c>
      <c r="AF2774" s="26">
        <v>2.1160000000000001</v>
      </c>
      <c r="AH2774" s="29">
        <v>1.0564289876674204</v>
      </c>
      <c r="AI2774" s="29">
        <v>14.76</v>
      </c>
    </row>
    <row r="2775" spans="1:35" ht="15" customHeight="1" x14ac:dyDescent="0.2">
      <c r="A2775" s="25">
        <v>2910</v>
      </c>
      <c r="B2775" s="25" t="s">
        <v>102</v>
      </c>
      <c r="C2775" s="139">
        <v>38125</v>
      </c>
      <c r="D2775" s="25">
        <v>14</v>
      </c>
      <c r="E2775" s="25" t="s">
        <v>49</v>
      </c>
      <c r="F2775" s="25">
        <v>-81</v>
      </c>
      <c r="G2775" s="82">
        <v>1.7136</v>
      </c>
      <c r="H2775" s="27">
        <v>-81.028559999999999</v>
      </c>
      <c r="I2775" s="25">
        <v>25</v>
      </c>
      <c r="J2775" s="82">
        <v>2.0231999999999317</v>
      </c>
      <c r="K2775" s="27">
        <v>25.033719999999999</v>
      </c>
      <c r="L2775" s="29">
        <v>26.309000000000001</v>
      </c>
      <c r="M2775" s="29">
        <v>36.895000000000003</v>
      </c>
      <c r="N2775" s="28">
        <v>3.8874836925883467</v>
      </c>
      <c r="O2775" s="28">
        <v>1.5769185477527565</v>
      </c>
      <c r="Q2775" s="26">
        <v>18.004799999999999</v>
      </c>
      <c r="R2775" s="26">
        <v>14.120476190476191</v>
      </c>
      <c r="S2775" s="26">
        <v>0.6</v>
      </c>
      <c r="T2775" s="26">
        <v>0.1</v>
      </c>
      <c r="U2775" s="26">
        <v>0</v>
      </c>
      <c r="V2775" s="26">
        <v>0.03</v>
      </c>
      <c r="W2775" s="26">
        <v>0</v>
      </c>
      <c r="X2775" s="26">
        <v>60.1</v>
      </c>
      <c r="Y2775" s="85"/>
      <c r="AD2775" s="26">
        <v>0.63</v>
      </c>
      <c r="AF2775" s="26">
        <v>2.3479999999999999</v>
      </c>
      <c r="AH2775" s="29">
        <v>1.1858570645040034</v>
      </c>
      <c r="AI2775" s="29">
        <v>14.4</v>
      </c>
    </row>
    <row r="2776" spans="1:35" ht="15" customHeight="1" x14ac:dyDescent="0.2">
      <c r="A2776" s="25">
        <v>2911</v>
      </c>
      <c r="B2776" s="25" t="s">
        <v>102</v>
      </c>
      <c r="C2776" s="139">
        <v>38125</v>
      </c>
      <c r="D2776" s="25">
        <v>15</v>
      </c>
      <c r="E2776" s="25" t="s">
        <v>49</v>
      </c>
      <c r="F2776" s="25">
        <v>-80</v>
      </c>
      <c r="G2776" s="82">
        <v>56.879999999999598</v>
      </c>
      <c r="H2776" s="27">
        <v>-80.947999999999993</v>
      </c>
      <c r="I2776" s="25">
        <v>24</v>
      </c>
      <c r="J2776" s="82">
        <v>55.839599999999976</v>
      </c>
      <c r="K2776" s="27">
        <v>24.93066</v>
      </c>
      <c r="L2776" s="29">
        <v>26.46</v>
      </c>
      <c r="M2776" s="29">
        <v>37.774000000000001</v>
      </c>
      <c r="N2776" s="28">
        <v>4.5222450446407549</v>
      </c>
      <c r="O2776" s="28">
        <v>1.8344030875223887</v>
      </c>
      <c r="Q2776" s="26">
        <v>5.2230000000000008</v>
      </c>
      <c r="R2776" s="26">
        <v>7.9826190476190471</v>
      </c>
      <c r="S2776" s="26">
        <v>0.4</v>
      </c>
      <c r="T2776" s="26">
        <v>0.03</v>
      </c>
      <c r="U2776" s="26">
        <v>0.25</v>
      </c>
      <c r="V2776" s="26">
        <v>0.04</v>
      </c>
      <c r="W2776" s="26">
        <v>0.21</v>
      </c>
      <c r="X2776" s="26">
        <v>3.7</v>
      </c>
      <c r="Y2776" s="85"/>
      <c r="AD2776" s="26">
        <v>0.65</v>
      </c>
      <c r="AF2776" s="26">
        <v>1.1539999999999999</v>
      </c>
      <c r="AH2776" s="29">
        <v>1.0194051747512538</v>
      </c>
      <c r="AI2776" s="29">
        <v>8.1199999999999992</v>
      </c>
    </row>
    <row r="2777" spans="1:35" ht="15" customHeight="1" x14ac:dyDescent="0.2">
      <c r="A2777" s="25">
        <v>2912</v>
      </c>
      <c r="B2777" s="25" t="s">
        <v>102</v>
      </c>
      <c r="C2777" s="139">
        <v>38125</v>
      </c>
      <c r="D2777" s="25">
        <v>16</v>
      </c>
      <c r="E2777" s="25" t="s">
        <v>50</v>
      </c>
      <c r="F2777" s="25">
        <v>-80</v>
      </c>
      <c r="G2777" s="82">
        <v>49.804799999999716</v>
      </c>
      <c r="H2777" s="27">
        <v>-80.830079999999995</v>
      </c>
      <c r="I2777" s="25">
        <v>24</v>
      </c>
      <c r="J2777" s="82">
        <v>52.495199999999969</v>
      </c>
      <c r="K2777" s="27">
        <v>24.874919999999999</v>
      </c>
      <c r="L2777" s="29">
        <v>26.815999999999999</v>
      </c>
      <c r="M2777" s="29">
        <v>36.636000000000003</v>
      </c>
      <c r="N2777" s="28">
        <v>9.112214824932126</v>
      </c>
      <c r="O2777" s="28">
        <v>3.6962780309377608</v>
      </c>
      <c r="Q2777" s="26">
        <v>1.8453000000000004</v>
      </c>
      <c r="R2777" s="26">
        <v>2.5377380952380952</v>
      </c>
      <c r="S2777" s="26">
        <v>0</v>
      </c>
      <c r="T2777" s="26">
        <v>0.01</v>
      </c>
      <c r="U2777" s="26">
        <v>0.17</v>
      </c>
      <c r="V2777" s="26">
        <v>7.0000000000000007E-2</v>
      </c>
      <c r="W2777" s="26">
        <v>0.1</v>
      </c>
      <c r="X2777" s="26">
        <v>0</v>
      </c>
      <c r="Y2777" s="85"/>
      <c r="AD2777" s="26">
        <v>0.17</v>
      </c>
      <c r="AF2777" s="26">
        <v>0.187</v>
      </c>
      <c r="AH2777" s="29">
        <v>0.50591432363803368</v>
      </c>
      <c r="AI2777" s="29">
        <v>2.56</v>
      </c>
    </row>
    <row r="2778" spans="1:35" ht="15" customHeight="1" x14ac:dyDescent="0.2">
      <c r="A2778" s="25">
        <v>2913</v>
      </c>
      <c r="B2778" s="25" t="s">
        <v>102</v>
      </c>
      <c r="C2778" s="139">
        <v>38125</v>
      </c>
      <c r="D2778" s="25">
        <v>17</v>
      </c>
      <c r="E2778" s="25" t="s">
        <v>50</v>
      </c>
      <c r="F2778" s="25">
        <v>-80</v>
      </c>
      <c r="G2778" s="82">
        <v>42.570000000000334</v>
      </c>
      <c r="H2778" s="27">
        <v>-80.709500000000006</v>
      </c>
      <c r="I2778" s="25">
        <v>24</v>
      </c>
      <c r="J2778" s="82">
        <v>55.335600000000085</v>
      </c>
      <c r="K2778" s="27">
        <v>24.922260000000001</v>
      </c>
      <c r="L2778" s="29">
        <v>26.850999999999999</v>
      </c>
      <c r="M2778" s="29">
        <v>37.151000000000003</v>
      </c>
      <c r="N2778" s="28">
        <v>9.3112476151590684</v>
      </c>
      <c r="O2778" s="28">
        <v>3.7770136746957612</v>
      </c>
      <c r="Q2778" s="26">
        <v>2.6957999999999998</v>
      </c>
      <c r="R2778" s="26">
        <v>1.6496428571428572</v>
      </c>
      <c r="S2778" s="26">
        <v>0.3</v>
      </c>
      <c r="T2778" s="26">
        <v>0.01</v>
      </c>
      <c r="U2778" s="26">
        <v>0.32</v>
      </c>
      <c r="V2778" s="26">
        <v>0.04</v>
      </c>
      <c r="W2778" s="26">
        <v>0.28000000000000003</v>
      </c>
      <c r="X2778" s="26">
        <v>0</v>
      </c>
      <c r="Y2778" s="85"/>
      <c r="AD2778" s="26">
        <v>0.62</v>
      </c>
      <c r="AF2778" s="26">
        <v>0.255</v>
      </c>
      <c r="AH2778" s="29">
        <v>0.49510014023198601</v>
      </c>
      <c r="AI2778" s="29">
        <v>1.68</v>
      </c>
    </row>
    <row r="2779" spans="1:35" ht="15" customHeight="1" x14ac:dyDescent="0.2">
      <c r="A2779" s="25">
        <v>2914</v>
      </c>
      <c r="B2779" s="25" t="s">
        <v>102</v>
      </c>
      <c r="C2779" s="139">
        <v>38125</v>
      </c>
      <c r="D2779" s="25">
        <v>18</v>
      </c>
      <c r="E2779" s="25" t="s">
        <v>50</v>
      </c>
      <c r="F2779" s="25">
        <v>-80</v>
      </c>
      <c r="G2779" s="82">
        <v>36.633600000000399</v>
      </c>
      <c r="H2779" s="27">
        <v>-80.610560000000007</v>
      </c>
      <c r="I2779" s="25">
        <v>24</v>
      </c>
      <c r="J2779" s="82">
        <v>58.666799999999952</v>
      </c>
      <c r="K2779" s="27">
        <v>24.977779999999999</v>
      </c>
      <c r="L2779" s="29">
        <v>27.096</v>
      </c>
      <c r="M2779" s="29">
        <v>37.848999999999997</v>
      </c>
      <c r="N2779" s="28">
        <v>7.4482610447206223</v>
      </c>
      <c r="O2779" s="28">
        <v>3.0213119639105344</v>
      </c>
      <c r="Q2779" s="26">
        <v>4.5911999999999988</v>
      </c>
      <c r="R2779" s="26">
        <v>2.7683333333333331</v>
      </c>
      <c r="S2779" s="26">
        <v>0.3</v>
      </c>
      <c r="T2779" s="26">
        <v>0.02</v>
      </c>
      <c r="U2779" s="26">
        <v>0.41</v>
      </c>
      <c r="V2779" s="26">
        <v>0.06</v>
      </c>
      <c r="W2779" s="26">
        <v>0.35</v>
      </c>
      <c r="X2779" s="26">
        <v>0</v>
      </c>
      <c r="Y2779" s="85"/>
      <c r="AD2779" s="26">
        <v>0.71</v>
      </c>
      <c r="AF2779" s="26">
        <v>0.26600000000000001</v>
      </c>
      <c r="AH2779" s="29">
        <v>0.61893641647637998</v>
      </c>
      <c r="AI2779" s="29">
        <v>2.8</v>
      </c>
    </row>
    <row r="2780" spans="1:35" ht="15" customHeight="1" x14ac:dyDescent="0.2">
      <c r="A2780" s="25">
        <v>2915</v>
      </c>
      <c r="B2780" s="25" t="s">
        <v>102</v>
      </c>
      <c r="C2780" s="139">
        <v>38125</v>
      </c>
      <c r="D2780" s="25">
        <v>19</v>
      </c>
      <c r="E2780" s="25" t="s">
        <v>47</v>
      </c>
      <c r="F2780" s="25">
        <v>-80</v>
      </c>
      <c r="G2780" s="82">
        <v>33.020400000000336</v>
      </c>
      <c r="H2780" s="27">
        <v>-80.550340000000006</v>
      </c>
      <c r="I2780" s="25">
        <v>25</v>
      </c>
      <c r="J2780" s="82">
        <v>1.1928000000000338</v>
      </c>
      <c r="K2780" s="27">
        <v>25.019880000000001</v>
      </c>
      <c r="L2780" s="29">
        <v>27.119</v>
      </c>
      <c r="M2780" s="29">
        <v>35.546999999999997</v>
      </c>
      <c r="N2780" s="28">
        <v>6.7492462253936667</v>
      </c>
      <c r="O2780" s="28">
        <v>2.7377636532507932</v>
      </c>
      <c r="Q2780" s="26">
        <v>8.1389999999999993</v>
      </c>
      <c r="R2780" s="26">
        <v>1.4842857142857142</v>
      </c>
      <c r="S2780" s="26">
        <v>1.2</v>
      </c>
      <c r="T2780" s="26">
        <v>0.02</v>
      </c>
      <c r="U2780" s="26">
        <v>0.37</v>
      </c>
      <c r="V2780" s="26">
        <v>0.08</v>
      </c>
      <c r="W2780" s="26">
        <v>0.28999999999999998</v>
      </c>
      <c r="X2780" s="26">
        <v>0</v>
      </c>
      <c r="Y2780" s="85"/>
      <c r="AD2780" s="26">
        <v>1.57</v>
      </c>
      <c r="AF2780" s="26">
        <v>0.3</v>
      </c>
      <c r="AH2780" s="29">
        <v>0.68303923816783119</v>
      </c>
      <c r="AI2780" s="29">
        <v>1.52</v>
      </c>
    </row>
    <row r="2781" spans="1:35" ht="15" customHeight="1" x14ac:dyDescent="0.2">
      <c r="A2781" s="25">
        <v>2916</v>
      </c>
      <c r="B2781" s="25" t="s">
        <v>102</v>
      </c>
      <c r="C2781" s="139">
        <v>38125</v>
      </c>
      <c r="D2781" s="25">
        <v>20</v>
      </c>
      <c r="E2781" s="25" t="s">
        <v>47</v>
      </c>
      <c r="F2781" s="25">
        <v>-80</v>
      </c>
      <c r="G2781" s="82">
        <v>29.550000000000409</v>
      </c>
      <c r="H2781" s="27">
        <v>-80.492500000000007</v>
      </c>
      <c r="I2781" s="25">
        <v>25</v>
      </c>
      <c r="J2781" s="82">
        <v>4.0499999999999403</v>
      </c>
      <c r="K2781" s="27">
        <v>25.067499999999999</v>
      </c>
      <c r="L2781" s="29">
        <v>26.873000000000001</v>
      </c>
      <c r="M2781" s="29">
        <v>32.075000000000003</v>
      </c>
      <c r="N2781" s="28">
        <v>6.5706055658900206</v>
      </c>
      <c r="O2781" s="28">
        <v>2.6652998716300083</v>
      </c>
      <c r="Q2781" s="26">
        <v>7.8473999999999986</v>
      </c>
      <c r="R2781" s="26">
        <v>5.0922619047619051</v>
      </c>
      <c r="S2781" s="26">
        <v>4.5999999999999996</v>
      </c>
      <c r="T2781" s="26">
        <v>0.01</v>
      </c>
      <c r="U2781" s="26">
        <v>0.91</v>
      </c>
      <c r="V2781" s="26">
        <v>0.23</v>
      </c>
      <c r="W2781" s="26">
        <v>0.68</v>
      </c>
      <c r="X2781" s="26">
        <v>0.14000000000000001</v>
      </c>
      <c r="Y2781" s="85"/>
      <c r="AD2781" s="26">
        <v>5.51</v>
      </c>
      <c r="AF2781" s="26">
        <v>0.23300000000000001</v>
      </c>
      <c r="AH2781" s="29">
        <v>0.70160960869906563</v>
      </c>
      <c r="AI2781" s="29">
        <v>5.12</v>
      </c>
    </row>
    <row r="2782" spans="1:35" ht="15" customHeight="1" x14ac:dyDescent="0.2">
      <c r="A2782" s="25">
        <v>2917</v>
      </c>
      <c r="B2782" s="25" t="s">
        <v>102</v>
      </c>
      <c r="C2782" s="139">
        <v>38125</v>
      </c>
      <c r="D2782" s="25">
        <v>34</v>
      </c>
      <c r="E2782" s="25" t="s">
        <v>49</v>
      </c>
      <c r="F2782" s="25">
        <v>-80</v>
      </c>
      <c r="G2782" s="82">
        <v>57.390000000000327</v>
      </c>
      <c r="H2782" s="27">
        <v>-80.956500000000005</v>
      </c>
      <c r="I2782" s="25">
        <v>24</v>
      </c>
      <c r="J2782" s="82">
        <v>59.293199999999899</v>
      </c>
      <c r="K2782" s="27">
        <v>24.988219999999998</v>
      </c>
      <c r="L2782" s="29">
        <v>26.663</v>
      </c>
      <c r="M2782" s="29">
        <v>36.215000000000003</v>
      </c>
      <c r="N2782" s="28">
        <v>4.4860963356315846</v>
      </c>
      <c r="O2782" s="28">
        <v>1.819739728336456</v>
      </c>
      <c r="Q2782" s="26">
        <v>17.810400000000001</v>
      </c>
      <c r="R2782" s="26">
        <v>13.668928571428571</v>
      </c>
      <c r="S2782" s="26">
        <v>1.4</v>
      </c>
      <c r="T2782" s="26">
        <v>0.06</v>
      </c>
      <c r="U2782" s="26">
        <v>0.05</v>
      </c>
      <c r="V2782" s="26">
        <v>7.0000000000000007E-2</v>
      </c>
      <c r="W2782" s="26">
        <v>0</v>
      </c>
      <c r="X2782" s="26">
        <v>24.4</v>
      </c>
      <c r="Y2782" s="85"/>
      <c r="AD2782" s="26">
        <v>1.47</v>
      </c>
      <c r="AF2782" s="26">
        <v>1.101</v>
      </c>
      <c r="AH2782" s="29">
        <v>1.0276194836442298</v>
      </c>
      <c r="AI2782" s="29">
        <v>13.8</v>
      </c>
    </row>
    <row r="2783" spans="1:35" ht="15" customHeight="1" x14ac:dyDescent="0.2">
      <c r="A2783" s="25">
        <v>2918</v>
      </c>
      <c r="B2783" s="25" t="s">
        <v>102</v>
      </c>
      <c r="C2783" s="139">
        <v>38126</v>
      </c>
      <c r="D2783" s="25">
        <v>21</v>
      </c>
      <c r="E2783" s="25" t="s">
        <v>47</v>
      </c>
      <c r="F2783" s="25">
        <v>-80</v>
      </c>
      <c r="G2783" s="82">
        <v>30.970800000000338</v>
      </c>
      <c r="H2783" s="27">
        <v>-80.516180000000006</v>
      </c>
      <c r="I2783" s="25">
        <v>25</v>
      </c>
      <c r="J2783" s="82">
        <v>6.8292000000000286</v>
      </c>
      <c r="K2783" s="27">
        <v>25.11382</v>
      </c>
      <c r="L2783" s="29">
        <v>24.943000000000001</v>
      </c>
      <c r="M2783" s="29">
        <v>32.389000000000003</v>
      </c>
      <c r="N2783" s="28">
        <v>6.3210403590237503</v>
      </c>
      <c r="O2783" s="28">
        <v>2.5640662627710222</v>
      </c>
      <c r="Q2783" s="26">
        <v>8.0418000000000003</v>
      </c>
      <c r="R2783" s="26">
        <v>2.7661904761904759</v>
      </c>
      <c r="S2783" s="26">
        <v>7.3</v>
      </c>
      <c r="T2783" s="26">
        <v>0.02</v>
      </c>
      <c r="U2783" s="26">
        <v>1.2</v>
      </c>
      <c r="V2783" s="26">
        <v>0.26</v>
      </c>
      <c r="W2783" s="26">
        <v>0.94</v>
      </c>
      <c r="X2783" s="26">
        <v>0.04</v>
      </c>
      <c r="Y2783" s="85"/>
      <c r="AD2783" s="26">
        <v>8.5</v>
      </c>
      <c r="AF2783" s="26">
        <v>0.28399999999999997</v>
      </c>
      <c r="AH2783" s="29">
        <v>0.72931032522500605</v>
      </c>
      <c r="AI2783" s="29">
        <v>2.8</v>
      </c>
    </row>
    <row r="2784" spans="1:35" ht="15" customHeight="1" x14ac:dyDescent="0.2">
      <c r="A2784" s="25">
        <v>2919</v>
      </c>
      <c r="B2784" s="25" t="s">
        <v>102</v>
      </c>
      <c r="C2784" s="139">
        <v>38126</v>
      </c>
      <c r="D2784" s="25">
        <v>22</v>
      </c>
      <c r="E2784" s="25" t="s">
        <v>47</v>
      </c>
      <c r="F2784" s="25">
        <v>-80</v>
      </c>
      <c r="G2784" s="82">
        <v>36.275400000000104</v>
      </c>
      <c r="H2784" s="27">
        <v>-80.604590000000002</v>
      </c>
      <c r="I2784" s="25">
        <v>25</v>
      </c>
      <c r="J2784" s="82">
        <v>6.03</v>
      </c>
      <c r="K2784" s="27">
        <v>25.1005</v>
      </c>
      <c r="L2784" s="29">
        <v>25.036000000000001</v>
      </c>
      <c r="M2784" s="29">
        <v>34.338999999999999</v>
      </c>
      <c r="N2784" s="28">
        <v>2.0940008720527614</v>
      </c>
      <c r="O2784" s="28">
        <v>0.84941033204743244</v>
      </c>
      <c r="Q2784" s="26">
        <v>12.415799999999999</v>
      </c>
      <c r="R2784" s="26">
        <v>34.663928571428571</v>
      </c>
      <c r="S2784" s="26">
        <v>8.3000000000000007</v>
      </c>
      <c r="T2784" s="26">
        <v>0.01</v>
      </c>
      <c r="U2784" s="26">
        <v>0.3</v>
      </c>
      <c r="V2784" s="26">
        <v>0.19</v>
      </c>
      <c r="W2784" s="26">
        <v>0.10999999999999999</v>
      </c>
      <c r="X2784" s="26">
        <v>2.1</v>
      </c>
      <c r="Y2784" s="85"/>
      <c r="AD2784" s="26">
        <v>8.6</v>
      </c>
      <c r="AF2784" s="26">
        <v>0.47099999999999997</v>
      </c>
      <c r="AH2784" s="29">
        <v>2.2015272589073902</v>
      </c>
      <c r="AI2784" s="29">
        <v>34.72</v>
      </c>
    </row>
    <row r="2785" spans="1:35" ht="15" customHeight="1" x14ac:dyDescent="0.2">
      <c r="A2785" s="25">
        <v>2920</v>
      </c>
      <c r="B2785" s="25" t="s">
        <v>102</v>
      </c>
      <c r="C2785" s="139">
        <v>38126</v>
      </c>
      <c r="D2785" s="25">
        <v>23</v>
      </c>
      <c r="E2785" s="25" t="s">
        <v>47</v>
      </c>
      <c r="F2785" s="25">
        <v>-80</v>
      </c>
      <c r="G2785" s="82">
        <v>37.54680000000036</v>
      </c>
      <c r="H2785" s="27">
        <v>-80.625780000000006</v>
      </c>
      <c r="I2785" s="25">
        <v>25</v>
      </c>
      <c r="J2785" s="82">
        <v>3.3119999999999998</v>
      </c>
      <c r="K2785" s="27">
        <v>25.055199999999999</v>
      </c>
      <c r="L2785" s="29">
        <v>25.597999999999999</v>
      </c>
      <c r="M2785" s="29">
        <v>34.29</v>
      </c>
      <c r="N2785" s="28">
        <v>7.748146673833646</v>
      </c>
      <c r="O2785" s="28">
        <v>3.1429575444834961</v>
      </c>
      <c r="Q2785" s="26">
        <v>8.1875999999999998</v>
      </c>
      <c r="R2785" s="26">
        <v>2.2441666666666609</v>
      </c>
      <c r="S2785" s="26">
        <v>2.8</v>
      </c>
      <c r="T2785" s="26">
        <v>0.01</v>
      </c>
      <c r="U2785" s="26">
        <v>0</v>
      </c>
      <c r="V2785" s="26">
        <v>0.1</v>
      </c>
      <c r="W2785" s="26">
        <v>0</v>
      </c>
      <c r="X2785" s="26">
        <v>0</v>
      </c>
      <c r="Y2785" s="85"/>
      <c r="AD2785" s="26">
        <v>2.9</v>
      </c>
      <c r="AF2785" s="26">
        <v>0.30099999999999999</v>
      </c>
      <c r="AH2785" s="29">
        <v>0.59498099275385219</v>
      </c>
      <c r="AI2785" s="29">
        <v>2.279999999999994</v>
      </c>
    </row>
    <row r="2786" spans="1:35" ht="15" customHeight="1" x14ac:dyDescent="0.2">
      <c r="A2786" s="25">
        <v>2921</v>
      </c>
      <c r="B2786" s="25" t="s">
        <v>102</v>
      </c>
      <c r="C2786" s="139">
        <v>38126</v>
      </c>
      <c r="D2786" s="25">
        <v>24</v>
      </c>
      <c r="E2786" s="25" t="s">
        <v>48</v>
      </c>
      <c r="F2786" s="25">
        <v>-80</v>
      </c>
      <c r="G2786" s="82">
        <v>40.039200000000221</v>
      </c>
      <c r="H2786" s="27">
        <v>-80.667320000000004</v>
      </c>
      <c r="I2786" s="25">
        <v>25</v>
      </c>
      <c r="J2786" s="82">
        <v>3.8220000000000454</v>
      </c>
      <c r="K2786" s="27">
        <v>25.063700000000001</v>
      </c>
      <c r="L2786" s="29">
        <v>25.638999999999999</v>
      </c>
      <c r="M2786" s="29">
        <v>35.273000000000003</v>
      </c>
      <c r="N2786" s="28">
        <v>8.7798632729700987</v>
      </c>
      <c r="O2786" s="28">
        <v>3.5614629762373284</v>
      </c>
      <c r="Q2786" s="26">
        <v>9.7913999999999994</v>
      </c>
      <c r="R2786" s="26">
        <v>1.561666666666661</v>
      </c>
      <c r="S2786" s="26">
        <v>2.4</v>
      </c>
      <c r="T2786" s="26">
        <v>0</v>
      </c>
      <c r="U2786" s="26">
        <v>0</v>
      </c>
      <c r="V2786" s="26">
        <v>0.06</v>
      </c>
      <c r="W2786" s="26">
        <v>0</v>
      </c>
      <c r="X2786" s="26">
        <v>1.7</v>
      </c>
      <c r="Y2786" s="85"/>
      <c r="AD2786" s="26">
        <v>2.46</v>
      </c>
      <c r="AF2786" s="26">
        <v>0.32200000000000001</v>
      </c>
      <c r="AH2786" s="29">
        <v>0.52506512421354656</v>
      </c>
      <c r="AI2786" s="29">
        <v>1.5999999999999943</v>
      </c>
    </row>
    <row r="2787" spans="1:35" ht="15" customHeight="1" x14ac:dyDescent="0.2">
      <c r="A2787" s="25">
        <v>2922</v>
      </c>
      <c r="B2787" s="25" t="s">
        <v>102</v>
      </c>
      <c r="C2787" s="139">
        <v>38126</v>
      </c>
      <c r="D2787" s="25">
        <v>25</v>
      </c>
      <c r="E2787" s="25" t="s">
        <v>48</v>
      </c>
      <c r="F2787" s="25">
        <v>-80</v>
      </c>
      <c r="G2787" s="82">
        <v>43.043999999999869</v>
      </c>
      <c r="H2787" s="27">
        <v>-80.717399999999998</v>
      </c>
      <c r="I2787" s="25">
        <v>25</v>
      </c>
      <c r="J2787" s="82">
        <v>3.6275999999999442</v>
      </c>
      <c r="K2787" s="27">
        <v>25.060459999999999</v>
      </c>
      <c r="L2787" s="29">
        <v>25.79</v>
      </c>
      <c r="M2787" s="29">
        <v>37.783999999999999</v>
      </c>
      <c r="N2787" s="28">
        <v>7.6330769298522929</v>
      </c>
      <c r="O2787" s="28">
        <v>3.0962806635192597</v>
      </c>
      <c r="Q2787" s="26">
        <v>11.006400000000001</v>
      </c>
      <c r="R2787" s="26">
        <v>0.84333333333333593</v>
      </c>
      <c r="S2787" s="26">
        <v>1.8</v>
      </c>
      <c r="T2787" s="26">
        <v>0</v>
      </c>
      <c r="U2787" s="26">
        <v>0</v>
      </c>
      <c r="V2787" s="26">
        <v>0.06</v>
      </c>
      <c r="W2787" s="26">
        <v>0</v>
      </c>
      <c r="X2787" s="26">
        <v>2</v>
      </c>
      <c r="Y2787" s="85"/>
      <c r="AD2787" s="26">
        <v>1.86</v>
      </c>
      <c r="AF2787" s="26">
        <v>0.308</v>
      </c>
      <c r="AH2787" s="29">
        <v>0.60395041768421009</v>
      </c>
      <c r="AI2787" s="29">
        <v>0.88000000000000256</v>
      </c>
    </row>
    <row r="2788" spans="1:35" ht="15" customHeight="1" x14ac:dyDescent="0.2">
      <c r="A2788" s="25">
        <v>2923</v>
      </c>
      <c r="B2788" s="25" t="s">
        <v>102</v>
      </c>
      <c r="C2788" s="139">
        <v>38126</v>
      </c>
      <c r="D2788" s="25">
        <v>26</v>
      </c>
      <c r="E2788" s="25" t="s">
        <v>50</v>
      </c>
      <c r="F2788" s="25">
        <v>-80</v>
      </c>
      <c r="G2788" s="82">
        <v>43.32</v>
      </c>
      <c r="H2788" s="27">
        <v>-80.721999999999994</v>
      </c>
      <c r="I2788" s="25">
        <v>25</v>
      </c>
      <c r="J2788" s="82">
        <v>1.4759999999999707</v>
      </c>
      <c r="K2788" s="27">
        <v>25.0246</v>
      </c>
      <c r="L2788" s="29">
        <v>25.763000000000002</v>
      </c>
      <c r="M2788" s="29">
        <v>37.976999999999997</v>
      </c>
      <c r="N2788" s="28">
        <v>9.0116645811511074</v>
      </c>
      <c r="O2788" s="28">
        <v>3.6554908387749614</v>
      </c>
      <c r="Q2788" s="26">
        <v>9.4997999999999987</v>
      </c>
      <c r="R2788" s="26">
        <v>1.4920238095238096</v>
      </c>
      <c r="S2788" s="26">
        <v>1.4</v>
      </c>
      <c r="T2788" s="26">
        <v>0.03</v>
      </c>
      <c r="U2788" s="26">
        <v>0</v>
      </c>
      <c r="V2788" s="26">
        <v>0.05</v>
      </c>
      <c r="W2788" s="26">
        <v>0</v>
      </c>
      <c r="X2788" s="26">
        <v>1.9</v>
      </c>
      <c r="Y2788" s="85"/>
      <c r="AD2788" s="26">
        <v>1.45</v>
      </c>
      <c r="AF2788" s="26">
        <v>0.57099999999999995</v>
      </c>
      <c r="AH2788" s="29">
        <v>0.51155920845548608</v>
      </c>
      <c r="AI2788" s="29">
        <v>1.56</v>
      </c>
    </row>
    <row r="2789" spans="1:35" ht="15" customHeight="1" x14ac:dyDescent="0.2">
      <c r="A2789" s="25">
        <v>2924</v>
      </c>
      <c r="B2789" s="25" t="s">
        <v>102</v>
      </c>
      <c r="C2789" s="139">
        <v>38126</v>
      </c>
      <c r="D2789" s="25">
        <v>27</v>
      </c>
      <c r="E2789" s="25" t="s">
        <v>50</v>
      </c>
      <c r="F2789" s="25">
        <v>-80</v>
      </c>
      <c r="G2789" s="82">
        <v>44.977199999999584</v>
      </c>
      <c r="H2789" s="27">
        <v>-80.749619999999993</v>
      </c>
      <c r="I2789" s="25">
        <v>25</v>
      </c>
      <c r="J2789" s="82">
        <v>0.3192000000000661</v>
      </c>
      <c r="K2789" s="27">
        <v>25.005320000000001</v>
      </c>
      <c r="L2789" s="29">
        <v>25.818000000000001</v>
      </c>
      <c r="M2789" s="29">
        <v>38.645000000000003</v>
      </c>
      <c r="Q2789" s="26">
        <v>7.3613999999999997</v>
      </c>
      <c r="R2789" s="26">
        <v>1.0608333333333335</v>
      </c>
      <c r="S2789" s="26">
        <v>1.2</v>
      </c>
      <c r="T2789" s="26">
        <v>0.01</v>
      </c>
      <c r="U2789" s="26">
        <v>0</v>
      </c>
      <c r="V2789" s="26">
        <v>0.09</v>
      </c>
      <c r="W2789" s="26">
        <v>0</v>
      </c>
      <c r="X2789" s="26">
        <v>4.5</v>
      </c>
      <c r="Y2789" s="85"/>
      <c r="AD2789" s="26">
        <v>1.29</v>
      </c>
      <c r="AF2789" s="26">
        <v>0.497</v>
      </c>
      <c r="AI2789" s="29">
        <v>1.1200000000000001</v>
      </c>
    </row>
    <row r="2790" spans="1:35" ht="15" customHeight="1" x14ac:dyDescent="0.2">
      <c r="A2790" s="25">
        <v>2925</v>
      </c>
      <c r="B2790" s="25" t="s">
        <v>102</v>
      </c>
      <c r="C2790" s="139">
        <v>38126</v>
      </c>
      <c r="D2790" s="25">
        <v>28</v>
      </c>
      <c r="E2790" s="25" t="s">
        <v>50</v>
      </c>
      <c r="F2790" s="25">
        <v>-80</v>
      </c>
      <c r="G2790" s="82">
        <v>47.110799999999813</v>
      </c>
      <c r="H2790" s="27">
        <v>-80.785179999999997</v>
      </c>
      <c r="I2790" s="25">
        <v>25</v>
      </c>
      <c r="J2790" s="82">
        <v>2.9999999999930083E-2</v>
      </c>
      <c r="K2790" s="27">
        <v>25.000499999999999</v>
      </c>
      <c r="L2790" s="29">
        <v>25.800999999999998</v>
      </c>
      <c r="M2790" s="29">
        <v>39.057000000000002</v>
      </c>
      <c r="N2790" s="28">
        <v>11.424090799897357</v>
      </c>
      <c r="O2790" s="28">
        <v>4.6340672008260428</v>
      </c>
      <c r="Q2790" s="26">
        <v>7.0212000000000003</v>
      </c>
      <c r="R2790" s="26">
        <v>0.95190476190476192</v>
      </c>
      <c r="S2790" s="26">
        <v>1</v>
      </c>
      <c r="T2790" s="26">
        <v>0.01</v>
      </c>
      <c r="U2790" s="26">
        <v>0</v>
      </c>
      <c r="V2790" s="26">
        <v>0.05</v>
      </c>
      <c r="W2790" s="26">
        <v>0</v>
      </c>
      <c r="X2790" s="26">
        <v>3.1</v>
      </c>
      <c r="Y2790" s="85"/>
      <c r="AD2790" s="26">
        <v>1.05</v>
      </c>
      <c r="AF2790" s="26">
        <v>0.40400000000000003</v>
      </c>
      <c r="AH2790" s="29">
        <v>0.40353320721517905</v>
      </c>
      <c r="AI2790" s="29">
        <v>1</v>
      </c>
    </row>
    <row r="2791" spans="1:35" ht="15" customHeight="1" x14ac:dyDescent="0.2">
      <c r="A2791" s="25">
        <v>2926</v>
      </c>
      <c r="B2791" s="25" t="s">
        <v>102</v>
      </c>
      <c r="C2791" s="139">
        <v>38126</v>
      </c>
      <c r="D2791" s="25">
        <v>29</v>
      </c>
      <c r="E2791" s="25" t="s">
        <v>50</v>
      </c>
      <c r="F2791" s="25">
        <v>-80</v>
      </c>
      <c r="G2791" s="82">
        <v>48.669600000000059</v>
      </c>
      <c r="H2791" s="27">
        <v>-80.811160000000001</v>
      </c>
      <c r="I2791" s="25">
        <v>24</v>
      </c>
      <c r="J2791" s="82">
        <v>59.907600000000087</v>
      </c>
      <c r="K2791" s="27">
        <v>24.998460000000001</v>
      </c>
      <c r="L2791" s="29">
        <v>25.861999999999998</v>
      </c>
      <c r="M2791" s="29">
        <v>39.058</v>
      </c>
      <c r="N2791" s="28">
        <v>11.752056735495898</v>
      </c>
      <c r="O2791" s="28">
        <v>4.7671032744853212</v>
      </c>
      <c r="Q2791" s="26">
        <v>7.2642000000000007</v>
      </c>
      <c r="R2791" s="26">
        <v>2.0423809523809524</v>
      </c>
      <c r="S2791" s="26">
        <v>0.84</v>
      </c>
      <c r="T2791" s="26">
        <v>0</v>
      </c>
      <c r="U2791" s="26">
        <v>0</v>
      </c>
      <c r="V2791" s="26">
        <v>0.05</v>
      </c>
      <c r="W2791" s="26">
        <v>0</v>
      </c>
      <c r="X2791" s="26">
        <v>3.3</v>
      </c>
      <c r="Y2791" s="85"/>
      <c r="AD2791" s="26">
        <v>0.89</v>
      </c>
      <c r="AF2791" s="26">
        <v>0.316</v>
      </c>
      <c r="AH2791" s="29">
        <v>0.39227176176540757</v>
      </c>
      <c r="AI2791" s="29">
        <v>2.08</v>
      </c>
    </row>
    <row r="2792" spans="1:35" ht="15" customHeight="1" x14ac:dyDescent="0.2">
      <c r="A2792" s="25">
        <v>2927</v>
      </c>
      <c r="B2792" s="25" t="s">
        <v>102</v>
      </c>
      <c r="C2792" s="139">
        <v>38126</v>
      </c>
      <c r="D2792" s="25">
        <v>30</v>
      </c>
      <c r="E2792" s="25" t="s">
        <v>49</v>
      </c>
      <c r="F2792" s="25">
        <v>-80</v>
      </c>
      <c r="G2792" s="82">
        <v>50.101200000000006</v>
      </c>
      <c r="H2792" s="27">
        <v>-80.83502</v>
      </c>
      <c r="I2792" s="25">
        <v>24</v>
      </c>
      <c r="J2792" s="82">
        <v>58.539600000000078</v>
      </c>
      <c r="K2792" s="27">
        <v>24.975660000000001</v>
      </c>
      <c r="L2792" s="29">
        <v>25.986999999999998</v>
      </c>
      <c r="M2792" s="29">
        <v>38.252000000000002</v>
      </c>
      <c r="N2792" s="28">
        <v>10.842941332317158</v>
      </c>
      <c r="O2792" s="28">
        <v>4.3983297812219275</v>
      </c>
      <c r="Q2792" s="26">
        <v>13.728</v>
      </c>
      <c r="R2792" s="26">
        <v>1.0454761904761904</v>
      </c>
      <c r="S2792" s="26">
        <v>0.91</v>
      </c>
      <c r="T2792" s="26">
        <v>0.02</v>
      </c>
      <c r="U2792" s="26">
        <v>0</v>
      </c>
      <c r="V2792" s="26">
        <v>0.12</v>
      </c>
      <c r="W2792" s="26">
        <v>0</v>
      </c>
      <c r="X2792" s="26">
        <v>10.9</v>
      </c>
      <c r="Y2792" s="85"/>
      <c r="AD2792" s="26">
        <v>1.03</v>
      </c>
      <c r="AF2792" s="26">
        <v>0.28999999999999998</v>
      </c>
      <c r="AH2792" s="29">
        <v>0.42516138921272151</v>
      </c>
      <c r="AI2792" s="29">
        <v>1.08</v>
      </c>
    </row>
    <row r="2793" spans="1:35" ht="15" customHeight="1" x14ac:dyDescent="0.2">
      <c r="A2793" s="25">
        <v>2928</v>
      </c>
      <c r="B2793" s="25" t="s">
        <v>102</v>
      </c>
      <c r="C2793" s="139">
        <v>38126</v>
      </c>
      <c r="D2793" s="25">
        <v>31</v>
      </c>
      <c r="E2793" s="25" t="s">
        <v>49</v>
      </c>
      <c r="F2793" s="25">
        <v>-80</v>
      </c>
      <c r="G2793" s="82">
        <v>52.119600000000332</v>
      </c>
      <c r="H2793" s="27">
        <v>-80.868660000000006</v>
      </c>
      <c r="I2793" s="25">
        <v>25</v>
      </c>
      <c r="J2793" s="82">
        <v>0.67199999999992599</v>
      </c>
      <c r="K2793" s="27">
        <v>25.011199999999999</v>
      </c>
      <c r="L2793" s="29">
        <v>25.812000000000001</v>
      </c>
      <c r="M2793" s="29">
        <v>38.898000000000003</v>
      </c>
      <c r="N2793" s="28">
        <v>9.2833774888796299</v>
      </c>
      <c r="O2793" s="28">
        <v>3.7657084390900013</v>
      </c>
      <c r="Q2793" s="26">
        <v>14.1168</v>
      </c>
      <c r="R2793" s="26">
        <v>0.57238095238095377</v>
      </c>
      <c r="S2793" s="26">
        <v>0.5</v>
      </c>
      <c r="T2793" s="26">
        <v>0.01</v>
      </c>
      <c r="U2793" s="26">
        <v>0</v>
      </c>
      <c r="V2793" s="26">
        <v>0.05</v>
      </c>
      <c r="W2793" s="26">
        <v>0</v>
      </c>
      <c r="X2793" s="26">
        <v>14.8</v>
      </c>
      <c r="Y2793" s="85"/>
      <c r="AD2793" s="26">
        <v>0.55000000000000004</v>
      </c>
      <c r="AF2793" s="26">
        <v>0.23200000000000001</v>
      </c>
      <c r="AH2793" s="29">
        <v>0.49658650696066453</v>
      </c>
      <c r="AI2793" s="29">
        <v>0.60000000000000142</v>
      </c>
    </row>
    <row r="2794" spans="1:35" ht="15" customHeight="1" x14ac:dyDescent="0.2">
      <c r="A2794" s="25">
        <v>2929</v>
      </c>
      <c r="B2794" s="25" t="s">
        <v>102</v>
      </c>
      <c r="C2794" s="139">
        <v>38126</v>
      </c>
      <c r="D2794" s="25">
        <v>32</v>
      </c>
      <c r="E2794" s="25" t="s">
        <v>49</v>
      </c>
      <c r="F2794" s="25">
        <v>-80</v>
      </c>
      <c r="G2794" s="82">
        <v>55.54079999999999</v>
      </c>
      <c r="H2794" s="27">
        <v>-80.92568</v>
      </c>
      <c r="I2794" s="25">
        <v>25</v>
      </c>
      <c r="J2794" s="82">
        <v>0.7007999999999015</v>
      </c>
      <c r="K2794" s="27">
        <v>25.011679999999998</v>
      </c>
      <c r="L2794" s="29">
        <v>26.138000000000002</v>
      </c>
      <c r="M2794" s="29">
        <v>38.438000000000002</v>
      </c>
      <c r="N2794" s="28">
        <v>7.3169251440686311</v>
      </c>
      <c r="O2794" s="28">
        <v>2.9680368805658004</v>
      </c>
      <c r="Q2794" s="26">
        <v>18.4422</v>
      </c>
      <c r="R2794" s="26">
        <v>2.5890476190476126</v>
      </c>
      <c r="S2794" s="26">
        <v>0.77</v>
      </c>
      <c r="T2794" s="26">
        <v>0.02</v>
      </c>
      <c r="U2794" s="26">
        <v>0</v>
      </c>
      <c r="V2794" s="26">
        <v>0.05</v>
      </c>
      <c r="W2794" s="26">
        <v>0</v>
      </c>
      <c r="X2794" s="26">
        <v>28.2</v>
      </c>
      <c r="Y2794" s="85"/>
      <c r="AD2794" s="26">
        <v>0.82000000000000006</v>
      </c>
      <c r="AF2794" s="26">
        <v>0.42799999999999999</v>
      </c>
      <c r="AH2794" s="29">
        <v>0.63004607936122403</v>
      </c>
      <c r="AI2794" s="29">
        <v>2.6399999999999935</v>
      </c>
    </row>
    <row r="2795" spans="1:35" ht="15" customHeight="1" x14ac:dyDescent="0.2">
      <c r="A2795" s="25">
        <v>2930</v>
      </c>
      <c r="B2795" s="25" t="s">
        <v>102</v>
      </c>
      <c r="C2795" s="139">
        <v>38126</v>
      </c>
      <c r="D2795" s="25">
        <v>33</v>
      </c>
      <c r="E2795" s="25" t="s">
        <v>49</v>
      </c>
      <c r="F2795" s="25">
        <v>-80</v>
      </c>
      <c r="G2795" s="82">
        <v>55.21080000000012</v>
      </c>
      <c r="H2795" s="27">
        <v>-80.920180000000002</v>
      </c>
      <c r="I2795" s="25">
        <v>25</v>
      </c>
      <c r="J2795" s="82">
        <v>3.3335999999999899</v>
      </c>
      <c r="K2795" s="27">
        <v>25.05556</v>
      </c>
      <c r="L2795" s="29">
        <v>26.242000000000001</v>
      </c>
      <c r="M2795" s="29">
        <v>39.997</v>
      </c>
      <c r="N2795" s="28">
        <v>8.0922479335513344</v>
      </c>
      <c r="O2795" s="28">
        <v>3.2825387496184368</v>
      </c>
      <c r="Q2795" s="26">
        <v>24.468600000000006</v>
      </c>
      <c r="R2795" s="26">
        <v>1.0455952380952382</v>
      </c>
      <c r="S2795" s="26">
        <v>0.38</v>
      </c>
      <c r="T2795" s="26">
        <v>0</v>
      </c>
      <c r="U2795" s="26">
        <v>0</v>
      </c>
      <c r="V2795" s="26">
        <v>0.03</v>
      </c>
      <c r="W2795" s="26">
        <v>0</v>
      </c>
      <c r="X2795" s="26">
        <v>85.1</v>
      </c>
      <c r="Y2795" s="85"/>
      <c r="AD2795" s="26">
        <v>0.41000000000000003</v>
      </c>
      <c r="AF2795" s="26">
        <v>0.28899999999999998</v>
      </c>
      <c r="AH2795" s="29">
        <v>0.56968101297124651</v>
      </c>
      <c r="AI2795" s="29">
        <v>1.08</v>
      </c>
    </row>
    <row r="2796" spans="1:35" ht="15" customHeight="1" x14ac:dyDescent="0.2">
      <c r="A2796" s="25">
        <v>2931</v>
      </c>
      <c r="B2796" s="25" t="s">
        <v>102</v>
      </c>
      <c r="C2796" s="139">
        <v>38126</v>
      </c>
      <c r="D2796" s="25">
        <v>35</v>
      </c>
      <c r="E2796" s="25" t="s">
        <v>49</v>
      </c>
      <c r="F2796" s="25">
        <v>-80</v>
      </c>
      <c r="G2796" s="82">
        <v>52.767599999999675</v>
      </c>
      <c r="H2796" s="27">
        <v>-80.879459999999995</v>
      </c>
      <c r="I2796" s="25">
        <v>24</v>
      </c>
      <c r="J2796" s="82">
        <v>58.321200000000033</v>
      </c>
      <c r="K2796" s="27">
        <v>24.972020000000001</v>
      </c>
      <c r="L2796" s="29">
        <v>26.454000000000001</v>
      </c>
      <c r="M2796" s="29">
        <v>38.247</v>
      </c>
      <c r="N2796" s="28">
        <v>9.3447891059949377</v>
      </c>
      <c r="O2796" s="28">
        <v>3.7906194421280981</v>
      </c>
      <c r="Q2796" s="26">
        <v>15.866400000000001</v>
      </c>
      <c r="R2796" s="26">
        <v>1.5885714285714285</v>
      </c>
      <c r="S2796" s="26">
        <v>0.54</v>
      </c>
      <c r="T2796" s="26">
        <v>0.1</v>
      </c>
      <c r="U2796" s="26">
        <v>0</v>
      </c>
      <c r="V2796" s="26">
        <v>0.03</v>
      </c>
      <c r="W2796" s="26">
        <v>0</v>
      </c>
      <c r="X2796" s="26">
        <v>7.1</v>
      </c>
      <c r="Y2796" s="85"/>
      <c r="AD2796" s="26">
        <v>0.57000000000000006</v>
      </c>
      <c r="AF2796" s="26">
        <v>0.432</v>
      </c>
      <c r="AH2796" s="29">
        <v>0.49332306462031972</v>
      </c>
      <c r="AI2796" s="29">
        <v>1.64</v>
      </c>
    </row>
    <row r="2797" spans="1:35" ht="15" customHeight="1" x14ac:dyDescent="0.2">
      <c r="A2797" s="25">
        <v>2932</v>
      </c>
      <c r="B2797" s="25" t="s">
        <v>102</v>
      </c>
      <c r="C2797" s="139">
        <v>38126</v>
      </c>
      <c r="D2797" s="25">
        <v>36</v>
      </c>
      <c r="E2797" s="25" t="s">
        <v>50</v>
      </c>
      <c r="F2797" s="25">
        <v>-80</v>
      </c>
      <c r="G2797" s="82">
        <v>47.646000000000015</v>
      </c>
      <c r="H2797" s="27">
        <v>-80.7941</v>
      </c>
      <c r="I2797" s="25">
        <v>24</v>
      </c>
      <c r="J2797" s="82">
        <v>57.524399999999929</v>
      </c>
      <c r="K2797" s="27">
        <v>24.958739999999999</v>
      </c>
      <c r="L2797" s="29">
        <v>26.491</v>
      </c>
      <c r="M2797" s="29">
        <v>38.417000000000002</v>
      </c>
      <c r="N2797" s="28">
        <v>15.469329633717569</v>
      </c>
      <c r="O2797" s="28">
        <v>6.2749775303800117</v>
      </c>
      <c r="Q2797" s="26">
        <v>9.4025999999999996</v>
      </c>
      <c r="R2797" s="26">
        <v>1.2819047619047619</v>
      </c>
      <c r="S2797" s="26">
        <v>0.48</v>
      </c>
      <c r="T2797" s="26">
        <v>0.02</v>
      </c>
      <c r="U2797" s="26">
        <v>0</v>
      </c>
      <c r="V2797" s="26">
        <v>0.22</v>
      </c>
      <c r="W2797" s="26">
        <v>0</v>
      </c>
      <c r="X2797" s="26">
        <v>4.8</v>
      </c>
      <c r="Y2797" s="85"/>
      <c r="AD2797" s="26">
        <v>0.7</v>
      </c>
      <c r="AF2797" s="26">
        <v>0.32</v>
      </c>
      <c r="AH2797" s="29">
        <v>0.29800903524299205</v>
      </c>
      <c r="AI2797" s="29">
        <v>1.32</v>
      </c>
    </row>
    <row r="2798" spans="1:35" ht="15" customHeight="1" x14ac:dyDescent="0.2">
      <c r="A2798" s="25">
        <v>2933</v>
      </c>
      <c r="B2798" s="25" t="s">
        <v>102</v>
      </c>
      <c r="C2798" s="139">
        <v>38126</v>
      </c>
      <c r="D2798" s="25">
        <v>37</v>
      </c>
      <c r="E2798" s="25" t="s">
        <v>50</v>
      </c>
      <c r="F2798" s="25">
        <v>-80</v>
      </c>
      <c r="G2798" s="82">
        <v>45.687599999999975</v>
      </c>
      <c r="H2798" s="27">
        <v>-80.76146</v>
      </c>
      <c r="I2798" s="25">
        <v>24</v>
      </c>
      <c r="J2798" s="82">
        <v>55.942799999999906</v>
      </c>
      <c r="K2798" s="27">
        <v>24.932379999999998</v>
      </c>
      <c r="L2798" s="29">
        <v>26.385999999999999</v>
      </c>
      <c r="M2798" s="29">
        <v>38.098999999999997</v>
      </c>
      <c r="N2798" s="28">
        <v>23.545802368839027</v>
      </c>
      <c r="O2798" s="28">
        <v>9.5511172298761355</v>
      </c>
      <c r="Q2798" s="26">
        <v>3.7650000000000001</v>
      </c>
      <c r="R2798" s="26">
        <v>1.5313095238095238</v>
      </c>
      <c r="S2798" s="26">
        <v>1.8</v>
      </c>
      <c r="T2798" s="26">
        <v>0.02</v>
      </c>
      <c r="U2798" s="26">
        <v>0.13</v>
      </c>
      <c r="V2798" s="26">
        <v>0.13</v>
      </c>
      <c r="W2798" s="26">
        <v>0</v>
      </c>
      <c r="X2798" s="26">
        <v>0.27</v>
      </c>
      <c r="Y2798" s="85"/>
      <c r="AD2798" s="26">
        <v>1.9300000000000002</v>
      </c>
      <c r="AF2798" s="26">
        <v>0.24099999999999999</v>
      </c>
      <c r="AH2798" s="29">
        <v>0.19578861351953603</v>
      </c>
      <c r="AI2798" s="29">
        <v>1.56</v>
      </c>
    </row>
    <row r="2799" spans="1:35" ht="15" customHeight="1" x14ac:dyDescent="0.2">
      <c r="A2799" s="25">
        <v>2934</v>
      </c>
      <c r="B2799" s="25" t="s">
        <v>102</v>
      </c>
      <c r="C2799" s="139">
        <v>38126</v>
      </c>
      <c r="D2799" s="25">
        <v>38</v>
      </c>
      <c r="E2799" s="25" t="s">
        <v>50</v>
      </c>
      <c r="F2799" s="25">
        <v>-80</v>
      </c>
      <c r="G2799" s="82">
        <v>41.79</v>
      </c>
      <c r="H2799" s="27">
        <v>-80.6965</v>
      </c>
      <c r="I2799" s="25">
        <v>24</v>
      </c>
      <c r="J2799" s="82">
        <v>59.139599999999959</v>
      </c>
      <c r="K2799" s="27">
        <v>24.985659999999999</v>
      </c>
      <c r="L2799" s="29">
        <v>26.548999999999999</v>
      </c>
      <c r="M2799" s="29">
        <v>38.853000000000002</v>
      </c>
      <c r="N2799" s="28">
        <v>10.584643427143519</v>
      </c>
      <c r="O2799" s="28">
        <v>4.293553841379258</v>
      </c>
      <c r="Q2799" s="26">
        <v>4.6883999999999997</v>
      </c>
      <c r="R2799" s="26">
        <v>1.3750000000000058</v>
      </c>
      <c r="S2799" s="26">
        <v>1.4</v>
      </c>
      <c r="T2799" s="26">
        <v>0</v>
      </c>
      <c r="U2799" s="26">
        <v>0</v>
      </c>
      <c r="V2799" s="26">
        <v>0.06</v>
      </c>
      <c r="W2799" s="26">
        <v>0</v>
      </c>
      <c r="X2799" s="26">
        <v>0.24</v>
      </c>
      <c r="Y2799" s="85"/>
      <c r="AD2799" s="26">
        <v>1.46</v>
      </c>
      <c r="AF2799" s="26">
        <v>0.21</v>
      </c>
      <c r="AH2799" s="29">
        <v>0.43553663680138754</v>
      </c>
      <c r="AI2799" s="29">
        <v>1.4000000000000057</v>
      </c>
    </row>
    <row r="2800" spans="1:35" ht="15" customHeight="1" x14ac:dyDescent="0.2">
      <c r="A2800" s="25">
        <v>2935</v>
      </c>
      <c r="B2800" s="25" t="s">
        <v>102</v>
      </c>
      <c r="C2800" s="139">
        <v>38126</v>
      </c>
      <c r="D2800" s="25">
        <v>39</v>
      </c>
      <c r="E2800" s="25" t="s">
        <v>50</v>
      </c>
      <c r="F2800" s="25">
        <v>-80</v>
      </c>
      <c r="G2800" s="82">
        <v>38.800800000000208</v>
      </c>
      <c r="H2800" s="27">
        <v>-80.646680000000003</v>
      </c>
      <c r="I2800" s="25">
        <v>25</v>
      </c>
      <c r="J2800" s="82">
        <v>0.53880000000006589</v>
      </c>
      <c r="K2800" s="27">
        <v>25.008980000000001</v>
      </c>
      <c r="L2800" s="29">
        <v>26.57</v>
      </c>
      <c r="M2800" s="29">
        <v>37.378999999999998</v>
      </c>
      <c r="N2800" s="28">
        <v>21.037200795626266</v>
      </c>
      <c r="O2800" s="28">
        <v>8.5335283053841895</v>
      </c>
      <c r="Q2800" s="26">
        <v>8.3333999999999993</v>
      </c>
      <c r="R2800" s="26">
        <v>1.4454761904761904</v>
      </c>
      <c r="S2800" s="26">
        <v>1.9</v>
      </c>
      <c r="T2800" s="26">
        <v>0</v>
      </c>
      <c r="U2800" s="26">
        <v>0</v>
      </c>
      <c r="V2800" s="26">
        <v>0.09</v>
      </c>
      <c r="W2800" s="26">
        <v>0</v>
      </c>
      <c r="X2800" s="26">
        <v>0.04</v>
      </c>
      <c r="Y2800" s="85"/>
      <c r="AD2800" s="26">
        <v>1.99</v>
      </c>
      <c r="AF2800" s="26">
        <v>0.28999999999999998</v>
      </c>
      <c r="AH2800" s="29">
        <v>0.21913561812645918</v>
      </c>
      <c r="AI2800" s="29">
        <v>1.48</v>
      </c>
    </row>
    <row r="2801" spans="1:35" ht="15" customHeight="1" x14ac:dyDescent="0.2">
      <c r="A2801" s="25">
        <v>2936</v>
      </c>
      <c r="B2801" s="25" t="s">
        <v>102</v>
      </c>
      <c r="C2801" s="139">
        <v>38126</v>
      </c>
      <c r="D2801" s="25">
        <v>40</v>
      </c>
      <c r="E2801" s="25" t="s">
        <v>47</v>
      </c>
      <c r="F2801" s="25">
        <v>-80</v>
      </c>
      <c r="G2801" s="82">
        <v>35.953200000000152</v>
      </c>
      <c r="H2801" s="27">
        <v>-80.599220000000003</v>
      </c>
      <c r="I2801" s="25">
        <v>25</v>
      </c>
      <c r="J2801" s="82">
        <v>0.98039999999997463</v>
      </c>
      <c r="K2801" s="27">
        <v>25.01634</v>
      </c>
      <c r="L2801" s="29">
        <v>26.649000000000001</v>
      </c>
      <c r="M2801" s="29">
        <v>36.968000000000004</v>
      </c>
      <c r="N2801" s="28">
        <v>11.859507620819894</v>
      </c>
      <c r="O2801" s="28">
        <v>4.81068964228486</v>
      </c>
      <c r="Q2801" s="26">
        <v>8.5277999999999992</v>
      </c>
      <c r="R2801" s="26">
        <v>1.4094047619047618</v>
      </c>
      <c r="S2801" s="26">
        <v>1</v>
      </c>
      <c r="T2801" s="26">
        <v>0</v>
      </c>
      <c r="U2801" s="26">
        <v>0</v>
      </c>
      <c r="V2801" s="26">
        <v>7.0000000000000007E-2</v>
      </c>
      <c r="W2801" s="26">
        <v>0</v>
      </c>
      <c r="X2801" s="26">
        <v>0</v>
      </c>
      <c r="Y2801" s="85"/>
      <c r="AD2801" s="26">
        <v>1.07</v>
      </c>
      <c r="AF2801" s="26">
        <v>0.25700000000000001</v>
      </c>
      <c r="AH2801" s="29">
        <v>0.38871765568976402</v>
      </c>
      <c r="AI2801" s="29">
        <v>1.44</v>
      </c>
    </row>
    <row r="2802" spans="1:35" ht="15" customHeight="1" x14ac:dyDescent="0.2">
      <c r="A2802" s="25">
        <v>2937</v>
      </c>
      <c r="B2802" s="25" t="s">
        <v>103</v>
      </c>
      <c r="C2802" s="139">
        <v>38153</v>
      </c>
      <c r="D2802" s="25" t="s">
        <v>15</v>
      </c>
      <c r="E2802" s="25" t="s">
        <v>76</v>
      </c>
      <c r="F2802" s="25">
        <v>-80</v>
      </c>
      <c r="G2802" s="82">
        <v>11.036400000000413</v>
      </c>
      <c r="H2802" s="27">
        <v>-80.183940000000007</v>
      </c>
      <c r="I2802" s="25">
        <v>25</v>
      </c>
      <c r="J2802" s="82">
        <v>44.358000000000004</v>
      </c>
      <c r="K2802" s="27">
        <v>25.7393</v>
      </c>
      <c r="L2802" s="29">
        <v>30.363</v>
      </c>
      <c r="M2802" s="29">
        <v>36.069600000000001</v>
      </c>
      <c r="N2802" s="28">
        <v>3.2263225895955894</v>
      </c>
      <c r="O2802" s="28">
        <v>1.3087252153023323</v>
      </c>
      <c r="Q2802" s="26">
        <v>12.756</v>
      </c>
      <c r="R2802" s="26">
        <v>2.8609523809523751</v>
      </c>
      <c r="S2802" s="26">
        <v>0.67</v>
      </c>
      <c r="T2802" s="26" t="s">
        <v>194</v>
      </c>
      <c r="U2802" s="26">
        <v>0.84</v>
      </c>
      <c r="V2802" s="26">
        <v>0.09</v>
      </c>
      <c r="W2802" s="26">
        <v>0.75</v>
      </c>
      <c r="X2802" s="26">
        <v>6.3</v>
      </c>
      <c r="Y2802" s="85"/>
      <c r="AD2802" s="26">
        <v>1.51</v>
      </c>
      <c r="AF2802" s="26">
        <v>2.3679999999999999</v>
      </c>
      <c r="AH2802" s="29">
        <v>1.4288713766151484</v>
      </c>
      <c r="AI2802" s="29">
        <v>3.142857142857137</v>
      </c>
    </row>
    <row r="2803" spans="1:35" ht="15" customHeight="1" x14ac:dyDescent="0.2">
      <c r="A2803" s="25">
        <v>2938</v>
      </c>
      <c r="B2803" s="25" t="s">
        <v>103</v>
      </c>
      <c r="C2803" s="139">
        <v>38153</v>
      </c>
      <c r="D2803" s="25" t="s">
        <v>24</v>
      </c>
      <c r="E2803" s="25" t="s">
        <v>77</v>
      </c>
      <c r="F2803" s="25">
        <v>-80</v>
      </c>
      <c r="G2803" s="82">
        <v>21.669599999999889</v>
      </c>
      <c r="H2803" s="27">
        <v>-80.361159999999998</v>
      </c>
      <c r="I2803" s="25">
        <v>25</v>
      </c>
      <c r="J2803" s="82">
        <v>17.839199999999948</v>
      </c>
      <c r="K2803" s="27">
        <v>25.297319999999999</v>
      </c>
      <c r="L2803" s="29">
        <v>30.768000000000001</v>
      </c>
      <c r="M2803" s="29">
        <v>39.506</v>
      </c>
      <c r="N2803" s="28">
        <v>8.387937671236573</v>
      </c>
      <c r="O2803" s="28">
        <v>3.4024823091567007</v>
      </c>
      <c r="Q2803" s="26">
        <v>15.7692</v>
      </c>
      <c r="R2803" s="26">
        <v>0.92976190476190479</v>
      </c>
      <c r="S2803" s="26">
        <v>0</v>
      </c>
      <c r="T2803" s="26" t="s">
        <v>194</v>
      </c>
      <c r="U2803" s="26">
        <v>0.41</v>
      </c>
      <c r="V2803" s="26">
        <v>0.19</v>
      </c>
      <c r="W2803" s="26">
        <v>0.21999999999999997</v>
      </c>
      <c r="X2803" s="26">
        <v>7.7</v>
      </c>
      <c r="Y2803" s="85"/>
      <c r="AD2803" s="26">
        <v>0.41</v>
      </c>
      <c r="AF2803" s="26">
        <v>0.42199999999999999</v>
      </c>
      <c r="AH2803" s="29">
        <v>0.5495987429434942</v>
      </c>
      <c r="AI2803" s="29">
        <v>0.98</v>
      </c>
    </row>
    <row r="2804" spans="1:35" ht="15" customHeight="1" x14ac:dyDescent="0.2">
      <c r="A2804" s="25">
        <v>2939</v>
      </c>
      <c r="B2804" s="25" t="s">
        <v>103</v>
      </c>
      <c r="C2804" s="139">
        <v>38153</v>
      </c>
      <c r="D2804" s="25" t="s">
        <v>25</v>
      </c>
      <c r="E2804" s="25" t="s">
        <v>79</v>
      </c>
      <c r="F2804" s="25">
        <v>-80</v>
      </c>
      <c r="G2804" s="82">
        <v>22.516800000000217</v>
      </c>
      <c r="H2804" s="27">
        <v>-80.375280000000004</v>
      </c>
      <c r="I2804" s="25">
        <v>25</v>
      </c>
      <c r="J2804" s="82">
        <v>14.297999999999931</v>
      </c>
      <c r="K2804" s="27">
        <v>25.238299999999999</v>
      </c>
      <c r="L2804" s="29">
        <v>31.087</v>
      </c>
      <c r="M2804" s="29">
        <v>38.265999999999998</v>
      </c>
      <c r="N2804" s="28">
        <v>11.953978620985495</v>
      </c>
      <c r="O2804" s="28">
        <v>4.8490108505949836</v>
      </c>
      <c r="Q2804" s="26">
        <v>12.9018</v>
      </c>
      <c r="R2804" s="26">
        <v>0.31607142857142601</v>
      </c>
      <c r="S2804" s="26">
        <v>1</v>
      </c>
      <c r="T2804" s="26" t="s">
        <v>194</v>
      </c>
      <c r="U2804" s="26">
        <v>0.02</v>
      </c>
      <c r="V2804" s="26">
        <v>0.05</v>
      </c>
      <c r="W2804" s="26">
        <v>0</v>
      </c>
      <c r="X2804" s="26">
        <v>22.2</v>
      </c>
      <c r="Y2804" s="85"/>
      <c r="AD2804" s="26">
        <v>1.05</v>
      </c>
      <c r="AF2804" s="26">
        <v>0.70499999999999996</v>
      </c>
      <c r="AH2804" s="29">
        <v>0.38564566209839418</v>
      </c>
      <c r="AI2804" s="29">
        <v>0.39999999999999741</v>
      </c>
    </row>
    <row r="2805" spans="1:35" ht="15" customHeight="1" x14ac:dyDescent="0.2">
      <c r="A2805" s="25">
        <v>2940</v>
      </c>
      <c r="B2805" s="25" t="s">
        <v>103</v>
      </c>
      <c r="C2805" s="139">
        <v>38153</v>
      </c>
      <c r="D2805" s="25" t="s">
        <v>26</v>
      </c>
      <c r="E2805" s="25" t="s">
        <v>79</v>
      </c>
      <c r="F2805" s="25">
        <v>-80</v>
      </c>
      <c r="G2805" s="82">
        <v>25.326000000000022</v>
      </c>
      <c r="H2805" s="27">
        <v>-80.4221</v>
      </c>
      <c r="I2805" s="25">
        <v>25</v>
      </c>
      <c r="J2805" s="82">
        <v>15.389999999999944</v>
      </c>
      <c r="K2805" s="27">
        <v>25.256499999999999</v>
      </c>
      <c r="L2805" s="29">
        <v>31.265000000000001</v>
      </c>
      <c r="M2805" s="29">
        <v>38.469000000000001</v>
      </c>
      <c r="N2805" s="28">
        <v>5.2511607791876793</v>
      </c>
      <c r="O2805" s="28">
        <v>2.1300804028375184</v>
      </c>
      <c r="Q2805" s="26">
        <v>37.056000000000004</v>
      </c>
      <c r="R2805" s="26">
        <v>1.8853571428571472</v>
      </c>
      <c r="S2805" s="26">
        <v>2.8</v>
      </c>
      <c r="T2805" s="26" t="s">
        <v>194</v>
      </c>
      <c r="U2805" s="26">
        <v>0.67</v>
      </c>
      <c r="V2805" s="26">
        <v>0.25</v>
      </c>
      <c r="W2805" s="26">
        <v>0.42000000000000004</v>
      </c>
      <c r="X2805" s="26">
        <v>35.200000000000003</v>
      </c>
      <c r="Y2805" s="85"/>
      <c r="AD2805" s="26">
        <v>3.4699999999999998</v>
      </c>
      <c r="AF2805" s="26">
        <v>1.2430000000000001</v>
      </c>
      <c r="AH2805" s="29">
        <v>0.87790113345437071</v>
      </c>
      <c r="AI2805" s="29">
        <v>2.0333333333333377</v>
      </c>
    </row>
    <row r="2806" spans="1:35" ht="15" customHeight="1" x14ac:dyDescent="0.2">
      <c r="A2806" s="25">
        <v>2941</v>
      </c>
      <c r="B2806" s="25" t="s">
        <v>103</v>
      </c>
      <c r="C2806" s="139">
        <v>38153</v>
      </c>
      <c r="D2806" s="25" t="s">
        <v>27</v>
      </c>
      <c r="E2806" s="25" t="s">
        <v>79</v>
      </c>
      <c r="F2806" s="25">
        <v>-80</v>
      </c>
      <c r="G2806" s="82">
        <v>25.552800000000389</v>
      </c>
      <c r="H2806" s="27">
        <v>-80.425880000000006</v>
      </c>
      <c r="I2806" s="25">
        <v>25</v>
      </c>
      <c r="J2806" s="82">
        <v>10.552799999999962</v>
      </c>
      <c r="K2806" s="27">
        <v>25.175879999999999</v>
      </c>
      <c r="L2806" s="29">
        <v>31.481000000000002</v>
      </c>
      <c r="M2806" s="29">
        <v>37.281999999999996</v>
      </c>
      <c r="N2806" s="28">
        <v>7.5536702538013163</v>
      </c>
      <c r="O2806" s="28">
        <v>3.0640701463358919</v>
      </c>
      <c r="Q2806" s="26">
        <v>15.623399999999998</v>
      </c>
      <c r="R2806" s="26">
        <v>0.50047619047619019</v>
      </c>
      <c r="S2806" s="26">
        <v>0</v>
      </c>
      <c r="T2806" s="26" t="s">
        <v>194</v>
      </c>
      <c r="U2806" s="26">
        <v>0.25</v>
      </c>
      <c r="V2806" s="26">
        <v>0.04</v>
      </c>
      <c r="W2806" s="26">
        <v>0.21</v>
      </c>
      <c r="X2806" s="26">
        <v>14.3</v>
      </c>
      <c r="Y2806" s="85"/>
      <c r="AD2806" s="26">
        <v>0.25</v>
      </c>
      <c r="AF2806" s="26">
        <v>0.55600000000000005</v>
      </c>
      <c r="AH2806" s="29">
        <v>0.61029934390901686</v>
      </c>
      <c r="AI2806" s="29">
        <v>0.56666666666666643</v>
      </c>
    </row>
    <row r="2807" spans="1:35" ht="15" customHeight="1" x14ac:dyDescent="0.2">
      <c r="A2807" s="25">
        <v>2942</v>
      </c>
      <c r="B2807" s="25" t="s">
        <v>103</v>
      </c>
      <c r="C2807" s="139">
        <v>38153</v>
      </c>
      <c r="D2807" s="25" t="s">
        <v>28</v>
      </c>
      <c r="E2807" s="25" t="s">
        <v>77</v>
      </c>
      <c r="F2807" s="25">
        <v>-80</v>
      </c>
      <c r="G2807" s="82">
        <v>12.740399999999852</v>
      </c>
      <c r="H2807" s="27">
        <v>-80.212339999999998</v>
      </c>
      <c r="I2807" s="25">
        <v>25</v>
      </c>
      <c r="J2807" s="82">
        <v>28.000800000000012</v>
      </c>
      <c r="K2807" s="27">
        <v>25.46668</v>
      </c>
      <c r="L2807" s="29">
        <v>30.748999999999999</v>
      </c>
      <c r="M2807" s="29">
        <v>39.46</v>
      </c>
      <c r="N2807" s="28">
        <v>11.361350035252253</v>
      </c>
      <c r="O2807" s="28">
        <v>4.6086170424992874</v>
      </c>
      <c r="Q2807" s="26">
        <v>4.6883999999999997</v>
      </c>
      <c r="R2807" s="26">
        <v>1.4559523809523809</v>
      </c>
      <c r="S2807" s="26">
        <v>0.84</v>
      </c>
      <c r="T2807" s="26" t="s">
        <v>194</v>
      </c>
      <c r="U2807" s="26">
        <v>0.28999999999999998</v>
      </c>
      <c r="V2807" s="26">
        <v>0.03</v>
      </c>
      <c r="W2807" s="26">
        <v>0.26</v>
      </c>
      <c r="X2807" s="26">
        <v>3</v>
      </c>
      <c r="Y2807" s="85"/>
      <c r="AD2807" s="26">
        <v>1.1299999999999999</v>
      </c>
      <c r="AF2807" s="26">
        <v>0.37</v>
      </c>
      <c r="AH2807" s="29">
        <v>0.40576163798280912</v>
      </c>
      <c r="AI2807" s="29">
        <v>1.5</v>
      </c>
    </row>
    <row r="2808" spans="1:35" ht="15" customHeight="1" x14ac:dyDescent="0.2">
      <c r="A2808" s="25">
        <v>2943</v>
      </c>
      <c r="B2808" s="25" t="s">
        <v>103</v>
      </c>
      <c r="C2808" s="139">
        <v>38153</v>
      </c>
      <c r="D2808" s="25" t="s">
        <v>29</v>
      </c>
      <c r="E2808" s="25" t="s">
        <v>76</v>
      </c>
      <c r="F2808" s="25">
        <v>-80</v>
      </c>
      <c r="G2808" s="82">
        <v>11.913600000000031</v>
      </c>
      <c r="H2808" s="27">
        <v>-80.198560000000001</v>
      </c>
      <c r="I2808" s="25">
        <v>25</v>
      </c>
      <c r="J2808" s="82">
        <v>34.818000000000069</v>
      </c>
      <c r="K2808" s="27">
        <v>25.580300000000001</v>
      </c>
      <c r="L2808" s="29">
        <v>30.556000000000001</v>
      </c>
      <c r="M2808" s="29">
        <v>37.204999999999998</v>
      </c>
      <c r="N2808" s="28">
        <v>11.48356645070062</v>
      </c>
      <c r="O2808" s="28">
        <v>4.6581928986573011</v>
      </c>
      <c r="Q2808" s="26">
        <v>4.5911999999999988</v>
      </c>
      <c r="R2808" s="26">
        <v>0.67457282913165328</v>
      </c>
      <c r="S2808" s="26">
        <v>0.17</v>
      </c>
      <c r="T2808" s="26" t="s">
        <v>194</v>
      </c>
      <c r="U2808" s="26">
        <v>0.22</v>
      </c>
      <c r="V2808" s="26">
        <v>0.03</v>
      </c>
      <c r="W2808" s="26">
        <v>0.19</v>
      </c>
      <c r="X2808" s="26">
        <v>1.1000000000000001</v>
      </c>
      <c r="Y2808" s="85"/>
      <c r="AD2808" s="26">
        <v>0.39</v>
      </c>
      <c r="AF2808" s="26">
        <v>0.26300000000000001</v>
      </c>
      <c r="AH2808" s="29">
        <v>0.40144322931302767</v>
      </c>
      <c r="AI2808" s="29">
        <v>0.70588235294117707</v>
      </c>
    </row>
    <row r="2809" spans="1:35" ht="15" customHeight="1" x14ac:dyDescent="0.2">
      <c r="A2809" s="25">
        <v>2944</v>
      </c>
      <c r="B2809" s="25" t="s">
        <v>103</v>
      </c>
      <c r="C2809" s="139">
        <v>38153</v>
      </c>
      <c r="D2809" s="25" t="s">
        <v>30</v>
      </c>
      <c r="E2809" s="25" t="s">
        <v>76</v>
      </c>
      <c r="F2809" s="25">
        <v>-80</v>
      </c>
      <c r="G2809" s="82">
        <v>11.208000000000311</v>
      </c>
      <c r="H2809" s="27">
        <v>-80.186800000000005</v>
      </c>
      <c r="I2809" s="25">
        <v>25</v>
      </c>
      <c r="J2809" s="82">
        <v>39.713999999999956</v>
      </c>
      <c r="K2809" s="27">
        <v>25.661899999999999</v>
      </c>
      <c r="L2809" s="29">
        <v>30.48</v>
      </c>
      <c r="M2809" s="29">
        <v>37.895000000000003</v>
      </c>
      <c r="N2809" s="28">
        <v>10.387679533123821</v>
      </c>
      <c r="O2809" s="28">
        <v>4.2136574244992504</v>
      </c>
      <c r="Q2809" s="26">
        <v>4.2995999999999999</v>
      </c>
      <c r="R2809" s="26">
        <v>0.90249999999999997</v>
      </c>
      <c r="S2809" s="26">
        <v>0.17</v>
      </c>
      <c r="T2809" s="26" t="s">
        <v>194</v>
      </c>
      <c r="U2809" s="26">
        <v>1.3</v>
      </c>
      <c r="V2809" s="26">
        <v>7.0000000000000007E-2</v>
      </c>
      <c r="W2809" s="26">
        <v>1.23</v>
      </c>
      <c r="X2809" s="26">
        <v>5.5</v>
      </c>
      <c r="Y2809" s="85"/>
      <c r="AD2809" s="26">
        <v>1.47</v>
      </c>
      <c r="AF2809" s="26">
        <v>0.56699999999999995</v>
      </c>
      <c r="AH2809" s="29">
        <v>0.44379497704947624</v>
      </c>
      <c r="AI2809" s="29">
        <v>0.97</v>
      </c>
    </row>
    <row r="2810" spans="1:35" ht="15" customHeight="1" x14ac:dyDescent="0.2">
      <c r="A2810" s="25">
        <v>2945</v>
      </c>
      <c r="B2810" s="25" t="s">
        <v>103</v>
      </c>
      <c r="C2810" s="139">
        <v>38153</v>
      </c>
      <c r="D2810" s="25" t="s">
        <v>16</v>
      </c>
      <c r="E2810" s="25" t="s">
        <v>76</v>
      </c>
      <c r="F2810" s="25">
        <v>-80</v>
      </c>
      <c r="G2810" s="82">
        <v>14.860800000000154</v>
      </c>
      <c r="H2810" s="27">
        <v>-80.247680000000003</v>
      </c>
      <c r="I2810" s="25">
        <v>25</v>
      </c>
      <c r="J2810" s="82">
        <v>41.4696</v>
      </c>
      <c r="K2810" s="27">
        <v>25.69116</v>
      </c>
      <c r="L2810" s="29">
        <v>30.864999999999998</v>
      </c>
      <c r="M2810" s="29">
        <v>36.987000000000002</v>
      </c>
      <c r="N2810" s="28">
        <v>5.2514002410883274</v>
      </c>
      <c r="O2810" s="28">
        <v>2.1301775381421195</v>
      </c>
      <c r="Q2810" s="26">
        <v>21.455400000000001</v>
      </c>
      <c r="R2810" s="26">
        <v>0.52857142857143535</v>
      </c>
      <c r="S2810" s="26">
        <v>0.67</v>
      </c>
      <c r="T2810" s="26" t="s">
        <v>194</v>
      </c>
      <c r="U2810" s="26">
        <v>1.9</v>
      </c>
      <c r="V2810" s="26">
        <v>0.16</v>
      </c>
      <c r="W2810" s="26">
        <v>1.74</v>
      </c>
      <c r="X2810" s="26">
        <v>6.6</v>
      </c>
      <c r="Y2810" s="85"/>
      <c r="AD2810" s="26">
        <v>2.5700000000000003</v>
      </c>
      <c r="AF2810" s="26">
        <v>2.2799999999999998</v>
      </c>
      <c r="AH2810" s="29">
        <v>0.87786110148873364</v>
      </c>
      <c r="AI2810" s="29">
        <v>0.80000000000000671</v>
      </c>
    </row>
    <row r="2811" spans="1:35" ht="15" customHeight="1" x14ac:dyDescent="0.2">
      <c r="A2811" s="25">
        <v>2946</v>
      </c>
      <c r="B2811" s="25" t="s">
        <v>103</v>
      </c>
      <c r="C2811" s="139">
        <v>38153</v>
      </c>
      <c r="D2811" s="25" t="s">
        <v>17</v>
      </c>
      <c r="E2811" s="25" t="s">
        <v>76</v>
      </c>
      <c r="F2811" s="25">
        <v>-80</v>
      </c>
      <c r="G2811" s="82">
        <v>15.823200000000384</v>
      </c>
      <c r="H2811" s="27">
        <v>-80.263720000000006</v>
      </c>
      <c r="I2811" s="25">
        <v>25</v>
      </c>
      <c r="J2811" s="82">
        <v>39.234000000000009</v>
      </c>
      <c r="K2811" s="27">
        <v>25.6539</v>
      </c>
      <c r="L2811" s="29">
        <v>30.7056</v>
      </c>
      <c r="M2811" s="29">
        <v>38.362000000000002</v>
      </c>
      <c r="N2811" s="28">
        <v>8.9530431669137478</v>
      </c>
      <c r="O2811" s="28">
        <v>3.6317116533901754</v>
      </c>
      <c r="Q2811" s="26">
        <v>21.552600000000002</v>
      </c>
      <c r="R2811" s="26">
        <v>0.9257142857142816</v>
      </c>
      <c r="S2811" s="26">
        <v>0.33</v>
      </c>
      <c r="T2811" s="26" t="s">
        <v>194</v>
      </c>
      <c r="U2811" s="26">
        <v>0.63</v>
      </c>
      <c r="V2811" s="26">
        <v>0.11</v>
      </c>
      <c r="W2811" s="26">
        <v>0.52</v>
      </c>
      <c r="X2811" s="26">
        <v>9.4</v>
      </c>
      <c r="Y2811" s="85"/>
      <c r="AD2811" s="26">
        <v>0.96</v>
      </c>
      <c r="AF2811" s="26">
        <v>0.90400000000000003</v>
      </c>
      <c r="AH2811" s="29">
        <v>0.51490872031494272</v>
      </c>
      <c r="AI2811" s="29">
        <v>1.0333333333333292</v>
      </c>
    </row>
    <row r="2812" spans="1:35" ht="15" customHeight="1" x14ac:dyDescent="0.2">
      <c r="A2812" s="25">
        <v>2947</v>
      </c>
      <c r="B2812" s="25" t="s">
        <v>103</v>
      </c>
      <c r="C2812" s="139">
        <v>38153</v>
      </c>
      <c r="D2812" s="25" t="s">
        <v>18</v>
      </c>
      <c r="E2812" s="25" t="s">
        <v>76</v>
      </c>
      <c r="F2812" s="25">
        <v>-80</v>
      </c>
      <c r="G2812" s="82">
        <v>15.822000000000003</v>
      </c>
      <c r="H2812" s="27">
        <v>-80.2637</v>
      </c>
      <c r="I2812" s="25">
        <v>25</v>
      </c>
      <c r="J2812" s="82">
        <v>35.519999999999925</v>
      </c>
      <c r="K2812" s="27">
        <v>25.591999999999999</v>
      </c>
      <c r="L2812" s="29">
        <v>30.420999999999999</v>
      </c>
      <c r="M2812" s="29">
        <v>39.24</v>
      </c>
      <c r="N2812" s="28">
        <v>6.4102624484942146</v>
      </c>
      <c r="O2812" s="28">
        <v>2.6002583034022084</v>
      </c>
      <c r="Q2812" s="26">
        <v>5.660400000000001</v>
      </c>
      <c r="R2812" s="26">
        <v>2.2614285714285711</v>
      </c>
      <c r="S2812" s="26">
        <v>0</v>
      </c>
      <c r="T2812" s="26" t="s">
        <v>194</v>
      </c>
      <c r="U2812" s="26">
        <v>0.27</v>
      </c>
      <c r="V2812" s="26">
        <v>0.05</v>
      </c>
      <c r="W2812" s="26">
        <v>0.22000000000000003</v>
      </c>
      <c r="X2812" s="26">
        <v>4.0999999999999996</v>
      </c>
      <c r="Y2812" s="85"/>
      <c r="AD2812" s="26">
        <v>0.27</v>
      </c>
      <c r="AF2812" s="26">
        <v>0.32400000000000001</v>
      </c>
      <c r="AH2812" s="29">
        <v>0.71915932257701864</v>
      </c>
      <c r="AI2812" s="29">
        <v>2.2999999999999998</v>
      </c>
    </row>
    <row r="2813" spans="1:35" ht="15" customHeight="1" x14ac:dyDescent="0.2">
      <c r="A2813" s="25">
        <v>2948</v>
      </c>
      <c r="B2813" s="25" t="s">
        <v>103</v>
      </c>
      <c r="C2813" s="139">
        <v>38153</v>
      </c>
      <c r="D2813" s="25" t="s">
        <v>19</v>
      </c>
      <c r="E2813" s="25" t="s">
        <v>77</v>
      </c>
      <c r="F2813" s="25">
        <v>-80</v>
      </c>
      <c r="G2813" s="82">
        <v>18.770399999999654</v>
      </c>
      <c r="H2813" s="27">
        <v>-80.312839999999994</v>
      </c>
      <c r="I2813" s="25">
        <v>25</v>
      </c>
      <c r="J2813" s="82">
        <v>31.779599999999988</v>
      </c>
      <c r="K2813" s="27">
        <v>25.52966</v>
      </c>
      <c r="L2813" s="29">
        <v>31.228000000000002</v>
      </c>
      <c r="M2813" s="29">
        <v>39.1404</v>
      </c>
      <c r="N2813" s="28">
        <v>7.5149422536233752</v>
      </c>
      <c r="O2813" s="28">
        <v>3.0483605237040585</v>
      </c>
      <c r="Q2813" s="26">
        <v>27.9678</v>
      </c>
      <c r="R2813" s="26">
        <v>2.0432142857142805</v>
      </c>
      <c r="S2813" s="26">
        <v>1.3</v>
      </c>
      <c r="T2813" s="26" t="s">
        <v>194</v>
      </c>
      <c r="U2813" s="26">
        <v>0.32</v>
      </c>
      <c r="V2813" s="26">
        <v>7.0000000000000007E-2</v>
      </c>
      <c r="W2813" s="26">
        <v>0.25</v>
      </c>
      <c r="X2813" s="26">
        <v>65</v>
      </c>
      <c r="Y2813" s="85"/>
      <c r="AD2813" s="26">
        <v>1.62</v>
      </c>
      <c r="AF2813" s="26">
        <v>1.3169999999999999</v>
      </c>
      <c r="AH2813" s="29">
        <v>0.61344450089117597</v>
      </c>
      <c r="AI2813" s="29">
        <v>2.1999999999999948</v>
      </c>
    </row>
    <row r="2814" spans="1:35" ht="15" customHeight="1" x14ac:dyDescent="0.2">
      <c r="A2814" s="25">
        <v>2949</v>
      </c>
      <c r="B2814" s="25" t="s">
        <v>103</v>
      </c>
      <c r="C2814" s="139">
        <v>38153</v>
      </c>
      <c r="D2814" s="25" t="s">
        <v>20</v>
      </c>
      <c r="E2814" s="25" t="s">
        <v>77</v>
      </c>
      <c r="F2814" s="25">
        <v>-80</v>
      </c>
      <c r="G2814" s="82">
        <v>15.135600000000409</v>
      </c>
      <c r="H2814" s="27">
        <v>-80.252260000000007</v>
      </c>
      <c r="I2814" s="25">
        <v>25</v>
      </c>
      <c r="J2814" s="82">
        <v>29.558400000000091</v>
      </c>
      <c r="K2814" s="27">
        <v>25.492640000000002</v>
      </c>
      <c r="L2814" s="29">
        <v>30.606999999999999</v>
      </c>
      <c r="M2814" s="29">
        <v>39.549999999999997</v>
      </c>
      <c r="N2814" s="28">
        <v>13.405436953923385</v>
      </c>
      <c r="O2814" s="28">
        <v>5.4377802828279238</v>
      </c>
      <c r="Q2814" s="26">
        <v>5.2230000000000008</v>
      </c>
      <c r="R2814" s="26">
        <v>1.325</v>
      </c>
      <c r="S2814" s="26">
        <v>1</v>
      </c>
      <c r="T2814" s="26" t="s">
        <v>194</v>
      </c>
      <c r="U2814" s="26">
        <v>0.78</v>
      </c>
      <c r="V2814" s="26">
        <v>0.09</v>
      </c>
      <c r="W2814" s="26">
        <v>0.69000000000000006</v>
      </c>
      <c r="X2814" s="26">
        <v>2.4</v>
      </c>
      <c r="Y2814" s="85"/>
      <c r="AD2814" s="26">
        <v>1.7800000000000002</v>
      </c>
      <c r="AF2814" s="26">
        <v>0.35</v>
      </c>
      <c r="AH2814" s="29">
        <v>0.34389031971470252</v>
      </c>
      <c r="AI2814" s="29">
        <v>1.3666666666666671</v>
      </c>
    </row>
    <row r="2815" spans="1:35" ht="15" customHeight="1" x14ac:dyDescent="0.2">
      <c r="A2815" s="25">
        <v>2950</v>
      </c>
      <c r="B2815" s="25" t="s">
        <v>103</v>
      </c>
      <c r="C2815" s="139">
        <v>38153</v>
      </c>
      <c r="D2815" s="25" t="s">
        <v>21</v>
      </c>
      <c r="E2815" s="25" t="s">
        <v>77</v>
      </c>
      <c r="F2815" s="25">
        <v>-80</v>
      </c>
      <c r="G2815" s="82">
        <v>19.450799999999902</v>
      </c>
      <c r="H2815" s="27">
        <v>-80.324179999999998</v>
      </c>
      <c r="I2815" s="25">
        <v>25</v>
      </c>
      <c r="J2815" s="82">
        <v>27.789599999999908</v>
      </c>
      <c r="K2815" s="27">
        <v>25.463159999999998</v>
      </c>
      <c r="L2815" s="29">
        <v>30.812999999999999</v>
      </c>
      <c r="M2815" s="29">
        <v>40.460999999999999</v>
      </c>
      <c r="N2815" s="28">
        <v>5.9467622623725589</v>
      </c>
      <c r="O2815" s="28">
        <v>2.4122441281207556</v>
      </c>
      <c r="Q2815" s="26">
        <v>10.860600000000002</v>
      </c>
      <c r="R2815" s="26">
        <v>0.87297619047619357</v>
      </c>
      <c r="S2815" s="26">
        <v>0.17</v>
      </c>
      <c r="T2815" s="26" t="s">
        <v>194</v>
      </c>
      <c r="U2815" s="26">
        <v>0.25</v>
      </c>
      <c r="V2815" s="26">
        <v>0.06</v>
      </c>
      <c r="W2815" s="26">
        <v>0.19</v>
      </c>
      <c r="X2815" s="26">
        <v>5.6</v>
      </c>
      <c r="Y2815" s="85"/>
      <c r="AD2815" s="26">
        <v>0.42000000000000004</v>
      </c>
      <c r="AF2815" s="26">
        <v>0.78700000000000003</v>
      </c>
      <c r="AH2815" s="29">
        <v>0.7752117533215066</v>
      </c>
      <c r="AI2815" s="29">
        <v>0.96666666666666978</v>
      </c>
    </row>
    <row r="2816" spans="1:35" ht="15" customHeight="1" x14ac:dyDescent="0.2">
      <c r="A2816" s="25">
        <v>2951</v>
      </c>
      <c r="B2816" s="25" t="s">
        <v>103</v>
      </c>
      <c r="C2816" s="139">
        <v>38153</v>
      </c>
      <c r="D2816" s="25" t="s">
        <v>22</v>
      </c>
      <c r="E2816" s="25" t="s">
        <v>77</v>
      </c>
      <c r="F2816" s="25">
        <v>-80</v>
      </c>
      <c r="G2816" s="82">
        <v>14.650800000000004</v>
      </c>
      <c r="H2816" s="27">
        <v>-80.24418</v>
      </c>
      <c r="I2816" s="25">
        <v>25</v>
      </c>
      <c r="J2816" s="82">
        <v>24.249600000000058</v>
      </c>
      <c r="K2816" s="27">
        <v>25.404160000000001</v>
      </c>
      <c r="L2816" s="29">
        <v>30.957000000000001</v>
      </c>
      <c r="M2816" s="29">
        <v>37.808999999999997</v>
      </c>
      <c r="N2816" s="28">
        <v>18.272048749747633</v>
      </c>
      <c r="O2816" s="28">
        <v>7.4118722694204067</v>
      </c>
      <c r="Q2816" s="26">
        <v>4.1052</v>
      </c>
      <c r="R2816" s="26">
        <v>0.53238095238095218</v>
      </c>
      <c r="S2816" s="26">
        <v>0.33</v>
      </c>
      <c r="T2816" s="26" t="s">
        <v>194</v>
      </c>
      <c r="U2816" s="26">
        <v>1</v>
      </c>
      <c r="V2816" s="26">
        <v>7.0000000000000007E-2</v>
      </c>
      <c r="W2816" s="26">
        <v>0.92999999999999994</v>
      </c>
      <c r="X2816" s="26">
        <v>3.3</v>
      </c>
      <c r="Y2816" s="85"/>
      <c r="AD2816" s="26">
        <v>1.33</v>
      </c>
      <c r="AF2816" s="26">
        <v>0.28799999999999998</v>
      </c>
      <c r="AH2816" s="29">
        <v>0.25229792581763288</v>
      </c>
      <c r="AI2816" s="29">
        <v>0.56666666666666643</v>
      </c>
    </row>
    <row r="2817" spans="1:35" ht="15" customHeight="1" x14ac:dyDescent="0.2">
      <c r="A2817" s="25">
        <v>2952</v>
      </c>
      <c r="B2817" s="25" t="s">
        <v>103</v>
      </c>
      <c r="C2817" s="139">
        <v>38153</v>
      </c>
      <c r="D2817" s="25" t="s">
        <v>23</v>
      </c>
      <c r="E2817" s="25" t="s">
        <v>77</v>
      </c>
      <c r="F2817" s="25">
        <v>-80</v>
      </c>
      <c r="G2817" s="82">
        <v>19.322400000000073</v>
      </c>
      <c r="H2817" s="27">
        <v>-80.322040000000001</v>
      </c>
      <c r="I2817" s="25">
        <v>25</v>
      </c>
      <c r="J2817" s="82">
        <v>19.958400000000083</v>
      </c>
      <c r="K2817" s="27">
        <v>25.332640000000001</v>
      </c>
      <c r="L2817" s="29">
        <v>30.920300000000001</v>
      </c>
      <c r="M2817" s="29">
        <v>38.545000000000002</v>
      </c>
      <c r="N2817" s="28">
        <v>8.872272899126779</v>
      </c>
      <c r="O2817" s="28">
        <v>3.5989480089733359</v>
      </c>
      <c r="Q2817" s="26">
        <v>8.3819999999999997</v>
      </c>
      <c r="R2817" s="26">
        <v>0.96750000000000169</v>
      </c>
      <c r="S2817" s="26">
        <v>0</v>
      </c>
      <c r="T2817" s="26" t="s">
        <v>194</v>
      </c>
      <c r="U2817" s="26">
        <v>0.4</v>
      </c>
      <c r="V2817" s="26">
        <v>0.03</v>
      </c>
      <c r="W2817" s="26">
        <v>0.37</v>
      </c>
      <c r="X2817" s="26">
        <v>0.75</v>
      </c>
      <c r="Y2817" s="85"/>
      <c r="AD2817" s="26">
        <v>0.4</v>
      </c>
      <c r="AF2817" s="26">
        <v>0.55300000000000005</v>
      </c>
      <c r="AH2817" s="29">
        <v>0.51959628072911535</v>
      </c>
      <c r="AI2817" s="29">
        <v>1.033333333333335</v>
      </c>
    </row>
    <row r="2818" spans="1:35" ht="15" customHeight="1" x14ac:dyDescent="0.2">
      <c r="A2818" s="25">
        <v>2953</v>
      </c>
      <c r="B2818" s="25" t="s">
        <v>103</v>
      </c>
      <c r="C2818" s="139">
        <v>38154</v>
      </c>
      <c r="D2818" s="25">
        <v>1</v>
      </c>
      <c r="E2818" s="25" t="s">
        <v>47</v>
      </c>
      <c r="F2818" s="25">
        <v>-80</v>
      </c>
      <c r="G2818" s="82">
        <v>29.786400000000413</v>
      </c>
      <c r="H2818" s="27">
        <v>-80.496440000000007</v>
      </c>
      <c r="I2818" s="25">
        <v>25</v>
      </c>
      <c r="J2818" s="82">
        <v>11.02320000000006</v>
      </c>
      <c r="K2818" s="27">
        <v>25.183720000000001</v>
      </c>
      <c r="L2818" s="29">
        <v>29.341999999999999</v>
      </c>
      <c r="M2818" s="29">
        <v>37.143999999999998</v>
      </c>
      <c r="N2818" s="28">
        <v>6.8110881247560595</v>
      </c>
      <c r="O2818" s="28">
        <v>2.762849195942263</v>
      </c>
      <c r="Q2818" s="26">
        <v>8.8193999999999999</v>
      </c>
      <c r="R2818" s="26">
        <v>1.3489285714285715</v>
      </c>
      <c r="S2818" s="26">
        <v>2.4</v>
      </c>
      <c r="T2818" s="26">
        <v>0.01</v>
      </c>
      <c r="U2818" s="26">
        <v>1.96</v>
      </c>
      <c r="V2818" s="26">
        <v>0.26</v>
      </c>
      <c r="W2818" s="26">
        <v>1.7</v>
      </c>
      <c r="X2818" s="26">
        <v>9.1999999999999993</v>
      </c>
      <c r="Y2818" s="85"/>
      <c r="AD2818" s="26">
        <v>4.3600000000000003</v>
      </c>
      <c r="AF2818" s="26">
        <v>0.219</v>
      </c>
      <c r="AH2818" s="29">
        <v>0.6768375207544548</v>
      </c>
      <c r="AI2818" s="29">
        <v>1.375</v>
      </c>
    </row>
    <row r="2819" spans="1:35" ht="15" customHeight="1" x14ac:dyDescent="0.2">
      <c r="A2819" s="25">
        <v>2954</v>
      </c>
      <c r="B2819" s="25" t="s">
        <v>103</v>
      </c>
      <c r="C2819" s="139">
        <v>38154</v>
      </c>
      <c r="D2819" s="25">
        <v>2</v>
      </c>
      <c r="E2819" s="25" t="s">
        <v>47</v>
      </c>
      <c r="F2819" s="25">
        <v>-80</v>
      </c>
      <c r="G2819" s="82">
        <v>33.901200000000244</v>
      </c>
      <c r="H2819" s="27">
        <v>-80.565020000000004</v>
      </c>
      <c r="I2819" s="25">
        <v>25</v>
      </c>
      <c r="J2819" s="82">
        <v>10.038000000000054</v>
      </c>
      <c r="K2819" s="27">
        <v>25.167300000000001</v>
      </c>
      <c r="L2819" s="29">
        <v>29.635999999999999</v>
      </c>
      <c r="M2819" s="29">
        <v>37.1066</v>
      </c>
      <c r="N2819" s="28">
        <v>6.4532862026052644</v>
      </c>
      <c r="O2819" s="28">
        <v>2.6177104552867339</v>
      </c>
      <c r="Q2819" s="26">
        <v>8.1389999999999993</v>
      </c>
      <c r="R2819" s="26">
        <v>1.5882142857142858</v>
      </c>
      <c r="S2819" s="26">
        <v>1</v>
      </c>
      <c r="T2819" s="26">
        <v>0</v>
      </c>
      <c r="U2819" s="26">
        <v>0.11</v>
      </c>
      <c r="V2819" s="26">
        <v>0.01</v>
      </c>
      <c r="W2819" s="26">
        <v>0.1</v>
      </c>
      <c r="X2819" s="26">
        <v>14.2</v>
      </c>
      <c r="Y2819" s="85"/>
      <c r="AD2819" s="26">
        <v>1.1100000000000001</v>
      </c>
      <c r="AF2819" s="26">
        <v>0.309</v>
      </c>
      <c r="AH2819" s="29">
        <v>0.71436472136303075</v>
      </c>
      <c r="AI2819" s="29">
        <v>1.625</v>
      </c>
    </row>
    <row r="2820" spans="1:35" ht="15" customHeight="1" x14ac:dyDescent="0.2">
      <c r="A2820" s="25">
        <v>2955</v>
      </c>
      <c r="B2820" s="25" t="s">
        <v>103</v>
      </c>
      <c r="C2820" s="139">
        <v>38154</v>
      </c>
      <c r="D2820" s="25">
        <v>3</v>
      </c>
      <c r="E2820" s="25" t="s">
        <v>47</v>
      </c>
      <c r="F2820" s="25">
        <v>-80</v>
      </c>
      <c r="G2820" s="82">
        <v>37.230000000000416</v>
      </c>
      <c r="H2820" s="27">
        <v>-80.620500000000007</v>
      </c>
      <c r="I2820" s="25">
        <v>25</v>
      </c>
      <c r="J2820" s="82">
        <v>9.0395999999999077</v>
      </c>
      <c r="K2820" s="27">
        <v>25.150659999999998</v>
      </c>
      <c r="L2820" s="29">
        <v>29.544</v>
      </c>
      <c r="M2820" s="29">
        <v>35.820999999999998</v>
      </c>
      <c r="N2820" s="28">
        <v>10.671155827494855</v>
      </c>
      <c r="O2820" s="28">
        <v>4.3286467239512758</v>
      </c>
      <c r="Q2820" s="26">
        <v>7.1669999999999998</v>
      </c>
      <c r="R2820" s="26">
        <v>1.1606390977443637</v>
      </c>
      <c r="S2820" s="26">
        <v>2.5</v>
      </c>
      <c r="T2820" s="26">
        <v>0</v>
      </c>
      <c r="U2820" s="26">
        <v>0.16</v>
      </c>
      <c r="V2820" s="26">
        <v>0.05</v>
      </c>
      <c r="W2820" s="26">
        <v>0.11</v>
      </c>
      <c r="X2820" s="26">
        <v>12.4</v>
      </c>
      <c r="Y2820" s="85"/>
      <c r="AD2820" s="26">
        <v>2.6599999999999997</v>
      </c>
      <c r="AF2820" s="26">
        <v>0.19800000000000001</v>
      </c>
      <c r="AH2820" s="29">
        <v>0.43200568659320543</v>
      </c>
      <c r="AI2820" s="29">
        <v>1.1842105263157923</v>
      </c>
    </row>
    <row r="2821" spans="1:35" ht="15" customHeight="1" x14ac:dyDescent="0.2">
      <c r="A2821" s="25">
        <v>2956</v>
      </c>
      <c r="B2821" s="25" t="s">
        <v>103</v>
      </c>
      <c r="C2821" s="139">
        <v>38154</v>
      </c>
      <c r="D2821" s="25">
        <v>4</v>
      </c>
      <c r="E2821" s="25" t="s">
        <v>48</v>
      </c>
      <c r="F2821" s="25">
        <v>-80</v>
      </c>
      <c r="G2821" s="82">
        <v>40.813200000000336</v>
      </c>
      <c r="H2821" s="27">
        <v>-80.680220000000006</v>
      </c>
      <c r="I2821" s="25">
        <v>25</v>
      </c>
      <c r="J2821" s="82">
        <v>7.932000000000059</v>
      </c>
      <c r="K2821" s="27">
        <v>25.132200000000001</v>
      </c>
      <c r="L2821" s="29">
        <v>29.649000000000001</v>
      </c>
      <c r="M2821" s="29">
        <v>37.994999999999997</v>
      </c>
      <c r="N2821" s="28">
        <v>14.54163258021994</v>
      </c>
      <c r="O2821" s="28">
        <v>5.8986665780935539</v>
      </c>
      <c r="Q2821" s="26">
        <v>14.651400000000001</v>
      </c>
      <c r="R2821" s="26">
        <v>0.8580764411027606</v>
      </c>
      <c r="S2821" s="26">
        <v>1.9</v>
      </c>
      <c r="T2821" s="26">
        <v>0.02</v>
      </c>
      <c r="U2821" s="26">
        <v>0.23</v>
      </c>
      <c r="V2821" s="26">
        <v>0.1</v>
      </c>
      <c r="W2821" s="26">
        <v>0.13</v>
      </c>
      <c r="X2821" s="26">
        <v>69</v>
      </c>
      <c r="Y2821" s="85"/>
      <c r="AD2821" s="26">
        <v>2.13</v>
      </c>
      <c r="AF2821" s="26">
        <v>0.52900000000000003</v>
      </c>
      <c r="AH2821" s="29">
        <v>0.31702080042035247</v>
      </c>
      <c r="AI2821" s="29">
        <v>0.92105263157895112</v>
      </c>
    </row>
    <row r="2822" spans="1:35" ht="15" customHeight="1" x14ac:dyDescent="0.2">
      <c r="A2822" s="25">
        <v>2957</v>
      </c>
      <c r="B2822" s="25" t="s">
        <v>103</v>
      </c>
      <c r="C2822" s="139">
        <v>38154</v>
      </c>
      <c r="D2822" s="25">
        <v>5</v>
      </c>
      <c r="E2822" s="25" t="s">
        <v>48</v>
      </c>
      <c r="F2822" s="25">
        <v>-80</v>
      </c>
      <c r="G2822" s="82">
        <v>43.201200000000313</v>
      </c>
      <c r="H2822" s="27">
        <v>-80.720020000000005</v>
      </c>
      <c r="I2822" s="25">
        <v>25</v>
      </c>
      <c r="J2822" s="82">
        <v>6.919200000000032</v>
      </c>
      <c r="K2822" s="27">
        <v>25.115320000000001</v>
      </c>
      <c r="L2822" s="29">
        <v>29.829000000000001</v>
      </c>
      <c r="M2822" s="29">
        <v>41.155000000000001</v>
      </c>
      <c r="N2822" s="28">
        <v>13.129126027384341</v>
      </c>
      <c r="O2822" s="28">
        <v>5.325697542561544</v>
      </c>
      <c r="Q2822" s="26">
        <v>16.012200000000004</v>
      </c>
      <c r="R2822" s="26">
        <v>0.5488408521303263</v>
      </c>
      <c r="S2822" s="26">
        <v>0.25</v>
      </c>
      <c r="T2822" s="26">
        <v>0.05</v>
      </c>
      <c r="U2822" s="26">
        <v>0</v>
      </c>
      <c r="V2822" s="26">
        <v>0.02</v>
      </c>
      <c r="W2822" s="26">
        <v>0</v>
      </c>
      <c r="X2822" s="26">
        <v>55</v>
      </c>
      <c r="Y2822" s="85"/>
      <c r="AD2822" s="26">
        <v>0.27</v>
      </c>
      <c r="AF2822" s="26">
        <v>0.69499999999999995</v>
      </c>
      <c r="AH2822" s="29">
        <v>0.35112771332871656</v>
      </c>
      <c r="AI2822" s="29">
        <v>0.63157894736842157</v>
      </c>
    </row>
    <row r="2823" spans="1:35" ht="15" customHeight="1" x14ac:dyDescent="0.2">
      <c r="A2823" s="25">
        <v>2958</v>
      </c>
      <c r="B2823" s="25" t="s">
        <v>103</v>
      </c>
      <c r="C2823" s="139">
        <v>38154</v>
      </c>
      <c r="D2823" s="25">
        <v>6</v>
      </c>
      <c r="E2823" s="25" t="s">
        <v>48</v>
      </c>
      <c r="F2823" s="25">
        <v>-80</v>
      </c>
      <c r="G2823" s="82">
        <v>45.560399999999674</v>
      </c>
      <c r="H2823" s="27">
        <v>-80.759339999999995</v>
      </c>
      <c r="I2823" s="25">
        <v>25</v>
      </c>
      <c r="J2823" s="82">
        <v>4.1988000000000625</v>
      </c>
      <c r="K2823" s="27">
        <v>25.069980000000001</v>
      </c>
      <c r="L2823" s="29">
        <v>30.047999999999998</v>
      </c>
      <c r="M2823" s="29">
        <v>43.689</v>
      </c>
      <c r="N2823" s="28">
        <v>8.2078499143773609</v>
      </c>
      <c r="O2823" s="28">
        <v>3.3294315270901662</v>
      </c>
      <c r="Q2823" s="26">
        <v>22.087200000000003</v>
      </c>
      <c r="R2823" s="26">
        <v>4.0580263157894771</v>
      </c>
      <c r="S2823" s="26">
        <v>0.5</v>
      </c>
      <c r="T2823" s="26">
        <v>0.09</v>
      </c>
      <c r="U2823" s="26">
        <v>0.01</v>
      </c>
      <c r="V2823" s="26">
        <v>0.04</v>
      </c>
      <c r="W2823" s="26">
        <v>0</v>
      </c>
      <c r="X2823" s="26">
        <v>76.8</v>
      </c>
      <c r="Y2823" s="85"/>
      <c r="AD2823" s="26">
        <v>0.54</v>
      </c>
      <c r="AF2823" s="26">
        <v>1.2809999999999999</v>
      </c>
      <c r="AH2823" s="29">
        <v>0.56165744355593639</v>
      </c>
      <c r="AI2823" s="29">
        <v>4.210526315789477</v>
      </c>
    </row>
    <row r="2824" spans="1:35" ht="15" customHeight="1" x14ac:dyDescent="0.2">
      <c r="A2824" s="25">
        <v>2959</v>
      </c>
      <c r="B2824" s="25" t="s">
        <v>103</v>
      </c>
      <c r="C2824" s="139">
        <v>38154</v>
      </c>
      <c r="D2824" s="25">
        <v>7</v>
      </c>
      <c r="E2824" s="25" t="s">
        <v>48</v>
      </c>
      <c r="F2824" s="25">
        <v>-80</v>
      </c>
      <c r="G2824" s="82">
        <v>47.630400000000179</v>
      </c>
      <c r="H2824" s="27">
        <v>-80.793840000000003</v>
      </c>
      <c r="I2824" s="25">
        <v>25</v>
      </c>
      <c r="J2824" s="82">
        <v>6.9696000000000424</v>
      </c>
      <c r="K2824" s="27">
        <v>25.116160000000001</v>
      </c>
      <c r="L2824" s="29">
        <v>29.794</v>
      </c>
      <c r="M2824" s="29">
        <v>46.713000000000001</v>
      </c>
      <c r="N2824" s="28">
        <v>7.4518196385112159</v>
      </c>
      <c r="O2824" s="28">
        <v>3.0227554715869793</v>
      </c>
      <c r="Q2824" s="26">
        <v>36.035400000000003</v>
      </c>
      <c r="R2824" s="26">
        <v>3.4289536340852109</v>
      </c>
      <c r="S2824" s="26">
        <v>0.13</v>
      </c>
      <c r="T2824" s="26">
        <v>0.13</v>
      </c>
      <c r="U2824" s="26">
        <v>0</v>
      </c>
      <c r="V2824" s="26">
        <v>0.05</v>
      </c>
      <c r="W2824" s="26">
        <v>0</v>
      </c>
      <c r="X2824" s="26">
        <v>71.3</v>
      </c>
      <c r="Y2824" s="85"/>
      <c r="AD2824" s="26">
        <v>0.18</v>
      </c>
      <c r="AF2824" s="26">
        <v>1.4810000000000001</v>
      </c>
      <c r="AH2824" s="29">
        <v>0.61864084527427221</v>
      </c>
      <c r="AI2824" s="29">
        <v>3.6052631578947349</v>
      </c>
    </row>
    <row r="2825" spans="1:35" ht="15" customHeight="1" x14ac:dyDescent="0.2">
      <c r="A2825" s="25">
        <v>2960</v>
      </c>
      <c r="B2825" s="25" t="s">
        <v>103</v>
      </c>
      <c r="C2825" s="139">
        <v>38154</v>
      </c>
      <c r="D2825" s="25">
        <v>8</v>
      </c>
      <c r="E2825" s="25" t="s">
        <v>48</v>
      </c>
      <c r="F2825" s="25">
        <v>-80</v>
      </c>
      <c r="G2825" s="82">
        <v>51.841199999999787</v>
      </c>
      <c r="H2825" s="27">
        <v>-80.864019999999996</v>
      </c>
      <c r="I2825" s="25">
        <v>25</v>
      </c>
      <c r="J2825" s="82">
        <v>7.6800000000000068</v>
      </c>
      <c r="K2825" s="27">
        <v>25.128</v>
      </c>
      <c r="L2825" s="29">
        <v>30.111000000000001</v>
      </c>
      <c r="M2825" s="29">
        <v>42.3675</v>
      </c>
      <c r="N2825" s="28">
        <v>5.1182086418425339</v>
      </c>
      <c r="O2825" s="28">
        <v>2.076149709380811</v>
      </c>
      <c r="Q2825" s="26">
        <v>31.855799999999999</v>
      </c>
      <c r="R2825" s="26">
        <v>2.4366666666666665</v>
      </c>
      <c r="S2825" s="26">
        <v>0.13</v>
      </c>
      <c r="T2825" s="26">
        <v>0.06</v>
      </c>
      <c r="U2825" s="26">
        <v>0</v>
      </c>
      <c r="V2825" s="26">
        <v>0.05</v>
      </c>
      <c r="W2825" s="26">
        <v>0</v>
      </c>
      <c r="X2825" s="26">
        <v>101.4</v>
      </c>
      <c r="Y2825" s="85"/>
      <c r="AD2825" s="26">
        <v>0.18</v>
      </c>
      <c r="AF2825" s="26">
        <v>1.036</v>
      </c>
      <c r="AH2825" s="29">
        <v>0.9007057591033294</v>
      </c>
      <c r="AI2825" s="29">
        <v>2.56</v>
      </c>
    </row>
    <row r="2826" spans="1:35" ht="15" customHeight="1" x14ac:dyDescent="0.2">
      <c r="A2826" s="25">
        <v>2961</v>
      </c>
      <c r="B2826" s="25" t="s">
        <v>103</v>
      </c>
      <c r="C2826" s="139">
        <v>38154</v>
      </c>
      <c r="D2826" s="25">
        <v>9</v>
      </c>
      <c r="E2826" s="25" t="s">
        <v>49</v>
      </c>
      <c r="F2826" s="25">
        <v>-80</v>
      </c>
      <c r="G2826" s="82">
        <v>54.355199999999684</v>
      </c>
      <c r="H2826" s="27">
        <v>-80.905919999999995</v>
      </c>
      <c r="I2826" s="25">
        <v>25</v>
      </c>
      <c r="J2826" s="82">
        <v>7.630799999999951</v>
      </c>
      <c r="K2826" s="27">
        <v>25.127179999999999</v>
      </c>
      <c r="L2826" s="29">
        <v>29.747</v>
      </c>
      <c r="M2826" s="29">
        <v>41.707999999999998</v>
      </c>
      <c r="N2826" s="28">
        <v>5.8457276352526124</v>
      </c>
      <c r="O2826" s="28">
        <v>2.3712604507423829</v>
      </c>
      <c r="Q2826" s="26">
        <v>37.911360000000002</v>
      </c>
      <c r="R2826" s="26">
        <v>6.4555952380952375</v>
      </c>
      <c r="S2826" s="26">
        <v>0.38</v>
      </c>
      <c r="T2826" s="26">
        <v>0.03</v>
      </c>
      <c r="U2826" s="26">
        <v>0</v>
      </c>
      <c r="V2826" s="26">
        <v>0.05</v>
      </c>
      <c r="W2826" s="26">
        <v>0</v>
      </c>
      <c r="X2826" s="26">
        <v>41.1</v>
      </c>
      <c r="Y2826" s="85"/>
      <c r="AD2826" s="26">
        <v>0.43</v>
      </c>
      <c r="AF2826" s="26">
        <v>1.2130000000000001</v>
      </c>
      <c r="AH2826" s="29">
        <v>0.78861012480284465</v>
      </c>
      <c r="AI2826" s="29">
        <v>6.6</v>
      </c>
    </row>
    <row r="2827" spans="1:35" ht="15" customHeight="1" x14ac:dyDescent="0.2">
      <c r="A2827" s="25">
        <v>2962</v>
      </c>
      <c r="B2827" s="25" t="s">
        <v>103</v>
      </c>
      <c r="C2827" s="139">
        <v>38154</v>
      </c>
      <c r="D2827" s="25">
        <v>10</v>
      </c>
      <c r="E2827" s="25" t="s">
        <v>49</v>
      </c>
      <c r="F2827" s="25">
        <v>-80</v>
      </c>
      <c r="G2827" s="82">
        <v>59.759999999999707</v>
      </c>
      <c r="H2827" s="27">
        <v>-80.995999999999995</v>
      </c>
      <c r="I2827" s="25">
        <v>25</v>
      </c>
      <c r="J2827" s="82">
        <v>6.6959999999999553</v>
      </c>
      <c r="K2827" s="27">
        <v>25.111599999999999</v>
      </c>
      <c r="L2827" s="29">
        <v>30.571999999999999</v>
      </c>
      <c r="M2827" s="29">
        <v>38.366</v>
      </c>
      <c r="N2827" s="28">
        <v>7.171567964806953</v>
      </c>
      <c r="O2827" s="28">
        <v>2.9090742069824298</v>
      </c>
      <c r="Q2827" s="26">
        <v>14.505599999999999</v>
      </c>
      <c r="R2827" s="26">
        <v>6.6022619047619049</v>
      </c>
      <c r="S2827" s="26">
        <v>0.38</v>
      </c>
      <c r="T2827" s="26">
        <v>0.02</v>
      </c>
      <c r="U2827" s="26">
        <v>1.0900000000000001</v>
      </c>
      <c r="V2827" s="26">
        <v>0.01</v>
      </c>
      <c r="W2827" s="26">
        <v>1.08</v>
      </c>
      <c r="X2827" s="26">
        <v>7.4</v>
      </c>
      <c r="Y2827" s="85"/>
      <c r="AD2827" s="26">
        <v>1.4700000000000002</v>
      </c>
      <c r="AF2827" s="26">
        <v>1.661</v>
      </c>
      <c r="AH2827" s="29">
        <v>0.64281619063260098</v>
      </c>
      <c r="AI2827" s="29">
        <v>6.8</v>
      </c>
    </row>
    <row r="2828" spans="1:35" ht="15" customHeight="1" x14ac:dyDescent="0.2">
      <c r="A2828" s="25">
        <v>2963</v>
      </c>
      <c r="B2828" s="25" t="s">
        <v>103</v>
      </c>
      <c r="C2828" s="139">
        <v>38154</v>
      </c>
      <c r="D2828" s="25">
        <v>11</v>
      </c>
      <c r="E2828" s="25" t="s">
        <v>49</v>
      </c>
      <c r="F2828" s="25">
        <v>-80</v>
      </c>
      <c r="G2828" s="82">
        <v>59.986800000000073</v>
      </c>
      <c r="H2828" s="27">
        <v>-80.999780000000001</v>
      </c>
      <c r="I2828" s="25">
        <v>25</v>
      </c>
      <c r="J2828" s="82">
        <v>4.4831999999999539</v>
      </c>
      <c r="K2828" s="27">
        <v>25.074719999999999</v>
      </c>
      <c r="L2828" s="29">
        <v>30.984000000000002</v>
      </c>
      <c r="M2828" s="29">
        <v>39.526000000000003</v>
      </c>
      <c r="N2828" s="28">
        <v>7.5568210173956896</v>
      </c>
      <c r="O2828" s="28">
        <v>3.0653482218069281</v>
      </c>
      <c r="Q2828" s="26">
        <v>17.081400000000002</v>
      </c>
      <c r="R2828" s="26">
        <v>1.561604010025063</v>
      </c>
      <c r="S2828" s="26">
        <v>0.88</v>
      </c>
      <c r="T2828" s="26">
        <v>0.09</v>
      </c>
      <c r="U2828" s="26">
        <v>0</v>
      </c>
      <c r="V2828" s="26">
        <v>0.03</v>
      </c>
      <c r="W2828" s="26">
        <v>0</v>
      </c>
      <c r="X2828" s="26">
        <v>34.4</v>
      </c>
      <c r="Y2828" s="85"/>
      <c r="AD2828" s="26">
        <v>0.91</v>
      </c>
      <c r="AF2828" s="26">
        <v>1.472</v>
      </c>
      <c r="AH2828" s="29">
        <v>0.6100448838721797</v>
      </c>
      <c r="AI2828" s="29">
        <v>1.7368421052631582</v>
      </c>
    </row>
    <row r="2829" spans="1:35" ht="15" customHeight="1" x14ac:dyDescent="0.2">
      <c r="A2829" s="25">
        <v>2964</v>
      </c>
      <c r="B2829" s="25" t="s">
        <v>103</v>
      </c>
      <c r="C2829" s="139">
        <v>38154</v>
      </c>
      <c r="D2829" s="25">
        <v>12</v>
      </c>
      <c r="E2829" s="25" t="s">
        <v>49</v>
      </c>
      <c r="F2829" s="25">
        <v>-81</v>
      </c>
      <c r="G2829" s="82">
        <v>3.9204000000003703</v>
      </c>
      <c r="H2829" s="27">
        <v>-81.065340000000006</v>
      </c>
      <c r="I2829" s="25">
        <v>25</v>
      </c>
      <c r="J2829" s="82">
        <v>6.7500000000000426</v>
      </c>
      <c r="K2829" s="27">
        <v>25.112500000000001</v>
      </c>
      <c r="L2829" s="29">
        <v>31.097999999999999</v>
      </c>
      <c r="M2829" s="29">
        <v>38.718000000000004</v>
      </c>
      <c r="N2829" s="28">
        <v>4.1839157147196051</v>
      </c>
      <c r="O2829" s="28">
        <v>1.6971632074892977</v>
      </c>
      <c r="Q2829" s="26">
        <v>21.4068</v>
      </c>
      <c r="R2829" s="26">
        <v>9.5910714285714285</v>
      </c>
      <c r="S2829" s="26">
        <v>1.1000000000000001</v>
      </c>
      <c r="T2829" s="26">
        <v>0.06</v>
      </c>
      <c r="U2829" s="26">
        <v>0.25</v>
      </c>
      <c r="V2829" s="26">
        <v>0.03</v>
      </c>
      <c r="W2829" s="26">
        <v>0.22</v>
      </c>
      <c r="X2829" s="26">
        <v>76.8</v>
      </c>
      <c r="Y2829" s="85"/>
      <c r="AD2829" s="26">
        <v>1.35</v>
      </c>
      <c r="AF2829" s="26">
        <v>4.4429999999999996</v>
      </c>
      <c r="AH2829" s="29">
        <v>1.1018386397654643</v>
      </c>
      <c r="AI2829" s="29">
        <v>10.119999999999999</v>
      </c>
    </row>
    <row r="2830" spans="1:35" ht="15" customHeight="1" x14ac:dyDescent="0.2">
      <c r="A2830" s="25">
        <v>2965</v>
      </c>
      <c r="B2830" s="25" t="s">
        <v>103</v>
      </c>
      <c r="C2830" s="139">
        <v>38154</v>
      </c>
      <c r="D2830" s="25">
        <v>13</v>
      </c>
      <c r="E2830" s="25" t="s">
        <v>49</v>
      </c>
      <c r="F2830" s="25">
        <v>-81</v>
      </c>
      <c r="G2830" s="82">
        <v>5.7479999999998199</v>
      </c>
      <c r="H2830" s="27">
        <v>-81.095799999999997</v>
      </c>
      <c r="I2830" s="25">
        <v>25</v>
      </c>
      <c r="J2830" s="82">
        <v>6.6959999999999553</v>
      </c>
      <c r="K2830" s="27">
        <v>25.111599999999999</v>
      </c>
      <c r="L2830" s="29">
        <v>30.434999999999999</v>
      </c>
      <c r="M2830" s="29">
        <v>36.768000000000001</v>
      </c>
      <c r="N2830" s="28">
        <v>8.3870056334930467</v>
      </c>
      <c r="O2830" s="28">
        <v>3.4021042374472876</v>
      </c>
      <c r="Q2830" s="26">
        <v>7.6529999999999987</v>
      </c>
      <c r="R2830" s="26">
        <v>5.7939285714285651</v>
      </c>
      <c r="S2830" s="26">
        <v>0.63</v>
      </c>
      <c r="T2830" s="26">
        <v>0.02</v>
      </c>
      <c r="U2830" s="26">
        <v>0</v>
      </c>
      <c r="V2830" s="26">
        <v>0.01</v>
      </c>
      <c r="W2830" s="26">
        <v>0</v>
      </c>
      <c r="X2830" s="26">
        <v>16.5</v>
      </c>
      <c r="Y2830" s="85"/>
      <c r="AD2830" s="26">
        <v>0.64</v>
      </c>
      <c r="AF2830" s="26">
        <v>1.395</v>
      </c>
      <c r="AH2830" s="29">
        <v>0.54965981918388351</v>
      </c>
      <c r="AI2830" s="29">
        <v>5.9599999999999937</v>
      </c>
    </row>
    <row r="2831" spans="1:35" ht="15" customHeight="1" x14ac:dyDescent="0.2">
      <c r="A2831" s="25">
        <v>2966</v>
      </c>
      <c r="B2831" s="25" t="s">
        <v>103</v>
      </c>
      <c r="C2831" s="139">
        <v>38154</v>
      </c>
      <c r="D2831" s="25">
        <v>14</v>
      </c>
      <c r="E2831" s="25" t="s">
        <v>49</v>
      </c>
      <c r="F2831" s="25">
        <v>-81</v>
      </c>
      <c r="G2831" s="82">
        <v>1.7507999999997992</v>
      </c>
      <c r="H2831" s="27">
        <v>-81.029179999999997</v>
      </c>
      <c r="I2831" s="25">
        <v>25</v>
      </c>
      <c r="J2831" s="82">
        <v>2.0891999999999911</v>
      </c>
      <c r="K2831" s="27">
        <v>25.03482</v>
      </c>
      <c r="L2831" s="29">
        <v>30.61</v>
      </c>
      <c r="M2831" s="29">
        <v>36.8688</v>
      </c>
      <c r="N2831" s="28">
        <v>10.916436049313944</v>
      </c>
      <c r="O2831" s="28">
        <v>4.4281421718475222</v>
      </c>
      <c r="Q2831" s="26">
        <v>7.7988</v>
      </c>
      <c r="R2831" s="26">
        <v>3.8560714285714286</v>
      </c>
      <c r="S2831" s="26">
        <v>0.75</v>
      </c>
      <c r="T2831" s="26">
        <v>0.01</v>
      </c>
      <c r="U2831" s="26">
        <v>0</v>
      </c>
      <c r="V2831" s="26">
        <v>0.01</v>
      </c>
      <c r="W2831" s="26">
        <v>0</v>
      </c>
      <c r="X2831" s="26">
        <v>27.7</v>
      </c>
      <c r="Y2831" s="85"/>
      <c r="AD2831" s="26">
        <v>0.76</v>
      </c>
      <c r="AF2831" s="26">
        <v>0.873</v>
      </c>
      <c r="AH2831" s="29">
        <v>0.42229899750933098</v>
      </c>
      <c r="AI2831" s="29">
        <v>3.96</v>
      </c>
    </row>
    <row r="2832" spans="1:35" ht="15" customHeight="1" x14ac:dyDescent="0.2">
      <c r="A2832" s="25">
        <v>2967</v>
      </c>
      <c r="B2832" s="25" t="s">
        <v>103</v>
      </c>
      <c r="C2832" s="139">
        <v>38154</v>
      </c>
      <c r="D2832" s="25">
        <v>15</v>
      </c>
      <c r="E2832" s="25" t="s">
        <v>49</v>
      </c>
      <c r="F2832" s="25">
        <v>-80</v>
      </c>
      <c r="G2832" s="82">
        <v>56.902800000000013</v>
      </c>
      <c r="H2832" s="27">
        <v>-80.94838</v>
      </c>
      <c r="I2832" s="25">
        <v>24</v>
      </c>
      <c r="J2832" s="82">
        <v>55.894800000000018</v>
      </c>
      <c r="K2832" s="27">
        <v>24.93158</v>
      </c>
      <c r="L2832" s="29">
        <v>30.751999999999999</v>
      </c>
      <c r="M2832" s="29">
        <v>37.561</v>
      </c>
      <c r="N2832" s="28">
        <v>19.038164956932022</v>
      </c>
      <c r="O2832" s="28">
        <v>7.7226395812283899</v>
      </c>
      <c r="Q2832" s="26">
        <v>7.1669999999999998</v>
      </c>
      <c r="R2832" s="26">
        <v>4.8804699248120267</v>
      </c>
      <c r="S2832" s="26">
        <v>0.75</v>
      </c>
      <c r="T2832" s="26">
        <v>0</v>
      </c>
      <c r="U2832" s="26">
        <v>0</v>
      </c>
      <c r="V2832" s="26">
        <v>0.01</v>
      </c>
      <c r="W2832" s="26">
        <v>0</v>
      </c>
      <c r="X2832" s="26">
        <v>24.2</v>
      </c>
      <c r="Y2832" s="85"/>
      <c r="AD2832" s="26">
        <v>0.76</v>
      </c>
      <c r="AF2832" s="26">
        <v>0.78300000000000003</v>
      </c>
      <c r="AH2832" s="29">
        <v>0.24214518628390416</v>
      </c>
      <c r="AI2832" s="29">
        <v>4.9736842105263124</v>
      </c>
    </row>
    <row r="2833" spans="1:39" ht="15" customHeight="1" x14ac:dyDescent="0.2">
      <c r="A2833" s="25">
        <v>2968</v>
      </c>
      <c r="B2833" s="25" t="s">
        <v>103</v>
      </c>
      <c r="C2833" s="139">
        <v>38154</v>
      </c>
      <c r="D2833" s="25">
        <v>16</v>
      </c>
      <c r="E2833" s="25" t="s">
        <v>50</v>
      </c>
      <c r="F2833" s="25">
        <v>-80</v>
      </c>
      <c r="G2833" s="82">
        <v>49.780799999999772</v>
      </c>
      <c r="H2833" s="27">
        <v>-80.829679999999996</v>
      </c>
      <c r="I2833" s="25">
        <v>24</v>
      </c>
      <c r="J2833" s="82">
        <v>52.489199999999983</v>
      </c>
      <c r="K2833" s="27">
        <v>24.87482</v>
      </c>
      <c r="L2833" s="29">
        <v>31.565999999999999</v>
      </c>
      <c r="M2833" s="29">
        <v>40.546999999999997</v>
      </c>
      <c r="N2833" s="28">
        <v>10.100487657465868</v>
      </c>
      <c r="O2833" s="28">
        <v>4.0971609369763931</v>
      </c>
      <c r="Q2833" s="26">
        <v>11.3466</v>
      </c>
      <c r="R2833" s="26">
        <v>2.6335714285714289</v>
      </c>
      <c r="S2833" s="26">
        <v>0.75</v>
      </c>
      <c r="T2833" s="26">
        <v>0.02</v>
      </c>
      <c r="U2833" s="26">
        <v>0.31</v>
      </c>
      <c r="V2833" s="26">
        <v>0.05</v>
      </c>
      <c r="W2833" s="26">
        <v>0.26</v>
      </c>
      <c r="X2833" s="26">
        <v>62.7</v>
      </c>
      <c r="Y2833" s="85"/>
      <c r="AD2833" s="26">
        <v>1.06</v>
      </c>
      <c r="AF2833" s="26">
        <v>0.39</v>
      </c>
      <c r="AH2833" s="29">
        <v>0.4564136065838838</v>
      </c>
      <c r="AI2833" s="29">
        <v>2.68</v>
      </c>
    </row>
    <row r="2834" spans="1:39" ht="15" customHeight="1" x14ac:dyDescent="0.2">
      <c r="A2834" s="25">
        <v>2969</v>
      </c>
      <c r="B2834" s="25" t="s">
        <v>103</v>
      </c>
      <c r="C2834" s="139">
        <v>38154</v>
      </c>
      <c r="D2834" s="25">
        <v>17</v>
      </c>
      <c r="E2834" s="25" t="s">
        <v>50</v>
      </c>
      <c r="F2834" s="25">
        <v>-80</v>
      </c>
      <c r="G2834" s="82">
        <v>42.513600000000338</v>
      </c>
      <c r="H2834" s="27">
        <v>-80.708560000000006</v>
      </c>
      <c r="I2834" s="25">
        <v>24</v>
      </c>
      <c r="J2834" s="82">
        <v>55.35</v>
      </c>
      <c r="K2834" s="27">
        <v>24.922499999999999</v>
      </c>
      <c r="L2834" s="29">
        <v>31.074999999999999</v>
      </c>
      <c r="M2834" s="29">
        <v>39.652000000000001</v>
      </c>
      <c r="N2834" s="28">
        <v>9.6147191879089924</v>
      </c>
      <c r="O2834" s="28">
        <v>3.9001138571344507</v>
      </c>
      <c r="Q2834" s="26">
        <v>3.4734000000000003</v>
      </c>
      <c r="R2834" s="26">
        <v>0.28571428571428453</v>
      </c>
      <c r="S2834" s="26">
        <v>1.1000000000000001</v>
      </c>
      <c r="T2834" s="26">
        <v>0.01</v>
      </c>
      <c r="U2834" s="26">
        <v>1.7</v>
      </c>
      <c r="V2834" s="26">
        <v>0.11</v>
      </c>
      <c r="W2834" s="26">
        <v>1.5899999999999999</v>
      </c>
      <c r="X2834" s="26">
        <v>11.6</v>
      </c>
      <c r="Y2834" s="85"/>
      <c r="AD2834" s="26">
        <v>2.8</v>
      </c>
      <c r="AF2834" s="26">
        <v>0.4</v>
      </c>
      <c r="AH2834" s="29">
        <v>0.47947318168140718</v>
      </c>
      <c r="AI2834" s="29">
        <v>0.33333333333333215</v>
      </c>
    </row>
    <row r="2835" spans="1:39" ht="15" customHeight="1" x14ac:dyDescent="0.2">
      <c r="A2835" s="25">
        <v>2970</v>
      </c>
      <c r="B2835" s="25" t="s">
        <v>103</v>
      </c>
      <c r="C2835" s="139">
        <v>38154</v>
      </c>
      <c r="D2835" s="25">
        <v>18</v>
      </c>
      <c r="E2835" s="25" t="s">
        <v>50</v>
      </c>
      <c r="F2835" s="25">
        <v>-80</v>
      </c>
      <c r="G2835" s="82">
        <v>36.680399999999906</v>
      </c>
      <c r="H2835" s="27">
        <v>-80.611339999999998</v>
      </c>
      <c r="I2835" s="25">
        <v>24</v>
      </c>
      <c r="J2835" s="82">
        <v>58.659600000000012</v>
      </c>
      <c r="K2835" s="27">
        <v>24.97766</v>
      </c>
      <c r="L2835" s="29">
        <v>31.309000000000001</v>
      </c>
      <c r="M2835" s="29">
        <v>39.197000000000003</v>
      </c>
      <c r="N2835" s="28">
        <v>11.7292667850929</v>
      </c>
      <c r="O2835" s="28">
        <v>4.7578587609812848</v>
      </c>
      <c r="Q2835" s="26">
        <v>3.4247999999999998</v>
      </c>
      <c r="R2835" s="26">
        <v>1.8038095238095255</v>
      </c>
      <c r="S2835" s="26">
        <v>0.63</v>
      </c>
      <c r="T2835" s="26">
        <v>0.03</v>
      </c>
      <c r="U2835" s="26">
        <v>2.5</v>
      </c>
      <c r="V2835" s="26">
        <v>0.1</v>
      </c>
      <c r="W2835" s="26">
        <v>2.4</v>
      </c>
      <c r="X2835" s="26">
        <v>0.35</v>
      </c>
      <c r="Y2835" s="85"/>
      <c r="AD2835" s="26">
        <v>3.13</v>
      </c>
      <c r="AF2835" s="26">
        <v>0.52800000000000002</v>
      </c>
      <c r="AH2835" s="29">
        <v>0.39303394529818325</v>
      </c>
      <c r="AI2835" s="29">
        <v>1.8666666666666685</v>
      </c>
    </row>
    <row r="2836" spans="1:39" ht="15" customHeight="1" x14ac:dyDescent="0.2">
      <c r="A2836" s="25">
        <v>2971</v>
      </c>
      <c r="B2836" s="25" t="s">
        <v>103</v>
      </c>
      <c r="C2836" s="139">
        <v>38154</v>
      </c>
      <c r="D2836" s="25">
        <v>19</v>
      </c>
      <c r="E2836" s="25" t="s">
        <v>47</v>
      </c>
      <c r="F2836" s="25">
        <v>-80</v>
      </c>
      <c r="G2836" s="82">
        <v>32.995200000000011</v>
      </c>
      <c r="H2836" s="27">
        <v>-80.54992</v>
      </c>
      <c r="I2836" s="25">
        <v>25</v>
      </c>
      <c r="J2836" s="82">
        <v>1.201199999999929</v>
      </c>
      <c r="K2836" s="27">
        <v>25.020019999999999</v>
      </c>
      <c r="L2836" s="29">
        <v>31.498000000000001</v>
      </c>
      <c r="M2836" s="29">
        <v>39.42</v>
      </c>
      <c r="N2836" s="28">
        <v>9.2496633991436301</v>
      </c>
      <c r="O2836" s="28">
        <v>3.7520326586547914</v>
      </c>
      <c r="Q2836" s="26">
        <v>6.5351999999999997</v>
      </c>
      <c r="R2836" s="26">
        <v>2.6377380952380904</v>
      </c>
      <c r="S2836" s="26">
        <v>1.6</v>
      </c>
      <c r="T2836" s="26">
        <v>0.03</v>
      </c>
      <c r="U2836" s="26">
        <v>0.26</v>
      </c>
      <c r="V2836" s="26">
        <v>7.0000000000000007E-2</v>
      </c>
      <c r="W2836" s="26">
        <v>0.19</v>
      </c>
      <c r="X2836" s="26">
        <v>9.6999999999999993</v>
      </c>
      <c r="Y2836" s="85"/>
      <c r="AD2836" s="26">
        <v>1.86</v>
      </c>
      <c r="AF2836" s="26">
        <v>0.80300000000000005</v>
      </c>
      <c r="AH2836" s="29">
        <v>0.49839651466958379</v>
      </c>
      <c r="AI2836" s="29">
        <v>2.7333333333333285</v>
      </c>
    </row>
    <row r="2837" spans="1:39" ht="15" customHeight="1" x14ac:dyDescent="0.2">
      <c r="A2837" s="25">
        <v>2972</v>
      </c>
      <c r="B2837" s="25" t="s">
        <v>103</v>
      </c>
      <c r="C2837" s="139">
        <v>38154</v>
      </c>
      <c r="D2837" s="25">
        <v>20</v>
      </c>
      <c r="E2837" s="25" t="s">
        <v>47</v>
      </c>
      <c r="F2837" s="25">
        <v>-80</v>
      </c>
      <c r="G2837" s="82">
        <v>29.600400000000207</v>
      </c>
      <c r="H2837" s="27">
        <v>-80.493340000000003</v>
      </c>
      <c r="I2837" s="25">
        <v>25</v>
      </c>
      <c r="J2837" s="82">
        <v>4.0151999999999788</v>
      </c>
      <c r="K2837" s="27">
        <v>25.06692</v>
      </c>
      <c r="L2837" s="29">
        <v>31.390999999999998</v>
      </c>
      <c r="M2837" s="29">
        <v>37.128</v>
      </c>
      <c r="N2837" s="28">
        <v>8.0284054742319704</v>
      </c>
      <c r="O2837" s="28">
        <v>3.2566416999596064</v>
      </c>
      <c r="Q2837" s="26">
        <v>5.7089999999999996</v>
      </c>
      <c r="R2837" s="26">
        <v>2.8122619047619049</v>
      </c>
      <c r="S2837" s="26">
        <v>3.3</v>
      </c>
      <c r="T2837" s="26">
        <v>0.01</v>
      </c>
      <c r="U2837" s="26">
        <v>0.45</v>
      </c>
      <c r="V2837" s="26">
        <v>0.12</v>
      </c>
      <c r="W2837" s="26">
        <v>0.33</v>
      </c>
      <c r="X2837" s="26">
        <v>16</v>
      </c>
      <c r="Y2837" s="85"/>
      <c r="AD2837" s="26">
        <v>3.75</v>
      </c>
      <c r="AF2837" s="26">
        <v>0.56899999999999995</v>
      </c>
      <c r="AH2837" s="29">
        <v>0.57421115747034579</v>
      </c>
      <c r="AI2837" s="29">
        <v>2.88</v>
      </c>
    </row>
    <row r="2838" spans="1:39" ht="15" customHeight="1" x14ac:dyDescent="0.2">
      <c r="A2838" s="25">
        <v>2973</v>
      </c>
      <c r="B2838" s="25" t="s">
        <v>103</v>
      </c>
      <c r="C2838" s="139">
        <v>38154</v>
      </c>
      <c r="D2838" s="25">
        <v>34</v>
      </c>
      <c r="E2838" s="25" t="s">
        <v>49</v>
      </c>
      <c r="F2838" s="25">
        <v>-80</v>
      </c>
      <c r="G2838" s="82">
        <v>57.353999999999985</v>
      </c>
      <c r="H2838" s="27">
        <v>-80.9559</v>
      </c>
      <c r="I2838" s="25">
        <v>24</v>
      </c>
      <c r="J2838" s="82">
        <v>59.257199999999983</v>
      </c>
      <c r="K2838" s="27">
        <v>24.98762</v>
      </c>
      <c r="L2838" s="29">
        <v>30.748000000000001</v>
      </c>
      <c r="M2838" s="29">
        <v>37.623800000000003</v>
      </c>
      <c r="N2838" s="28">
        <v>8.912109291361876</v>
      </c>
      <c r="O2838" s="28">
        <v>3.6151072396630601</v>
      </c>
      <c r="Q2838" s="26">
        <v>7.3613999999999997</v>
      </c>
      <c r="R2838" s="26">
        <v>2.7315476190476158</v>
      </c>
      <c r="S2838" s="26">
        <v>0.3</v>
      </c>
      <c r="T2838" s="26">
        <v>0</v>
      </c>
      <c r="U2838" s="26">
        <v>0</v>
      </c>
      <c r="V2838" s="26">
        <v>0</v>
      </c>
      <c r="W2838" s="26">
        <v>0</v>
      </c>
      <c r="X2838" s="26">
        <v>19.100000000000001</v>
      </c>
      <c r="Y2838" s="85"/>
      <c r="AD2838" s="26">
        <v>0.3</v>
      </c>
      <c r="AF2838" s="26">
        <v>0.33500000000000002</v>
      </c>
      <c r="AH2838" s="29">
        <v>0.51727372828206619</v>
      </c>
      <c r="AI2838" s="29">
        <v>2.7714285714285682</v>
      </c>
    </row>
    <row r="2839" spans="1:39" ht="15" customHeight="1" x14ac:dyDescent="0.2">
      <c r="A2839" s="25">
        <v>2974</v>
      </c>
      <c r="B2839" s="25" t="s">
        <v>103</v>
      </c>
      <c r="C2839" s="139">
        <v>38155</v>
      </c>
      <c r="D2839" s="25">
        <v>21</v>
      </c>
      <c r="E2839" s="25" t="s">
        <v>47</v>
      </c>
      <c r="F2839" s="25">
        <v>-80</v>
      </c>
      <c r="G2839" s="82">
        <v>30.971999999999866</v>
      </c>
      <c r="H2839" s="27">
        <v>-80.516199999999998</v>
      </c>
      <c r="I2839" s="25">
        <v>25</v>
      </c>
      <c r="J2839" s="82">
        <v>6.7463999999999658</v>
      </c>
      <c r="K2839" s="27">
        <v>25.112439999999999</v>
      </c>
      <c r="L2839" s="29">
        <v>29.356000000000002</v>
      </c>
      <c r="M2839" s="29">
        <v>36.063000000000002</v>
      </c>
      <c r="N2839" s="28">
        <v>7.0064449644613713</v>
      </c>
      <c r="O2839" s="28">
        <v>2.8420937274496234</v>
      </c>
      <c r="Q2839" s="26">
        <v>6.5838000000000001</v>
      </c>
      <c r="R2839" s="26">
        <v>1.6130952380952379</v>
      </c>
      <c r="S2839" s="26">
        <v>2.2999999999999998</v>
      </c>
      <c r="T2839" s="26">
        <v>0</v>
      </c>
      <c r="U2839" s="26">
        <v>0.52</v>
      </c>
      <c r="V2839" s="26">
        <v>0.08</v>
      </c>
      <c r="W2839" s="26">
        <v>0.44</v>
      </c>
      <c r="X2839" s="26">
        <v>5.5</v>
      </c>
      <c r="Y2839" s="85"/>
      <c r="AD2839" s="26">
        <v>2.82</v>
      </c>
      <c r="AF2839" s="26">
        <v>0.22600000000000001</v>
      </c>
      <c r="AH2839" s="29">
        <v>0.65796563355356341</v>
      </c>
      <c r="AI2839" s="29">
        <v>1.64</v>
      </c>
    </row>
    <row r="2840" spans="1:39" ht="15" customHeight="1" x14ac:dyDescent="0.2">
      <c r="A2840" s="25">
        <v>2975</v>
      </c>
      <c r="B2840" s="25" t="s">
        <v>103</v>
      </c>
      <c r="C2840" s="139">
        <v>38155</v>
      </c>
      <c r="D2840" s="25">
        <v>22</v>
      </c>
      <c r="E2840" s="25" t="s">
        <v>47</v>
      </c>
      <c r="F2840" s="25">
        <v>-80</v>
      </c>
      <c r="G2840" s="82">
        <v>36.262800000000368</v>
      </c>
      <c r="H2840" s="27">
        <v>-80.604380000000006</v>
      </c>
      <c r="I2840" s="25">
        <v>25</v>
      </c>
      <c r="J2840" s="82">
        <v>6.0659999999999314</v>
      </c>
      <c r="K2840" s="27">
        <v>25.101099999999999</v>
      </c>
      <c r="L2840" s="29">
        <v>29.379000000000001</v>
      </c>
      <c r="M2840" s="29">
        <v>35.765999999999998</v>
      </c>
      <c r="N2840" s="28">
        <v>14.46017653094321</v>
      </c>
      <c r="O2840" s="28">
        <v>5.8656247533327122</v>
      </c>
      <c r="Q2840" s="26">
        <v>5.952</v>
      </c>
      <c r="R2840" s="26">
        <v>2.613452380952384</v>
      </c>
      <c r="S2840" s="26">
        <v>3</v>
      </c>
      <c r="T2840" s="26">
        <v>0</v>
      </c>
      <c r="U2840" s="26">
        <v>0.83</v>
      </c>
      <c r="V2840" s="26">
        <v>0.04</v>
      </c>
      <c r="W2840" s="26">
        <v>0.78999999999999992</v>
      </c>
      <c r="X2840" s="26">
        <v>10.3</v>
      </c>
      <c r="Y2840" s="85"/>
      <c r="AD2840" s="26">
        <v>3.83</v>
      </c>
      <c r="AF2840" s="26">
        <v>0.16700000000000001</v>
      </c>
      <c r="AH2840" s="29">
        <v>0.31880661969341106</v>
      </c>
      <c r="AI2840" s="29">
        <v>2.6333333333333364</v>
      </c>
    </row>
    <row r="2841" spans="1:39" ht="15" customHeight="1" x14ac:dyDescent="0.2">
      <c r="A2841" s="25">
        <v>2976</v>
      </c>
      <c r="B2841" s="25" t="s">
        <v>103</v>
      </c>
      <c r="C2841" s="139">
        <v>38155</v>
      </c>
      <c r="D2841" s="25">
        <v>23</v>
      </c>
      <c r="E2841" s="25" t="s">
        <v>47</v>
      </c>
      <c r="F2841" s="25">
        <v>-80</v>
      </c>
      <c r="G2841" s="82">
        <v>37.5</v>
      </c>
      <c r="H2841" s="27">
        <v>-80.625</v>
      </c>
      <c r="I2841" s="25">
        <v>25</v>
      </c>
      <c r="J2841" s="82">
        <v>3.351599999999948</v>
      </c>
      <c r="K2841" s="27">
        <v>25.055859999999999</v>
      </c>
      <c r="L2841" s="29">
        <v>29.83</v>
      </c>
      <c r="M2841" s="29">
        <v>38.579000000000001</v>
      </c>
      <c r="N2841" s="28">
        <v>32.975740521388474</v>
      </c>
      <c r="O2841" s="28">
        <v>13.376276523860401</v>
      </c>
      <c r="Q2841" s="26">
        <v>6.5838000000000001</v>
      </c>
      <c r="R2841" s="26">
        <v>1.6067857142857143</v>
      </c>
      <c r="S2841" s="26">
        <v>0.3</v>
      </c>
      <c r="T2841" s="26">
        <v>0</v>
      </c>
      <c r="U2841" s="26">
        <v>0.08</v>
      </c>
      <c r="V2841" s="26">
        <v>0.03</v>
      </c>
      <c r="W2841" s="26">
        <v>0.05</v>
      </c>
      <c r="X2841" s="26">
        <v>20.399999999999999</v>
      </c>
      <c r="Y2841" s="85"/>
      <c r="AD2841" s="26">
        <v>0.37999999999999995</v>
      </c>
      <c r="AF2841" s="26">
        <v>0.503</v>
      </c>
      <c r="AH2841" s="29">
        <v>0.13979974147994939</v>
      </c>
      <c r="AI2841" s="29">
        <v>1.6666666666666667</v>
      </c>
    </row>
    <row r="2842" spans="1:39" s="3" customFormat="1" ht="15" customHeight="1" x14ac:dyDescent="0.2">
      <c r="A2842" s="25">
        <v>2977</v>
      </c>
      <c r="B2842" s="25" t="s">
        <v>103</v>
      </c>
      <c r="C2842" s="139">
        <v>38155</v>
      </c>
      <c r="D2842" s="25">
        <v>24</v>
      </c>
      <c r="E2842" s="25" t="s">
        <v>48</v>
      </c>
      <c r="F2842" s="25">
        <v>-80</v>
      </c>
      <c r="G2842" s="82">
        <v>40.04160000000013</v>
      </c>
      <c r="H2842" s="27">
        <v>-80.667360000000002</v>
      </c>
      <c r="I2842" s="25">
        <v>25</v>
      </c>
      <c r="J2842" s="82">
        <v>3.8123999999999825</v>
      </c>
      <c r="K2842" s="27">
        <v>25.06354</v>
      </c>
      <c r="L2842" s="29">
        <v>29.814</v>
      </c>
      <c r="M2842" s="29">
        <v>39.006</v>
      </c>
      <c r="N2842" s="28">
        <v>14.79010357657973</v>
      </c>
      <c r="O2842" s="28">
        <v>5.999456331497635</v>
      </c>
      <c r="P2842" s="26"/>
      <c r="Q2842" s="26">
        <v>8.4306000000000001</v>
      </c>
      <c r="R2842" s="26">
        <v>1.6485714285714286</v>
      </c>
      <c r="S2842" s="26">
        <v>0.67</v>
      </c>
      <c r="T2842" s="26">
        <v>0.01</v>
      </c>
      <c r="U2842" s="26">
        <v>7.0000000000000007E-2</v>
      </c>
      <c r="V2842" s="26">
        <v>0.03</v>
      </c>
      <c r="W2842" s="26">
        <v>4.0000000000000008E-2</v>
      </c>
      <c r="X2842" s="26">
        <v>28.3</v>
      </c>
      <c r="Y2842" s="86"/>
      <c r="Z2842" s="26"/>
      <c r="AA2842" s="26"/>
      <c r="AB2842" s="26"/>
      <c r="AC2842" s="26"/>
      <c r="AD2842" s="26">
        <v>0.7400000000000001</v>
      </c>
      <c r="AE2842" s="29"/>
      <c r="AF2842" s="26">
        <v>0.6</v>
      </c>
      <c r="AG2842" s="26"/>
      <c r="AH2842" s="29">
        <v>0.31169490978413289</v>
      </c>
      <c r="AI2842" s="29">
        <v>1.72</v>
      </c>
      <c r="AJ2842" s="125"/>
      <c r="AK2842" s="125"/>
      <c r="AL2842" s="125"/>
      <c r="AM2842" s="125"/>
    </row>
    <row r="2843" spans="1:39" ht="15" customHeight="1" x14ac:dyDescent="0.2">
      <c r="A2843" s="25">
        <v>2978</v>
      </c>
      <c r="B2843" s="25" t="s">
        <v>103</v>
      </c>
      <c r="C2843" s="139">
        <v>38155</v>
      </c>
      <c r="D2843" s="25">
        <v>25</v>
      </c>
      <c r="E2843" s="25" t="s">
        <v>48</v>
      </c>
      <c r="F2843" s="25">
        <v>-80</v>
      </c>
      <c r="G2843" s="82">
        <v>43.060800000000086</v>
      </c>
      <c r="H2843" s="27">
        <v>-80.717680000000001</v>
      </c>
      <c r="I2843" s="25">
        <v>25</v>
      </c>
      <c r="J2843" s="82">
        <v>3.619200000000049</v>
      </c>
      <c r="K2843" s="27">
        <v>25.060320000000001</v>
      </c>
      <c r="L2843" s="29">
        <v>29.978000000000002</v>
      </c>
      <c r="M2843" s="29">
        <v>41.738999999999997</v>
      </c>
      <c r="N2843" s="28">
        <v>13.312838224833056</v>
      </c>
      <c r="O2843" s="28">
        <v>5.4002185423943203</v>
      </c>
      <c r="Q2843" s="26">
        <v>13.047600000000001</v>
      </c>
      <c r="R2843" s="26">
        <v>1.0449999999999999</v>
      </c>
      <c r="S2843" s="26">
        <v>0.05</v>
      </c>
      <c r="T2843" s="26">
        <v>0.06</v>
      </c>
      <c r="U2843" s="26">
        <v>0.13</v>
      </c>
      <c r="V2843" s="26">
        <v>0.04</v>
      </c>
      <c r="W2843" s="26">
        <v>0.09</v>
      </c>
      <c r="X2843" s="26">
        <v>50.9</v>
      </c>
      <c r="Y2843" s="85"/>
      <c r="AD2843" s="26">
        <v>0.18</v>
      </c>
      <c r="AF2843" s="26">
        <v>1.302</v>
      </c>
      <c r="AH2843" s="29">
        <v>0.34628228197055327</v>
      </c>
      <c r="AI2843" s="29">
        <v>1.2</v>
      </c>
    </row>
    <row r="2844" spans="1:39" ht="15" customHeight="1" x14ac:dyDescent="0.2">
      <c r="A2844" s="25">
        <v>2979</v>
      </c>
      <c r="B2844" s="25" t="s">
        <v>103</v>
      </c>
      <c r="C2844" s="139">
        <v>38155</v>
      </c>
      <c r="D2844" s="25">
        <v>26</v>
      </c>
      <c r="E2844" s="25" t="s">
        <v>50</v>
      </c>
      <c r="F2844" s="25">
        <v>-80</v>
      </c>
      <c r="G2844" s="82">
        <v>43.319999999999652</v>
      </c>
      <c r="H2844" s="27">
        <v>-80.721999999999994</v>
      </c>
      <c r="I2844" s="25">
        <v>25</v>
      </c>
      <c r="J2844" s="82">
        <v>1.4292000000000371</v>
      </c>
      <c r="K2844" s="27">
        <v>25.023820000000001</v>
      </c>
      <c r="L2844" s="29">
        <v>30.0931</v>
      </c>
      <c r="M2844" s="29">
        <v>41.835999999999999</v>
      </c>
      <c r="N2844" s="28">
        <v>13.506808750770107</v>
      </c>
      <c r="O2844" s="28">
        <v>5.4789007297050105</v>
      </c>
      <c r="Q2844" s="26">
        <v>10.6662</v>
      </c>
      <c r="R2844" s="26">
        <v>0.90178571428571663</v>
      </c>
      <c r="S2844" s="26">
        <v>0.35</v>
      </c>
      <c r="T2844" s="26">
        <v>0.09</v>
      </c>
      <c r="U2844" s="26">
        <v>0.01</v>
      </c>
      <c r="V2844" s="26">
        <v>0.01</v>
      </c>
      <c r="W2844" s="26">
        <v>0</v>
      </c>
      <c r="X2844" s="26">
        <v>56.9</v>
      </c>
      <c r="Y2844" s="85"/>
      <c r="AD2844" s="26">
        <v>0.36</v>
      </c>
      <c r="AF2844" s="26">
        <v>1.5449999999999999</v>
      </c>
      <c r="AH2844" s="29">
        <v>0.34130934146359004</v>
      </c>
      <c r="AI2844" s="29">
        <v>1.0857142857142881</v>
      </c>
    </row>
    <row r="2845" spans="1:39" ht="15" customHeight="1" x14ac:dyDescent="0.2">
      <c r="A2845" s="25">
        <v>2980</v>
      </c>
      <c r="B2845" s="25" t="s">
        <v>103</v>
      </c>
      <c r="C2845" s="139">
        <v>38155</v>
      </c>
      <c r="D2845" s="25">
        <v>27</v>
      </c>
      <c r="E2845" s="25" t="s">
        <v>50</v>
      </c>
      <c r="F2845" s="25">
        <v>-80</v>
      </c>
      <c r="G2845" s="82">
        <v>44.908800000000042</v>
      </c>
      <c r="H2845" s="27">
        <v>-80.748480000000001</v>
      </c>
      <c r="I2845" s="25">
        <v>25</v>
      </c>
      <c r="J2845" s="82">
        <v>0.31799999999989836</v>
      </c>
      <c r="K2845" s="27">
        <v>25.005299999999998</v>
      </c>
      <c r="L2845" s="29">
        <v>30.061</v>
      </c>
      <c r="M2845" s="29">
        <v>41.140099999999997</v>
      </c>
      <c r="Q2845" s="26">
        <v>9.84</v>
      </c>
      <c r="R2845" s="26">
        <v>1.6010714285714269</v>
      </c>
      <c r="S2845" s="26">
        <v>1.5</v>
      </c>
      <c r="T2845" s="26">
        <v>7.0000000000000007E-2</v>
      </c>
      <c r="U2845" s="26">
        <v>0.12</v>
      </c>
      <c r="V2845" s="26">
        <v>0.04</v>
      </c>
      <c r="W2845" s="26">
        <v>7.9999999999999988E-2</v>
      </c>
      <c r="X2845" s="26">
        <v>31.2</v>
      </c>
      <c r="Y2845" s="85"/>
      <c r="AD2845" s="26">
        <v>1.62</v>
      </c>
      <c r="AF2845" s="26">
        <v>1.1910000000000001</v>
      </c>
      <c r="AI2845" s="29">
        <v>1.7428571428571413</v>
      </c>
    </row>
    <row r="2846" spans="1:39" ht="15" customHeight="1" x14ac:dyDescent="0.2">
      <c r="A2846" s="25">
        <v>2981</v>
      </c>
      <c r="B2846" s="25" t="s">
        <v>103</v>
      </c>
      <c r="C2846" s="139">
        <v>38155</v>
      </c>
      <c r="D2846" s="25">
        <v>28</v>
      </c>
      <c r="E2846" s="25" t="s">
        <v>50</v>
      </c>
      <c r="F2846" s="25">
        <v>-80</v>
      </c>
      <c r="G2846" s="82">
        <v>47.048399999999617</v>
      </c>
      <c r="H2846" s="27">
        <v>-80.784139999999994</v>
      </c>
      <c r="I2846" s="25">
        <v>25</v>
      </c>
      <c r="J2846" s="82">
        <v>3.9599999999992974E-2</v>
      </c>
      <c r="K2846" s="27">
        <v>25.00066</v>
      </c>
      <c r="L2846" s="29">
        <v>30.111000000000001</v>
      </c>
      <c r="M2846" s="29">
        <v>41.414999999999999</v>
      </c>
      <c r="Q2846" s="26">
        <v>14.1654</v>
      </c>
      <c r="R2846" s="26">
        <v>2.2896428571428573</v>
      </c>
      <c r="S2846" s="26">
        <v>0.35</v>
      </c>
      <c r="T2846" s="26">
        <v>7.0000000000000007E-2</v>
      </c>
      <c r="U2846" s="26">
        <v>0.1</v>
      </c>
      <c r="V2846" s="26">
        <v>0.02</v>
      </c>
      <c r="W2846" s="26">
        <v>0.08</v>
      </c>
      <c r="X2846" s="26">
        <v>49.5</v>
      </c>
      <c r="Y2846" s="85"/>
      <c r="AD2846" s="26">
        <v>0.45</v>
      </c>
      <c r="AF2846" s="26">
        <v>1.7669999999999999</v>
      </c>
      <c r="AI2846" s="29">
        <v>2.5</v>
      </c>
    </row>
    <row r="2847" spans="1:39" ht="15" customHeight="1" x14ac:dyDescent="0.2">
      <c r="A2847" s="25">
        <v>2982</v>
      </c>
      <c r="B2847" s="25" t="s">
        <v>103</v>
      </c>
      <c r="C2847" s="139">
        <v>38155</v>
      </c>
      <c r="D2847" s="25">
        <v>29</v>
      </c>
      <c r="E2847" s="25" t="s">
        <v>50</v>
      </c>
      <c r="F2847" s="25">
        <v>-80</v>
      </c>
      <c r="G2847" s="82">
        <v>48.639599999999916</v>
      </c>
      <c r="H2847" s="27">
        <v>-80.810659999999999</v>
      </c>
      <c r="I2847" s="25">
        <v>24</v>
      </c>
      <c r="J2847" s="82">
        <v>59.939999999999927</v>
      </c>
      <c r="K2847" s="27">
        <v>24.998999999999999</v>
      </c>
      <c r="L2847" s="29">
        <v>30.38</v>
      </c>
      <c r="M2847" s="29">
        <v>41.756</v>
      </c>
      <c r="Q2847" s="26">
        <v>14.651400000000001</v>
      </c>
      <c r="R2847" s="26">
        <v>0.30964285714285572</v>
      </c>
      <c r="S2847" s="26">
        <v>1.5</v>
      </c>
      <c r="T2847" s="26">
        <v>0.03</v>
      </c>
      <c r="U2847" s="26">
        <v>0.22</v>
      </c>
      <c r="V2847" s="26">
        <v>0.05</v>
      </c>
      <c r="W2847" s="26">
        <v>0.16999999999999998</v>
      </c>
      <c r="X2847" s="26">
        <v>57.5</v>
      </c>
      <c r="Y2847" s="85"/>
      <c r="AD2847" s="26">
        <v>1.72</v>
      </c>
      <c r="AF2847" s="26">
        <v>0.75900000000000001</v>
      </c>
      <c r="AI2847" s="29">
        <v>0.39999999999999858</v>
      </c>
    </row>
    <row r="2848" spans="1:39" ht="15" customHeight="1" x14ac:dyDescent="0.2">
      <c r="A2848" s="25">
        <v>2983</v>
      </c>
      <c r="B2848" s="25" t="s">
        <v>103</v>
      </c>
      <c r="C2848" s="139">
        <v>38155</v>
      </c>
      <c r="D2848" s="25">
        <v>30</v>
      </c>
      <c r="E2848" s="25" t="s">
        <v>49</v>
      </c>
      <c r="F2848" s="25">
        <v>-80</v>
      </c>
      <c r="G2848" s="82">
        <v>50.067600000000425</v>
      </c>
      <c r="H2848" s="27">
        <v>-80.834460000000007</v>
      </c>
      <c r="I2848" s="25">
        <v>24</v>
      </c>
      <c r="J2848" s="82">
        <v>58.521599999999907</v>
      </c>
      <c r="K2848" s="27">
        <v>24.975359999999998</v>
      </c>
      <c r="L2848" s="29">
        <v>30.478000000000002</v>
      </c>
      <c r="M2848" s="29">
        <v>42.112000000000002</v>
      </c>
      <c r="Q2848" s="26">
        <v>20.240400000000005</v>
      </c>
      <c r="R2848" s="26">
        <v>0.96464285714285714</v>
      </c>
      <c r="S2848" s="26">
        <v>0</v>
      </c>
      <c r="T2848" s="26">
        <v>0.03</v>
      </c>
      <c r="U2848" s="26">
        <v>0.15</v>
      </c>
      <c r="V2848" s="26">
        <v>0.05</v>
      </c>
      <c r="W2848" s="26">
        <v>9.9999999999999992E-2</v>
      </c>
      <c r="X2848" s="26">
        <v>80.5</v>
      </c>
      <c r="Y2848" s="85"/>
      <c r="AD2848" s="26">
        <v>0.15</v>
      </c>
      <c r="AF2848" s="26">
        <v>0.38100000000000001</v>
      </c>
      <c r="AI2848" s="29">
        <v>1.01</v>
      </c>
    </row>
    <row r="2849" spans="1:35" ht="15" customHeight="1" x14ac:dyDescent="0.2">
      <c r="A2849" s="25">
        <v>2984</v>
      </c>
      <c r="B2849" s="25" t="s">
        <v>103</v>
      </c>
      <c r="C2849" s="139">
        <v>38155</v>
      </c>
      <c r="D2849" s="25">
        <v>31</v>
      </c>
      <c r="E2849" s="25" t="s">
        <v>49</v>
      </c>
      <c r="F2849" s="25">
        <v>-80</v>
      </c>
      <c r="G2849" s="82">
        <v>52.109999999999843</v>
      </c>
      <c r="H2849" s="27">
        <v>-80.868499999999997</v>
      </c>
      <c r="I2849" s="25">
        <v>25</v>
      </c>
      <c r="J2849" s="82">
        <v>0.66960000000001685</v>
      </c>
      <c r="K2849" s="27">
        <v>25.01116</v>
      </c>
      <c r="L2849" s="29">
        <v>30.251000000000001</v>
      </c>
      <c r="M2849" s="29">
        <v>43.298999999999999</v>
      </c>
      <c r="Q2849" s="26">
        <v>23.350800000000003</v>
      </c>
      <c r="R2849" s="26">
        <v>0.24273809523809423</v>
      </c>
      <c r="S2849" s="26">
        <v>0</v>
      </c>
      <c r="T2849" s="26">
        <v>0.03</v>
      </c>
      <c r="U2849" s="26">
        <v>0.09</v>
      </c>
      <c r="V2849" s="26">
        <v>0.01</v>
      </c>
      <c r="W2849" s="26">
        <v>0.08</v>
      </c>
      <c r="X2849" s="26">
        <v>103.5</v>
      </c>
      <c r="Y2849" s="85"/>
      <c r="AD2849" s="26">
        <v>0.09</v>
      </c>
      <c r="AF2849" s="26">
        <v>0.36099999999999999</v>
      </c>
      <c r="AI2849" s="29">
        <v>0.2857142857142847</v>
      </c>
    </row>
    <row r="2850" spans="1:35" ht="15" customHeight="1" x14ac:dyDescent="0.2">
      <c r="A2850" s="25">
        <v>2985</v>
      </c>
      <c r="B2850" s="25" t="s">
        <v>103</v>
      </c>
      <c r="C2850" s="139">
        <v>38155</v>
      </c>
      <c r="D2850" s="25">
        <v>32</v>
      </c>
      <c r="E2850" s="25" t="s">
        <v>49</v>
      </c>
      <c r="F2850" s="25">
        <v>-80</v>
      </c>
      <c r="G2850" s="82">
        <v>55.53</v>
      </c>
      <c r="H2850" s="27">
        <v>-80.9255</v>
      </c>
      <c r="I2850" s="25">
        <v>25</v>
      </c>
      <c r="J2850" s="82">
        <v>0.66960000000001685</v>
      </c>
      <c r="K2850" s="27">
        <v>25.01116</v>
      </c>
      <c r="L2850" s="29">
        <v>30.242000000000001</v>
      </c>
      <c r="M2850" s="29">
        <v>43.722999999999999</v>
      </c>
      <c r="Q2850" s="26">
        <v>25.343399999999999</v>
      </c>
      <c r="R2850" s="26">
        <v>2.5942857142857143</v>
      </c>
      <c r="S2850" s="26">
        <v>0.22</v>
      </c>
      <c r="T2850" s="26">
        <v>0.03</v>
      </c>
      <c r="U2850" s="26">
        <v>0</v>
      </c>
      <c r="V2850" s="26">
        <v>0.02</v>
      </c>
      <c r="W2850" s="26">
        <v>0</v>
      </c>
      <c r="X2850" s="26">
        <v>101.4</v>
      </c>
      <c r="Y2850" s="85"/>
      <c r="AD2850" s="26">
        <v>0.24</v>
      </c>
      <c r="AF2850" s="26">
        <v>1.0980000000000001</v>
      </c>
      <c r="AI2850" s="29">
        <v>2.7250000000000001</v>
      </c>
    </row>
    <row r="2851" spans="1:35" ht="15" customHeight="1" x14ac:dyDescent="0.2">
      <c r="A2851" s="25">
        <v>2986</v>
      </c>
      <c r="B2851" s="25" t="s">
        <v>103</v>
      </c>
      <c r="C2851" s="139">
        <v>38155</v>
      </c>
      <c r="D2851" s="25">
        <v>33</v>
      </c>
      <c r="E2851" s="25" t="s">
        <v>49</v>
      </c>
      <c r="F2851" s="25">
        <v>-80</v>
      </c>
      <c r="G2851" s="82">
        <v>55.150799999999833</v>
      </c>
      <c r="H2851" s="27">
        <v>-80.919179999999997</v>
      </c>
      <c r="I2851" s="25">
        <v>25</v>
      </c>
      <c r="J2851" s="82">
        <v>3.2891999999999655</v>
      </c>
      <c r="K2851" s="27">
        <v>25.054819999999999</v>
      </c>
      <c r="L2851" s="29">
        <v>30.302</v>
      </c>
      <c r="M2851" s="29">
        <v>44.334000000000003</v>
      </c>
      <c r="Q2851" s="26">
        <v>26.801400000000001</v>
      </c>
      <c r="R2851" s="26">
        <v>0.99869047619047857</v>
      </c>
      <c r="S2851" s="26">
        <v>0</v>
      </c>
      <c r="T2851" s="26">
        <v>0.06</v>
      </c>
      <c r="U2851" s="26">
        <v>0</v>
      </c>
      <c r="V2851" s="26">
        <v>0.01</v>
      </c>
      <c r="W2851" s="26">
        <v>0</v>
      </c>
      <c r="X2851" s="26">
        <v>101.4</v>
      </c>
      <c r="Y2851" s="85"/>
      <c r="AD2851" s="26">
        <v>0.01</v>
      </c>
      <c r="AF2851" s="26">
        <v>0.73099999999999998</v>
      </c>
      <c r="AI2851" s="29">
        <v>1.0857142857142881</v>
      </c>
    </row>
    <row r="2852" spans="1:35" ht="15" customHeight="1" x14ac:dyDescent="0.2">
      <c r="A2852" s="25">
        <v>2987</v>
      </c>
      <c r="B2852" s="25" t="s">
        <v>103</v>
      </c>
      <c r="C2852" s="139">
        <v>38155</v>
      </c>
      <c r="D2852" s="25">
        <v>35</v>
      </c>
      <c r="E2852" s="25" t="s">
        <v>49</v>
      </c>
      <c r="F2852" s="25">
        <v>-80</v>
      </c>
      <c r="G2852" s="82">
        <v>52.786799999999801</v>
      </c>
      <c r="H2852" s="27">
        <v>-80.879779999999997</v>
      </c>
      <c r="I2852" s="25">
        <v>24</v>
      </c>
      <c r="J2852" s="82">
        <v>58.623600000000096</v>
      </c>
      <c r="K2852" s="27">
        <v>24.977060000000002</v>
      </c>
      <c r="L2852" s="29">
        <v>29.721</v>
      </c>
      <c r="M2852" s="29">
        <v>42.411000000000001</v>
      </c>
      <c r="Q2852" s="26">
        <v>18.539400000000001</v>
      </c>
      <c r="R2852" s="26">
        <v>1.9451190476190476</v>
      </c>
      <c r="S2852" s="26">
        <v>0.15</v>
      </c>
      <c r="T2852" s="26">
        <v>0.14000000000000001</v>
      </c>
      <c r="U2852" s="26">
        <v>0.08</v>
      </c>
      <c r="V2852" s="26">
        <v>0.05</v>
      </c>
      <c r="W2852" s="26">
        <v>0.03</v>
      </c>
      <c r="X2852" s="26">
        <v>76.8</v>
      </c>
      <c r="Y2852" s="85"/>
      <c r="AD2852" s="26">
        <v>0.23</v>
      </c>
      <c r="AF2852" s="26">
        <v>0.46100000000000002</v>
      </c>
      <c r="AI2852" s="29">
        <v>2</v>
      </c>
    </row>
    <row r="2853" spans="1:35" ht="15" customHeight="1" x14ac:dyDescent="0.2">
      <c r="A2853" s="25">
        <v>2988</v>
      </c>
      <c r="B2853" s="25" t="s">
        <v>103</v>
      </c>
      <c r="C2853" s="139">
        <v>38155</v>
      </c>
      <c r="D2853" s="25">
        <v>36</v>
      </c>
      <c r="E2853" s="25" t="s">
        <v>50</v>
      </c>
      <c r="F2853" s="25">
        <v>-80</v>
      </c>
      <c r="G2853" s="82">
        <v>47.589600000000019</v>
      </c>
      <c r="H2853" s="27">
        <v>-80.79316</v>
      </c>
      <c r="I2853" s="25">
        <v>24</v>
      </c>
      <c r="J2853" s="82">
        <v>57.612000000000023</v>
      </c>
      <c r="K2853" s="27">
        <v>24.9602</v>
      </c>
      <c r="L2853" s="29">
        <v>30.654</v>
      </c>
      <c r="M2853" s="29">
        <v>42.051000000000002</v>
      </c>
      <c r="Q2853" s="26">
        <v>18.588000000000001</v>
      </c>
      <c r="R2853" s="26">
        <v>1.666190476190474</v>
      </c>
      <c r="S2853" s="26">
        <v>0.72</v>
      </c>
      <c r="T2853" s="26">
        <v>0.11</v>
      </c>
      <c r="U2853" s="26">
        <v>0.11</v>
      </c>
      <c r="V2853" s="26">
        <v>0.05</v>
      </c>
      <c r="W2853" s="26">
        <v>0.06</v>
      </c>
      <c r="X2853" s="26">
        <v>69</v>
      </c>
      <c r="Y2853" s="85"/>
      <c r="AD2853" s="26">
        <v>0.83000000000000007</v>
      </c>
      <c r="AF2853" s="26">
        <v>0.88400000000000001</v>
      </c>
      <c r="AI2853" s="29">
        <v>1.7714285714285694</v>
      </c>
    </row>
    <row r="2854" spans="1:35" ht="15" customHeight="1" x14ac:dyDescent="0.2">
      <c r="A2854" s="25">
        <v>2989</v>
      </c>
      <c r="B2854" s="25" t="s">
        <v>103</v>
      </c>
      <c r="C2854" s="139">
        <v>38155</v>
      </c>
      <c r="D2854" s="25">
        <v>37</v>
      </c>
      <c r="E2854" s="25" t="s">
        <v>50</v>
      </c>
      <c r="F2854" s="25">
        <v>-80</v>
      </c>
      <c r="G2854" s="82">
        <v>45.700799999999902</v>
      </c>
      <c r="H2854" s="27">
        <v>-80.761679999999998</v>
      </c>
      <c r="I2854" s="25">
        <v>24</v>
      </c>
      <c r="J2854" s="82">
        <v>55.89</v>
      </c>
      <c r="K2854" s="27">
        <v>24.9315</v>
      </c>
      <c r="L2854" s="29">
        <v>30.399000000000001</v>
      </c>
      <c r="M2854" s="29">
        <v>40.924999999999997</v>
      </c>
      <c r="N2854" s="28">
        <v>8.7650138233119002</v>
      </c>
      <c r="O2854" s="28">
        <v>3.5554394467664325</v>
      </c>
      <c r="Q2854" s="26">
        <v>8.8193999999999999</v>
      </c>
      <c r="R2854" s="26">
        <v>1.4840476190476191</v>
      </c>
      <c r="S2854" s="26">
        <v>0.82</v>
      </c>
      <c r="T2854" s="26">
        <v>0.04</v>
      </c>
      <c r="U2854" s="26">
        <v>0.67</v>
      </c>
      <c r="V2854" s="26">
        <v>0.16</v>
      </c>
      <c r="W2854" s="26">
        <v>0.51</v>
      </c>
      <c r="X2854" s="26">
        <v>38.4</v>
      </c>
      <c r="Y2854" s="85"/>
      <c r="AD2854" s="26">
        <v>1.49</v>
      </c>
      <c r="AF2854" s="26">
        <v>0.63800000000000001</v>
      </c>
      <c r="AH2854" s="29">
        <v>0.52595467536388785</v>
      </c>
      <c r="AI2854" s="29">
        <v>1.56</v>
      </c>
    </row>
    <row r="2855" spans="1:35" ht="15" customHeight="1" x14ac:dyDescent="0.2">
      <c r="A2855" s="25">
        <v>2990</v>
      </c>
      <c r="B2855" s="25" t="s">
        <v>103</v>
      </c>
      <c r="C2855" s="139">
        <v>38155</v>
      </c>
      <c r="D2855" s="25">
        <v>38</v>
      </c>
      <c r="E2855" s="25" t="s">
        <v>50</v>
      </c>
      <c r="F2855" s="25">
        <v>-80</v>
      </c>
      <c r="G2855" s="82">
        <v>41.851199999999835</v>
      </c>
      <c r="H2855" s="27">
        <v>-80.697519999999997</v>
      </c>
      <c r="I2855" s="25">
        <v>24</v>
      </c>
      <c r="J2855" s="82">
        <v>59.109600000000029</v>
      </c>
      <c r="K2855" s="27">
        <v>24.98516</v>
      </c>
      <c r="L2855" s="29">
        <v>30.867000000000001</v>
      </c>
      <c r="M2855" s="29">
        <v>40.942</v>
      </c>
      <c r="N2855" s="28">
        <v>13.550286858983066</v>
      </c>
      <c r="O2855" s="28">
        <v>5.4965371857480116</v>
      </c>
      <c r="Q2855" s="26">
        <v>7.0212000000000003</v>
      </c>
      <c r="R2855" s="26">
        <v>1.6690476190476242</v>
      </c>
      <c r="S2855" s="26">
        <v>0.69</v>
      </c>
      <c r="T2855" s="26">
        <v>0.03</v>
      </c>
      <c r="U2855" s="26">
        <v>0.08</v>
      </c>
      <c r="V2855" s="26">
        <v>0.04</v>
      </c>
      <c r="W2855" s="26">
        <v>0.04</v>
      </c>
      <c r="X2855" s="26">
        <v>29.9</v>
      </c>
      <c r="Y2855" s="85"/>
      <c r="AD2855" s="26">
        <v>0.77</v>
      </c>
      <c r="AF2855" s="26">
        <v>0.76400000000000001</v>
      </c>
      <c r="AH2855" s="29">
        <v>0.34021419974174449</v>
      </c>
      <c r="AI2855" s="29">
        <v>1.7600000000000051</v>
      </c>
    </row>
    <row r="2856" spans="1:35" ht="15" customHeight="1" x14ac:dyDescent="0.2">
      <c r="A2856" s="25">
        <v>2991</v>
      </c>
      <c r="B2856" s="25" t="s">
        <v>103</v>
      </c>
      <c r="C2856" s="139">
        <v>38155</v>
      </c>
      <c r="D2856" s="25">
        <v>39</v>
      </c>
      <c r="E2856" s="25" t="s">
        <v>50</v>
      </c>
      <c r="F2856" s="25">
        <v>-80</v>
      </c>
      <c r="G2856" s="82">
        <v>38.774400000000355</v>
      </c>
      <c r="H2856" s="27">
        <v>-80.646240000000006</v>
      </c>
      <c r="I2856" s="25">
        <v>25</v>
      </c>
      <c r="J2856" s="82">
        <v>0.49559999999999604</v>
      </c>
      <c r="K2856" s="27">
        <v>25.00826</v>
      </c>
      <c r="L2856" s="29">
        <v>30.594999999999999</v>
      </c>
      <c r="M2856" s="29">
        <v>41.444000000000003</v>
      </c>
      <c r="N2856" s="28">
        <v>15.56383949403582</v>
      </c>
      <c r="O2856" s="28">
        <v>6.3133145019190851</v>
      </c>
      <c r="Q2856" s="26">
        <v>5.7576000000000001</v>
      </c>
      <c r="R2856" s="26">
        <v>1</v>
      </c>
      <c r="S2856" s="26">
        <v>0.23</v>
      </c>
      <c r="T2856" s="26">
        <v>0</v>
      </c>
      <c r="U2856" s="26">
        <v>0.12</v>
      </c>
      <c r="V2856" s="26">
        <v>0.05</v>
      </c>
      <c r="W2856" s="26">
        <v>6.9999999999999993E-2</v>
      </c>
      <c r="X2856" s="26">
        <v>30.1</v>
      </c>
      <c r="Y2856" s="85"/>
      <c r="AD2856" s="26">
        <v>0.35000000000000003</v>
      </c>
      <c r="AH2856" s="29">
        <v>0.29619940515106102</v>
      </c>
      <c r="AI2856" s="29">
        <v>1</v>
      </c>
    </row>
    <row r="2857" spans="1:35" ht="15" customHeight="1" x14ac:dyDescent="0.2">
      <c r="A2857" s="25">
        <v>2992</v>
      </c>
      <c r="B2857" s="25" t="s">
        <v>103</v>
      </c>
      <c r="C2857" s="139">
        <v>38155</v>
      </c>
      <c r="D2857" s="25">
        <v>40</v>
      </c>
      <c r="E2857" s="25" t="s">
        <v>47</v>
      </c>
      <c r="F2857" s="25">
        <v>-80</v>
      </c>
      <c r="G2857" s="82">
        <v>35.930399999999736</v>
      </c>
      <c r="H2857" s="27">
        <v>-80.598839999999996</v>
      </c>
      <c r="I2857" s="25">
        <v>25</v>
      </c>
      <c r="J2857" s="82">
        <v>0.99000000000003752</v>
      </c>
      <c r="K2857" s="27">
        <v>25.016500000000001</v>
      </c>
      <c r="L2857" s="29">
        <v>30.234000000000002</v>
      </c>
      <c r="M2857" s="29">
        <v>40.298999999999999</v>
      </c>
      <c r="N2857" s="28">
        <v>15.654386617587331</v>
      </c>
      <c r="O2857" s="28">
        <v>6.3500440292599372</v>
      </c>
      <c r="Q2857" s="26">
        <v>6.3894000000000002</v>
      </c>
      <c r="R2857" s="26">
        <v>0.90833333333333333</v>
      </c>
      <c r="S2857" s="26">
        <v>0.28999999999999998</v>
      </c>
      <c r="T2857" s="26">
        <v>0.05</v>
      </c>
      <c r="U2857" s="26">
        <v>0.03</v>
      </c>
      <c r="V2857" s="26">
        <v>0.02</v>
      </c>
      <c r="W2857" s="26">
        <v>9.9999999999999985E-3</v>
      </c>
      <c r="X2857" s="26">
        <v>12.5</v>
      </c>
      <c r="Y2857" s="85"/>
      <c r="AD2857" s="26">
        <v>0.32</v>
      </c>
      <c r="AF2857" s="26">
        <v>0.93799999999999994</v>
      </c>
      <c r="AH2857" s="29">
        <v>0.29448614708549326</v>
      </c>
      <c r="AI2857" s="29">
        <v>1.02</v>
      </c>
    </row>
    <row r="2858" spans="1:35" ht="15" customHeight="1" x14ac:dyDescent="0.2">
      <c r="A2858" s="25">
        <v>2993</v>
      </c>
      <c r="B2858" s="25" t="s">
        <v>104</v>
      </c>
      <c r="C2858" s="139">
        <v>38188</v>
      </c>
      <c r="D2858" s="25" t="s">
        <v>15</v>
      </c>
      <c r="E2858" s="25" t="s">
        <v>76</v>
      </c>
      <c r="F2858" s="25">
        <v>-80</v>
      </c>
      <c r="G2858" s="82">
        <v>11.00400000000036</v>
      </c>
      <c r="H2858" s="27">
        <v>-80.183400000000006</v>
      </c>
      <c r="I2858" s="25">
        <v>25</v>
      </c>
      <c r="J2858" s="82">
        <v>44.358000000000004</v>
      </c>
      <c r="K2858" s="27">
        <v>25.7393</v>
      </c>
      <c r="L2858" s="29">
        <v>29.279</v>
      </c>
      <c r="M2858" s="29">
        <v>38.698999999999998</v>
      </c>
      <c r="Q2858" s="26">
        <v>18.653320000000001</v>
      </c>
      <c r="R2858" s="26">
        <v>4.0493545654770955</v>
      </c>
      <c r="S2858" s="26">
        <v>0.5</v>
      </c>
      <c r="T2858" s="26">
        <v>0</v>
      </c>
      <c r="U2858" s="26">
        <v>0.43</v>
      </c>
      <c r="V2858" s="26">
        <v>0.05</v>
      </c>
      <c r="W2858" s="26">
        <v>0.38</v>
      </c>
      <c r="X2858" s="26">
        <v>4.7</v>
      </c>
      <c r="Y2858" s="85"/>
      <c r="AD2858" s="26">
        <v>0.93</v>
      </c>
      <c r="AF2858" s="26">
        <v>0.84542164999239833</v>
      </c>
      <c r="AG2858" s="26">
        <v>0.2826653450385167</v>
      </c>
    </row>
    <row r="2859" spans="1:35" ht="15" customHeight="1" x14ac:dyDescent="0.2">
      <c r="A2859" s="25">
        <v>2994</v>
      </c>
      <c r="B2859" s="25" t="s">
        <v>104</v>
      </c>
      <c r="C2859" s="139">
        <v>38188</v>
      </c>
      <c r="D2859" s="25" t="s">
        <v>24</v>
      </c>
      <c r="E2859" s="25" t="s">
        <v>77</v>
      </c>
      <c r="F2859" s="25">
        <v>-80</v>
      </c>
      <c r="G2859" s="82">
        <v>21.719999999999686</v>
      </c>
      <c r="H2859" s="27">
        <v>-80.361999999999995</v>
      </c>
      <c r="I2859" s="25">
        <v>25</v>
      </c>
      <c r="J2859" s="82">
        <v>17.829600000000099</v>
      </c>
      <c r="K2859" s="27">
        <v>25.297160000000002</v>
      </c>
      <c r="L2859" s="29">
        <v>30.166</v>
      </c>
      <c r="M2859" s="29">
        <v>41.566000000000003</v>
      </c>
      <c r="Q2859" s="26">
        <v>30.168320000000001</v>
      </c>
      <c r="R2859" s="26">
        <v>0.55372482712502258</v>
      </c>
      <c r="S2859" s="26">
        <v>0</v>
      </c>
      <c r="T2859" s="26">
        <v>0</v>
      </c>
      <c r="U2859" s="26">
        <v>0.46</v>
      </c>
      <c r="V2859" s="26">
        <v>0.06</v>
      </c>
      <c r="W2859" s="26">
        <v>0.4</v>
      </c>
      <c r="X2859" s="26">
        <v>2.2999999999999998</v>
      </c>
      <c r="Y2859" s="85"/>
      <c r="AD2859" s="26">
        <v>0.46</v>
      </c>
      <c r="AF2859" s="26">
        <v>1.0607114521498073</v>
      </c>
      <c r="AG2859" s="26">
        <v>0.15181956119926077</v>
      </c>
    </row>
    <row r="2860" spans="1:35" ht="15" customHeight="1" x14ac:dyDescent="0.2">
      <c r="A2860" s="25">
        <v>2995</v>
      </c>
      <c r="B2860" s="25" t="s">
        <v>104</v>
      </c>
      <c r="C2860" s="139">
        <v>38188</v>
      </c>
      <c r="D2860" s="25" t="s">
        <v>25</v>
      </c>
      <c r="E2860" s="25" t="s">
        <v>79</v>
      </c>
      <c r="F2860" s="25">
        <v>-80</v>
      </c>
      <c r="G2860" s="82">
        <v>22.540800000000161</v>
      </c>
      <c r="H2860" s="27">
        <v>-80.375680000000003</v>
      </c>
      <c r="I2860" s="25">
        <v>25</v>
      </c>
      <c r="J2860" s="82">
        <v>14.331599999999938</v>
      </c>
      <c r="K2860" s="27">
        <v>25.238859999999999</v>
      </c>
      <c r="L2860" s="29">
        <v>30.582999999999998</v>
      </c>
      <c r="M2860" s="29">
        <v>41.185000000000002</v>
      </c>
      <c r="Q2860" s="26">
        <v>27.865320000000001</v>
      </c>
      <c r="R2860" s="26">
        <v>0.80921653288318374</v>
      </c>
      <c r="S2860" s="26">
        <v>0</v>
      </c>
      <c r="T2860" s="26">
        <v>0</v>
      </c>
      <c r="U2860" s="26">
        <v>0.18</v>
      </c>
      <c r="V2860" s="26">
        <v>0.03</v>
      </c>
      <c r="W2860" s="26">
        <v>0.15</v>
      </c>
      <c r="X2860" s="26">
        <v>4.9000000000000004</v>
      </c>
      <c r="Y2860" s="85"/>
      <c r="AD2860" s="26">
        <v>0.18</v>
      </c>
      <c r="AF2860" s="26">
        <v>0.97258112378127715</v>
      </c>
      <c r="AG2860" s="26">
        <v>0.23616079361984718</v>
      </c>
    </row>
    <row r="2861" spans="1:35" ht="15" customHeight="1" x14ac:dyDescent="0.2">
      <c r="A2861" s="25">
        <v>2996</v>
      </c>
      <c r="B2861" s="25" t="s">
        <v>104</v>
      </c>
      <c r="C2861" s="139">
        <v>38188</v>
      </c>
      <c r="D2861" s="25" t="s">
        <v>26</v>
      </c>
      <c r="E2861" s="25" t="s">
        <v>79</v>
      </c>
      <c r="F2861" s="25">
        <v>-80</v>
      </c>
      <c r="G2861" s="82">
        <v>25.329600000000312</v>
      </c>
      <c r="H2861" s="27">
        <v>-80.422160000000005</v>
      </c>
      <c r="I2861" s="25">
        <v>25</v>
      </c>
      <c r="J2861" s="82">
        <v>15.365400000000022</v>
      </c>
      <c r="K2861" s="27">
        <v>25.25609</v>
      </c>
      <c r="L2861" s="29">
        <v>30.646000000000001</v>
      </c>
      <c r="M2861" s="29">
        <v>41.433999999999997</v>
      </c>
      <c r="Q2861" s="26">
        <v>56.146160000000009</v>
      </c>
      <c r="R2861" s="26">
        <v>1.9512708891821939</v>
      </c>
      <c r="S2861" s="26">
        <v>2.02</v>
      </c>
      <c r="T2861" s="26">
        <v>0</v>
      </c>
      <c r="U2861" s="26">
        <v>0.78</v>
      </c>
      <c r="V2861" s="26">
        <v>0.16</v>
      </c>
      <c r="W2861" s="26">
        <v>0.62</v>
      </c>
      <c r="X2861" s="26">
        <v>44.6</v>
      </c>
      <c r="Y2861" s="85"/>
      <c r="AD2861" s="26">
        <v>2.8000000000000003</v>
      </c>
      <c r="AF2861" s="26">
        <v>1.417324530869609</v>
      </c>
      <c r="AG2861" s="26">
        <v>0.39687099400733455</v>
      </c>
    </row>
    <row r="2862" spans="1:35" ht="15" customHeight="1" x14ac:dyDescent="0.2">
      <c r="A2862" s="25">
        <v>2997</v>
      </c>
      <c r="B2862" s="25" t="s">
        <v>104</v>
      </c>
      <c r="C2862" s="139">
        <v>38188</v>
      </c>
      <c r="D2862" s="25" t="s">
        <v>27</v>
      </c>
      <c r="E2862" s="25" t="s">
        <v>79</v>
      </c>
      <c r="F2862" s="25">
        <v>-80</v>
      </c>
      <c r="G2862" s="82">
        <v>25.3776000000002</v>
      </c>
      <c r="H2862" s="27">
        <v>-80.422960000000003</v>
      </c>
      <c r="I2862" s="25">
        <v>25</v>
      </c>
      <c r="J2862" s="82">
        <v>10.538400000000081</v>
      </c>
      <c r="K2862" s="27">
        <v>25.175640000000001</v>
      </c>
      <c r="L2862" s="29">
        <v>30.483000000000001</v>
      </c>
      <c r="M2862" s="29">
        <v>40.746000000000002</v>
      </c>
      <c r="Q2862" s="26">
        <v>30.168320000000001</v>
      </c>
      <c r="R2862" s="26">
        <v>0.48973193647517732</v>
      </c>
      <c r="S2862" s="26">
        <v>0.03</v>
      </c>
      <c r="T2862" s="26">
        <v>0</v>
      </c>
      <c r="U2862" s="26">
        <v>0.32</v>
      </c>
      <c r="V2862" s="26">
        <v>0.02</v>
      </c>
      <c r="W2862" s="26">
        <v>0.3</v>
      </c>
      <c r="X2862" s="26">
        <v>5.5</v>
      </c>
      <c r="Y2862" s="85"/>
      <c r="AD2862" s="26">
        <v>0.35</v>
      </c>
      <c r="AF2862" s="26">
        <v>1.1362517336085474</v>
      </c>
      <c r="AG2862" s="26">
        <v>0.20700530866505523</v>
      </c>
    </row>
    <row r="2863" spans="1:35" ht="15" customHeight="1" x14ac:dyDescent="0.2">
      <c r="A2863" s="25">
        <v>2998</v>
      </c>
      <c r="B2863" s="25" t="s">
        <v>104</v>
      </c>
      <c r="C2863" s="139">
        <v>38188</v>
      </c>
      <c r="D2863" s="25" t="s">
        <v>28</v>
      </c>
      <c r="E2863" s="25" t="s">
        <v>77</v>
      </c>
      <c r="F2863" s="25">
        <v>-80</v>
      </c>
      <c r="G2863" s="82">
        <v>12.806400000000338</v>
      </c>
      <c r="H2863" s="27">
        <v>-80.213440000000006</v>
      </c>
      <c r="I2863" s="25">
        <v>25</v>
      </c>
      <c r="J2863" s="82">
        <v>28.078800000000044</v>
      </c>
      <c r="K2863" s="27">
        <v>25.467980000000001</v>
      </c>
      <c r="L2863" s="29">
        <v>29.417000000000002</v>
      </c>
      <c r="M2863" s="29">
        <v>39.780999999999999</v>
      </c>
      <c r="Q2863" s="26">
        <v>15.152760000000001</v>
      </c>
      <c r="R2863" s="26">
        <v>0.60381354042431112</v>
      </c>
      <c r="S2863" s="26">
        <v>1.1599999999999999</v>
      </c>
      <c r="T2863" s="26">
        <v>0.1</v>
      </c>
      <c r="U2863" s="26">
        <v>0.54</v>
      </c>
      <c r="V2863" s="26">
        <v>0.05</v>
      </c>
      <c r="W2863" s="26">
        <v>0.49000000000000005</v>
      </c>
      <c r="X2863" s="26">
        <v>0</v>
      </c>
      <c r="Y2863" s="85"/>
      <c r="AD2863" s="26">
        <v>1.7</v>
      </c>
      <c r="AF2863" s="26">
        <v>0.80796626043577313</v>
      </c>
      <c r="AG2863" s="26">
        <v>0.1504204405144895</v>
      </c>
    </row>
    <row r="2864" spans="1:35" ht="15" customHeight="1" x14ac:dyDescent="0.2">
      <c r="A2864" s="25">
        <v>2999</v>
      </c>
      <c r="B2864" s="25" t="s">
        <v>104</v>
      </c>
      <c r="C2864" s="139">
        <v>38188</v>
      </c>
      <c r="D2864" s="25" t="s">
        <v>29</v>
      </c>
      <c r="E2864" s="25" t="s">
        <v>76</v>
      </c>
      <c r="F2864" s="25">
        <v>-80</v>
      </c>
      <c r="G2864" s="82">
        <v>11.888399999999706</v>
      </c>
      <c r="H2864" s="27">
        <v>-80.198139999999995</v>
      </c>
      <c r="I2864" s="25">
        <v>25</v>
      </c>
      <c r="J2864" s="82">
        <v>34.798799999999943</v>
      </c>
      <c r="K2864" s="27">
        <v>25.579979999999999</v>
      </c>
      <c r="L2864" s="29">
        <v>28.509</v>
      </c>
      <c r="M2864" s="29">
        <v>36.536999999999999</v>
      </c>
      <c r="Q2864" s="26">
        <v>15.70548</v>
      </c>
      <c r="R2864" s="26">
        <v>0.99668424336988837</v>
      </c>
      <c r="S2864" s="26">
        <v>0.3</v>
      </c>
      <c r="T2864" s="26">
        <v>0</v>
      </c>
      <c r="U2864" s="26">
        <v>0.52</v>
      </c>
      <c r="V2864" s="26">
        <v>0.05</v>
      </c>
      <c r="W2864" s="26">
        <v>0.47000000000000003</v>
      </c>
      <c r="X2864" s="26">
        <v>0.21</v>
      </c>
      <c r="Y2864" s="85"/>
      <c r="AD2864" s="26">
        <v>0.82000000000000006</v>
      </c>
      <c r="AF2864" s="26">
        <v>0.36385235569293095</v>
      </c>
      <c r="AG2864" s="26">
        <v>0.22888055451720909</v>
      </c>
    </row>
    <row r="2865" spans="1:35" ht="15" customHeight="1" x14ac:dyDescent="0.2">
      <c r="A2865" s="25">
        <v>3000</v>
      </c>
      <c r="B2865" s="25" t="s">
        <v>104</v>
      </c>
      <c r="C2865" s="139">
        <v>38188</v>
      </c>
      <c r="D2865" s="25" t="s">
        <v>30</v>
      </c>
      <c r="E2865" s="25" t="s">
        <v>76</v>
      </c>
      <c r="F2865" s="25">
        <v>-80</v>
      </c>
      <c r="G2865" s="82">
        <v>11.219999999999857</v>
      </c>
      <c r="H2865" s="27">
        <v>-80.186999999999998</v>
      </c>
      <c r="I2865" s="25">
        <v>25</v>
      </c>
      <c r="J2865" s="82">
        <v>39.748799999999918</v>
      </c>
      <c r="K2865" s="27">
        <v>25.662479999999999</v>
      </c>
      <c r="L2865" s="29">
        <v>29.120999999999999</v>
      </c>
      <c r="M2865" s="29">
        <v>37.722999999999999</v>
      </c>
      <c r="Q2865" s="26">
        <v>16.258200000000002</v>
      </c>
      <c r="R2865" s="26">
        <v>3.1890356954695602</v>
      </c>
      <c r="S2865" s="26">
        <v>0.68</v>
      </c>
      <c r="T2865" s="26">
        <v>0.04</v>
      </c>
      <c r="U2865" s="26">
        <v>0.75</v>
      </c>
      <c r="V2865" s="26">
        <v>7.0000000000000007E-2</v>
      </c>
      <c r="W2865" s="26">
        <v>0.67999999999999994</v>
      </c>
      <c r="X2865" s="26">
        <v>1.4</v>
      </c>
      <c r="Y2865" s="85"/>
      <c r="AD2865" s="26">
        <v>1.43</v>
      </c>
      <c r="AF2865" s="26">
        <v>0.51210015805570808</v>
      </c>
      <c r="AG2865" s="26">
        <v>0.3328825618015937</v>
      </c>
    </row>
    <row r="2866" spans="1:35" ht="15" customHeight="1" x14ac:dyDescent="0.2">
      <c r="A2866" s="25">
        <v>3001</v>
      </c>
      <c r="B2866" s="25" t="s">
        <v>104</v>
      </c>
      <c r="C2866" s="139">
        <v>38188</v>
      </c>
      <c r="D2866" s="25" t="s">
        <v>16</v>
      </c>
      <c r="E2866" s="25" t="s">
        <v>76</v>
      </c>
      <c r="F2866" s="25">
        <v>-80</v>
      </c>
      <c r="G2866" s="82">
        <v>14.894399999999735</v>
      </c>
      <c r="H2866" s="27">
        <v>-80.248239999999996</v>
      </c>
      <c r="I2866" s="25">
        <v>25</v>
      </c>
      <c r="J2866" s="82">
        <v>41.41680000000008</v>
      </c>
      <c r="K2866" s="27">
        <v>25.690280000000001</v>
      </c>
      <c r="L2866" s="29">
        <v>29.574000000000002</v>
      </c>
      <c r="M2866" s="29">
        <v>40.731999999999999</v>
      </c>
      <c r="Q2866" s="26">
        <v>36.248240000000003</v>
      </c>
      <c r="R2866" s="26">
        <v>1.3943625671400981</v>
      </c>
      <c r="S2866" s="26">
        <v>0.88</v>
      </c>
      <c r="T2866" s="26">
        <v>0</v>
      </c>
      <c r="U2866" s="26">
        <v>0.88</v>
      </c>
      <c r="V2866" s="26">
        <v>0.11</v>
      </c>
      <c r="W2866" s="26">
        <v>0.77</v>
      </c>
      <c r="X2866" s="26">
        <v>10.1</v>
      </c>
      <c r="Y2866" s="85"/>
      <c r="AD2866" s="26">
        <v>1.76</v>
      </c>
      <c r="AF2866" s="26">
        <v>1.7273544360231876</v>
      </c>
      <c r="AG2866" s="26">
        <v>0.55209580694230598</v>
      </c>
    </row>
    <row r="2867" spans="1:35" ht="15" customHeight="1" x14ac:dyDescent="0.2">
      <c r="A2867" s="25">
        <v>3002</v>
      </c>
      <c r="B2867" s="25" t="s">
        <v>104</v>
      </c>
      <c r="C2867" s="139">
        <v>38188</v>
      </c>
      <c r="D2867" s="25" t="s">
        <v>17</v>
      </c>
      <c r="E2867" s="25" t="s">
        <v>76</v>
      </c>
      <c r="F2867" s="25">
        <v>-80</v>
      </c>
      <c r="G2867" s="82">
        <v>15.819600000000094</v>
      </c>
      <c r="H2867" s="27">
        <v>-80.263660000000002</v>
      </c>
      <c r="I2867" s="25">
        <v>25</v>
      </c>
      <c r="J2867" s="82">
        <v>39.237600000000086</v>
      </c>
      <c r="K2867" s="27">
        <v>25.653960000000001</v>
      </c>
      <c r="L2867" s="29">
        <v>29.158999999999999</v>
      </c>
      <c r="M2867" s="29">
        <v>42.183</v>
      </c>
      <c r="Q2867" s="26">
        <v>35.234920000000002</v>
      </c>
      <c r="R2867" s="26">
        <v>0.59159093922264017</v>
      </c>
      <c r="S2867" s="26">
        <v>0.73</v>
      </c>
      <c r="T2867" s="26">
        <v>0</v>
      </c>
      <c r="U2867" s="26">
        <v>1.1299999999999999</v>
      </c>
      <c r="V2867" s="26">
        <v>0.17</v>
      </c>
      <c r="W2867" s="26">
        <v>0.95999999999999985</v>
      </c>
      <c r="X2867" s="26">
        <v>28.2</v>
      </c>
      <c r="Y2867" s="85"/>
      <c r="AD2867" s="26">
        <v>1.8599999999999999</v>
      </c>
      <c r="AF2867" s="26">
        <v>0.70063611052981334</v>
      </c>
      <c r="AG2867" s="26">
        <v>0.366824402491506</v>
      </c>
    </row>
    <row r="2868" spans="1:35" ht="15" customHeight="1" x14ac:dyDescent="0.2">
      <c r="A2868" s="25">
        <v>3003</v>
      </c>
      <c r="B2868" s="25" t="s">
        <v>104</v>
      </c>
      <c r="C2868" s="139">
        <v>38188</v>
      </c>
      <c r="D2868" s="25" t="s">
        <v>18</v>
      </c>
      <c r="E2868" s="25" t="s">
        <v>76</v>
      </c>
      <c r="F2868" s="25">
        <v>-80</v>
      </c>
      <c r="G2868" s="82">
        <v>15.791999999999859</v>
      </c>
      <c r="H2868" s="27">
        <v>-80.263199999999998</v>
      </c>
      <c r="I2868" s="25">
        <v>25</v>
      </c>
      <c r="J2868" s="82">
        <v>35.458799999999897</v>
      </c>
      <c r="K2868" s="27">
        <v>25.590979999999998</v>
      </c>
      <c r="L2868" s="29">
        <v>28.806999999999999</v>
      </c>
      <c r="M2868" s="29">
        <v>39.569000000000003</v>
      </c>
      <c r="Q2868" s="26">
        <v>15.337000000000002</v>
      </c>
      <c r="R2868" s="26">
        <v>0.42677562389017815</v>
      </c>
      <c r="S2868" s="26">
        <v>0.25</v>
      </c>
      <c r="T2868" s="26">
        <v>0</v>
      </c>
      <c r="U2868" s="26">
        <v>0.45</v>
      </c>
      <c r="V2868" s="26">
        <v>0.04</v>
      </c>
      <c r="W2868" s="26">
        <v>0.41000000000000003</v>
      </c>
      <c r="X2868" s="26">
        <v>0.6</v>
      </c>
      <c r="Y2868" s="85"/>
      <c r="AD2868" s="26">
        <v>0.7</v>
      </c>
      <c r="AF2868" s="26">
        <v>0.40508475932249316</v>
      </c>
      <c r="AG2868" s="26">
        <v>0.14515537590025376</v>
      </c>
    </row>
    <row r="2869" spans="1:35" ht="15" customHeight="1" x14ac:dyDescent="0.2">
      <c r="A2869" s="25">
        <v>3004</v>
      </c>
      <c r="B2869" s="25" t="s">
        <v>104</v>
      </c>
      <c r="C2869" s="139">
        <v>38188</v>
      </c>
      <c r="D2869" s="25" t="s">
        <v>19</v>
      </c>
      <c r="E2869" s="25" t="s">
        <v>77</v>
      </c>
      <c r="F2869" s="25">
        <v>-80</v>
      </c>
      <c r="G2869" s="82">
        <v>18.872399999999629</v>
      </c>
      <c r="H2869" s="27">
        <v>-80.314539999999994</v>
      </c>
      <c r="I2869" s="25">
        <v>25</v>
      </c>
      <c r="J2869" s="82">
        <v>31.808399999999963</v>
      </c>
      <c r="K2869" s="27">
        <v>25.530139999999999</v>
      </c>
      <c r="L2869" s="29">
        <v>28.442</v>
      </c>
      <c r="M2869" s="29">
        <v>40.78</v>
      </c>
      <c r="Q2869" s="26">
        <v>42.788760000000003</v>
      </c>
      <c r="R2869" s="26">
        <v>0.83543735917670392</v>
      </c>
      <c r="S2869" s="26">
        <v>3.1</v>
      </c>
      <c r="T2869" s="26">
        <v>0.03</v>
      </c>
      <c r="U2869" s="26">
        <v>0.54</v>
      </c>
      <c r="V2869" s="26">
        <v>0.04</v>
      </c>
      <c r="W2869" s="26">
        <v>0.5</v>
      </c>
      <c r="X2869" s="26">
        <v>81</v>
      </c>
      <c r="Y2869" s="85"/>
      <c r="AD2869" s="26">
        <v>3.64</v>
      </c>
      <c r="AF2869" s="26">
        <v>1.5923261829156898</v>
      </c>
      <c r="AG2869" s="26">
        <v>0.57209603207214133</v>
      </c>
    </row>
    <row r="2870" spans="1:35" ht="15" customHeight="1" x14ac:dyDescent="0.2">
      <c r="A2870" s="25">
        <v>3005</v>
      </c>
      <c r="B2870" s="25" t="s">
        <v>104</v>
      </c>
      <c r="C2870" s="139">
        <v>38188</v>
      </c>
      <c r="D2870" s="25" t="s">
        <v>20</v>
      </c>
      <c r="E2870" s="25" t="s">
        <v>77</v>
      </c>
      <c r="F2870" s="25">
        <v>-80</v>
      </c>
      <c r="G2870" s="82">
        <v>15.075600000000122</v>
      </c>
      <c r="H2870" s="27">
        <v>-80.251260000000002</v>
      </c>
      <c r="I2870" s="25">
        <v>25</v>
      </c>
      <c r="J2870" s="82">
        <v>29.532000000000025</v>
      </c>
      <c r="K2870" s="27">
        <v>25.4922</v>
      </c>
      <c r="L2870" s="29">
        <v>29.559000000000001</v>
      </c>
      <c r="M2870" s="29">
        <v>40.363999999999997</v>
      </c>
      <c r="Q2870" s="26">
        <v>13.402480000000001</v>
      </c>
      <c r="R2870" s="26">
        <v>0.81257435073895701</v>
      </c>
      <c r="S2870" s="26">
        <v>0.45</v>
      </c>
      <c r="T2870" s="26">
        <v>0</v>
      </c>
      <c r="U2870" s="26">
        <v>0.7</v>
      </c>
      <c r="V2870" s="26">
        <v>0.06</v>
      </c>
      <c r="W2870" s="26">
        <v>0.6399999999999999</v>
      </c>
      <c r="X2870" s="26">
        <v>1.2</v>
      </c>
      <c r="Y2870" s="85"/>
      <c r="AD2870" s="26">
        <v>1.1499999999999999</v>
      </c>
      <c r="AF2870" s="26">
        <v>0.52437545379275341</v>
      </c>
      <c r="AG2870" s="26">
        <v>0.14386991981779695</v>
      </c>
    </row>
    <row r="2871" spans="1:35" ht="15" customHeight="1" x14ac:dyDescent="0.2">
      <c r="A2871" s="25">
        <v>3006</v>
      </c>
      <c r="B2871" s="25" t="s">
        <v>104</v>
      </c>
      <c r="C2871" s="139">
        <v>38188</v>
      </c>
      <c r="D2871" s="25" t="s">
        <v>21</v>
      </c>
      <c r="E2871" s="25" t="s">
        <v>77</v>
      </c>
      <c r="F2871" s="25">
        <v>-80</v>
      </c>
      <c r="G2871" s="82">
        <v>19.526400000000024</v>
      </c>
      <c r="H2871" s="27">
        <v>-80.32544</v>
      </c>
      <c r="I2871" s="25">
        <v>25</v>
      </c>
      <c r="J2871" s="82">
        <v>27.788399999999953</v>
      </c>
      <c r="K2871" s="27">
        <v>25.463139999999999</v>
      </c>
      <c r="L2871" s="29">
        <v>29.416</v>
      </c>
      <c r="M2871" s="29">
        <v>39.213999999999999</v>
      </c>
      <c r="Q2871" s="26">
        <v>20.311480000000003</v>
      </c>
      <c r="R2871" s="26">
        <v>0.30432360957430499</v>
      </c>
      <c r="S2871" s="26">
        <v>1.44</v>
      </c>
      <c r="T2871" s="26">
        <v>0</v>
      </c>
      <c r="U2871" s="26">
        <v>4.26</v>
      </c>
      <c r="V2871" s="26">
        <v>0.19</v>
      </c>
      <c r="W2871" s="26">
        <v>4.0699999999999994</v>
      </c>
      <c r="X2871" s="26">
        <v>6.7</v>
      </c>
      <c r="Y2871" s="85"/>
      <c r="AD2871" s="26">
        <v>5.6999999999999993</v>
      </c>
      <c r="AF2871" s="26">
        <v>0.3836816795758502</v>
      </c>
      <c r="AG2871" s="26">
        <v>0.13462124995839991</v>
      </c>
    </row>
    <row r="2872" spans="1:35" ht="15" customHeight="1" x14ac:dyDescent="0.2">
      <c r="A2872" s="25">
        <v>3007</v>
      </c>
      <c r="B2872" s="25" t="s">
        <v>104</v>
      </c>
      <c r="C2872" s="139">
        <v>38188</v>
      </c>
      <c r="D2872" s="25" t="s">
        <v>22</v>
      </c>
      <c r="E2872" s="25" t="s">
        <v>77</v>
      </c>
      <c r="F2872" s="25">
        <v>-80</v>
      </c>
      <c r="G2872" s="82">
        <v>14.609999999999843</v>
      </c>
      <c r="H2872" s="27">
        <v>-80.243499999999997</v>
      </c>
      <c r="I2872" s="25">
        <v>25</v>
      </c>
      <c r="J2872" s="82">
        <v>24.302399999999977</v>
      </c>
      <c r="K2872" s="27">
        <v>25.40504</v>
      </c>
      <c r="L2872" s="29">
        <v>29.603999999999999</v>
      </c>
      <c r="M2872" s="29">
        <v>37.127000000000002</v>
      </c>
      <c r="Q2872" s="26">
        <v>13.86308</v>
      </c>
      <c r="R2872" s="26">
        <v>5.7321239790922518E-2</v>
      </c>
      <c r="S2872" s="26">
        <v>0</v>
      </c>
      <c r="T2872" s="26">
        <v>0</v>
      </c>
      <c r="U2872" s="26">
        <v>0.63</v>
      </c>
      <c r="V2872" s="26">
        <v>0.05</v>
      </c>
      <c r="W2872" s="26">
        <v>0.57999999999999996</v>
      </c>
      <c r="X2872" s="26">
        <v>0</v>
      </c>
      <c r="Y2872" s="85"/>
      <c r="AD2872" s="26">
        <v>0.63</v>
      </c>
      <c r="AF2872" s="26">
        <v>0.35850158575627022</v>
      </c>
      <c r="AG2872" s="26">
        <v>0.16007201704184326</v>
      </c>
    </row>
    <row r="2873" spans="1:35" ht="15" customHeight="1" x14ac:dyDescent="0.2">
      <c r="A2873" s="25">
        <v>3008</v>
      </c>
      <c r="B2873" s="25" t="s">
        <v>104</v>
      </c>
      <c r="C2873" s="139">
        <v>38188</v>
      </c>
      <c r="D2873" s="25" t="s">
        <v>23</v>
      </c>
      <c r="E2873" s="25" t="s">
        <v>77</v>
      </c>
      <c r="F2873" s="25">
        <v>-80</v>
      </c>
      <c r="G2873" s="82">
        <v>19.263600000000167</v>
      </c>
      <c r="H2873" s="27">
        <v>-80.321060000000003</v>
      </c>
      <c r="I2873" s="25">
        <v>25</v>
      </c>
      <c r="J2873" s="82">
        <v>20.004000000000062</v>
      </c>
      <c r="K2873" s="27">
        <v>25.333400000000001</v>
      </c>
      <c r="L2873" s="29">
        <v>30.202000000000002</v>
      </c>
      <c r="M2873" s="29">
        <v>40.590000000000003</v>
      </c>
      <c r="Q2873" s="26">
        <v>22.245999999999999</v>
      </c>
      <c r="R2873" s="26">
        <v>1E-3</v>
      </c>
      <c r="S2873" s="26">
        <v>0.23</v>
      </c>
      <c r="T2873" s="26">
        <v>0</v>
      </c>
      <c r="U2873" s="26">
        <v>0.72</v>
      </c>
      <c r="V2873" s="26">
        <v>0.04</v>
      </c>
      <c r="W2873" s="26">
        <v>0.67999999999999994</v>
      </c>
      <c r="X2873" s="26">
        <v>2.4</v>
      </c>
      <c r="Y2873" s="85"/>
      <c r="AD2873" s="26">
        <v>0.95</v>
      </c>
      <c r="AF2873" s="26">
        <v>0.70724588515745301</v>
      </c>
      <c r="AG2873" s="26">
        <v>0.16344885868594017</v>
      </c>
    </row>
    <row r="2874" spans="1:35" ht="15" customHeight="1" x14ac:dyDescent="0.2">
      <c r="A2874" s="25">
        <v>3009</v>
      </c>
      <c r="B2874" s="25" t="s">
        <v>104</v>
      </c>
      <c r="C2874" s="139">
        <v>38189</v>
      </c>
      <c r="D2874" s="25">
        <v>1</v>
      </c>
      <c r="E2874" s="25" t="s">
        <v>47</v>
      </c>
      <c r="F2874" s="25">
        <v>-80</v>
      </c>
      <c r="G2874" s="82">
        <v>29.780400000000213</v>
      </c>
      <c r="H2874" s="27">
        <v>-80.496340000000004</v>
      </c>
      <c r="I2874" s="25">
        <v>25</v>
      </c>
      <c r="J2874" s="82">
        <v>11.084400000000088</v>
      </c>
      <c r="K2874" s="27">
        <v>25.184740000000001</v>
      </c>
      <c r="L2874" s="29">
        <v>29.207000000000001</v>
      </c>
      <c r="M2874" s="29">
        <v>40.414000000000001</v>
      </c>
      <c r="N2874" s="28">
        <v>4.3953300060487015</v>
      </c>
      <c r="O2874" s="28">
        <v>1.7829212822800589</v>
      </c>
      <c r="Q2874" s="26">
        <v>19.11392</v>
      </c>
      <c r="R2874" s="26">
        <v>1.1442671036793706</v>
      </c>
      <c r="S2874" s="26">
        <v>1.78</v>
      </c>
      <c r="T2874" s="26">
        <v>0</v>
      </c>
      <c r="U2874" s="26">
        <v>0.53</v>
      </c>
      <c r="V2874" s="26">
        <v>0.12</v>
      </c>
      <c r="W2874" s="26">
        <v>0.41000000000000003</v>
      </c>
      <c r="X2874" s="26">
        <v>30.8</v>
      </c>
      <c r="Y2874" s="85"/>
      <c r="AD2874" s="26">
        <v>2.31</v>
      </c>
      <c r="AF2874" s="26">
        <v>0.33552475014590349</v>
      </c>
      <c r="AG2874" s="26">
        <v>6.5314196612547573E-2</v>
      </c>
      <c r="AH2874" s="29">
        <v>1.0488404724232032</v>
      </c>
      <c r="AI2874" s="29">
        <v>1.1842105263157876</v>
      </c>
    </row>
    <row r="2875" spans="1:35" ht="15" customHeight="1" x14ac:dyDescent="0.2">
      <c r="A2875" s="25">
        <v>3010</v>
      </c>
      <c r="B2875" s="25" t="s">
        <v>104</v>
      </c>
      <c r="C2875" s="139">
        <v>38189</v>
      </c>
      <c r="D2875" s="25">
        <v>2</v>
      </c>
      <c r="E2875" s="25" t="s">
        <v>47</v>
      </c>
      <c r="F2875" s="25">
        <v>-80</v>
      </c>
      <c r="G2875" s="82">
        <v>33.692399999999623</v>
      </c>
      <c r="H2875" s="27">
        <v>-80.561539999999994</v>
      </c>
      <c r="I2875" s="25">
        <v>25</v>
      </c>
      <c r="J2875" s="82">
        <v>10.066800000000029</v>
      </c>
      <c r="K2875" s="27">
        <v>25.16778</v>
      </c>
      <c r="L2875" s="29">
        <v>29.469000000000001</v>
      </c>
      <c r="M2875" s="29">
        <v>38.655999999999999</v>
      </c>
      <c r="N2875" s="28">
        <v>9.9583893913904848</v>
      </c>
      <c r="O2875" s="28">
        <v>4.0395202086551425</v>
      </c>
      <c r="Q2875" s="26">
        <v>17.824240000000003</v>
      </c>
      <c r="R2875" s="26">
        <v>1.882544667618292</v>
      </c>
      <c r="S2875" s="26">
        <v>3.09</v>
      </c>
      <c r="T2875" s="26">
        <v>0</v>
      </c>
      <c r="U2875" s="26">
        <v>0.45</v>
      </c>
      <c r="V2875" s="26">
        <v>0.08</v>
      </c>
      <c r="W2875" s="26">
        <v>0.37</v>
      </c>
      <c r="X2875" s="26">
        <v>32.700000000000003</v>
      </c>
      <c r="Y2875" s="85"/>
      <c r="AD2875" s="26">
        <v>3.54</v>
      </c>
      <c r="AF2875" s="26">
        <v>0.54451952884841748</v>
      </c>
      <c r="AG2875" s="26">
        <v>6.0122040699773865E-2</v>
      </c>
      <c r="AH2875" s="29">
        <v>0.46292626436013551</v>
      </c>
      <c r="AI2875" s="29">
        <v>1.9473684210526274</v>
      </c>
    </row>
    <row r="2876" spans="1:35" ht="15" customHeight="1" x14ac:dyDescent="0.2">
      <c r="A2876" s="25">
        <v>3011</v>
      </c>
      <c r="B2876" s="25" t="s">
        <v>104</v>
      </c>
      <c r="C2876" s="139">
        <v>38189</v>
      </c>
      <c r="D2876" s="25">
        <v>3</v>
      </c>
      <c r="E2876" s="25" t="s">
        <v>47</v>
      </c>
      <c r="F2876" s="25">
        <v>-80</v>
      </c>
      <c r="G2876" s="82">
        <v>37.25040000000007</v>
      </c>
      <c r="H2876" s="27">
        <v>-80.620840000000001</v>
      </c>
      <c r="I2876" s="25">
        <v>25</v>
      </c>
      <c r="J2876" s="82">
        <v>8.9976000000000056</v>
      </c>
      <c r="K2876" s="27">
        <v>25.14996</v>
      </c>
      <c r="L2876" s="29">
        <v>29.693000000000001</v>
      </c>
      <c r="M2876" s="29">
        <v>39.816000000000003</v>
      </c>
      <c r="N2876" s="28">
        <v>11.859326043741163</v>
      </c>
      <c r="O2876" s="28">
        <v>4.8106159873743977</v>
      </c>
      <c r="Q2876" s="26">
        <v>19.298159999999999</v>
      </c>
      <c r="R2876" s="26">
        <v>1.2342798178470724</v>
      </c>
      <c r="S2876" s="26">
        <v>2</v>
      </c>
      <c r="T2876" s="26">
        <v>0</v>
      </c>
      <c r="U2876" s="26">
        <v>0.19</v>
      </c>
      <c r="V2876" s="26">
        <v>0.05</v>
      </c>
      <c r="W2876" s="26">
        <v>0.14000000000000001</v>
      </c>
      <c r="X2876" s="26">
        <v>24.5</v>
      </c>
      <c r="Y2876" s="85"/>
      <c r="AD2876" s="26">
        <v>2.19</v>
      </c>
      <c r="AF2876" s="26">
        <v>0.46362847745301661</v>
      </c>
      <c r="AG2876" s="26">
        <v>7.5785437111535958E-2</v>
      </c>
      <c r="AH2876" s="29">
        <v>0.38872360731097011</v>
      </c>
      <c r="AI2876" s="29">
        <v>1.2894736842105268</v>
      </c>
    </row>
    <row r="2877" spans="1:35" ht="15" customHeight="1" x14ac:dyDescent="0.2">
      <c r="A2877" s="25">
        <v>3012</v>
      </c>
      <c r="B2877" s="25" t="s">
        <v>104</v>
      </c>
      <c r="C2877" s="139">
        <v>38189</v>
      </c>
      <c r="D2877" s="25">
        <v>4</v>
      </c>
      <c r="E2877" s="25" t="s">
        <v>48</v>
      </c>
      <c r="F2877" s="25">
        <v>-80</v>
      </c>
      <c r="G2877" s="82">
        <v>40.804800000000228</v>
      </c>
      <c r="H2877" s="27">
        <v>-80.680080000000004</v>
      </c>
      <c r="I2877" s="25">
        <v>25</v>
      </c>
      <c r="J2877" s="82">
        <v>7.9272000000000276</v>
      </c>
      <c r="K2877" s="27">
        <v>25.13212</v>
      </c>
      <c r="L2877" s="29">
        <v>29.076000000000001</v>
      </c>
      <c r="M2877" s="29">
        <v>45.476999999999997</v>
      </c>
      <c r="N2877" s="28">
        <v>8.9796106449340005</v>
      </c>
      <c r="O2877" s="28">
        <v>3.6424884828691062</v>
      </c>
      <c r="Q2877" s="26">
        <v>31.273760000000003</v>
      </c>
      <c r="R2877" s="26">
        <v>1.180111953413689</v>
      </c>
      <c r="S2877" s="26">
        <v>1.23</v>
      </c>
      <c r="T2877" s="26">
        <v>0.33</v>
      </c>
      <c r="U2877" s="26">
        <v>0.1</v>
      </c>
      <c r="V2877" s="26">
        <v>0.04</v>
      </c>
      <c r="W2877" s="26">
        <v>6.0000000000000005E-2</v>
      </c>
      <c r="X2877" s="26">
        <v>113.4</v>
      </c>
      <c r="Y2877" s="85"/>
      <c r="AD2877" s="26">
        <v>1.33</v>
      </c>
      <c r="AF2877" s="26">
        <v>0.47653327553555147</v>
      </c>
      <c r="AG2877" s="26">
        <v>6.6128482426868973E-2</v>
      </c>
      <c r="AH2877" s="29">
        <v>0.51338528832548103</v>
      </c>
      <c r="AI2877" s="29">
        <v>1.2368421052631595</v>
      </c>
    </row>
    <row r="2878" spans="1:35" ht="15" customHeight="1" x14ac:dyDescent="0.2">
      <c r="A2878" s="25">
        <v>3013</v>
      </c>
      <c r="B2878" s="25" t="s">
        <v>104</v>
      </c>
      <c r="C2878" s="139">
        <v>38189</v>
      </c>
      <c r="D2878" s="25">
        <v>5</v>
      </c>
      <c r="E2878" s="25" t="s">
        <v>48</v>
      </c>
      <c r="F2878" s="25">
        <v>-80</v>
      </c>
      <c r="G2878" s="82">
        <v>43.163999999999589</v>
      </c>
      <c r="H2878" s="27">
        <v>-80.719399999999993</v>
      </c>
      <c r="I2878" s="25">
        <v>25</v>
      </c>
      <c r="J2878" s="82">
        <v>6.9443999999999306</v>
      </c>
      <c r="K2878" s="27">
        <v>25.115739999999999</v>
      </c>
      <c r="L2878" s="29">
        <v>29.094000000000001</v>
      </c>
      <c r="M2878" s="29">
        <v>49.984000000000002</v>
      </c>
      <c r="N2878" s="28">
        <v>8.3104108196491531</v>
      </c>
      <c r="O2878" s="28">
        <v>3.3710343238056217</v>
      </c>
      <c r="Q2878" s="26">
        <v>45.183880000000002</v>
      </c>
      <c r="R2878" s="26">
        <v>2.5919700407222832</v>
      </c>
      <c r="S2878" s="26">
        <v>0</v>
      </c>
      <c r="T2878" s="26">
        <v>0.4</v>
      </c>
      <c r="U2878" s="26">
        <v>0.1</v>
      </c>
      <c r="V2878" s="26">
        <v>0.03</v>
      </c>
      <c r="W2878" s="26">
        <v>7.0000000000000007E-2</v>
      </c>
      <c r="X2878" s="26">
        <v>77.3</v>
      </c>
      <c r="Y2878" s="85"/>
      <c r="AD2878" s="26">
        <v>0.1</v>
      </c>
      <c r="AF2878" s="26">
        <v>0.99587271056438875</v>
      </c>
      <c r="AG2878" s="26">
        <v>0.1343794072515844</v>
      </c>
      <c r="AH2878" s="29">
        <v>0.55472588540389678</v>
      </c>
      <c r="AI2878" s="29">
        <v>2.7105263157894721</v>
      </c>
    </row>
    <row r="2879" spans="1:35" ht="15" customHeight="1" x14ac:dyDescent="0.2">
      <c r="A2879" s="25">
        <v>3014</v>
      </c>
      <c r="B2879" s="25" t="s">
        <v>104</v>
      </c>
      <c r="C2879" s="139">
        <v>38189</v>
      </c>
      <c r="D2879" s="25">
        <v>6</v>
      </c>
      <c r="E2879" s="25" t="s">
        <v>48</v>
      </c>
      <c r="F2879" s="25">
        <v>-80</v>
      </c>
      <c r="G2879" s="82">
        <v>45.557999999999765</v>
      </c>
      <c r="H2879" s="27">
        <v>-80.759299999999996</v>
      </c>
      <c r="I2879" s="25">
        <v>25</v>
      </c>
      <c r="J2879" s="82">
        <v>4.221600000000052</v>
      </c>
      <c r="K2879" s="27">
        <v>25.070360000000001</v>
      </c>
      <c r="L2879" s="29">
        <v>30.623999999999999</v>
      </c>
      <c r="M2879" s="29">
        <v>49.881999999999998</v>
      </c>
      <c r="N2879" s="28">
        <v>9.1811137460609675</v>
      </c>
      <c r="O2879" s="28">
        <v>3.7242261833262496</v>
      </c>
      <c r="Q2879" s="26">
        <v>45.276000000000003</v>
      </c>
      <c r="R2879" s="26">
        <v>1.8397534962760891</v>
      </c>
      <c r="S2879" s="26">
        <v>0.68</v>
      </c>
      <c r="T2879" s="26">
        <v>0.4</v>
      </c>
      <c r="U2879" s="26">
        <v>0.01</v>
      </c>
      <c r="V2879" s="26">
        <v>0.03</v>
      </c>
      <c r="W2879" s="26">
        <v>0</v>
      </c>
      <c r="X2879" s="26">
        <v>123</v>
      </c>
      <c r="Y2879" s="85"/>
      <c r="AD2879" s="26">
        <v>0.71000000000000008</v>
      </c>
      <c r="AF2879" s="26">
        <v>0.90396536812292183</v>
      </c>
      <c r="AG2879" s="26">
        <v>0.14021871251861828</v>
      </c>
      <c r="AH2879" s="29">
        <v>0.50211773075764998</v>
      </c>
      <c r="AI2879" s="29">
        <v>1.9473684210526274</v>
      </c>
    </row>
    <row r="2880" spans="1:35" ht="15" customHeight="1" x14ac:dyDescent="0.2">
      <c r="A2880" s="25">
        <v>3015</v>
      </c>
      <c r="B2880" s="25" t="s">
        <v>104</v>
      </c>
      <c r="C2880" s="139">
        <v>38189</v>
      </c>
      <c r="D2880" s="25">
        <v>7</v>
      </c>
      <c r="E2880" s="25" t="s">
        <v>48</v>
      </c>
      <c r="F2880" s="25">
        <v>-80</v>
      </c>
      <c r="G2880" s="82">
        <v>47.608800000000144</v>
      </c>
      <c r="H2880" s="27">
        <v>-80.793480000000002</v>
      </c>
      <c r="I2880" s="25">
        <v>25</v>
      </c>
      <c r="J2880" s="82">
        <v>6.9912000000000774</v>
      </c>
      <c r="K2880" s="27">
        <v>25.116520000000001</v>
      </c>
      <c r="L2880" s="29">
        <v>29.745999999999999</v>
      </c>
      <c r="M2880" s="29">
        <v>41.572000000000003</v>
      </c>
      <c r="N2880" s="28">
        <v>6.9644096166111193</v>
      </c>
      <c r="O2880" s="28">
        <v>2.8250425125949659</v>
      </c>
      <c r="Q2880" s="26">
        <v>37.998519999999999</v>
      </c>
      <c r="R2880" s="26">
        <v>3.0818039840406204</v>
      </c>
      <c r="S2880" s="26">
        <v>0.33</v>
      </c>
      <c r="T2880" s="26">
        <v>0.1</v>
      </c>
      <c r="U2880" s="26">
        <v>0</v>
      </c>
      <c r="V2880" s="26">
        <v>0.02</v>
      </c>
      <c r="W2880" s="26">
        <v>0</v>
      </c>
      <c r="X2880" s="26">
        <v>52.8</v>
      </c>
      <c r="Y2880" s="85"/>
      <c r="AD2880" s="26">
        <v>0.35000000000000003</v>
      </c>
      <c r="AF2880" s="26">
        <v>0.86021495511140156</v>
      </c>
      <c r="AG2880" s="26">
        <v>0.35529340690565431</v>
      </c>
      <c r="AH2880" s="29">
        <v>0.66193694136032533</v>
      </c>
      <c r="AI2880" s="29">
        <v>3.1842105263157872</v>
      </c>
    </row>
    <row r="2881" spans="1:35" ht="15" customHeight="1" x14ac:dyDescent="0.2">
      <c r="A2881" s="25">
        <v>3016</v>
      </c>
      <c r="B2881" s="25" t="s">
        <v>104</v>
      </c>
      <c r="C2881" s="139">
        <v>38189</v>
      </c>
      <c r="D2881" s="25">
        <v>8</v>
      </c>
      <c r="E2881" s="25" t="s">
        <v>48</v>
      </c>
      <c r="F2881" s="25">
        <v>-80</v>
      </c>
      <c r="G2881" s="82">
        <v>51.836399999999969</v>
      </c>
      <c r="H2881" s="27">
        <v>-80.863939999999999</v>
      </c>
      <c r="I2881" s="25">
        <v>25</v>
      </c>
      <c r="J2881" s="82">
        <v>7.6788000000000523</v>
      </c>
      <c r="K2881" s="27">
        <v>25.127980000000001</v>
      </c>
      <c r="L2881" s="29">
        <v>29.805</v>
      </c>
      <c r="M2881" s="29">
        <v>40.417999999999999</v>
      </c>
      <c r="N2881" s="28">
        <v>5.0672204657781252</v>
      </c>
      <c r="O2881" s="28">
        <v>2.0554668700661809</v>
      </c>
      <c r="Q2881" s="26">
        <v>33.116160000000001</v>
      </c>
      <c r="R2881" s="26">
        <v>2.0711249263939213</v>
      </c>
      <c r="S2881" s="26">
        <v>0</v>
      </c>
      <c r="T2881" s="26">
        <v>0</v>
      </c>
      <c r="U2881" s="26">
        <v>0.17</v>
      </c>
      <c r="V2881" s="26">
        <v>0.02</v>
      </c>
      <c r="W2881" s="26">
        <v>0.15000000000000002</v>
      </c>
      <c r="X2881" s="26">
        <v>63.3</v>
      </c>
      <c r="Y2881" s="85"/>
      <c r="AD2881" s="26">
        <v>0.17</v>
      </c>
      <c r="AF2881" s="26">
        <v>0.9499190393436554</v>
      </c>
      <c r="AG2881" s="26">
        <v>0.45315276945653671</v>
      </c>
      <c r="AH2881" s="29">
        <v>0.90976898106841819</v>
      </c>
      <c r="AI2881" s="29">
        <v>2.1842105263157849</v>
      </c>
    </row>
    <row r="2882" spans="1:35" ht="15" customHeight="1" x14ac:dyDescent="0.2">
      <c r="A2882" s="25">
        <v>3017</v>
      </c>
      <c r="B2882" s="25" t="s">
        <v>104</v>
      </c>
      <c r="C2882" s="139">
        <v>38189</v>
      </c>
      <c r="D2882" s="25">
        <v>9</v>
      </c>
      <c r="E2882" s="25" t="s">
        <v>49</v>
      </c>
      <c r="F2882" s="25">
        <v>-80</v>
      </c>
      <c r="G2882" s="82">
        <v>54.357599999999593</v>
      </c>
      <c r="H2882" s="27">
        <v>-80.905959999999993</v>
      </c>
      <c r="I2882" s="25">
        <v>25</v>
      </c>
      <c r="J2882" s="82">
        <v>7.5959999999999894</v>
      </c>
      <c r="K2882" s="27">
        <v>25.1266</v>
      </c>
      <c r="L2882" s="29">
        <v>29.783999999999999</v>
      </c>
      <c r="M2882" s="29">
        <v>40.924999999999997</v>
      </c>
      <c r="N2882" s="28">
        <v>3.376162797113845</v>
      </c>
      <c r="O2882" s="28">
        <v>1.3695063840787181</v>
      </c>
      <c r="Q2882" s="26">
        <v>30.997400000000003</v>
      </c>
      <c r="R2882" s="26">
        <v>4.0432585497022666</v>
      </c>
      <c r="S2882" s="26">
        <v>0</v>
      </c>
      <c r="T2882" s="26">
        <v>0.09</v>
      </c>
      <c r="U2882" s="26">
        <v>0.21</v>
      </c>
      <c r="V2882" s="26">
        <v>0.08</v>
      </c>
      <c r="W2882" s="26">
        <v>0.13</v>
      </c>
      <c r="X2882" s="26">
        <v>67.7</v>
      </c>
      <c r="Y2882" s="85"/>
      <c r="AD2882" s="26">
        <v>0.21000000000000002</v>
      </c>
      <c r="AF2882" s="26">
        <v>1.4050492351325636</v>
      </c>
      <c r="AG2882" s="26">
        <v>0.76857537031908274</v>
      </c>
      <c r="AH2882" s="29">
        <v>1.3654554821648164</v>
      </c>
      <c r="AI2882" s="29">
        <v>4.210526315789477</v>
      </c>
    </row>
    <row r="2883" spans="1:35" ht="15" customHeight="1" x14ac:dyDescent="0.2">
      <c r="A2883" s="25">
        <v>3018</v>
      </c>
      <c r="B2883" s="25" t="s">
        <v>104</v>
      </c>
      <c r="C2883" s="139">
        <v>38189</v>
      </c>
      <c r="D2883" s="25">
        <v>10</v>
      </c>
      <c r="E2883" s="25" t="s">
        <v>49</v>
      </c>
      <c r="F2883" s="25">
        <v>-80</v>
      </c>
      <c r="G2883" s="82">
        <v>59.730000000000416</v>
      </c>
      <c r="H2883" s="27">
        <v>-80.995500000000007</v>
      </c>
      <c r="I2883" s="25">
        <v>25</v>
      </c>
      <c r="J2883" s="82">
        <v>6.6936000000000462</v>
      </c>
      <c r="K2883" s="27">
        <v>25.111560000000001</v>
      </c>
      <c r="L2883" s="29">
        <v>30.192</v>
      </c>
      <c r="M2883" s="29">
        <v>40.066000000000003</v>
      </c>
      <c r="N2883" s="28">
        <v>4.0382595668384358</v>
      </c>
      <c r="O2883" s="28">
        <v>1.6380792603010574</v>
      </c>
      <c r="Q2883" s="26">
        <v>28.32592</v>
      </c>
      <c r="R2883" s="26">
        <v>11.115507485100737</v>
      </c>
      <c r="S2883" s="26">
        <v>0</v>
      </c>
      <c r="T2883" s="26">
        <v>0.3</v>
      </c>
      <c r="U2883" s="26">
        <v>0</v>
      </c>
      <c r="V2883" s="26">
        <v>0.02</v>
      </c>
      <c r="W2883" s="26">
        <v>0</v>
      </c>
      <c r="X2883" s="26">
        <v>52.3</v>
      </c>
      <c r="Y2883" s="85"/>
      <c r="AD2883" s="26">
        <v>0.02</v>
      </c>
      <c r="AF2883" s="26">
        <v>3.5897371251538734</v>
      </c>
      <c r="AG2883" s="26">
        <v>1.4268398860276452</v>
      </c>
      <c r="AH2883" s="29">
        <v>1.1415809022918211</v>
      </c>
      <c r="AI2883" s="29">
        <v>11.542857142857152</v>
      </c>
    </row>
    <row r="2884" spans="1:35" ht="15" customHeight="1" x14ac:dyDescent="0.2">
      <c r="A2884" s="25">
        <v>3019</v>
      </c>
      <c r="B2884" s="25" t="s">
        <v>104</v>
      </c>
      <c r="C2884" s="139">
        <v>38189</v>
      </c>
      <c r="D2884" s="25">
        <v>11</v>
      </c>
      <c r="E2884" s="25" t="s">
        <v>49</v>
      </c>
      <c r="F2884" s="25">
        <v>-80</v>
      </c>
      <c r="G2884" s="82">
        <v>59.983199999999783</v>
      </c>
      <c r="H2884" s="27">
        <v>-80.999719999999996</v>
      </c>
      <c r="I2884" s="25">
        <v>25</v>
      </c>
      <c r="J2884" s="82">
        <v>4.4819999999999993</v>
      </c>
      <c r="K2884" s="27">
        <v>25.0747</v>
      </c>
      <c r="L2884" s="29">
        <v>30.683</v>
      </c>
      <c r="M2884" s="29">
        <v>39.302999999999997</v>
      </c>
      <c r="Q2884" s="26">
        <v>24.733240000000002</v>
      </c>
      <c r="R2884" s="26">
        <v>2.0634108551206163</v>
      </c>
      <c r="S2884" s="26">
        <v>0</v>
      </c>
      <c r="T2884" s="26">
        <v>0.4</v>
      </c>
      <c r="U2884" s="26">
        <v>0</v>
      </c>
      <c r="V2884" s="26">
        <v>0.01</v>
      </c>
      <c r="W2884" s="26">
        <v>0</v>
      </c>
      <c r="X2884" s="26">
        <v>58.11</v>
      </c>
      <c r="Y2884" s="85"/>
      <c r="AD2884" s="26">
        <v>0.01</v>
      </c>
      <c r="AF2884" s="26">
        <v>3.037348816986837</v>
      </c>
      <c r="AG2884" s="26">
        <v>1.114487731736058</v>
      </c>
      <c r="AI2884" s="29">
        <v>2.4249999999999998</v>
      </c>
    </row>
    <row r="2885" spans="1:35" ht="15" customHeight="1" x14ac:dyDescent="0.2">
      <c r="A2885" s="25">
        <v>3020</v>
      </c>
      <c r="B2885" s="25" t="s">
        <v>104</v>
      </c>
      <c r="C2885" s="139">
        <v>38189</v>
      </c>
      <c r="D2885" s="25">
        <v>12</v>
      </c>
      <c r="E2885" s="25" t="s">
        <v>49</v>
      </c>
      <c r="F2885" s="25">
        <v>-81</v>
      </c>
      <c r="G2885" s="82">
        <v>3.9204000000003703</v>
      </c>
      <c r="H2885" s="27">
        <v>-81.065340000000006</v>
      </c>
      <c r="I2885" s="25">
        <v>25</v>
      </c>
      <c r="J2885" s="82">
        <v>6.7343999999999937</v>
      </c>
      <c r="K2885" s="27">
        <v>25.11224</v>
      </c>
      <c r="L2885" s="29">
        <v>30.128</v>
      </c>
      <c r="M2885" s="29">
        <v>38.435000000000002</v>
      </c>
      <c r="N2885" s="28">
        <v>3.7235000358262296</v>
      </c>
      <c r="O2885" s="28">
        <v>1.5104002314522884</v>
      </c>
      <c r="Q2885" s="26">
        <v>32.747680000000003</v>
      </c>
      <c r="R2885" s="26">
        <v>13.738437527330616</v>
      </c>
      <c r="S2885" s="26">
        <v>1.45</v>
      </c>
      <c r="T2885" s="26">
        <v>0.39</v>
      </c>
      <c r="U2885" s="26">
        <v>1.94</v>
      </c>
      <c r="V2885" s="26">
        <v>0.46</v>
      </c>
      <c r="W2885" s="26">
        <v>1.48</v>
      </c>
      <c r="X2885" s="26">
        <v>46.5</v>
      </c>
      <c r="Y2885" s="85"/>
      <c r="AD2885" s="26">
        <v>3.3899999999999997</v>
      </c>
      <c r="AF2885" s="26">
        <v>5.977124770422801</v>
      </c>
      <c r="AG2885" s="26">
        <v>1.0693586134406745</v>
      </c>
      <c r="AH2885" s="29">
        <v>1.2380824373960453</v>
      </c>
      <c r="AI2885" s="29">
        <v>14.45</v>
      </c>
    </row>
    <row r="2886" spans="1:35" ht="15" customHeight="1" x14ac:dyDescent="0.2">
      <c r="A2886" s="25">
        <v>3021</v>
      </c>
      <c r="B2886" s="25" t="s">
        <v>104</v>
      </c>
      <c r="C2886" s="139">
        <v>38189</v>
      </c>
      <c r="D2886" s="25">
        <v>13</v>
      </c>
      <c r="E2886" s="25" t="s">
        <v>49</v>
      </c>
      <c r="F2886" s="25">
        <v>-81</v>
      </c>
      <c r="G2886" s="82">
        <v>5.7635999999996557</v>
      </c>
      <c r="H2886" s="27">
        <v>-81.096059999999994</v>
      </c>
      <c r="I2886" s="25">
        <v>25</v>
      </c>
      <c r="J2886" s="82">
        <v>6.7511999999999972</v>
      </c>
      <c r="K2886" s="27">
        <v>25.11252</v>
      </c>
      <c r="L2886" s="29">
        <v>30.48</v>
      </c>
      <c r="M2886" s="29">
        <v>38.613</v>
      </c>
      <c r="N2886" s="28">
        <v>6.1577742507201112</v>
      </c>
      <c r="O2886" s="28">
        <v>2.4978390127649908</v>
      </c>
      <c r="Q2886" s="26">
        <v>21.785400000000003</v>
      </c>
      <c r="R2886" s="26">
        <v>15.33916398064498</v>
      </c>
      <c r="S2886" s="26">
        <v>0</v>
      </c>
      <c r="T2886" s="26">
        <v>0.57999999999999996</v>
      </c>
      <c r="U2886" s="26">
        <v>0.25</v>
      </c>
      <c r="V2886" s="26">
        <v>0.12</v>
      </c>
      <c r="W2886" s="26">
        <v>0.13</v>
      </c>
      <c r="X2886" s="26">
        <v>15.3</v>
      </c>
      <c r="Y2886" s="85"/>
      <c r="AD2886" s="26">
        <v>0.25</v>
      </c>
      <c r="AF2886" s="26">
        <v>6.3910225625821475</v>
      </c>
      <c r="AG2886" s="26">
        <v>1.7448445569925284</v>
      </c>
      <c r="AH2886" s="29">
        <v>0.74864712675377654</v>
      </c>
      <c r="AI2886" s="29">
        <v>16.100000000000001</v>
      </c>
    </row>
    <row r="2887" spans="1:35" ht="15" customHeight="1" x14ac:dyDescent="0.2">
      <c r="A2887" s="25">
        <v>3022</v>
      </c>
      <c r="B2887" s="25" t="s">
        <v>104</v>
      </c>
      <c r="C2887" s="139">
        <v>38189</v>
      </c>
      <c r="D2887" s="25">
        <v>14</v>
      </c>
      <c r="E2887" s="25" t="s">
        <v>49</v>
      </c>
      <c r="F2887" s="25">
        <v>-81</v>
      </c>
      <c r="G2887" s="82">
        <v>1.6548000000000229</v>
      </c>
      <c r="H2887" s="27">
        <v>-81.02758</v>
      </c>
      <c r="I2887" s="25">
        <v>25</v>
      </c>
      <c r="J2887" s="82">
        <v>2.059200000000061</v>
      </c>
      <c r="K2887" s="27">
        <v>25.034320000000001</v>
      </c>
      <c r="L2887" s="29">
        <v>31.51</v>
      </c>
      <c r="M2887" s="29">
        <v>37.194000000000003</v>
      </c>
      <c r="N2887" s="28">
        <v>3.5682483604430741</v>
      </c>
      <c r="O2887" s="28">
        <v>1.4474239553207264</v>
      </c>
      <c r="Q2887" s="26">
        <v>15.61336</v>
      </c>
      <c r="R2887" s="26">
        <v>10.920727196908411</v>
      </c>
      <c r="S2887" s="26">
        <v>0</v>
      </c>
      <c r="T2887" s="26">
        <v>0.56999999999999995</v>
      </c>
      <c r="U2887" s="26">
        <v>0.03</v>
      </c>
      <c r="V2887" s="26">
        <v>0.05</v>
      </c>
      <c r="W2887" s="26">
        <v>0</v>
      </c>
      <c r="X2887" s="26">
        <v>5.7</v>
      </c>
      <c r="Y2887" s="85"/>
      <c r="AD2887" s="26">
        <v>0.05</v>
      </c>
      <c r="AF2887" s="26">
        <v>1.0858915459693872</v>
      </c>
      <c r="AG2887" s="26">
        <v>0.51421657973352675</v>
      </c>
      <c r="AH2887" s="29">
        <v>1.2919504289851536</v>
      </c>
      <c r="AI2887" s="29">
        <v>11.05</v>
      </c>
    </row>
    <row r="2888" spans="1:35" ht="15" customHeight="1" x14ac:dyDescent="0.2">
      <c r="A2888" s="25">
        <v>3023</v>
      </c>
      <c r="B2888" s="25" t="s">
        <v>104</v>
      </c>
      <c r="C2888" s="139">
        <v>38189</v>
      </c>
      <c r="D2888" s="25">
        <v>15</v>
      </c>
      <c r="E2888" s="25" t="s">
        <v>49</v>
      </c>
      <c r="F2888" s="25">
        <v>-80</v>
      </c>
      <c r="G2888" s="82">
        <v>56.91239999999965</v>
      </c>
      <c r="H2888" s="27">
        <v>-80.948539999999994</v>
      </c>
      <c r="I2888" s="25">
        <v>24</v>
      </c>
      <c r="J2888" s="82">
        <v>55.870800000000074</v>
      </c>
      <c r="K2888" s="27">
        <v>24.931180000000001</v>
      </c>
      <c r="L2888" s="29">
        <v>31.106999999999999</v>
      </c>
      <c r="M2888" s="29">
        <v>37.552</v>
      </c>
      <c r="N2888" s="28">
        <v>3.9368383300611343</v>
      </c>
      <c r="O2888" s="28">
        <v>1.5969387586148203</v>
      </c>
      <c r="Q2888" s="26">
        <v>14.415800000000001</v>
      </c>
      <c r="R2888" s="26">
        <v>3.6392375634960188</v>
      </c>
      <c r="S2888" s="26">
        <v>0</v>
      </c>
      <c r="T2888" s="26">
        <v>0.09</v>
      </c>
      <c r="U2888" s="26">
        <v>0</v>
      </c>
      <c r="V2888" s="26">
        <v>0.02</v>
      </c>
      <c r="W2888" s="26">
        <v>0</v>
      </c>
      <c r="X2888" s="26">
        <v>7.6</v>
      </c>
      <c r="Y2888" s="85"/>
      <c r="AD2888" s="26">
        <v>0.02</v>
      </c>
      <c r="AF2888" s="26">
        <v>0.93040446663348075</v>
      </c>
      <c r="AG2888" s="26">
        <v>0.18983348658796387</v>
      </c>
      <c r="AH2888" s="29">
        <v>1.1709904277243746</v>
      </c>
      <c r="AI2888" s="29">
        <v>3.75</v>
      </c>
    </row>
    <row r="2889" spans="1:35" ht="15" customHeight="1" x14ac:dyDescent="0.2">
      <c r="A2889" s="25">
        <v>3024</v>
      </c>
      <c r="B2889" s="25" t="s">
        <v>104</v>
      </c>
      <c r="C2889" s="139">
        <v>38189</v>
      </c>
      <c r="D2889" s="25">
        <v>16</v>
      </c>
      <c r="E2889" s="25" t="s">
        <v>50</v>
      </c>
      <c r="F2889" s="25">
        <v>-80</v>
      </c>
      <c r="G2889" s="82">
        <v>49.834000000000003</v>
      </c>
      <c r="H2889" s="27">
        <v>-80.83056666666667</v>
      </c>
      <c r="I2889" s="25">
        <v>24</v>
      </c>
      <c r="J2889" s="82">
        <v>52.503600000000077</v>
      </c>
      <c r="K2889" s="27">
        <v>24.875060000000001</v>
      </c>
      <c r="L2889" s="29">
        <v>31.103000000000002</v>
      </c>
      <c r="M2889" s="29">
        <v>38.122999999999998</v>
      </c>
      <c r="N2889" s="28">
        <v>12.783805461044762</v>
      </c>
      <c r="O2889" s="28">
        <v>5.1856217379942962</v>
      </c>
      <c r="Q2889" s="26">
        <v>16.810920000000003</v>
      </c>
      <c r="R2889" s="26">
        <v>1.5855134799650299</v>
      </c>
      <c r="S2889" s="26">
        <v>0.38</v>
      </c>
      <c r="T2889" s="26">
        <v>0</v>
      </c>
      <c r="U2889" s="26">
        <v>0.13</v>
      </c>
      <c r="V2889" s="26">
        <v>0.05</v>
      </c>
      <c r="W2889" s="26">
        <v>0.08</v>
      </c>
      <c r="X2889" s="26">
        <v>6.3</v>
      </c>
      <c r="Y2889" s="85"/>
      <c r="AD2889" s="26">
        <v>0.51</v>
      </c>
      <c r="AF2889" s="26">
        <v>0.54168676829371454</v>
      </c>
      <c r="AG2889" s="26">
        <v>0.11708568761959212</v>
      </c>
      <c r="AH2889" s="29">
        <v>0.36061249633747522</v>
      </c>
      <c r="AI2889" s="29">
        <v>1.65</v>
      </c>
    </row>
    <row r="2890" spans="1:35" ht="15" customHeight="1" x14ac:dyDescent="0.2">
      <c r="A2890" s="25">
        <v>3025</v>
      </c>
      <c r="B2890" s="25" t="s">
        <v>104</v>
      </c>
      <c r="C2890" s="139">
        <v>38189</v>
      </c>
      <c r="D2890" s="25">
        <v>17</v>
      </c>
      <c r="E2890" s="25" t="s">
        <v>50</v>
      </c>
      <c r="F2890" s="25">
        <v>-80</v>
      </c>
      <c r="G2890" s="82">
        <v>42.511199999999576</v>
      </c>
      <c r="H2890" s="27">
        <v>-80.708519999999993</v>
      </c>
      <c r="I2890" s="25">
        <v>24</v>
      </c>
      <c r="J2890" s="82">
        <v>55.347600000000057</v>
      </c>
      <c r="K2890" s="27">
        <v>24.922460000000001</v>
      </c>
      <c r="L2890" s="29">
        <v>31.390999999999998</v>
      </c>
      <c r="M2890" s="29">
        <v>42.564</v>
      </c>
      <c r="Q2890" s="26">
        <v>19.482399999999998</v>
      </c>
      <c r="R2890" s="26">
        <v>0.94414618297572384</v>
      </c>
      <c r="S2890" s="26">
        <v>0.66</v>
      </c>
      <c r="T2890" s="26">
        <v>0</v>
      </c>
      <c r="U2890" s="26">
        <v>1.83</v>
      </c>
      <c r="V2890" s="26">
        <v>0.1</v>
      </c>
      <c r="W2890" s="26">
        <v>1.73</v>
      </c>
      <c r="X2890" s="26">
        <v>65.099999999999994</v>
      </c>
      <c r="Y2890" s="85"/>
      <c r="AD2890" s="26">
        <v>2.4900000000000002</v>
      </c>
      <c r="AF2890" s="26">
        <v>0.8891720630039186</v>
      </c>
      <c r="AG2890" s="26">
        <v>0.102775725410938</v>
      </c>
      <c r="AI2890" s="29">
        <v>1.05</v>
      </c>
    </row>
    <row r="2891" spans="1:35" ht="15" customHeight="1" x14ac:dyDescent="0.2">
      <c r="A2891" s="25">
        <v>3026</v>
      </c>
      <c r="B2891" s="25" t="s">
        <v>104</v>
      </c>
      <c r="C2891" s="139">
        <v>38189</v>
      </c>
      <c r="D2891" s="25">
        <v>18</v>
      </c>
      <c r="E2891" s="25" t="s">
        <v>50</v>
      </c>
      <c r="F2891" s="25">
        <v>-80</v>
      </c>
      <c r="G2891" s="82">
        <v>36.688800000000015</v>
      </c>
      <c r="H2891" s="27">
        <v>-80.61148</v>
      </c>
      <c r="I2891" s="25">
        <v>24</v>
      </c>
      <c r="J2891" s="82">
        <v>58.670400000000029</v>
      </c>
      <c r="K2891" s="27">
        <v>24.97784</v>
      </c>
      <c r="L2891" s="29">
        <v>31.254999999999999</v>
      </c>
      <c r="M2891" s="29">
        <v>40.652000000000001</v>
      </c>
      <c r="N2891" s="28">
        <v>17.559439496174594</v>
      </c>
      <c r="O2891" s="28">
        <v>7.1228095136326441</v>
      </c>
      <c r="Q2891" s="26">
        <v>14.13944</v>
      </c>
      <c r="R2891" s="26">
        <v>1.166291176200984</v>
      </c>
      <c r="S2891" s="26">
        <v>0.68</v>
      </c>
      <c r="T2891" s="26">
        <v>0</v>
      </c>
      <c r="U2891" s="26">
        <v>1.23</v>
      </c>
      <c r="V2891" s="26">
        <v>0.06</v>
      </c>
      <c r="W2891" s="26">
        <v>1.17</v>
      </c>
      <c r="X2891" s="26">
        <v>5.4</v>
      </c>
      <c r="Y2891" s="85"/>
      <c r="AD2891" s="26">
        <v>1.91</v>
      </c>
      <c r="AF2891" s="26">
        <v>0.70315411991177146</v>
      </c>
      <c r="AG2891" s="26">
        <v>7.2540925143015716E-2</v>
      </c>
      <c r="AH2891" s="29">
        <v>0.26253685381041408</v>
      </c>
      <c r="AI2891" s="29">
        <v>1.25</v>
      </c>
    </row>
    <row r="2892" spans="1:35" ht="15" customHeight="1" x14ac:dyDescent="0.2">
      <c r="A2892" s="25">
        <v>3027</v>
      </c>
      <c r="B2892" s="25" t="s">
        <v>104</v>
      </c>
      <c r="C2892" s="139">
        <v>38189</v>
      </c>
      <c r="D2892" s="25">
        <v>19</v>
      </c>
      <c r="E2892" s="25" t="s">
        <v>47</v>
      </c>
      <c r="F2892" s="25">
        <v>-80</v>
      </c>
      <c r="G2892" s="82">
        <v>32.918400000000361</v>
      </c>
      <c r="H2892" s="27">
        <v>-80.548640000000006</v>
      </c>
      <c r="I2892" s="25">
        <v>25</v>
      </c>
      <c r="J2892" s="82">
        <v>1.1831999999999709</v>
      </c>
      <c r="K2892" s="27">
        <v>25.01972</v>
      </c>
      <c r="L2892" s="29">
        <v>31.303000000000001</v>
      </c>
      <c r="M2892" s="29">
        <v>41.987000000000002</v>
      </c>
      <c r="Q2892" s="26">
        <v>17.824240000000003</v>
      </c>
      <c r="R2892" s="26">
        <v>2.0457126807704884</v>
      </c>
      <c r="S2892" s="26">
        <v>1.03</v>
      </c>
      <c r="T2892" s="26">
        <v>0</v>
      </c>
      <c r="U2892" s="26">
        <v>0.22</v>
      </c>
      <c r="V2892" s="26">
        <v>0.05</v>
      </c>
      <c r="W2892" s="26">
        <v>0.16999999999999998</v>
      </c>
      <c r="X2892" s="26">
        <v>25.7</v>
      </c>
      <c r="Y2892" s="85"/>
      <c r="AD2892" s="26">
        <v>1.25</v>
      </c>
      <c r="AF2892" s="26">
        <v>0.66601348152789086</v>
      </c>
      <c r="AG2892" s="26">
        <v>0.10562177500138656</v>
      </c>
      <c r="AI2892" s="29">
        <v>2.125</v>
      </c>
    </row>
    <row r="2893" spans="1:35" ht="15" customHeight="1" x14ac:dyDescent="0.2">
      <c r="A2893" s="25">
        <v>3028</v>
      </c>
      <c r="B2893" s="25" t="s">
        <v>104</v>
      </c>
      <c r="C2893" s="139">
        <v>38189</v>
      </c>
      <c r="D2893" s="25">
        <v>20</v>
      </c>
      <c r="E2893" s="25" t="s">
        <v>47</v>
      </c>
      <c r="F2893" s="25">
        <v>-80</v>
      </c>
      <c r="G2893" s="82">
        <v>29.545199999999738</v>
      </c>
      <c r="H2893" s="27">
        <v>-80.492419999999996</v>
      </c>
      <c r="I2893" s="25">
        <v>25</v>
      </c>
      <c r="J2893" s="82">
        <v>4.0068000000000836</v>
      </c>
      <c r="K2893" s="27">
        <v>25.066780000000001</v>
      </c>
      <c r="L2893" s="29">
        <v>31.234999999999999</v>
      </c>
      <c r="M2893" s="29">
        <v>41.834000000000003</v>
      </c>
      <c r="Q2893" s="26">
        <v>18.37696</v>
      </c>
      <c r="R2893" s="26">
        <v>1.0563538746951724</v>
      </c>
      <c r="S2893" s="26">
        <v>1.63</v>
      </c>
      <c r="T2893" s="26">
        <v>0</v>
      </c>
      <c r="U2893" s="26">
        <v>0.7</v>
      </c>
      <c r="V2893" s="26">
        <v>0.13</v>
      </c>
      <c r="W2893" s="26">
        <v>0.56999999999999995</v>
      </c>
      <c r="X2893" s="26">
        <v>13.7</v>
      </c>
      <c r="Y2893" s="85"/>
      <c r="AD2893" s="26">
        <v>2.3299999999999996</v>
      </c>
      <c r="AF2893" s="26">
        <v>0.92662745256054391</v>
      </c>
      <c r="AG2893" s="26">
        <v>9.4550985318362701E-2</v>
      </c>
      <c r="AI2893" s="29">
        <v>1.1666666666666656</v>
      </c>
    </row>
    <row r="2894" spans="1:35" ht="15" customHeight="1" x14ac:dyDescent="0.2">
      <c r="A2894" s="25">
        <v>3029</v>
      </c>
      <c r="B2894" s="25" t="s">
        <v>104</v>
      </c>
      <c r="C2894" s="139">
        <v>38189</v>
      </c>
      <c r="D2894" s="25">
        <v>34</v>
      </c>
      <c r="E2894" s="25" t="s">
        <v>49</v>
      </c>
      <c r="F2894" s="25">
        <v>-80</v>
      </c>
      <c r="G2894" s="82">
        <v>57.355200000000366</v>
      </c>
      <c r="H2894" s="27">
        <v>-80.955920000000006</v>
      </c>
      <c r="I2894" s="25">
        <v>24</v>
      </c>
      <c r="J2894" s="82">
        <v>59.303999999999917</v>
      </c>
      <c r="K2894" s="27">
        <v>24.988399999999999</v>
      </c>
      <c r="L2894" s="29">
        <v>30.745799999999999</v>
      </c>
      <c r="M2894" s="29">
        <v>37.624000000000002</v>
      </c>
      <c r="N2894" s="28">
        <v>6.8356784905737822</v>
      </c>
      <c r="O2894" s="28">
        <v>2.7728240297989095</v>
      </c>
      <c r="Q2894" s="26">
        <v>17.36364</v>
      </c>
      <c r="R2894" s="26">
        <v>7.4410930261447339</v>
      </c>
      <c r="S2894" s="26">
        <v>2</v>
      </c>
      <c r="T2894" s="26">
        <v>0.34</v>
      </c>
      <c r="U2894" s="26">
        <v>0</v>
      </c>
      <c r="V2894" s="26">
        <v>0.03</v>
      </c>
      <c r="W2894" s="26">
        <v>0</v>
      </c>
      <c r="X2894" s="26">
        <v>7.5</v>
      </c>
      <c r="Y2894" s="85"/>
      <c r="AD2894" s="26">
        <v>2.0299999999999998</v>
      </c>
      <c r="AF2894" s="26">
        <v>3.6448185803842037</v>
      </c>
      <c r="AG2894" s="26">
        <v>3.2013822770708238</v>
      </c>
      <c r="AH2894" s="29">
        <v>0.67440269555642018</v>
      </c>
      <c r="AI2894" s="29">
        <v>7.875</v>
      </c>
    </row>
    <row r="2895" spans="1:35" ht="15" customHeight="1" x14ac:dyDescent="0.2">
      <c r="A2895" s="25">
        <v>3030</v>
      </c>
      <c r="B2895" s="25" t="s">
        <v>104</v>
      </c>
      <c r="C2895" s="139">
        <v>38190</v>
      </c>
      <c r="D2895" s="25">
        <v>21</v>
      </c>
      <c r="E2895" s="25" t="s">
        <v>47</v>
      </c>
      <c r="F2895" s="25">
        <v>-80</v>
      </c>
      <c r="G2895" s="82">
        <v>30.895200000000216</v>
      </c>
      <c r="H2895" s="27">
        <v>-80.514920000000004</v>
      </c>
      <c r="I2895" s="25">
        <v>25</v>
      </c>
      <c r="J2895" s="82">
        <v>6.7716000000000776</v>
      </c>
      <c r="K2895" s="27">
        <v>25.112860000000001</v>
      </c>
      <c r="L2895" s="29">
        <v>29.687999999999999</v>
      </c>
      <c r="M2895" s="29">
        <v>40.991</v>
      </c>
      <c r="N2895" s="28">
        <v>8.434538580186965</v>
      </c>
      <c r="O2895" s="28">
        <v>3.4213854978198754</v>
      </c>
      <c r="Q2895" s="26">
        <v>17.08728</v>
      </c>
      <c r="R2895" s="26">
        <v>0.73903569546955927</v>
      </c>
      <c r="S2895" s="26">
        <v>2.38</v>
      </c>
      <c r="T2895" s="26">
        <v>7.0000000000000007E-2</v>
      </c>
      <c r="U2895" s="26">
        <v>0.84</v>
      </c>
      <c r="V2895" s="26">
        <v>0.08</v>
      </c>
      <c r="W2895" s="26">
        <v>0.76</v>
      </c>
      <c r="X2895" s="26">
        <v>26.7</v>
      </c>
      <c r="Y2895" s="85"/>
      <c r="AD2895" s="26">
        <v>3.2199999999999998</v>
      </c>
      <c r="AF2895" s="26">
        <v>0.51210015805570819</v>
      </c>
      <c r="AG2895" s="26">
        <v>8.117395006086095E-2</v>
      </c>
      <c r="AH2895" s="29">
        <v>0.54656220446119674</v>
      </c>
      <c r="AI2895" s="29">
        <v>0.80000000000000071</v>
      </c>
    </row>
    <row r="2896" spans="1:35" ht="15" customHeight="1" x14ac:dyDescent="0.2">
      <c r="A2896" s="25">
        <v>3031</v>
      </c>
      <c r="B2896" s="25" t="s">
        <v>104</v>
      </c>
      <c r="C2896" s="139">
        <v>38190</v>
      </c>
      <c r="D2896" s="25">
        <v>22</v>
      </c>
      <c r="E2896" s="25" t="s">
        <v>47</v>
      </c>
      <c r="F2896" s="25">
        <v>-80</v>
      </c>
      <c r="G2896" s="82">
        <v>36.225599999999645</v>
      </c>
      <c r="H2896" s="27">
        <v>-80.603759999999994</v>
      </c>
      <c r="I2896" s="25">
        <v>25</v>
      </c>
      <c r="J2896" s="82">
        <v>6.0083999999999804</v>
      </c>
      <c r="K2896" s="27">
        <v>25.10014</v>
      </c>
      <c r="L2896" s="29">
        <v>30.007000000000001</v>
      </c>
      <c r="M2896" s="29">
        <v>41.353000000000002</v>
      </c>
      <c r="N2896" s="28">
        <v>9.9745312103572257</v>
      </c>
      <c r="O2896" s="28">
        <v>4.0460679747002191</v>
      </c>
      <c r="Q2896" s="26">
        <v>17.916360000000001</v>
      </c>
      <c r="R2896" s="26">
        <v>0.86894431494927082</v>
      </c>
      <c r="S2896" s="26">
        <v>2.35</v>
      </c>
      <c r="T2896" s="26">
        <v>0.03</v>
      </c>
      <c r="U2896" s="26">
        <v>0.72</v>
      </c>
      <c r="V2896" s="26">
        <v>0.06</v>
      </c>
      <c r="W2896" s="26">
        <v>0.65999999999999992</v>
      </c>
      <c r="X2896" s="26">
        <v>48.3</v>
      </c>
      <c r="Y2896" s="85"/>
      <c r="AD2896" s="26">
        <v>3.0700000000000003</v>
      </c>
      <c r="AF2896" s="26">
        <v>0.47086775442614587</v>
      </c>
      <c r="AG2896" s="26">
        <v>8.4244111152291121E-2</v>
      </c>
      <c r="AH2896" s="29">
        <v>0.46217710915708277</v>
      </c>
      <c r="AI2896" s="29">
        <v>0.92500000000000249</v>
      </c>
    </row>
    <row r="2897" spans="1:35" ht="15" customHeight="1" x14ac:dyDescent="0.2">
      <c r="A2897" s="25">
        <v>3032</v>
      </c>
      <c r="B2897" s="25" t="s">
        <v>104</v>
      </c>
      <c r="C2897" s="139">
        <v>38190</v>
      </c>
      <c r="D2897" s="25">
        <v>23</v>
      </c>
      <c r="E2897" s="25" t="s">
        <v>47</v>
      </c>
      <c r="F2897" s="25">
        <v>-80</v>
      </c>
      <c r="G2897" s="82">
        <v>37.462800000000129</v>
      </c>
      <c r="H2897" s="27">
        <v>-80.624380000000002</v>
      </c>
      <c r="I2897" s="25">
        <v>25</v>
      </c>
      <c r="J2897" s="82">
        <v>3.3084000000000913</v>
      </c>
      <c r="K2897" s="27">
        <v>25.055140000000002</v>
      </c>
      <c r="L2897" s="29">
        <v>30.390999999999998</v>
      </c>
      <c r="M2897" s="29">
        <v>45.146999999999998</v>
      </c>
      <c r="N2897" s="28">
        <v>10.133589733478546</v>
      </c>
      <c r="O2897" s="28">
        <v>4.1105884602179783</v>
      </c>
      <c r="Q2897" s="26">
        <v>32.471319999999999</v>
      </c>
      <c r="R2897" s="26">
        <v>0.73155613606593362</v>
      </c>
      <c r="S2897" s="26">
        <v>1.93</v>
      </c>
      <c r="T2897" s="26">
        <v>0.04</v>
      </c>
      <c r="U2897" s="26">
        <v>0.44</v>
      </c>
      <c r="V2897" s="26">
        <v>7.0000000000000007E-2</v>
      </c>
      <c r="W2897" s="26">
        <v>0.37</v>
      </c>
      <c r="X2897" s="26">
        <v>78.7</v>
      </c>
      <c r="Y2897" s="85"/>
      <c r="AD2897" s="26">
        <v>2.37</v>
      </c>
      <c r="AF2897" s="26">
        <v>0.99492845704615474</v>
      </c>
      <c r="AG2897" s="26">
        <v>0.12585075673348631</v>
      </c>
      <c r="AH2897" s="29">
        <v>0.45492269977832733</v>
      </c>
      <c r="AI2897" s="29">
        <v>0.85</v>
      </c>
    </row>
    <row r="2898" spans="1:35" ht="15" customHeight="1" x14ac:dyDescent="0.2">
      <c r="A2898" s="25">
        <v>3033</v>
      </c>
      <c r="B2898" s="25" t="s">
        <v>104</v>
      </c>
      <c r="C2898" s="139">
        <v>38190</v>
      </c>
      <c r="D2898" s="25">
        <v>24</v>
      </c>
      <c r="E2898" s="25" t="s">
        <v>48</v>
      </c>
      <c r="F2898" s="25">
        <v>-80</v>
      </c>
      <c r="G2898" s="82">
        <v>40.002000000000351</v>
      </c>
      <c r="H2898" s="27">
        <v>-80.666700000000006</v>
      </c>
      <c r="I2898" s="25">
        <v>25</v>
      </c>
      <c r="J2898" s="82">
        <v>3.8172000000000139</v>
      </c>
      <c r="K2898" s="27">
        <v>25.06362</v>
      </c>
      <c r="L2898" s="29">
        <v>30.212</v>
      </c>
      <c r="M2898" s="29">
        <v>47.454999999999998</v>
      </c>
      <c r="N2898" s="28">
        <v>12.045805455635515</v>
      </c>
      <c r="O2898" s="28">
        <v>4.8862594798347967</v>
      </c>
      <c r="Q2898" s="26">
        <v>32.471319999999999</v>
      </c>
      <c r="R2898" s="26">
        <v>2.0111649925239767</v>
      </c>
      <c r="S2898" s="26">
        <v>0.88</v>
      </c>
      <c r="T2898" s="26">
        <v>0.22</v>
      </c>
      <c r="U2898" s="26">
        <v>0.46</v>
      </c>
      <c r="V2898" s="26">
        <v>0.05</v>
      </c>
      <c r="W2898" s="26">
        <v>0.41000000000000003</v>
      </c>
      <c r="X2898" s="26">
        <v>97.3</v>
      </c>
      <c r="Y2898" s="85"/>
      <c r="AD2898" s="26">
        <v>1.34</v>
      </c>
      <c r="AF2898" s="26">
        <v>0.95621406279855037</v>
      </c>
      <c r="AG2898" s="26">
        <v>0.12126047255538963</v>
      </c>
      <c r="AH2898" s="29">
        <v>0.38270583208225861</v>
      </c>
      <c r="AI2898" s="29">
        <v>2.1249999999999947</v>
      </c>
    </row>
    <row r="2899" spans="1:35" ht="15" customHeight="1" x14ac:dyDescent="0.2">
      <c r="A2899" s="25">
        <v>3034</v>
      </c>
      <c r="B2899" s="25" t="s">
        <v>104</v>
      </c>
      <c r="C2899" s="139">
        <v>38190</v>
      </c>
      <c r="D2899" s="25">
        <v>25</v>
      </c>
      <c r="E2899" s="25" t="s">
        <v>48</v>
      </c>
      <c r="F2899" s="25">
        <v>-80</v>
      </c>
      <c r="G2899" s="82">
        <v>43.036800000000142</v>
      </c>
      <c r="H2899" s="27">
        <v>-80.717280000000002</v>
      </c>
      <c r="I2899" s="25">
        <v>25</v>
      </c>
      <c r="J2899" s="82">
        <v>3.6059999999999093</v>
      </c>
      <c r="K2899" s="27">
        <v>25.060099999999998</v>
      </c>
      <c r="L2899" s="29">
        <v>30.178000000000001</v>
      </c>
      <c r="M2899" s="29">
        <v>49.484000000000002</v>
      </c>
      <c r="N2899" s="28">
        <v>8.0138296965764955</v>
      </c>
      <c r="O2899" s="28">
        <v>3.2507291827761491</v>
      </c>
      <c r="Q2899" s="26">
        <v>39.380319999999998</v>
      </c>
      <c r="R2899" s="26">
        <v>2.0348837416129562</v>
      </c>
      <c r="S2899" s="26">
        <v>0.69</v>
      </c>
      <c r="T2899" s="26">
        <v>0.23</v>
      </c>
      <c r="U2899" s="26">
        <v>0.35</v>
      </c>
      <c r="V2899" s="26">
        <v>0.14000000000000001</v>
      </c>
      <c r="W2899" s="26">
        <v>0.20999999999999996</v>
      </c>
      <c r="X2899" s="26">
        <v>108</v>
      </c>
      <c r="Y2899" s="85"/>
      <c r="AD2899" s="26">
        <v>1.04</v>
      </c>
      <c r="AF2899" s="26">
        <v>0.75697657045112354</v>
      </c>
      <c r="AG2899" s="26">
        <v>9.3148400164840883E-2</v>
      </c>
      <c r="AH2899" s="29">
        <v>0.57525554878828911</v>
      </c>
      <c r="AI2899" s="29">
        <v>2.1249999999999947</v>
      </c>
    </row>
    <row r="2900" spans="1:35" ht="15" customHeight="1" x14ac:dyDescent="0.2">
      <c r="A2900" s="25">
        <v>3035</v>
      </c>
      <c r="B2900" s="25" t="s">
        <v>104</v>
      </c>
      <c r="C2900" s="139">
        <v>38190</v>
      </c>
      <c r="D2900" s="25">
        <v>26</v>
      </c>
      <c r="E2900" s="25" t="s">
        <v>50</v>
      </c>
      <c r="F2900" s="25">
        <v>-80</v>
      </c>
      <c r="G2900" s="82">
        <v>43.309199999999635</v>
      </c>
      <c r="H2900" s="27">
        <v>-80.721819999999994</v>
      </c>
      <c r="I2900" s="25">
        <v>25</v>
      </c>
      <c r="J2900" s="82">
        <v>1.4315999999999462</v>
      </c>
      <c r="K2900" s="27">
        <v>25.023859999999999</v>
      </c>
      <c r="L2900" s="29">
        <v>30.46</v>
      </c>
      <c r="M2900" s="29">
        <v>47.968000000000004</v>
      </c>
      <c r="N2900" s="28">
        <v>8.993245656392526</v>
      </c>
      <c r="O2900" s="28">
        <v>3.6480193877340614</v>
      </c>
      <c r="Q2900" s="26">
        <v>33.024039999999999</v>
      </c>
      <c r="R2900" s="26">
        <v>3.1403314625184975</v>
      </c>
      <c r="S2900" s="26">
        <v>0.87</v>
      </c>
      <c r="T2900" s="26">
        <v>0.38</v>
      </c>
      <c r="U2900" s="26">
        <v>0.33</v>
      </c>
      <c r="V2900" s="26">
        <v>0.11</v>
      </c>
      <c r="W2900" s="26">
        <v>0.22000000000000003</v>
      </c>
      <c r="X2900" s="26">
        <v>110.5</v>
      </c>
      <c r="Y2900" s="85"/>
      <c r="AD2900" s="26">
        <v>1.2</v>
      </c>
      <c r="AF2900" s="26">
        <v>1.1312157148446313</v>
      </c>
      <c r="AG2900" s="26">
        <v>0.11108723207997888</v>
      </c>
      <c r="AH2900" s="29">
        <v>0.51260692481174996</v>
      </c>
      <c r="AI2900" s="29">
        <v>3.2749999999999999</v>
      </c>
    </row>
    <row r="2901" spans="1:35" ht="15" customHeight="1" x14ac:dyDescent="0.2">
      <c r="A2901" s="25">
        <v>3036</v>
      </c>
      <c r="B2901" s="25" t="s">
        <v>104</v>
      </c>
      <c r="C2901" s="139">
        <v>38190</v>
      </c>
      <c r="D2901" s="25">
        <v>27</v>
      </c>
      <c r="E2901" s="25" t="s">
        <v>50</v>
      </c>
      <c r="F2901" s="25">
        <v>-80</v>
      </c>
      <c r="G2901" s="82">
        <v>44.961599999999748</v>
      </c>
      <c r="H2901" s="27">
        <v>-80.749359999999996</v>
      </c>
      <c r="I2901" s="25">
        <v>25</v>
      </c>
      <c r="J2901" s="82">
        <v>0.33959999999993329</v>
      </c>
      <c r="K2901" s="27">
        <v>25.005659999999999</v>
      </c>
      <c r="L2901" s="29">
        <v>30.219000000000001</v>
      </c>
      <c r="M2901" s="29">
        <v>46.636000000000003</v>
      </c>
      <c r="N2901" s="28">
        <v>10.338240140813289</v>
      </c>
      <c r="O2901" s="28">
        <v>4.1936028336921582</v>
      </c>
      <c r="Q2901" s="26">
        <v>32.931919999999998</v>
      </c>
      <c r="R2901" s="26">
        <v>11.985984898704405</v>
      </c>
      <c r="S2901" s="26">
        <v>0.76</v>
      </c>
      <c r="T2901" s="26">
        <v>0.28000000000000003</v>
      </c>
      <c r="U2901" s="26">
        <v>0.39</v>
      </c>
      <c r="V2901" s="26">
        <v>0.06</v>
      </c>
      <c r="W2901" s="26">
        <v>0.33</v>
      </c>
      <c r="X2901" s="26">
        <v>126.7</v>
      </c>
      <c r="Y2901" s="85"/>
      <c r="AD2901" s="26">
        <v>1.1500000000000001</v>
      </c>
      <c r="AF2901" s="26">
        <v>1.1677268508830223</v>
      </c>
      <c r="AG2901" s="26">
        <v>0.18392045489530878</v>
      </c>
      <c r="AH2901" s="29">
        <v>0.44591728739214032</v>
      </c>
      <c r="AI2901" s="29">
        <v>12.125</v>
      </c>
    </row>
    <row r="2902" spans="1:35" ht="15" customHeight="1" x14ac:dyDescent="0.2">
      <c r="A2902" s="25">
        <v>3037</v>
      </c>
      <c r="B2902" s="25" t="s">
        <v>104</v>
      </c>
      <c r="C2902" s="139">
        <v>38190</v>
      </c>
      <c r="D2902" s="25">
        <v>28</v>
      </c>
      <c r="E2902" s="25" t="s">
        <v>50</v>
      </c>
      <c r="F2902" s="25">
        <v>-80</v>
      </c>
      <c r="G2902" s="82">
        <v>47.065199999999834</v>
      </c>
      <c r="H2902" s="27">
        <v>-80.784419999999997</v>
      </c>
      <c r="I2902" s="25">
        <v>25</v>
      </c>
      <c r="J2902" s="82">
        <v>6.1200000000027899E-2</v>
      </c>
      <c r="K2902" s="27">
        <v>25.00102</v>
      </c>
      <c r="L2902" s="29">
        <v>30.431999999999999</v>
      </c>
      <c r="M2902" s="29">
        <v>45.654000000000003</v>
      </c>
      <c r="N2902" s="28">
        <v>8.550666255358605</v>
      </c>
      <c r="O2902" s="28">
        <v>3.468491517900345</v>
      </c>
      <c r="Q2902" s="26">
        <v>39.103960000000001</v>
      </c>
      <c r="R2902" s="26">
        <v>0.92741987838016549</v>
      </c>
      <c r="S2902" s="26">
        <v>0.92</v>
      </c>
      <c r="T2902" s="26">
        <v>0.35</v>
      </c>
      <c r="U2902" s="26">
        <v>0.37</v>
      </c>
      <c r="V2902" s="26">
        <v>0.21</v>
      </c>
      <c r="W2902" s="26">
        <v>0.16</v>
      </c>
      <c r="X2902" s="26">
        <v>144.80000000000001</v>
      </c>
      <c r="Y2902" s="85"/>
      <c r="AD2902" s="26">
        <v>1.29</v>
      </c>
      <c r="AF2902" s="26">
        <v>0.60967302160658055</v>
      </c>
      <c r="AG2902" s="26">
        <v>0.10295961325569916</v>
      </c>
      <c r="AH2902" s="29">
        <v>0.53913927433560704</v>
      </c>
      <c r="AI2902" s="29">
        <v>0.99999999999999645</v>
      </c>
    </row>
    <row r="2903" spans="1:35" ht="15" customHeight="1" x14ac:dyDescent="0.2">
      <c r="A2903" s="25">
        <v>3038</v>
      </c>
      <c r="B2903" s="25" t="s">
        <v>104</v>
      </c>
      <c r="C2903" s="139">
        <v>38190</v>
      </c>
      <c r="D2903" s="25">
        <v>29</v>
      </c>
      <c r="E2903" s="25" t="s">
        <v>50</v>
      </c>
      <c r="F2903" s="25">
        <v>-80</v>
      </c>
      <c r="G2903" s="82">
        <v>48.680400000000077</v>
      </c>
      <c r="H2903" s="27">
        <v>-80.811340000000001</v>
      </c>
      <c r="I2903" s="25">
        <v>24</v>
      </c>
      <c r="J2903" s="82">
        <v>59.882399999999976</v>
      </c>
      <c r="K2903" s="27">
        <v>24.99804</v>
      </c>
      <c r="L2903" s="29">
        <v>30.919</v>
      </c>
      <c r="M2903" s="29">
        <v>43.350999999999999</v>
      </c>
      <c r="N2903" s="28">
        <v>8.5297108357570224</v>
      </c>
      <c r="O2903" s="28">
        <v>3.4599911633114164</v>
      </c>
      <c r="Q2903" s="26">
        <v>37.998519999999999</v>
      </c>
      <c r="R2903" s="26">
        <v>0.77247378852275106</v>
      </c>
      <c r="S2903" s="26">
        <v>1.01</v>
      </c>
      <c r="T2903" s="26">
        <v>0.22</v>
      </c>
      <c r="U2903" s="26">
        <v>0.37</v>
      </c>
      <c r="V2903" s="26">
        <v>0.09</v>
      </c>
      <c r="W2903" s="26">
        <v>0.28000000000000003</v>
      </c>
      <c r="X2903" s="26">
        <v>108.4</v>
      </c>
      <c r="Y2903" s="85"/>
      <c r="AD2903" s="26">
        <v>1.3800000000000001</v>
      </c>
      <c r="AF2903" s="26">
        <v>0.65122017640888763</v>
      </c>
      <c r="AG2903" s="26">
        <v>0.13936090067630047</v>
      </c>
      <c r="AH2903" s="29">
        <v>0.54046380806657879</v>
      </c>
      <c r="AI2903" s="29">
        <v>0.85</v>
      </c>
    </row>
    <row r="2904" spans="1:35" ht="15" customHeight="1" x14ac:dyDescent="0.2">
      <c r="A2904" s="25">
        <v>3039</v>
      </c>
      <c r="B2904" s="25" t="s">
        <v>104</v>
      </c>
      <c r="C2904" s="139">
        <v>38190</v>
      </c>
      <c r="D2904" s="25">
        <v>30</v>
      </c>
      <c r="E2904" s="25" t="s">
        <v>49</v>
      </c>
      <c r="F2904" s="25">
        <v>-80</v>
      </c>
      <c r="G2904" s="82">
        <v>50.127599999999859</v>
      </c>
      <c r="H2904" s="27">
        <v>-80.835459999999998</v>
      </c>
      <c r="I2904" s="25">
        <v>24</v>
      </c>
      <c r="J2904" s="82">
        <v>58.549199999999928</v>
      </c>
      <c r="K2904" s="27">
        <v>24.975819999999999</v>
      </c>
      <c r="L2904" s="29">
        <v>30.541</v>
      </c>
      <c r="M2904" s="29">
        <v>40.972999999999999</v>
      </c>
      <c r="N2904" s="28">
        <v>8.1310598891967967</v>
      </c>
      <c r="O2904" s="28">
        <v>3.298282427938831</v>
      </c>
      <c r="Q2904" s="26">
        <v>28.141680000000001</v>
      </c>
      <c r="R2904" s="26">
        <v>0.44934997462913251</v>
      </c>
      <c r="S2904" s="26">
        <v>0.17</v>
      </c>
      <c r="T2904" s="26">
        <v>0.11</v>
      </c>
      <c r="U2904" s="26">
        <v>0.5</v>
      </c>
      <c r="V2904" s="26">
        <v>0.09</v>
      </c>
      <c r="W2904" s="26">
        <v>0.41000000000000003</v>
      </c>
      <c r="X2904" s="26">
        <v>52</v>
      </c>
      <c r="Y2904" s="85"/>
      <c r="AD2904" s="26">
        <v>0.67</v>
      </c>
      <c r="AF2904" s="26">
        <v>0.92946021311524651</v>
      </c>
      <c r="AG2904" s="26">
        <v>0.23597702915763819</v>
      </c>
      <c r="AH2904" s="29">
        <v>0.56696175687071293</v>
      </c>
      <c r="AI2904" s="29">
        <v>0.55999999999999517</v>
      </c>
    </row>
    <row r="2905" spans="1:35" ht="15" customHeight="1" x14ac:dyDescent="0.2">
      <c r="A2905" s="25">
        <v>3040</v>
      </c>
      <c r="B2905" s="25" t="s">
        <v>104</v>
      </c>
      <c r="C2905" s="139">
        <v>38190</v>
      </c>
      <c r="D2905" s="25">
        <v>31</v>
      </c>
      <c r="E2905" s="25" t="s">
        <v>49</v>
      </c>
      <c r="F2905" s="25">
        <v>-80</v>
      </c>
      <c r="G2905" s="82">
        <v>52.165200000000311</v>
      </c>
      <c r="H2905" s="27">
        <v>-80.869420000000005</v>
      </c>
      <c r="I2905" s="25">
        <v>25</v>
      </c>
      <c r="J2905" s="82">
        <v>0.65760000000004482</v>
      </c>
      <c r="K2905" s="27">
        <v>25.010960000000001</v>
      </c>
      <c r="L2905" s="29">
        <v>30.800999999999998</v>
      </c>
      <c r="M2905" s="29">
        <v>41.86</v>
      </c>
      <c r="N2905" s="28">
        <v>8.1926567087988165</v>
      </c>
      <c r="O2905" s="28">
        <v>3.3232685564975677</v>
      </c>
      <c r="Q2905" s="26">
        <v>36.985200000000006</v>
      </c>
      <c r="R2905" s="26">
        <v>2.3609244740869029</v>
      </c>
      <c r="S2905" s="26">
        <v>0.22</v>
      </c>
      <c r="T2905" s="26">
        <v>0.13</v>
      </c>
      <c r="U2905" s="26">
        <v>0.35</v>
      </c>
      <c r="V2905" s="26">
        <v>0.1</v>
      </c>
      <c r="W2905" s="26">
        <v>0.24999999999999997</v>
      </c>
      <c r="X2905" s="26">
        <v>126.2</v>
      </c>
      <c r="Y2905" s="85"/>
      <c r="AD2905" s="26">
        <v>0.56999999999999995</v>
      </c>
      <c r="AF2905" s="26">
        <v>1.5882344176700083</v>
      </c>
      <c r="AG2905" s="26">
        <v>0.23922304595264152</v>
      </c>
      <c r="AH2905" s="29">
        <v>0.56269903205500049</v>
      </c>
      <c r="AI2905" s="29">
        <v>2.5499999999999998</v>
      </c>
    </row>
    <row r="2906" spans="1:35" ht="15" customHeight="1" x14ac:dyDescent="0.2">
      <c r="A2906" s="25">
        <v>3041</v>
      </c>
      <c r="B2906" s="25" t="s">
        <v>104</v>
      </c>
      <c r="C2906" s="139">
        <v>38190</v>
      </c>
      <c r="D2906" s="25">
        <v>32</v>
      </c>
      <c r="E2906" s="25" t="s">
        <v>49</v>
      </c>
      <c r="F2906" s="25">
        <v>-80</v>
      </c>
      <c r="G2906" s="82">
        <v>55.58039999999977</v>
      </c>
      <c r="H2906" s="27">
        <v>-80.926339999999996</v>
      </c>
      <c r="I2906" s="25">
        <v>25</v>
      </c>
      <c r="J2906" s="82">
        <v>0.7128000000000867</v>
      </c>
      <c r="K2906" s="27">
        <v>25.011880000000001</v>
      </c>
      <c r="L2906" s="29">
        <v>30.690999999999999</v>
      </c>
      <c r="M2906" s="29">
        <v>39.831000000000003</v>
      </c>
      <c r="N2906" s="28">
        <v>6.6604471402774061</v>
      </c>
      <c r="O2906" s="28">
        <v>2.701743200069143</v>
      </c>
      <c r="Q2906" s="26">
        <v>30.352560000000004</v>
      </c>
      <c r="R2906" s="26">
        <v>1.2449911254592523</v>
      </c>
      <c r="S2906" s="26">
        <v>0.2</v>
      </c>
      <c r="T2906" s="26">
        <v>0.15</v>
      </c>
      <c r="U2906" s="26">
        <v>0.3</v>
      </c>
      <c r="V2906" s="26">
        <v>0.22</v>
      </c>
      <c r="W2906" s="26">
        <v>7.9999999999999988E-2</v>
      </c>
      <c r="X2906" s="26">
        <v>80.2</v>
      </c>
      <c r="Y2906" s="85"/>
      <c r="AD2906" s="26">
        <v>0.5</v>
      </c>
      <c r="AF2906" s="26">
        <v>2.5620745461422647</v>
      </c>
      <c r="AG2906" s="26">
        <v>0.82787016248253609</v>
      </c>
      <c r="AH2906" s="29">
        <v>0.69214572278821429</v>
      </c>
      <c r="AI2906" s="29">
        <v>1.55</v>
      </c>
    </row>
    <row r="2907" spans="1:35" ht="15" customHeight="1" x14ac:dyDescent="0.2">
      <c r="A2907" s="25">
        <v>3042</v>
      </c>
      <c r="B2907" s="25" t="s">
        <v>104</v>
      </c>
      <c r="C2907" s="139">
        <v>38190</v>
      </c>
      <c r="D2907" s="25">
        <v>33</v>
      </c>
      <c r="E2907" s="25" t="s">
        <v>49</v>
      </c>
      <c r="F2907" s="25">
        <v>-80</v>
      </c>
      <c r="G2907" s="82">
        <v>55.235999999999592</v>
      </c>
      <c r="H2907" s="27">
        <v>-80.920599999999993</v>
      </c>
      <c r="I2907" s="25">
        <v>25</v>
      </c>
      <c r="J2907" s="82">
        <v>3.26039999999999</v>
      </c>
      <c r="K2907" s="27">
        <v>25.05434</v>
      </c>
      <c r="L2907" s="29">
        <v>30.678000000000001</v>
      </c>
      <c r="M2907" s="29">
        <v>40.167999999999999</v>
      </c>
      <c r="Q2907" s="26">
        <v>28.878640000000001</v>
      </c>
      <c r="R2907" s="26">
        <v>0.80211167725663524</v>
      </c>
      <c r="S2907" s="26">
        <v>0</v>
      </c>
      <c r="T2907" s="26">
        <v>0.32</v>
      </c>
      <c r="U2907" s="26">
        <v>0.28999999999999998</v>
      </c>
      <c r="V2907" s="26">
        <v>0.2</v>
      </c>
      <c r="W2907" s="26">
        <v>8.9999999999999969E-2</v>
      </c>
      <c r="X2907" s="26">
        <v>68.3</v>
      </c>
      <c r="Y2907" s="85"/>
      <c r="AD2907" s="26">
        <v>0.28999999999999998</v>
      </c>
      <c r="AF2907" s="26">
        <v>1.4522619110442763</v>
      </c>
      <c r="AG2907" s="26">
        <v>0.50646304862350999</v>
      </c>
      <c r="AI2907" s="29">
        <v>0.97500000000000142</v>
      </c>
    </row>
    <row r="2908" spans="1:35" ht="15" customHeight="1" x14ac:dyDescent="0.2">
      <c r="A2908" s="25">
        <v>3043</v>
      </c>
      <c r="B2908" s="25" t="s">
        <v>104</v>
      </c>
      <c r="C2908" s="139">
        <v>38190</v>
      </c>
      <c r="D2908" s="25">
        <v>35</v>
      </c>
      <c r="E2908" s="25" t="s">
        <v>49</v>
      </c>
      <c r="F2908" s="25">
        <v>-80</v>
      </c>
      <c r="G2908" s="82">
        <v>52.747200000000021</v>
      </c>
      <c r="H2908" s="27">
        <v>-80.87912</v>
      </c>
      <c r="I2908" s="25">
        <v>24</v>
      </c>
      <c r="J2908" s="82">
        <v>58.309200000000061</v>
      </c>
      <c r="K2908" s="27">
        <v>24.971820000000001</v>
      </c>
      <c r="L2908" s="29">
        <v>30.937999999999999</v>
      </c>
      <c r="M2908" s="29">
        <v>39.241999999999997</v>
      </c>
      <c r="Q2908" s="26">
        <v>22.890840000000001</v>
      </c>
      <c r="R2908" s="26">
        <v>0.49296164702698941</v>
      </c>
      <c r="S2908" s="26">
        <v>0.2</v>
      </c>
      <c r="T2908" s="26">
        <v>0.69</v>
      </c>
      <c r="U2908" s="26">
        <v>0.38</v>
      </c>
      <c r="V2908" s="26">
        <v>0.11</v>
      </c>
      <c r="W2908" s="26">
        <v>0.27</v>
      </c>
      <c r="X2908" s="26">
        <v>20.7</v>
      </c>
      <c r="Y2908" s="85"/>
      <c r="AD2908" s="26">
        <v>0.58000000000000007</v>
      </c>
      <c r="AF2908" s="26">
        <v>1.3191221649732472</v>
      </c>
      <c r="AG2908" s="26">
        <v>0.22847882848178447</v>
      </c>
      <c r="AI2908" s="29">
        <v>0.64999999999999503</v>
      </c>
    </row>
    <row r="2909" spans="1:35" ht="15" customHeight="1" x14ac:dyDescent="0.2">
      <c r="A2909" s="25">
        <v>3044</v>
      </c>
      <c r="B2909" s="25" t="s">
        <v>104</v>
      </c>
      <c r="C2909" s="139">
        <v>38190</v>
      </c>
      <c r="D2909" s="25">
        <v>36</v>
      </c>
      <c r="E2909" s="25" t="s">
        <v>50</v>
      </c>
      <c r="F2909" s="25">
        <v>-80</v>
      </c>
      <c r="G2909" s="82">
        <v>47.601600000000417</v>
      </c>
      <c r="H2909" s="27">
        <v>-80.793360000000007</v>
      </c>
      <c r="I2909" s="25">
        <v>24</v>
      </c>
      <c r="J2909" s="82">
        <v>57.591599999999943</v>
      </c>
      <c r="K2909" s="27">
        <v>24.959859999999999</v>
      </c>
      <c r="L2909" s="29">
        <v>31.437999999999999</v>
      </c>
      <c r="M2909" s="29">
        <v>44.325000000000003</v>
      </c>
      <c r="Q2909" s="26">
        <v>34.129480000000001</v>
      </c>
      <c r="R2909" s="26">
        <v>0.66554902671578076</v>
      </c>
      <c r="S2909" s="26">
        <v>1.1000000000000001</v>
      </c>
      <c r="T2909" s="26">
        <v>0.33</v>
      </c>
      <c r="U2909" s="26">
        <v>0.49</v>
      </c>
      <c r="V2909" s="26">
        <v>0.11</v>
      </c>
      <c r="W2909" s="26">
        <v>0.38</v>
      </c>
      <c r="X2909" s="26">
        <v>101.6</v>
      </c>
      <c r="Y2909" s="85"/>
      <c r="AD2909" s="26">
        <v>1.5900000000000003</v>
      </c>
      <c r="AF2909" s="26">
        <v>0.91938817558741459</v>
      </c>
      <c r="AG2909" s="26">
        <v>0.12939701867386266</v>
      </c>
      <c r="AI2909" s="29">
        <v>0.7749999999999968</v>
      </c>
    </row>
    <row r="2910" spans="1:35" ht="15" customHeight="1" x14ac:dyDescent="0.2">
      <c r="A2910" s="25">
        <v>3045</v>
      </c>
      <c r="B2910" s="25" t="s">
        <v>104</v>
      </c>
      <c r="C2910" s="139">
        <v>38190</v>
      </c>
      <c r="D2910" s="25">
        <v>37</v>
      </c>
      <c r="E2910" s="25" t="s">
        <v>50</v>
      </c>
      <c r="F2910" s="25">
        <v>-80</v>
      </c>
      <c r="G2910" s="82">
        <v>45.661200000000122</v>
      </c>
      <c r="H2910" s="27">
        <v>-80.761020000000002</v>
      </c>
      <c r="I2910" s="25">
        <v>24</v>
      </c>
      <c r="J2910" s="82">
        <v>55.944000000000074</v>
      </c>
      <c r="K2910" s="27">
        <v>24.932400000000001</v>
      </c>
      <c r="L2910" s="29">
        <v>31.460999999999999</v>
      </c>
      <c r="M2910" s="29">
        <v>45.296999999999997</v>
      </c>
      <c r="Q2910" s="26">
        <v>33.484639999999999</v>
      </c>
      <c r="R2910" s="26">
        <v>0.95673622988551377</v>
      </c>
      <c r="S2910" s="26">
        <v>1.3</v>
      </c>
      <c r="T2910" s="26">
        <v>0.36</v>
      </c>
      <c r="U2910" s="26">
        <v>0.48</v>
      </c>
      <c r="V2910" s="26">
        <v>0.27</v>
      </c>
      <c r="W2910" s="26">
        <v>0.20999999999999996</v>
      </c>
      <c r="X2910" s="26">
        <v>117</v>
      </c>
      <c r="Y2910" s="85"/>
      <c r="AD2910" s="26">
        <v>1.78</v>
      </c>
      <c r="AF2910" s="26">
        <v>0.78341566896168269</v>
      </c>
      <c r="AG2910" s="26">
        <v>0.10270631989265025</v>
      </c>
      <c r="AI2910" s="29">
        <v>1.05</v>
      </c>
    </row>
    <row r="2911" spans="1:35" ht="15" customHeight="1" x14ac:dyDescent="0.2">
      <c r="A2911" s="25">
        <v>3046</v>
      </c>
      <c r="B2911" s="25" t="s">
        <v>104</v>
      </c>
      <c r="C2911" s="139">
        <v>38190</v>
      </c>
      <c r="D2911" s="25">
        <v>38</v>
      </c>
      <c r="E2911" s="25" t="s">
        <v>50</v>
      </c>
      <c r="F2911" s="25">
        <v>-80</v>
      </c>
      <c r="G2911" s="82">
        <v>41.847600000000398</v>
      </c>
      <c r="H2911" s="27">
        <v>-80.697460000000007</v>
      </c>
      <c r="I2911" s="25">
        <v>24</v>
      </c>
      <c r="J2911" s="82">
        <v>59.152800000000099</v>
      </c>
      <c r="K2911" s="27">
        <v>24.985880000000002</v>
      </c>
      <c r="L2911" s="29">
        <v>31.257999999999999</v>
      </c>
      <c r="M2911" s="29">
        <v>45.0837</v>
      </c>
      <c r="Q2911" s="26">
        <v>24.456880000000002</v>
      </c>
      <c r="R2911" s="26">
        <v>2.8856029368583691</v>
      </c>
      <c r="S2911" s="26">
        <v>1.1000000000000001</v>
      </c>
      <c r="T2911" s="26">
        <v>0.34</v>
      </c>
      <c r="U2911" s="26">
        <v>0.46</v>
      </c>
      <c r="V2911" s="26">
        <v>0.08</v>
      </c>
      <c r="W2911" s="26">
        <v>0.38</v>
      </c>
      <c r="X2911" s="26">
        <v>72.2</v>
      </c>
      <c r="Y2911" s="85"/>
      <c r="AD2911" s="26">
        <v>1.56</v>
      </c>
      <c r="AF2911" s="26">
        <v>0.96093533038972156</v>
      </c>
      <c r="AG2911" s="26">
        <v>8.4331325305259552E-2</v>
      </c>
      <c r="AI2911" s="29">
        <v>3</v>
      </c>
    </row>
    <row r="2912" spans="1:35" ht="15" customHeight="1" x14ac:dyDescent="0.2">
      <c r="A2912" s="25">
        <v>3047</v>
      </c>
      <c r="B2912" s="25" t="s">
        <v>104</v>
      </c>
      <c r="C2912" s="139">
        <v>38190</v>
      </c>
      <c r="D2912" s="25">
        <v>39</v>
      </c>
      <c r="E2912" s="25" t="s">
        <v>50</v>
      </c>
      <c r="F2912" s="25">
        <v>-80</v>
      </c>
      <c r="G2912" s="82">
        <v>38.783999999999992</v>
      </c>
      <c r="H2912" s="27">
        <v>-80.6464</v>
      </c>
      <c r="I2912" s="25">
        <v>25</v>
      </c>
      <c r="J2912" s="82">
        <v>0.46680000000002053</v>
      </c>
      <c r="K2912" s="27">
        <v>25.00778</v>
      </c>
      <c r="L2912" s="29">
        <v>31.395</v>
      </c>
      <c r="M2912" s="29">
        <v>45.023000000000003</v>
      </c>
      <c r="Q2912" s="26">
        <v>21.048439999999999</v>
      </c>
      <c r="R2912" s="26">
        <v>6.0351532923258757</v>
      </c>
      <c r="S2912" s="26">
        <v>1.1000000000000001</v>
      </c>
      <c r="T2912" s="26">
        <v>0.35</v>
      </c>
      <c r="U2912" s="26">
        <v>0.47</v>
      </c>
      <c r="V2912" s="26">
        <v>0.13</v>
      </c>
      <c r="W2912" s="26">
        <v>0.33999999999999997</v>
      </c>
      <c r="X2912" s="26">
        <v>80.599999999999994</v>
      </c>
      <c r="Y2912" s="85"/>
      <c r="AD2912" s="26">
        <v>1.5699999999999998</v>
      </c>
      <c r="AF2912" s="26">
        <v>0.96471234446265863</v>
      </c>
      <c r="AG2912" s="26">
        <v>0.11519807432293093</v>
      </c>
      <c r="AI2912" s="29">
        <v>6.15</v>
      </c>
    </row>
    <row r="2913" spans="1:35" ht="15" customHeight="1" x14ac:dyDescent="0.2">
      <c r="A2913" s="25">
        <v>3048</v>
      </c>
      <c r="B2913" s="25" t="s">
        <v>104</v>
      </c>
      <c r="C2913" s="139">
        <v>38190</v>
      </c>
      <c r="D2913" s="25">
        <v>40</v>
      </c>
      <c r="E2913" s="25" t="s">
        <v>47</v>
      </c>
      <c r="F2913" s="25">
        <v>-80</v>
      </c>
      <c r="G2913" s="82">
        <v>35.899200000000064</v>
      </c>
      <c r="H2913" s="27">
        <v>-80.598320000000001</v>
      </c>
      <c r="I2913" s="25">
        <v>25</v>
      </c>
      <c r="J2913" s="82">
        <v>1.0607999999999151</v>
      </c>
      <c r="K2913" s="27">
        <v>25.017679999999999</v>
      </c>
      <c r="L2913" s="29">
        <v>31.981999999999999</v>
      </c>
      <c r="M2913" s="29">
        <v>45.110999999999997</v>
      </c>
      <c r="Q2913" s="26">
        <v>18.837560000000003</v>
      </c>
      <c r="R2913" s="26">
        <v>1.4785959762270264</v>
      </c>
      <c r="S2913" s="26">
        <v>0.4</v>
      </c>
      <c r="T2913" s="26">
        <v>0.41</v>
      </c>
      <c r="U2913" s="26">
        <v>0.38</v>
      </c>
      <c r="V2913" s="26">
        <v>0.34</v>
      </c>
      <c r="W2913" s="26">
        <v>3.999999999999998E-2</v>
      </c>
      <c r="X2913" s="26">
        <v>74.8</v>
      </c>
      <c r="Y2913" s="85"/>
      <c r="AD2913" s="26">
        <v>0.78</v>
      </c>
      <c r="AF2913" s="26">
        <v>1.01979379969299</v>
      </c>
      <c r="AG2913" s="26">
        <v>5.9575269031878632E-2</v>
      </c>
      <c r="AI2913" s="29">
        <v>1.6</v>
      </c>
    </row>
    <row r="2914" spans="1:35" ht="15" customHeight="1" x14ac:dyDescent="0.2">
      <c r="A2914" s="25">
        <v>3049</v>
      </c>
      <c r="B2914" s="25" t="s">
        <v>105</v>
      </c>
      <c r="C2914" s="139">
        <v>38223</v>
      </c>
      <c r="D2914" s="25" t="s">
        <v>15</v>
      </c>
      <c r="E2914" s="25" t="s">
        <v>76</v>
      </c>
      <c r="F2914" s="25">
        <v>-80</v>
      </c>
      <c r="G2914" s="82">
        <v>10.894799999999805</v>
      </c>
      <c r="H2914" s="27">
        <v>-80.181579999999997</v>
      </c>
      <c r="I2914" s="25">
        <v>25</v>
      </c>
      <c r="J2914" s="82">
        <v>44.433599999999913</v>
      </c>
      <c r="K2914" s="27">
        <v>25.740559999999999</v>
      </c>
      <c r="L2914" s="29">
        <v>30.661000000000001</v>
      </c>
      <c r="M2914" s="29">
        <v>31.931000000000001</v>
      </c>
      <c r="N2914" s="28">
        <v>11.715244462570134</v>
      </c>
      <c r="O2914" s="28">
        <v>4.7521707472898376</v>
      </c>
      <c r="R2914" s="26">
        <v>0.88943329234375623</v>
      </c>
      <c r="S2914" s="26">
        <v>3</v>
      </c>
      <c r="T2914" s="26">
        <v>0</v>
      </c>
      <c r="U2914" s="26">
        <v>0.56000000000000005</v>
      </c>
      <c r="V2914" s="26">
        <v>0.13</v>
      </c>
      <c r="W2914" s="26">
        <v>0.43000000000000005</v>
      </c>
      <c r="X2914" s="26">
        <v>30.1</v>
      </c>
      <c r="Y2914" s="85"/>
      <c r="AD2914" s="26">
        <v>3.56</v>
      </c>
      <c r="AF2914" s="26">
        <v>1.2647603443124997</v>
      </c>
      <c r="AG2914" s="26">
        <v>0.4042637279124689</v>
      </c>
      <c r="AH2914" s="29">
        <v>0.39350437924951687</v>
      </c>
      <c r="AI2914" s="29">
        <v>1.0400000000000063</v>
      </c>
    </row>
    <row r="2915" spans="1:35" ht="15" customHeight="1" x14ac:dyDescent="0.2">
      <c r="A2915" s="25">
        <v>3050</v>
      </c>
      <c r="B2915" s="25" t="s">
        <v>105</v>
      </c>
      <c r="C2915" s="139">
        <v>38223</v>
      </c>
      <c r="D2915" s="25" t="s">
        <v>24</v>
      </c>
      <c r="E2915" s="25" t="s">
        <v>77</v>
      </c>
      <c r="F2915" s="25">
        <v>-80</v>
      </c>
      <c r="G2915" s="82">
        <v>21.71400000000034</v>
      </c>
      <c r="H2915" s="27">
        <v>-80.361900000000006</v>
      </c>
      <c r="I2915" s="25">
        <v>25</v>
      </c>
      <c r="J2915" s="82">
        <v>17.826000000000022</v>
      </c>
      <c r="K2915" s="27">
        <v>25.2971</v>
      </c>
      <c r="L2915" s="29">
        <v>31.515000000000001</v>
      </c>
      <c r="M2915" s="29">
        <v>38.435000000000002</v>
      </c>
      <c r="N2915" s="28">
        <v>9.600839233929392</v>
      </c>
      <c r="O2915" s="28">
        <v>3.8944835938064992</v>
      </c>
      <c r="R2915" s="26">
        <v>0.51750361112351329</v>
      </c>
      <c r="S2915" s="26">
        <v>0.22</v>
      </c>
      <c r="T2915" s="26">
        <v>0.1</v>
      </c>
      <c r="U2915" s="26">
        <v>0.17</v>
      </c>
      <c r="V2915" s="26">
        <v>0.11</v>
      </c>
      <c r="W2915" s="26">
        <v>6.0000000000000012E-2</v>
      </c>
      <c r="X2915" s="26">
        <v>15.1</v>
      </c>
      <c r="Y2915" s="85"/>
      <c r="AD2915" s="26">
        <v>0.39</v>
      </c>
      <c r="AF2915" s="26">
        <v>0.69296966656250003</v>
      </c>
      <c r="AG2915" s="26">
        <v>0.27130305229678109</v>
      </c>
      <c r="AH2915" s="29">
        <v>0.48016635709389321</v>
      </c>
      <c r="AI2915" s="29">
        <v>0.60000000000000142</v>
      </c>
    </row>
    <row r="2916" spans="1:35" ht="15" customHeight="1" x14ac:dyDescent="0.2">
      <c r="A2916" s="25">
        <v>3051</v>
      </c>
      <c r="B2916" s="25" t="s">
        <v>105</v>
      </c>
      <c r="C2916" s="139">
        <v>38223</v>
      </c>
      <c r="D2916" s="25" t="s">
        <v>25</v>
      </c>
      <c r="E2916" s="25" t="s">
        <v>79</v>
      </c>
      <c r="F2916" s="25">
        <v>-80</v>
      </c>
      <c r="G2916" s="82">
        <v>22.608000000000175</v>
      </c>
      <c r="H2916" s="27">
        <v>-80.376800000000003</v>
      </c>
      <c r="I2916" s="25">
        <v>25</v>
      </c>
      <c r="J2916" s="82">
        <v>14.362800000000036</v>
      </c>
      <c r="K2916" s="27">
        <v>25.239380000000001</v>
      </c>
      <c r="L2916" s="29">
        <v>31.805</v>
      </c>
      <c r="M2916" s="29">
        <v>38.622999999999998</v>
      </c>
      <c r="N2916" s="28">
        <v>5.7794853648352955</v>
      </c>
      <c r="O2916" s="28">
        <v>2.344389941918005</v>
      </c>
      <c r="R2916" s="26">
        <v>0.36588719402529452</v>
      </c>
      <c r="S2916" s="26">
        <v>0.15</v>
      </c>
      <c r="T2916" s="26">
        <v>0.1</v>
      </c>
      <c r="U2916" s="26">
        <v>0.08</v>
      </c>
      <c r="V2916" s="26">
        <v>0.04</v>
      </c>
      <c r="W2916" s="26">
        <v>0.04</v>
      </c>
      <c r="X2916" s="26">
        <v>21.6</v>
      </c>
      <c r="Y2916" s="85"/>
      <c r="AD2916" s="26">
        <v>0.23</v>
      </c>
      <c r="AF2916" s="26">
        <v>0.95854757018749981</v>
      </c>
      <c r="AG2916" s="26">
        <v>0.29469403268353145</v>
      </c>
      <c r="AH2916" s="29">
        <v>0.79764887511422511</v>
      </c>
      <c r="AI2916" s="29">
        <v>0.47999999999999687</v>
      </c>
    </row>
    <row r="2917" spans="1:35" ht="15" customHeight="1" x14ac:dyDescent="0.2">
      <c r="A2917" s="25">
        <v>3052</v>
      </c>
      <c r="B2917" s="25" t="s">
        <v>105</v>
      </c>
      <c r="C2917" s="139">
        <v>38223</v>
      </c>
      <c r="D2917" s="25" t="s">
        <v>26</v>
      </c>
      <c r="E2917" s="25" t="s">
        <v>79</v>
      </c>
      <c r="F2917" s="25">
        <v>-80</v>
      </c>
      <c r="G2917" s="82">
        <v>25.280400000000043</v>
      </c>
      <c r="H2917" s="27">
        <v>-80.421340000000001</v>
      </c>
      <c r="I2917" s="25">
        <v>25</v>
      </c>
      <c r="J2917" s="82">
        <v>15.375600000000063</v>
      </c>
      <c r="K2917" s="27">
        <v>25.256260000000001</v>
      </c>
      <c r="L2917" s="29">
        <v>32.979999999999997</v>
      </c>
      <c r="M2917" s="29">
        <v>30.577000000000002</v>
      </c>
      <c r="R2917" s="26">
        <v>1.2826133522693492</v>
      </c>
      <c r="S2917" s="26">
        <v>0.23</v>
      </c>
      <c r="T2917" s="26">
        <v>0.1</v>
      </c>
      <c r="U2917" s="26">
        <v>0.31</v>
      </c>
      <c r="V2917" s="26">
        <v>0.12</v>
      </c>
      <c r="W2917" s="26">
        <v>0.19</v>
      </c>
      <c r="X2917" s="26">
        <v>12.5</v>
      </c>
      <c r="Y2917" s="85"/>
      <c r="AD2917" s="26">
        <v>0.54</v>
      </c>
      <c r="AF2917" s="26">
        <v>1.6580478409374999</v>
      </c>
      <c r="AG2917" s="26">
        <v>0.50229511037821917</v>
      </c>
      <c r="AI2917" s="29">
        <v>1.48</v>
      </c>
    </row>
    <row r="2918" spans="1:35" ht="15" customHeight="1" x14ac:dyDescent="0.2">
      <c r="A2918" s="25">
        <v>3053</v>
      </c>
      <c r="B2918" s="25" t="s">
        <v>105</v>
      </c>
      <c r="C2918" s="139">
        <v>38223</v>
      </c>
      <c r="D2918" s="25" t="s">
        <v>27</v>
      </c>
      <c r="E2918" s="25" t="s">
        <v>79</v>
      </c>
      <c r="F2918" s="25">
        <v>-80</v>
      </c>
      <c r="G2918" s="82">
        <v>25.383600000000399</v>
      </c>
      <c r="H2918" s="27">
        <v>-80.423060000000007</v>
      </c>
      <c r="I2918" s="25">
        <v>25</v>
      </c>
      <c r="J2918" s="82">
        <v>10.579200000000029</v>
      </c>
      <c r="K2918" s="27">
        <v>25.17632</v>
      </c>
      <c r="L2918" s="29">
        <v>31.841000000000001</v>
      </c>
      <c r="M2918" s="29">
        <v>39.156999999999996</v>
      </c>
      <c r="N2918" s="28">
        <v>12.362462395835889</v>
      </c>
      <c r="O2918" s="28">
        <v>5.0147081735820205</v>
      </c>
      <c r="R2918" s="26">
        <v>1.7486060948363129</v>
      </c>
      <c r="S2918" s="26">
        <v>0.05</v>
      </c>
      <c r="T2918" s="26">
        <v>0.05</v>
      </c>
      <c r="U2918" s="26">
        <v>0.16</v>
      </c>
      <c r="V2918" s="26">
        <v>7.0000000000000007E-2</v>
      </c>
      <c r="W2918" s="26">
        <v>0.09</v>
      </c>
      <c r="X2918" s="26">
        <v>17.600000000000001</v>
      </c>
      <c r="Y2918" s="85"/>
      <c r="AD2918" s="26">
        <v>0.21000000000000002</v>
      </c>
      <c r="AF2918" s="26">
        <v>0.76770880337499992</v>
      </c>
      <c r="AG2918" s="26">
        <v>0.22601430147424983</v>
      </c>
      <c r="AH2918" s="29">
        <v>0.37290305542630486</v>
      </c>
      <c r="AI2918" s="29">
        <v>1.84</v>
      </c>
    </row>
    <row r="2919" spans="1:35" ht="15" customHeight="1" x14ac:dyDescent="0.2">
      <c r="A2919" s="25">
        <v>3054</v>
      </c>
      <c r="B2919" s="25" t="s">
        <v>105</v>
      </c>
      <c r="C2919" s="139">
        <v>38223</v>
      </c>
      <c r="D2919" s="25" t="s">
        <v>28</v>
      </c>
      <c r="E2919" s="25" t="s">
        <v>77</v>
      </c>
      <c r="F2919" s="25">
        <v>-80</v>
      </c>
      <c r="G2919" s="82">
        <v>12.759599999999978</v>
      </c>
      <c r="H2919" s="27">
        <v>-80.21266</v>
      </c>
      <c r="I2919" s="25">
        <v>25</v>
      </c>
      <c r="J2919" s="82">
        <v>28.072800000000058</v>
      </c>
      <c r="K2919" s="27">
        <v>25.467880000000001</v>
      </c>
      <c r="L2919" s="29">
        <v>31.652000000000001</v>
      </c>
      <c r="M2919" s="29">
        <v>36.881</v>
      </c>
      <c r="N2919" s="28">
        <v>28.506762941147027</v>
      </c>
      <c r="O2919" s="28">
        <v>11.563480845975041</v>
      </c>
      <c r="R2919" s="26">
        <v>3.5128060658479593E-2</v>
      </c>
      <c r="S2919" s="26">
        <v>0</v>
      </c>
      <c r="T2919" s="26">
        <v>0.02</v>
      </c>
      <c r="U2919" s="26">
        <v>0.46</v>
      </c>
      <c r="V2919" s="26">
        <v>0.14000000000000001</v>
      </c>
      <c r="W2919" s="26">
        <v>0.32</v>
      </c>
      <c r="X2919" s="26">
        <v>16.399999999999999</v>
      </c>
      <c r="Y2919" s="85"/>
      <c r="AD2919" s="26">
        <v>0.46</v>
      </c>
      <c r="AF2919" s="26">
        <v>0.71292429046874983</v>
      </c>
      <c r="AG2919" s="26">
        <v>0.22744037732393754</v>
      </c>
      <c r="AH2919" s="29">
        <v>0.16171601137307201</v>
      </c>
      <c r="AI2919" s="29">
        <v>0.11999999999999744</v>
      </c>
    </row>
    <row r="2920" spans="1:35" ht="15" customHeight="1" x14ac:dyDescent="0.2">
      <c r="A2920" s="25">
        <v>3055</v>
      </c>
      <c r="B2920" s="25" t="s">
        <v>105</v>
      </c>
      <c r="C2920" s="139">
        <v>38223</v>
      </c>
      <c r="D2920" s="25" t="s">
        <v>29</v>
      </c>
      <c r="E2920" s="25" t="s">
        <v>76</v>
      </c>
      <c r="F2920" s="25">
        <v>-80</v>
      </c>
      <c r="G2920" s="82">
        <v>11.840399999999818</v>
      </c>
      <c r="H2920" s="27">
        <v>-80.197339999999997</v>
      </c>
      <c r="I2920" s="25">
        <v>25</v>
      </c>
      <c r="J2920" s="82">
        <v>34.837199999999982</v>
      </c>
      <c r="K2920" s="27">
        <v>25.58062</v>
      </c>
      <c r="L2920" s="29">
        <v>30.477</v>
      </c>
      <c r="M2920" s="29">
        <v>36.997999999999998</v>
      </c>
      <c r="N2920" s="28">
        <v>12.637226277383984</v>
      </c>
      <c r="O2920" s="28">
        <v>5.126163370652506</v>
      </c>
      <c r="R2920" s="26">
        <v>0.4779311608556579</v>
      </c>
      <c r="S2920" s="26">
        <v>0.82</v>
      </c>
      <c r="T2920" s="26">
        <v>0</v>
      </c>
      <c r="U2920" s="26">
        <v>0.15</v>
      </c>
      <c r="V2920" s="26">
        <v>0.02</v>
      </c>
      <c r="W2920" s="26">
        <v>0.13</v>
      </c>
      <c r="X2920" s="26">
        <v>1.7</v>
      </c>
      <c r="Y2920" s="85"/>
      <c r="AD2920" s="26">
        <v>0.97</v>
      </c>
      <c r="AF2920" s="26">
        <v>0.35337824881250002</v>
      </c>
      <c r="AG2920" s="26">
        <v>0.19095301196615636</v>
      </c>
      <c r="AH2920" s="29">
        <v>0.36479524057033108</v>
      </c>
      <c r="AI2920" s="29">
        <v>0.52000000000000313</v>
      </c>
    </row>
    <row r="2921" spans="1:35" ht="15" customHeight="1" x14ac:dyDescent="0.2">
      <c r="A2921" s="25">
        <v>3056</v>
      </c>
      <c r="B2921" s="25" t="s">
        <v>105</v>
      </c>
      <c r="C2921" s="139">
        <v>38223</v>
      </c>
      <c r="D2921" s="25" t="s">
        <v>30</v>
      </c>
      <c r="E2921" s="25" t="s">
        <v>76</v>
      </c>
      <c r="F2921" s="25">
        <v>-80</v>
      </c>
      <c r="G2921" s="82">
        <v>11.227199999999584</v>
      </c>
      <c r="H2921" s="27">
        <v>-80.187119999999993</v>
      </c>
      <c r="I2921" s="25">
        <v>25</v>
      </c>
      <c r="J2921" s="82">
        <v>39.740400000000022</v>
      </c>
      <c r="K2921" s="27">
        <v>25.66234</v>
      </c>
      <c r="L2921" s="29">
        <v>30.504000000000001</v>
      </c>
      <c r="M2921" s="29">
        <v>35.500999999999998</v>
      </c>
      <c r="N2921" s="28">
        <v>3.5588368131621206</v>
      </c>
      <c r="O2921" s="28">
        <v>1.4436062560983007</v>
      </c>
      <c r="R2921" s="26">
        <v>1.173268627845977</v>
      </c>
      <c r="S2921" s="26">
        <v>0.23</v>
      </c>
      <c r="T2921" s="26">
        <v>0</v>
      </c>
      <c r="U2921" s="26">
        <v>0.43</v>
      </c>
      <c r="V2921" s="26">
        <v>0.15</v>
      </c>
      <c r="W2921" s="26">
        <v>0.28000000000000003</v>
      </c>
      <c r="X2921" s="26">
        <v>13.9</v>
      </c>
      <c r="Y2921" s="85"/>
      <c r="AD2921" s="26">
        <v>0.66</v>
      </c>
      <c r="AF2921" s="26">
        <v>0.56054352609374991</v>
      </c>
      <c r="AG2921" s="26">
        <v>0.26063093645943752</v>
      </c>
      <c r="AH2921" s="29">
        <v>1.2953670657081613</v>
      </c>
      <c r="AI2921" s="29">
        <v>1.2399999999999949</v>
      </c>
    </row>
    <row r="2922" spans="1:35" ht="15" customHeight="1" x14ac:dyDescent="0.2">
      <c r="A2922" s="25">
        <v>3057</v>
      </c>
      <c r="B2922" s="25" t="s">
        <v>105</v>
      </c>
      <c r="C2922" s="139">
        <v>38223</v>
      </c>
      <c r="D2922" s="25" t="s">
        <v>16</v>
      </c>
      <c r="E2922" s="25" t="s">
        <v>76</v>
      </c>
      <c r="F2922" s="25">
        <v>-80</v>
      </c>
      <c r="G2922" s="82">
        <v>14.888400000000388</v>
      </c>
      <c r="H2922" s="27">
        <v>-80.248140000000006</v>
      </c>
      <c r="I2922" s="25">
        <v>25</v>
      </c>
      <c r="J2922" s="82">
        <v>41.418000000000035</v>
      </c>
      <c r="K2922" s="27">
        <v>25.690300000000001</v>
      </c>
      <c r="L2922" s="29">
        <v>31.623999999999999</v>
      </c>
      <c r="M2922" s="29">
        <v>29.324000000000002</v>
      </c>
      <c r="N2922" s="28">
        <v>9.26209593006398</v>
      </c>
      <c r="O2922" s="28">
        <v>3.7570757894185776</v>
      </c>
      <c r="S2922" s="26">
        <v>5.8</v>
      </c>
      <c r="T2922" s="26">
        <v>0</v>
      </c>
      <c r="U2922" s="26">
        <v>0.44</v>
      </c>
      <c r="V2922" s="26">
        <v>0.11</v>
      </c>
      <c r="W2922" s="26">
        <v>0.33</v>
      </c>
      <c r="X2922" s="26">
        <v>40.4</v>
      </c>
      <c r="Y2922" s="85"/>
      <c r="AD2922" s="26">
        <v>6.24</v>
      </c>
      <c r="AH2922" s="29">
        <v>0.49772751597576637</v>
      </c>
      <c r="AI2922" s="29">
        <v>1</v>
      </c>
    </row>
    <row r="2923" spans="1:35" ht="15" customHeight="1" x14ac:dyDescent="0.2">
      <c r="A2923" s="25">
        <v>3058</v>
      </c>
      <c r="B2923" s="25" t="s">
        <v>105</v>
      </c>
      <c r="C2923" s="139">
        <v>38223</v>
      </c>
      <c r="D2923" s="25" t="s">
        <v>17</v>
      </c>
      <c r="E2923" s="25" t="s">
        <v>76</v>
      </c>
      <c r="F2923" s="25">
        <v>-80</v>
      </c>
      <c r="G2923" s="82">
        <v>15.790800000000331</v>
      </c>
      <c r="H2923" s="27">
        <v>-80.263180000000006</v>
      </c>
      <c r="I2923" s="25">
        <v>25</v>
      </c>
      <c r="J2923" s="82">
        <v>39.302399999999977</v>
      </c>
      <c r="K2923" s="27">
        <v>25.65504</v>
      </c>
      <c r="L2923" s="29">
        <v>30.966000000000001</v>
      </c>
      <c r="M2923" s="29">
        <v>31.088999999999999</v>
      </c>
      <c r="N2923" s="28">
        <v>16.593499488655485</v>
      </c>
      <c r="O2923" s="28">
        <v>6.7309856927951746</v>
      </c>
      <c r="R2923" s="26">
        <v>0.40722177211681942</v>
      </c>
      <c r="S2923" s="26">
        <v>2.8</v>
      </c>
      <c r="T2923" s="26">
        <v>0</v>
      </c>
      <c r="U2923" s="26">
        <v>0.25</v>
      </c>
      <c r="V2923" s="26">
        <v>0.06</v>
      </c>
      <c r="W2923" s="26">
        <v>0.19</v>
      </c>
      <c r="X2923" s="26">
        <v>24.1</v>
      </c>
      <c r="Y2923" s="85"/>
      <c r="AD2923" s="26">
        <v>3.05</v>
      </c>
      <c r="AF2923" s="26">
        <v>0.61133711421875003</v>
      </c>
      <c r="AG2923" s="26">
        <v>0.46901211821956229</v>
      </c>
      <c r="AH2923" s="29">
        <v>0.27781963672893289</v>
      </c>
      <c r="AI2923" s="29">
        <v>0.48000000000000398</v>
      </c>
    </row>
    <row r="2924" spans="1:35" ht="15" customHeight="1" x14ac:dyDescent="0.2">
      <c r="A2924" s="25">
        <v>3059</v>
      </c>
      <c r="B2924" s="25" t="s">
        <v>105</v>
      </c>
      <c r="C2924" s="139">
        <v>38223</v>
      </c>
      <c r="D2924" s="25" t="s">
        <v>18</v>
      </c>
      <c r="E2924" s="25" t="s">
        <v>76</v>
      </c>
      <c r="F2924" s="25">
        <v>-80</v>
      </c>
      <c r="G2924" s="82">
        <v>15.843600000000038</v>
      </c>
      <c r="H2924" s="27">
        <v>-80.264060000000001</v>
      </c>
      <c r="I2924" s="25">
        <v>25</v>
      </c>
      <c r="J2924" s="82">
        <v>35.569199999999981</v>
      </c>
      <c r="K2924" s="27">
        <v>25.59282</v>
      </c>
      <c r="L2924" s="29">
        <v>30.690999999999999</v>
      </c>
      <c r="M2924" s="29">
        <v>35.165999999999997</v>
      </c>
      <c r="N2924" s="28">
        <v>13.611052198697621</v>
      </c>
      <c r="O2924" s="28">
        <v>5.5211860328773428</v>
      </c>
      <c r="R2924" s="26">
        <v>1.156419446923366</v>
      </c>
      <c r="S2924" s="26">
        <v>0.35</v>
      </c>
      <c r="T2924" s="26">
        <v>0</v>
      </c>
      <c r="U2924" s="26">
        <v>0.25</v>
      </c>
      <c r="V2924" s="26">
        <v>0.04</v>
      </c>
      <c r="W2924" s="26">
        <v>0.21</v>
      </c>
      <c r="X2924" s="26">
        <v>71.8</v>
      </c>
      <c r="Y2924" s="85"/>
      <c r="AD2924" s="26">
        <v>0.6</v>
      </c>
      <c r="AF2924" s="26">
        <v>0.36607664584374999</v>
      </c>
      <c r="AG2924" s="26">
        <v>0.17721516967243756</v>
      </c>
      <c r="AH2924" s="29">
        <v>0.3386953435121724</v>
      </c>
      <c r="AI2924" s="29">
        <v>1.2</v>
      </c>
    </row>
    <row r="2925" spans="1:35" ht="15" customHeight="1" x14ac:dyDescent="0.2">
      <c r="A2925" s="25">
        <v>3060</v>
      </c>
      <c r="B2925" s="25" t="s">
        <v>105</v>
      </c>
      <c r="C2925" s="139">
        <v>38223</v>
      </c>
      <c r="D2925" s="25" t="s">
        <v>19</v>
      </c>
      <c r="E2925" s="25" t="s">
        <v>77</v>
      </c>
      <c r="F2925" s="25">
        <v>-80</v>
      </c>
      <c r="G2925" s="82">
        <v>18.752399999999909</v>
      </c>
      <c r="H2925" s="27">
        <v>-80.312539999999998</v>
      </c>
      <c r="I2925" s="25">
        <v>25</v>
      </c>
      <c r="J2925" s="82">
        <v>31.775999999999911</v>
      </c>
      <c r="K2925" s="27">
        <v>25.529599999999999</v>
      </c>
      <c r="L2925" s="29">
        <v>30.026</v>
      </c>
      <c r="M2925" s="29">
        <v>13.554</v>
      </c>
      <c r="R2925" s="26">
        <v>0.68996469986607223</v>
      </c>
      <c r="S2925" s="26">
        <v>1.5</v>
      </c>
      <c r="T2925" s="26">
        <v>0.01</v>
      </c>
      <c r="U2925" s="26">
        <v>0.08</v>
      </c>
      <c r="V2925" s="26">
        <v>0.02</v>
      </c>
      <c r="W2925" s="26">
        <v>0.06</v>
      </c>
      <c r="X2925" s="26">
        <v>30.7</v>
      </c>
      <c r="Y2925" s="85"/>
      <c r="AD2925" s="26">
        <v>1.58</v>
      </c>
      <c r="AF2925" s="26">
        <v>2.2682965211250004</v>
      </c>
      <c r="AG2925" s="26">
        <v>1.0288736853044995</v>
      </c>
      <c r="AI2925" s="29">
        <v>0.96000000000000085</v>
      </c>
    </row>
    <row r="2926" spans="1:35" ht="15" customHeight="1" x14ac:dyDescent="0.2">
      <c r="A2926" s="25">
        <v>3061</v>
      </c>
      <c r="B2926" s="25" t="s">
        <v>105</v>
      </c>
      <c r="C2926" s="139">
        <v>38223</v>
      </c>
      <c r="D2926" s="25" t="s">
        <v>20</v>
      </c>
      <c r="E2926" s="25" t="s">
        <v>77</v>
      </c>
      <c r="F2926" s="25">
        <v>-80</v>
      </c>
      <c r="G2926" s="82">
        <v>15.117599999999811</v>
      </c>
      <c r="H2926" s="27">
        <v>-80.251959999999997</v>
      </c>
      <c r="I2926" s="25">
        <v>25</v>
      </c>
      <c r="J2926" s="82">
        <v>29.582400000000035</v>
      </c>
      <c r="K2926" s="27">
        <v>25.493040000000001</v>
      </c>
      <c r="L2926" s="29">
        <v>31.131</v>
      </c>
      <c r="M2926" s="29">
        <v>36.837000000000003</v>
      </c>
      <c r="N2926" s="28">
        <v>18.916072808787284</v>
      </c>
      <c r="O2926" s="28">
        <v>7.6731141328486387</v>
      </c>
      <c r="R2926" s="26">
        <v>0.83788796902902041</v>
      </c>
      <c r="S2926" s="26">
        <v>2.6</v>
      </c>
      <c r="T2926" s="26">
        <v>0.05</v>
      </c>
      <c r="U2926" s="26">
        <v>0.2</v>
      </c>
      <c r="V2926" s="26">
        <v>0.03</v>
      </c>
      <c r="W2926" s="26">
        <v>0.17</v>
      </c>
      <c r="X2926" s="26">
        <v>53.9</v>
      </c>
      <c r="Y2926" s="85"/>
      <c r="AD2926" s="26">
        <v>2.8</v>
      </c>
      <c r="AF2926" s="26">
        <v>0.35374106015625001</v>
      </c>
      <c r="AG2926" s="26">
        <v>0.13376576561971865</v>
      </c>
      <c r="AH2926" s="29">
        <v>0.24370809134644839</v>
      </c>
      <c r="AI2926" s="29">
        <v>0.88000000000000256</v>
      </c>
    </row>
    <row r="2927" spans="1:35" ht="15" customHeight="1" x14ac:dyDescent="0.2">
      <c r="A2927" s="25">
        <v>3062</v>
      </c>
      <c r="B2927" s="25" t="s">
        <v>105</v>
      </c>
      <c r="C2927" s="139">
        <v>38223</v>
      </c>
      <c r="D2927" s="25" t="s">
        <v>21</v>
      </c>
      <c r="E2927" s="25" t="s">
        <v>77</v>
      </c>
      <c r="F2927" s="25">
        <v>-80</v>
      </c>
      <c r="G2927" s="82">
        <v>19.491600000000062</v>
      </c>
      <c r="H2927" s="27">
        <v>-80.324860000000001</v>
      </c>
      <c r="I2927" s="25">
        <v>25</v>
      </c>
      <c r="J2927" s="82">
        <v>27.794399999999939</v>
      </c>
      <c r="K2927" s="27">
        <v>25.463239999999999</v>
      </c>
      <c r="L2927" s="29">
        <v>31.766999999999999</v>
      </c>
      <c r="M2927" s="29">
        <v>36.61</v>
      </c>
      <c r="R2927" s="26">
        <v>0.39574148329985348</v>
      </c>
      <c r="S2927" s="26">
        <v>1.4</v>
      </c>
      <c r="T2927" s="26">
        <v>0.04</v>
      </c>
      <c r="U2927" s="26">
        <v>0.15</v>
      </c>
      <c r="V2927" s="26">
        <v>0.04</v>
      </c>
      <c r="W2927" s="26">
        <v>0.10999999999999999</v>
      </c>
      <c r="X2927" s="26">
        <v>16.7</v>
      </c>
      <c r="Y2927" s="85"/>
      <c r="AD2927" s="26">
        <v>1.5499999999999998</v>
      </c>
      <c r="AF2927" s="26">
        <v>1.37977154028125</v>
      </c>
      <c r="AG2927" s="26">
        <v>0.50061053995646898</v>
      </c>
      <c r="AI2927" s="29">
        <v>0.56000000000000227</v>
      </c>
    </row>
    <row r="2928" spans="1:35" ht="15" customHeight="1" x14ac:dyDescent="0.2">
      <c r="A2928" s="25">
        <v>3063</v>
      </c>
      <c r="B2928" s="25" t="s">
        <v>105</v>
      </c>
      <c r="C2928" s="139">
        <v>38223</v>
      </c>
      <c r="D2928" s="25" t="s">
        <v>22</v>
      </c>
      <c r="E2928" s="25" t="s">
        <v>77</v>
      </c>
      <c r="F2928" s="25">
        <v>-80</v>
      </c>
      <c r="G2928" s="82">
        <v>14.599199999999826</v>
      </c>
      <c r="H2928" s="27">
        <v>-80.243319999999997</v>
      </c>
      <c r="I2928" s="25">
        <v>25</v>
      </c>
      <c r="J2928" s="82">
        <v>24.404399999999953</v>
      </c>
      <c r="K2928" s="27">
        <v>25.406739999999999</v>
      </c>
      <c r="L2928" s="29">
        <v>31.395</v>
      </c>
      <c r="M2928" s="29">
        <v>36.89</v>
      </c>
      <c r="N2928" s="28">
        <v>7.6190395921419913</v>
      </c>
      <c r="O2928" s="28">
        <v>3.0905865590684432</v>
      </c>
      <c r="R2928" s="26">
        <v>0.36574888147693307</v>
      </c>
      <c r="S2928" s="26">
        <v>1.9</v>
      </c>
      <c r="T2928" s="26">
        <v>0.06</v>
      </c>
      <c r="U2928" s="26">
        <v>0.22</v>
      </c>
      <c r="V2928" s="26">
        <v>0.17</v>
      </c>
      <c r="W2928" s="26">
        <v>4.9999999999999989E-2</v>
      </c>
      <c r="X2928" s="26">
        <v>37.1</v>
      </c>
      <c r="Y2928" s="85"/>
      <c r="AD2928" s="26">
        <v>2.1199999999999997</v>
      </c>
      <c r="AF2928" s="26">
        <v>0.28770939559375003</v>
      </c>
      <c r="AG2928" s="26">
        <v>0.15440853849243746</v>
      </c>
      <c r="AH2928" s="29">
        <v>0.60506313745299234</v>
      </c>
      <c r="AI2928" s="29">
        <v>0.39999999999999858</v>
      </c>
    </row>
    <row r="2929" spans="1:35" ht="15" customHeight="1" x14ac:dyDescent="0.2">
      <c r="A2929" s="25">
        <v>3064</v>
      </c>
      <c r="B2929" s="25" t="s">
        <v>105</v>
      </c>
      <c r="C2929" s="139">
        <v>38223</v>
      </c>
      <c r="D2929" s="25" t="s">
        <v>23</v>
      </c>
      <c r="E2929" s="25" t="s">
        <v>77</v>
      </c>
      <c r="F2929" s="25">
        <v>-80</v>
      </c>
      <c r="G2929" s="82">
        <v>19.263600000000167</v>
      </c>
      <c r="H2929" s="27">
        <v>-80.321060000000003</v>
      </c>
      <c r="I2929" s="25">
        <v>25</v>
      </c>
      <c r="J2929" s="82">
        <v>20.038800000000023</v>
      </c>
      <c r="K2929" s="27">
        <v>25.33398</v>
      </c>
      <c r="L2929" s="29">
        <v>32.338000000000001</v>
      </c>
      <c r="M2929" s="29">
        <v>39.554000000000002</v>
      </c>
      <c r="N2929" s="28">
        <v>12.113168710585462</v>
      </c>
      <c r="O2929" s="28">
        <v>4.9135847047277252</v>
      </c>
      <c r="R2929" s="26">
        <v>0.49151523709077977</v>
      </c>
      <c r="S2929" s="26">
        <v>1.3</v>
      </c>
      <c r="T2929" s="26">
        <v>0.02</v>
      </c>
      <c r="U2929" s="26">
        <v>0.31</v>
      </c>
      <c r="V2929" s="26">
        <v>0.23</v>
      </c>
      <c r="W2929" s="26">
        <v>7.9999999999999988E-2</v>
      </c>
      <c r="X2929" s="26">
        <v>32.6</v>
      </c>
      <c r="Y2929" s="85"/>
      <c r="AD2929" s="26">
        <v>1.61</v>
      </c>
      <c r="AF2929" s="26">
        <v>1.9192720084374999</v>
      </c>
      <c r="AG2929" s="26">
        <v>0.39213625309909383</v>
      </c>
      <c r="AH2929" s="29">
        <v>0.38057754417070166</v>
      </c>
      <c r="AI2929" s="29">
        <v>0.72000000000000597</v>
      </c>
    </row>
    <row r="2930" spans="1:35" ht="15" customHeight="1" x14ac:dyDescent="0.2">
      <c r="A2930" s="25">
        <v>3065</v>
      </c>
      <c r="B2930" s="25" t="s">
        <v>105</v>
      </c>
      <c r="C2930" s="139">
        <v>38230</v>
      </c>
      <c r="D2930" s="25">
        <v>1</v>
      </c>
      <c r="E2930" s="25" t="s">
        <v>47</v>
      </c>
      <c r="F2930" s="25">
        <v>-80</v>
      </c>
      <c r="G2930" s="82">
        <v>29.813999999999794</v>
      </c>
      <c r="H2930" s="27">
        <v>-80.496899999999997</v>
      </c>
      <c r="I2930" s="25">
        <v>25</v>
      </c>
      <c r="J2930" s="82">
        <v>11.084400000000088</v>
      </c>
      <c r="K2930" s="27">
        <v>25.184740000000001</v>
      </c>
      <c r="L2930" s="29">
        <v>31.149000000000001</v>
      </c>
      <c r="M2930" s="29">
        <v>38.561999999999998</v>
      </c>
      <c r="N2930" s="28">
        <v>8.0571475478072205</v>
      </c>
      <c r="O2930" s="28">
        <v>3.2683006321907815</v>
      </c>
      <c r="R2930" s="26">
        <v>0.41963522151288585</v>
      </c>
      <c r="S2930" s="26">
        <v>3.2</v>
      </c>
      <c r="T2930" s="26">
        <v>0</v>
      </c>
      <c r="U2930" s="26">
        <v>2.6</v>
      </c>
      <c r="V2930" s="26">
        <v>0.21</v>
      </c>
      <c r="W2930" s="26">
        <v>2.39</v>
      </c>
      <c r="X2930" s="26">
        <v>23.5</v>
      </c>
      <c r="Y2930" s="85"/>
      <c r="AD2930" s="26">
        <v>5.8000000000000007</v>
      </c>
      <c r="AF2930" s="26">
        <v>0.50706413929179217</v>
      </c>
      <c r="AG2930" s="26">
        <v>8.3503428381038386E-2</v>
      </c>
      <c r="AH2930" s="29">
        <v>0.57216278746870253</v>
      </c>
      <c r="AI2930" s="29">
        <v>0.48000000000000398</v>
      </c>
    </row>
    <row r="2931" spans="1:35" ht="15" customHeight="1" x14ac:dyDescent="0.2">
      <c r="A2931" s="25">
        <v>3066</v>
      </c>
      <c r="B2931" s="25" t="s">
        <v>105</v>
      </c>
      <c r="C2931" s="139">
        <v>38230</v>
      </c>
      <c r="D2931" s="25">
        <v>2</v>
      </c>
      <c r="E2931" s="25" t="s">
        <v>47</v>
      </c>
      <c r="F2931" s="25">
        <v>-80</v>
      </c>
      <c r="G2931" s="82">
        <v>33.718800000000329</v>
      </c>
      <c r="H2931" s="27">
        <v>-80.561980000000005</v>
      </c>
      <c r="I2931" s="25">
        <v>25</v>
      </c>
      <c r="J2931" s="82">
        <v>10.07399999999997</v>
      </c>
      <c r="K2931" s="27">
        <v>25.167899999999999</v>
      </c>
      <c r="L2931" s="29">
        <v>31.603000000000002</v>
      </c>
      <c r="M2931" s="29">
        <v>38.021999999999998</v>
      </c>
      <c r="N2931" s="28">
        <v>22.572275978044509</v>
      </c>
      <c r="O2931" s="28">
        <v>9.1562160691850831</v>
      </c>
      <c r="R2931" s="26">
        <v>2.0270734632848879</v>
      </c>
      <c r="S2931" s="26">
        <v>3.4</v>
      </c>
      <c r="T2931" s="26">
        <v>0.02</v>
      </c>
      <c r="U2931" s="26">
        <v>0.81</v>
      </c>
      <c r="V2931" s="26">
        <v>0.12</v>
      </c>
      <c r="W2931" s="26">
        <v>0.69000000000000006</v>
      </c>
      <c r="X2931" s="26">
        <v>15.5</v>
      </c>
      <c r="Y2931" s="85"/>
      <c r="AD2931" s="26">
        <v>4.21</v>
      </c>
      <c r="AF2931" s="26">
        <v>0.78058290840697975</v>
      </c>
      <c r="AG2931" s="26">
        <v>9.2277015927046555E-2</v>
      </c>
      <c r="AH2931" s="29">
        <v>0.20423283874803022</v>
      </c>
      <c r="AI2931" s="29">
        <v>2.12</v>
      </c>
    </row>
    <row r="2932" spans="1:35" ht="15" customHeight="1" x14ac:dyDescent="0.2">
      <c r="A2932" s="25">
        <v>3067</v>
      </c>
      <c r="B2932" s="25" t="s">
        <v>105</v>
      </c>
      <c r="C2932" s="139">
        <v>38230</v>
      </c>
      <c r="D2932" s="25">
        <v>3</v>
      </c>
      <c r="E2932" s="25" t="s">
        <v>47</v>
      </c>
      <c r="F2932" s="25">
        <v>-80</v>
      </c>
      <c r="G2932" s="82">
        <v>37.204800000000091</v>
      </c>
      <c r="H2932" s="27">
        <v>-80.620080000000002</v>
      </c>
      <c r="I2932" s="25">
        <v>25</v>
      </c>
      <c r="J2932" s="82">
        <v>9.0323999999999671</v>
      </c>
      <c r="K2932" s="27">
        <v>25.150539999999999</v>
      </c>
      <c r="L2932" s="29">
        <v>31.529</v>
      </c>
      <c r="M2932" s="29">
        <v>39.768999999999998</v>
      </c>
      <c r="R2932" s="26">
        <v>1.5565909392226418</v>
      </c>
      <c r="S2932" s="26">
        <v>1.9</v>
      </c>
      <c r="T2932" s="26">
        <v>0.01</v>
      </c>
      <c r="U2932" s="26">
        <v>0.33</v>
      </c>
      <c r="V2932" s="26">
        <v>0.08</v>
      </c>
      <c r="W2932" s="26">
        <v>0.25</v>
      </c>
      <c r="X2932" s="26">
        <v>24.6</v>
      </c>
      <c r="Y2932" s="85"/>
      <c r="AD2932" s="26">
        <v>2.23</v>
      </c>
      <c r="AF2932" s="26">
        <v>0.70063611052981334</v>
      </c>
      <c r="AG2932" s="26">
        <v>9.806456221349788E-2</v>
      </c>
      <c r="AI2932" s="29">
        <v>1.64</v>
      </c>
    </row>
    <row r="2933" spans="1:35" ht="15" customHeight="1" x14ac:dyDescent="0.2">
      <c r="A2933" s="25">
        <v>3068</v>
      </c>
      <c r="B2933" s="25" t="s">
        <v>105</v>
      </c>
      <c r="C2933" s="139">
        <v>38230</v>
      </c>
      <c r="D2933" s="25">
        <v>4</v>
      </c>
      <c r="E2933" s="25" t="s">
        <v>48</v>
      </c>
      <c r="F2933" s="25">
        <v>-80</v>
      </c>
      <c r="G2933" s="82">
        <v>40.774800000000084</v>
      </c>
      <c r="H2933" s="27">
        <v>-80.679580000000001</v>
      </c>
      <c r="I2933" s="25">
        <v>25</v>
      </c>
      <c r="J2933" s="82">
        <v>7.9548000000000485</v>
      </c>
      <c r="K2933" s="27">
        <v>25.132580000000001</v>
      </c>
      <c r="L2933" s="29">
        <v>31.66</v>
      </c>
      <c r="M2933" s="29">
        <v>43.216999999999999</v>
      </c>
      <c r="R2933" s="26">
        <v>0.78141617984506295</v>
      </c>
      <c r="S2933" s="26">
        <v>3.5</v>
      </c>
      <c r="T2933" s="26">
        <v>0</v>
      </c>
      <c r="U2933" s="26">
        <v>1</v>
      </c>
      <c r="V2933" s="26">
        <v>0.35</v>
      </c>
      <c r="W2933" s="26">
        <v>0.65</v>
      </c>
      <c r="X2933" s="26">
        <v>25.2</v>
      </c>
      <c r="Y2933" s="85"/>
      <c r="AD2933" s="26">
        <v>4.5</v>
      </c>
      <c r="AF2933" s="26">
        <v>1.5001040893014781</v>
      </c>
      <c r="AG2933" s="26">
        <v>0.24128533432034349</v>
      </c>
      <c r="AI2933" s="29">
        <v>0.96000000000000085</v>
      </c>
    </row>
    <row r="2934" spans="1:35" ht="15" customHeight="1" x14ac:dyDescent="0.2">
      <c r="A2934" s="25">
        <v>3069</v>
      </c>
      <c r="B2934" s="25" t="s">
        <v>105</v>
      </c>
      <c r="C2934" s="139">
        <v>38230</v>
      </c>
      <c r="D2934" s="25">
        <v>5</v>
      </c>
      <c r="E2934" s="25" t="s">
        <v>48</v>
      </c>
      <c r="F2934" s="25">
        <v>-80</v>
      </c>
      <c r="G2934" s="82">
        <v>43.175999999999988</v>
      </c>
      <c r="H2934" s="27">
        <v>-80.7196</v>
      </c>
      <c r="I2934" s="25">
        <v>25</v>
      </c>
      <c r="J2934" s="82">
        <v>6.964800000000011</v>
      </c>
      <c r="K2934" s="27">
        <v>25.11608</v>
      </c>
      <c r="L2934" s="29">
        <v>32.17</v>
      </c>
      <c r="M2934" s="29">
        <v>39.387999999999998</v>
      </c>
      <c r="R2934" s="26">
        <v>1.180178913786659</v>
      </c>
      <c r="S2934" s="26">
        <v>4.9000000000000004</v>
      </c>
      <c r="T2934" s="26">
        <v>0.05</v>
      </c>
      <c r="U2934" s="26">
        <v>0.83</v>
      </c>
      <c r="V2934" s="26">
        <v>0.17</v>
      </c>
      <c r="W2934" s="26">
        <v>0.65999999999999992</v>
      </c>
      <c r="X2934" s="26">
        <v>60.6</v>
      </c>
      <c r="Y2934" s="85"/>
      <c r="AD2934" s="26">
        <v>5.73</v>
      </c>
      <c r="AF2934" s="26">
        <v>0.83849712419201372</v>
      </c>
      <c r="AG2934" s="26">
        <v>0.11637104643560604</v>
      </c>
      <c r="AI2934" s="29">
        <v>1.279999999999994</v>
      </c>
    </row>
    <row r="2935" spans="1:35" ht="15" customHeight="1" x14ac:dyDescent="0.2">
      <c r="A2935" s="25">
        <v>3070</v>
      </c>
      <c r="B2935" s="25" t="s">
        <v>105</v>
      </c>
      <c r="C2935" s="139">
        <v>38230</v>
      </c>
      <c r="D2935" s="25">
        <v>6</v>
      </c>
      <c r="E2935" s="25" t="s">
        <v>48</v>
      </c>
      <c r="F2935" s="25">
        <v>-80</v>
      </c>
      <c r="G2935" s="82">
        <v>45.563999999999965</v>
      </c>
      <c r="H2935" s="27">
        <v>-80.759399999999999</v>
      </c>
      <c r="I2935" s="25">
        <v>25</v>
      </c>
      <c r="J2935" s="82">
        <v>4.1963999999999402</v>
      </c>
      <c r="K2935" s="27">
        <v>25.069939999999999</v>
      </c>
      <c r="L2935" s="29">
        <v>32.244999999999997</v>
      </c>
      <c r="M2935" s="29">
        <v>38.634999999999998</v>
      </c>
      <c r="R2935" s="26">
        <v>1.303008192872898</v>
      </c>
      <c r="S2935" s="26">
        <v>7.8</v>
      </c>
      <c r="T2935" s="26">
        <v>0.03</v>
      </c>
      <c r="U2935" s="26">
        <v>0.46</v>
      </c>
      <c r="V2935" s="26">
        <v>0.08</v>
      </c>
      <c r="W2935" s="26">
        <v>0.38</v>
      </c>
      <c r="X2935" s="26">
        <v>55.6</v>
      </c>
      <c r="Y2935" s="85"/>
      <c r="AD2935" s="26">
        <v>8.26</v>
      </c>
      <c r="AF2935" s="26">
        <v>1.0547311798676569</v>
      </c>
      <c r="AG2935" s="26">
        <v>0.17945219165466486</v>
      </c>
      <c r="AI2935" s="29">
        <v>1.4285714285714286</v>
      </c>
    </row>
    <row r="2936" spans="1:35" ht="15" customHeight="1" x14ac:dyDescent="0.2">
      <c r="A2936" s="25">
        <v>3071</v>
      </c>
      <c r="B2936" s="25" t="s">
        <v>105</v>
      </c>
      <c r="C2936" s="139">
        <v>38230</v>
      </c>
      <c r="D2936" s="25">
        <v>7</v>
      </c>
      <c r="E2936" s="25" t="s">
        <v>48</v>
      </c>
      <c r="F2936" s="25">
        <v>-80</v>
      </c>
      <c r="G2936" s="82">
        <v>47.604000000000326</v>
      </c>
      <c r="H2936" s="27">
        <v>-80.793400000000005</v>
      </c>
      <c r="I2936" s="25">
        <v>25</v>
      </c>
      <c r="J2936" s="82">
        <v>7.0235999999999166</v>
      </c>
      <c r="K2936" s="27">
        <v>25.117059999999999</v>
      </c>
      <c r="L2936" s="29">
        <v>32.356000000000002</v>
      </c>
      <c r="M2936" s="29">
        <v>38.113</v>
      </c>
      <c r="R2936" s="26">
        <v>3.1369948877309932</v>
      </c>
      <c r="S2936" s="26">
        <v>1.3</v>
      </c>
      <c r="T2936" s="26">
        <v>0.05</v>
      </c>
      <c r="U2936" s="26">
        <v>0.28999999999999998</v>
      </c>
      <c r="V2936" s="26">
        <v>0.05</v>
      </c>
      <c r="W2936" s="26">
        <v>0.24</v>
      </c>
      <c r="X2936" s="26">
        <v>56.4</v>
      </c>
      <c r="Y2936" s="85"/>
      <c r="AD2936" s="26">
        <v>1.59</v>
      </c>
      <c r="AF2936" s="26">
        <v>1.7292429430596563</v>
      </c>
      <c r="AG2936" s="26">
        <v>1.1340088850784034</v>
      </c>
      <c r="AI2936" s="29">
        <v>3.342857142857143</v>
      </c>
    </row>
    <row r="2937" spans="1:35" ht="15" customHeight="1" x14ac:dyDescent="0.2">
      <c r="A2937" s="25">
        <v>3072</v>
      </c>
      <c r="B2937" s="25" t="s">
        <v>105</v>
      </c>
      <c r="C2937" s="139">
        <v>38230</v>
      </c>
      <c r="D2937" s="25">
        <v>8</v>
      </c>
      <c r="E2937" s="25" t="s">
        <v>48</v>
      </c>
      <c r="F2937" s="25">
        <v>-80</v>
      </c>
      <c r="G2937" s="82">
        <v>51.870000000000402</v>
      </c>
      <c r="H2937" s="27">
        <v>-80.864500000000007</v>
      </c>
      <c r="I2937" s="25">
        <v>25</v>
      </c>
      <c r="J2937" s="82">
        <v>7.7064000000000732</v>
      </c>
      <c r="K2937" s="27">
        <v>25.128440000000001</v>
      </c>
      <c r="L2937" s="29">
        <v>32.496000000000002</v>
      </c>
      <c r="M2937" s="29">
        <v>35.470999999999997</v>
      </c>
      <c r="R2937" s="26">
        <v>2.3979375558488547</v>
      </c>
      <c r="S2937" s="26">
        <v>2.2999999999999998</v>
      </c>
      <c r="T2937" s="26">
        <v>0.04</v>
      </c>
      <c r="U2937" s="26">
        <v>0.28999999999999998</v>
      </c>
      <c r="V2937" s="26">
        <v>0.1</v>
      </c>
      <c r="W2937" s="26">
        <v>0.18999999999999997</v>
      </c>
      <c r="X2937" s="26">
        <v>64.8</v>
      </c>
      <c r="Y2937" s="85"/>
      <c r="AD2937" s="26">
        <v>2.59</v>
      </c>
      <c r="AF2937" s="26">
        <v>1.417324530869609</v>
      </c>
      <c r="AG2937" s="26">
        <v>0.5552038304248923</v>
      </c>
      <c r="AI2937" s="29">
        <v>2.5666666666666655</v>
      </c>
    </row>
    <row r="2938" spans="1:35" ht="15" customHeight="1" x14ac:dyDescent="0.2">
      <c r="A2938" s="25">
        <v>3073</v>
      </c>
      <c r="B2938" s="25" t="s">
        <v>105</v>
      </c>
      <c r="C2938" s="139">
        <v>38230</v>
      </c>
      <c r="D2938" s="25">
        <v>9</v>
      </c>
      <c r="E2938" s="25" t="s">
        <v>49</v>
      </c>
      <c r="F2938" s="25">
        <v>-80</v>
      </c>
      <c r="G2938" s="82">
        <v>54.352799999999775</v>
      </c>
      <c r="H2938" s="27">
        <v>-80.905879999999996</v>
      </c>
      <c r="I2938" s="25">
        <v>25</v>
      </c>
      <c r="J2938" s="82">
        <v>7.6079999999999615</v>
      </c>
      <c r="K2938" s="27">
        <v>25.126799999999999</v>
      </c>
      <c r="L2938" s="29">
        <v>31.498000000000001</v>
      </c>
      <c r="M2938" s="29">
        <v>35.433</v>
      </c>
      <c r="R2938" s="26">
        <v>7.2838048898670023</v>
      </c>
      <c r="S2938" s="26">
        <v>1.8</v>
      </c>
      <c r="T2938" s="26">
        <v>0</v>
      </c>
      <c r="U2938" s="26">
        <v>0.22</v>
      </c>
      <c r="V2938" s="26">
        <v>0.05</v>
      </c>
      <c r="W2938" s="26">
        <v>0.16999999999999998</v>
      </c>
      <c r="X2938" s="26">
        <v>74.099999999999994</v>
      </c>
      <c r="Y2938" s="85"/>
      <c r="AD2938" s="26">
        <v>2.02</v>
      </c>
      <c r="AF2938" s="26">
        <v>1.4560389251172132</v>
      </c>
      <c r="AG2938" s="26">
        <v>0.67942336878514387</v>
      </c>
      <c r="AI2938" s="29">
        <v>7.4571428571428608</v>
      </c>
    </row>
    <row r="2939" spans="1:35" ht="15" customHeight="1" x14ac:dyDescent="0.2">
      <c r="A2939" s="25">
        <v>3074</v>
      </c>
      <c r="B2939" s="25" t="s">
        <v>105</v>
      </c>
      <c r="C2939" s="139">
        <v>38230</v>
      </c>
      <c r="D2939" s="25">
        <v>10</v>
      </c>
      <c r="E2939" s="25" t="s">
        <v>49</v>
      </c>
      <c r="F2939" s="25">
        <v>-80</v>
      </c>
      <c r="G2939" s="82">
        <v>59.678400000000238</v>
      </c>
      <c r="H2939" s="27">
        <v>-80.994640000000004</v>
      </c>
      <c r="I2939" s="25">
        <v>25</v>
      </c>
      <c r="J2939" s="82">
        <v>6.7355999999999483</v>
      </c>
      <c r="K2939" s="27">
        <v>25.112259999999999</v>
      </c>
      <c r="L2939" s="29">
        <v>32.171999999999997</v>
      </c>
      <c r="M2939" s="29">
        <v>34.762999999999998</v>
      </c>
      <c r="R2939" s="26">
        <v>34.402816227080429</v>
      </c>
      <c r="S2939" s="26">
        <v>1.1000000000000001</v>
      </c>
      <c r="T2939" s="26">
        <v>0</v>
      </c>
      <c r="U2939" s="26">
        <v>0.26</v>
      </c>
      <c r="V2939" s="26">
        <v>0.05</v>
      </c>
      <c r="W2939" s="26">
        <v>0.21000000000000002</v>
      </c>
      <c r="X2939" s="26">
        <v>72.400000000000006</v>
      </c>
      <c r="Y2939" s="85"/>
      <c r="AD2939" s="26">
        <v>1.36</v>
      </c>
      <c r="AF2939" s="26">
        <v>5.3523436925244727</v>
      </c>
      <c r="AG2939" s="26">
        <v>2.8268289117052268</v>
      </c>
      <c r="AI2939" s="29">
        <v>35.04</v>
      </c>
    </row>
    <row r="2940" spans="1:35" ht="15" customHeight="1" x14ac:dyDescent="0.2">
      <c r="A2940" s="25">
        <v>3075</v>
      </c>
      <c r="B2940" s="25" t="s">
        <v>105</v>
      </c>
      <c r="C2940" s="139">
        <v>38230</v>
      </c>
      <c r="D2940" s="25">
        <v>11</v>
      </c>
      <c r="E2940" s="25" t="s">
        <v>49</v>
      </c>
      <c r="F2940" s="25">
        <v>-80</v>
      </c>
      <c r="G2940" s="82">
        <v>59.993999999999801</v>
      </c>
      <c r="H2940" s="27">
        <v>-80.999899999999997</v>
      </c>
      <c r="I2940" s="25">
        <v>25</v>
      </c>
      <c r="J2940" s="82">
        <v>4.4507999999999015</v>
      </c>
      <c r="K2940" s="27">
        <v>25.074179999999998</v>
      </c>
      <c r="L2940" s="29">
        <v>32.164000000000001</v>
      </c>
      <c r="M2940" s="29">
        <v>36.043999999999997</v>
      </c>
      <c r="R2940" s="26">
        <v>5.292087436756205</v>
      </c>
      <c r="S2940" s="26">
        <v>4.0999999999999996</v>
      </c>
      <c r="T2940" s="26">
        <v>0</v>
      </c>
      <c r="U2940" s="26">
        <v>0.28000000000000003</v>
      </c>
      <c r="V2940" s="26">
        <v>0.09</v>
      </c>
      <c r="W2940" s="26">
        <v>0.19000000000000003</v>
      </c>
      <c r="X2940" s="26">
        <v>94.4</v>
      </c>
      <c r="Y2940" s="85"/>
      <c r="AD2940" s="26">
        <v>4.38</v>
      </c>
      <c r="AF2940" s="26">
        <v>2.8264655312478548</v>
      </c>
      <c r="AG2940" s="26">
        <v>2.501364635511675</v>
      </c>
      <c r="AI2940" s="29">
        <v>5.6285714285714255</v>
      </c>
    </row>
    <row r="2941" spans="1:35" ht="15" customHeight="1" x14ac:dyDescent="0.2">
      <c r="A2941" s="25">
        <v>3076</v>
      </c>
      <c r="B2941" s="25" t="s">
        <v>105</v>
      </c>
      <c r="C2941" s="139">
        <v>38230</v>
      </c>
      <c r="D2941" s="25">
        <v>12</v>
      </c>
      <c r="E2941" s="25" t="s">
        <v>49</v>
      </c>
      <c r="F2941" s="25">
        <v>-81</v>
      </c>
      <c r="G2941" s="82">
        <v>3.9023999999997727</v>
      </c>
      <c r="H2941" s="27">
        <v>-81.065039999999996</v>
      </c>
      <c r="I2941" s="25">
        <v>25</v>
      </c>
      <c r="J2941" s="82">
        <v>6.8147999999999342</v>
      </c>
      <c r="K2941" s="27">
        <v>25.113579999999999</v>
      </c>
      <c r="L2941" s="29">
        <v>32.127000000000002</v>
      </c>
      <c r="M2941" s="29">
        <v>34.594000000000001</v>
      </c>
      <c r="R2941" s="26">
        <v>22.087125532972244</v>
      </c>
      <c r="S2941" s="26">
        <v>3.2</v>
      </c>
      <c r="T2941" s="26">
        <v>0</v>
      </c>
      <c r="U2941" s="26">
        <v>0.25</v>
      </c>
      <c r="V2941" s="26">
        <v>0.11</v>
      </c>
      <c r="W2941" s="26">
        <v>0.14000000000000001</v>
      </c>
      <c r="X2941" s="26">
        <v>96</v>
      </c>
      <c r="Y2941" s="85"/>
      <c r="AD2941" s="26">
        <v>3.45</v>
      </c>
      <c r="AF2941" s="26">
        <v>5.5081455230331233</v>
      </c>
      <c r="AG2941" s="26">
        <v>2.2325668022206777</v>
      </c>
      <c r="AI2941" s="29">
        <v>22.74285714285714</v>
      </c>
    </row>
    <row r="2942" spans="1:35" ht="15" customHeight="1" x14ac:dyDescent="0.2">
      <c r="A2942" s="25">
        <v>3077</v>
      </c>
      <c r="B2942" s="25" t="s">
        <v>105</v>
      </c>
      <c r="C2942" s="139">
        <v>38230</v>
      </c>
      <c r="D2942" s="25">
        <v>13</v>
      </c>
      <c r="E2942" s="25" t="s">
        <v>49</v>
      </c>
      <c r="F2942" s="25">
        <v>-81</v>
      </c>
      <c r="G2942" s="82">
        <v>5.730000000000075</v>
      </c>
      <c r="H2942" s="27">
        <v>-81.095500000000001</v>
      </c>
      <c r="I2942" s="25">
        <v>25</v>
      </c>
      <c r="J2942" s="82">
        <v>6.7511999999999972</v>
      </c>
      <c r="K2942" s="27">
        <v>25.11252</v>
      </c>
      <c r="L2942" s="29">
        <v>31.974</v>
      </c>
      <c r="M2942" s="29">
        <v>35.649000000000001</v>
      </c>
      <c r="R2942" s="26">
        <v>28.767251421022063</v>
      </c>
      <c r="S2942" s="26">
        <v>2.9</v>
      </c>
      <c r="T2942" s="26">
        <v>0</v>
      </c>
      <c r="U2942" s="26">
        <v>0.24</v>
      </c>
      <c r="V2942" s="26">
        <v>0.03</v>
      </c>
      <c r="W2942" s="26">
        <v>0.21</v>
      </c>
      <c r="X2942" s="26">
        <v>91.6</v>
      </c>
      <c r="Y2942" s="85"/>
      <c r="AD2942" s="26">
        <v>3.1399999999999997</v>
      </c>
      <c r="AF2942" s="26">
        <v>0.75508806341465529</v>
      </c>
      <c r="AG2942" s="26">
        <v>0.23009346480657739</v>
      </c>
      <c r="AI2942" s="29">
        <v>28.857142857142854</v>
      </c>
    </row>
    <row r="2943" spans="1:35" ht="15" customHeight="1" x14ac:dyDescent="0.2">
      <c r="A2943" s="25">
        <v>3078</v>
      </c>
      <c r="B2943" s="25" t="s">
        <v>105</v>
      </c>
      <c r="C2943" s="139">
        <v>38230</v>
      </c>
      <c r="D2943" s="25">
        <v>14</v>
      </c>
      <c r="E2943" s="25" t="s">
        <v>49</v>
      </c>
      <c r="F2943" s="25">
        <v>-81</v>
      </c>
      <c r="G2943" s="82">
        <v>1.6679999999999495</v>
      </c>
      <c r="H2943" s="27">
        <v>-81.027799999999999</v>
      </c>
      <c r="I2943" s="25">
        <v>25</v>
      </c>
      <c r="J2943" s="82">
        <v>2.0436000000000121</v>
      </c>
      <c r="K2943" s="27">
        <v>25.03406</v>
      </c>
      <c r="L2943" s="29">
        <v>31.937000000000001</v>
      </c>
      <c r="M2943" s="29">
        <v>35.521999999999998</v>
      </c>
      <c r="R2943" s="26">
        <v>8.7142324299814682</v>
      </c>
      <c r="S2943" s="26">
        <v>0</v>
      </c>
      <c r="T2943" s="26">
        <v>0</v>
      </c>
      <c r="U2943" s="26">
        <v>0.3</v>
      </c>
      <c r="V2943" s="26">
        <v>0.14000000000000001</v>
      </c>
      <c r="W2943" s="26">
        <v>0.15999999999999998</v>
      </c>
      <c r="X2943" s="26">
        <v>30.4</v>
      </c>
      <c r="Y2943" s="85"/>
      <c r="AD2943" s="26">
        <v>0.3</v>
      </c>
      <c r="AF2943" s="26">
        <v>2.6404475881557072</v>
      </c>
      <c r="AG2943" s="26">
        <v>0.30805970080081113</v>
      </c>
      <c r="AI2943" s="29">
        <v>9.0285714285714338</v>
      </c>
    </row>
    <row r="2944" spans="1:35" ht="15" customHeight="1" x14ac:dyDescent="0.2">
      <c r="A2944" s="25">
        <v>3079</v>
      </c>
      <c r="B2944" s="25" t="s">
        <v>105</v>
      </c>
      <c r="C2944" s="139">
        <v>38230</v>
      </c>
      <c r="D2944" s="25">
        <v>15</v>
      </c>
      <c r="E2944" s="25" t="s">
        <v>49</v>
      </c>
      <c r="F2944" s="25">
        <v>-80</v>
      </c>
      <c r="G2944" s="82">
        <v>56.896799999999814</v>
      </c>
      <c r="H2944" s="27">
        <v>-80.948279999999997</v>
      </c>
      <c r="I2944" s="25">
        <v>24</v>
      </c>
      <c r="J2944" s="82">
        <v>55.874399999999937</v>
      </c>
      <c r="K2944" s="27">
        <v>24.931239999999999</v>
      </c>
      <c r="L2944" s="29">
        <v>32.302</v>
      </c>
      <c r="M2944" s="29">
        <v>36.359000000000002</v>
      </c>
      <c r="R2944" s="26">
        <v>2.3030451321120089</v>
      </c>
      <c r="S2944" s="26">
        <v>0.27</v>
      </c>
      <c r="T2944" s="26">
        <v>0</v>
      </c>
      <c r="U2944" s="26">
        <v>0.2</v>
      </c>
      <c r="V2944" s="26">
        <v>0.08</v>
      </c>
      <c r="W2944" s="26">
        <v>0.12000000000000001</v>
      </c>
      <c r="X2944" s="26">
        <v>92.8</v>
      </c>
      <c r="Y2944" s="85"/>
      <c r="AD2944" s="26">
        <v>0.47000000000000003</v>
      </c>
      <c r="AF2944" s="26">
        <v>0.57442089025916865</v>
      </c>
      <c r="AG2944" s="26">
        <v>0.20641668513190442</v>
      </c>
      <c r="AI2944" s="29">
        <v>2.3714285714285768</v>
      </c>
    </row>
    <row r="2945" spans="1:39" s="3" customFormat="1" ht="15" customHeight="1" x14ac:dyDescent="0.2">
      <c r="A2945" s="25">
        <v>3080</v>
      </c>
      <c r="B2945" s="25" t="s">
        <v>105</v>
      </c>
      <c r="C2945" s="139">
        <v>38230</v>
      </c>
      <c r="D2945" s="25">
        <v>16</v>
      </c>
      <c r="E2945" s="25" t="s">
        <v>50</v>
      </c>
      <c r="F2945" s="25">
        <v>-80</v>
      </c>
      <c r="G2945" s="82">
        <v>49.880399999999838</v>
      </c>
      <c r="H2945" s="27">
        <v>-80.831339999999997</v>
      </c>
      <c r="I2945" s="25">
        <v>24</v>
      </c>
      <c r="J2945" s="82">
        <v>52.511999999999972</v>
      </c>
      <c r="K2945" s="27">
        <v>24.8752</v>
      </c>
      <c r="L2945" s="29">
        <v>32.951000000000001</v>
      </c>
      <c r="M2945" s="29">
        <v>36.881</v>
      </c>
      <c r="N2945" s="28"/>
      <c r="O2945" s="28"/>
      <c r="P2945" s="26"/>
      <c r="Q2945" s="26"/>
      <c r="R2945" s="26">
        <v>3.7292369261296932</v>
      </c>
      <c r="S2945" s="26">
        <v>0</v>
      </c>
      <c r="T2945" s="26">
        <v>0</v>
      </c>
      <c r="U2945" s="26">
        <v>0.21</v>
      </c>
      <c r="V2945" s="26">
        <v>0.09</v>
      </c>
      <c r="W2945" s="26">
        <v>0.12</v>
      </c>
      <c r="X2945" s="26">
        <v>70.400000000000006</v>
      </c>
      <c r="Y2945" s="86"/>
      <c r="Z2945" s="26"/>
      <c r="AA2945" s="26"/>
      <c r="AB2945" s="26"/>
      <c r="AC2945" s="26"/>
      <c r="AD2945" s="26">
        <v>0.21</v>
      </c>
      <c r="AE2945" s="29"/>
      <c r="AF2945" s="26">
        <v>0.35440982051058845</v>
      </c>
      <c r="AG2945" s="26">
        <v>0.14278208607255255</v>
      </c>
      <c r="AH2945" s="29"/>
      <c r="AI2945" s="29">
        <v>3.7714285714285727</v>
      </c>
      <c r="AJ2945" s="125"/>
      <c r="AK2945" s="125"/>
      <c r="AL2945" s="125"/>
      <c r="AM2945" s="125"/>
    </row>
    <row r="2946" spans="1:39" s="3" customFormat="1" ht="15" customHeight="1" x14ac:dyDescent="0.2">
      <c r="A2946" s="25">
        <v>3081</v>
      </c>
      <c r="B2946" s="25" t="s">
        <v>105</v>
      </c>
      <c r="C2946" s="139">
        <v>38230</v>
      </c>
      <c r="D2946" s="25">
        <v>17</v>
      </c>
      <c r="E2946" s="25" t="s">
        <v>50</v>
      </c>
      <c r="F2946" s="25">
        <v>-80</v>
      </c>
      <c r="G2946" s="82">
        <v>42.561600000000226</v>
      </c>
      <c r="H2946" s="27">
        <v>-80.709360000000004</v>
      </c>
      <c r="I2946" s="25">
        <v>24</v>
      </c>
      <c r="J2946" s="82">
        <v>55.328399999999931</v>
      </c>
      <c r="K2946" s="27">
        <v>24.922139999999999</v>
      </c>
      <c r="L2946" s="29">
        <v>32.426000000000002</v>
      </c>
      <c r="M2946" s="29">
        <v>38.887</v>
      </c>
      <c r="N2946" s="28"/>
      <c r="O2946" s="28"/>
      <c r="P2946" s="26"/>
      <c r="Q2946" s="26"/>
      <c r="R2946" s="26">
        <v>1.1623797407814658</v>
      </c>
      <c r="S2946" s="26">
        <v>0</v>
      </c>
      <c r="T2946" s="26">
        <v>0</v>
      </c>
      <c r="U2946" s="26">
        <v>0.3</v>
      </c>
      <c r="V2946" s="26">
        <v>0.05</v>
      </c>
      <c r="W2946" s="26">
        <v>0.25</v>
      </c>
      <c r="X2946" s="26">
        <v>71.599999999999994</v>
      </c>
      <c r="Y2946" s="86"/>
      <c r="Z2946" s="26"/>
      <c r="AA2946" s="26"/>
      <c r="AB2946" s="26"/>
      <c r="AC2946" s="26"/>
      <c r="AD2946" s="26">
        <v>0.3</v>
      </c>
      <c r="AE2946" s="29"/>
      <c r="AF2946" s="26">
        <v>0.31601017743572896</v>
      </c>
      <c r="AG2946" s="26">
        <v>7.4002607076701782E-2</v>
      </c>
      <c r="AH2946" s="29"/>
      <c r="AI2946" s="29">
        <v>1.2</v>
      </c>
      <c r="AJ2946" s="125"/>
      <c r="AK2946" s="125"/>
      <c r="AL2946" s="125"/>
      <c r="AM2946" s="125"/>
    </row>
    <row r="2947" spans="1:39" ht="15" customHeight="1" x14ac:dyDescent="0.2">
      <c r="A2947" s="25">
        <v>3082</v>
      </c>
      <c r="B2947" s="25" t="s">
        <v>105</v>
      </c>
      <c r="C2947" s="139">
        <v>38230</v>
      </c>
      <c r="D2947" s="25">
        <v>18</v>
      </c>
      <c r="E2947" s="25" t="s">
        <v>50</v>
      </c>
      <c r="F2947" s="25">
        <v>-80</v>
      </c>
      <c r="G2947" s="82">
        <v>36.703200000000322</v>
      </c>
      <c r="H2947" s="27">
        <v>-80.611720000000005</v>
      </c>
      <c r="I2947" s="25">
        <v>24</v>
      </c>
      <c r="J2947" s="82">
        <v>58.652400000000071</v>
      </c>
      <c r="K2947" s="27">
        <v>24.977540000000001</v>
      </c>
      <c r="L2947" s="29">
        <v>32.941000000000003</v>
      </c>
      <c r="M2947" s="29">
        <v>39.863</v>
      </c>
      <c r="R2947" s="26">
        <v>1.516291176200981</v>
      </c>
      <c r="S2947" s="26">
        <v>0</v>
      </c>
      <c r="T2947" s="26">
        <v>0.04</v>
      </c>
      <c r="U2947" s="26">
        <v>0.22</v>
      </c>
      <c r="V2947" s="26">
        <v>0.03</v>
      </c>
      <c r="W2947" s="26">
        <v>0.19</v>
      </c>
      <c r="X2947" s="26">
        <v>11.5</v>
      </c>
      <c r="Y2947" s="85"/>
      <c r="AD2947" s="26">
        <v>0.22</v>
      </c>
      <c r="AF2947" s="26">
        <v>0.70315411991177146</v>
      </c>
      <c r="AG2947" s="26">
        <v>9.0945425786424228E-2</v>
      </c>
      <c r="AI2947" s="29">
        <v>1.6</v>
      </c>
    </row>
    <row r="2948" spans="1:39" ht="15" customHeight="1" x14ac:dyDescent="0.2">
      <c r="A2948" s="25">
        <v>3083</v>
      </c>
      <c r="B2948" s="25" t="s">
        <v>105</v>
      </c>
      <c r="C2948" s="139">
        <v>38230</v>
      </c>
      <c r="D2948" s="25">
        <v>19</v>
      </c>
      <c r="E2948" s="25" t="s">
        <v>47</v>
      </c>
      <c r="F2948" s="25">
        <v>-80</v>
      </c>
      <c r="G2948" s="82">
        <v>32.972399999999595</v>
      </c>
      <c r="H2948" s="27">
        <v>-80.549539999999993</v>
      </c>
      <c r="I2948" s="25">
        <v>25</v>
      </c>
      <c r="J2948" s="82">
        <v>1.1532000000000409</v>
      </c>
      <c r="K2948" s="27">
        <v>25.019220000000001</v>
      </c>
      <c r="L2948" s="29">
        <v>32.807000000000002</v>
      </c>
      <c r="M2948" s="29">
        <v>41.432000000000002</v>
      </c>
      <c r="R2948" s="26">
        <v>1.4389892558513731</v>
      </c>
      <c r="S2948" s="26">
        <v>0</v>
      </c>
      <c r="T2948" s="26">
        <v>0</v>
      </c>
      <c r="U2948" s="26">
        <v>0.37</v>
      </c>
      <c r="V2948" s="26">
        <v>0.16</v>
      </c>
      <c r="W2948" s="26">
        <v>0.21</v>
      </c>
      <c r="X2948" s="26">
        <v>29.6</v>
      </c>
      <c r="Y2948" s="85"/>
      <c r="AD2948" s="26">
        <v>0.37</v>
      </c>
      <c r="AF2948" s="26">
        <v>0.87249025084844689</v>
      </c>
      <c r="AG2948" s="26">
        <v>6.532666580433806E-2</v>
      </c>
      <c r="AI2948" s="29">
        <v>1.5428571428571405</v>
      </c>
    </row>
    <row r="2949" spans="1:39" ht="15" customHeight="1" x14ac:dyDescent="0.2">
      <c r="A2949" s="25">
        <v>3084</v>
      </c>
      <c r="B2949" s="25" t="s">
        <v>105</v>
      </c>
      <c r="C2949" s="139">
        <v>38230</v>
      </c>
      <c r="D2949" s="25">
        <v>20</v>
      </c>
      <c r="E2949" s="25" t="s">
        <v>47</v>
      </c>
      <c r="F2949" s="25">
        <v>-80</v>
      </c>
      <c r="G2949" s="82">
        <v>29.599199999999826</v>
      </c>
      <c r="H2949" s="27">
        <v>-80.493319999999997</v>
      </c>
      <c r="I2949" s="25">
        <v>25</v>
      </c>
      <c r="J2949" s="82">
        <v>4.0091999999999928</v>
      </c>
      <c r="K2949" s="27">
        <v>25.06682</v>
      </c>
      <c r="L2949" s="29">
        <v>32.823</v>
      </c>
      <c r="M2949" s="29">
        <v>41.558</v>
      </c>
      <c r="R2949" s="26">
        <v>1.9881975746161129</v>
      </c>
      <c r="S2949" s="26">
        <v>4</v>
      </c>
      <c r="T2949" s="26">
        <v>0.1</v>
      </c>
      <c r="U2949" s="26">
        <v>0.25</v>
      </c>
      <c r="V2949" s="26">
        <v>0.12</v>
      </c>
      <c r="W2949" s="26">
        <v>0.13</v>
      </c>
      <c r="X2949" s="26">
        <v>58.5</v>
      </c>
      <c r="Y2949" s="85"/>
      <c r="AD2949" s="26">
        <v>4.25</v>
      </c>
      <c r="AF2949" s="26">
        <v>0.77114037322463724</v>
      </c>
      <c r="AG2949" s="26">
        <v>7.0323645313092986E-2</v>
      </c>
      <c r="AI2949" s="29">
        <v>2.08</v>
      </c>
    </row>
    <row r="2950" spans="1:39" ht="15" customHeight="1" x14ac:dyDescent="0.2">
      <c r="A2950" s="25">
        <v>3085</v>
      </c>
      <c r="B2950" s="25" t="s">
        <v>105</v>
      </c>
      <c r="C2950" s="139">
        <v>38230</v>
      </c>
      <c r="D2950" s="25">
        <v>34</v>
      </c>
      <c r="E2950" s="25" t="s">
        <v>49</v>
      </c>
      <c r="F2950" s="25">
        <v>-80</v>
      </c>
      <c r="G2950" s="82">
        <v>57.331200000000422</v>
      </c>
      <c r="H2950" s="27">
        <v>-80.955520000000007</v>
      </c>
      <c r="I2950" s="25">
        <v>24</v>
      </c>
      <c r="J2950" s="82">
        <v>59.294400000000067</v>
      </c>
      <c r="K2950" s="27">
        <v>24.988240000000001</v>
      </c>
      <c r="L2950" s="29">
        <v>32.234999999999999</v>
      </c>
      <c r="M2950" s="29">
        <v>35.869</v>
      </c>
      <c r="R2950" s="26">
        <v>4.0670918266767062</v>
      </c>
      <c r="S2950" s="26">
        <v>0.8</v>
      </c>
      <c r="T2950" s="26">
        <v>0.04</v>
      </c>
      <c r="U2950" s="26">
        <v>1.2</v>
      </c>
      <c r="V2950" s="26">
        <v>0.34</v>
      </c>
      <c r="W2950" s="26">
        <v>0.85999999999999988</v>
      </c>
      <c r="X2950" s="26">
        <v>6.4</v>
      </c>
      <c r="Y2950" s="85"/>
      <c r="AD2950" s="26">
        <v>2</v>
      </c>
      <c r="AF2950" s="26">
        <v>0.44442865591558689</v>
      </c>
      <c r="AG2950" s="26">
        <v>0.25358876385526052</v>
      </c>
      <c r="AI2950" s="29">
        <v>4.1199999999999903</v>
      </c>
    </row>
    <row r="2951" spans="1:39" ht="15" customHeight="1" x14ac:dyDescent="0.2">
      <c r="A2951" s="25">
        <v>3086</v>
      </c>
      <c r="B2951" s="25" t="s">
        <v>106</v>
      </c>
      <c r="C2951" s="139">
        <v>38231</v>
      </c>
      <c r="D2951" s="25">
        <v>21</v>
      </c>
      <c r="E2951" s="25" t="s">
        <v>47</v>
      </c>
      <c r="F2951" s="25">
        <v>-80</v>
      </c>
      <c r="G2951" s="82">
        <v>30.916800000000251</v>
      </c>
      <c r="H2951" s="27">
        <v>-80.515280000000004</v>
      </c>
      <c r="I2951" s="25">
        <v>25</v>
      </c>
      <c r="J2951" s="82">
        <v>6.7896000000000356</v>
      </c>
      <c r="K2951" s="27">
        <v>25.113160000000001</v>
      </c>
      <c r="L2951" s="29">
        <v>30.736000000000001</v>
      </c>
      <c r="M2951" s="29">
        <v>41.67</v>
      </c>
      <c r="R2951" s="26">
        <v>1.0426608217281261</v>
      </c>
      <c r="S2951" s="26">
        <v>2.4</v>
      </c>
      <c r="T2951" s="26">
        <v>0.03</v>
      </c>
      <c r="U2951" s="26">
        <v>0.32</v>
      </c>
      <c r="V2951" s="26">
        <v>0.19</v>
      </c>
      <c r="W2951" s="26">
        <v>0.13</v>
      </c>
      <c r="X2951" s="26">
        <v>70.8</v>
      </c>
      <c r="Y2951" s="85"/>
      <c r="AD2951" s="26">
        <v>2.7199999999999998</v>
      </c>
      <c r="AF2951" s="26">
        <v>0.36164909748371765</v>
      </c>
      <c r="AG2951" s="26">
        <v>0.10360558197742722</v>
      </c>
      <c r="AI2951" s="29">
        <v>1.085714285714283</v>
      </c>
    </row>
    <row r="2952" spans="1:39" ht="15" customHeight="1" x14ac:dyDescent="0.2">
      <c r="A2952" s="25">
        <v>3087</v>
      </c>
      <c r="B2952" s="25" t="s">
        <v>106</v>
      </c>
      <c r="C2952" s="139">
        <v>38231</v>
      </c>
      <c r="D2952" s="25">
        <v>22</v>
      </c>
      <c r="E2952" s="25" t="s">
        <v>47</v>
      </c>
      <c r="F2952" s="25">
        <v>-80</v>
      </c>
      <c r="G2952" s="82">
        <v>36.225599999999645</v>
      </c>
      <c r="H2952" s="27">
        <v>-80.603759999999994</v>
      </c>
      <c r="I2952" s="25">
        <v>25</v>
      </c>
      <c r="J2952" s="82">
        <v>6.0012000000000398</v>
      </c>
      <c r="K2952" s="27">
        <v>25.100020000000001</v>
      </c>
      <c r="L2952" s="29">
        <v>30.905999999999999</v>
      </c>
      <c r="M2952" s="29">
        <v>39.637</v>
      </c>
      <c r="R2952" s="26">
        <v>1.2717008955902016</v>
      </c>
      <c r="S2952" s="26">
        <v>0.53</v>
      </c>
      <c r="T2952" s="26">
        <v>0.05</v>
      </c>
      <c r="U2952" s="26">
        <v>0.26</v>
      </c>
      <c r="V2952" s="26">
        <v>0.12</v>
      </c>
      <c r="W2952" s="26">
        <v>0.14000000000000001</v>
      </c>
      <c r="X2952" s="26">
        <v>57.6</v>
      </c>
      <c r="Y2952" s="85"/>
      <c r="AD2952" s="26">
        <v>0.79</v>
      </c>
      <c r="AF2952" s="26">
        <v>0.59771247704228014</v>
      </c>
      <c r="AG2952" s="26">
        <v>7.973509201079465E-2</v>
      </c>
      <c r="AI2952" s="29">
        <v>1.3428571428571396</v>
      </c>
    </row>
    <row r="2953" spans="1:39" ht="15" customHeight="1" x14ac:dyDescent="0.2">
      <c r="A2953" s="25">
        <v>3088</v>
      </c>
      <c r="B2953" s="25" t="s">
        <v>106</v>
      </c>
      <c r="C2953" s="139">
        <v>38231</v>
      </c>
      <c r="D2953" s="25">
        <v>23</v>
      </c>
      <c r="E2953" s="25" t="s">
        <v>47</v>
      </c>
      <c r="F2953" s="25">
        <v>-80</v>
      </c>
      <c r="G2953" s="82">
        <v>37.506000000000199</v>
      </c>
      <c r="H2953" s="27">
        <v>-80.625100000000003</v>
      </c>
      <c r="I2953" s="25">
        <v>25</v>
      </c>
      <c r="J2953" s="82">
        <v>3.335999999999899</v>
      </c>
      <c r="K2953" s="27">
        <v>25.055599999999998</v>
      </c>
      <c r="L2953" s="29">
        <v>31.411000000000001</v>
      </c>
      <c r="M2953" s="29">
        <v>44.851999999999997</v>
      </c>
      <c r="R2953" s="26">
        <v>3.5381928775404301</v>
      </c>
      <c r="S2953" s="26">
        <v>0</v>
      </c>
      <c r="T2953" s="26">
        <v>0.08</v>
      </c>
      <c r="U2953" s="26">
        <v>0</v>
      </c>
      <c r="V2953" s="26">
        <v>0.17</v>
      </c>
      <c r="W2953" s="26">
        <v>0</v>
      </c>
      <c r="X2953" s="26">
        <v>51.9</v>
      </c>
      <c r="Y2953" s="85"/>
      <c r="AD2953" s="26">
        <v>0.17</v>
      </c>
      <c r="AF2953" s="26">
        <v>0.75917982866033662</v>
      </c>
      <c r="AG2953" s="26">
        <v>0.15075976739797431</v>
      </c>
      <c r="AI2953" s="29">
        <v>3.6285714285714223</v>
      </c>
    </row>
    <row r="2954" spans="1:39" ht="15" customHeight="1" x14ac:dyDescent="0.2">
      <c r="A2954" s="25">
        <v>3089</v>
      </c>
      <c r="B2954" s="25" t="s">
        <v>106</v>
      </c>
      <c r="C2954" s="139">
        <v>38231</v>
      </c>
      <c r="D2954" s="25">
        <v>24</v>
      </c>
      <c r="E2954" s="25" t="s">
        <v>48</v>
      </c>
      <c r="F2954" s="25">
        <v>-80</v>
      </c>
      <c r="G2954" s="82">
        <v>40.031999999999641</v>
      </c>
      <c r="H2954" s="27">
        <v>-80.667199999999994</v>
      </c>
      <c r="I2954" s="25">
        <v>25</v>
      </c>
      <c r="J2954" s="82">
        <v>3.8160000000000593</v>
      </c>
      <c r="K2954" s="27">
        <v>25.063600000000001</v>
      </c>
      <c r="L2954" s="29">
        <v>31.488</v>
      </c>
      <c r="M2954" s="29">
        <v>43.831000000000003</v>
      </c>
      <c r="R2954" s="26">
        <v>2.3234670191013111</v>
      </c>
      <c r="S2954" s="26">
        <v>0</v>
      </c>
      <c r="T2954" s="26">
        <v>7.0000000000000007E-2</v>
      </c>
      <c r="U2954" s="26">
        <v>0.12</v>
      </c>
      <c r="V2954" s="26">
        <v>7.0000000000000007E-2</v>
      </c>
      <c r="W2954" s="26">
        <v>4.9999999999999989E-2</v>
      </c>
      <c r="X2954" s="26">
        <v>56.5</v>
      </c>
      <c r="Y2954" s="85"/>
      <c r="AD2954" s="26">
        <v>0.12</v>
      </c>
      <c r="AF2954" s="26">
        <v>0.88287703954902352</v>
      </c>
      <c r="AG2954" s="26">
        <v>0.17023865277370259</v>
      </c>
      <c r="AI2954" s="29">
        <v>2.4285714285714328</v>
      </c>
    </row>
    <row r="2955" spans="1:39" ht="15" customHeight="1" x14ac:dyDescent="0.2">
      <c r="A2955" s="25">
        <v>3090</v>
      </c>
      <c r="B2955" s="25" t="s">
        <v>106</v>
      </c>
      <c r="C2955" s="139">
        <v>38231</v>
      </c>
      <c r="D2955" s="25">
        <v>25</v>
      </c>
      <c r="E2955" s="25" t="s">
        <v>48</v>
      </c>
      <c r="F2955" s="25">
        <v>-80</v>
      </c>
      <c r="G2955" s="82">
        <v>43.058400000000177</v>
      </c>
      <c r="H2955" s="27">
        <v>-80.717640000000003</v>
      </c>
      <c r="I2955" s="25">
        <v>25</v>
      </c>
      <c r="J2955" s="82">
        <v>3.613200000000063</v>
      </c>
      <c r="K2955" s="27">
        <v>25.060220000000001</v>
      </c>
      <c r="L2955" s="29">
        <v>31.635000000000002</v>
      </c>
      <c r="M2955" s="29">
        <v>40.996000000000002</v>
      </c>
      <c r="R2955" s="26">
        <v>0.51520453524745347</v>
      </c>
      <c r="S2955" s="26">
        <v>2.9</v>
      </c>
      <c r="T2955" s="26">
        <v>0.06</v>
      </c>
      <c r="U2955" s="26">
        <v>1.8</v>
      </c>
      <c r="V2955" s="26">
        <v>0.45</v>
      </c>
      <c r="W2955" s="26">
        <v>1.35</v>
      </c>
      <c r="X2955" s="26">
        <v>3.6</v>
      </c>
      <c r="Y2955" s="85"/>
      <c r="AD2955" s="26">
        <v>4.7</v>
      </c>
      <c r="AF2955" s="26">
        <v>0.71228190392136903</v>
      </c>
      <c r="AG2955" s="26">
        <v>0.10130475327468542</v>
      </c>
      <c r="AI2955" s="29">
        <v>0.59999999999999742</v>
      </c>
    </row>
    <row r="2956" spans="1:39" ht="15" customHeight="1" x14ac:dyDescent="0.2">
      <c r="A2956" s="25">
        <v>3091</v>
      </c>
      <c r="B2956" s="25" t="s">
        <v>106</v>
      </c>
      <c r="C2956" s="139">
        <v>38231</v>
      </c>
      <c r="D2956" s="25">
        <v>26</v>
      </c>
      <c r="E2956" s="25" t="s">
        <v>50</v>
      </c>
      <c r="F2956" s="25">
        <v>-80</v>
      </c>
      <c r="G2956" s="82">
        <v>43.311600000000396</v>
      </c>
      <c r="H2956" s="27">
        <v>-80.721860000000007</v>
      </c>
      <c r="I2956" s="25">
        <v>25</v>
      </c>
      <c r="J2956" s="82">
        <v>1.456800000000058</v>
      </c>
      <c r="K2956" s="27">
        <v>25.024280000000001</v>
      </c>
      <c r="L2956" s="29">
        <v>31.701000000000001</v>
      </c>
      <c r="M2956" s="29">
        <v>41.155999999999999</v>
      </c>
      <c r="R2956" s="26">
        <v>4.315335947138732</v>
      </c>
      <c r="S2956" s="26">
        <v>2.1</v>
      </c>
      <c r="T2956" s="26">
        <v>0.16</v>
      </c>
      <c r="U2956" s="26">
        <v>4.9000000000000004</v>
      </c>
      <c r="V2956" s="26">
        <v>0.26</v>
      </c>
      <c r="W2956" s="26">
        <v>4.6400000000000006</v>
      </c>
      <c r="X2956" s="26">
        <v>17.600000000000001</v>
      </c>
      <c r="Y2956" s="85"/>
      <c r="AD2956" s="26">
        <v>7.0000000000000009</v>
      </c>
      <c r="AF2956" s="26">
        <v>0.95117804403463424</v>
      </c>
      <c r="AG2956" s="26">
        <v>0.14497165015246821</v>
      </c>
      <c r="AI2956" s="29">
        <v>4.4285714285714262</v>
      </c>
    </row>
    <row r="2957" spans="1:39" ht="15" customHeight="1" x14ac:dyDescent="0.2">
      <c r="A2957" s="25">
        <v>3092</v>
      </c>
      <c r="B2957" s="25" t="s">
        <v>106</v>
      </c>
      <c r="C2957" s="139">
        <v>38231</v>
      </c>
      <c r="D2957" s="25">
        <v>27</v>
      </c>
      <c r="E2957" s="25" t="s">
        <v>50</v>
      </c>
      <c r="F2957" s="25">
        <v>-80</v>
      </c>
      <c r="G2957" s="82">
        <v>44.935199999999895</v>
      </c>
      <c r="H2957" s="27">
        <v>-80.748919999999998</v>
      </c>
      <c r="I2957" s="25">
        <v>25</v>
      </c>
      <c r="J2957" s="82">
        <v>0.35400000000002763</v>
      </c>
      <c r="K2957" s="27">
        <v>25.0059</v>
      </c>
      <c r="L2957" s="29">
        <v>31.120999999999999</v>
      </c>
      <c r="M2957" s="29">
        <v>38.759</v>
      </c>
      <c r="R2957" s="26">
        <v>0.94473119288112928</v>
      </c>
      <c r="S2957" s="26">
        <v>13.5</v>
      </c>
      <c r="T2957" s="26">
        <v>0.16</v>
      </c>
      <c r="U2957" s="26">
        <v>21.2</v>
      </c>
      <c r="V2957" s="26">
        <v>0.56999999999999995</v>
      </c>
      <c r="W2957" s="26">
        <v>20.63</v>
      </c>
      <c r="X2957" s="26">
        <v>54.8</v>
      </c>
      <c r="Y2957" s="85"/>
      <c r="AD2957" s="26">
        <v>34.700000000000003</v>
      </c>
      <c r="AF2957" s="26">
        <v>0.46425797979850614</v>
      </c>
      <c r="AG2957" s="26">
        <v>9.2207162832256051E-2</v>
      </c>
      <c r="AI2957" s="29">
        <v>0.999999999999999</v>
      </c>
    </row>
    <row r="2958" spans="1:39" ht="15" customHeight="1" x14ac:dyDescent="0.2">
      <c r="A2958" s="25">
        <v>3093</v>
      </c>
      <c r="B2958" s="25" t="s">
        <v>106</v>
      </c>
      <c r="C2958" s="139">
        <v>38231</v>
      </c>
      <c r="D2958" s="25">
        <v>28</v>
      </c>
      <c r="E2958" s="25" t="s">
        <v>50</v>
      </c>
      <c r="F2958" s="25">
        <v>-80</v>
      </c>
      <c r="G2958" s="82">
        <v>47.143199999999865</v>
      </c>
      <c r="H2958" s="27">
        <v>-80.785719999999998</v>
      </c>
      <c r="I2958" s="25">
        <v>25</v>
      </c>
      <c r="J2958" s="82">
        <v>4.440000000002442E-2</v>
      </c>
      <c r="K2958" s="27">
        <v>25.00074</v>
      </c>
      <c r="L2958" s="29">
        <v>31.43</v>
      </c>
      <c r="M2958" s="29">
        <v>38.216999999999999</v>
      </c>
      <c r="R2958" s="26">
        <v>0.95988822623319758</v>
      </c>
      <c r="S2958" s="26">
        <v>0.88</v>
      </c>
      <c r="T2958" s="26">
        <v>0.04</v>
      </c>
      <c r="U2958" s="26">
        <v>3.7</v>
      </c>
      <c r="V2958" s="26">
        <v>0.45</v>
      </c>
      <c r="W2958" s="26">
        <v>3.25</v>
      </c>
      <c r="X2958" s="26">
        <v>5.5</v>
      </c>
      <c r="Y2958" s="85"/>
      <c r="AD2958" s="26">
        <v>4.58</v>
      </c>
      <c r="AF2958" s="26">
        <v>0.57693889964112666</v>
      </c>
      <c r="AG2958" s="26">
        <v>0.11539467812458623</v>
      </c>
      <c r="AI2958" s="29">
        <v>1.0285714285714269</v>
      </c>
    </row>
    <row r="2959" spans="1:39" ht="15" customHeight="1" x14ac:dyDescent="0.2">
      <c r="A2959" s="25">
        <v>3094</v>
      </c>
      <c r="B2959" s="25" t="s">
        <v>106</v>
      </c>
      <c r="C2959" s="139">
        <v>38231</v>
      </c>
      <c r="D2959" s="25">
        <v>29</v>
      </c>
      <c r="E2959" s="25" t="s">
        <v>50</v>
      </c>
      <c r="F2959" s="25">
        <v>-80</v>
      </c>
      <c r="G2959" s="82">
        <v>48.679199999999696</v>
      </c>
      <c r="H2959" s="27">
        <v>-80.811319999999995</v>
      </c>
      <c r="I2959" s="25">
        <v>24</v>
      </c>
      <c r="J2959" s="82">
        <v>59.898000000000025</v>
      </c>
      <c r="K2959" s="27">
        <v>24.9983</v>
      </c>
      <c r="L2959" s="29">
        <v>31.640999999999998</v>
      </c>
      <c r="M2959" s="29">
        <v>37.628999999999998</v>
      </c>
      <c r="R2959" s="26">
        <v>0.33195379408280029</v>
      </c>
      <c r="S2959" s="26">
        <v>25</v>
      </c>
      <c r="T2959" s="26">
        <v>0.12</v>
      </c>
      <c r="U2959" s="26">
        <v>16.600000000000001</v>
      </c>
      <c r="V2959" s="26">
        <v>1.3</v>
      </c>
      <c r="W2959" s="26">
        <v>15.3</v>
      </c>
      <c r="X2959" s="26">
        <v>44.3</v>
      </c>
      <c r="Y2959" s="85"/>
      <c r="AD2959" s="26">
        <v>41.6</v>
      </c>
      <c r="AF2959" s="26">
        <v>0.57158812970446582</v>
      </c>
      <c r="AG2959" s="26">
        <v>0.19706999885120682</v>
      </c>
      <c r="AI2959" s="29">
        <v>0.39999999999999858</v>
      </c>
    </row>
    <row r="2960" spans="1:39" ht="15" customHeight="1" x14ac:dyDescent="0.2">
      <c r="A2960" s="25">
        <v>3095</v>
      </c>
      <c r="B2960" s="25" t="s">
        <v>106</v>
      </c>
      <c r="C2960" s="139">
        <v>38231</v>
      </c>
      <c r="D2960" s="25">
        <v>30</v>
      </c>
      <c r="E2960" s="25" t="s">
        <v>49</v>
      </c>
      <c r="F2960" s="25">
        <v>-80</v>
      </c>
      <c r="G2960" s="82">
        <v>50.137200000000348</v>
      </c>
      <c r="H2960" s="27">
        <v>-80.835620000000006</v>
      </c>
      <c r="I2960" s="25">
        <v>24</v>
      </c>
      <c r="J2960" s="82">
        <v>58.550400000000096</v>
      </c>
      <c r="K2960" s="27">
        <v>24.975840000000002</v>
      </c>
      <c r="L2960" s="29">
        <v>30.527000000000001</v>
      </c>
      <c r="M2960" s="29">
        <v>36.877000000000002</v>
      </c>
      <c r="R2960" s="26">
        <v>0.65334019805798571</v>
      </c>
      <c r="S2960" s="26">
        <v>1.3</v>
      </c>
      <c r="T2960" s="26">
        <v>0.02</v>
      </c>
      <c r="U2960" s="26">
        <v>2.4</v>
      </c>
      <c r="V2960" s="26">
        <v>0.32</v>
      </c>
      <c r="W2960" s="26">
        <v>2.08</v>
      </c>
      <c r="X2960" s="26">
        <v>2.9</v>
      </c>
      <c r="Y2960" s="85"/>
      <c r="AD2960" s="26">
        <v>3.7</v>
      </c>
      <c r="AF2960" s="26">
        <v>0.55994233631291013</v>
      </c>
      <c r="AG2960" s="26">
        <v>0.2238724485461715</v>
      </c>
      <c r="AI2960" s="29">
        <v>0.71999999999999886</v>
      </c>
    </row>
    <row r="2961" spans="1:35" ht="15" customHeight="1" x14ac:dyDescent="0.2">
      <c r="A2961" s="25">
        <v>3096</v>
      </c>
      <c r="B2961" s="25" t="s">
        <v>106</v>
      </c>
      <c r="C2961" s="139">
        <v>38231</v>
      </c>
      <c r="D2961" s="25">
        <v>31</v>
      </c>
      <c r="E2961" s="25" t="s">
        <v>49</v>
      </c>
      <c r="F2961" s="25">
        <v>-80</v>
      </c>
      <c r="G2961" s="82">
        <v>52.154400000000294</v>
      </c>
      <c r="H2961" s="27">
        <v>-80.869240000000005</v>
      </c>
      <c r="I2961" s="25">
        <v>25</v>
      </c>
      <c r="J2961" s="82">
        <v>0.68279999999994345</v>
      </c>
      <c r="K2961" s="27">
        <v>25.011379999999999</v>
      </c>
      <c r="L2961" s="29">
        <v>30.219000000000001</v>
      </c>
      <c r="M2961" s="29">
        <v>37.542000000000002</v>
      </c>
      <c r="R2961" s="26">
        <v>0.61083000143473165</v>
      </c>
      <c r="S2961" s="26">
        <v>3.4</v>
      </c>
      <c r="T2961" s="26">
        <v>0.09</v>
      </c>
      <c r="U2961" s="26">
        <v>1.8</v>
      </c>
      <c r="V2961" s="26">
        <v>0.22</v>
      </c>
      <c r="W2961" s="26">
        <v>1.58</v>
      </c>
      <c r="X2961" s="26">
        <v>11.6</v>
      </c>
      <c r="Y2961" s="85"/>
      <c r="AD2961" s="26">
        <v>5.2</v>
      </c>
      <c r="AF2961" s="26">
        <v>0.86902798794825475</v>
      </c>
      <c r="AG2961" s="26">
        <v>0.18787687663509423</v>
      </c>
      <c r="AI2961" s="29">
        <v>0.7142857142857143</v>
      </c>
    </row>
    <row r="2962" spans="1:35" ht="15" customHeight="1" x14ac:dyDescent="0.2">
      <c r="A2962" s="25">
        <v>3097</v>
      </c>
      <c r="B2962" s="25" t="s">
        <v>106</v>
      </c>
      <c r="C2962" s="139">
        <v>38231</v>
      </c>
      <c r="D2962" s="25">
        <v>32</v>
      </c>
      <c r="E2962" s="25" t="s">
        <v>49</v>
      </c>
      <c r="F2962" s="25">
        <v>-80</v>
      </c>
      <c r="G2962" s="82">
        <v>55.546800000000189</v>
      </c>
      <c r="H2962" s="27">
        <v>-80.925780000000003</v>
      </c>
      <c r="I2962" s="25">
        <v>25</v>
      </c>
      <c r="J2962" s="82">
        <v>0.70200000000006924</v>
      </c>
      <c r="K2962" s="27">
        <v>25.011700000000001</v>
      </c>
      <c r="L2962" s="29">
        <v>30.902000000000001</v>
      </c>
      <c r="M2962" s="29">
        <v>36.308999999999997</v>
      </c>
      <c r="R2962" s="26">
        <v>0.76440367231628104</v>
      </c>
      <c r="S2962" s="26">
        <v>0.65</v>
      </c>
      <c r="T2962" s="26">
        <v>0.04</v>
      </c>
      <c r="U2962" s="26">
        <v>0.63</v>
      </c>
      <c r="V2962" s="26">
        <v>0.37</v>
      </c>
      <c r="W2962" s="26">
        <v>0.26</v>
      </c>
      <c r="X2962" s="26">
        <v>2.9</v>
      </c>
      <c r="Y2962" s="85"/>
      <c r="AD2962" s="26">
        <v>1.28</v>
      </c>
      <c r="AF2962" s="26">
        <v>0.77900915254325609</v>
      </c>
      <c r="AG2962" s="26">
        <v>0.25434884475580544</v>
      </c>
      <c r="AI2962" s="29">
        <v>0.8571428571428592</v>
      </c>
    </row>
    <row r="2963" spans="1:35" ht="15" customHeight="1" x14ac:dyDescent="0.2">
      <c r="A2963" s="25">
        <v>3098</v>
      </c>
      <c r="B2963" s="25" t="s">
        <v>106</v>
      </c>
      <c r="C2963" s="139">
        <v>38231</v>
      </c>
      <c r="D2963" s="25">
        <v>33</v>
      </c>
      <c r="E2963" s="25" t="s">
        <v>49</v>
      </c>
      <c r="F2963" s="25">
        <v>-80</v>
      </c>
      <c r="G2963" s="82">
        <v>55.211999999999648</v>
      </c>
      <c r="H2963" s="27">
        <v>-80.920199999999994</v>
      </c>
      <c r="I2963" s="25">
        <v>25</v>
      </c>
      <c r="J2963" s="82">
        <v>3.2580000000000808</v>
      </c>
      <c r="K2963" s="27">
        <v>25.054300000000001</v>
      </c>
      <c r="L2963" s="29">
        <v>31.323</v>
      </c>
      <c r="M2963" s="29">
        <v>36.582000000000001</v>
      </c>
      <c r="R2963" s="26">
        <v>0.7647976955346667</v>
      </c>
      <c r="S2963" s="26">
        <v>0.85</v>
      </c>
      <c r="T2963" s="26">
        <v>0.05</v>
      </c>
      <c r="U2963" s="26">
        <v>0.66</v>
      </c>
      <c r="V2963" s="26">
        <v>0.11</v>
      </c>
      <c r="W2963" s="26">
        <v>0.55000000000000004</v>
      </c>
      <c r="X2963" s="26">
        <v>3.5</v>
      </c>
      <c r="Y2963" s="85"/>
      <c r="AD2963" s="26">
        <v>1.51</v>
      </c>
      <c r="AF2963" s="26">
        <v>1.3036993575087545</v>
      </c>
      <c r="AG2963" s="26">
        <v>0.42496945528798369</v>
      </c>
      <c r="AI2963" s="29">
        <v>0.9199999999999946</v>
      </c>
    </row>
    <row r="2964" spans="1:35" ht="15" customHeight="1" x14ac:dyDescent="0.2">
      <c r="A2964" s="25">
        <v>3099</v>
      </c>
      <c r="B2964" s="25" t="s">
        <v>106</v>
      </c>
      <c r="C2964" s="139">
        <v>38231</v>
      </c>
      <c r="D2964" s="25">
        <v>35</v>
      </c>
      <c r="E2964" s="25" t="s">
        <v>49</v>
      </c>
      <c r="F2964" s="25">
        <v>-80</v>
      </c>
      <c r="G2964" s="82">
        <v>52.751999999999839</v>
      </c>
      <c r="H2964" s="27">
        <v>-80.879199999999997</v>
      </c>
      <c r="I2964" s="25">
        <v>24</v>
      </c>
      <c r="J2964" s="82">
        <v>58.5611999999999</v>
      </c>
      <c r="K2964" s="27">
        <v>24.976019999999998</v>
      </c>
      <c r="L2964" s="29">
        <v>31.736999999999998</v>
      </c>
      <c r="M2964" s="29">
        <v>36.774999999999999</v>
      </c>
      <c r="R2964" s="26">
        <v>0.47745275790992081</v>
      </c>
      <c r="S2964" s="26">
        <v>1.7</v>
      </c>
      <c r="T2964" s="26">
        <v>0.06</v>
      </c>
      <c r="U2964" s="26">
        <v>0.54</v>
      </c>
      <c r="V2964" s="26">
        <v>0.2</v>
      </c>
      <c r="W2964" s="26">
        <v>0.34</v>
      </c>
      <c r="X2964" s="26">
        <v>12.2</v>
      </c>
      <c r="Y2964" s="85"/>
      <c r="AD2964" s="26">
        <v>2.2399999999999998</v>
      </c>
      <c r="AF2964" s="26">
        <v>0.69339683355668402</v>
      </c>
      <c r="AG2964" s="26">
        <v>0.25091592322379297</v>
      </c>
      <c r="AI2964" s="29">
        <v>0.56000000000000227</v>
      </c>
    </row>
    <row r="2965" spans="1:35" ht="15" customHeight="1" x14ac:dyDescent="0.2">
      <c r="A2965" s="25">
        <v>3100</v>
      </c>
      <c r="B2965" s="25" t="s">
        <v>106</v>
      </c>
      <c r="C2965" s="139">
        <v>38231</v>
      </c>
      <c r="D2965" s="25">
        <v>36</v>
      </c>
      <c r="E2965" s="25" t="s">
        <v>50</v>
      </c>
      <c r="F2965" s="25">
        <v>-80</v>
      </c>
      <c r="G2965" s="82">
        <v>47.604000000000326</v>
      </c>
      <c r="H2965" s="27">
        <v>-80.793400000000005</v>
      </c>
      <c r="I2965" s="25">
        <v>24</v>
      </c>
      <c r="J2965" s="82">
        <v>57.566000000000003</v>
      </c>
      <c r="K2965" s="27">
        <v>24.959433333333333</v>
      </c>
      <c r="L2965" s="29">
        <v>31.893000000000001</v>
      </c>
      <c r="M2965" s="29">
        <v>37.244</v>
      </c>
      <c r="R2965" s="26">
        <v>0.78793506951672199</v>
      </c>
      <c r="S2965" s="26">
        <v>6.2</v>
      </c>
      <c r="T2965" s="26">
        <v>0.1</v>
      </c>
      <c r="U2965" s="26">
        <v>0.71</v>
      </c>
      <c r="V2965" s="26">
        <v>0.24</v>
      </c>
      <c r="W2965" s="26">
        <v>0.47</v>
      </c>
      <c r="X2965" s="26">
        <v>33.4</v>
      </c>
      <c r="Y2965" s="85"/>
      <c r="AD2965" s="26">
        <v>6.91</v>
      </c>
      <c r="AF2965" s="26">
        <v>0.58134541605955303</v>
      </c>
      <c r="AG2965" s="26">
        <v>0.1816289623488396</v>
      </c>
      <c r="AI2965" s="29">
        <v>0.8571428571428592</v>
      </c>
    </row>
    <row r="2966" spans="1:35" ht="15" customHeight="1" x14ac:dyDescent="0.2">
      <c r="A2966" s="25">
        <v>3101</v>
      </c>
      <c r="B2966" s="25" t="s">
        <v>106</v>
      </c>
      <c r="C2966" s="139">
        <v>38231</v>
      </c>
      <c r="D2966" s="25">
        <v>37</v>
      </c>
      <c r="E2966" s="25" t="s">
        <v>50</v>
      </c>
      <c r="F2966" s="25">
        <v>-80</v>
      </c>
      <c r="G2966" s="82">
        <v>45.686399999999594</v>
      </c>
      <c r="H2966" s="27">
        <v>-80.761439999999993</v>
      </c>
      <c r="I2966" s="25">
        <v>24</v>
      </c>
      <c r="J2966" s="82">
        <v>55.942799999999906</v>
      </c>
      <c r="K2966" s="27">
        <v>24.932379999999998</v>
      </c>
      <c r="L2966" s="29">
        <v>31.878</v>
      </c>
      <c r="M2966" s="29">
        <v>39.267000000000003</v>
      </c>
      <c r="R2966" s="26">
        <v>1.5636231279704689</v>
      </c>
      <c r="S2966" s="26">
        <v>0.42</v>
      </c>
      <c r="T2966" s="26">
        <v>0.05</v>
      </c>
      <c r="U2966" s="26">
        <v>0.34</v>
      </c>
      <c r="V2966" s="26">
        <v>0.16</v>
      </c>
      <c r="W2966" s="26">
        <v>0.18000000000000002</v>
      </c>
      <c r="X2966" s="26">
        <v>11.4</v>
      </c>
      <c r="Y2966" s="85"/>
      <c r="AD2966" s="26">
        <v>0.76</v>
      </c>
      <c r="AF2966" s="26">
        <v>0.8655657250480624</v>
      </c>
      <c r="AG2966" s="26">
        <v>0.15994322926386406</v>
      </c>
      <c r="AI2966" s="29">
        <v>1.6666666666666667</v>
      </c>
    </row>
    <row r="2967" spans="1:35" ht="15" customHeight="1" x14ac:dyDescent="0.2">
      <c r="A2967" s="25">
        <v>3102</v>
      </c>
      <c r="B2967" s="25" t="s">
        <v>106</v>
      </c>
      <c r="C2967" s="139">
        <v>38231</v>
      </c>
      <c r="D2967" s="25">
        <v>38</v>
      </c>
      <c r="E2967" s="25" t="s">
        <v>50</v>
      </c>
      <c r="F2967" s="25">
        <v>-80</v>
      </c>
      <c r="G2967" s="82">
        <v>41.87640000000016</v>
      </c>
      <c r="H2967" s="27">
        <v>-80.697940000000003</v>
      </c>
      <c r="I2967" s="25">
        <v>24</v>
      </c>
      <c r="J2967" s="82">
        <v>59.129999999999896</v>
      </c>
      <c r="K2967" s="27">
        <v>24.985499999999998</v>
      </c>
      <c r="L2967" s="29">
        <v>31.888999999999999</v>
      </c>
      <c r="M2967" s="29">
        <v>41.774999999999999</v>
      </c>
      <c r="R2967" s="26">
        <v>1.3618773230447387</v>
      </c>
      <c r="S2967" s="26">
        <v>2.2999999999999998</v>
      </c>
      <c r="T2967" s="26">
        <v>0.03</v>
      </c>
      <c r="U2967" s="26">
        <v>1.1000000000000001</v>
      </c>
      <c r="V2967" s="26">
        <v>0.35</v>
      </c>
      <c r="W2967" s="26">
        <v>0.75000000000000011</v>
      </c>
      <c r="X2967" s="26">
        <v>2.8</v>
      </c>
      <c r="Y2967" s="85"/>
      <c r="AD2967" s="26">
        <v>3.4</v>
      </c>
      <c r="AF2967" s="26">
        <v>0.60023048642423804</v>
      </c>
      <c r="AG2967" s="26">
        <v>0.12214571466818763</v>
      </c>
      <c r="AI2967" s="29">
        <v>1.4333333333333385</v>
      </c>
    </row>
    <row r="2968" spans="1:35" ht="15" customHeight="1" x14ac:dyDescent="0.2">
      <c r="A2968" s="25">
        <v>3103</v>
      </c>
      <c r="B2968" s="25" t="s">
        <v>106</v>
      </c>
      <c r="C2968" s="139">
        <v>38231</v>
      </c>
      <c r="D2968" s="25">
        <v>39</v>
      </c>
      <c r="E2968" s="25" t="s">
        <v>50</v>
      </c>
      <c r="F2968" s="25">
        <v>-80</v>
      </c>
      <c r="G2968" s="82">
        <v>38.7924000000001</v>
      </c>
      <c r="H2968" s="27">
        <v>-80.646540000000002</v>
      </c>
      <c r="I2968" s="25">
        <v>25</v>
      </c>
      <c r="J2968" s="82">
        <v>0.48479999999997858</v>
      </c>
      <c r="K2968" s="27">
        <v>25.00808</v>
      </c>
      <c r="L2968" s="29">
        <v>31.864000000000001</v>
      </c>
      <c r="M2968" s="29">
        <v>43.43</v>
      </c>
      <c r="R2968" s="26">
        <v>7.1557390458253272</v>
      </c>
      <c r="S2968" s="26">
        <v>0.13</v>
      </c>
      <c r="T2968" s="26">
        <v>0.03</v>
      </c>
      <c r="U2968" s="26">
        <v>0.53</v>
      </c>
      <c r="V2968" s="26">
        <v>0.06</v>
      </c>
      <c r="W2968" s="26">
        <v>0.47000000000000003</v>
      </c>
      <c r="X2968" s="26">
        <v>1.5</v>
      </c>
      <c r="Y2968" s="85"/>
      <c r="AD2968" s="26">
        <v>0.66</v>
      </c>
      <c r="AF2968" s="26">
        <v>1.211792015067287</v>
      </c>
      <c r="AG2968" s="26">
        <v>0.12199206593547457</v>
      </c>
      <c r="AI2968" s="29">
        <v>7.3</v>
      </c>
    </row>
    <row r="2969" spans="1:35" ht="15" customHeight="1" x14ac:dyDescent="0.2">
      <c r="A2969" s="25">
        <v>3104</v>
      </c>
      <c r="B2969" s="25" t="s">
        <v>106</v>
      </c>
      <c r="C2969" s="139">
        <v>38231</v>
      </c>
      <c r="D2969" s="25">
        <v>40</v>
      </c>
      <c r="E2969" s="25" t="s">
        <v>47</v>
      </c>
      <c r="F2969" s="25">
        <v>-80</v>
      </c>
      <c r="G2969" s="82">
        <v>35.934000000000026</v>
      </c>
      <c r="H2969" s="27">
        <v>-80.5989</v>
      </c>
      <c r="I2969" s="25">
        <v>25</v>
      </c>
      <c r="J2969" s="82">
        <v>1.0284000000000759</v>
      </c>
      <c r="K2969" s="27">
        <v>25.017140000000001</v>
      </c>
      <c r="L2969" s="29">
        <v>32.005000000000003</v>
      </c>
      <c r="M2969" s="29">
        <v>43.933999999999997</v>
      </c>
      <c r="R2969" s="26">
        <v>10.395598346010404</v>
      </c>
      <c r="S2969" s="26">
        <v>0.6</v>
      </c>
      <c r="T2969" s="26">
        <v>0.12</v>
      </c>
      <c r="U2969" s="26">
        <v>0.87</v>
      </c>
      <c r="V2969" s="26">
        <v>0.32</v>
      </c>
      <c r="W2969" s="26">
        <v>0.55000000000000004</v>
      </c>
      <c r="X2969" s="26">
        <v>2.1</v>
      </c>
      <c r="Y2969" s="85"/>
      <c r="AD2969" s="26">
        <v>1.47</v>
      </c>
      <c r="AF2969" s="26">
        <v>1.0449738935125699</v>
      </c>
      <c r="AG2969" s="26">
        <v>0.10801315894329534</v>
      </c>
      <c r="AI2969" s="29">
        <v>10.52</v>
      </c>
    </row>
    <row r="2970" spans="1:35" ht="15" customHeight="1" x14ac:dyDescent="0.2">
      <c r="A2970" s="25">
        <v>3105</v>
      </c>
      <c r="B2970" s="25" t="s">
        <v>107</v>
      </c>
      <c r="C2970" s="139">
        <v>38244</v>
      </c>
      <c r="D2970" s="25" t="s">
        <v>15</v>
      </c>
      <c r="E2970" s="25" t="s">
        <v>76</v>
      </c>
      <c r="F2970" s="25">
        <v>-80</v>
      </c>
      <c r="G2970" s="82">
        <v>11.092800000000409</v>
      </c>
      <c r="H2970" s="27">
        <v>-80.184880000000007</v>
      </c>
      <c r="I2970" s="25">
        <v>25</v>
      </c>
      <c r="J2970" s="82">
        <v>44.396400000000042</v>
      </c>
      <c r="K2970" s="27">
        <v>25.739940000000001</v>
      </c>
      <c r="L2970" s="29">
        <v>28.462</v>
      </c>
      <c r="M2970" s="29">
        <v>33.843000000000004</v>
      </c>
      <c r="R2970" s="26">
        <v>2.2005400035863065</v>
      </c>
      <c r="S2970" s="26">
        <v>2</v>
      </c>
      <c r="T2970" s="26">
        <v>0</v>
      </c>
      <c r="U2970" s="26">
        <v>2.9</v>
      </c>
      <c r="V2970" s="26">
        <v>0.49</v>
      </c>
      <c r="W2970" s="26">
        <v>2.41</v>
      </c>
      <c r="X2970" s="26">
        <v>4.7</v>
      </c>
      <c r="Y2970" s="85"/>
      <c r="AD2970" s="26">
        <v>4.9000000000000004</v>
      </c>
      <c r="AF2970" s="26">
        <v>0.71546396987499983</v>
      </c>
      <c r="AG2970" s="26">
        <v>0.50209461040462522</v>
      </c>
      <c r="AI2970" s="29">
        <v>2.2857142857142829</v>
      </c>
    </row>
    <row r="2971" spans="1:35" ht="15" customHeight="1" x14ac:dyDescent="0.2">
      <c r="A2971" s="25">
        <v>3106</v>
      </c>
      <c r="B2971" s="25" t="s">
        <v>107</v>
      </c>
      <c r="C2971" s="139">
        <v>38244</v>
      </c>
      <c r="D2971" s="25" t="s">
        <v>24</v>
      </c>
      <c r="E2971" s="25" t="s">
        <v>77</v>
      </c>
      <c r="F2971" s="25">
        <v>-80</v>
      </c>
      <c r="G2971" s="82">
        <v>21.725999999999885</v>
      </c>
      <c r="H2971" s="27">
        <v>-80.362099999999998</v>
      </c>
      <c r="I2971" s="25">
        <v>25</v>
      </c>
      <c r="J2971" s="82">
        <v>17.850000000000001</v>
      </c>
      <c r="K2971" s="27">
        <v>25.297499999999999</v>
      </c>
      <c r="L2971" s="29">
        <v>28.414999999999999</v>
      </c>
      <c r="M2971" s="29">
        <v>39.457000000000001</v>
      </c>
      <c r="R2971" s="26">
        <v>2.2571733663802123</v>
      </c>
      <c r="S2971" s="26">
        <v>3</v>
      </c>
      <c r="T2971" s="26">
        <v>0.04</v>
      </c>
      <c r="U2971" s="26">
        <v>0.72</v>
      </c>
      <c r="V2971" s="26">
        <v>0.28999999999999998</v>
      </c>
      <c r="W2971" s="26">
        <v>0.43</v>
      </c>
      <c r="X2971" s="26">
        <v>10.5</v>
      </c>
      <c r="Y2971" s="85"/>
      <c r="AD2971" s="26">
        <v>3.72</v>
      </c>
      <c r="AF2971" s="26">
        <v>1.8717437224062499</v>
      </c>
      <c r="AG2971" s="26">
        <v>0.78303784999468729</v>
      </c>
      <c r="AI2971" s="29">
        <v>2.48</v>
      </c>
    </row>
    <row r="2972" spans="1:35" ht="15" customHeight="1" x14ac:dyDescent="0.2">
      <c r="A2972" s="25">
        <v>3107</v>
      </c>
      <c r="B2972" s="25" t="s">
        <v>107</v>
      </c>
      <c r="C2972" s="139">
        <v>38244</v>
      </c>
      <c r="D2972" s="25" t="s">
        <v>25</v>
      </c>
      <c r="E2972" s="25" t="s">
        <v>79</v>
      </c>
      <c r="F2972" s="25">
        <v>-80</v>
      </c>
      <c r="G2972" s="82">
        <v>22.634400000000028</v>
      </c>
      <c r="H2972" s="27">
        <v>-80.37724</v>
      </c>
      <c r="I2972" s="25">
        <v>25</v>
      </c>
      <c r="J2972" s="82">
        <v>14.352000000000018</v>
      </c>
      <c r="K2972" s="27">
        <v>25.2392</v>
      </c>
      <c r="L2972" s="29">
        <v>28.376999999999999</v>
      </c>
      <c r="M2972" s="29">
        <v>39.478999999999999</v>
      </c>
      <c r="R2972" s="26">
        <v>2.7299302451078926</v>
      </c>
      <c r="S2972" s="26">
        <v>5.5</v>
      </c>
      <c r="T2972" s="26">
        <v>7.0000000000000007E-2</v>
      </c>
      <c r="U2972" s="26">
        <v>0.26</v>
      </c>
      <c r="V2972" s="26">
        <v>0.15</v>
      </c>
      <c r="W2972" s="26">
        <v>0.11000000000000001</v>
      </c>
      <c r="X2972" s="26">
        <v>15.9</v>
      </c>
      <c r="Y2972" s="85"/>
      <c r="AD2972" s="26">
        <v>5.7600000000000007</v>
      </c>
      <c r="AF2972" s="26">
        <v>2.9405859410937492</v>
      </c>
      <c r="AG2972" s="26">
        <v>1.7699136834098441</v>
      </c>
      <c r="AI2972" s="29">
        <v>3.0800000000000054</v>
      </c>
    </row>
    <row r="2973" spans="1:35" ht="15" customHeight="1" x14ac:dyDescent="0.2">
      <c r="A2973" s="25">
        <v>3108</v>
      </c>
      <c r="B2973" s="25" t="s">
        <v>107</v>
      </c>
      <c r="C2973" s="139">
        <v>38244</v>
      </c>
      <c r="D2973" s="25" t="s">
        <v>26</v>
      </c>
      <c r="E2973" s="25" t="s">
        <v>79</v>
      </c>
      <c r="F2973" s="25">
        <v>-80</v>
      </c>
      <c r="G2973" s="82">
        <v>25.37399999999991</v>
      </c>
      <c r="H2973" s="27">
        <v>-80.422899999999998</v>
      </c>
      <c r="I2973" s="25">
        <v>25</v>
      </c>
      <c r="J2973" s="82">
        <v>15.363600000000091</v>
      </c>
      <c r="K2973" s="27">
        <v>25.256060000000002</v>
      </c>
      <c r="L2973" s="29">
        <v>28.417999999999999</v>
      </c>
      <c r="M2973" s="29">
        <v>34.646999999999998</v>
      </c>
      <c r="R2973" s="26">
        <v>9.9477985557328843</v>
      </c>
      <c r="S2973" s="26">
        <v>4.8</v>
      </c>
      <c r="T2973" s="26">
        <v>0.02</v>
      </c>
      <c r="U2973" s="26">
        <v>0.36</v>
      </c>
      <c r="V2973" s="26">
        <v>0.25</v>
      </c>
      <c r="W2973" s="26">
        <v>0.10999999999999999</v>
      </c>
      <c r="X2973" s="26">
        <v>11.1</v>
      </c>
      <c r="Y2973" s="85"/>
      <c r="AD2973" s="26">
        <v>5.16</v>
      </c>
      <c r="AF2973" s="26">
        <v>1.7824921318437497</v>
      </c>
      <c r="AG2973" s="26">
        <v>1.1817102723842816</v>
      </c>
      <c r="AI2973" s="29">
        <v>10.16</v>
      </c>
    </row>
    <row r="2974" spans="1:35" ht="15" customHeight="1" x14ac:dyDescent="0.2">
      <c r="A2974" s="25">
        <v>3109</v>
      </c>
      <c r="B2974" s="25" t="s">
        <v>107</v>
      </c>
      <c r="C2974" s="139">
        <v>38244</v>
      </c>
      <c r="D2974" s="25" t="s">
        <v>27</v>
      </c>
      <c r="E2974" s="25" t="s">
        <v>79</v>
      </c>
      <c r="F2974" s="25">
        <v>-80</v>
      </c>
      <c r="G2974" s="82">
        <v>25.45679999999976</v>
      </c>
      <c r="H2974" s="27">
        <v>-80.424279999999996</v>
      </c>
      <c r="I2974" s="25">
        <v>25</v>
      </c>
      <c r="J2974" s="82">
        <v>10.550400000000053</v>
      </c>
      <c r="K2974" s="27">
        <v>25.175840000000001</v>
      </c>
      <c r="L2974" s="29">
        <v>28.427</v>
      </c>
      <c r="M2974" s="29">
        <v>40.326999999999998</v>
      </c>
      <c r="R2974" s="26">
        <v>3.3882736658258872</v>
      </c>
      <c r="S2974" s="26">
        <v>4.7</v>
      </c>
      <c r="T2974" s="26">
        <v>0.01</v>
      </c>
      <c r="U2974" s="26">
        <v>0.53</v>
      </c>
      <c r="V2974" s="26">
        <v>0.19</v>
      </c>
      <c r="W2974" s="26">
        <v>0.34</v>
      </c>
      <c r="X2974" s="26">
        <v>25.4</v>
      </c>
      <c r="Y2974" s="85"/>
      <c r="AD2974" s="26">
        <v>5.23</v>
      </c>
      <c r="AF2974" s="26">
        <v>1.7785012070624997</v>
      </c>
      <c r="AG2974" s="26">
        <v>1.475021604045563</v>
      </c>
      <c r="AI2974" s="29">
        <v>3.5999999999999943</v>
      </c>
    </row>
    <row r="2975" spans="1:35" ht="15" customHeight="1" x14ac:dyDescent="0.2">
      <c r="A2975" s="25">
        <v>3110</v>
      </c>
      <c r="B2975" s="25" t="s">
        <v>107</v>
      </c>
      <c r="C2975" s="139">
        <v>38244</v>
      </c>
      <c r="D2975" s="25" t="s">
        <v>28</v>
      </c>
      <c r="E2975" s="25" t="s">
        <v>77</v>
      </c>
      <c r="F2975" s="25">
        <v>-80</v>
      </c>
      <c r="G2975" s="82">
        <v>12.859200000000044</v>
      </c>
      <c r="H2975" s="27">
        <v>-80.214320000000001</v>
      </c>
      <c r="I2975" s="25">
        <v>25</v>
      </c>
      <c r="J2975" s="82">
        <v>28.012200000000007</v>
      </c>
      <c r="K2975" s="27">
        <v>25.46687</v>
      </c>
      <c r="L2975" s="29">
        <v>28.416</v>
      </c>
      <c r="M2975" s="29">
        <v>37.545999999999999</v>
      </c>
      <c r="R2975" s="26">
        <v>12.606703470197166</v>
      </c>
      <c r="S2975" s="26">
        <v>5.8</v>
      </c>
      <c r="T2975" s="26">
        <v>0.03</v>
      </c>
      <c r="U2975" s="26">
        <v>0.9</v>
      </c>
      <c r="V2975" s="26">
        <v>0.16</v>
      </c>
      <c r="W2975" s="26">
        <v>0.74</v>
      </c>
      <c r="X2975" s="26">
        <v>5.8</v>
      </c>
      <c r="Y2975" s="85"/>
      <c r="AD2975" s="26">
        <v>6.7</v>
      </c>
      <c r="AF2975" s="26">
        <v>0.61569085034374993</v>
      </c>
      <c r="AG2975" s="26">
        <v>0.27720624490796886</v>
      </c>
      <c r="AI2975" s="29">
        <v>12.68</v>
      </c>
    </row>
    <row r="2976" spans="1:35" ht="15" customHeight="1" x14ac:dyDescent="0.2">
      <c r="A2976" s="25">
        <v>3111</v>
      </c>
      <c r="B2976" s="25" t="s">
        <v>107</v>
      </c>
      <c r="C2976" s="139">
        <v>38244</v>
      </c>
      <c r="D2976" s="25" t="s">
        <v>29</v>
      </c>
      <c r="E2976" s="25" t="s">
        <v>76</v>
      </c>
      <c r="F2976" s="25">
        <v>-80</v>
      </c>
      <c r="G2976" s="82">
        <v>11.987999999999772</v>
      </c>
      <c r="H2976" s="27">
        <v>-80.199799999999996</v>
      </c>
      <c r="I2976" s="25">
        <v>25</v>
      </c>
      <c r="J2976" s="82">
        <v>35.027999999999999</v>
      </c>
      <c r="K2976" s="27">
        <v>25.5838</v>
      </c>
      <c r="L2976" s="29">
        <v>27.972999999999999</v>
      </c>
      <c r="M2976" s="29">
        <v>35.584000000000003</v>
      </c>
      <c r="R2976" s="26">
        <v>0.655557794657737</v>
      </c>
      <c r="S2976" s="26">
        <v>0.15</v>
      </c>
      <c r="T2976" s="26">
        <v>0</v>
      </c>
      <c r="U2976" s="26">
        <v>0.03</v>
      </c>
      <c r="V2976" s="26">
        <v>0.03</v>
      </c>
      <c r="W2976" s="26">
        <v>0</v>
      </c>
      <c r="X2976" s="26">
        <v>0.45</v>
      </c>
      <c r="Y2976" s="85"/>
      <c r="AD2976" s="26">
        <v>0.18</v>
      </c>
      <c r="AF2976" s="26">
        <v>0.54131452487499998</v>
      </c>
      <c r="AG2976" s="26">
        <v>0.34985165432174997</v>
      </c>
      <c r="AI2976" s="29">
        <v>0.71999999999999886</v>
      </c>
    </row>
    <row r="2977" spans="1:35" ht="15" customHeight="1" x14ac:dyDescent="0.2">
      <c r="A2977" s="25">
        <v>3112</v>
      </c>
      <c r="B2977" s="25" t="s">
        <v>107</v>
      </c>
      <c r="C2977" s="139">
        <v>38244</v>
      </c>
      <c r="D2977" s="25" t="s">
        <v>30</v>
      </c>
      <c r="E2977" s="25" t="s">
        <v>76</v>
      </c>
      <c r="F2977" s="25">
        <v>-80</v>
      </c>
      <c r="G2977" s="82">
        <v>11.314800000000105</v>
      </c>
      <c r="H2977" s="27">
        <v>-80.188580000000002</v>
      </c>
      <c r="I2977" s="25">
        <v>25</v>
      </c>
      <c r="J2977" s="82">
        <v>39.731999999999914</v>
      </c>
      <c r="K2977" s="27">
        <v>25.662199999999999</v>
      </c>
      <c r="L2977" s="29">
        <v>28.001999999999999</v>
      </c>
      <c r="M2977" s="29">
        <v>35.634</v>
      </c>
      <c r="R2977" s="26">
        <v>3.3581257708333347</v>
      </c>
      <c r="S2977" s="26">
        <v>0</v>
      </c>
      <c r="T2977" s="26">
        <v>0</v>
      </c>
      <c r="U2977" s="26">
        <v>0.3</v>
      </c>
      <c r="V2977" s="26">
        <v>0.09</v>
      </c>
      <c r="W2977" s="26">
        <v>0.21</v>
      </c>
      <c r="X2977" s="26">
        <v>0</v>
      </c>
      <c r="Y2977" s="85"/>
      <c r="AD2977" s="26">
        <v>0.3</v>
      </c>
      <c r="AF2977" s="26">
        <v>2.031743525</v>
      </c>
      <c r="AG2977" s="26">
        <v>1.1680677912394066</v>
      </c>
      <c r="AI2977" s="29">
        <v>3.6</v>
      </c>
    </row>
    <row r="2978" spans="1:35" ht="15" customHeight="1" x14ac:dyDescent="0.2">
      <c r="A2978" s="25">
        <v>3113</v>
      </c>
      <c r="B2978" s="25" t="s">
        <v>107</v>
      </c>
      <c r="C2978" s="139">
        <v>38244</v>
      </c>
      <c r="D2978" s="25" t="s">
        <v>16</v>
      </c>
      <c r="E2978" s="25" t="s">
        <v>76</v>
      </c>
      <c r="F2978" s="25">
        <v>-80</v>
      </c>
      <c r="G2978" s="82">
        <v>14.8727999999997</v>
      </c>
      <c r="H2978" s="27">
        <v>-80.247879999999995</v>
      </c>
      <c r="I2978" s="25">
        <v>25</v>
      </c>
      <c r="J2978" s="82">
        <v>41.428800000000052</v>
      </c>
      <c r="K2978" s="27">
        <v>25.690480000000001</v>
      </c>
      <c r="L2978" s="29">
        <v>28.437999999999999</v>
      </c>
      <c r="M2978" s="29">
        <v>25.667000000000002</v>
      </c>
      <c r="R2978" s="26">
        <v>3.2977005463727704</v>
      </c>
      <c r="S2978" s="26">
        <v>4.5999999999999996</v>
      </c>
      <c r="T2978" s="26">
        <v>0.12</v>
      </c>
      <c r="U2978" s="26">
        <v>6</v>
      </c>
      <c r="V2978" s="26">
        <v>0.63</v>
      </c>
      <c r="W2978" s="26">
        <v>5.37</v>
      </c>
      <c r="X2978" s="26">
        <v>6.2</v>
      </c>
      <c r="Y2978" s="85"/>
      <c r="AD2978" s="26">
        <v>10.6</v>
      </c>
      <c r="AF2978" s="26">
        <v>3.4993154104687494</v>
      </c>
      <c r="AG2978" s="26">
        <v>3.4339130542968759</v>
      </c>
      <c r="AI2978" s="29">
        <v>3.7142857142857166</v>
      </c>
    </row>
    <row r="2979" spans="1:35" ht="15" customHeight="1" x14ac:dyDescent="0.2">
      <c r="A2979" s="25">
        <v>3114</v>
      </c>
      <c r="B2979" s="25" t="s">
        <v>107</v>
      </c>
      <c r="C2979" s="139">
        <v>38244</v>
      </c>
      <c r="D2979" s="25" t="s">
        <v>17</v>
      </c>
      <c r="E2979" s="25" t="s">
        <v>76</v>
      </c>
      <c r="F2979" s="25">
        <v>-80</v>
      </c>
      <c r="G2979" s="82">
        <v>15.855599999999583</v>
      </c>
      <c r="H2979" s="27">
        <v>-80.264259999999993</v>
      </c>
      <c r="I2979" s="25">
        <v>25</v>
      </c>
      <c r="J2979" s="82">
        <v>39.288000000000096</v>
      </c>
      <c r="K2979" s="27">
        <v>25.654800000000002</v>
      </c>
      <c r="L2979" s="29">
        <v>28.120999999999999</v>
      </c>
      <c r="M2979" s="29">
        <v>21.349</v>
      </c>
      <c r="R2979" s="26">
        <v>2.941972168675596</v>
      </c>
      <c r="S2979" s="26">
        <v>7.4</v>
      </c>
      <c r="T2979" s="26">
        <v>0.05</v>
      </c>
      <c r="U2979" s="26">
        <v>4.5</v>
      </c>
      <c r="V2979" s="26">
        <v>0.92</v>
      </c>
      <c r="W2979" s="26">
        <v>3.58</v>
      </c>
      <c r="X2979" s="26">
        <v>11.2</v>
      </c>
      <c r="Y2979" s="85"/>
      <c r="AD2979" s="26">
        <v>11.9</v>
      </c>
      <c r="AF2979" s="26">
        <v>3.1274337831249999</v>
      </c>
      <c r="AG2979" s="26">
        <v>4.2718353685889063</v>
      </c>
      <c r="AI2979" s="29">
        <v>3.3142857142857149</v>
      </c>
    </row>
    <row r="2980" spans="1:35" ht="15" customHeight="1" x14ac:dyDescent="0.2">
      <c r="A2980" s="25">
        <v>3115</v>
      </c>
      <c r="B2980" s="25" t="s">
        <v>107</v>
      </c>
      <c r="C2980" s="139">
        <v>38244</v>
      </c>
      <c r="D2980" s="25" t="s">
        <v>18</v>
      </c>
      <c r="E2980" s="25" t="s">
        <v>76</v>
      </c>
      <c r="F2980" s="25">
        <v>-80</v>
      </c>
      <c r="G2980" s="82">
        <v>15.856799999999964</v>
      </c>
      <c r="H2980" s="27">
        <v>-80.264279999999999</v>
      </c>
      <c r="I2980" s="25">
        <v>25</v>
      </c>
      <c r="J2980" s="82">
        <v>35.522400000000047</v>
      </c>
      <c r="K2980" s="27">
        <v>25.592040000000001</v>
      </c>
      <c r="L2980" s="29">
        <v>28.222999999999999</v>
      </c>
      <c r="M2980" s="29">
        <v>36.817999999999998</v>
      </c>
      <c r="R2980" s="26">
        <v>14.067616980855659</v>
      </c>
      <c r="S2980" s="26">
        <v>1.1000000000000001</v>
      </c>
      <c r="T2980" s="26">
        <v>0</v>
      </c>
      <c r="U2980" s="26">
        <v>1</v>
      </c>
      <c r="V2980" s="26">
        <v>0.14000000000000001</v>
      </c>
      <c r="W2980" s="26">
        <v>0.86</v>
      </c>
      <c r="X2980" s="26">
        <v>1.3</v>
      </c>
      <c r="Y2980" s="85"/>
      <c r="AD2980" s="26">
        <v>2.1</v>
      </c>
      <c r="AF2980" s="26">
        <v>0.63201736081249993</v>
      </c>
      <c r="AG2980" s="26">
        <v>0.38180521152256264</v>
      </c>
      <c r="AI2980" s="29">
        <v>14.142857142857148</v>
      </c>
    </row>
    <row r="2981" spans="1:35" ht="15" customHeight="1" x14ac:dyDescent="0.2">
      <c r="A2981" s="25">
        <v>3116</v>
      </c>
      <c r="B2981" s="25" t="s">
        <v>107</v>
      </c>
      <c r="C2981" s="139">
        <v>38244</v>
      </c>
      <c r="D2981" s="25" t="s">
        <v>19</v>
      </c>
      <c r="E2981" s="25" t="s">
        <v>77</v>
      </c>
      <c r="F2981" s="25">
        <v>-80</v>
      </c>
      <c r="G2981" s="82">
        <v>18.949200000000133</v>
      </c>
      <c r="H2981" s="27">
        <v>-80.315820000000002</v>
      </c>
      <c r="I2981" s="25">
        <v>25</v>
      </c>
      <c r="J2981" s="82">
        <v>31.9451999999999</v>
      </c>
      <c r="K2981" s="27">
        <v>25.532419999999998</v>
      </c>
      <c r="L2981" s="29">
        <v>27.466999999999999</v>
      </c>
      <c r="M2981" s="29">
        <v>4.7210000000000001</v>
      </c>
      <c r="R2981" s="26">
        <v>0.16179707609746685</v>
      </c>
      <c r="S2981" s="26">
        <v>9.4</v>
      </c>
      <c r="T2981" s="26">
        <v>7.0000000000000007E-2</v>
      </c>
      <c r="U2981" s="26">
        <v>20</v>
      </c>
      <c r="V2981" s="26">
        <v>1.3</v>
      </c>
      <c r="W2981" s="26">
        <v>18.7</v>
      </c>
      <c r="X2981" s="26">
        <v>33.9</v>
      </c>
      <c r="Y2981" s="85"/>
      <c r="AD2981" s="26">
        <v>29.4</v>
      </c>
      <c r="AF2981" s="26">
        <v>2.0009045607812497</v>
      </c>
      <c r="AG2981" s="26">
        <v>1.7581462653696569</v>
      </c>
      <c r="AI2981" s="29">
        <v>0.39999999999999658</v>
      </c>
    </row>
    <row r="2982" spans="1:35" ht="15" customHeight="1" x14ac:dyDescent="0.2">
      <c r="A2982" s="25">
        <v>3117</v>
      </c>
      <c r="B2982" s="25" t="s">
        <v>107</v>
      </c>
      <c r="C2982" s="139">
        <v>38244</v>
      </c>
      <c r="D2982" s="25" t="s">
        <v>20</v>
      </c>
      <c r="E2982" s="25" t="s">
        <v>77</v>
      </c>
      <c r="F2982" s="25">
        <v>-80</v>
      </c>
      <c r="G2982" s="82">
        <v>15.147599999999954</v>
      </c>
      <c r="H2982" s="27">
        <v>-80.252459999999999</v>
      </c>
      <c r="I2982" s="25">
        <v>25</v>
      </c>
      <c r="J2982" s="82">
        <v>29.482799999999969</v>
      </c>
      <c r="K2982" s="27">
        <v>25.491379999999999</v>
      </c>
      <c r="L2982" s="29">
        <v>28.423999999999999</v>
      </c>
      <c r="M2982" s="29">
        <v>37.143999999999998</v>
      </c>
      <c r="R2982" s="26">
        <v>2.9272002114546147</v>
      </c>
      <c r="S2982" s="26">
        <v>2.9</v>
      </c>
      <c r="T2982" s="26">
        <v>0.01</v>
      </c>
      <c r="U2982" s="26">
        <v>2.8</v>
      </c>
      <c r="V2982" s="26">
        <v>0.28000000000000003</v>
      </c>
      <c r="W2982" s="26">
        <v>2.5199999999999996</v>
      </c>
      <c r="X2982" s="26">
        <v>4.5999999999999996</v>
      </c>
      <c r="Y2982" s="85"/>
      <c r="AD2982" s="26">
        <v>5.6999999999999993</v>
      </c>
      <c r="AF2982" s="26">
        <v>0.85151822378124997</v>
      </c>
      <c r="AG2982" s="26">
        <v>0.54621260044750009</v>
      </c>
      <c r="AI2982" s="29">
        <v>3.0285714285714302</v>
      </c>
    </row>
    <row r="2983" spans="1:35" ht="15" customHeight="1" x14ac:dyDescent="0.2">
      <c r="A2983" s="25">
        <v>3118</v>
      </c>
      <c r="B2983" s="25" t="s">
        <v>107</v>
      </c>
      <c r="C2983" s="139">
        <v>38244</v>
      </c>
      <c r="D2983" s="25" t="s">
        <v>21</v>
      </c>
      <c r="E2983" s="25" t="s">
        <v>77</v>
      </c>
      <c r="F2983" s="25">
        <v>-80</v>
      </c>
      <c r="G2983" s="82">
        <v>19.500000000000171</v>
      </c>
      <c r="H2983" s="27">
        <v>-80.325000000000003</v>
      </c>
      <c r="I2983" s="25">
        <v>25</v>
      </c>
      <c r="J2983" s="82">
        <v>27.788399999999953</v>
      </c>
      <c r="K2983" s="27">
        <v>25.463139999999999</v>
      </c>
      <c r="L2983" s="29">
        <v>28.120999999999999</v>
      </c>
      <c r="M2983" s="29">
        <v>28.646999999999998</v>
      </c>
      <c r="R2983" s="26">
        <v>3.1122991722693452</v>
      </c>
      <c r="S2983" s="26">
        <v>7.9</v>
      </c>
      <c r="T2983" s="26">
        <v>0.03</v>
      </c>
      <c r="U2983" s="26">
        <v>14</v>
      </c>
      <c r="V2983" s="26">
        <v>0.91</v>
      </c>
      <c r="W2983" s="26">
        <v>13.09</v>
      </c>
      <c r="X2983" s="26">
        <v>7.5</v>
      </c>
      <c r="Y2983" s="85"/>
      <c r="AD2983" s="26">
        <v>21.9</v>
      </c>
      <c r="AF2983" s="26">
        <v>1.9366869529375002</v>
      </c>
      <c r="AG2983" s="26">
        <v>1.186205306036531</v>
      </c>
      <c r="AI2983" s="29">
        <v>3.342857142857143</v>
      </c>
    </row>
    <row r="2984" spans="1:35" ht="15" customHeight="1" x14ac:dyDescent="0.2">
      <c r="A2984" s="25">
        <v>3119</v>
      </c>
      <c r="B2984" s="25" t="s">
        <v>107</v>
      </c>
      <c r="C2984" s="139">
        <v>38244</v>
      </c>
      <c r="D2984" s="25" t="s">
        <v>22</v>
      </c>
      <c r="E2984" s="25" t="s">
        <v>77</v>
      </c>
      <c r="F2984" s="25">
        <v>-80</v>
      </c>
      <c r="G2984" s="82">
        <v>14.654400000000294</v>
      </c>
      <c r="H2984" s="27">
        <v>-80.244240000000005</v>
      </c>
      <c r="I2984" s="25">
        <v>25</v>
      </c>
      <c r="J2984" s="82">
        <v>24.331199999999953</v>
      </c>
      <c r="K2984" s="27">
        <v>25.405519999999999</v>
      </c>
      <c r="L2984" s="29">
        <v>28.344999999999999</v>
      </c>
      <c r="M2984" s="29">
        <v>36.238999999999997</v>
      </c>
      <c r="R2984" s="26">
        <v>7.9540438964583409</v>
      </c>
      <c r="S2984" s="26">
        <v>0.49</v>
      </c>
      <c r="T2984" s="26">
        <v>0</v>
      </c>
      <c r="U2984" s="26">
        <v>0.56000000000000005</v>
      </c>
      <c r="V2984" s="26">
        <v>0.04</v>
      </c>
      <c r="W2984" s="26">
        <v>0.52</v>
      </c>
      <c r="X2984" s="26">
        <v>0</v>
      </c>
      <c r="Y2984" s="85"/>
      <c r="AD2984" s="26">
        <v>1.05</v>
      </c>
      <c r="AF2984" s="26">
        <v>0.38603126974999996</v>
      </c>
      <c r="AG2984" s="26">
        <v>0.23210236277100013</v>
      </c>
      <c r="AI2984" s="29">
        <v>8.0000000000000071</v>
      </c>
    </row>
    <row r="2985" spans="1:35" ht="15" customHeight="1" x14ac:dyDescent="0.2">
      <c r="A2985" s="25">
        <v>3120</v>
      </c>
      <c r="B2985" s="25" t="s">
        <v>107</v>
      </c>
      <c r="C2985" s="139">
        <v>38244</v>
      </c>
      <c r="D2985" s="25" t="s">
        <v>23</v>
      </c>
      <c r="E2985" s="25" t="s">
        <v>77</v>
      </c>
      <c r="F2985" s="25">
        <v>-80</v>
      </c>
      <c r="G2985" s="82">
        <v>19.324799999999982</v>
      </c>
      <c r="H2985" s="27">
        <v>-80.32208</v>
      </c>
      <c r="I2985" s="25">
        <v>25</v>
      </c>
      <c r="J2985" s="82">
        <v>20.007599999999925</v>
      </c>
      <c r="K2985" s="27">
        <v>25.333459999999999</v>
      </c>
      <c r="L2985" s="29">
        <v>28.492999999999999</v>
      </c>
      <c r="M2985" s="29">
        <v>38.356000000000002</v>
      </c>
      <c r="R2985" s="26">
        <v>1.1692173332105658</v>
      </c>
      <c r="S2985" s="26">
        <v>3</v>
      </c>
      <c r="T2985" s="26">
        <v>0.01</v>
      </c>
      <c r="U2985" s="26">
        <v>0.96</v>
      </c>
      <c r="V2985" s="26">
        <v>0.15</v>
      </c>
      <c r="W2985" s="26">
        <v>0.80999999999999994</v>
      </c>
      <c r="X2985" s="26">
        <v>2.6</v>
      </c>
      <c r="Y2985" s="85"/>
      <c r="AD2985" s="26">
        <v>3.96</v>
      </c>
      <c r="AF2985" s="26">
        <v>1.2665744010312499</v>
      </c>
      <c r="AG2985" s="26">
        <v>0.81616233138871874</v>
      </c>
      <c r="AI2985" s="29">
        <v>1.32</v>
      </c>
    </row>
    <row r="2986" spans="1:35" ht="15" customHeight="1" x14ac:dyDescent="0.2">
      <c r="A2986" s="25">
        <v>3121</v>
      </c>
      <c r="B2986" s="25" t="s">
        <v>107</v>
      </c>
      <c r="C2986" s="139">
        <v>38245</v>
      </c>
      <c r="D2986" s="25">
        <v>1</v>
      </c>
      <c r="E2986" s="25" t="s">
        <v>47</v>
      </c>
      <c r="F2986" s="25">
        <v>-80</v>
      </c>
      <c r="G2986" s="82">
        <v>29.841600000000028</v>
      </c>
      <c r="H2986" s="27">
        <v>-80.49736</v>
      </c>
      <c r="I2986" s="25">
        <v>25</v>
      </c>
      <c r="J2986" s="82">
        <v>11.149199999999979</v>
      </c>
      <c r="K2986" s="27">
        <v>25.18582</v>
      </c>
      <c r="L2986" s="29">
        <v>27.236999999999998</v>
      </c>
      <c r="M2986" s="29">
        <v>39.359000000000002</v>
      </c>
      <c r="R2986" s="26">
        <v>13.487401514988338</v>
      </c>
      <c r="S2986" s="26">
        <v>6.4</v>
      </c>
      <c r="T2986" s="26">
        <v>0.02</v>
      </c>
      <c r="U2986" s="26">
        <v>1.5</v>
      </c>
      <c r="V2986" s="26">
        <v>0.24</v>
      </c>
      <c r="W2986" s="26">
        <v>1.26</v>
      </c>
      <c r="X2986" s="26">
        <v>35.9</v>
      </c>
      <c r="Y2986" s="85"/>
      <c r="AD2986" s="26">
        <v>7.9</v>
      </c>
      <c r="AF2986" s="26">
        <v>0.94582727409797362</v>
      </c>
      <c r="AG2986" s="26">
        <v>0.41718768342261092</v>
      </c>
      <c r="AI2986" s="29">
        <v>13.6</v>
      </c>
    </row>
    <row r="2987" spans="1:35" ht="15" customHeight="1" x14ac:dyDescent="0.2">
      <c r="A2987" s="25">
        <v>3122</v>
      </c>
      <c r="B2987" s="25" t="s">
        <v>107</v>
      </c>
      <c r="C2987" s="139">
        <v>38245</v>
      </c>
      <c r="D2987" s="25">
        <v>2</v>
      </c>
      <c r="E2987" s="25" t="s">
        <v>47</v>
      </c>
      <c r="F2987" s="25">
        <v>-80</v>
      </c>
      <c r="G2987" s="82">
        <v>33.713999999999658</v>
      </c>
      <c r="H2987" s="27">
        <v>-80.561899999999994</v>
      </c>
      <c r="I2987" s="25">
        <v>25</v>
      </c>
      <c r="J2987" s="82">
        <v>10.097999999999914</v>
      </c>
      <c r="K2987" s="27">
        <v>25.168299999999999</v>
      </c>
      <c r="L2987" s="29">
        <v>27.265000000000001</v>
      </c>
      <c r="M2987" s="29">
        <v>35.134</v>
      </c>
      <c r="R2987" s="26">
        <v>18.756216660356447</v>
      </c>
      <c r="S2987" s="26">
        <v>9.1999999999999993</v>
      </c>
      <c r="T2987" s="26">
        <v>0.02</v>
      </c>
      <c r="U2987" s="26">
        <v>0.84</v>
      </c>
      <c r="V2987" s="26">
        <v>0.22</v>
      </c>
      <c r="W2987" s="26">
        <v>0.62</v>
      </c>
      <c r="X2987" s="26">
        <v>43.7</v>
      </c>
      <c r="Y2987" s="85"/>
      <c r="AD2987" s="26">
        <v>10.039999999999999</v>
      </c>
      <c r="AF2987" s="26">
        <v>1.0877800530058557</v>
      </c>
      <c r="AG2987" s="26">
        <v>0.46956467273005881</v>
      </c>
      <c r="AI2987" s="29">
        <v>18.885714285714286</v>
      </c>
    </row>
    <row r="2988" spans="1:35" ht="15" customHeight="1" x14ac:dyDescent="0.2">
      <c r="A2988" s="25">
        <v>3123</v>
      </c>
      <c r="B2988" s="25" t="s">
        <v>107</v>
      </c>
      <c r="C2988" s="139">
        <v>38245</v>
      </c>
      <c r="D2988" s="25">
        <v>3</v>
      </c>
      <c r="E2988" s="25" t="s">
        <v>47</v>
      </c>
      <c r="F2988" s="25">
        <v>-80</v>
      </c>
      <c r="G2988" s="82">
        <v>37.262399999999616</v>
      </c>
      <c r="H2988" s="27">
        <v>-80.621039999999994</v>
      </c>
      <c r="I2988" s="25">
        <v>25</v>
      </c>
      <c r="J2988" s="82">
        <v>9.0468000000000615</v>
      </c>
      <c r="K2988" s="27">
        <v>25.150780000000001</v>
      </c>
      <c r="L2988" s="29">
        <v>27.448</v>
      </c>
      <c r="M2988" s="29">
        <v>36.819000000000003</v>
      </c>
      <c r="R2988" s="26">
        <v>19.469509781429927</v>
      </c>
      <c r="S2988" s="26">
        <v>14.8</v>
      </c>
      <c r="T2988" s="26">
        <v>0.04</v>
      </c>
      <c r="U2988" s="26">
        <v>0.24</v>
      </c>
      <c r="V2988" s="26">
        <v>0.15</v>
      </c>
      <c r="W2988" s="26">
        <v>0.09</v>
      </c>
      <c r="X2988" s="26">
        <v>49.5</v>
      </c>
      <c r="Y2988" s="85"/>
      <c r="AD2988" s="26">
        <v>15.040000000000001</v>
      </c>
      <c r="AF2988" s="26">
        <v>1.4321178359886122</v>
      </c>
      <c r="AG2988" s="26">
        <v>0.52606582991083073</v>
      </c>
      <c r="AI2988" s="29">
        <v>19.64</v>
      </c>
    </row>
    <row r="2989" spans="1:35" ht="15" customHeight="1" x14ac:dyDescent="0.2">
      <c r="A2989" s="25">
        <v>3124</v>
      </c>
      <c r="B2989" s="25" t="s">
        <v>107</v>
      </c>
      <c r="C2989" s="139">
        <v>38245</v>
      </c>
      <c r="D2989" s="25">
        <v>4</v>
      </c>
      <c r="E2989" s="25" t="s">
        <v>48</v>
      </c>
      <c r="F2989" s="25">
        <v>-80</v>
      </c>
      <c r="G2989" s="82">
        <v>40.822799999999972</v>
      </c>
      <c r="H2989" s="27">
        <v>-80.68038</v>
      </c>
      <c r="I2989" s="25">
        <v>25</v>
      </c>
      <c r="J2989" s="82">
        <v>7.944000000000031</v>
      </c>
      <c r="K2989" s="27">
        <v>25.132400000000001</v>
      </c>
      <c r="L2989" s="29">
        <v>27.454000000000001</v>
      </c>
      <c r="M2989" s="29">
        <v>40.021999999999998</v>
      </c>
      <c r="R2989" s="26">
        <v>5.5253062344020085</v>
      </c>
      <c r="S2989" s="26">
        <v>1.1000000000000001</v>
      </c>
      <c r="T2989" s="26">
        <v>0.02</v>
      </c>
      <c r="U2989" s="26">
        <v>0.04</v>
      </c>
      <c r="V2989" s="26">
        <v>0.04</v>
      </c>
      <c r="W2989" s="26">
        <v>0</v>
      </c>
      <c r="X2989" s="26">
        <v>29.7</v>
      </c>
      <c r="Y2989" s="85"/>
      <c r="AD2989" s="26">
        <v>1.1400000000000001</v>
      </c>
      <c r="AF2989" s="26">
        <v>0.90742763102311397</v>
      </c>
      <c r="AG2989" s="26">
        <v>0.27370758416822027</v>
      </c>
      <c r="AI2989" s="29">
        <v>5.633333333333332</v>
      </c>
    </row>
    <row r="2990" spans="1:35" ht="15" customHeight="1" x14ac:dyDescent="0.2">
      <c r="A2990" s="25">
        <v>3125</v>
      </c>
      <c r="B2990" s="25" t="s">
        <v>107</v>
      </c>
      <c r="C2990" s="139">
        <v>38245</v>
      </c>
      <c r="D2990" s="25">
        <v>5</v>
      </c>
      <c r="E2990" s="25" t="s">
        <v>48</v>
      </c>
      <c r="F2990" s="25">
        <v>-80</v>
      </c>
      <c r="G2990" s="82">
        <v>43.196399999999642</v>
      </c>
      <c r="H2990" s="27">
        <v>-80.719939999999994</v>
      </c>
      <c r="I2990" s="25">
        <v>25</v>
      </c>
      <c r="J2990" s="82">
        <v>6.9599999999999795</v>
      </c>
      <c r="K2990" s="27">
        <v>25.116</v>
      </c>
      <c r="L2990" s="29">
        <v>27.509</v>
      </c>
      <c r="M2990" s="29">
        <v>39.607999999999997</v>
      </c>
      <c r="R2990" s="26">
        <v>7.4854155849698261</v>
      </c>
      <c r="S2990" s="26">
        <v>1.9</v>
      </c>
      <c r="T2990" s="26">
        <v>0.04</v>
      </c>
      <c r="U2990" s="26">
        <v>0.02</v>
      </c>
      <c r="V2990" s="26">
        <v>0.04</v>
      </c>
      <c r="W2990" s="26">
        <v>0</v>
      </c>
      <c r="X2990" s="26">
        <v>49.9</v>
      </c>
      <c r="Y2990" s="85"/>
      <c r="AD2990" s="26">
        <v>1.94</v>
      </c>
      <c r="AF2990" s="26">
        <v>0.96250908625344533</v>
      </c>
      <c r="AG2990" s="26">
        <v>0.51012089938066307</v>
      </c>
      <c r="AI2990" s="29">
        <v>7.6</v>
      </c>
    </row>
    <row r="2991" spans="1:35" ht="15" customHeight="1" x14ac:dyDescent="0.2">
      <c r="A2991" s="25">
        <v>3126</v>
      </c>
      <c r="B2991" s="25" t="s">
        <v>107</v>
      </c>
      <c r="C2991" s="139">
        <v>38245</v>
      </c>
      <c r="D2991" s="25">
        <v>6</v>
      </c>
      <c r="E2991" s="25" t="s">
        <v>48</v>
      </c>
      <c r="F2991" s="25">
        <v>-80</v>
      </c>
      <c r="G2991" s="82">
        <v>45.533999999999821</v>
      </c>
      <c r="H2991" s="27">
        <v>-80.758899999999997</v>
      </c>
      <c r="I2991" s="25">
        <v>25</v>
      </c>
      <c r="J2991" s="82">
        <v>4.2083999999999122</v>
      </c>
      <c r="K2991" s="27">
        <v>25.070139999999999</v>
      </c>
      <c r="L2991" s="29">
        <v>27.741</v>
      </c>
      <c r="M2991" s="29">
        <v>36.688000000000002</v>
      </c>
      <c r="R2991" s="26">
        <v>5.291103824312442</v>
      </c>
      <c r="S2991" s="26">
        <v>3.3</v>
      </c>
      <c r="T2991" s="26">
        <v>0.03</v>
      </c>
      <c r="U2991" s="26">
        <v>0.11</v>
      </c>
      <c r="V2991" s="26">
        <v>0.06</v>
      </c>
      <c r="W2991" s="26">
        <v>0.05</v>
      </c>
      <c r="X2991" s="26">
        <v>40.1</v>
      </c>
      <c r="Y2991" s="85"/>
      <c r="AD2991" s="26">
        <v>3.4099999999999997</v>
      </c>
      <c r="AF2991" s="26">
        <v>0.70472787577549512</v>
      </c>
      <c r="AG2991" s="26">
        <v>0.35271842059851194</v>
      </c>
      <c r="AI2991" s="29">
        <v>5.375</v>
      </c>
    </row>
    <row r="2992" spans="1:35" ht="15" customHeight="1" x14ac:dyDescent="0.2">
      <c r="A2992" s="25">
        <v>3127</v>
      </c>
      <c r="B2992" s="25" t="s">
        <v>107</v>
      </c>
      <c r="C2992" s="139">
        <v>38245</v>
      </c>
      <c r="D2992" s="25">
        <v>7</v>
      </c>
      <c r="E2992" s="25" t="s">
        <v>48</v>
      </c>
      <c r="F2992" s="25">
        <v>-80</v>
      </c>
      <c r="G2992" s="82">
        <v>47.648399999999924</v>
      </c>
      <c r="H2992" s="27">
        <v>-80.794139999999999</v>
      </c>
      <c r="I2992" s="25">
        <v>25</v>
      </c>
      <c r="J2992" s="82">
        <v>7.0235999999999166</v>
      </c>
      <c r="K2992" s="27">
        <v>25.117059999999999</v>
      </c>
      <c r="L2992" s="29">
        <v>28.134499999999999</v>
      </c>
      <c r="M2992" s="29">
        <v>36.862000000000002</v>
      </c>
      <c r="R2992" s="26">
        <v>8.0374909718816721</v>
      </c>
      <c r="S2992" s="26">
        <v>8.1999999999999993</v>
      </c>
      <c r="T2992" s="26">
        <v>0.08</v>
      </c>
      <c r="U2992" s="26">
        <v>0.09</v>
      </c>
      <c r="V2992" s="26">
        <v>0.12</v>
      </c>
      <c r="W2992" s="26">
        <v>0</v>
      </c>
      <c r="X2992" s="26">
        <v>44.8</v>
      </c>
      <c r="Y2992" s="85"/>
      <c r="AD2992" s="26">
        <v>8.3199999999999985</v>
      </c>
      <c r="AF2992" s="26">
        <v>1.3650758361939803</v>
      </c>
      <c r="AG2992" s="26">
        <v>1.0294028068912526</v>
      </c>
      <c r="AI2992" s="29">
        <v>8.1999999999999993</v>
      </c>
    </row>
    <row r="2993" spans="1:35" ht="15" customHeight="1" x14ac:dyDescent="0.2">
      <c r="A2993" s="25">
        <v>3128</v>
      </c>
      <c r="B2993" s="25" t="s">
        <v>107</v>
      </c>
      <c r="C2993" s="139">
        <v>38245</v>
      </c>
      <c r="D2993" s="25">
        <v>8</v>
      </c>
      <c r="E2993" s="25" t="s">
        <v>48</v>
      </c>
      <c r="F2993" s="25">
        <v>-80</v>
      </c>
      <c r="G2993" s="82">
        <v>51.886799999999766</v>
      </c>
      <c r="H2993" s="27">
        <v>-80.864779999999996</v>
      </c>
      <c r="I2993" s="25">
        <v>25</v>
      </c>
      <c r="J2993" s="82">
        <v>7.7112000000001046</v>
      </c>
      <c r="K2993" s="27">
        <v>25.128520000000002</v>
      </c>
      <c r="L2993" s="29">
        <v>28.343</v>
      </c>
      <c r="M2993" s="29">
        <v>33.006</v>
      </c>
      <c r="R2993" s="26">
        <v>11.416019383177948</v>
      </c>
      <c r="S2993" s="26">
        <v>0.67</v>
      </c>
      <c r="T2993" s="26">
        <v>0.03</v>
      </c>
      <c r="U2993" s="26">
        <v>0</v>
      </c>
      <c r="V2993" s="26">
        <v>0.05</v>
      </c>
      <c r="W2993" s="26">
        <v>0</v>
      </c>
      <c r="X2993" s="26">
        <v>12</v>
      </c>
      <c r="Y2993" s="85"/>
      <c r="AD2993" s="26">
        <v>0.72000000000000008</v>
      </c>
      <c r="AF2993" s="26">
        <v>0.58543718130523503</v>
      </c>
      <c r="AG2993" s="26">
        <v>0.3147589856031125</v>
      </c>
      <c r="AI2993" s="29">
        <v>11.485714285714286</v>
      </c>
    </row>
    <row r="2994" spans="1:35" ht="15" customHeight="1" x14ac:dyDescent="0.2">
      <c r="A2994" s="25">
        <v>3129</v>
      </c>
      <c r="B2994" s="25" t="s">
        <v>107</v>
      </c>
      <c r="C2994" s="139">
        <v>38245</v>
      </c>
      <c r="D2994" s="25">
        <v>9</v>
      </c>
      <c r="E2994" s="25" t="s">
        <v>49</v>
      </c>
      <c r="F2994" s="25">
        <v>-80</v>
      </c>
      <c r="G2994" s="82">
        <v>54.397200000000225</v>
      </c>
      <c r="H2994" s="27">
        <v>-80.906620000000004</v>
      </c>
      <c r="I2994" s="25">
        <v>25</v>
      </c>
      <c r="J2994" s="82">
        <v>7.6164000000000698</v>
      </c>
      <c r="K2994" s="27">
        <v>25.126940000000001</v>
      </c>
      <c r="L2994" s="29">
        <v>28.077000000000002</v>
      </c>
      <c r="M2994" s="29">
        <v>33.161999999999999</v>
      </c>
      <c r="R2994" s="26">
        <v>12.430109838611857</v>
      </c>
      <c r="S2994" s="26">
        <v>0.74</v>
      </c>
      <c r="T2994" s="26">
        <v>0.1</v>
      </c>
      <c r="U2994" s="26">
        <v>0.04</v>
      </c>
      <c r="V2994" s="26">
        <v>0.06</v>
      </c>
      <c r="W2994" s="26">
        <v>0</v>
      </c>
      <c r="X2994" s="26">
        <v>17.3</v>
      </c>
      <c r="Y2994" s="85"/>
      <c r="AD2994" s="26">
        <v>0.8</v>
      </c>
      <c r="AF2994" s="26">
        <v>1.907077355660439</v>
      </c>
      <c r="AG2994" s="26">
        <v>1.293139093828608</v>
      </c>
      <c r="AI2994" s="29">
        <v>12.657142857142862</v>
      </c>
    </row>
    <row r="2995" spans="1:35" ht="15" customHeight="1" x14ac:dyDescent="0.2">
      <c r="A2995" s="25">
        <v>3130</v>
      </c>
      <c r="B2995" s="25" t="s">
        <v>107</v>
      </c>
      <c r="C2995" s="139">
        <v>38245</v>
      </c>
      <c r="D2995" s="25">
        <v>10</v>
      </c>
      <c r="E2995" s="25" t="s">
        <v>49</v>
      </c>
      <c r="F2995" s="25">
        <v>-80</v>
      </c>
      <c r="G2995" s="82">
        <v>59.734800000000234</v>
      </c>
      <c r="H2995" s="27">
        <v>-80.995580000000004</v>
      </c>
      <c r="I2995" s="25">
        <v>25</v>
      </c>
      <c r="J2995" s="82">
        <v>6.7092000000000951</v>
      </c>
      <c r="K2995" s="27">
        <v>25.111820000000002</v>
      </c>
      <c r="L2995" s="29">
        <v>28.366</v>
      </c>
      <c r="M2995" s="29">
        <v>31.498000000000001</v>
      </c>
      <c r="R2995" s="26">
        <v>29.359586732098979</v>
      </c>
      <c r="S2995" s="26">
        <v>5.6</v>
      </c>
      <c r="T2995" s="26">
        <v>0.16</v>
      </c>
      <c r="U2995" s="26">
        <v>6</v>
      </c>
      <c r="V2995" s="26">
        <v>1.2</v>
      </c>
      <c r="W2995" s="26">
        <v>4.8</v>
      </c>
      <c r="X2995" s="26">
        <v>53.8</v>
      </c>
      <c r="Y2995" s="85"/>
      <c r="AD2995" s="26">
        <v>11.6</v>
      </c>
      <c r="AF2995" s="26">
        <v>5.6403410155859177</v>
      </c>
      <c r="AG2995" s="26">
        <v>1.5198174772129946</v>
      </c>
      <c r="AI2995" s="29">
        <v>30.031055900621112</v>
      </c>
    </row>
    <row r="2996" spans="1:35" ht="15" customHeight="1" x14ac:dyDescent="0.2">
      <c r="A2996" s="25">
        <v>3131</v>
      </c>
      <c r="B2996" s="25" t="s">
        <v>107</v>
      </c>
      <c r="C2996" s="139">
        <v>38245</v>
      </c>
      <c r="D2996" s="25">
        <v>11</v>
      </c>
      <c r="E2996" s="25" t="s">
        <v>49</v>
      </c>
      <c r="F2996" s="25">
        <v>-81</v>
      </c>
      <c r="G2996" s="82">
        <v>1.9200000000125783E-2</v>
      </c>
      <c r="H2996" s="27">
        <v>-81.000320000000002</v>
      </c>
      <c r="I2996" s="25">
        <v>25</v>
      </c>
      <c r="J2996" s="82">
        <v>4.4976000000000482</v>
      </c>
      <c r="K2996" s="27">
        <v>25.074960000000001</v>
      </c>
      <c r="L2996" s="29">
        <v>28.192799999999998</v>
      </c>
      <c r="M2996" s="29">
        <v>32.149000000000001</v>
      </c>
      <c r="R2996" s="26">
        <v>4.0935851895873068</v>
      </c>
      <c r="S2996" s="26">
        <v>1.2</v>
      </c>
      <c r="T2996" s="26">
        <v>0.05</v>
      </c>
      <c r="U2996" s="26">
        <v>0.32</v>
      </c>
      <c r="V2996" s="26">
        <v>0.08</v>
      </c>
      <c r="W2996" s="26">
        <v>0.24</v>
      </c>
      <c r="X2996" s="26">
        <v>12.3</v>
      </c>
      <c r="Y2996" s="85"/>
      <c r="AD2996" s="26">
        <v>1.52</v>
      </c>
      <c r="AF2996" s="26">
        <v>1.8538844074665772</v>
      </c>
      <c r="AG2996" s="26">
        <v>0.59932587924214031</v>
      </c>
      <c r="AI2996" s="29">
        <v>4.3142857142857087</v>
      </c>
    </row>
    <row r="2997" spans="1:35" ht="15" customHeight="1" x14ac:dyDescent="0.2">
      <c r="A2997" s="25">
        <v>3132</v>
      </c>
      <c r="B2997" s="25" t="s">
        <v>107</v>
      </c>
      <c r="C2997" s="139">
        <v>38245</v>
      </c>
      <c r="D2997" s="25">
        <v>12</v>
      </c>
      <c r="E2997" s="25" t="s">
        <v>49</v>
      </c>
      <c r="F2997" s="25">
        <v>-81</v>
      </c>
      <c r="G2997" s="82">
        <v>3.9287999999996259</v>
      </c>
      <c r="H2997" s="27">
        <v>-81.065479999999994</v>
      </c>
      <c r="I2997" s="25">
        <v>25</v>
      </c>
      <c r="J2997" s="82">
        <v>6.8172000000000565</v>
      </c>
      <c r="K2997" s="27">
        <v>25.113620000000001</v>
      </c>
      <c r="L2997" s="29">
        <v>28.260999999999999</v>
      </c>
      <c r="M2997" s="29">
        <v>31.923999999999999</v>
      </c>
      <c r="R2997" s="26">
        <v>82.430637610731381</v>
      </c>
      <c r="S2997" s="26">
        <v>4.2</v>
      </c>
      <c r="T2997" s="26">
        <v>0.22</v>
      </c>
      <c r="U2997" s="26">
        <v>4.5</v>
      </c>
      <c r="V2997" s="26">
        <v>0.87</v>
      </c>
      <c r="W2997" s="26">
        <v>3.63</v>
      </c>
      <c r="X2997" s="26">
        <v>30.4</v>
      </c>
      <c r="Y2997" s="85"/>
      <c r="AD2997" s="26">
        <v>8.6999999999999993</v>
      </c>
      <c r="AF2997" s="26">
        <v>4.7826440698564756</v>
      </c>
      <c r="AG2997" s="26">
        <v>3.5210299944521131</v>
      </c>
      <c r="AI2997" s="29">
        <v>83</v>
      </c>
    </row>
    <row r="2998" spans="1:35" ht="15" customHeight="1" x14ac:dyDescent="0.2">
      <c r="A2998" s="25">
        <v>3133</v>
      </c>
      <c r="B2998" s="25" t="s">
        <v>107</v>
      </c>
      <c r="C2998" s="139">
        <v>38245</v>
      </c>
      <c r="D2998" s="25">
        <v>13</v>
      </c>
      <c r="E2998" s="25" t="s">
        <v>49</v>
      </c>
      <c r="F2998" s="25">
        <v>-81</v>
      </c>
      <c r="G2998" s="82">
        <v>5.6952000000001135</v>
      </c>
      <c r="H2998" s="27">
        <v>-81.094920000000002</v>
      </c>
      <c r="I2998" s="25">
        <v>25</v>
      </c>
      <c r="J2998" s="82">
        <v>6.7392000000000252</v>
      </c>
      <c r="K2998" s="27">
        <v>25.11232</v>
      </c>
      <c r="L2998" s="29">
        <v>28.535</v>
      </c>
      <c r="M2998" s="29">
        <v>33.470999999999997</v>
      </c>
      <c r="R2998" s="26">
        <v>24.964487091250746</v>
      </c>
      <c r="S2998" s="26">
        <v>2.4</v>
      </c>
      <c r="T2998" s="26">
        <v>0.12</v>
      </c>
      <c r="U2998" s="26">
        <v>1.8</v>
      </c>
      <c r="V2998" s="26">
        <v>0.37</v>
      </c>
      <c r="W2998" s="26">
        <v>1.4300000000000002</v>
      </c>
      <c r="X2998" s="26">
        <v>19.2</v>
      </c>
      <c r="Y2998" s="85"/>
      <c r="AD2998" s="26">
        <v>4.2</v>
      </c>
      <c r="AF2998" s="26">
        <v>5.6183084334937865</v>
      </c>
      <c r="AG2998" s="26">
        <v>1.1521077092261378</v>
      </c>
      <c r="AI2998" s="29">
        <v>25.63333333333334</v>
      </c>
    </row>
    <row r="2999" spans="1:35" ht="15" customHeight="1" x14ac:dyDescent="0.2">
      <c r="A2999" s="25">
        <v>3134</v>
      </c>
      <c r="B2999" s="25" t="s">
        <v>107</v>
      </c>
      <c r="C2999" s="139">
        <v>38245</v>
      </c>
      <c r="D2999" s="25">
        <v>14</v>
      </c>
      <c r="E2999" s="25" t="s">
        <v>49</v>
      </c>
      <c r="F2999" s="25">
        <v>-81</v>
      </c>
      <c r="G2999" s="82">
        <v>1.6608000000002221</v>
      </c>
      <c r="H2999" s="27">
        <v>-81.027680000000004</v>
      </c>
      <c r="I2999" s="25">
        <v>25</v>
      </c>
      <c r="J2999" s="82">
        <v>2.0675999999999561</v>
      </c>
      <c r="K2999" s="27">
        <v>25.034459999999999</v>
      </c>
      <c r="L2999" s="29">
        <v>28.908999999999999</v>
      </c>
      <c r="M2999" s="29">
        <v>35.820999999999998</v>
      </c>
      <c r="R2999" s="26">
        <v>12.779771838562462</v>
      </c>
      <c r="S2999" s="26">
        <v>0.36</v>
      </c>
      <c r="T2999" s="26">
        <v>7.0000000000000007E-2</v>
      </c>
      <c r="U2999" s="26">
        <v>0.24</v>
      </c>
      <c r="V2999" s="26">
        <v>0.1</v>
      </c>
      <c r="W2999" s="26">
        <v>0.13999999999999999</v>
      </c>
      <c r="X2999" s="26">
        <v>13.1</v>
      </c>
      <c r="Y2999" s="85"/>
      <c r="AD2999" s="26">
        <v>0.6</v>
      </c>
      <c r="AF2999" s="26">
        <v>5.449916556075344</v>
      </c>
      <c r="AG2999" s="26">
        <v>0.43545975524374975</v>
      </c>
      <c r="AI2999" s="29">
        <v>13.428571428571432</v>
      </c>
    </row>
    <row r="3000" spans="1:35" ht="15" customHeight="1" x14ac:dyDescent="0.2">
      <c r="A3000" s="25">
        <v>3135</v>
      </c>
      <c r="B3000" s="25" t="s">
        <v>107</v>
      </c>
      <c r="C3000" s="139">
        <v>38245</v>
      </c>
      <c r="D3000" s="25">
        <v>15</v>
      </c>
      <c r="E3000" s="25" t="s">
        <v>49</v>
      </c>
      <c r="F3000" s="25">
        <v>-80</v>
      </c>
      <c r="G3000" s="82">
        <v>56.895600000000286</v>
      </c>
      <c r="H3000" s="27">
        <v>-80.948260000000005</v>
      </c>
      <c r="I3000" s="25">
        <v>24</v>
      </c>
      <c r="J3000" s="82">
        <v>55.907999999999944</v>
      </c>
      <c r="K3000" s="27">
        <v>24.931799999999999</v>
      </c>
      <c r="L3000" s="29">
        <v>28.393999999999998</v>
      </c>
      <c r="M3000" s="29">
        <v>35.94</v>
      </c>
      <c r="R3000" s="26">
        <v>4.8341492435410318</v>
      </c>
      <c r="S3000" s="26">
        <v>0.5</v>
      </c>
      <c r="T3000" s="26">
        <v>0.04</v>
      </c>
      <c r="U3000" s="26">
        <v>0.02</v>
      </c>
      <c r="V3000" s="26">
        <v>0.03</v>
      </c>
      <c r="W3000" s="26">
        <v>0</v>
      </c>
      <c r="X3000" s="26">
        <v>35.4</v>
      </c>
      <c r="Y3000" s="85"/>
      <c r="AD3000" s="26">
        <v>0.53</v>
      </c>
      <c r="AF3000" s="26">
        <v>0.83314635425535322</v>
      </c>
      <c r="AG3000" s="26">
        <v>0.31361580502598208</v>
      </c>
      <c r="AI3000" s="29">
        <v>4.9333333333333353</v>
      </c>
    </row>
    <row r="3001" spans="1:35" ht="15" customHeight="1" x14ac:dyDescent="0.2">
      <c r="A3001" s="25">
        <v>3136</v>
      </c>
      <c r="B3001" s="25" t="s">
        <v>107</v>
      </c>
      <c r="C3001" s="139">
        <v>38245</v>
      </c>
      <c r="D3001" s="25">
        <v>16</v>
      </c>
      <c r="E3001" s="25" t="s">
        <v>50</v>
      </c>
      <c r="F3001" s="25">
        <v>-80</v>
      </c>
      <c r="G3001" s="82">
        <v>49.719599999999957</v>
      </c>
      <c r="H3001" s="27">
        <v>-80.828659999999999</v>
      </c>
      <c r="I3001" s="25">
        <v>24</v>
      </c>
      <c r="J3001" s="82">
        <v>52.563599999999937</v>
      </c>
      <c r="K3001" s="27">
        <v>24.876059999999999</v>
      </c>
      <c r="L3001" s="29">
        <v>29.018999999999998</v>
      </c>
      <c r="M3001" s="29">
        <v>36.268000000000001</v>
      </c>
      <c r="R3001" s="26">
        <v>3.0778771743259292</v>
      </c>
      <c r="S3001" s="26">
        <v>1.1000000000000001</v>
      </c>
      <c r="T3001" s="26">
        <v>0.01</v>
      </c>
      <c r="U3001" s="26">
        <v>0.55000000000000004</v>
      </c>
      <c r="V3001" s="26">
        <v>0.15</v>
      </c>
      <c r="W3001" s="26">
        <v>0.4</v>
      </c>
      <c r="X3001" s="26">
        <v>4.8</v>
      </c>
      <c r="Y3001" s="85"/>
      <c r="AD3001" s="26">
        <v>1.65</v>
      </c>
      <c r="AF3001" s="26">
        <v>0.46583173566222991</v>
      </c>
      <c r="AG3001" s="26">
        <v>0.16749926141922025</v>
      </c>
      <c r="AI3001" s="29">
        <v>3.1333333333333377</v>
      </c>
    </row>
    <row r="3002" spans="1:35" ht="15" customHeight="1" x14ac:dyDescent="0.2">
      <c r="A3002" s="25">
        <v>3137</v>
      </c>
      <c r="B3002" s="25" t="s">
        <v>107</v>
      </c>
      <c r="C3002" s="139">
        <v>38245</v>
      </c>
      <c r="D3002" s="25">
        <v>17</v>
      </c>
      <c r="E3002" s="25" t="s">
        <v>50</v>
      </c>
      <c r="F3002" s="25">
        <v>-80</v>
      </c>
      <c r="G3002" s="82">
        <v>42.540000000000191</v>
      </c>
      <c r="H3002" s="27">
        <v>-80.709000000000003</v>
      </c>
      <c r="I3002" s="25">
        <v>24</v>
      </c>
      <c r="J3002" s="82">
        <v>55.332000000000008</v>
      </c>
      <c r="K3002" s="27">
        <v>24.9222</v>
      </c>
      <c r="L3002" s="29">
        <v>29.048999999999999</v>
      </c>
      <c r="M3002" s="29">
        <v>36.761000000000003</v>
      </c>
      <c r="R3002" s="26">
        <v>2.6499395753825037</v>
      </c>
      <c r="S3002" s="26">
        <v>2.5</v>
      </c>
      <c r="T3002" s="26">
        <v>0.01</v>
      </c>
      <c r="U3002" s="26">
        <v>0.76</v>
      </c>
      <c r="V3002" s="26">
        <v>0.14000000000000001</v>
      </c>
      <c r="W3002" s="26">
        <v>0.62</v>
      </c>
      <c r="X3002" s="26">
        <v>4.3</v>
      </c>
      <c r="Y3002" s="85"/>
      <c r="AD3002" s="26">
        <v>3.2600000000000002</v>
      </c>
      <c r="AF3002" s="26">
        <v>0.42050756678698598</v>
      </c>
      <c r="AG3002" s="26">
        <v>0.10104318824462702</v>
      </c>
      <c r="AI3002" s="29">
        <v>2.7</v>
      </c>
    </row>
    <row r="3003" spans="1:35" ht="15" customHeight="1" x14ac:dyDescent="0.2">
      <c r="A3003" s="25">
        <v>3138</v>
      </c>
      <c r="B3003" s="25" t="s">
        <v>107</v>
      </c>
      <c r="C3003" s="139">
        <v>38245</v>
      </c>
      <c r="D3003" s="25">
        <v>18</v>
      </c>
      <c r="E3003" s="25" t="s">
        <v>50</v>
      </c>
      <c r="F3003" s="25">
        <v>-80</v>
      </c>
      <c r="G3003" s="82">
        <v>36.691199999999924</v>
      </c>
      <c r="H3003" s="27">
        <v>-80.611519999999999</v>
      </c>
      <c r="I3003" s="25">
        <v>24</v>
      </c>
      <c r="J3003" s="82">
        <v>58.701599999999914</v>
      </c>
      <c r="K3003" s="27">
        <v>24.978359999999999</v>
      </c>
      <c r="L3003" s="29">
        <v>29.103999999999999</v>
      </c>
      <c r="M3003" s="29">
        <v>37.579000000000001</v>
      </c>
      <c r="R3003" s="26">
        <v>5.6585113226370858</v>
      </c>
      <c r="S3003" s="26">
        <v>5.0999999999999996</v>
      </c>
      <c r="T3003" s="26">
        <v>0.03</v>
      </c>
      <c r="U3003" s="26">
        <v>0.33</v>
      </c>
      <c r="V3003" s="26">
        <v>0.14000000000000001</v>
      </c>
      <c r="W3003" s="26">
        <v>0.19</v>
      </c>
      <c r="X3003" s="26">
        <v>2.9</v>
      </c>
      <c r="Y3003" s="85"/>
      <c r="AD3003" s="26">
        <v>5.43</v>
      </c>
      <c r="AF3003" s="26">
        <v>0.70850488984843207</v>
      </c>
      <c r="AG3003" s="26">
        <v>0.20251736181559168</v>
      </c>
      <c r="AI3003" s="29">
        <v>5.7428571428571376</v>
      </c>
    </row>
    <row r="3004" spans="1:35" ht="15" customHeight="1" x14ac:dyDescent="0.2">
      <c r="A3004" s="25">
        <v>3139</v>
      </c>
      <c r="B3004" s="25" t="s">
        <v>107</v>
      </c>
      <c r="C3004" s="139">
        <v>38245</v>
      </c>
      <c r="D3004" s="25">
        <v>19</v>
      </c>
      <c r="E3004" s="25" t="s">
        <v>47</v>
      </c>
      <c r="F3004" s="25">
        <v>-80</v>
      </c>
      <c r="G3004" s="82">
        <v>32.908799999999871</v>
      </c>
      <c r="H3004" s="27">
        <v>-80.548479999999998</v>
      </c>
      <c r="I3004" s="25">
        <v>25</v>
      </c>
      <c r="J3004" s="82">
        <v>1.189199999999957</v>
      </c>
      <c r="K3004" s="27">
        <v>25.019819999999999</v>
      </c>
      <c r="L3004" s="29">
        <v>28.898</v>
      </c>
      <c r="M3004" s="29">
        <v>42.378999999999998</v>
      </c>
      <c r="R3004" s="26">
        <v>1.5819308398430103</v>
      </c>
      <c r="S3004" s="26">
        <v>2.5</v>
      </c>
      <c r="T3004" s="26">
        <v>0.06</v>
      </c>
      <c r="U3004" s="26">
        <v>0.12</v>
      </c>
      <c r="V3004" s="26">
        <v>0.08</v>
      </c>
      <c r="W3004" s="26">
        <v>3.9999999999999994E-2</v>
      </c>
      <c r="X3004" s="26">
        <v>19.5</v>
      </c>
      <c r="Y3004" s="85"/>
      <c r="AD3004" s="26">
        <v>2.62</v>
      </c>
      <c r="AF3004" s="26">
        <v>0.99178094531870697</v>
      </c>
      <c r="AG3004" s="26">
        <v>0.13684724903183498</v>
      </c>
      <c r="AI3004" s="29">
        <v>1.7</v>
      </c>
    </row>
    <row r="3005" spans="1:35" ht="15" customHeight="1" x14ac:dyDescent="0.2">
      <c r="A3005" s="25">
        <v>3140</v>
      </c>
      <c r="B3005" s="25" t="s">
        <v>107</v>
      </c>
      <c r="C3005" s="139">
        <v>38245</v>
      </c>
      <c r="D3005" s="25">
        <v>20</v>
      </c>
      <c r="E3005" s="25" t="s">
        <v>47</v>
      </c>
      <c r="F3005" s="25">
        <v>-80</v>
      </c>
      <c r="G3005" s="82">
        <v>29.553599999999847</v>
      </c>
      <c r="H3005" s="27">
        <v>-80.492559999999997</v>
      </c>
      <c r="I3005" s="25">
        <v>25</v>
      </c>
      <c r="J3005" s="82">
        <v>4.0487999999999857</v>
      </c>
      <c r="K3005" s="27">
        <v>25.06748</v>
      </c>
      <c r="L3005" s="29">
        <v>29.056000000000001</v>
      </c>
      <c r="M3005" s="29">
        <v>42.161000000000001</v>
      </c>
      <c r="R3005" s="26">
        <v>8.5752764154375711</v>
      </c>
      <c r="S3005" s="26">
        <v>11.6</v>
      </c>
      <c r="T3005" s="26">
        <v>0.02</v>
      </c>
      <c r="U3005" s="26">
        <v>0.38</v>
      </c>
      <c r="V3005" s="26">
        <v>0.13</v>
      </c>
      <c r="W3005" s="26">
        <v>0.25</v>
      </c>
      <c r="X3005" s="26">
        <v>55.3</v>
      </c>
      <c r="Y3005" s="85"/>
      <c r="AD3005" s="26">
        <v>11.98</v>
      </c>
      <c r="AF3005" s="26">
        <v>0.76767811032444511</v>
      </c>
      <c r="AG3005" s="26">
        <v>8.9483867235289921E-2</v>
      </c>
      <c r="AI3005" s="29">
        <v>8.6666666666666714</v>
      </c>
    </row>
    <row r="3006" spans="1:35" ht="15" customHeight="1" x14ac:dyDescent="0.2">
      <c r="A3006" s="25">
        <v>3141</v>
      </c>
      <c r="B3006" s="25" t="s">
        <v>107</v>
      </c>
      <c r="C3006" s="139">
        <v>38245</v>
      </c>
      <c r="D3006" s="25">
        <v>21</v>
      </c>
      <c r="E3006" s="25" t="s">
        <v>47</v>
      </c>
      <c r="F3006" s="25">
        <v>-80</v>
      </c>
      <c r="G3006" s="82">
        <v>30.908400000000142</v>
      </c>
      <c r="H3006" s="27">
        <v>-80.515140000000002</v>
      </c>
      <c r="I3006" s="25">
        <v>25</v>
      </c>
      <c r="J3006" s="82">
        <v>6.7811999999999273</v>
      </c>
      <c r="K3006" s="27">
        <v>25.113019999999999</v>
      </c>
      <c r="L3006" s="29">
        <v>28.173999999999999</v>
      </c>
      <c r="M3006" s="29">
        <v>41.482999999999997</v>
      </c>
      <c r="R3006" s="26">
        <v>7.4174622582889933</v>
      </c>
      <c r="S3006" s="26">
        <v>14.9</v>
      </c>
      <c r="T3006" s="26">
        <v>0.03</v>
      </c>
      <c r="U3006" s="26">
        <v>0.86</v>
      </c>
      <c r="V3006" s="26">
        <v>0.09</v>
      </c>
      <c r="W3006" s="26">
        <v>0.77</v>
      </c>
      <c r="X3006" s="26">
        <v>57.6</v>
      </c>
      <c r="Y3006" s="85"/>
      <c r="AD3006" s="26">
        <v>15.76</v>
      </c>
      <c r="AF3006" s="26">
        <v>0.81331703037243397</v>
      </c>
      <c r="AG3006" s="26">
        <v>0.23086711810259875</v>
      </c>
      <c r="AI3006" s="29">
        <v>7.5142857142857116</v>
      </c>
    </row>
    <row r="3007" spans="1:35" ht="15" customHeight="1" x14ac:dyDescent="0.2">
      <c r="A3007" s="25">
        <v>3142</v>
      </c>
      <c r="B3007" s="25" t="s">
        <v>107</v>
      </c>
      <c r="C3007" s="139">
        <v>38245</v>
      </c>
      <c r="D3007" s="25">
        <v>22</v>
      </c>
      <c r="E3007" s="25" t="s">
        <v>47</v>
      </c>
      <c r="F3007" s="25">
        <v>-80</v>
      </c>
      <c r="G3007" s="82">
        <v>36.246000000000151</v>
      </c>
      <c r="H3007" s="27">
        <v>-80.604100000000003</v>
      </c>
      <c r="I3007" s="25">
        <v>25</v>
      </c>
      <c r="J3007" s="82">
        <v>6.0143999999999664</v>
      </c>
      <c r="K3007" s="27">
        <v>25.100239999999999</v>
      </c>
      <c r="L3007" s="29">
        <v>28.045000000000002</v>
      </c>
      <c r="M3007" s="29">
        <v>40.622</v>
      </c>
      <c r="R3007" s="26">
        <v>11.558614764529734</v>
      </c>
      <c r="S3007" s="26">
        <v>14.2</v>
      </c>
      <c r="T3007" s="26">
        <v>0.03</v>
      </c>
      <c r="U3007" s="26">
        <v>0.57999999999999996</v>
      </c>
      <c r="V3007" s="26">
        <v>0.13</v>
      </c>
      <c r="W3007" s="26">
        <v>0.44999999999999996</v>
      </c>
      <c r="X3007" s="26">
        <v>49.6</v>
      </c>
      <c r="Y3007" s="85"/>
      <c r="AD3007" s="26">
        <v>14.78</v>
      </c>
      <c r="AF3007" s="26">
        <v>1.0676359779501918</v>
      </c>
      <c r="AG3007" s="26">
        <v>0.30322786663470858</v>
      </c>
      <c r="AI3007" s="29">
        <v>11.685714285714282</v>
      </c>
    </row>
    <row r="3008" spans="1:35" ht="15" customHeight="1" x14ac:dyDescent="0.2">
      <c r="A3008" s="25">
        <v>3143</v>
      </c>
      <c r="B3008" s="25" t="s">
        <v>107</v>
      </c>
      <c r="C3008" s="139">
        <v>38245</v>
      </c>
      <c r="D3008" s="25">
        <v>23</v>
      </c>
      <c r="E3008" s="25" t="s">
        <v>47</v>
      </c>
      <c r="F3008" s="25">
        <v>-80</v>
      </c>
      <c r="G3008" s="82">
        <v>37.491599999999892</v>
      </c>
      <c r="H3008" s="27">
        <v>-80.624859999999998</v>
      </c>
      <c r="I3008" s="25">
        <v>25</v>
      </c>
      <c r="J3008" s="82">
        <v>3.3216000000000179</v>
      </c>
      <c r="K3008" s="27">
        <v>25.05536</v>
      </c>
      <c r="L3008" s="29">
        <v>28.34</v>
      </c>
      <c r="M3008" s="29">
        <v>42.715000000000003</v>
      </c>
      <c r="R3008" s="26">
        <v>6.4934717161769866</v>
      </c>
      <c r="S3008" s="26">
        <v>9.6999999999999993</v>
      </c>
      <c r="T3008" s="26">
        <v>0.02</v>
      </c>
      <c r="U3008" s="26">
        <v>0.64</v>
      </c>
      <c r="V3008" s="26">
        <v>0.2</v>
      </c>
      <c r="W3008" s="26">
        <v>0.44</v>
      </c>
      <c r="X3008" s="26">
        <v>55.4</v>
      </c>
      <c r="Y3008" s="85"/>
      <c r="AD3008" s="26">
        <v>10.339999999999998</v>
      </c>
      <c r="AF3008" s="26">
        <v>0.89483758411332415</v>
      </c>
      <c r="AG3008" s="26">
        <v>0.19914691686436536</v>
      </c>
      <c r="AI3008" s="29">
        <v>6.6</v>
      </c>
    </row>
    <row r="3009" spans="1:35" ht="15" customHeight="1" x14ac:dyDescent="0.2">
      <c r="A3009" s="25">
        <v>3144</v>
      </c>
      <c r="B3009" s="25" t="s">
        <v>107</v>
      </c>
      <c r="C3009" s="139">
        <v>38245</v>
      </c>
      <c r="D3009" s="25">
        <v>24</v>
      </c>
      <c r="E3009" s="25" t="s">
        <v>48</v>
      </c>
      <c r="F3009" s="25">
        <v>-80</v>
      </c>
      <c r="G3009" s="82">
        <v>40.003199999999879</v>
      </c>
      <c r="H3009" s="27">
        <v>-80.666719999999998</v>
      </c>
      <c r="I3009" s="25">
        <v>25</v>
      </c>
      <c r="J3009" s="82">
        <v>3.8268000000000768</v>
      </c>
      <c r="K3009" s="27">
        <v>25.063780000000001</v>
      </c>
      <c r="L3009" s="29">
        <v>28.565999999999999</v>
      </c>
      <c r="M3009" s="29">
        <v>42.997</v>
      </c>
      <c r="R3009" s="26">
        <v>4.1039259515574384</v>
      </c>
      <c r="S3009" s="26">
        <v>4.4000000000000004</v>
      </c>
      <c r="T3009" s="26">
        <v>0.03</v>
      </c>
      <c r="U3009" s="26">
        <v>0.42</v>
      </c>
      <c r="V3009" s="26">
        <v>0.17</v>
      </c>
      <c r="W3009" s="26">
        <v>0.24999999999999997</v>
      </c>
      <c r="X3009" s="26">
        <v>52.6</v>
      </c>
      <c r="Y3009" s="85"/>
      <c r="AD3009" s="26">
        <v>4.82</v>
      </c>
      <c r="AF3009" s="26">
        <v>0.80702200691753889</v>
      </c>
      <c r="AG3009" s="26">
        <v>0.15244731242422904</v>
      </c>
      <c r="AI3009" s="29">
        <v>4.2</v>
      </c>
    </row>
    <row r="3010" spans="1:35" ht="15" customHeight="1" x14ac:dyDescent="0.2">
      <c r="A3010" s="25">
        <v>3145</v>
      </c>
      <c r="B3010" s="25" t="s">
        <v>107</v>
      </c>
      <c r="C3010" s="139">
        <v>38245</v>
      </c>
      <c r="D3010" s="25">
        <v>25</v>
      </c>
      <c r="E3010" s="25" t="s">
        <v>48</v>
      </c>
      <c r="F3010" s="25">
        <v>-80</v>
      </c>
      <c r="G3010" s="82">
        <v>43.071600000000103</v>
      </c>
      <c r="H3010" s="27">
        <v>-80.717860000000002</v>
      </c>
      <c r="I3010" s="25">
        <v>25</v>
      </c>
      <c r="J3010" s="82">
        <v>3.6059999999999093</v>
      </c>
      <c r="K3010" s="27">
        <v>25.060099999999998</v>
      </c>
      <c r="L3010" s="29">
        <v>28.460999999999999</v>
      </c>
      <c r="M3010" s="29">
        <v>41.564999999999998</v>
      </c>
      <c r="R3010" s="26">
        <v>4.7608067285117892</v>
      </c>
      <c r="S3010" s="26">
        <v>2.2000000000000002</v>
      </c>
      <c r="T3010" s="26">
        <v>0.06</v>
      </c>
      <c r="U3010" s="26">
        <v>0.3</v>
      </c>
      <c r="V3010" s="26">
        <v>0.09</v>
      </c>
      <c r="W3010" s="26">
        <v>0.21</v>
      </c>
      <c r="X3010" s="26">
        <v>52.4</v>
      </c>
      <c r="Y3010" s="85"/>
      <c r="AD3010" s="26">
        <v>2.5</v>
      </c>
      <c r="AF3010" s="26">
        <v>1.0012234805010496</v>
      </c>
      <c r="AG3010" s="26">
        <v>0.17801708355287682</v>
      </c>
      <c r="AI3010" s="29">
        <v>4.8800000000000097</v>
      </c>
    </row>
    <row r="3011" spans="1:35" ht="15" customHeight="1" x14ac:dyDescent="0.2">
      <c r="A3011" s="25">
        <v>3146</v>
      </c>
      <c r="B3011" s="25" t="s">
        <v>107</v>
      </c>
      <c r="C3011" s="139">
        <v>38245</v>
      </c>
      <c r="D3011" s="25">
        <v>26</v>
      </c>
      <c r="E3011" s="25" t="s">
        <v>50</v>
      </c>
      <c r="F3011" s="25">
        <v>-80</v>
      </c>
      <c r="G3011" s="82">
        <v>43.33439999999996</v>
      </c>
      <c r="H3011" s="27">
        <v>-80.722239999999999</v>
      </c>
      <c r="I3011" s="25">
        <v>25</v>
      </c>
      <c r="J3011" s="82">
        <v>1.444800000000086</v>
      </c>
      <c r="K3011" s="27">
        <v>25.024080000000001</v>
      </c>
      <c r="L3011" s="29">
        <v>28.509</v>
      </c>
      <c r="M3011" s="29">
        <v>41.034999999999997</v>
      </c>
      <c r="R3011" s="26">
        <v>3.9493966267027605</v>
      </c>
      <c r="S3011" s="26">
        <v>2.7</v>
      </c>
      <c r="T3011" s="26">
        <v>0.05</v>
      </c>
      <c r="U3011" s="26">
        <v>0.23</v>
      </c>
      <c r="V3011" s="26">
        <v>0.08</v>
      </c>
      <c r="W3011" s="26">
        <v>0.15000000000000002</v>
      </c>
      <c r="X3011" s="26">
        <v>45.3</v>
      </c>
      <c r="Y3011" s="85"/>
      <c r="AD3011" s="26">
        <v>2.93</v>
      </c>
      <c r="AF3011" s="26">
        <v>0.76106833569680554</v>
      </c>
      <c r="AG3011" s="26">
        <v>0.2008369078238138</v>
      </c>
      <c r="AI3011" s="29">
        <v>4.04</v>
      </c>
    </row>
    <row r="3012" spans="1:35" ht="15" customHeight="1" x14ac:dyDescent="0.2">
      <c r="A3012" s="25">
        <v>3147</v>
      </c>
      <c r="B3012" s="25" t="s">
        <v>107</v>
      </c>
      <c r="C3012" s="139">
        <v>38245</v>
      </c>
      <c r="D3012" s="25">
        <v>27</v>
      </c>
      <c r="E3012" s="25" t="s">
        <v>50</v>
      </c>
      <c r="F3012" s="25">
        <v>-80</v>
      </c>
      <c r="G3012" s="82">
        <v>44.948399999999822</v>
      </c>
      <c r="H3012" s="27">
        <v>-80.749139999999997</v>
      </c>
      <c r="I3012" s="25">
        <v>25</v>
      </c>
      <c r="J3012" s="82">
        <v>0.34559999999991931</v>
      </c>
      <c r="K3012" s="27">
        <v>25.005759999999999</v>
      </c>
      <c r="L3012" s="29">
        <v>28.597999999999999</v>
      </c>
      <c r="M3012" s="29">
        <v>39.896999999999998</v>
      </c>
      <c r="R3012" s="26">
        <v>2.9004228430387857</v>
      </c>
      <c r="S3012" s="26">
        <v>4.2</v>
      </c>
      <c r="T3012" s="26">
        <v>0.06</v>
      </c>
      <c r="U3012" s="26">
        <v>0.65</v>
      </c>
      <c r="V3012" s="26">
        <v>0.17</v>
      </c>
      <c r="W3012" s="26">
        <v>0.48</v>
      </c>
      <c r="X3012" s="26">
        <v>56.3</v>
      </c>
      <c r="Y3012" s="85"/>
      <c r="AD3012" s="26">
        <v>4.8499999999999996</v>
      </c>
      <c r="AF3012" s="26">
        <v>1.1724481184741933</v>
      </c>
      <c r="AG3012" s="26">
        <v>0.22169192790371861</v>
      </c>
      <c r="AI3012" s="29">
        <v>3.04</v>
      </c>
    </row>
    <row r="3013" spans="1:35" ht="15" customHeight="1" x14ac:dyDescent="0.2">
      <c r="A3013" s="25">
        <v>3148</v>
      </c>
      <c r="B3013" s="25" t="s">
        <v>107</v>
      </c>
      <c r="C3013" s="139">
        <v>38245</v>
      </c>
      <c r="D3013" s="25">
        <v>28</v>
      </c>
      <c r="E3013" s="25" t="s">
        <v>50</v>
      </c>
      <c r="F3013" s="25">
        <v>-80</v>
      </c>
      <c r="G3013" s="82">
        <v>47.110799999999813</v>
      </c>
      <c r="H3013" s="27">
        <v>-80.785179999999997</v>
      </c>
      <c r="I3013" s="25">
        <v>25</v>
      </c>
      <c r="J3013" s="82">
        <v>5.5200000000041882E-2</v>
      </c>
      <c r="K3013" s="27">
        <v>25.000920000000001</v>
      </c>
      <c r="L3013" s="29">
        <v>28.529</v>
      </c>
      <c r="M3013" s="29">
        <v>37.686</v>
      </c>
      <c r="R3013" s="26">
        <v>1.7978649320646989</v>
      </c>
      <c r="S3013" s="26">
        <v>5.7</v>
      </c>
      <c r="T3013" s="26">
        <v>0.03</v>
      </c>
      <c r="U3013" s="26">
        <v>0.37</v>
      </c>
      <c r="V3013" s="26">
        <v>0.13</v>
      </c>
      <c r="W3013" s="26">
        <v>0.24</v>
      </c>
      <c r="X3013" s="26">
        <v>59.9</v>
      </c>
      <c r="Y3013" s="85"/>
      <c r="AD3013" s="26">
        <v>6.07</v>
      </c>
      <c r="AF3013" s="26">
        <v>0.68993457065649177</v>
      </c>
      <c r="AG3013" s="26">
        <v>0.24003350438983845</v>
      </c>
      <c r="AI3013" s="29">
        <v>1.88</v>
      </c>
    </row>
    <row r="3014" spans="1:35" ht="15" customHeight="1" x14ac:dyDescent="0.2">
      <c r="A3014" s="25">
        <v>3149</v>
      </c>
      <c r="B3014" s="25" t="s">
        <v>107</v>
      </c>
      <c r="C3014" s="139">
        <v>38245</v>
      </c>
      <c r="D3014" s="25">
        <v>29</v>
      </c>
      <c r="E3014" s="25" t="s">
        <v>50</v>
      </c>
      <c r="F3014" s="25">
        <v>-80</v>
      </c>
      <c r="G3014" s="82">
        <v>48.75</v>
      </c>
      <c r="H3014" s="27">
        <v>-80.8125</v>
      </c>
      <c r="I3014" s="25">
        <v>24</v>
      </c>
      <c r="J3014" s="82">
        <v>59.899199999999979</v>
      </c>
      <c r="K3014" s="27">
        <v>24.99832</v>
      </c>
      <c r="L3014" s="29">
        <v>28.693999999999999</v>
      </c>
      <c r="M3014" s="29">
        <v>35.886000000000003</v>
      </c>
      <c r="R3014" s="26">
        <v>1.2632698481505227</v>
      </c>
      <c r="S3014" s="26">
        <v>4.3</v>
      </c>
      <c r="T3014" s="26">
        <v>0</v>
      </c>
      <c r="U3014" s="26">
        <v>0.42</v>
      </c>
      <c r="V3014" s="26">
        <v>0.16</v>
      </c>
      <c r="W3014" s="26">
        <v>0.26</v>
      </c>
      <c r="X3014" s="26">
        <v>21.2</v>
      </c>
      <c r="Y3014" s="85"/>
      <c r="AD3014" s="26">
        <v>4.72</v>
      </c>
      <c r="AF3014" s="26">
        <v>0.47653327553555136</v>
      </c>
      <c r="AG3014" s="26">
        <v>0.24638432696378076</v>
      </c>
      <c r="AI3014" s="29">
        <v>1.3199999999999932</v>
      </c>
    </row>
    <row r="3015" spans="1:35" ht="15" customHeight="1" x14ac:dyDescent="0.2">
      <c r="A3015" s="25">
        <v>3150</v>
      </c>
      <c r="B3015" s="25" t="s">
        <v>107</v>
      </c>
      <c r="C3015" s="139">
        <v>38245</v>
      </c>
      <c r="D3015" s="25">
        <v>30</v>
      </c>
      <c r="E3015" s="25" t="s">
        <v>49</v>
      </c>
      <c r="F3015" s="25">
        <v>-80</v>
      </c>
      <c r="G3015" s="82">
        <v>50.143199999999695</v>
      </c>
      <c r="H3015" s="27">
        <v>-80.835719999999995</v>
      </c>
      <c r="I3015" s="25">
        <v>24</v>
      </c>
      <c r="J3015" s="82">
        <v>58.555199999999914</v>
      </c>
      <c r="K3015" s="27">
        <v>24.975919999999999</v>
      </c>
      <c r="L3015" s="29">
        <v>28.55</v>
      </c>
      <c r="M3015" s="29">
        <v>36.073</v>
      </c>
      <c r="R3015" s="26">
        <v>0.97914810660268081</v>
      </c>
      <c r="S3015" s="26">
        <v>1.1000000000000001</v>
      </c>
      <c r="T3015" s="26">
        <v>0.01</v>
      </c>
      <c r="U3015" s="26">
        <v>0.33</v>
      </c>
      <c r="V3015" s="26">
        <v>0.14000000000000001</v>
      </c>
      <c r="W3015" s="26">
        <v>0.19</v>
      </c>
      <c r="X3015" s="26">
        <v>10.9</v>
      </c>
      <c r="Y3015" s="85"/>
      <c r="AD3015" s="26">
        <v>1.4300000000000002</v>
      </c>
      <c r="AF3015" s="26">
        <v>0.51115590453747395</v>
      </c>
      <c r="AG3015" s="26">
        <v>0.24857067334004934</v>
      </c>
      <c r="AI3015" s="29">
        <v>1.04</v>
      </c>
    </row>
    <row r="3016" spans="1:35" ht="15" customHeight="1" x14ac:dyDescent="0.2">
      <c r="A3016" s="25">
        <v>3151</v>
      </c>
      <c r="B3016" s="25" t="s">
        <v>107</v>
      </c>
      <c r="C3016" s="139">
        <v>38245</v>
      </c>
      <c r="D3016" s="25">
        <v>31</v>
      </c>
      <c r="E3016" s="25" t="s">
        <v>49</v>
      </c>
      <c r="F3016" s="25">
        <v>-80</v>
      </c>
      <c r="G3016" s="82">
        <v>52.216799999999637</v>
      </c>
      <c r="H3016" s="27">
        <v>-80.870279999999994</v>
      </c>
      <c r="I3016" s="25">
        <v>25</v>
      </c>
      <c r="J3016" s="82">
        <v>0.78120000000005518</v>
      </c>
      <c r="K3016" s="27">
        <v>25.013020000000001</v>
      </c>
      <c r="L3016" s="29">
        <v>28.524999999999999</v>
      </c>
      <c r="M3016" s="29">
        <v>36.066000000000003</v>
      </c>
      <c r="R3016" s="26">
        <v>0.95477325410679603</v>
      </c>
      <c r="S3016" s="26">
        <v>0.59</v>
      </c>
      <c r="T3016" s="26">
        <v>0.01</v>
      </c>
      <c r="U3016" s="26">
        <v>0.28999999999999998</v>
      </c>
      <c r="V3016" s="26">
        <v>0.04</v>
      </c>
      <c r="W3016" s="26">
        <v>0.24999999999999997</v>
      </c>
      <c r="X3016" s="26">
        <v>26.4</v>
      </c>
      <c r="Y3016" s="85"/>
      <c r="AD3016" s="26">
        <v>0.88</v>
      </c>
      <c r="AF3016" s="26">
        <v>0.37990466550291307</v>
      </c>
      <c r="AG3016" s="26">
        <v>0.19415307763041101</v>
      </c>
      <c r="AI3016" s="29">
        <v>1</v>
      </c>
    </row>
    <row r="3017" spans="1:35" ht="15" customHeight="1" x14ac:dyDescent="0.2">
      <c r="A3017" s="25">
        <v>3152</v>
      </c>
      <c r="B3017" s="25" t="s">
        <v>107</v>
      </c>
      <c r="C3017" s="139">
        <v>38245</v>
      </c>
      <c r="D3017" s="25">
        <v>32</v>
      </c>
      <c r="E3017" s="25" t="s">
        <v>49</v>
      </c>
      <c r="F3017" s="25">
        <v>-80</v>
      </c>
      <c r="G3017" s="82">
        <v>55.574400000000423</v>
      </c>
      <c r="H3017" s="27">
        <v>-80.926240000000007</v>
      </c>
      <c r="I3017" s="25">
        <v>25</v>
      </c>
      <c r="J3017" s="82">
        <v>0.72000000000002728</v>
      </c>
      <c r="K3017" s="27">
        <v>25.012</v>
      </c>
      <c r="L3017" s="29">
        <v>28.727</v>
      </c>
      <c r="M3017" s="29">
        <v>36.241999999999997</v>
      </c>
      <c r="R3017" s="26">
        <v>2.1049185447696654</v>
      </c>
      <c r="S3017" s="26">
        <v>0.35</v>
      </c>
      <c r="T3017" s="26">
        <v>0.01</v>
      </c>
      <c r="U3017" s="26">
        <v>0.1</v>
      </c>
      <c r="V3017" s="26">
        <v>0.06</v>
      </c>
      <c r="W3017" s="26">
        <v>4.0000000000000008E-2</v>
      </c>
      <c r="X3017" s="26">
        <v>9.8000000000000007</v>
      </c>
      <c r="Y3017" s="85"/>
      <c r="AD3017" s="26">
        <v>0.44999999999999996</v>
      </c>
      <c r="AF3017" s="26">
        <v>0.46268422393478248</v>
      </c>
      <c r="AG3017" s="26">
        <v>0.31138707453982634</v>
      </c>
      <c r="AI3017" s="29">
        <v>2.16</v>
      </c>
    </row>
    <row r="3018" spans="1:35" ht="15" customHeight="1" x14ac:dyDescent="0.2">
      <c r="A3018" s="25">
        <v>3153</v>
      </c>
      <c r="B3018" s="25" t="s">
        <v>107</v>
      </c>
      <c r="C3018" s="139">
        <v>38246</v>
      </c>
      <c r="D3018" s="25">
        <v>33</v>
      </c>
      <c r="E3018" s="25" t="s">
        <v>49</v>
      </c>
      <c r="F3018" s="25">
        <v>-80</v>
      </c>
      <c r="G3018" s="82">
        <v>55.249200000000371</v>
      </c>
      <c r="H3018" s="27">
        <v>-80.920820000000006</v>
      </c>
      <c r="I3018" s="25">
        <v>25</v>
      </c>
      <c r="J3018" s="82">
        <v>3.2495999999999725</v>
      </c>
      <c r="K3018" s="27">
        <v>25.05416</v>
      </c>
      <c r="L3018" s="29">
        <v>29.039000000000001</v>
      </c>
      <c r="M3018" s="29">
        <v>36.088000000000001</v>
      </c>
      <c r="R3018" s="26">
        <v>18.115257308451689</v>
      </c>
      <c r="S3018" s="26">
        <v>0.4</v>
      </c>
      <c r="T3018" s="26">
        <v>0.04</v>
      </c>
      <c r="U3018" s="26">
        <v>0.23</v>
      </c>
      <c r="V3018" s="26">
        <v>0.02</v>
      </c>
      <c r="W3018" s="26">
        <v>0.21000000000000002</v>
      </c>
      <c r="X3018" s="26">
        <v>28.4</v>
      </c>
      <c r="Y3018" s="85"/>
      <c r="AD3018" s="26">
        <v>0.63000000000000012</v>
      </c>
      <c r="AF3018" s="26">
        <v>0.43183860900579696</v>
      </c>
      <c r="AG3018" s="26">
        <v>0.22125018626275428</v>
      </c>
      <c r="AI3018" s="29">
        <v>18.166666666666664</v>
      </c>
    </row>
    <row r="3019" spans="1:35" ht="15" customHeight="1" x14ac:dyDescent="0.2">
      <c r="A3019" s="25">
        <v>3154</v>
      </c>
      <c r="B3019" s="25" t="s">
        <v>107</v>
      </c>
      <c r="C3019" s="139">
        <v>38246</v>
      </c>
      <c r="D3019" s="25">
        <v>34</v>
      </c>
      <c r="E3019" s="25" t="s">
        <v>49</v>
      </c>
      <c r="F3019" s="25">
        <v>-80</v>
      </c>
      <c r="G3019" s="82">
        <v>57.316800000000114</v>
      </c>
      <c r="H3019" s="27">
        <v>-80.955280000000002</v>
      </c>
      <c r="I3019" s="25">
        <v>24</v>
      </c>
      <c r="J3019" s="82">
        <v>59.326799999999906</v>
      </c>
      <c r="K3019" s="27">
        <v>24.988779999999998</v>
      </c>
      <c r="L3019" s="29">
        <v>28.524999999999999</v>
      </c>
      <c r="M3019" s="29">
        <v>35.774999999999999</v>
      </c>
      <c r="R3019" s="26">
        <v>5.6059029123354689</v>
      </c>
      <c r="S3019" s="26">
        <v>0.5</v>
      </c>
      <c r="T3019" s="26">
        <v>0.02</v>
      </c>
      <c r="U3019" s="26">
        <v>0</v>
      </c>
      <c r="V3019" s="26">
        <v>0.08</v>
      </c>
      <c r="W3019" s="26">
        <v>0</v>
      </c>
      <c r="X3019" s="26">
        <v>9.9</v>
      </c>
      <c r="Y3019" s="85"/>
      <c r="AD3019" s="26">
        <v>0.57999999999999996</v>
      </c>
      <c r="AF3019" s="26">
        <v>1.1504155363820612</v>
      </c>
      <c r="AG3019" s="26">
        <v>0.42804018733846871</v>
      </c>
      <c r="AI3019" s="29">
        <v>5.7428571428571429</v>
      </c>
    </row>
    <row r="3020" spans="1:35" ht="15" customHeight="1" x14ac:dyDescent="0.2">
      <c r="A3020" s="25">
        <v>3155</v>
      </c>
      <c r="B3020" s="25" t="s">
        <v>107</v>
      </c>
      <c r="C3020" s="139">
        <v>38246</v>
      </c>
      <c r="D3020" s="25">
        <v>35</v>
      </c>
      <c r="E3020" s="25" t="s">
        <v>49</v>
      </c>
      <c r="F3020" s="25">
        <v>-80</v>
      </c>
      <c r="G3020" s="82">
        <v>52.761600000000328</v>
      </c>
      <c r="H3020" s="27">
        <v>-80.879360000000005</v>
      </c>
      <c r="I3020" s="25">
        <v>24</v>
      </c>
      <c r="J3020" s="82">
        <v>58.289999999999935</v>
      </c>
      <c r="K3020" s="27">
        <v>24.971499999999999</v>
      </c>
      <c r="L3020" s="29">
        <v>29.068000000000001</v>
      </c>
      <c r="M3020" s="29">
        <v>36.149000000000001</v>
      </c>
      <c r="R3020" s="26">
        <v>1.661789715117219</v>
      </c>
      <c r="S3020" s="26">
        <v>0.72</v>
      </c>
      <c r="T3020" s="26">
        <v>0.02</v>
      </c>
      <c r="U3020" s="26">
        <v>0.32</v>
      </c>
      <c r="V3020" s="26">
        <v>0.1</v>
      </c>
      <c r="W3020" s="26">
        <v>0.22</v>
      </c>
      <c r="X3020" s="26">
        <v>4.0999999999999996</v>
      </c>
      <c r="Y3020" s="85"/>
      <c r="AD3020" s="26">
        <v>1.04</v>
      </c>
      <c r="AF3020" s="26">
        <v>0.44096639301539464</v>
      </c>
      <c r="AG3020" s="26">
        <v>0.25894561029490148</v>
      </c>
      <c r="AI3020" s="29">
        <v>1.7142857142857184</v>
      </c>
    </row>
    <row r="3021" spans="1:35" ht="15" customHeight="1" x14ac:dyDescent="0.2">
      <c r="A3021" s="25">
        <v>3156</v>
      </c>
      <c r="B3021" s="25" t="s">
        <v>107</v>
      </c>
      <c r="C3021" s="139">
        <v>38246</v>
      </c>
      <c r="D3021" s="25">
        <v>36</v>
      </c>
      <c r="E3021" s="25" t="s">
        <v>50</v>
      </c>
      <c r="F3021" s="25">
        <v>-80</v>
      </c>
      <c r="G3021" s="82">
        <v>47.598000000000127</v>
      </c>
      <c r="H3021" s="27">
        <v>-80.793300000000002</v>
      </c>
      <c r="I3021" s="25">
        <v>24</v>
      </c>
      <c r="J3021" s="82">
        <v>57.566400000000044</v>
      </c>
      <c r="K3021" s="27">
        <v>24.959440000000001</v>
      </c>
      <c r="L3021" s="29">
        <v>28.95</v>
      </c>
      <c r="M3021" s="29">
        <v>35.920999999999999</v>
      </c>
      <c r="R3021" s="26">
        <v>1.0336494614587275</v>
      </c>
      <c r="S3021" s="26">
        <v>2.4</v>
      </c>
      <c r="T3021" s="26">
        <v>0.01</v>
      </c>
      <c r="U3021" s="26">
        <v>0.24</v>
      </c>
      <c r="V3021" s="26">
        <v>7.0000000000000007E-2</v>
      </c>
      <c r="W3021" s="26">
        <v>0.16999999999999998</v>
      </c>
      <c r="X3021" s="26">
        <v>13.4</v>
      </c>
      <c r="Y3021" s="85"/>
      <c r="AD3021" s="26">
        <v>2.6399999999999997</v>
      </c>
      <c r="AF3021" s="26">
        <v>0.67734452374670173</v>
      </c>
      <c r="AG3021" s="26">
        <v>0.17656966835627375</v>
      </c>
      <c r="AI3021" s="29">
        <v>1.1142857142857159</v>
      </c>
    </row>
    <row r="3022" spans="1:35" ht="15" customHeight="1" x14ac:dyDescent="0.2">
      <c r="A3022" s="25">
        <v>3157</v>
      </c>
      <c r="B3022" s="25" t="s">
        <v>107</v>
      </c>
      <c r="C3022" s="139">
        <v>38246</v>
      </c>
      <c r="D3022" s="25">
        <v>37</v>
      </c>
      <c r="E3022" s="25" t="s">
        <v>50</v>
      </c>
      <c r="F3022" s="25">
        <v>-80</v>
      </c>
      <c r="G3022" s="82">
        <v>45.681599999999776</v>
      </c>
      <c r="H3022" s="27">
        <v>-80.761359999999996</v>
      </c>
      <c r="I3022" s="25">
        <v>24</v>
      </c>
      <c r="J3022" s="82">
        <v>55.959599999999909</v>
      </c>
      <c r="K3022" s="27">
        <v>24.932659999999998</v>
      </c>
      <c r="L3022" s="29">
        <v>29.221</v>
      </c>
      <c r="M3022" s="29">
        <v>32.176000000000002</v>
      </c>
      <c r="R3022" s="26">
        <v>1.4821551309706531</v>
      </c>
      <c r="S3022" s="26">
        <v>6.1</v>
      </c>
      <c r="T3022" s="26">
        <v>0.01</v>
      </c>
      <c r="U3022" s="26">
        <v>1.1000000000000001</v>
      </c>
      <c r="V3022" s="26">
        <v>0.37</v>
      </c>
      <c r="W3022" s="26">
        <v>0.73000000000000009</v>
      </c>
      <c r="X3022" s="26">
        <v>13.4</v>
      </c>
      <c r="Y3022" s="85"/>
      <c r="AD3022" s="26">
        <v>7.2</v>
      </c>
      <c r="AF3022" s="26">
        <v>0.50989689984649489</v>
      </c>
      <c r="AG3022" s="26">
        <v>0.17485840429339386</v>
      </c>
      <c r="AI3022" s="29">
        <v>1.5428571428571405</v>
      </c>
    </row>
    <row r="3023" spans="1:35" ht="15" customHeight="1" x14ac:dyDescent="0.2">
      <c r="A3023" s="25">
        <v>3158</v>
      </c>
      <c r="B3023" s="25" t="s">
        <v>107</v>
      </c>
      <c r="C3023" s="139">
        <v>38246</v>
      </c>
      <c r="D3023" s="25">
        <v>38</v>
      </c>
      <c r="E3023" s="25" t="s">
        <v>50</v>
      </c>
      <c r="F3023" s="25">
        <v>-80</v>
      </c>
      <c r="G3023" s="82">
        <v>41.841600000000199</v>
      </c>
      <c r="H3023" s="27">
        <v>-80.697360000000003</v>
      </c>
      <c r="I3023" s="25">
        <v>24</v>
      </c>
      <c r="J3023" s="82">
        <v>59.169600000000102</v>
      </c>
      <c r="K3023" s="27">
        <v>24.986160000000002</v>
      </c>
      <c r="L3023" s="29">
        <v>29.021000000000001</v>
      </c>
      <c r="M3023" s="29">
        <v>38.42</v>
      </c>
      <c r="R3023" s="26">
        <v>2.4455840423279289</v>
      </c>
      <c r="S3023" s="26">
        <v>5.4</v>
      </c>
      <c r="T3023" s="26">
        <v>0.04</v>
      </c>
      <c r="U3023" s="26">
        <v>0.64</v>
      </c>
      <c r="V3023" s="26">
        <v>0.13</v>
      </c>
      <c r="W3023" s="26">
        <v>0.51</v>
      </c>
      <c r="X3023" s="26">
        <v>20.9</v>
      </c>
      <c r="Y3023" s="85"/>
      <c r="AD3023" s="26">
        <v>6.04</v>
      </c>
      <c r="AF3023" s="26">
        <v>0.81709404444537082</v>
      </c>
      <c r="AG3023" s="26">
        <v>0.14156330409566242</v>
      </c>
      <c r="AI3023" s="29">
        <v>2.5428571428571396</v>
      </c>
    </row>
    <row r="3024" spans="1:35" ht="15" customHeight="1" x14ac:dyDescent="0.2">
      <c r="A3024" s="25">
        <v>3159</v>
      </c>
      <c r="B3024" s="25" t="s">
        <v>107</v>
      </c>
      <c r="C3024" s="139">
        <v>38246</v>
      </c>
      <c r="D3024" s="25">
        <v>39</v>
      </c>
      <c r="E3024" s="25" t="s">
        <v>50</v>
      </c>
      <c r="F3024" s="25">
        <v>-80</v>
      </c>
      <c r="G3024" s="82">
        <v>38.780399999999702</v>
      </c>
      <c r="H3024" s="27">
        <v>-80.646339999999995</v>
      </c>
      <c r="I3024" s="25">
        <v>25</v>
      </c>
      <c r="J3024" s="82">
        <v>0.49920000000007292</v>
      </c>
      <c r="K3024" s="27">
        <v>25.008320000000001</v>
      </c>
      <c r="L3024" s="29">
        <v>29.224</v>
      </c>
      <c r="M3024" s="29">
        <v>40.909999999999997</v>
      </c>
      <c r="R3024" s="26">
        <v>4.0670550998930528</v>
      </c>
      <c r="S3024" s="26">
        <v>4.7</v>
      </c>
      <c r="T3024" s="26">
        <v>0.06</v>
      </c>
      <c r="U3024" s="26">
        <v>0.44</v>
      </c>
      <c r="V3024" s="26">
        <v>0.13</v>
      </c>
      <c r="W3024" s="26">
        <v>0.31</v>
      </c>
      <c r="X3024" s="26">
        <v>16.5</v>
      </c>
      <c r="Y3024" s="85"/>
      <c r="AD3024" s="26">
        <v>5.14</v>
      </c>
      <c r="AF3024" s="26">
        <v>1.1167371608983727</v>
      </c>
      <c r="AG3024" s="26">
        <v>0.14748880498010791</v>
      </c>
      <c r="AI3024" s="29">
        <v>4.2</v>
      </c>
    </row>
    <row r="3025" spans="1:35" ht="15" customHeight="1" x14ac:dyDescent="0.2">
      <c r="A3025" s="25">
        <v>3160</v>
      </c>
      <c r="B3025" s="25" t="s">
        <v>107</v>
      </c>
      <c r="C3025" s="139">
        <v>38246</v>
      </c>
      <c r="D3025" s="25">
        <v>40</v>
      </c>
      <c r="E3025" s="25" t="s">
        <v>47</v>
      </c>
      <c r="F3025" s="25">
        <v>-80</v>
      </c>
      <c r="G3025" s="82">
        <v>35.903999999999883</v>
      </c>
      <c r="H3025" s="27">
        <v>-80.598399999999998</v>
      </c>
      <c r="I3025" s="25">
        <v>25</v>
      </c>
      <c r="J3025" s="82">
        <v>1.0691999999999999</v>
      </c>
      <c r="K3025" s="27">
        <v>25.01782</v>
      </c>
      <c r="L3025" s="29">
        <v>29.398</v>
      </c>
      <c r="M3025" s="29">
        <v>38.988999999999997</v>
      </c>
      <c r="R3025" s="26">
        <v>2.6660613381758971</v>
      </c>
      <c r="S3025" s="26">
        <v>7.2</v>
      </c>
      <c r="T3025" s="26">
        <v>0.02</v>
      </c>
      <c r="U3025" s="26">
        <v>0.3</v>
      </c>
      <c r="V3025" s="26">
        <v>0.19</v>
      </c>
      <c r="W3025" s="26">
        <v>0.10999999999999999</v>
      </c>
      <c r="X3025" s="26">
        <v>4.9000000000000004</v>
      </c>
      <c r="Y3025" s="85"/>
      <c r="AD3025" s="26">
        <v>7.5000000000000009</v>
      </c>
      <c r="AF3025" s="26">
        <v>0.4050847593224931</v>
      </c>
      <c r="AG3025" s="26">
        <v>9.9685433134185986E-2</v>
      </c>
      <c r="AI3025" s="29">
        <v>2.7142857142857175</v>
      </c>
    </row>
    <row r="3026" spans="1:35" ht="15" customHeight="1" x14ac:dyDescent="0.2">
      <c r="A3026" s="25">
        <v>3161</v>
      </c>
      <c r="B3026" s="25" t="s">
        <v>108</v>
      </c>
      <c r="C3026" s="139">
        <v>38280</v>
      </c>
      <c r="D3026" s="25" t="s">
        <v>15</v>
      </c>
      <c r="E3026" s="25" t="s">
        <v>76</v>
      </c>
      <c r="F3026" s="25">
        <v>-80</v>
      </c>
      <c r="G3026" s="82">
        <v>10.988399999999672</v>
      </c>
      <c r="H3026" s="27">
        <v>-80.183139999999995</v>
      </c>
      <c r="I3026" s="25">
        <v>25</v>
      </c>
      <c r="J3026" s="82">
        <v>44.332800000000105</v>
      </c>
      <c r="K3026" s="27">
        <v>25.738880000000002</v>
      </c>
      <c r="L3026" s="29">
        <v>26.853000000000002</v>
      </c>
      <c r="M3026" s="29">
        <v>31.215</v>
      </c>
      <c r="R3026" s="26">
        <v>1.4347393342187531</v>
      </c>
      <c r="S3026" s="26">
        <v>1.2</v>
      </c>
      <c r="T3026" s="26">
        <v>1.4E-2</v>
      </c>
      <c r="U3026" s="26">
        <v>0.51</v>
      </c>
      <c r="V3026" s="26">
        <v>0.49</v>
      </c>
      <c r="W3026" s="26">
        <v>2.0000000000000018E-2</v>
      </c>
      <c r="X3026" s="26">
        <v>2.5</v>
      </c>
      <c r="Y3026" s="85"/>
      <c r="AD3026" s="26">
        <v>1.71</v>
      </c>
      <c r="AF3026" s="26">
        <v>0.71618959256250003</v>
      </c>
      <c r="AG3026" s="26">
        <v>0.36692927928506247</v>
      </c>
      <c r="AI3026" s="29">
        <v>1.52</v>
      </c>
    </row>
    <row r="3027" spans="1:35" ht="15" customHeight="1" x14ac:dyDescent="0.2">
      <c r="A3027" s="25">
        <v>3162</v>
      </c>
      <c r="B3027" s="25" t="s">
        <v>108</v>
      </c>
      <c r="C3027" s="139">
        <v>38280</v>
      </c>
      <c r="D3027" s="25" t="s">
        <v>24</v>
      </c>
      <c r="E3027" s="25" t="s">
        <v>77</v>
      </c>
      <c r="F3027" s="25">
        <v>-80</v>
      </c>
      <c r="G3027" s="82">
        <v>21.686400000000106</v>
      </c>
      <c r="H3027" s="27">
        <v>-80.361440000000002</v>
      </c>
      <c r="I3027" s="25">
        <v>25</v>
      </c>
      <c r="J3027" s="82">
        <v>17.839199999999948</v>
      </c>
      <c r="K3027" s="27">
        <v>25.297319999999999</v>
      </c>
      <c r="L3027" s="29">
        <v>28.399000000000001</v>
      </c>
      <c r="M3027" s="29">
        <v>34.868000000000002</v>
      </c>
      <c r="R3027" s="26">
        <v>1.5492539722358636</v>
      </c>
      <c r="S3027" s="26">
        <v>7</v>
      </c>
      <c r="T3027" s="26">
        <v>0.01</v>
      </c>
      <c r="U3027" s="26">
        <v>1.4</v>
      </c>
      <c r="V3027" s="26">
        <v>0.68</v>
      </c>
      <c r="W3027" s="26">
        <v>0.71999999999999986</v>
      </c>
      <c r="X3027" s="26">
        <v>7.7</v>
      </c>
      <c r="Y3027" s="85"/>
      <c r="AD3027" s="26">
        <v>8.4</v>
      </c>
      <c r="AF3027" s="26">
        <v>0.76226663321874988</v>
      </c>
      <c r="AG3027" s="26">
        <v>0.32570273363125013</v>
      </c>
      <c r="AI3027" s="29">
        <v>1.64</v>
      </c>
    </row>
    <row r="3028" spans="1:35" ht="15" customHeight="1" x14ac:dyDescent="0.2">
      <c r="A3028" s="25">
        <v>3163</v>
      </c>
      <c r="B3028" s="25" t="s">
        <v>108</v>
      </c>
      <c r="C3028" s="139">
        <v>38280</v>
      </c>
      <c r="D3028" s="25" t="s">
        <v>25</v>
      </c>
      <c r="E3028" s="25" t="s">
        <v>79</v>
      </c>
      <c r="F3028" s="25">
        <v>-80</v>
      </c>
      <c r="G3028" s="82">
        <v>22.545599999999979</v>
      </c>
      <c r="H3028" s="27">
        <v>-80.37576</v>
      </c>
      <c r="I3028" s="25">
        <v>25</v>
      </c>
      <c r="J3028" s="82">
        <v>14.336399999999969</v>
      </c>
      <c r="K3028" s="27">
        <v>25.238939999999999</v>
      </c>
      <c r="L3028" s="29">
        <v>28.908000000000001</v>
      </c>
      <c r="M3028" s="29">
        <v>36</v>
      </c>
      <c r="R3028" s="26">
        <v>0.52532133174479412</v>
      </c>
      <c r="S3028" s="26">
        <v>10.1</v>
      </c>
      <c r="T3028" s="26">
        <v>0.01</v>
      </c>
      <c r="U3028" s="26">
        <v>1</v>
      </c>
      <c r="V3028" s="26">
        <v>0.35</v>
      </c>
      <c r="W3028" s="26">
        <v>0.65</v>
      </c>
      <c r="X3028" s="26">
        <v>11.5</v>
      </c>
      <c r="Y3028" s="85"/>
      <c r="AD3028" s="26">
        <v>11.1</v>
      </c>
      <c r="AF3028" s="26">
        <v>0.62730081334374987</v>
      </c>
      <c r="AG3028" s="26">
        <v>0.21223633065503122</v>
      </c>
      <c r="AI3028" s="29">
        <v>0.60000000000000242</v>
      </c>
    </row>
    <row r="3029" spans="1:35" ht="15" customHeight="1" x14ac:dyDescent="0.2">
      <c r="A3029" s="25">
        <v>3164</v>
      </c>
      <c r="B3029" s="25" t="s">
        <v>108</v>
      </c>
      <c r="C3029" s="139">
        <v>38280</v>
      </c>
      <c r="D3029" s="25" t="s">
        <v>26</v>
      </c>
      <c r="E3029" s="25" t="s">
        <v>79</v>
      </c>
      <c r="F3029" s="25">
        <v>-80</v>
      </c>
      <c r="G3029" s="82">
        <v>25.33079999999984</v>
      </c>
      <c r="H3029" s="27">
        <v>-80.422179999999997</v>
      </c>
      <c r="I3029" s="25">
        <v>25</v>
      </c>
      <c r="J3029" s="82">
        <v>15.333599999999947</v>
      </c>
      <c r="K3029" s="27">
        <v>25.255559999999999</v>
      </c>
      <c r="L3029" s="29">
        <v>29.920999999999999</v>
      </c>
      <c r="M3029" s="29">
        <v>21.164999999999999</v>
      </c>
      <c r="R3029" s="26">
        <v>1.6702949446093773</v>
      </c>
      <c r="S3029" s="26">
        <v>20.9</v>
      </c>
      <c r="T3029" s="26">
        <v>0.06</v>
      </c>
      <c r="U3029" s="26">
        <v>2.8</v>
      </c>
      <c r="V3029" s="26">
        <v>0.48</v>
      </c>
      <c r="W3029" s="26">
        <v>2.3199999999999998</v>
      </c>
      <c r="X3029" s="26">
        <v>39.4</v>
      </c>
      <c r="Y3029" s="85"/>
      <c r="AD3029" s="26">
        <v>23.7</v>
      </c>
      <c r="AF3029" s="26">
        <v>1.0895224652812499</v>
      </c>
      <c r="AG3029" s="26">
        <v>0.3989846458723128</v>
      </c>
      <c r="AI3029" s="29">
        <v>1.8</v>
      </c>
    </row>
    <row r="3030" spans="1:35" ht="15" customHeight="1" x14ac:dyDescent="0.2">
      <c r="A3030" s="25">
        <v>3165</v>
      </c>
      <c r="B3030" s="25" t="s">
        <v>108</v>
      </c>
      <c r="C3030" s="139">
        <v>38280</v>
      </c>
      <c r="D3030" s="25" t="s">
        <v>27</v>
      </c>
      <c r="E3030" s="25" t="s">
        <v>79</v>
      </c>
      <c r="F3030" s="25">
        <v>-80</v>
      </c>
      <c r="G3030" s="82">
        <v>25.386000000000308</v>
      </c>
      <c r="H3030" s="27">
        <v>-80.423100000000005</v>
      </c>
      <c r="I3030" s="25">
        <v>25</v>
      </c>
      <c r="J3030" s="82">
        <v>10.552799999999962</v>
      </c>
      <c r="K3030" s="27">
        <v>25.175879999999999</v>
      </c>
      <c r="L3030" s="29">
        <v>28.794</v>
      </c>
      <c r="M3030" s="29">
        <v>38.21</v>
      </c>
      <c r="R3030" s="26">
        <v>0.9760502378831869</v>
      </c>
      <c r="S3030" s="26">
        <v>5.9</v>
      </c>
      <c r="T3030" s="26">
        <v>0</v>
      </c>
      <c r="U3030" s="26">
        <v>1.9</v>
      </c>
      <c r="V3030" s="26">
        <v>0.8</v>
      </c>
      <c r="W3030" s="26">
        <v>1.0999999999999999</v>
      </c>
      <c r="X3030" s="26">
        <v>12.9</v>
      </c>
      <c r="Y3030" s="85"/>
      <c r="AD3030" s="26">
        <v>7.8</v>
      </c>
      <c r="AF3030" s="26">
        <v>0.92117800178124998</v>
      </c>
      <c r="AG3030" s="26">
        <v>0.36047627785728137</v>
      </c>
      <c r="AI3030" s="29">
        <v>1.0857142857142881</v>
      </c>
    </row>
    <row r="3031" spans="1:35" ht="15" customHeight="1" x14ac:dyDescent="0.2">
      <c r="A3031" s="25">
        <v>3166</v>
      </c>
      <c r="B3031" s="25" t="s">
        <v>108</v>
      </c>
      <c r="C3031" s="139">
        <v>38280</v>
      </c>
      <c r="D3031" s="25" t="s">
        <v>28</v>
      </c>
      <c r="E3031" s="25" t="s">
        <v>77</v>
      </c>
      <c r="F3031" s="25">
        <v>-80</v>
      </c>
      <c r="G3031" s="82">
        <v>12.805199999999957</v>
      </c>
      <c r="H3031" s="27">
        <v>-80.213419999999999</v>
      </c>
      <c r="I3031" s="25">
        <v>25</v>
      </c>
      <c r="J3031" s="82">
        <v>28.077600000000089</v>
      </c>
      <c r="K3031" s="27">
        <v>25.467960000000001</v>
      </c>
      <c r="L3031" s="29">
        <v>27.637</v>
      </c>
      <c r="M3031" s="29">
        <v>36.613999999999997</v>
      </c>
      <c r="R3031" s="26">
        <v>1.2466041219456869</v>
      </c>
      <c r="S3031" s="26">
        <v>3.8</v>
      </c>
      <c r="T3031" s="26">
        <v>0</v>
      </c>
      <c r="U3031" s="26">
        <v>0.46</v>
      </c>
      <c r="V3031" s="26">
        <v>0.26</v>
      </c>
      <c r="W3031" s="26">
        <v>0.2</v>
      </c>
      <c r="X3031" s="26">
        <v>1.4</v>
      </c>
      <c r="Y3031" s="85"/>
      <c r="AD3031" s="26">
        <v>4.26</v>
      </c>
      <c r="AF3031" s="26">
        <v>0.56852537565624994</v>
      </c>
      <c r="AG3031" s="26">
        <v>0.16983726551578132</v>
      </c>
      <c r="AI3031" s="29">
        <v>1.3142857142857167</v>
      </c>
    </row>
    <row r="3032" spans="1:35" ht="15" customHeight="1" x14ac:dyDescent="0.2">
      <c r="A3032" s="25">
        <v>3167</v>
      </c>
      <c r="B3032" s="25" t="s">
        <v>108</v>
      </c>
      <c r="C3032" s="139">
        <v>38280</v>
      </c>
      <c r="D3032" s="25" t="s">
        <v>29</v>
      </c>
      <c r="E3032" s="25" t="s">
        <v>76</v>
      </c>
      <c r="F3032" s="25">
        <v>-80</v>
      </c>
      <c r="G3032" s="82">
        <v>11.893200000000377</v>
      </c>
      <c r="H3032" s="27">
        <v>-80.198220000000006</v>
      </c>
      <c r="I3032" s="25">
        <v>25</v>
      </c>
      <c r="J3032" s="82">
        <v>34.815599999999947</v>
      </c>
      <c r="K3032" s="27">
        <v>25.580259999999999</v>
      </c>
      <c r="L3032" s="29">
        <v>26.905000000000001</v>
      </c>
      <c r="M3032" s="29">
        <v>34.695</v>
      </c>
      <c r="R3032" s="26">
        <v>0.12840951209821572</v>
      </c>
      <c r="S3032" s="26">
        <v>2.6</v>
      </c>
      <c r="T3032" s="26">
        <v>0</v>
      </c>
      <c r="U3032" s="26">
        <v>0.09</v>
      </c>
      <c r="V3032" s="26">
        <v>0.04</v>
      </c>
      <c r="W3032" s="26">
        <v>4.9999999999999996E-2</v>
      </c>
      <c r="X3032" s="26">
        <v>0.08</v>
      </c>
      <c r="Y3032" s="85"/>
      <c r="AD3032" s="26">
        <v>2.69</v>
      </c>
      <c r="AF3032" s="26">
        <v>0.36136009837499999</v>
      </c>
      <c r="AG3032" s="26">
        <v>0.16252826633606249</v>
      </c>
      <c r="AI3032" s="29">
        <v>0.17142857142857287</v>
      </c>
    </row>
    <row r="3033" spans="1:35" ht="15" customHeight="1" x14ac:dyDescent="0.2">
      <c r="A3033" s="25">
        <v>3168</v>
      </c>
      <c r="B3033" s="25" t="s">
        <v>108</v>
      </c>
      <c r="C3033" s="139">
        <v>38280</v>
      </c>
      <c r="D3033" s="25" t="s">
        <v>30</v>
      </c>
      <c r="E3033" s="25" t="s">
        <v>76</v>
      </c>
      <c r="F3033" s="25">
        <v>-80</v>
      </c>
      <c r="G3033" s="82">
        <v>11.219999999999857</v>
      </c>
      <c r="H3033" s="27">
        <v>-80.186999999999998</v>
      </c>
      <c r="I3033" s="25">
        <v>25</v>
      </c>
      <c r="J3033" s="82">
        <v>39.741599999999977</v>
      </c>
      <c r="K3033" s="27">
        <v>25.66236</v>
      </c>
      <c r="L3033" s="29">
        <v>26.952999999999999</v>
      </c>
      <c r="M3033" s="29">
        <v>33.401000000000003</v>
      </c>
      <c r="R3033" s="26">
        <v>2.0190692972135431</v>
      </c>
      <c r="S3033" s="26">
        <v>4</v>
      </c>
      <c r="T3033" s="26">
        <v>0</v>
      </c>
      <c r="U3033" s="26">
        <v>0.68</v>
      </c>
      <c r="V3033" s="26">
        <v>0.2</v>
      </c>
      <c r="W3033" s="26">
        <v>0.48000000000000004</v>
      </c>
      <c r="X3033" s="26">
        <v>2.7</v>
      </c>
      <c r="Y3033" s="85"/>
      <c r="AD3033" s="26">
        <v>4.6800000000000006</v>
      </c>
      <c r="AF3033" s="26">
        <v>0.55981790340624993</v>
      </c>
      <c r="AG3033" s="26">
        <v>0.25685195023459384</v>
      </c>
      <c r="AI3033" s="29">
        <v>2.0857142857142872</v>
      </c>
    </row>
    <row r="3034" spans="1:35" ht="15" customHeight="1" x14ac:dyDescent="0.2">
      <c r="A3034" s="25">
        <v>3169</v>
      </c>
      <c r="B3034" s="25" t="s">
        <v>108</v>
      </c>
      <c r="C3034" s="139">
        <v>38280</v>
      </c>
      <c r="D3034" s="25" t="s">
        <v>16</v>
      </c>
      <c r="E3034" s="25" t="s">
        <v>76</v>
      </c>
      <c r="F3034" s="25">
        <v>-80</v>
      </c>
      <c r="G3034" s="82">
        <v>14.799600000000339</v>
      </c>
      <c r="H3034" s="27">
        <v>-80.246660000000006</v>
      </c>
      <c r="I3034" s="25">
        <v>25</v>
      </c>
      <c r="J3034" s="82">
        <v>41.43</v>
      </c>
      <c r="K3034" s="27">
        <v>25.6905</v>
      </c>
      <c r="L3034" s="29">
        <v>27.346</v>
      </c>
      <c r="M3034" s="29">
        <v>29.460999999999999</v>
      </c>
      <c r="R3034" s="26">
        <v>3.6454113188245513E-2</v>
      </c>
      <c r="S3034" s="26">
        <v>3.1</v>
      </c>
      <c r="T3034" s="26">
        <v>0.08</v>
      </c>
      <c r="U3034" s="26">
        <v>2.6</v>
      </c>
      <c r="V3034" s="26">
        <v>0.37</v>
      </c>
      <c r="W3034" s="26">
        <v>2.23</v>
      </c>
      <c r="X3034" s="26">
        <v>8.3000000000000007</v>
      </c>
      <c r="Y3034" s="85"/>
      <c r="AD3034" s="26">
        <v>5.7</v>
      </c>
      <c r="AF3034" s="26">
        <v>1.1337854492187498</v>
      </c>
      <c r="AG3034" s="26">
        <v>0.662405276937438</v>
      </c>
      <c r="AI3034" s="29">
        <v>0.17142857142857287</v>
      </c>
    </row>
    <row r="3035" spans="1:35" ht="15" customHeight="1" x14ac:dyDescent="0.2">
      <c r="A3035" s="25">
        <v>3170</v>
      </c>
      <c r="B3035" s="25" t="s">
        <v>108</v>
      </c>
      <c r="C3035" s="139">
        <v>38280</v>
      </c>
      <c r="D3035" s="25" t="s">
        <v>17</v>
      </c>
      <c r="E3035" s="25" t="s">
        <v>76</v>
      </c>
      <c r="F3035" s="25">
        <v>-80</v>
      </c>
      <c r="G3035" s="82">
        <v>15.776400000000024</v>
      </c>
      <c r="H3035" s="27">
        <v>-80.26294</v>
      </c>
      <c r="I3035" s="25">
        <v>25</v>
      </c>
      <c r="J3035" s="82">
        <v>39.289200000000051</v>
      </c>
      <c r="K3035" s="27">
        <v>25.654820000000001</v>
      </c>
      <c r="L3035" s="29">
        <v>27.466999999999999</v>
      </c>
      <c r="M3035" s="29">
        <v>28.102</v>
      </c>
      <c r="R3035" s="26">
        <v>0.93529864369792093</v>
      </c>
      <c r="S3035" s="26">
        <v>3.6</v>
      </c>
      <c r="T3035" s="26">
        <v>0.04</v>
      </c>
      <c r="U3035" s="26">
        <v>2.8</v>
      </c>
      <c r="V3035" s="26">
        <v>0.47</v>
      </c>
      <c r="W3035" s="26">
        <v>2.33</v>
      </c>
      <c r="X3035" s="26">
        <v>8.1</v>
      </c>
      <c r="Y3035" s="85"/>
      <c r="AD3035" s="26">
        <v>6.4</v>
      </c>
      <c r="AF3035" s="26">
        <v>0.54349139293750004</v>
      </c>
      <c r="AG3035" s="26">
        <v>0.42494266328771879</v>
      </c>
      <c r="AI3035" s="29">
        <v>1</v>
      </c>
    </row>
    <row r="3036" spans="1:35" ht="15" customHeight="1" x14ac:dyDescent="0.2">
      <c r="A3036" s="25">
        <v>3171</v>
      </c>
      <c r="B3036" s="25" t="s">
        <v>108</v>
      </c>
      <c r="C3036" s="139">
        <v>38280</v>
      </c>
      <c r="D3036" s="25" t="s">
        <v>18</v>
      </c>
      <c r="E3036" s="25" t="s">
        <v>76</v>
      </c>
      <c r="F3036" s="25">
        <v>-80</v>
      </c>
      <c r="G3036" s="82">
        <v>15.809999999999604</v>
      </c>
      <c r="H3036" s="27">
        <v>-80.263499999999993</v>
      </c>
      <c r="I3036" s="25">
        <v>25</v>
      </c>
      <c r="J3036" s="82">
        <v>35.515199999999894</v>
      </c>
      <c r="K3036" s="27">
        <v>25.591919999999998</v>
      </c>
      <c r="L3036" s="29">
        <v>27.25</v>
      </c>
      <c r="M3036" s="29">
        <v>24.658999999999999</v>
      </c>
      <c r="R3036" s="26">
        <v>0.75611710413690303</v>
      </c>
      <c r="S3036" s="26">
        <v>7.6</v>
      </c>
      <c r="T3036" s="26">
        <v>0.02</v>
      </c>
      <c r="U3036" s="26">
        <v>27.2</v>
      </c>
      <c r="V3036" s="26">
        <v>1.1000000000000001</v>
      </c>
      <c r="W3036" s="26">
        <v>26.099999999999998</v>
      </c>
      <c r="X3036" s="26">
        <v>18.399999999999999</v>
      </c>
      <c r="Y3036" s="85"/>
      <c r="AD3036" s="26">
        <v>34.799999999999997</v>
      </c>
      <c r="AF3036" s="26">
        <v>0.36861632524999993</v>
      </c>
      <c r="AG3036" s="26">
        <v>0.22387733356881256</v>
      </c>
      <c r="AI3036" s="29">
        <v>0.79999999999999827</v>
      </c>
    </row>
    <row r="3037" spans="1:35" ht="15" customHeight="1" x14ac:dyDescent="0.2">
      <c r="A3037" s="25">
        <v>3172</v>
      </c>
      <c r="B3037" s="25" t="s">
        <v>108</v>
      </c>
      <c r="C3037" s="139">
        <v>38280</v>
      </c>
      <c r="D3037" s="25" t="s">
        <v>19</v>
      </c>
      <c r="E3037" s="25" t="s">
        <v>77</v>
      </c>
      <c r="F3037" s="25">
        <v>-80</v>
      </c>
      <c r="G3037" s="82">
        <v>18.806399999999996</v>
      </c>
      <c r="H3037" s="27">
        <v>-80.31344</v>
      </c>
      <c r="I3037" s="25">
        <v>25</v>
      </c>
      <c r="J3037" s="82">
        <v>31.79159999999996</v>
      </c>
      <c r="K3037" s="27">
        <v>25.529859999999999</v>
      </c>
      <c r="L3037" s="29">
        <v>27.431000000000001</v>
      </c>
      <c r="M3037" s="29">
        <v>2.21</v>
      </c>
      <c r="R3037" s="26">
        <v>1.696166989769345</v>
      </c>
      <c r="S3037" s="26">
        <v>29</v>
      </c>
      <c r="T3037" s="26">
        <v>0.08</v>
      </c>
      <c r="U3037" s="26">
        <v>49.3</v>
      </c>
      <c r="V3037" s="26">
        <v>1.3</v>
      </c>
      <c r="W3037" s="26">
        <v>48</v>
      </c>
      <c r="X3037" s="26">
        <v>78.2</v>
      </c>
      <c r="Y3037" s="85"/>
      <c r="AD3037" s="26">
        <v>78.3</v>
      </c>
      <c r="AF3037" s="26">
        <v>1.8321972859375002</v>
      </c>
      <c r="AG3037" s="26">
        <v>0.77996749117803088</v>
      </c>
      <c r="AI3037" s="29">
        <v>1.9142857142857141</v>
      </c>
    </row>
    <row r="3038" spans="1:35" ht="15" customHeight="1" x14ac:dyDescent="0.2">
      <c r="A3038" s="25">
        <v>3173</v>
      </c>
      <c r="B3038" s="25" t="s">
        <v>108</v>
      </c>
      <c r="C3038" s="139">
        <v>38280</v>
      </c>
      <c r="D3038" s="25" t="s">
        <v>20</v>
      </c>
      <c r="E3038" s="25" t="s">
        <v>77</v>
      </c>
      <c r="F3038" s="25">
        <v>-80</v>
      </c>
      <c r="G3038" s="82">
        <v>15.084000000000231</v>
      </c>
      <c r="H3038" s="27">
        <v>-80.251400000000004</v>
      </c>
      <c r="I3038" s="25">
        <v>25</v>
      </c>
      <c r="J3038" s="82">
        <v>29.543999999999997</v>
      </c>
      <c r="K3038" s="27">
        <v>25.4924</v>
      </c>
      <c r="L3038" s="29">
        <v>27.928000000000001</v>
      </c>
      <c r="M3038" s="29">
        <v>34.378</v>
      </c>
      <c r="R3038" s="26">
        <v>0.63172450241815548</v>
      </c>
      <c r="S3038" s="26">
        <v>3.9</v>
      </c>
      <c r="T3038" s="26">
        <v>0</v>
      </c>
      <c r="U3038" s="26">
        <v>11.5</v>
      </c>
      <c r="V3038" s="26">
        <v>0.52</v>
      </c>
      <c r="W3038" s="26">
        <v>10.98</v>
      </c>
      <c r="X3038" s="26">
        <v>0.67</v>
      </c>
      <c r="Y3038" s="85"/>
      <c r="AD3038" s="26">
        <v>15.4</v>
      </c>
      <c r="AF3038" s="26">
        <v>0.45351417968749996</v>
      </c>
      <c r="AG3038" s="26">
        <v>0.14486801436215641</v>
      </c>
      <c r="AI3038" s="29">
        <v>0.68571428571428639</v>
      </c>
    </row>
    <row r="3039" spans="1:35" ht="15" customHeight="1" x14ac:dyDescent="0.2">
      <c r="A3039" s="25">
        <v>3174</v>
      </c>
      <c r="B3039" s="25" t="s">
        <v>108</v>
      </c>
      <c r="C3039" s="139">
        <v>38280</v>
      </c>
      <c r="D3039" s="25" t="s">
        <v>21</v>
      </c>
      <c r="E3039" s="25" t="s">
        <v>77</v>
      </c>
      <c r="F3039" s="25">
        <v>-80</v>
      </c>
      <c r="G3039" s="82">
        <v>19.557599999999695</v>
      </c>
      <c r="H3039" s="27">
        <v>-80.325959999999995</v>
      </c>
      <c r="I3039" s="25">
        <v>25</v>
      </c>
      <c r="J3039" s="82">
        <v>27.789599999999908</v>
      </c>
      <c r="K3039" s="27">
        <v>25.463159999999998</v>
      </c>
      <c r="L3039" s="29">
        <v>28.003</v>
      </c>
      <c r="M3039" s="29">
        <v>22.82</v>
      </c>
      <c r="R3039" s="26">
        <v>0.88364128954241361</v>
      </c>
      <c r="S3039" s="26">
        <v>11.9</v>
      </c>
      <c r="T3039" s="26">
        <v>0.11</v>
      </c>
      <c r="U3039" s="26">
        <v>63.8</v>
      </c>
      <c r="V3039" s="26">
        <v>2.1</v>
      </c>
      <c r="W3039" s="26">
        <v>61.699999999999996</v>
      </c>
      <c r="X3039" s="26">
        <v>14.5</v>
      </c>
      <c r="Y3039" s="85"/>
      <c r="AD3039" s="26">
        <v>75.699999999999989</v>
      </c>
      <c r="AF3039" s="26">
        <v>1.4574131678437499</v>
      </c>
      <c r="AG3039" s="26">
        <v>0.61735002499781289</v>
      </c>
      <c r="AI3039" s="29">
        <v>1.05714285714286</v>
      </c>
    </row>
    <row r="3040" spans="1:35" ht="15" customHeight="1" x14ac:dyDescent="0.2">
      <c r="A3040" s="25">
        <v>3175</v>
      </c>
      <c r="B3040" s="25" t="s">
        <v>108</v>
      </c>
      <c r="C3040" s="139">
        <v>38280</v>
      </c>
      <c r="D3040" s="25" t="s">
        <v>22</v>
      </c>
      <c r="E3040" s="25" t="s">
        <v>77</v>
      </c>
      <c r="F3040" s="25">
        <v>-80</v>
      </c>
      <c r="G3040" s="82">
        <v>14.598000000000297</v>
      </c>
      <c r="H3040" s="27">
        <v>-80.243300000000005</v>
      </c>
      <c r="I3040" s="25">
        <v>25</v>
      </c>
      <c r="J3040" s="82">
        <v>24.335999999999984</v>
      </c>
      <c r="K3040" s="27">
        <v>25.4056</v>
      </c>
      <c r="L3040" s="29">
        <v>27.545000000000002</v>
      </c>
      <c r="M3040" s="29">
        <v>36.624000000000002</v>
      </c>
      <c r="R3040" s="26">
        <v>2.2904654571465786</v>
      </c>
      <c r="S3040" s="26">
        <v>1.7</v>
      </c>
      <c r="T3040" s="26">
        <v>0.02</v>
      </c>
      <c r="U3040" s="26">
        <v>7.5</v>
      </c>
      <c r="V3040" s="26">
        <v>0.28999999999999998</v>
      </c>
      <c r="W3040" s="26">
        <v>7.21</v>
      </c>
      <c r="X3040" s="26">
        <v>0.35</v>
      </c>
      <c r="Y3040" s="85"/>
      <c r="AD3040" s="26">
        <v>9.1999999999999993</v>
      </c>
      <c r="AF3040" s="26">
        <v>0.44009015996874989</v>
      </c>
      <c r="AG3040" s="26">
        <v>0.2476874695600938</v>
      </c>
      <c r="AI3040" s="29">
        <v>2.3428571428571439</v>
      </c>
    </row>
    <row r="3041" spans="1:39" ht="15" customHeight="1" x14ac:dyDescent="0.2">
      <c r="A3041" s="25">
        <v>3176</v>
      </c>
      <c r="B3041" s="25" t="s">
        <v>108</v>
      </c>
      <c r="C3041" s="139">
        <v>38280</v>
      </c>
      <c r="D3041" s="25" t="s">
        <v>23</v>
      </c>
      <c r="E3041" s="25" t="s">
        <v>77</v>
      </c>
      <c r="F3041" s="25">
        <v>-80</v>
      </c>
      <c r="G3041" s="82">
        <v>19.275599999999713</v>
      </c>
      <c r="H3041" s="27">
        <v>-80.321259999999995</v>
      </c>
      <c r="I3041" s="25">
        <v>25</v>
      </c>
      <c r="J3041" s="82">
        <v>20.012399999999957</v>
      </c>
      <c r="K3041" s="27">
        <v>25.333539999999999</v>
      </c>
      <c r="L3041" s="29">
        <v>27.664000000000001</v>
      </c>
      <c r="M3041" s="29">
        <v>37.127000000000002</v>
      </c>
      <c r="R3041" s="26">
        <v>1.590195525855655</v>
      </c>
      <c r="S3041" s="26">
        <v>4.0999999999999996</v>
      </c>
      <c r="T3041" s="26">
        <v>0.01</v>
      </c>
      <c r="U3041" s="26">
        <v>1.8</v>
      </c>
      <c r="V3041" s="26">
        <v>0.6</v>
      </c>
      <c r="W3041" s="26">
        <v>1.2000000000000002</v>
      </c>
      <c r="X3041" s="26">
        <v>2.4</v>
      </c>
      <c r="Y3041" s="85"/>
      <c r="AD3041" s="26">
        <v>5.8999999999999995</v>
      </c>
      <c r="AF3041" s="26">
        <v>0.56235758281249981</v>
      </c>
      <c r="AG3041" s="26">
        <v>0.23248330742400009</v>
      </c>
      <c r="AI3041" s="29">
        <v>1.6571428571428575</v>
      </c>
    </row>
    <row r="3042" spans="1:39" ht="15" customHeight="1" x14ac:dyDescent="0.2">
      <c r="A3042" s="25">
        <v>3177</v>
      </c>
      <c r="B3042" s="25" t="s">
        <v>108</v>
      </c>
      <c r="C3042" s="139">
        <v>38281</v>
      </c>
      <c r="D3042" s="25">
        <v>1</v>
      </c>
      <c r="E3042" s="25" t="s">
        <v>47</v>
      </c>
      <c r="F3042" s="25">
        <v>-80</v>
      </c>
      <c r="G3042" s="82">
        <v>29.783999999999651</v>
      </c>
      <c r="H3042" s="27">
        <v>-80.496399999999994</v>
      </c>
      <c r="I3042" s="25">
        <v>25</v>
      </c>
      <c r="J3042" s="82">
        <v>11.046000000000049</v>
      </c>
      <c r="K3042" s="27">
        <v>25.184100000000001</v>
      </c>
      <c r="L3042" s="29">
        <v>26.388000000000002</v>
      </c>
      <c r="M3042" s="29">
        <v>34.295999999999999</v>
      </c>
      <c r="N3042" s="28">
        <v>114.43958086691308</v>
      </c>
      <c r="O3042" s="28">
        <v>46.421261653172984</v>
      </c>
      <c r="R3042" s="26">
        <v>2.5592696994317166</v>
      </c>
      <c r="S3042" s="26">
        <v>6.5</v>
      </c>
      <c r="T3042" s="26">
        <v>0</v>
      </c>
      <c r="U3042" s="26">
        <v>3.2</v>
      </c>
      <c r="V3042" s="26">
        <v>1.1000000000000001</v>
      </c>
      <c r="W3042" s="26">
        <v>2.1</v>
      </c>
      <c r="X3042" s="26">
        <v>19.399999999999999</v>
      </c>
      <c r="Y3042" s="85"/>
      <c r="AD3042" s="26">
        <v>9.6999999999999993</v>
      </c>
      <c r="AF3042" s="26">
        <v>0.34213452477354322</v>
      </c>
      <c r="AG3042" s="26">
        <v>9.5784072746759069E-2</v>
      </c>
      <c r="AH3042" s="29">
        <v>4.0283265327240025E-2</v>
      </c>
      <c r="AI3042" s="29">
        <v>2.6</v>
      </c>
    </row>
    <row r="3043" spans="1:39" ht="15" customHeight="1" x14ac:dyDescent="0.2">
      <c r="A3043" s="25">
        <v>3178</v>
      </c>
      <c r="B3043" s="25" t="s">
        <v>108</v>
      </c>
      <c r="C3043" s="139">
        <v>38281</v>
      </c>
      <c r="D3043" s="25">
        <v>2</v>
      </c>
      <c r="E3043" s="25" t="s">
        <v>47</v>
      </c>
      <c r="F3043" s="25">
        <v>-80</v>
      </c>
      <c r="G3043" s="82">
        <v>33.689999999999714</v>
      </c>
      <c r="H3043" s="27">
        <v>-80.561499999999995</v>
      </c>
      <c r="I3043" s="25">
        <v>25</v>
      </c>
      <c r="J3043" s="82">
        <v>10.053600000000102</v>
      </c>
      <c r="K3043" s="27">
        <v>25.167560000000002</v>
      </c>
      <c r="L3043" s="29">
        <v>26.381</v>
      </c>
      <c r="M3043" s="29">
        <v>32.045999999999999</v>
      </c>
      <c r="N3043" s="28">
        <v>4.9422653955381408</v>
      </c>
      <c r="O3043" s="28">
        <v>2.0047801062161223</v>
      </c>
      <c r="R3043" s="26">
        <v>2.6489563763216286</v>
      </c>
      <c r="S3043" s="26">
        <v>12.4</v>
      </c>
      <c r="T3043" s="26">
        <v>0.02</v>
      </c>
      <c r="U3043" s="26">
        <v>1.5</v>
      </c>
      <c r="V3043" s="26">
        <v>0.54</v>
      </c>
      <c r="W3043" s="26">
        <v>0.96</v>
      </c>
      <c r="X3043" s="26">
        <v>27.5</v>
      </c>
      <c r="Y3043" s="85"/>
      <c r="AD3043" s="26">
        <v>13.900000000000002</v>
      </c>
      <c r="AF3043" s="26">
        <v>0.78876643889834319</v>
      </c>
      <c r="AG3043" s="26">
        <v>0.16285391588876519</v>
      </c>
      <c r="AH3043" s="29">
        <v>0.93277062865986338</v>
      </c>
      <c r="AI3043" s="29">
        <v>2.7428571428571455</v>
      </c>
    </row>
    <row r="3044" spans="1:39" ht="15" customHeight="1" x14ac:dyDescent="0.2">
      <c r="A3044" s="25">
        <v>3179</v>
      </c>
      <c r="B3044" s="25" t="s">
        <v>108</v>
      </c>
      <c r="C3044" s="139">
        <v>38281</v>
      </c>
      <c r="D3044" s="25">
        <v>3</v>
      </c>
      <c r="E3044" s="25" t="s">
        <v>47</v>
      </c>
      <c r="F3044" s="25">
        <v>-80</v>
      </c>
      <c r="G3044" s="82">
        <v>37.232400000000325</v>
      </c>
      <c r="H3044" s="27">
        <v>-80.620540000000005</v>
      </c>
      <c r="I3044" s="25">
        <v>25</v>
      </c>
      <c r="J3044" s="82">
        <v>8.9999999999999147</v>
      </c>
      <c r="K3044" s="27">
        <v>25.15</v>
      </c>
      <c r="L3044" s="29">
        <v>27.495000000000001</v>
      </c>
      <c r="M3044" s="29">
        <v>31.934999999999999</v>
      </c>
      <c r="N3044" s="28">
        <v>4.8657945462398642</v>
      </c>
      <c r="O3044" s="28">
        <v>1.9737604775419841</v>
      </c>
      <c r="R3044" s="26">
        <v>2.237884145278294</v>
      </c>
      <c r="S3044" s="26">
        <v>16.5</v>
      </c>
      <c r="T3044" s="26">
        <v>0.03</v>
      </c>
      <c r="U3044" s="26">
        <v>0.95</v>
      </c>
      <c r="V3044" s="26">
        <v>0.32</v>
      </c>
      <c r="W3044" s="26">
        <v>0.62999999999999989</v>
      </c>
      <c r="X3044" s="26">
        <v>26.7</v>
      </c>
      <c r="Y3044" s="85"/>
      <c r="AD3044" s="26">
        <v>17.45</v>
      </c>
      <c r="AF3044" s="26">
        <v>1.1217731796622887</v>
      </c>
      <c r="AG3044" s="26">
        <v>0.22825023397649497</v>
      </c>
      <c r="AH3044" s="29">
        <v>0.94743005611744657</v>
      </c>
      <c r="AI3044" s="29">
        <v>2.3714285714285666</v>
      </c>
    </row>
    <row r="3045" spans="1:39" ht="15" customHeight="1" x14ac:dyDescent="0.2">
      <c r="A3045" s="25">
        <v>3180</v>
      </c>
      <c r="B3045" s="25" t="s">
        <v>108</v>
      </c>
      <c r="C3045" s="139">
        <v>38281</v>
      </c>
      <c r="D3045" s="25">
        <v>4</v>
      </c>
      <c r="E3045" s="25" t="s">
        <v>48</v>
      </c>
      <c r="F3045" s="25">
        <v>-80</v>
      </c>
      <c r="G3045" s="82">
        <v>40.765199999999595</v>
      </c>
      <c r="H3045" s="27">
        <v>-80.679419999999993</v>
      </c>
      <c r="I3045" s="25">
        <v>25</v>
      </c>
      <c r="J3045" s="82">
        <v>7.9272000000000276</v>
      </c>
      <c r="K3045" s="27">
        <v>25.13212</v>
      </c>
      <c r="L3045" s="29">
        <v>26.867000000000001</v>
      </c>
      <c r="M3045" s="29">
        <v>35.377000000000002</v>
      </c>
      <c r="N3045" s="28">
        <v>5.3737345340012608</v>
      </c>
      <c r="O3045" s="28">
        <v>2.1798012101046331</v>
      </c>
      <c r="R3045" s="26">
        <v>5.6056780900692225</v>
      </c>
      <c r="S3045" s="26">
        <v>1.9</v>
      </c>
      <c r="T3045" s="26">
        <v>0.05</v>
      </c>
      <c r="U3045" s="26">
        <v>0.14000000000000001</v>
      </c>
      <c r="V3045" s="26">
        <v>0.18</v>
      </c>
      <c r="W3045" s="26">
        <v>0</v>
      </c>
      <c r="X3045" s="26">
        <v>22.1</v>
      </c>
      <c r="Y3045" s="85"/>
      <c r="AD3045" s="26">
        <v>2.08</v>
      </c>
      <c r="AF3045" s="26">
        <v>1.1523040434185297</v>
      </c>
      <c r="AG3045" s="26">
        <v>0.34576731578450409</v>
      </c>
      <c r="AH3045" s="29">
        <v>0.8578763931919452</v>
      </c>
      <c r="AI3045" s="29">
        <v>5.7428571428571429</v>
      </c>
    </row>
    <row r="3046" spans="1:39" ht="15" customHeight="1" x14ac:dyDescent="0.2">
      <c r="A3046" s="25">
        <v>3181</v>
      </c>
      <c r="B3046" s="25" t="s">
        <v>108</v>
      </c>
      <c r="C3046" s="139">
        <v>38281</v>
      </c>
      <c r="D3046" s="25">
        <v>5</v>
      </c>
      <c r="E3046" s="25" t="s">
        <v>48</v>
      </c>
      <c r="F3046" s="25">
        <v>-80</v>
      </c>
      <c r="G3046" s="82">
        <v>43.155600000000334</v>
      </c>
      <c r="H3046" s="27">
        <v>-80.719260000000006</v>
      </c>
      <c r="I3046" s="25">
        <v>25</v>
      </c>
      <c r="J3046" s="82">
        <v>6.9420000000000215</v>
      </c>
      <c r="K3046" s="27">
        <v>25.1157</v>
      </c>
      <c r="L3046" s="29">
        <v>27.785</v>
      </c>
      <c r="M3046" s="29">
        <v>37.420999999999999</v>
      </c>
      <c r="N3046" s="28">
        <v>5.2821865865307753</v>
      </c>
      <c r="O3046" s="28">
        <v>2.1426657086361276</v>
      </c>
      <c r="R3046" s="26">
        <v>1.9375189418802954</v>
      </c>
      <c r="S3046" s="26">
        <v>1.3</v>
      </c>
      <c r="T3046" s="26">
        <v>0.02</v>
      </c>
      <c r="U3046" s="26">
        <v>0.22</v>
      </c>
      <c r="V3046" s="26">
        <v>0.06</v>
      </c>
      <c r="W3046" s="26">
        <v>0.16</v>
      </c>
      <c r="X3046" s="26">
        <v>9.1999999999999993</v>
      </c>
      <c r="Y3046" s="85"/>
      <c r="AD3046" s="26">
        <v>1.52</v>
      </c>
      <c r="AF3046" s="26">
        <v>1.244840888205486</v>
      </c>
      <c r="AG3046" s="26">
        <v>0.20153540729657834</v>
      </c>
      <c r="AH3046" s="29">
        <v>0.87274463415495285</v>
      </c>
      <c r="AI3046" s="29">
        <v>2.0857142857142819</v>
      </c>
    </row>
    <row r="3047" spans="1:39" ht="15" customHeight="1" x14ac:dyDescent="0.2">
      <c r="A3047" s="25">
        <v>3182</v>
      </c>
      <c r="B3047" s="25" t="s">
        <v>108</v>
      </c>
      <c r="C3047" s="139">
        <v>38281</v>
      </c>
      <c r="D3047" s="25">
        <v>6</v>
      </c>
      <c r="E3047" s="25" t="s">
        <v>48</v>
      </c>
      <c r="F3047" s="25">
        <v>-80</v>
      </c>
      <c r="G3047" s="82">
        <v>45.50280000000015</v>
      </c>
      <c r="H3047" s="27">
        <v>-80.758380000000002</v>
      </c>
      <c r="I3047" s="25">
        <v>25</v>
      </c>
      <c r="J3047" s="82">
        <v>4.2108000000000345</v>
      </c>
      <c r="K3047" s="27">
        <v>25.070180000000001</v>
      </c>
      <c r="L3047" s="29">
        <v>27.606999999999999</v>
      </c>
      <c r="M3047" s="29">
        <v>36.783999999999999</v>
      </c>
      <c r="R3047" s="26">
        <v>1.3116639563510968</v>
      </c>
      <c r="S3047" s="26">
        <v>1.5</v>
      </c>
      <c r="T3047" s="26">
        <v>0.05</v>
      </c>
      <c r="U3047" s="26">
        <v>0.28999999999999998</v>
      </c>
      <c r="V3047" s="26">
        <v>0.05</v>
      </c>
      <c r="W3047" s="26">
        <v>0.24</v>
      </c>
      <c r="X3047" s="26">
        <v>9.1</v>
      </c>
      <c r="Y3047" s="85"/>
      <c r="AD3047" s="26">
        <v>1.79</v>
      </c>
      <c r="AF3047" s="26">
        <v>1.0780227666507685</v>
      </c>
      <c r="AG3047" s="26">
        <v>0.24439392876198379</v>
      </c>
      <c r="AI3047" s="29">
        <v>1.44</v>
      </c>
    </row>
    <row r="3048" spans="1:39" ht="15" customHeight="1" x14ac:dyDescent="0.2">
      <c r="A3048" s="25">
        <v>3183</v>
      </c>
      <c r="B3048" s="25" t="s">
        <v>108</v>
      </c>
      <c r="C3048" s="139">
        <v>38281</v>
      </c>
      <c r="D3048" s="25">
        <v>7</v>
      </c>
      <c r="E3048" s="25" t="s">
        <v>48</v>
      </c>
      <c r="F3048" s="25">
        <v>-80</v>
      </c>
      <c r="G3048" s="82">
        <v>47.585999999999729</v>
      </c>
      <c r="H3048" s="27">
        <v>-80.793099999999995</v>
      </c>
      <c r="I3048" s="25">
        <v>25</v>
      </c>
      <c r="J3048" s="82">
        <v>7.0032000000000494</v>
      </c>
      <c r="K3048" s="27">
        <v>25.116720000000001</v>
      </c>
      <c r="L3048" s="29">
        <v>27.338999999999999</v>
      </c>
      <c r="M3048" s="29">
        <v>33.372</v>
      </c>
      <c r="R3048" s="26">
        <v>4.7088603703694005</v>
      </c>
      <c r="S3048" s="26">
        <v>0.75</v>
      </c>
      <c r="T3048" s="26">
        <v>0.23</v>
      </c>
      <c r="U3048" s="26">
        <v>0.22</v>
      </c>
      <c r="V3048" s="26">
        <v>0.1</v>
      </c>
      <c r="W3048" s="26">
        <v>0.12</v>
      </c>
      <c r="X3048" s="26">
        <v>35.6</v>
      </c>
      <c r="Y3048" s="85"/>
      <c r="AD3048" s="26">
        <v>0.97</v>
      </c>
      <c r="AF3048" s="26">
        <v>7.1495728888969943</v>
      </c>
      <c r="AG3048" s="26">
        <v>0.40979974583060319</v>
      </c>
      <c r="AI3048" s="29">
        <v>5.56</v>
      </c>
    </row>
    <row r="3049" spans="1:39" ht="15" customHeight="1" x14ac:dyDescent="0.2">
      <c r="A3049" s="25">
        <v>3184</v>
      </c>
      <c r="B3049" s="25" t="s">
        <v>108</v>
      </c>
      <c r="C3049" s="139">
        <v>38281</v>
      </c>
      <c r="D3049" s="25">
        <v>8</v>
      </c>
      <c r="E3049" s="25" t="s">
        <v>48</v>
      </c>
      <c r="F3049" s="25">
        <v>-80</v>
      </c>
      <c r="G3049" s="82">
        <v>51.818400000000224</v>
      </c>
      <c r="H3049" s="27">
        <v>-80.863640000000004</v>
      </c>
      <c r="I3049" s="25">
        <v>25</v>
      </c>
      <c r="J3049" s="82">
        <v>7.6620000000000488</v>
      </c>
      <c r="K3049" s="27">
        <v>25.127700000000001</v>
      </c>
      <c r="L3049" s="29">
        <v>27.652000000000001</v>
      </c>
      <c r="M3049" s="29">
        <v>35.218000000000004</v>
      </c>
      <c r="R3049" s="26">
        <v>7.8085630966972772</v>
      </c>
      <c r="S3049" s="26">
        <v>0.49</v>
      </c>
      <c r="T3049" s="26">
        <v>0.05</v>
      </c>
      <c r="U3049" s="26">
        <v>0.11</v>
      </c>
      <c r="V3049" s="26">
        <v>0.28000000000000003</v>
      </c>
      <c r="W3049" s="26">
        <v>0</v>
      </c>
      <c r="X3049" s="26">
        <v>18.7</v>
      </c>
      <c r="Y3049" s="85"/>
      <c r="AD3049" s="26">
        <v>0.77</v>
      </c>
      <c r="AF3049" s="26">
        <v>0.93606998774288641</v>
      </c>
      <c r="AG3049" s="26">
        <v>0.60774213045858505</v>
      </c>
      <c r="AI3049" s="29">
        <v>7.92</v>
      </c>
    </row>
    <row r="3050" spans="1:39" ht="15" customHeight="1" x14ac:dyDescent="0.2">
      <c r="A3050" s="25">
        <v>3185</v>
      </c>
      <c r="B3050" s="25" t="s">
        <v>108</v>
      </c>
      <c r="C3050" s="139">
        <v>38281</v>
      </c>
      <c r="D3050" s="25">
        <v>9</v>
      </c>
      <c r="E3050" s="25" t="s">
        <v>49</v>
      </c>
      <c r="F3050" s="25">
        <v>-80</v>
      </c>
      <c r="G3050" s="82">
        <v>54.321600000000103</v>
      </c>
      <c r="H3050" s="27">
        <v>-80.905360000000002</v>
      </c>
      <c r="I3050" s="25">
        <v>25</v>
      </c>
      <c r="J3050" s="82">
        <v>7.6019999999999754</v>
      </c>
      <c r="K3050" s="27">
        <v>25.1267</v>
      </c>
      <c r="L3050" s="29">
        <v>28.282</v>
      </c>
      <c r="M3050" s="29">
        <v>34.564</v>
      </c>
      <c r="R3050" s="26">
        <v>3.9452021751816271</v>
      </c>
      <c r="S3050" s="26">
        <v>0.23</v>
      </c>
      <c r="T3050" s="26">
        <v>0.06</v>
      </c>
      <c r="U3050" s="26">
        <v>0.38</v>
      </c>
      <c r="V3050" s="26">
        <v>0.1</v>
      </c>
      <c r="W3050" s="26">
        <v>0.28000000000000003</v>
      </c>
      <c r="X3050" s="26">
        <v>15.3</v>
      </c>
      <c r="Y3050" s="85"/>
      <c r="AD3050" s="26">
        <v>0.6100000000000001</v>
      </c>
      <c r="AF3050" s="26">
        <v>2.812301728474341</v>
      </c>
      <c r="AG3050" s="26">
        <v>0.86859629572034536</v>
      </c>
      <c r="AI3050" s="29">
        <v>4.28</v>
      </c>
    </row>
    <row r="3051" spans="1:39" ht="15" customHeight="1" x14ac:dyDescent="0.2">
      <c r="A3051" s="25">
        <v>3186</v>
      </c>
      <c r="B3051" s="25" t="s">
        <v>108</v>
      </c>
      <c r="C3051" s="139">
        <v>38281</v>
      </c>
      <c r="D3051" s="25">
        <v>10</v>
      </c>
      <c r="E3051" s="25" t="s">
        <v>49</v>
      </c>
      <c r="F3051" s="25">
        <v>-80</v>
      </c>
      <c r="G3051" s="82">
        <v>59.763599999999997</v>
      </c>
      <c r="H3051" s="27">
        <v>-80.99606</v>
      </c>
      <c r="I3051" s="25">
        <v>25</v>
      </c>
      <c r="J3051" s="82">
        <v>6.6948000000000008</v>
      </c>
      <c r="K3051" s="27">
        <v>25.11158</v>
      </c>
      <c r="L3051" s="29">
        <v>27.812999999999999</v>
      </c>
      <c r="M3051" s="29">
        <v>34.82</v>
      </c>
      <c r="R3051" s="26">
        <v>9.943890711961858</v>
      </c>
      <c r="S3051" s="26">
        <v>0.56000000000000005</v>
      </c>
      <c r="T3051" s="26">
        <v>7.0000000000000007E-2</v>
      </c>
      <c r="U3051" s="26">
        <v>0.14000000000000001</v>
      </c>
      <c r="V3051" s="26">
        <v>0.42</v>
      </c>
      <c r="W3051" s="26">
        <v>0</v>
      </c>
      <c r="X3051" s="26">
        <v>19</v>
      </c>
      <c r="Y3051" s="85"/>
      <c r="AD3051" s="26">
        <v>0.98</v>
      </c>
      <c r="AF3051" s="26">
        <v>2.8233180195204071</v>
      </c>
      <c r="AG3051" s="26">
        <v>0.66000226893521208</v>
      </c>
      <c r="AI3051" s="29">
        <v>10.28</v>
      </c>
    </row>
    <row r="3052" spans="1:39" ht="15" customHeight="1" x14ac:dyDescent="0.2">
      <c r="A3052" s="25">
        <v>3187</v>
      </c>
      <c r="B3052" s="25" t="s">
        <v>108</v>
      </c>
      <c r="C3052" s="139">
        <v>38281</v>
      </c>
      <c r="D3052" s="25">
        <v>11</v>
      </c>
      <c r="E3052" s="25" t="s">
        <v>49</v>
      </c>
      <c r="F3052" s="25">
        <v>-81</v>
      </c>
      <c r="G3052" s="82">
        <v>1.2000000003808964E-3</v>
      </c>
      <c r="H3052" s="27">
        <v>-81.000020000000006</v>
      </c>
      <c r="I3052" s="25">
        <v>25</v>
      </c>
      <c r="J3052" s="82">
        <v>4.4868000000000308</v>
      </c>
      <c r="K3052" s="27">
        <v>25.074780000000001</v>
      </c>
      <c r="L3052" s="29">
        <v>27.981000000000002</v>
      </c>
      <c r="M3052" s="29">
        <v>36.031999999999996</v>
      </c>
      <c r="R3052" s="26">
        <v>5.5651173091362551</v>
      </c>
      <c r="S3052" s="26">
        <v>0.21</v>
      </c>
      <c r="T3052" s="26">
        <v>0.08</v>
      </c>
      <c r="U3052" s="26">
        <v>0.03</v>
      </c>
      <c r="V3052" s="26">
        <v>0.11</v>
      </c>
      <c r="W3052" s="26">
        <v>0</v>
      </c>
      <c r="X3052" s="26">
        <v>10.4</v>
      </c>
      <c r="Y3052" s="85"/>
      <c r="AD3052" s="26">
        <v>0.32</v>
      </c>
      <c r="AF3052" s="26">
        <v>2.309014603255485</v>
      </c>
      <c r="AG3052" s="26">
        <v>0.86359479449286036</v>
      </c>
      <c r="AI3052" s="29">
        <v>5.84</v>
      </c>
    </row>
    <row r="3053" spans="1:39" ht="15" customHeight="1" x14ac:dyDescent="0.2">
      <c r="A3053" s="25">
        <v>3188</v>
      </c>
      <c r="B3053" s="25" t="s">
        <v>108</v>
      </c>
      <c r="C3053" s="139">
        <v>38281</v>
      </c>
      <c r="D3053" s="25">
        <v>12</v>
      </c>
      <c r="E3053" s="25" t="s">
        <v>49</v>
      </c>
      <c r="F3053" s="25">
        <v>-81</v>
      </c>
      <c r="G3053" s="82">
        <v>4.0175999999996748</v>
      </c>
      <c r="H3053" s="27">
        <v>-81.066959999999995</v>
      </c>
      <c r="I3053" s="25">
        <v>25</v>
      </c>
      <c r="J3053" s="82">
        <v>6.7643999999999238</v>
      </c>
      <c r="K3053" s="27">
        <v>25.112739999999999</v>
      </c>
      <c r="L3053" s="29">
        <v>28.161000000000001</v>
      </c>
      <c r="M3053" s="29">
        <v>33.957999999999998</v>
      </c>
      <c r="R3053" s="26">
        <v>6.6957099273603573</v>
      </c>
      <c r="S3053" s="26">
        <v>0.66</v>
      </c>
      <c r="T3053" s="26">
        <v>0.06</v>
      </c>
      <c r="U3053" s="26">
        <v>0.46</v>
      </c>
      <c r="V3053" s="26">
        <v>0.17</v>
      </c>
      <c r="W3053" s="26">
        <v>0.29000000000000004</v>
      </c>
      <c r="X3053" s="26">
        <v>23.1</v>
      </c>
      <c r="Y3053" s="85"/>
      <c r="AD3053" s="26">
        <v>1.1200000000000001</v>
      </c>
      <c r="AF3053" s="26">
        <v>3.1160366101730244</v>
      </c>
      <c r="AG3053" s="26">
        <v>0.93430447170665654</v>
      </c>
      <c r="AI3053" s="29">
        <v>7.06666666666667</v>
      </c>
    </row>
    <row r="3054" spans="1:39" ht="15" customHeight="1" x14ac:dyDescent="0.2">
      <c r="A3054" s="25">
        <v>3189</v>
      </c>
      <c r="B3054" s="25" t="s">
        <v>108</v>
      </c>
      <c r="C3054" s="139">
        <v>38281</v>
      </c>
      <c r="D3054" s="25">
        <v>13</v>
      </c>
      <c r="E3054" s="25" t="s">
        <v>49</v>
      </c>
      <c r="F3054" s="25">
        <v>-81</v>
      </c>
      <c r="G3054" s="82">
        <v>5.8067999999997255</v>
      </c>
      <c r="H3054" s="27">
        <v>-81.096779999999995</v>
      </c>
      <c r="I3054" s="25">
        <v>25</v>
      </c>
      <c r="J3054" s="82">
        <v>6.782400000000095</v>
      </c>
      <c r="K3054" s="27">
        <v>25.113040000000002</v>
      </c>
      <c r="L3054" s="29">
        <v>28.163</v>
      </c>
      <c r="M3054" s="29">
        <v>33.76</v>
      </c>
      <c r="R3054" s="26">
        <v>8.8049693397243889</v>
      </c>
      <c r="S3054" s="26">
        <v>0.32</v>
      </c>
      <c r="T3054" s="26">
        <v>0.06</v>
      </c>
      <c r="U3054" s="26">
        <v>0.12</v>
      </c>
      <c r="V3054" s="26">
        <v>0.13</v>
      </c>
      <c r="W3054" s="26">
        <v>0</v>
      </c>
      <c r="X3054" s="26">
        <v>13.7</v>
      </c>
      <c r="Y3054" s="85"/>
      <c r="AD3054" s="26">
        <v>0.45</v>
      </c>
      <c r="AF3054" s="26">
        <v>4.0382575463151413</v>
      </c>
      <c r="AG3054" s="26">
        <v>0.92148170077432456</v>
      </c>
      <c r="AI3054" s="29">
        <v>9.2857142857142865</v>
      </c>
    </row>
    <row r="3055" spans="1:39" s="3" customFormat="1" ht="15" customHeight="1" x14ac:dyDescent="0.2">
      <c r="A3055" s="25">
        <v>3190</v>
      </c>
      <c r="B3055" s="25" t="s">
        <v>108</v>
      </c>
      <c r="C3055" s="139">
        <v>38281</v>
      </c>
      <c r="D3055" s="25">
        <v>14</v>
      </c>
      <c r="E3055" s="25" t="s">
        <v>49</v>
      </c>
      <c r="F3055" s="25">
        <v>-81</v>
      </c>
      <c r="G3055" s="82">
        <v>1.6800000000003479</v>
      </c>
      <c r="H3055" s="27">
        <v>-81.028000000000006</v>
      </c>
      <c r="I3055" s="25">
        <v>25</v>
      </c>
      <c r="J3055" s="82">
        <v>2.0675999999999561</v>
      </c>
      <c r="K3055" s="27">
        <v>25.034459999999999</v>
      </c>
      <c r="L3055" s="29">
        <v>28.297000000000001</v>
      </c>
      <c r="M3055" s="29">
        <v>36.139000000000003</v>
      </c>
      <c r="N3055" s="28"/>
      <c r="O3055" s="28"/>
      <c r="P3055" s="26"/>
      <c r="Q3055" s="26"/>
      <c r="R3055" s="26">
        <v>2.9963110267808957</v>
      </c>
      <c r="S3055" s="26">
        <v>0</v>
      </c>
      <c r="T3055" s="26">
        <v>0.05</v>
      </c>
      <c r="U3055" s="26">
        <v>0</v>
      </c>
      <c r="V3055" s="26">
        <v>0.1</v>
      </c>
      <c r="W3055" s="26">
        <v>0</v>
      </c>
      <c r="X3055" s="26">
        <v>9.1</v>
      </c>
      <c r="Y3055" s="86"/>
      <c r="Z3055" s="26"/>
      <c r="AA3055" s="26"/>
      <c r="AB3055" s="26"/>
      <c r="AC3055" s="26"/>
      <c r="AD3055" s="26">
        <v>0.1</v>
      </c>
      <c r="AE3055" s="29"/>
      <c r="AF3055" s="26">
        <v>1.7109873750404607</v>
      </c>
      <c r="AG3055" s="26">
        <v>0.36682533635893427</v>
      </c>
      <c r="AH3055" s="29"/>
      <c r="AI3055" s="29">
        <v>3.2</v>
      </c>
      <c r="AJ3055" s="125"/>
      <c r="AK3055" s="125"/>
      <c r="AL3055" s="125"/>
      <c r="AM3055" s="125"/>
    </row>
    <row r="3056" spans="1:39" ht="15" customHeight="1" x14ac:dyDescent="0.2">
      <c r="A3056" s="25">
        <v>3191</v>
      </c>
      <c r="B3056" s="25" t="s">
        <v>108</v>
      </c>
      <c r="C3056" s="139">
        <v>38281</v>
      </c>
      <c r="D3056" s="25">
        <v>15</v>
      </c>
      <c r="E3056" s="25" t="s">
        <v>49</v>
      </c>
      <c r="F3056" s="25">
        <v>-80</v>
      </c>
      <c r="G3056" s="82">
        <v>56.911200000000122</v>
      </c>
      <c r="H3056" s="27">
        <v>-80.948520000000002</v>
      </c>
      <c r="I3056" s="25">
        <v>24</v>
      </c>
      <c r="J3056" s="82">
        <v>55.868399999999951</v>
      </c>
      <c r="K3056" s="27">
        <v>24.931139999999999</v>
      </c>
      <c r="L3056" s="29">
        <v>28.135000000000002</v>
      </c>
      <c r="M3056" s="29">
        <v>37.29</v>
      </c>
      <c r="R3056" s="26">
        <v>2.0732751825925311</v>
      </c>
      <c r="S3056" s="26">
        <v>0</v>
      </c>
      <c r="T3056" s="26">
        <v>0.03</v>
      </c>
      <c r="U3056" s="26">
        <v>0.03</v>
      </c>
      <c r="V3056" s="26">
        <v>0.04</v>
      </c>
      <c r="W3056" s="26">
        <v>0</v>
      </c>
      <c r="X3056" s="26">
        <v>2.2000000000000002</v>
      </c>
      <c r="Y3056" s="85"/>
      <c r="AD3056" s="26">
        <v>0.04</v>
      </c>
      <c r="AF3056" s="26">
        <v>1.0644884662227441</v>
      </c>
      <c r="AG3056" s="26">
        <v>0.22436709108582803</v>
      </c>
      <c r="AI3056" s="29">
        <v>2.2000000000000002</v>
      </c>
    </row>
    <row r="3057" spans="1:39" ht="15" customHeight="1" x14ac:dyDescent="0.2">
      <c r="A3057" s="25">
        <v>3192</v>
      </c>
      <c r="B3057" s="25" t="s">
        <v>108</v>
      </c>
      <c r="C3057" s="139">
        <v>38281</v>
      </c>
      <c r="D3057" s="25">
        <v>16</v>
      </c>
      <c r="E3057" s="25" t="s">
        <v>50</v>
      </c>
      <c r="F3057" s="25">
        <v>-80</v>
      </c>
      <c r="G3057" s="82">
        <v>49.840800000000058</v>
      </c>
      <c r="H3057" s="27">
        <v>-80.830680000000001</v>
      </c>
      <c r="I3057" s="25">
        <v>24</v>
      </c>
      <c r="J3057" s="82">
        <v>52.505999999999986</v>
      </c>
      <c r="K3057" s="27">
        <v>24.8751</v>
      </c>
      <c r="L3057" s="29">
        <v>28.774999999999999</v>
      </c>
      <c r="M3057" s="29">
        <v>38.442999999999998</v>
      </c>
      <c r="R3057" s="26">
        <v>1.3065483468583754</v>
      </c>
      <c r="S3057" s="26">
        <v>0</v>
      </c>
      <c r="T3057" s="26">
        <v>0.02</v>
      </c>
      <c r="U3057" s="26">
        <v>0.24</v>
      </c>
      <c r="V3057" s="26">
        <v>7.0000000000000007E-2</v>
      </c>
      <c r="W3057" s="26">
        <v>0.16999999999999998</v>
      </c>
      <c r="X3057" s="26">
        <v>3.6</v>
      </c>
      <c r="Y3057" s="85"/>
      <c r="AD3057" s="26">
        <v>0.24</v>
      </c>
      <c r="AF3057" s="26">
        <v>0.30499388638966263</v>
      </c>
      <c r="AG3057" s="26">
        <v>0.14672811440608524</v>
      </c>
      <c r="AI3057" s="29">
        <v>1.3428571428571447</v>
      </c>
    </row>
    <row r="3058" spans="1:39" ht="15" customHeight="1" x14ac:dyDescent="0.2">
      <c r="A3058" s="25">
        <v>3193</v>
      </c>
      <c r="B3058" s="25" t="s">
        <v>108</v>
      </c>
      <c r="C3058" s="139">
        <v>38281</v>
      </c>
      <c r="D3058" s="25">
        <v>17</v>
      </c>
      <c r="E3058" s="25" t="s">
        <v>50</v>
      </c>
      <c r="F3058" s="25">
        <v>-80</v>
      </c>
      <c r="G3058" s="82">
        <v>42.548400000000299</v>
      </c>
      <c r="H3058" s="27">
        <v>-80.709140000000005</v>
      </c>
      <c r="I3058" s="25">
        <v>24</v>
      </c>
      <c r="J3058" s="82">
        <v>55.3235999999999</v>
      </c>
      <c r="K3058" s="27">
        <v>24.922059999999998</v>
      </c>
      <c r="L3058" s="29">
        <v>28.78</v>
      </c>
      <c r="M3058" s="29">
        <v>37.786000000000001</v>
      </c>
      <c r="R3058" s="26">
        <v>1.0482629087647337</v>
      </c>
      <c r="S3058" s="26">
        <v>2.8</v>
      </c>
      <c r="T3058" s="26">
        <v>0</v>
      </c>
      <c r="U3058" s="26">
        <v>1</v>
      </c>
      <c r="V3058" s="26">
        <v>0.15</v>
      </c>
      <c r="W3058" s="26">
        <v>0.85</v>
      </c>
      <c r="X3058" s="26">
        <v>2.4</v>
      </c>
      <c r="Y3058" s="85"/>
      <c r="AD3058" s="26">
        <v>3.8</v>
      </c>
      <c r="AF3058" s="26">
        <v>0.5545915663762494</v>
      </c>
      <c r="AG3058" s="26">
        <v>7.4138239124053942E-2</v>
      </c>
      <c r="AI3058" s="29">
        <v>1.1142857142857159</v>
      </c>
    </row>
    <row r="3059" spans="1:39" ht="15" customHeight="1" x14ac:dyDescent="0.2">
      <c r="A3059" s="25">
        <v>3194</v>
      </c>
      <c r="B3059" s="25" t="s">
        <v>108</v>
      </c>
      <c r="C3059" s="139">
        <v>38281</v>
      </c>
      <c r="D3059" s="25">
        <v>18</v>
      </c>
      <c r="E3059" s="25" t="s">
        <v>50</v>
      </c>
      <c r="F3059" s="25">
        <v>-80</v>
      </c>
      <c r="G3059" s="82">
        <v>36.686400000000106</v>
      </c>
      <c r="H3059" s="27">
        <v>-80.611440000000002</v>
      </c>
      <c r="I3059" s="25">
        <v>24</v>
      </c>
      <c r="J3059" s="82">
        <v>58.660799999999966</v>
      </c>
      <c r="K3059" s="27">
        <v>24.977679999999999</v>
      </c>
      <c r="L3059" s="29">
        <v>28.884</v>
      </c>
      <c r="M3059" s="29">
        <v>38.405999999999999</v>
      </c>
      <c r="R3059" s="26">
        <v>1.7804969339724406</v>
      </c>
      <c r="S3059" s="26">
        <v>3.2</v>
      </c>
      <c r="T3059" s="26">
        <v>0</v>
      </c>
      <c r="U3059" s="26">
        <v>0.73</v>
      </c>
      <c r="V3059" s="26">
        <v>0.13</v>
      </c>
      <c r="W3059" s="26">
        <v>0.6</v>
      </c>
      <c r="X3059" s="26">
        <v>0.97</v>
      </c>
      <c r="Y3059" s="85"/>
      <c r="AD3059" s="26">
        <v>3.93</v>
      </c>
      <c r="AF3059" s="26">
        <v>0.40382575463151416</v>
      </c>
      <c r="AG3059" s="26">
        <v>7.577357759322359E-2</v>
      </c>
      <c r="AI3059" s="29">
        <v>1.8285714285714303</v>
      </c>
    </row>
    <row r="3060" spans="1:39" s="3" customFormat="1" ht="15" customHeight="1" x14ac:dyDescent="0.2">
      <c r="A3060" s="25">
        <v>3195</v>
      </c>
      <c r="B3060" s="25" t="s">
        <v>108</v>
      </c>
      <c r="C3060" s="139">
        <v>38281</v>
      </c>
      <c r="D3060" s="25">
        <v>19</v>
      </c>
      <c r="E3060" s="25" t="s">
        <v>47</v>
      </c>
      <c r="F3060" s="25">
        <v>-80</v>
      </c>
      <c r="G3060" s="82">
        <v>32.940000000000396</v>
      </c>
      <c r="H3060" s="27">
        <v>-80.549000000000007</v>
      </c>
      <c r="I3060" s="25">
        <v>25</v>
      </c>
      <c r="J3060" s="82">
        <v>1.1412000000000688</v>
      </c>
      <c r="K3060" s="27">
        <v>25.019020000000001</v>
      </c>
      <c r="L3060" s="29">
        <v>29.100999999999999</v>
      </c>
      <c r="M3060" s="29">
        <v>40.073</v>
      </c>
      <c r="N3060" s="28"/>
      <c r="O3060" s="28"/>
      <c r="P3060" s="26"/>
      <c r="Q3060" s="26"/>
      <c r="R3060" s="26">
        <v>2.2340616356135072</v>
      </c>
      <c r="S3060" s="26">
        <v>2.2000000000000002</v>
      </c>
      <c r="T3060" s="26">
        <v>0.08</v>
      </c>
      <c r="U3060" s="26">
        <v>0.34</v>
      </c>
      <c r="V3060" s="26">
        <v>0.23</v>
      </c>
      <c r="W3060" s="26">
        <v>0.11000000000000001</v>
      </c>
      <c r="X3060" s="26">
        <v>3.9</v>
      </c>
      <c r="Y3060" s="86"/>
      <c r="Z3060" s="26"/>
      <c r="AA3060" s="26"/>
      <c r="AB3060" s="26"/>
      <c r="AC3060" s="26"/>
      <c r="AD3060" s="26">
        <v>2.54</v>
      </c>
      <c r="AE3060" s="29"/>
      <c r="AF3060" s="26">
        <v>0.6738822608465096</v>
      </c>
      <c r="AG3060" s="26">
        <v>9.3693173476044972E-2</v>
      </c>
      <c r="AH3060" s="29"/>
      <c r="AI3060" s="29">
        <v>2.3142857142857109</v>
      </c>
      <c r="AJ3060" s="125"/>
      <c r="AK3060" s="125"/>
      <c r="AL3060" s="125"/>
      <c r="AM3060" s="125"/>
    </row>
    <row r="3061" spans="1:39" ht="15" customHeight="1" x14ac:dyDescent="0.2">
      <c r="A3061" s="25">
        <v>3196</v>
      </c>
      <c r="B3061" s="25" t="s">
        <v>108</v>
      </c>
      <c r="C3061" s="139">
        <v>38281</v>
      </c>
      <c r="D3061" s="25">
        <v>20</v>
      </c>
      <c r="E3061" s="25" t="s">
        <v>47</v>
      </c>
      <c r="F3061" s="25">
        <v>-80</v>
      </c>
      <c r="G3061" s="82">
        <v>29.568000000000154</v>
      </c>
      <c r="H3061" s="27">
        <v>-80.492800000000003</v>
      </c>
      <c r="I3061" s="25">
        <v>25</v>
      </c>
      <c r="J3061" s="82">
        <v>4.0043999999999613</v>
      </c>
      <c r="K3061" s="27">
        <v>25.066739999999999</v>
      </c>
      <c r="L3061" s="29">
        <v>29.419</v>
      </c>
      <c r="M3061" s="29">
        <v>41.567</v>
      </c>
      <c r="R3061" s="26">
        <v>1.6578741137606186</v>
      </c>
      <c r="S3061" s="26">
        <v>10.1</v>
      </c>
      <c r="T3061" s="26">
        <v>0.02</v>
      </c>
      <c r="U3061" s="26">
        <v>2.8</v>
      </c>
      <c r="V3061" s="26">
        <v>0.95</v>
      </c>
      <c r="W3061" s="26">
        <v>1.8499999999999999</v>
      </c>
      <c r="X3061" s="26">
        <v>14.3</v>
      </c>
      <c r="Y3061" s="85"/>
      <c r="AD3061" s="26">
        <v>12.899999999999999</v>
      </c>
      <c r="AF3061" s="26">
        <v>0.52185744441079529</v>
      </c>
      <c r="AG3061" s="26">
        <v>6.5462259137266887E-2</v>
      </c>
      <c r="AI3061" s="29">
        <v>1.72</v>
      </c>
    </row>
    <row r="3062" spans="1:39" ht="15" customHeight="1" x14ac:dyDescent="0.2">
      <c r="A3062" s="25">
        <v>3197</v>
      </c>
      <c r="B3062" s="25" t="s">
        <v>108</v>
      </c>
      <c r="C3062" s="139">
        <v>38281</v>
      </c>
      <c r="D3062" s="25">
        <v>21</v>
      </c>
      <c r="E3062" s="25" t="s">
        <v>47</v>
      </c>
      <c r="F3062" s="25">
        <v>-80</v>
      </c>
      <c r="G3062" s="82">
        <v>30.878399999999999</v>
      </c>
      <c r="H3062" s="27">
        <v>-80.51464</v>
      </c>
      <c r="I3062" s="25">
        <v>25</v>
      </c>
      <c r="J3062" s="82">
        <v>6.7751999999999413</v>
      </c>
      <c r="K3062" s="27">
        <v>25.112919999999999</v>
      </c>
      <c r="L3062" s="29">
        <v>27.263999999999999</v>
      </c>
      <c r="M3062" s="29">
        <v>38.348999999999997</v>
      </c>
      <c r="R3062" s="26">
        <v>3.991232462754998</v>
      </c>
      <c r="S3062" s="26">
        <v>28.3</v>
      </c>
      <c r="T3062" s="26">
        <v>0.02</v>
      </c>
      <c r="U3062" s="26">
        <v>4.2</v>
      </c>
      <c r="V3062" s="26">
        <v>0.97</v>
      </c>
      <c r="W3062" s="26">
        <v>3.2300000000000004</v>
      </c>
      <c r="X3062" s="26">
        <v>42.5</v>
      </c>
      <c r="Y3062" s="85"/>
      <c r="AD3062" s="26">
        <v>32.5</v>
      </c>
      <c r="AF3062" s="26">
        <v>0.55364731285801505</v>
      </c>
      <c r="AG3062" s="26">
        <v>9.3216339571068965E-2</v>
      </c>
      <c r="AI3062" s="29">
        <v>4.0571428571428569</v>
      </c>
    </row>
    <row r="3063" spans="1:39" ht="15" customHeight="1" x14ac:dyDescent="0.2">
      <c r="A3063" s="25">
        <v>3198</v>
      </c>
      <c r="B3063" s="25" t="s">
        <v>108</v>
      </c>
      <c r="C3063" s="139">
        <v>38281</v>
      </c>
      <c r="D3063" s="25">
        <v>22</v>
      </c>
      <c r="E3063" s="25" t="s">
        <v>47</v>
      </c>
      <c r="F3063" s="25">
        <v>-80</v>
      </c>
      <c r="G3063" s="82">
        <v>36.206400000000372</v>
      </c>
      <c r="H3063" s="27">
        <v>-80.603440000000006</v>
      </c>
      <c r="I3063" s="25">
        <v>25</v>
      </c>
      <c r="J3063" s="82">
        <v>5.9400000000000119</v>
      </c>
      <c r="K3063" s="27">
        <v>25.099</v>
      </c>
      <c r="L3063" s="29">
        <v>27.942</v>
      </c>
      <c r="M3063" s="29">
        <v>37.706000000000003</v>
      </c>
      <c r="R3063" s="26">
        <v>5.6661927500671663</v>
      </c>
      <c r="S3063" s="26">
        <v>17.600000000000001</v>
      </c>
      <c r="T3063" s="26">
        <v>0.01</v>
      </c>
      <c r="U3063" s="26">
        <v>2</v>
      </c>
      <c r="V3063" s="26">
        <v>0.3</v>
      </c>
      <c r="W3063" s="26">
        <v>1.7</v>
      </c>
      <c r="X3063" s="26">
        <v>27.7</v>
      </c>
      <c r="Y3063" s="85"/>
      <c r="AD3063" s="26">
        <v>19.600000000000001</v>
      </c>
      <c r="AF3063" s="26">
        <v>0.6439808994357582</v>
      </c>
      <c r="AG3063" s="26">
        <v>0.13090222663554557</v>
      </c>
      <c r="AI3063" s="29">
        <v>5.7428571428571376</v>
      </c>
    </row>
    <row r="3064" spans="1:39" ht="15" customHeight="1" x14ac:dyDescent="0.2">
      <c r="A3064" s="25">
        <v>3199</v>
      </c>
      <c r="B3064" s="25" t="s">
        <v>108</v>
      </c>
      <c r="C3064" s="139">
        <v>38281</v>
      </c>
      <c r="D3064" s="25">
        <v>23</v>
      </c>
      <c r="E3064" s="25" t="s">
        <v>47</v>
      </c>
      <c r="F3064" s="25">
        <v>-80</v>
      </c>
      <c r="G3064" s="82">
        <v>37.455600000000402</v>
      </c>
      <c r="H3064" s="27">
        <v>-80.624260000000007</v>
      </c>
      <c r="I3064" s="25">
        <v>25</v>
      </c>
      <c r="J3064" s="82">
        <v>3.329999999999913</v>
      </c>
      <c r="K3064" s="27">
        <v>25.055499999999999</v>
      </c>
      <c r="L3064" s="29">
        <v>27.783000000000001</v>
      </c>
      <c r="M3064" s="29">
        <v>40.948</v>
      </c>
      <c r="R3064" s="26">
        <v>2.6826797162585607</v>
      </c>
      <c r="S3064" s="26">
        <v>5.2</v>
      </c>
      <c r="T3064" s="26">
        <v>0</v>
      </c>
      <c r="U3064" s="26">
        <v>1.1000000000000001</v>
      </c>
      <c r="V3064" s="26">
        <v>0.26</v>
      </c>
      <c r="W3064" s="26">
        <v>0.84000000000000008</v>
      </c>
      <c r="X3064" s="26">
        <v>11.3</v>
      </c>
      <c r="Y3064" s="85"/>
      <c r="AD3064" s="26">
        <v>6.3</v>
      </c>
      <c r="AF3064" s="26">
        <v>0.5054903834280684</v>
      </c>
      <c r="AG3064" s="26">
        <v>9.9151215326209796E-2</v>
      </c>
      <c r="AI3064" s="29">
        <v>2.7428571428571402</v>
      </c>
    </row>
    <row r="3065" spans="1:39" ht="15" customHeight="1" x14ac:dyDescent="0.2">
      <c r="A3065" s="25">
        <v>3200</v>
      </c>
      <c r="B3065" s="25" t="s">
        <v>108</v>
      </c>
      <c r="C3065" s="139">
        <v>38281</v>
      </c>
      <c r="D3065" s="25">
        <v>24</v>
      </c>
      <c r="E3065" s="25" t="s">
        <v>48</v>
      </c>
      <c r="F3065" s="25">
        <v>-80</v>
      </c>
      <c r="G3065" s="82">
        <v>39.985200000000134</v>
      </c>
      <c r="H3065" s="27">
        <v>-80.666420000000002</v>
      </c>
      <c r="I3065" s="25">
        <v>25</v>
      </c>
      <c r="J3065" s="82">
        <v>3.7919999999999021</v>
      </c>
      <c r="K3065" s="27">
        <v>25.063199999999998</v>
      </c>
      <c r="L3065" s="29">
        <v>27.504999999999999</v>
      </c>
      <c r="M3065" s="29">
        <v>40.832000000000001</v>
      </c>
      <c r="R3065" s="26">
        <v>2.0626705345626521</v>
      </c>
      <c r="S3065" s="26">
        <v>2.7</v>
      </c>
      <c r="T3065" s="26">
        <v>0.02</v>
      </c>
      <c r="U3065" s="26">
        <v>0.49</v>
      </c>
      <c r="V3065" s="26">
        <v>0.32</v>
      </c>
      <c r="W3065" s="26">
        <v>0.16999999999999998</v>
      </c>
      <c r="X3065" s="26">
        <v>20.100000000000001</v>
      </c>
      <c r="Y3065" s="85"/>
      <c r="AD3065" s="26">
        <v>3.19</v>
      </c>
      <c r="AF3065" s="26">
        <v>0.67356750967376477</v>
      </c>
      <c r="AG3065" s="26">
        <v>9.6443814675361922E-2</v>
      </c>
      <c r="AI3065" s="29">
        <v>2.1428571428571481</v>
      </c>
    </row>
    <row r="3066" spans="1:39" ht="15" customHeight="1" x14ac:dyDescent="0.2">
      <c r="A3066" s="25">
        <v>3201</v>
      </c>
      <c r="B3066" s="25" t="s">
        <v>108</v>
      </c>
      <c r="C3066" s="139">
        <v>38281</v>
      </c>
      <c r="D3066" s="25">
        <v>25</v>
      </c>
      <c r="E3066" s="25" t="s">
        <v>48</v>
      </c>
      <c r="F3066" s="25">
        <v>-80</v>
      </c>
      <c r="G3066" s="82">
        <v>43.030799999999942</v>
      </c>
      <c r="H3066" s="27">
        <v>-80.717179999999999</v>
      </c>
      <c r="I3066" s="25">
        <v>25</v>
      </c>
      <c r="J3066" s="82">
        <v>3.6036000000000001</v>
      </c>
      <c r="K3066" s="27">
        <v>25.06006</v>
      </c>
      <c r="L3066" s="29">
        <v>27.872</v>
      </c>
      <c r="M3066" s="29">
        <v>39.722999999999999</v>
      </c>
      <c r="R3066" s="26">
        <v>24.35576701582395</v>
      </c>
      <c r="S3066" s="26">
        <v>1.6</v>
      </c>
      <c r="T3066" s="26">
        <v>0</v>
      </c>
      <c r="U3066" s="26">
        <v>0.21</v>
      </c>
      <c r="V3066" s="26">
        <v>0.17</v>
      </c>
      <c r="W3066" s="26">
        <v>3.999999999999998E-2</v>
      </c>
      <c r="X3066" s="26">
        <v>12.6</v>
      </c>
      <c r="Y3066" s="85"/>
      <c r="AD3066" s="26">
        <v>1.81</v>
      </c>
      <c r="AF3066" s="26">
        <v>1.0915570670787926</v>
      </c>
      <c r="AG3066" s="26">
        <v>0.13369468098569526</v>
      </c>
      <c r="AI3066" s="29">
        <v>24.485714285714284</v>
      </c>
    </row>
    <row r="3067" spans="1:39" ht="15" customHeight="1" x14ac:dyDescent="0.2">
      <c r="A3067" s="25">
        <v>3202</v>
      </c>
      <c r="B3067" s="25" t="s">
        <v>108</v>
      </c>
      <c r="C3067" s="139">
        <v>38281</v>
      </c>
      <c r="D3067" s="25">
        <v>27</v>
      </c>
      <c r="E3067" s="25" t="s">
        <v>50</v>
      </c>
      <c r="F3067" s="25">
        <v>-80</v>
      </c>
      <c r="G3067" s="82">
        <v>44.936400000000276</v>
      </c>
      <c r="H3067" s="27">
        <v>-80.748940000000005</v>
      </c>
      <c r="I3067" s="25">
        <v>25</v>
      </c>
      <c r="J3067" s="82">
        <v>0.33720000000002415</v>
      </c>
      <c r="K3067" s="27">
        <v>25.00562</v>
      </c>
      <c r="L3067" s="29">
        <v>27.989000000000001</v>
      </c>
      <c r="M3067" s="29">
        <v>39.223999999999997</v>
      </c>
      <c r="R3067" s="26">
        <v>26.582582942418412</v>
      </c>
      <c r="S3067" s="26">
        <v>1.1000000000000001</v>
      </c>
      <c r="T3067" s="26">
        <v>0.03</v>
      </c>
      <c r="U3067" s="26">
        <v>0.35</v>
      </c>
      <c r="V3067" s="26">
        <v>7.0000000000000007E-2</v>
      </c>
      <c r="W3067" s="26">
        <v>0.27999999999999997</v>
      </c>
      <c r="X3067" s="26">
        <v>25.4</v>
      </c>
      <c r="Y3067" s="85"/>
      <c r="AD3067" s="26">
        <v>1.4500000000000002</v>
      </c>
      <c r="AF3067" s="26">
        <v>0.88130328368529964</v>
      </c>
      <c r="AG3067" s="26">
        <v>0.1693765200240519</v>
      </c>
      <c r="AI3067" s="29">
        <v>26.6875</v>
      </c>
    </row>
    <row r="3068" spans="1:39" ht="15" customHeight="1" x14ac:dyDescent="0.2">
      <c r="A3068" s="25">
        <v>3203</v>
      </c>
      <c r="B3068" s="25" t="s">
        <v>108</v>
      </c>
      <c r="C3068" s="139">
        <v>38281</v>
      </c>
      <c r="D3068" s="25">
        <v>29</v>
      </c>
      <c r="E3068" s="25" t="s">
        <v>50</v>
      </c>
      <c r="F3068" s="25">
        <v>-80</v>
      </c>
      <c r="G3068" s="82">
        <v>48.684000000000367</v>
      </c>
      <c r="H3068" s="27">
        <v>-80.811400000000006</v>
      </c>
      <c r="I3068" s="25">
        <v>24</v>
      </c>
      <c r="J3068" s="82">
        <v>59.902800000000056</v>
      </c>
      <c r="K3068" s="27">
        <v>24.998380000000001</v>
      </c>
      <c r="L3068" s="29">
        <v>27.481000000000002</v>
      </c>
      <c r="M3068" s="29">
        <v>36.311</v>
      </c>
      <c r="R3068" s="26">
        <v>2.2429234330552514</v>
      </c>
      <c r="S3068" s="26">
        <v>15.8</v>
      </c>
      <c r="T3068" s="26">
        <v>0.03</v>
      </c>
      <c r="U3068" s="26">
        <v>0.35</v>
      </c>
      <c r="V3068" s="26">
        <v>0.67</v>
      </c>
      <c r="W3068" s="26">
        <v>0</v>
      </c>
      <c r="X3068" s="26">
        <v>96.2</v>
      </c>
      <c r="Y3068" s="85"/>
      <c r="AD3068" s="26">
        <v>16.470000000000002</v>
      </c>
      <c r="AF3068" s="26">
        <v>0.64744316233595067</v>
      </c>
      <c r="AG3068" s="26">
        <v>0.16966205085583924</v>
      </c>
      <c r="AI3068" s="29">
        <v>2.3200000000000074</v>
      </c>
    </row>
    <row r="3069" spans="1:39" ht="15" customHeight="1" x14ac:dyDescent="0.2">
      <c r="A3069" s="25">
        <v>3204</v>
      </c>
      <c r="B3069" s="25" t="s">
        <v>108</v>
      </c>
      <c r="C3069" s="139">
        <v>38282</v>
      </c>
      <c r="D3069" s="25">
        <v>26</v>
      </c>
      <c r="E3069" s="25" t="s">
        <v>50</v>
      </c>
      <c r="F3069" s="25">
        <v>-80</v>
      </c>
      <c r="G3069" s="82">
        <v>43.304399999999816</v>
      </c>
      <c r="H3069" s="27">
        <v>-80.721739999999997</v>
      </c>
      <c r="I3069" s="25">
        <v>25</v>
      </c>
      <c r="J3069" s="82">
        <v>1.4495999999999043</v>
      </c>
      <c r="K3069" s="27">
        <v>25.024159999999998</v>
      </c>
      <c r="L3069" s="29">
        <v>27.73</v>
      </c>
      <c r="M3069" s="29">
        <v>39.823</v>
      </c>
      <c r="R3069" s="26">
        <v>2.9366755928125761</v>
      </c>
      <c r="S3069" s="26">
        <v>1.9</v>
      </c>
      <c r="T3069" s="26">
        <v>0</v>
      </c>
      <c r="U3069" s="26">
        <v>0.21</v>
      </c>
      <c r="V3069" s="26">
        <v>0.17</v>
      </c>
      <c r="W3069" s="26">
        <v>3.999999999999998E-2</v>
      </c>
      <c r="X3069" s="26">
        <v>18.399999999999999</v>
      </c>
      <c r="Y3069" s="85"/>
      <c r="AD3069" s="26">
        <v>2.11</v>
      </c>
      <c r="AF3069" s="26">
        <v>1.0119250203743708</v>
      </c>
      <c r="AG3069" s="26">
        <v>0.14647514523698682</v>
      </c>
      <c r="AI3069" s="29">
        <v>3.0571428571428583</v>
      </c>
    </row>
    <row r="3070" spans="1:39" ht="15" customHeight="1" x14ac:dyDescent="0.2">
      <c r="A3070" s="25">
        <v>3205</v>
      </c>
      <c r="B3070" s="25" t="s">
        <v>108</v>
      </c>
      <c r="C3070" s="139">
        <v>38282</v>
      </c>
      <c r="D3070" s="25">
        <v>28</v>
      </c>
      <c r="E3070" s="25" t="s">
        <v>50</v>
      </c>
      <c r="F3070" s="25">
        <v>-80</v>
      </c>
      <c r="G3070" s="82">
        <v>47.102399999999705</v>
      </c>
      <c r="H3070" s="27">
        <v>-80.785039999999995</v>
      </c>
      <c r="I3070" s="25">
        <v>25</v>
      </c>
      <c r="J3070" s="82">
        <v>3.8400000000038403E-2</v>
      </c>
      <c r="K3070" s="27">
        <v>25.000640000000001</v>
      </c>
      <c r="L3070" s="29">
        <v>27.353000000000002</v>
      </c>
      <c r="M3070" s="29">
        <v>37.534999999999997</v>
      </c>
      <c r="R3070" s="26">
        <v>13.182539547582245</v>
      </c>
      <c r="S3070" s="26">
        <v>4.5</v>
      </c>
      <c r="T3070" s="26">
        <v>0.04</v>
      </c>
      <c r="U3070" s="26">
        <v>0.42</v>
      </c>
      <c r="V3070" s="26">
        <v>0.4</v>
      </c>
      <c r="W3070" s="26">
        <v>1.9999999999999962E-2</v>
      </c>
      <c r="X3070" s="26">
        <v>54.7</v>
      </c>
      <c r="Y3070" s="85"/>
      <c r="AD3070" s="26">
        <v>4.92</v>
      </c>
      <c r="AF3070" s="26">
        <v>0.81866780030909458</v>
      </c>
      <c r="AG3070" s="26">
        <v>0.17706920276231736</v>
      </c>
      <c r="AI3070" s="29">
        <v>13.28</v>
      </c>
    </row>
    <row r="3071" spans="1:39" ht="15" customHeight="1" x14ac:dyDescent="0.2">
      <c r="A3071" s="25">
        <v>3206</v>
      </c>
      <c r="B3071" s="25" t="s">
        <v>108</v>
      </c>
      <c r="C3071" s="139">
        <v>38282</v>
      </c>
      <c r="D3071" s="25">
        <v>30</v>
      </c>
      <c r="E3071" s="25" t="s">
        <v>49</v>
      </c>
      <c r="F3071" s="25">
        <v>-80</v>
      </c>
      <c r="G3071" s="82">
        <v>50.124000000000422</v>
      </c>
      <c r="H3071" s="27">
        <v>-80.835400000000007</v>
      </c>
      <c r="I3071" s="25">
        <v>24</v>
      </c>
      <c r="J3071" s="82">
        <v>58.558200000000014</v>
      </c>
      <c r="K3071" s="27">
        <v>24.97597</v>
      </c>
      <c r="L3071" s="29">
        <v>27.553999999999998</v>
      </c>
      <c r="M3071" s="29">
        <v>36.783000000000001</v>
      </c>
      <c r="R3071" s="26">
        <v>1.6599724549122501</v>
      </c>
      <c r="S3071" s="26">
        <v>1</v>
      </c>
      <c r="T3071" s="26">
        <v>0.02</v>
      </c>
      <c r="U3071" s="26">
        <v>0.77</v>
      </c>
      <c r="V3071" s="26">
        <v>0.34</v>
      </c>
      <c r="W3071" s="26">
        <v>0.43</v>
      </c>
      <c r="X3071" s="26">
        <v>62.2</v>
      </c>
      <c r="Y3071" s="85"/>
      <c r="AD3071" s="26">
        <v>1.77</v>
      </c>
      <c r="AF3071" s="26">
        <v>0.50423137873708934</v>
      </c>
      <c r="AG3071" s="26">
        <v>0.22328732819619432</v>
      </c>
      <c r="AI3071" s="29">
        <v>1.72</v>
      </c>
    </row>
    <row r="3072" spans="1:39" ht="15" customHeight="1" x14ac:dyDescent="0.2">
      <c r="A3072" s="25">
        <v>3207</v>
      </c>
      <c r="B3072" s="25" t="s">
        <v>108</v>
      </c>
      <c r="C3072" s="139">
        <v>38282</v>
      </c>
      <c r="D3072" s="25">
        <v>31</v>
      </c>
      <c r="E3072" s="25" t="s">
        <v>49</v>
      </c>
      <c r="F3072" s="25">
        <v>-80</v>
      </c>
      <c r="G3072" s="82">
        <v>52.133999999999787</v>
      </c>
      <c r="H3072" s="27">
        <v>-80.868899999999996</v>
      </c>
      <c r="I3072" s="25">
        <v>25</v>
      </c>
      <c r="J3072" s="82">
        <v>0.66240000000007626</v>
      </c>
      <c r="K3072" s="27">
        <v>25.011040000000001</v>
      </c>
      <c r="L3072" s="29">
        <v>28.013999999999999</v>
      </c>
      <c r="M3072" s="29">
        <v>36.601999999999997</v>
      </c>
      <c r="R3072" s="26">
        <v>27.945405659679867</v>
      </c>
      <c r="S3072" s="26">
        <v>1.6</v>
      </c>
      <c r="T3072" s="26">
        <v>0.04</v>
      </c>
      <c r="U3072" s="26">
        <v>0.28000000000000003</v>
      </c>
      <c r="V3072" s="26">
        <v>7.0000000000000007E-2</v>
      </c>
      <c r="W3072" s="26">
        <v>0.21000000000000002</v>
      </c>
      <c r="X3072" s="26">
        <v>143.1</v>
      </c>
      <c r="Y3072" s="85"/>
      <c r="AD3072" s="26">
        <v>1.8800000000000001</v>
      </c>
      <c r="AF3072" s="26">
        <v>0.45859245868910065</v>
      </c>
      <c r="AG3072" s="26">
        <v>0.14280132210486937</v>
      </c>
      <c r="AI3072" s="29">
        <v>28</v>
      </c>
    </row>
    <row r="3073" spans="1:35" ht="15" customHeight="1" x14ac:dyDescent="0.2">
      <c r="A3073" s="25">
        <v>3208</v>
      </c>
      <c r="B3073" s="25" t="s">
        <v>108</v>
      </c>
      <c r="C3073" s="139">
        <v>38282</v>
      </c>
      <c r="D3073" s="25">
        <v>32</v>
      </c>
      <c r="E3073" s="25" t="s">
        <v>49</v>
      </c>
      <c r="F3073" s="25">
        <v>-80</v>
      </c>
      <c r="G3073" s="82">
        <v>55.539599999999609</v>
      </c>
      <c r="H3073" s="27">
        <v>-80.925659999999993</v>
      </c>
      <c r="I3073" s="25">
        <v>25</v>
      </c>
      <c r="J3073" s="82">
        <v>0.71639999999995041</v>
      </c>
      <c r="K3073" s="27">
        <v>25.011939999999999</v>
      </c>
      <c r="L3073" s="29">
        <v>27.736000000000001</v>
      </c>
      <c r="M3073" s="29">
        <v>35.621000000000002</v>
      </c>
      <c r="R3073" s="26">
        <v>6.212384756540299</v>
      </c>
      <c r="S3073" s="26">
        <v>2.5</v>
      </c>
      <c r="T3073" s="26">
        <v>0.03</v>
      </c>
      <c r="U3073" s="26">
        <v>7.0000000000000007E-2</v>
      </c>
      <c r="V3073" s="26">
        <v>0.08</v>
      </c>
      <c r="W3073" s="26">
        <v>0</v>
      </c>
      <c r="X3073" s="26">
        <v>22.5</v>
      </c>
      <c r="Y3073" s="85"/>
      <c r="AD3073" s="26">
        <v>2.58</v>
      </c>
      <c r="AF3073" s="26">
        <v>0.61596804506147562</v>
      </c>
      <c r="AG3073" s="26">
        <v>0.32888607850256291</v>
      </c>
      <c r="AI3073" s="29">
        <v>6.2857142857142838</v>
      </c>
    </row>
    <row r="3074" spans="1:35" ht="15" customHeight="1" x14ac:dyDescent="0.2">
      <c r="A3074" s="25">
        <v>3209</v>
      </c>
      <c r="B3074" s="25" t="s">
        <v>108</v>
      </c>
      <c r="C3074" s="139">
        <v>38282</v>
      </c>
      <c r="D3074" s="25">
        <v>33</v>
      </c>
      <c r="E3074" s="25" t="s">
        <v>49</v>
      </c>
      <c r="F3074" s="25">
        <v>-80</v>
      </c>
      <c r="G3074" s="82">
        <v>55.216800000000319</v>
      </c>
      <c r="H3074" s="27">
        <v>-80.920280000000005</v>
      </c>
      <c r="I3074" s="25">
        <v>25</v>
      </c>
      <c r="J3074" s="82">
        <v>3.238799999999955</v>
      </c>
      <c r="K3074" s="27">
        <v>25.053979999999999</v>
      </c>
      <c r="L3074" s="29">
        <v>27.631</v>
      </c>
      <c r="M3074" s="29">
        <v>36.039000000000001</v>
      </c>
      <c r="R3074" s="26">
        <v>2.1033258943755104</v>
      </c>
      <c r="S3074" s="26">
        <v>0.04</v>
      </c>
      <c r="T3074" s="26">
        <v>0.03</v>
      </c>
      <c r="U3074" s="26">
        <v>0.28000000000000003</v>
      </c>
      <c r="V3074" s="26">
        <v>0.02</v>
      </c>
      <c r="W3074" s="26">
        <v>0.26</v>
      </c>
      <c r="X3074" s="26">
        <v>35.299999999999997</v>
      </c>
      <c r="Y3074" s="85"/>
      <c r="AD3074" s="26">
        <v>0.32</v>
      </c>
      <c r="AF3074" s="26">
        <v>0.33206248724571119</v>
      </c>
      <c r="AG3074" s="26">
        <v>0.14158250141355627</v>
      </c>
      <c r="AI3074" s="29">
        <v>2.1428571428571428</v>
      </c>
    </row>
    <row r="3075" spans="1:35" ht="15" customHeight="1" x14ac:dyDescent="0.2">
      <c r="A3075" s="25">
        <v>3210</v>
      </c>
      <c r="B3075" s="25" t="s">
        <v>108</v>
      </c>
      <c r="C3075" s="139">
        <v>38282</v>
      </c>
      <c r="D3075" s="25">
        <v>34</v>
      </c>
      <c r="E3075" s="25" t="s">
        <v>49</v>
      </c>
      <c r="F3075" s="25">
        <v>-80</v>
      </c>
      <c r="G3075" s="82">
        <v>57.349200000000167</v>
      </c>
      <c r="H3075" s="27">
        <v>-80.955820000000003</v>
      </c>
      <c r="I3075" s="25">
        <v>24</v>
      </c>
      <c r="J3075" s="82">
        <v>59.296799999999976</v>
      </c>
      <c r="K3075" s="27">
        <v>24.98828</v>
      </c>
      <c r="L3075" s="29">
        <v>28.68</v>
      </c>
      <c r="M3075" s="29">
        <v>36.500999999999998</v>
      </c>
      <c r="R3075" s="26">
        <v>5.1085158072573256</v>
      </c>
      <c r="S3075" s="26">
        <v>0</v>
      </c>
      <c r="T3075" s="26">
        <v>0.02</v>
      </c>
      <c r="U3075" s="26">
        <v>0.21</v>
      </c>
      <c r="V3075" s="26">
        <v>0.05</v>
      </c>
      <c r="W3075" s="26">
        <v>0.15999999999999998</v>
      </c>
      <c r="X3075" s="26">
        <v>5.4</v>
      </c>
      <c r="Y3075" s="85"/>
      <c r="AD3075" s="26">
        <v>0.20999999999999996</v>
      </c>
      <c r="AF3075" s="26">
        <v>0.52846721903843519</v>
      </c>
      <c r="AG3075" s="26">
        <v>0.23477785336072121</v>
      </c>
      <c r="AI3075" s="29">
        <v>5.1714285714285682</v>
      </c>
    </row>
    <row r="3076" spans="1:35" ht="15" customHeight="1" x14ac:dyDescent="0.2">
      <c r="A3076" s="25">
        <v>3211</v>
      </c>
      <c r="B3076" s="25" t="s">
        <v>108</v>
      </c>
      <c r="C3076" s="139">
        <v>38282</v>
      </c>
      <c r="D3076" s="25">
        <v>35</v>
      </c>
      <c r="E3076" s="25" t="s">
        <v>49</v>
      </c>
      <c r="F3076" s="25">
        <v>-80</v>
      </c>
      <c r="G3076" s="82">
        <v>52.724399999999605</v>
      </c>
      <c r="H3076" s="27">
        <v>-80.878739999999993</v>
      </c>
      <c r="I3076" s="25">
        <v>24</v>
      </c>
      <c r="J3076" s="82">
        <v>58.28160000000004</v>
      </c>
      <c r="K3076" s="27">
        <v>24.971360000000001</v>
      </c>
      <c r="L3076" s="29">
        <v>27.19</v>
      </c>
      <c r="M3076" s="29">
        <v>37.345999999999997</v>
      </c>
      <c r="R3076" s="26">
        <v>1.4235134587194889</v>
      </c>
      <c r="S3076" s="26">
        <v>0.38</v>
      </c>
      <c r="T3076" s="26">
        <v>0.03</v>
      </c>
      <c r="U3076" s="26">
        <v>0.28000000000000003</v>
      </c>
      <c r="V3076" s="26">
        <v>0.05</v>
      </c>
      <c r="W3076" s="26">
        <v>0.23000000000000004</v>
      </c>
      <c r="X3076" s="26">
        <v>25.5</v>
      </c>
      <c r="Y3076" s="85"/>
      <c r="AD3076" s="26">
        <v>0.66</v>
      </c>
      <c r="AF3076" s="26">
        <v>0.52248694675628493</v>
      </c>
      <c r="AG3076" s="26">
        <v>0.29407705109963683</v>
      </c>
      <c r="AI3076" s="29">
        <v>1.4857142857142847</v>
      </c>
    </row>
    <row r="3077" spans="1:35" ht="15" customHeight="1" x14ac:dyDescent="0.2">
      <c r="A3077" s="25">
        <v>3212</v>
      </c>
      <c r="B3077" s="25" t="s">
        <v>108</v>
      </c>
      <c r="C3077" s="139">
        <v>38282</v>
      </c>
      <c r="D3077" s="25">
        <v>36</v>
      </c>
      <c r="E3077" s="25" t="s">
        <v>50</v>
      </c>
      <c r="F3077" s="25">
        <v>-80</v>
      </c>
      <c r="G3077" s="82">
        <v>47.585999999999729</v>
      </c>
      <c r="H3077" s="27">
        <v>-80.793099999999995</v>
      </c>
      <c r="I3077" s="25">
        <v>24</v>
      </c>
      <c r="J3077" s="82">
        <v>57.559200000000104</v>
      </c>
      <c r="K3077" s="27">
        <v>24.959320000000002</v>
      </c>
      <c r="L3077" s="29">
        <v>27.87</v>
      </c>
      <c r="M3077" s="29">
        <v>37.877000000000002</v>
      </c>
      <c r="R3077" s="26">
        <v>2.0872141630997967</v>
      </c>
      <c r="S3077" s="26">
        <v>2.9</v>
      </c>
      <c r="T3077" s="26">
        <v>0.05</v>
      </c>
      <c r="U3077" s="26">
        <v>0.21</v>
      </c>
      <c r="V3077" s="26">
        <v>0.47</v>
      </c>
      <c r="W3077" s="26">
        <v>0</v>
      </c>
      <c r="X3077" s="26">
        <v>40.700000000000003</v>
      </c>
      <c r="Y3077" s="85"/>
      <c r="AD3077" s="26">
        <v>3.37</v>
      </c>
      <c r="AF3077" s="26">
        <v>0.94740102996169728</v>
      </c>
      <c r="AG3077" s="26">
        <v>0.19475991866032161</v>
      </c>
      <c r="AI3077" s="29">
        <v>2.2000000000000002</v>
      </c>
    </row>
    <row r="3078" spans="1:35" ht="15" customHeight="1" x14ac:dyDescent="0.2">
      <c r="A3078" s="25">
        <v>3213</v>
      </c>
      <c r="B3078" s="25" t="s">
        <v>108</v>
      </c>
      <c r="C3078" s="139">
        <v>38282</v>
      </c>
      <c r="D3078" s="25">
        <v>37</v>
      </c>
      <c r="E3078" s="25" t="s">
        <v>50</v>
      </c>
      <c r="F3078" s="25">
        <v>-80</v>
      </c>
      <c r="G3078" s="82">
        <v>45.680400000000247</v>
      </c>
      <c r="H3078" s="27">
        <v>-80.761340000000004</v>
      </c>
      <c r="I3078" s="25">
        <v>24</v>
      </c>
      <c r="J3078" s="82">
        <v>55.940399999999997</v>
      </c>
      <c r="K3078" s="27">
        <v>24.93234</v>
      </c>
      <c r="L3078" s="29">
        <v>27.670999999999999</v>
      </c>
      <c r="M3078" s="29">
        <v>38.328000000000003</v>
      </c>
      <c r="R3078" s="26">
        <v>2.5726282608815341</v>
      </c>
      <c r="S3078" s="26">
        <v>2.6</v>
      </c>
      <c r="T3078" s="26">
        <v>0.03</v>
      </c>
      <c r="U3078" s="26">
        <v>0.42</v>
      </c>
      <c r="V3078" s="26">
        <v>0.22</v>
      </c>
      <c r="W3078" s="26">
        <v>0.19999999999999998</v>
      </c>
      <c r="X3078" s="26">
        <v>18.8</v>
      </c>
      <c r="Y3078" s="85"/>
      <c r="AD3078" s="26">
        <v>3.0200000000000005</v>
      </c>
      <c r="AF3078" s="26">
        <v>0.56592260859506038</v>
      </c>
      <c r="AG3078" s="26">
        <v>0.13371864678742401</v>
      </c>
      <c r="AI3078" s="29">
        <v>2.6399999999999935</v>
      </c>
    </row>
    <row r="3079" spans="1:35" ht="15" customHeight="1" x14ac:dyDescent="0.2">
      <c r="A3079" s="25">
        <v>3214</v>
      </c>
      <c r="B3079" s="25" t="s">
        <v>108</v>
      </c>
      <c r="C3079" s="139">
        <v>38282</v>
      </c>
      <c r="D3079" s="25">
        <v>38</v>
      </c>
      <c r="E3079" s="25" t="s">
        <v>50</v>
      </c>
      <c r="F3079" s="25">
        <v>-80</v>
      </c>
      <c r="G3079" s="82">
        <v>41.850000000000307</v>
      </c>
      <c r="H3079" s="27">
        <v>-80.697500000000005</v>
      </c>
      <c r="I3079" s="25">
        <v>24</v>
      </c>
      <c r="J3079" s="82">
        <v>59.143200000000036</v>
      </c>
      <c r="K3079" s="27">
        <v>24.985720000000001</v>
      </c>
      <c r="L3079" s="29">
        <v>28.009</v>
      </c>
      <c r="M3079" s="29">
        <v>40.259</v>
      </c>
      <c r="R3079" s="26">
        <v>1.3977899913092919</v>
      </c>
      <c r="S3079" s="26">
        <v>3.7</v>
      </c>
      <c r="T3079" s="26">
        <v>0.02</v>
      </c>
      <c r="U3079" s="26">
        <v>0.28000000000000003</v>
      </c>
      <c r="V3079" s="26">
        <v>0.1</v>
      </c>
      <c r="W3079" s="26">
        <v>0.18000000000000002</v>
      </c>
      <c r="X3079" s="26">
        <v>7.8</v>
      </c>
      <c r="Y3079" s="85"/>
      <c r="AD3079" s="26">
        <v>3.9800000000000004</v>
      </c>
      <c r="AF3079" s="26">
        <v>0.69056407300198153</v>
      </c>
      <c r="AG3079" s="26">
        <v>0.1116551147543301</v>
      </c>
      <c r="AI3079" s="29">
        <v>1.48</v>
      </c>
    </row>
    <row r="3080" spans="1:35" ht="15" customHeight="1" x14ac:dyDescent="0.2">
      <c r="A3080" s="25">
        <v>3215</v>
      </c>
      <c r="B3080" s="25" t="s">
        <v>108</v>
      </c>
      <c r="C3080" s="139">
        <v>38282</v>
      </c>
      <c r="D3080" s="25">
        <v>39</v>
      </c>
      <c r="E3080" s="25" t="s">
        <v>50</v>
      </c>
      <c r="F3080" s="25">
        <v>-80</v>
      </c>
      <c r="G3080" s="82">
        <v>38.798400000000299</v>
      </c>
      <c r="H3080" s="27">
        <v>-80.646640000000005</v>
      </c>
      <c r="I3080" s="25">
        <v>25</v>
      </c>
      <c r="J3080" s="82">
        <v>0.47399999999996112</v>
      </c>
      <c r="K3080" s="27">
        <v>25.007899999999999</v>
      </c>
      <c r="L3080" s="29">
        <v>27.896000000000001</v>
      </c>
      <c r="M3080" s="29">
        <v>40.716999999999999</v>
      </c>
      <c r="R3080" s="26">
        <v>2.0906989082266176</v>
      </c>
      <c r="S3080" s="26">
        <v>4.3</v>
      </c>
      <c r="T3080" s="26">
        <v>0.03</v>
      </c>
      <c r="U3080" s="26">
        <v>0.28000000000000003</v>
      </c>
      <c r="V3080" s="26">
        <v>0.27</v>
      </c>
      <c r="W3080" s="26">
        <v>1.0000000000000009E-2</v>
      </c>
      <c r="X3080" s="26">
        <v>5.7</v>
      </c>
      <c r="Y3080" s="85"/>
      <c r="AD3080" s="26">
        <v>4.58</v>
      </c>
      <c r="AF3080" s="26">
        <v>0.91812917089643553</v>
      </c>
      <c r="AG3080" s="26">
        <v>0.12470162703998833</v>
      </c>
      <c r="AI3080" s="29">
        <v>2.2000000000000002</v>
      </c>
    </row>
    <row r="3081" spans="1:35" ht="15" customHeight="1" x14ac:dyDescent="0.2">
      <c r="A3081" s="25">
        <v>3216</v>
      </c>
      <c r="B3081" s="25" t="s">
        <v>108</v>
      </c>
      <c r="C3081" s="139">
        <v>38282</v>
      </c>
      <c r="D3081" s="25">
        <v>40</v>
      </c>
      <c r="E3081" s="25" t="s">
        <v>47</v>
      </c>
      <c r="F3081" s="25">
        <v>-80</v>
      </c>
      <c r="G3081" s="82">
        <v>35.912399999999991</v>
      </c>
      <c r="H3081" s="27">
        <v>-80.59854</v>
      </c>
      <c r="I3081" s="25">
        <v>25</v>
      </c>
      <c r="J3081" s="82">
        <v>1.0271999999999082</v>
      </c>
      <c r="K3081" s="27">
        <v>25.017119999999998</v>
      </c>
      <c r="L3081" s="29">
        <v>27.655999999999999</v>
      </c>
      <c r="M3081" s="29">
        <v>40.683999999999997</v>
      </c>
      <c r="R3081" s="26">
        <v>2.1433073185282332</v>
      </c>
      <c r="S3081" s="26">
        <v>4.7</v>
      </c>
      <c r="T3081" s="26">
        <v>0.01</v>
      </c>
      <c r="U3081" s="26">
        <v>0.63</v>
      </c>
      <c r="V3081" s="26">
        <v>0.11</v>
      </c>
      <c r="W3081" s="26">
        <v>0.52</v>
      </c>
      <c r="X3081" s="26">
        <v>5</v>
      </c>
      <c r="Y3081" s="85"/>
      <c r="AD3081" s="26">
        <v>5.33</v>
      </c>
      <c r="AF3081" s="26">
        <v>0.47621852436280665</v>
      </c>
      <c r="AG3081" s="26">
        <v>9.7568492276205065E-2</v>
      </c>
      <c r="AI3081" s="29">
        <v>2.2000000000000002</v>
      </c>
    </row>
    <row r="3082" spans="1:35" ht="15" customHeight="1" x14ac:dyDescent="0.2">
      <c r="A3082" s="25">
        <v>3217</v>
      </c>
      <c r="B3082" s="25" t="s">
        <v>109</v>
      </c>
      <c r="C3082" s="139">
        <v>38307</v>
      </c>
      <c r="D3082" s="25" t="s">
        <v>15</v>
      </c>
      <c r="E3082" s="25" t="s">
        <v>76</v>
      </c>
      <c r="F3082" s="25">
        <v>-80</v>
      </c>
      <c r="G3082" s="82">
        <v>11.245200000000182</v>
      </c>
      <c r="H3082" s="27">
        <v>-80.187420000000003</v>
      </c>
      <c r="I3082" s="25">
        <v>25</v>
      </c>
      <c r="J3082" s="82">
        <v>44.222400000000022</v>
      </c>
      <c r="K3082" s="27">
        <v>25.73704</v>
      </c>
      <c r="L3082" s="29">
        <v>22.745999999999999</v>
      </c>
      <c r="M3082" s="29">
        <v>34.402999999999999</v>
      </c>
      <c r="Q3082" s="26">
        <v>12.477046000000001</v>
      </c>
      <c r="R3082" s="26">
        <v>2.4558863486495586</v>
      </c>
      <c r="S3082" s="26">
        <v>2.7</v>
      </c>
      <c r="T3082" s="26">
        <v>0.1</v>
      </c>
      <c r="U3082" s="26">
        <v>0.7</v>
      </c>
      <c r="V3082" s="26">
        <v>7.0000000000000007E-2</v>
      </c>
      <c r="W3082" s="26">
        <v>0.62999999999999989</v>
      </c>
      <c r="X3082" s="26">
        <v>3.6</v>
      </c>
      <c r="Y3082" s="85"/>
      <c r="AD3082" s="26">
        <v>3.4</v>
      </c>
      <c r="AF3082" s="26">
        <v>2.5545546713437499</v>
      </c>
      <c r="AG3082" s="26">
        <v>0.81086825788315608</v>
      </c>
      <c r="AI3082" s="29">
        <v>2.7600000000000051</v>
      </c>
    </row>
    <row r="3083" spans="1:35" ht="15" customHeight="1" x14ac:dyDescent="0.2">
      <c r="A3083" s="25">
        <v>3218</v>
      </c>
      <c r="B3083" s="25" t="s">
        <v>109</v>
      </c>
      <c r="C3083" s="139">
        <v>38307</v>
      </c>
      <c r="D3083" s="25" t="s">
        <v>24</v>
      </c>
      <c r="E3083" s="25" t="s">
        <v>77</v>
      </c>
      <c r="F3083" s="25">
        <v>-80</v>
      </c>
      <c r="G3083" s="82">
        <v>21.742800000000102</v>
      </c>
      <c r="H3083" s="27">
        <v>-80.362380000000002</v>
      </c>
      <c r="I3083" s="25">
        <v>25</v>
      </c>
      <c r="J3083" s="82">
        <v>17.780400000000043</v>
      </c>
      <c r="K3083" s="27">
        <v>25.296340000000001</v>
      </c>
      <c r="L3083" s="29">
        <v>22.751000000000001</v>
      </c>
      <c r="M3083" s="29">
        <v>32.393000000000001</v>
      </c>
      <c r="N3083" s="28">
        <v>6.2352650671070107</v>
      </c>
      <c r="O3083" s="28">
        <v>2.5292723808004576</v>
      </c>
      <c r="R3083" s="26">
        <v>1.1547393342187449</v>
      </c>
      <c r="S3083" s="26">
        <v>6.7</v>
      </c>
      <c r="T3083" s="26">
        <v>0.01</v>
      </c>
      <c r="U3083" s="26">
        <v>4.5</v>
      </c>
      <c r="V3083" s="26">
        <v>0.67</v>
      </c>
      <c r="W3083" s="26">
        <v>3.83</v>
      </c>
      <c r="X3083" s="26">
        <v>2</v>
      </c>
      <c r="Y3083" s="85"/>
      <c r="AD3083" s="26">
        <v>11.2</v>
      </c>
      <c r="AF3083" s="26">
        <v>0.71618959256249992</v>
      </c>
      <c r="AG3083" s="26">
        <v>0.34024925527234373</v>
      </c>
      <c r="AH3083" s="29">
        <v>0.73934306727699584</v>
      </c>
      <c r="AI3083" s="29">
        <v>1.2399999999999949</v>
      </c>
    </row>
    <row r="3084" spans="1:35" ht="15" customHeight="1" x14ac:dyDescent="0.2">
      <c r="A3084" s="25">
        <v>3219</v>
      </c>
      <c r="B3084" s="25" t="s">
        <v>109</v>
      </c>
      <c r="C3084" s="139">
        <v>38307</v>
      </c>
      <c r="D3084" s="25" t="s">
        <v>25</v>
      </c>
      <c r="E3084" s="25" t="s">
        <v>79</v>
      </c>
      <c r="F3084" s="25">
        <v>-80</v>
      </c>
      <c r="G3084" s="82">
        <v>22.624800000000391</v>
      </c>
      <c r="H3084" s="27">
        <v>-80.377080000000007</v>
      </c>
      <c r="I3084" s="25">
        <v>25</v>
      </c>
      <c r="J3084" s="82">
        <v>14.288400000000081</v>
      </c>
      <c r="K3084" s="27">
        <v>25.238140000000001</v>
      </c>
      <c r="L3084" s="29">
        <v>23.030999999999999</v>
      </c>
      <c r="M3084" s="29">
        <v>35.838000000000001</v>
      </c>
      <c r="N3084" s="28">
        <v>4.2951779212695556</v>
      </c>
      <c r="O3084" s="28">
        <v>1.7422955993002318</v>
      </c>
      <c r="R3084" s="26">
        <v>3.9963461688727717</v>
      </c>
      <c r="S3084" s="26">
        <v>11.2</v>
      </c>
      <c r="T3084" s="26">
        <v>0.03</v>
      </c>
      <c r="U3084" s="26">
        <v>2.8</v>
      </c>
      <c r="V3084" s="26">
        <v>0.55000000000000004</v>
      </c>
      <c r="W3084" s="26">
        <v>2.25</v>
      </c>
      <c r="X3084" s="26">
        <v>4</v>
      </c>
      <c r="Y3084" s="85"/>
      <c r="AD3084" s="26">
        <v>14</v>
      </c>
      <c r="AF3084" s="26">
        <v>1.3746921814687498</v>
      </c>
      <c r="AG3084" s="26">
        <v>0.73195005272225044</v>
      </c>
      <c r="AH3084" s="29">
        <v>1.0732966327591362</v>
      </c>
      <c r="AI3084" s="29">
        <v>4.16</v>
      </c>
    </row>
    <row r="3085" spans="1:35" ht="15" customHeight="1" x14ac:dyDescent="0.2">
      <c r="A3085" s="25">
        <v>3220</v>
      </c>
      <c r="B3085" s="25" t="s">
        <v>109</v>
      </c>
      <c r="C3085" s="139">
        <v>38307</v>
      </c>
      <c r="D3085" s="25" t="s">
        <v>26</v>
      </c>
      <c r="E3085" s="25" t="s">
        <v>79</v>
      </c>
      <c r="F3085" s="25">
        <v>-80</v>
      </c>
      <c r="G3085" s="82">
        <v>25.390800000000127</v>
      </c>
      <c r="H3085" s="27">
        <v>-80.423180000000002</v>
      </c>
      <c r="I3085" s="25">
        <v>25</v>
      </c>
      <c r="J3085" s="82">
        <v>15.31320000000008</v>
      </c>
      <c r="K3085" s="27">
        <v>25.255220000000001</v>
      </c>
      <c r="L3085" s="29">
        <v>22.809000000000001</v>
      </c>
      <c r="M3085" s="29">
        <v>32.889000000000003</v>
      </c>
      <c r="N3085" s="28">
        <v>4.2419687464343472</v>
      </c>
      <c r="O3085" s="28">
        <v>1.7207118342369261</v>
      </c>
      <c r="R3085" s="26">
        <v>2.785064365052079</v>
      </c>
      <c r="S3085" s="26">
        <v>18.5</v>
      </c>
      <c r="T3085" s="26">
        <v>0.02</v>
      </c>
      <c r="U3085" s="26">
        <v>2</v>
      </c>
      <c r="V3085" s="26">
        <v>0.49</v>
      </c>
      <c r="W3085" s="26">
        <v>1.51</v>
      </c>
      <c r="X3085" s="26">
        <v>10.8</v>
      </c>
      <c r="Y3085" s="85"/>
      <c r="AD3085" s="26">
        <v>20.5</v>
      </c>
      <c r="AF3085" s="26">
        <v>0.79745933356249998</v>
      </c>
      <c r="AG3085" s="26">
        <v>0.40589029741865612</v>
      </c>
      <c r="AH3085" s="29">
        <v>1.0867595391585587</v>
      </c>
      <c r="AI3085" s="29">
        <v>2.88</v>
      </c>
    </row>
    <row r="3086" spans="1:35" ht="15" customHeight="1" x14ac:dyDescent="0.2">
      <c r="A3086" s="25">
        <v>3221</v>
      </c>
      <c r="B3086" s="25" t="s">
        <v>109</v>
      </c>
      <c r="C3086" s="139">
        <v>38307</v>
      </c>
      <c r="D3086" s="25" t="s">
        <v>27</v>
      </c>
      <c r="E3086" s="25" t="s">
        <v>79</v>
      </c>
      <c r="F3086" s="25">
        <v>-80</v>
      </c>
      <c r="G3086" s="82">
        <v>25.427999999999997</v>
      </c>
      <c r="H3086" s="27">
        <v>-80.4238</v>
      </c>
      <c r="I3086" s="25">
        <v>25</v>
      </c>
      <c r="J3086" s="82">
        <v>10.523999999999987</v>
      </c>
      <c r="K3086" s="27">
        <v>25.1754</v>
      </c>
      <c r="L3086" s="29">
        <v>22.988</v>
      </c>
      <c r="M3086" s="29">
        <v>37.363</v>
      </c>
      <c r="N3086" s="28">
        <v>3.9674082831210598</v>
      </c>
      <c r="O3086" s="28">
        <v>1.6093391517215578</v>
      </c>
      <c r="R3086" s="26">
        <v>1.9406156069084741</v>
      </c>
      <c r="S3086" s="26">
        <v>10.4</v>
      </c>
      <c r="T3086" s="26">
        <v>0.01</v>
      </c>
      <c r="U3086" s="26">
        <v>1.9</v>
      </c>
      <c r="V3086" s="26">
        <v>0.54</v>
      </c>
      <c r="W3086" s="26">
        <v>1.3599999999999999</v>
      </c>
      <c r="X3086" s="26">
        <v>7.6</v>
      </c>
      <c r="Y3086" s="85"/>
      <c r="AD3086" s="26">
        <v>12.3</v>
      </c>
      <c r="AF3086" s="26">
        <v>0.83482890196874981</v>
      </c>
      <c r="AG3086" s="26">
        <v>0.33213879221037512</v>
      </c>
      <c r="AH3086" s="29">
        <v>1.1619676300049033</v>
      </c>
      <c r="AI3086" s="29">
        <v>2.039999999999992</v>
      </c>
    </row>
    <row r="3087" spans="1:35" ht="15" customHeight="1" x14ac:dyDescent="0.2">
      <c r="A3087" s="25">
        <v>3222</v>
      </c>
      <c r="B3087" s="25" t="s">
        <v>109</v>
      </c>
      <c r="C3087" s="139">
        <v>38307</v>
      </c>
      <c r="D3087" s="25" t="s">
        <v>28</v>
      </c>
      <c r="E3087" s="25" t="s">
        <v>77</v>
      </c>
      <c r="F3087" s="25">
        <v>-80</v>
      </c>
      <c r="G3087" s="82">
        <v>12.862800000000334</v>
      </c>
      <c r="H3087" s="27">
        <v>-80.214380000000006</v>
      </c>
      <c r="I3087" s="25">
        <v>25</v>
      </c>
      <c r="J3087" s="82">
        <v>28.023600000000002</v>
      </c>
      <c r="K3087" s="27">
        <v>25.46706</v>
      </c>
      <c r="L3087" s="29">
        <v>22.366</v>
      </c>
      <c r="M3087" s="29">
        <v>34.241999999999997</v>
      </c>
      <c r="N3087" s="28">
        <v>7.778342088827757</v>
      </c>
      <c r="O3087" s="28">
        <v>3.1552060100017147</v>
      </c>
      <c r="R3087" s="26">
        <v>1.0323162233928553</v>
      </c>
      <c r="S3087" s="26">
        <v>1.7</v>
      </c>
      <c r="T3087" s="26">
        <v>0.01</v>
      </c>
      <c r="U3087" s="26">
        <v>0.44</v>
      </c>
      <c r="V3087" s="26">
        <v>7.0000000000000007E-2</v>
      </c>
      <c r="W3087" s="26">
        <v>0.37</v>
      </c>
      <c r="X3087" s="26">
        <v>0.35</v>
      </c>
      <c r="Y3087" s="85"/>
      <c r="AD3087" s="26">
        <v>2.14</v>
      </c>
      <c r="AF3087" s="26">
        <v>0.40054372349999995</v>
      </c>
      <c r="AG3087" s="26">
        <v>0.16041849425234381</v>
      </c>
      <c r="AH3087" s="29">
        <v>0.59267128487720644</v>
      </c>
      <c r="AI3087" s="29">
        <v>1.08</v>
      </c>
    </row>
    <row r="3088" spans="1:35" ht="15" customHeight="1" x14ac:dyDescent="0.2">
      <c r="A3088" s="25">
        <v>3223</v>
      </c>
      <c r="B3088" s="25" t="s">
        <v>109</v>
      </c>
      <c r="C3088" s="139">
        <v>38307</v>
      </c>
      <c r="D3088" s="25" t="s">
        <v>29</v>
      </c>
      <c r="E3088" s="25" t="s">
        <v>76</v>
      </c>
      <c r="F3088" s="25">
        <v>-80</v>
      </c>
      <c r="G3088" s="82">
        <v>12.022799999999734</v>
      </c>
      <c r="H3088" s="27">
        <v>-80.200379999999996</v>
      </c>
      <c r="I3088" s="25">
        <v>25</v>
      </c>
      <c r="J3088" s="82">
        <v>34.783199999999894</v>
      </c>
      <c r="K3088" s="27">
        <v>25.579719999999998</v>
      </c>
      <c r="L3088" s="29">
        <v>21.902999999999999</v>
      </c>
      <c r="M3088" s="29">
        <v>33.728999999999999</v>
      </c>
      <c r="N3088" s="28">
        <v>8.2867918446860447</v>
      </c>
      <c r="O3088" s="28">
        <v>3.3614535248509556</v>
      </c>
      <c r="R3088" s="26">
        <v>1.2699406729278206</v>
      </c>
      <c r="S3088" s="26">
        <v>0.86</v>
      </c>
      <c r="T3088" s="26">
        <v>0.01</v>
      </c>
      <c r="U3088" s="26">
        <v>0.39</v>
      </c>
      <c r="V3088" s="26">
        <v>0.23</v>
      </c>
      <c r="W3088" s="26">
        <v>0.16</v>
      </c>
      <c r="X3088" s="26">
        <v>0.98</v>
      </c>
      <c r="Y3088" s="85"/>
      <c r="AD3088" s="26">
        <v>1.25</v>
      </c>
      <c r="AF3088" s="26">
        <v>0.42049834740625003</v>
      </c>
      <c r="AG3088" s="26">
        <v>0.22362138449228114</v>
      </c>
      <c r="AH3088" s="29">
        <v>0.55630696250156086</v>
      </c>
      <c r="AI3088" s="29">
        <v>1.3199999999999932</v>
      </c>
    </row>
    <row r="3089" spans="1:35" ht="15" customHeight="1" x14ac:dyDescent="0.2">
      <c r="A3089" s="25">
        <v>3224</v>
      </c>
      <c r="B3089" s="25" t="s">
        <v>109</v>
      </c>
      <c r="C3089" s="139">
        <v>38307</v>
      </c>
      <c r="D3089" s="25" t="s">
        <v>30</v>
      </c>
      <c r="E3089" s="25" t="s">
        <v>76</v>
      </c>
      <c r="F3089" s="25">
        <v>-80</v>
      </c>
      <c r="G3089" s="82">
        <v>11.325600000000122</v>
      </c>
      <c r="H3089" s="27">
        <v>-80.188760000000002</v>
      </c>
      <c r="I3089" s="25">
        <v>25</v>
      </c>
      <c r="J3089" s="82">
        <v>39.686399999999935</v>
      </c>
      <c r="K3089" s="27">
        <v>25.661439999999999</v>
      </c>
      <c r="L3089" s="29">
        <v>22.373000000000001</v>
      </c>
      <c r="M3089" s="29">
        <v>32.962000000000003</v>
      </c>
      <c r="N3089" s="28">
        <v>6.9904512231926415</v>
      </c>
      <c r="O3089" s="28">
        <v>2.8356060276291193</v>
      </c>
      <c r="Q3089" s="26">
        <v>9.1745440000000009</v>
      </c>
      <c r="R3089" s="26">
        <v>2.9173352123511966</v>
      </c>
      <c r="S3089" s="26">
        <v>1.5</v>
      </c>
      <c r="T3089" s="26">
        <v>0.02</v>
      </c>
      <c r="U3089" s="26">
        <v>0.66</v>
      </c>
      <c r="V3089" s="26">
        <v>0.36</v>
      </c>
      <c r="W3089" s="26">
        <v>0.30000000000000004</v>
      </c>
      <c r="X3089" s="26">
        <v>2.4</v>
      </c>
      <c r="Y3089" s="85"/>
      <c r="AD3089" s="26">
        <v>2.16</v>
      </c>
      <c r="AF3089" s="26">
        <v>1.0303842162499999</v>
      </c>
      <c r="AG3089" s="26">
        <v>0.99518655768412478</v>
      </c>
      <c r="AH3089" s="29">
        <v>0.65947102022615156</v>
      </c>
      <c r="AI3089" s="29">
        <v>3.0400000000000063</v>
      </c>
    </row>
    <row r="3090" spans="1:35" ht="15" customHeight="1" x14ac:dyDescent="0.2">
      <c r="A3090" s="25">
        <v>3225</v>
      </c>
      <c r="B3090" s="25" t="s">
        <v>109</v>
      </c>
      <c r="C3090" s="139">
        <v>38307</v>
      </c>
      <c r="D3090" s="25" t="s">
        <v>16</v>
      </c>
      <c r="E3090" s="25" t="s">
        <v>76</v>
      </c>
      <c r="F3090" s="25">
        <v>-80</v>
      </c>
      <c r="G3090" s="82">
        <v>14.910000000000423</v>
      </c>
      <c r="H3090" s="27">
        <v>-80.248500000000007</v>
      </c>
      <c r="I3090" s="25">
        <v>25</v>
      </c>
      <c r="J3090" s="82">
        <v>41.41680000000008</v>
      </c>
      <c r="K3090" s="27">
        <v>25.690280000000001</v>
      </c>
      <c r="L3090" s="29">
        <v>22.211600000000001</v>
      </c>
      <c r="M3090" s="29">
        <v>26.780999999999999</v>
      </c>
      <c r="N3090" s="28">
        <v>3.772041691380299</v>
      </c>
      <c r="O3090" s="28">
        <v>1.5300906643993837</v>
      </c>
      <c r="R3090" s="26">
        <v>1.4551690682180092</v>
      </c>
      <c r="S3090" s="26">
        <v>7.4</v>
      </c>
      <c r="T3090" s="26">
        <v>0.17</v>
      </c>
      <c r="U3090" s="26">
        <v>13.9</v>
      </c>
      <c r="V3090" s="26">
        <v>0.34</v>
      </c>
      <c r="W3090" s="26">
        <v>13.56</v>
      </c>
      <c r="X3090" s="26">
        <v>17.100000000000001</v>
      </c>
      <c r="Y3090" s="85"/>
      <c r="AD3090" s="26">
        <v>21.3</v>
      </c>
      <c r="AF3090" s="26">
        <v>0.54457982696874996</v>
      </c>
      <c r="AG3090" s="26">
        <v>0.32891527815609384</v>
      </c>
      <c r="AH3090" s="29">
        <v>1.2221498003414348</v>
      </c>
      <c r="AI3090" s="29">
        <v>1.52</v>
      </c>
    </row>
    <row r="3091" spans="1:35" ht="15" customHeight="1" x14ac:dyDescent="0.2">
      <c r="A3091" s="25">
        <v>3226</v>
      </c>
      <c r="B3091" s="25" t="s">
        <v>109</v>
      </c>
      <c r="C3091" s="139">
        <v>38307</v>
      </c>
      <c r="D3091" s="25" t="s">
        <v>17</v>
      </c>
      <c r="E3091" s="25" t="s">
        <v>76</v>
      </c>
      <c r="F3091" s="25">
        <v>-80</v>
      </c>
      <c r="G3091" s="82">
        <v>16.143599999999765</v>
      </c>
      <c r="H3091" s="27">
        <v>-80.269059999999996</v>
      </c>
      <c r="I3091" s="25">
        <v>25</v>
      </c>
      <c r="J3091" s="82">
        <v>39.214800000000096</v>
      </c>
      <c r="K3091" s="27">
        <v>25.653580000000002</v>
      </c>
      <c r="L3091" s="29">
        <v>21.585000000000001</v>
      </c>
      <c r="M3091" s="29">
        <v>29.151</v>
      </c>
      <c r="N3091" s="28">
        <v>2.4318305627335883</v>
      </c>
      <c r="O3091" s="28">
        <v>0.98644753846243172</v>
      </c>
      <c r="R3091" s="26">
        <v>7.592968469326637</v>
      </c>
      <c r="S3091" s="26">
        <v>3.7</v>
      </c>
      <c r="T3091" s="26">
        <v>0.13</v>
      </c>
      <c r="U3091" s="26">
        <v>1.9</v>
      </c>
      <c r="V3091" s="26">
        <v>0.23</v>
      </c>
      <c r="W3091" s="26">
        <v>1.67</v>
      </c>
      <c r="X3091" s="26">
        <v>6</v>
      </c>
      <c r="Y3091" s="85"/>
      <c r="AD3091" s="26">
        <v>5.6</v>
      </c>
      <c r="AF3091" s="26">
        <v>0.73106485765624996</v>
      </c>
      <c r="AG3091" s="26">
        <v>0.3891295562792812</v>
      </c>
      <c r="AH3091" s="29">
        <v>1.8956912832027082</v>
      </c>
      <c r="AI3091" s="29">
        <v>7.68</v>
      </c>
    </row>
    <row r="3092" spans="1:35" ht="15" customHeight="1" x14ac:dyDescent="0.2">
      <c r="A3092" s="25">
        <v>3227</v>
      </c>
      <c r="B3092" s="25" t="s">
        <v>109</v>
      </c>
      <c r="C3092" s="139">
        <v>38307</v>
      </c>
      <c r="D3092" s="25" t="s">
        <v>18</v>
      </c>
      <c r="E3092" s="25" t="s">
        <v>76</v>
      </c>
      <c r="F3092" s="25">
        <v>-80</v>
      </c>
      <c r="G3092" s="82">
        <v>15.892800000000307</v>
      </c>
      <c r="H3092" s="27">
        <v>-80.264880000000005</v>
      </c>
      <c r="I3092" s="25">
        <v>25</v>
      </c>
      <c r="J3092" s="82">
        <v>35.43840000000003</v>
      </c>
      <c r="K3092" s="27">
        <v>25.59064</v>
      </c>
      <c r="L3092" s="29">
        <v>22.097999999999999</v>
      </c>
      <c r="M3092" s="29">
        <v>32.536999999999999</v>
      </c>
      <c r="N3092" s="28">
        <v>8.2360366762350434</v>
      </c>
      <c r="O3092" s="28">
        <v>3.3408652027244101</v>
      </c>
      <c r="R3092" s="26">
        <v>1.481529188069197</v>
      </c>
      <c r="S3092" s="26">
        <v>2.5</v>
      </c>
      <c r="T3092" s="26">
        <v>0.02</v>
      </c>
      <c r="U3092" s="26">
        <v>0.66</v>
      </c>
      <c r="V3092" s="26">
        <v>0.16</v>
      </c>
      <c r="W3092" s="26">
        <v>0.5</v>
      </c>
      <c r="X3092" s="26">
        <v>1.2</v>
      </c>
      <c r="Y3092" s="85"/>
      <c r="AD3092" s="26">
        <v>3.16</v>
      </c>
      <c r="AF3092" s="26">
        <v>1.33115482021875</v>
      </c>
      <c r="AG3092" s="26">
        <v>0.50972971810021905</v>
      </c>
      <c r="AH3092" s="29">
        <v>0.55973524417418929</v>
      </c>
      <c r="AI3092" s="29">
        <v>1.64</v>
      </c>
    </row>
    <row r="3093" spans="1:35" ht="15" customHeight="1" x14ac:dyDescent="0.2">
      <c r="A3093" s="25">
        <v>3228</v>
      </c>
      <c r="B3093" s="25" t="s">
        <v>109</v>
      </c>
      <c r="C3093" s="139">
        <v>38307</v>
      </c>
      <c r="D3093" s="25" t="s">
        <v>19</v>
      </c>
      <c r="E3093" s="25" t="s">
        <v>77</v>
      </c>
      <c r="F3093" s="25">
        <v>-80</v>
      </c>
      <c r="G3093" s="82">
        <v>18.860400000000084</v>
      </c>
      <c r="H3093" s="27">
        <v>-80.314340000000001</v>
      </c>
      <c r="I3093" s="25">
        <v>25</v>
      </c>
      <c r="J3093" s="82">
        <v>31.803599999999932</v>
      </c>
      <c r="K3093" s="27">
        <v>25.530059999999999</v>
      </c>
      <c r="L3093" s="29">
        <v>21.478000000000002</v>
      </c>
      <c r="M3093" s="29">
        <v>30.867000000000001</v>
      </c>
      <c r="N3093" s="28">
        <v>5.8502108822874366</v>
      </c>
      <c r="O3093" s="28">
        <v>2.373079034680587</v>
      </c>
      <c r="R3093" s="26">
        <v>1.8655394751450902</v>
      </c>
      <c r="S3093" s="26">
        <v>6</v>
      </c>
      <c r="T3093" s="26">
        <v>0.03</v>
      </c>
      <c r="U3093" s="26">
        <v>0.71</v>
      </c>
      <c r="V3093" s="26">
        <v>0.36</v>
      </c>
      <c r="W3093" s="26">
        <v>0.35</v>
      </c>
      <c r="X3093" s="26">
        <v>13.5</v>
      </c>
      <c r="Y3093" s="85"/>
      <c r="AD3093" s="26">
        <v>6.71</v>
      </c>
      <c r="AF3093" s="26">
        <v>0.79346840878125013</v>
      </c>
      <c r="AG3093" s="26">
        <v>0.76711425967412483</v>
      </c>
      <c r="AH3093" s="29">
        <v>0.78800578180140524</v>
      </c>
      <c r="AI3093" s="29">
        <v>1.96</v>
      </c>
    </row>
    <row r="3094" spans="1:35" ht="15" customHeight="1" x14ac:dyDescent="0.2">
      <c r="A3094" s="25">
        <v>3229</v>
      </c>
      <c r="B3094" s="25" t="s">
        <v>109</v>
      </c>
      <c r="C3094" s="139">
        <v>38307</v>
      </c>
      <c r="D3094" s="25" t="s">
        <v>20</v>
      </c>
      <c r="E3094" s="25" t="s">
        <v>77</v>
      </c>
      <c r="F3094" s="25">
        <v>-80</v>
      </c>
      <c r="G3094" s="82">
        <v>15.183600000000297</v>
      </c>
      <c r="H3094" s="27">
        <v>-80.253060000000005</v>
      </c>
      <c r="I3094" s="25">
        <v>25</v>
      </c>
      <c r="J3094" s="82">
        <v>29.458800000000025</v>
      </c>
      <c r="K3094" s="27">
        <v>25.49098</v>
      </c>
      <c r="L3094" s="29">
        <v>22.381</v>
      </c>
      <c r="M3094" s="29">
        <v>34.161000000000001</v>
      </c>
      <c r="N3094" s="28">
        <v>6.4367701889634406</v>
      </c>
      <c r="O3094" s="28">
        <v>2.6110109009461246</v>
      </c>
      <c r="R3094" s="26">
        <v>1.7120789151041746</v>
      </c>
      <c r="S3094" s="26">
        <v>1.2</v>
      </c>
      <c r="T3094" s="26">
        <v>0.01</v>
      </c>
      <c r="U3094" s="26">
        <v>0.64</v>
      </c>
      <c r="V3094" s="26">
        <v>0.08</v>
      </c>
      <c r="W3094" s="26">
        <v>0.56000000000000005</v>
      </c>
      <c r="X3094" s="26">
        <v>0.75</v>
      </c>
      <c r="Y3094" s="85"/>
      <c r="AD3094" s="26">
        <v>1.84</v>
      </c>
      <c r="AF3094" s="26">
        <v>2.0825371131250003</v>
      </c>
      <c r="AG3094" s="26">
        <v>3.0125827316532812</v>
      </c>
      <c r="AH3094" s="29">
        <v>0.71619769925984911</v>
      </c>
      <c r="AI3094" s="29">
        <v>1.960000000000008</v>
      </c>
    </row>
    <row r="3095" spans="1:35" ht="15" customHeight="1" x14ac:dyDescent="0.2">
      <c r="A3095" s="25">
        <v>3230</v>
      </c>
      <c r="B3095" s="25" t="s">
        <v>109</v>
      </c>
      <c r="C3095" s="139">
        <v>38307</v>
      </c>
      <c r="D3095" s="25" t="s">
        <v>21</v>
      </c>
      <c r="E3095" s="25" t="s">
        <v>77</v>
      </c>
      <c r="F3095" s="25">
        <v>-80</v>
      </c>
      <c r="G3095" s="82">
        <v>19.578000000000202</v>
      </c>
      <c r="H3095" s="27">
        <v>-80.326300000000003</v>
      </c>
      <c r="I3095" s="25">
        <v>25</v>
      </c>
      <c r="J3095" s="82">
        <v>27.788399999999953</v>
      </c>
      <c r="K3095" s="27">
        <v>25.463139999999999</v>
      </c>
      <c r="L3095" s="29">
        <v>21.713999999999999</v>
      </c>
      <c r="M3095" s="29">
        <v>17.228000000000002</v>
      </c>
      <c r="N3095" s="28">
        <v>4.42108049893314</v>
      </c>
      <c r="O3095" s="28">
        <v>1.7933667099793866</v>
      </c>
      <c r="R3095" s="26">
        <v>2.4624728554538642</v>
      </c>
      <c r="S3095" s="26">
        <v>68.599999999999994</v>
      </c>
      <c r="T3095" s="26">
        <v>0.03</v>
      </c>
      <c r="U3095" s="26">
        <v>19.8</v>
      </c>
      <c r="V3095" s="26">
        <v>1.2</v>
      </c>
      <c r="W3095" s="26">
        <v>18.600000000000001</v>
      </c>
      <c r="X3095" s="26">
        <v>59.9</v>
      </c>
      <c r="Y3095" s="85"/>
      <c r="AD3095" s="26">
        <v>88.4</v>
      </c>
      <c r="AF3095" s="26">
        <v>0.81922801418749991</v>
      </c>
      <c r="AG3095" s="26">
        <v>0.86435862180984402</v>
      </c>
      <c r="AH3095" s="29">
        <v>1.0427315225570872</v>
      </c>
      <c r="AI3095" s="29">
        <v>2.56</v>
      </c>
    </row>
    <row r="3096" spans="1:35" ht="15" customHeight="1" x14ac:dyDescent="0.2">
      <c r="A3096" s="25">
        <v>3231</v>
      </c>
      <c r="B3096" s="25" t="s">
        <v>109</v>
      </c>
      <c r="C3096" s="139">
        <v>38307</v>
      </c>
      <c r="D3096" s="25" t="s">
        <v>22</v>
      </c>
      <c r="E3096" s="25" t="s">
        <v>77</v>
      </c>
      <c r="F3096" s="25">
        <v>-80</v>
      </c>
      <c r="G3096" s="82">
        <v>14.648400000000095</v>
      </c>
      <c r="H3096" s="27">
        <v>-80.244140000000002</v>
      </c>
      <c r="I3096" s="25">
        <v>25</v>
      </c>
      <c r="J3096" s="82">
        <v>24.26879999999997</v>
      </c>
      <c r="K3096" s="27">
        <v>25.40448</v>
      </c>
      <c r="L3096" s="29">
        <v>21.806000000000001</v>
      </c>
      <c r="M3096" s="29">
        <v>35.353999999999999</v>
      </c>
      <c r="N3096" s="28">
        <v>8.3908507919249953</v>
      </c>
      <c r="O3096" s="28">
        <v>3.4036639871799874</v>
      </c>
      <c r="R3096" s="26">
        <v>2.2167239739769355</v>
      </c>
      <c r="S3096" s="26">
        <v>0.52</v>
      </c>
      <c r="T3096" s="26">
        <v>0.01</v>
      </c>
      <c r="U3096" s="26">
        <v>5.6</v>
      </c>
      <c r="V3096" s="26">
        <v>0.17</v>
      </c>
      <c r="W3096" s="26">
        <v>5.43</v>
      </c>
      <c r="X3096" s="26">
        <v>0.22</v>
      </c>
      <c r="Y3096" s="85"/>
      <c r="AD3096" s="26">
        <v>6.12</v>
      </c>
      <c r="AF3096" s="26">
        <v>0.53151861859374994</v>
      </c>
      <c r="AG3096" s="26">
        <v>0.28619132773225009</v>
      </c>
      <c r="AH3096" s="29">
        <v>0.54940793422717893</v>
      </c>
      <c r="AI3096" s="29">
        <v>2.2799999999999998</v>
      </c>
    </row>
    <row r="3097" spans="1:35" ht="15" customHeight="1" x14ac:dyDescent="0.2">
      <c r="A3097" s="25">
        <v>3232</v>
      </c>
      <c r="B3097" s="25" t="s">
        <v>109</v>
      </c>
      <c r="C3097" s="139">
        <v>38307</v>
      </c>
      <c r="D3097" s="25" t="s">
        <v>23</v>
      </c>
      <c r="E3097" s="25" t="s">
        <v>77</v>
      </c>
      <c r="F3097" s="25">
        <v>-80</v>
      </c>
      <c r="G3097" s="82">
        <v>19.3295999999998</v>
      </c>
      <c r="H3097" s="27">
        <v>-80.322159999999997</v>
      </c>
      <c r="I3097" s="25">
        <v>25</v>
      </c>
      <c r="J3097" s="82">
        <v>19.965600000000023</v>
      </c>
      <c r="K3097" s="27">
        <v>25.33276</v>
      </c>
      <c r="L3097" s="29">
        <v>22.855</v>
      </c>
      <c r="M3097" s="29">
        <v>33.301000000000002</v>
      </c>
      <c r="N3097" s="28">
        <v>4.9070250777106601</v>
      </c>
      <c r="O3097" s="28">
        <v>1.990485226750311</v>
      </c>
      <c r="R3097" s="26">
        <v>5.1458029946391379</v>
      </c>
      <c r="S3097" s="26">
        <v>6.3</v>
      </c>
      <c r="T3097" s="26">
        <v>0.09</v>
      </c>
      <c r="U3097" s="26">
        <v>2.5</v>
      </c>
      <c r="V3097" s="26">
        <v>0.31</v>
      </c>
      <c r="W3097" s="26">
        <v>2.19</v>
      </c>
      <c r="X3097" s="26">
        <v>1.2</v>
      </c>
      <c r="Y3097" s="85"/>
      <c r="AD3097" s="26">
        <v>8.7999999999999989</v>
      </c>
      <c r="AF3097" s="26">
        <v>1.1272548450312498</v>
      </c>
      <c r="AG3097" s="26">
        <v>0.77634851561825013</v>
      </c>
      <c r="AH3097" s="29">
        <v>0.93946941924958849</v>
      </c>
      <c r="AI3097" s="29">
        <v>5.28</v>
      </c>
    </row>
    <row r="3098" spans="1:35" ht="15" customHeight="1" x14ac:dyDescent="0.2">
      <c r="A3098" s="25">
        <v>3233</v>
      </c>
      <c r="B3098" s="25" t="s">
        <v>109</v>
      </c>
      <c r="C3098" s="139">
        <v>38308</v>
      </c>
      <c r="D3098" s="25">
        <v>1</v>
      </c>
      <c r="E3098" s="25" t="s">
        <v>47</v>
      </c>
      <c r="F3098" s="25">
        <v>-80</v>
      </c>
      <c r="G3098" s="82">
        <v>29.778000000000304</v>
      </c>
      <c r="H3098" s="27">
        <v>-80.496300000000005</v>
      </c>
      <c r="I3098" s="25">
        <v>25</v>
      </c>
      <c r="J3098" s="82">
        <v>11.07</v>
      </c>
      <c r="K3098" s="27">
        <v>25.1845</v>
      </c>
      <c r="L3098" s="29">
        <v>21.213000000000001</v>
      </c>
      <c r="M3098" s="29">
        <v>37.865000000000002</v>
      </c>
      <c r="N3098" s="28">
        <v>6.3260261800426028</v>
      </c>
      <c r="O3098" s="28">
        <v>2.5660887107765005</v>
      </c>
      <c r="R3098" s="26">
        <v>3.7677754751713679</v>
      </c>
      <c r="S3098" s="26">
        <v>11.4</v>
      </c>
      <c r="T3098" s="26">
        <v>0.01</v>
      </c>
      <c r="U3098" s="26">
        <v>2.7</v>
      </c>
      <c r="V3098" s="26">
        <v>0.57999999999999996</v>
      </c>
      <c r="W3098" s="26">
        <v>2.12</v>
      </c>
      <c r="X3098" s="26">
        <v>10</v>
      </c>
      <c r="Y3098" s="85"/>
      <c r="AD3098" s="26">
        <v>14.100000000000001</v>
      </c>
      <c r="AF3098" s="26">
        <v>0.27068600856048491</v>
      </c>
      <c r="AG3098" s="26">
        <v>0.10822997859840158</v>
      </c>
      <c r="AH3098" s="29">
        <v>0.72873552350188886</v>
      </c>
      <c r="AI3098" s="29">
        <v>3.8</v>
      </c>
    </row>
    <row r="3099" spans="1:35" ht="15" customHeight="1" x14ac:dyDescent="0.2">
      <c r="A3099" s="25">
        <v>3234</v>
      </c>
      <c r="B3099" s="25" t="s">
        <v>109</v>
      </c>
      <c r="C3099" s="139">
        <v>38308</v>
      </c>
      <c r="D3099" s="25">
        <v>2</v>
      </c>
      <c r="E3099" s="25" t="s">
        <v>47</v>
      </c>
      <c r="F3099" s="25">
        <v>-80</v>
      </c>
      <c r="G3099" s="82">
        <v>33.70679999999993</v>
      </c>
      <c r="H3099" s="27">
        <v>-80.561779999999999</v>
      </c>
      <c r="I3099" s="25">
        <v>25</v>
      </c>
      <c r="J3099" s="82">
        <v>10.050000000000001</v>
      </c>
      <c r="K3099" s="27">
        <v>25.1675</v>
      </c>
      <c r="L3099" s="29">
        <v>20.984999999999999</v>
      </c>
      <c r="M3099" s="29">
        <v>32.322000000000003</v>
      </c>
      <c r="N3099" s="28">
        <v>3.9891828633397854</v>
      </c>
      <c r="O3099" s="28">
        <v>1.6181717905521471</v>
      </c>
      <c r="R3099" s="26">
        <v>5.8103800382190736</v>
      </c>
      <c r="S3099" s="26">
        <v>12.8</v>
      </c>
      <c r="T3099" s="26">
        <v>0.02</v>
      </c>
      <c r="U3099" s="26">
        <v>1.4</v>
      </c>
      <c r="V3099" s="26">
        <v>0.42</v>
      </c>
      <c r="W3099" s="26">
        <v>0.98</v>
      </c>
      <c r="X3099" s="26">
        <v>12.1</v>
      </c>
      <c r="Y3099" s="85"/>
      <c r="AD3099" s="26">
        <v>14.200000000000001</v>
      </c>
      <c r="AF3099" s="26">
        <v>0.58480767895974539</v>
      </c>
      <c r="AG3099" s="26">
        <v>0.15407845336861786</v>
      </c>
      <c r="AH3099" s="29">
        <v>1.1556251387634962</v>
      </c>
      <c r="AI3099" s="29">
        <v>5.88</v>
      </c>
    </row>
    <row r="3100" spans="1:35" ht="15" customHeight="1" x14ac:dyDescent="0.2">
      <c r="A3100" s="25">
        <v>3235</v>
      </c>
      <c r="B3100" s="25" t="s">
        <v>109</v>
      </c>
      <c r="C3100" s="139">
        <v>38308</v>
      </c>
      <c r="D3100" s="25">
        <v>3</v>
      </c>
      <c r="E3100" s="25" t="s">
        <v>47</v>
      </c>
      <c r="F3100" s="25">
        <v>-80</v>
      </c>
      <c r="G3100" s="82">
        <v>37.233599999999853</v>
      </c>
      <c r="H3100" s="27">
        <v>-80.620559999999998</v>
      </c>
      <c r="I3100" s="25">
        <v>25</v>
      </c>
      <c r="J3100" s="82">
        <v>9.030000000000058</v>
      </c>
      <c r="K3100" s="27">
        <v>25.150500000000001</v>
      </c>
      <c r="L3100" s="29">
        <v>21.239000000000001</v>
      </c>
      <c r="M3100" s="29">
        <v>33.790999999999997</v>
      </c>
      <c r="N3100" s="28">
        <v>3.651703349195758</v>
      </c>
      <c r="O3100" s="28">
        <v>1.4812766297171511</v>
      </c>
      <c r="R3100" s="26">
        <v>6.5920011897504676</v>
      </c>
      <c r="S3100" s="26">
        <v>7.3</v>
      </c>
      <c r="T3100" s="26">
        <v>0.04</v>
      </c>
      <c r="U3100" s="26">
        <v>1.2</v>
      </c>
      <c r="V3100" s="26">
        <v>0.04</v>
      </c>
      <c r="W3100" s="26">
        <v>1.1599999999999999</v>
      </c>
      <c r="X3100" s="26">
        <v>8.3000000000000007</v>
      </c>
      <c r="Y3100" s="85"/>
      <c r="AD3100" s="26">
        <v>8.5</v>
      </c>
      <c r="AF3100" s="26">
        <v>1.0751900060960655</v>
      </c>
      <c r="AG3100" s="26">
        <v>0.24073098532704509</v>
      </c>
      <c r="AH3100" s="29">
        <v>1.2624245616816863</v>
      </c>
      <c r="AI3100" s="29">
        <v>6.72</v>
      </c>
    </row>
    <row r="3101" spans="1:35" ht="15" customHeight="1" x14ac:dyDescent="0.2">
      <c r="A3101" s="25">
        <v>3236</v>
      </c>
      <c r="B3101" s="25" t="s">
        <v>109</v>
      </c>
      <c r="C3101" s="139">
        <v>38308</v>
      </c>
      <c r="D3101" s="25">
        <v>4</v>
      </c>
      <c r="E3101" s="25" t="s">
        <v>48</v>
      </c>
      <c r="F3101" s="25">
        <v>-80</v>
      </c>
      <c r="G3101" s="82">
        <v>40.767600000000357</v>
      </c>
      <c r="H3101" s="27">
        <v>-80.679460000000006</v>
      </c>
      <c r="I3101" s="25">
        <v>25</v>
      </c>
      <c r="J3101" s="82">
        <v>7.9343999999999681</v>
      </c>
      <c r="K3101" s="27">
        <v>25.132239999999999</v>
      </c>
      <c r="L3101" s="29">
        <v>21.192</v>
      </c>
      <c r="M3101" s="29">
        <v>35.473999999999997</v>
      </c>
      <c r="N3101" s="28">
        <v>6.2430400282805936</v>
      </c>
      <c r="O3101" s="28">
        <v>2.5324262153762929</v>
      </c>
      <c r="R3101" s="26">
        <v>3.2199349845345449</v>
      </c>
      <c r="S3101" s="26">
        <v>2.4</v>
      </c>
      <c r="T3101" s="26">
        <v>0.03</v>
      </c>
      <c r="U3101" s="26">
        <v>0.25</v>
      </c>
      <c r="V3101" s="26">
        <v>7.0000000000000007E-2</v>
      </c>
      <c r="W3101" s="26">
        <v>0.18</v>
      </c>
      <c r="X3101" s="26">
        <v>6.5</v>
      </c>
      <c r="Y3101" s="85"/>
      <c r="AD3101" s="26">
        <v>2.65</v>
      </c>
      <c r="AF3101" s="26">
        <v>0.50454612990983416</v>
      </c>
      <c r="AG3101" s="26">
        <v>8.6562748489713209E-2</v>
      </c>
      <c r="AH3101" s="29">
        <v>0.73842230373615725</v>
      </c>
      <c r="AI3101" s="29">
        <v>3.28</v>
      </c>
    </row>
    <row r="3102" spans="1:35" ht="15" customHeight="1" x14ac:dyDescent="0.2">
      <c r="A3102" s="25">
        <v>3237</v>
      </c>
      <c r="B3102" s="25" t="s">
        <v>109</v>
      </c>
      <c r="C3102" s="139">
        <v>38308</v>
      </c>
      <c r="D3102" s="25">
        <v>5</v>
      </c>
      <c r="E3102" s="25" t="s">
        <v>48</v>
      </c>
      <c r="F3102" s="25">
        <v>-80</v>
      </c>
      <c r="G3102" s="82">
        <v>43.158000000000243</v>
      </c>
      <c r="H3102" s="27">
        <v>-80.719300000000004</v>
      </c>
      <c r="I3102" s="25">
        <v>25</v>
      </c>
      <c r="J3102" s="82">
        <v>6.9408000000000669</v>
      </c>
      <c r="K3102" s="27">
        <v>25.115680000000001</v>
      </c>
      <c r="L3102" s="29">
        <v>21.568000000000001</v>
      </c>
      <c r="M3102" s="29">
        <v>40.604999999999997</v>
      </c>
      <c r="N3102" s="28">
        <v>6.2532975522740921</v>
      </c>
      <c r="O3102" s="28">
        <v>2.536587076518992</v>
      </c>
      <c r="R3102" s="26">
        <v>2.7232040890910283</v>
      </c>
      <c r="S3102" s="26">
        <v>0.15</v>
      </c>
      <c r="T3102" s="26">
        <v>0.01</v>
      </c>
      <c r="U3102" s="26">
        <v>0.03</v>
      </c>
      <c r="V3102" s="26">
        <v>0.02</v>
      </c>
      <c r="W3102" s="26">
        <v>9.9999999999999985E-3</v>
      </c>
      <c r="X3102" s="26">
        <v>10</v>
      </c>
      <c r="Y3102" s="85"/>
      <c r="AD3102" s="26">
        <v>0.18</v>
      </c>
      <c r="AF3102" s="26">
        <v>0.30908565163534441</v>
      </c>
      <c r="AG3102" s="26">
        <v>9.1753314907875194E-2</v>
      </c>
      <c r="AH3102" s="29">
        <v>0.73721104128869008</v>
      </c>
      <c r="AI3102" s="29">
        <v>2.76</v>
      </c>
    </row>
    <row r="3103" spans="1:35" ht="15" customHeight="1" x14ac:dyDescent="0.2">
      <c r="A3103" s="25">
        <v>3238</v>
      </c>
      <c r="B3103" s="25" t="s">
        <v>109</v>
      </c>
      <c r="C3103" s="139">
        <v>38308</v>
      </c>
      <c r="D3103" s="25">
        <v>6</v>
      </c>
      <c r="E3103" s="25" t="s">
        <v>48</v>
      </c>
      <c r="F3103" s="25">
        <v>-80</v>
      </c>
      <c r="G3103" s="82">
        <v>45.535200000000202</v>
      </c>
      <c r="H3103" s="27">
        <v>-80.758920000000003</v>
      </c>
      <c r="I3103" s="25">
        <v>25</v>
      </c>
      <c r="J3103" s="82">
        <v>4.1975999999998947</v>
      </c>
      <c r="K3103" s="27">
        <v>25.069959999999998</v>
      </c>
      <c r="L3103" s="29">
        <v>21.728000000000002</v>
      </c>
      <c r="M3103" s="29">
        <v>42.731999999999999</v>
      </c>
      <c r="N3103" s="28">
        <v>9.8133409607635222</v>
      </c>
      <c r="O3103" s="28">
        <v>3.980682775841168</v>
      </c>
      <c r="R3103" s="26">
        <v>2.602736081166698</v>
      </c>
      <c r="S3103" s="26">
        <v>0</v>
      </c>
      <c r="T3103" s="26">
        <v>0.01</v>
      </c>
      <c r="U3103" s="26">
        <v>0.01</v>
      </c>
      <c r="V3103" s="26">
        <v>0.03</v>
      </c>
      <c r="W3103" s="26">
        <v>0</v>
      </c>
      <c r="X3103" s="26">
        <v>9.4</v>
      </c>
      <c r="Y3103" s="85"/>
      <c r="AD3103" s="26">
        <v>0.03</v>
      </c>
      <c r="AF3103" s="26">
        <v>0.64901691819967433</v>
      </c>
      <c r="AG3103" s="26">
        <v>0.13750434421584551</v>
      </c>
      <c r="AH3103" s="29">
        <v>0.46976865661063527</v>
      </c>
      <c r="AI3103" s="29">
        <v>2.6799999999999926</v>
      </c>
    </row>
    <row r="3104" spans="1:35" ht="15" customHeight="1" x14ac:dyDescent="0.2">
      <c r="A3104" s="25">
        <v>3239</v>
      </c>
      <c r="B3104" s="25" t="s">
        <v>109</v>
      </c>
      <c r="C3104" s="139">
        <v>38308</v>
      </c>
      <c r="D3104" s="25">
        <v>7</v>
      </c>
      <c r="E3104" s="25" t="s">
        <v>48</v>
      </c>
      <c r="F3104" s="25">
        <v>-80</v>
      </c>
      <c r="G3104" s="82">
        <v>47.574000000000183</v>
      </c>
      <c r="H3104" s="27">
        <v>-80.792900000000003</v>
      </c>
      <c r="I3104" s="25">
        <v>25</v>
      </c>
      <c r="J3104" s="82">
        <v>6.9852000000000913</v>
      </c>
      <c r="K3104" s="27">
        <v>25.116420000000002</v>
      </c>
      <c r="L3104" s="29">
        <v>21.260999999999999</v>
      </c>
      <c r="M3104" s="29">
        <v>39.814</v>
      </c>
      <c r="N3104" s="28">
        <v>6.4188271599968099</v>
      </c>
      <c r="O3104" s="28">
        <v>2.6037324922329792</v>
      </c>
      <c r="R3104" s="26">
        <v>3.9454431300575696</v>
      </c>
      <c r="S3104" s="26">
        <v>1.1000000000000001</v>
      </c>
      <c r="T3104" s="26">
        <v>0.01</v>
      </c>
      <c r="U3104" s="26">
        <v>0.01</v>
      </c>
      <c r="V3104" s="26">
        <v>0.06</v>
      </c>
      <c r="W3104" s="26">
        <v>0</v>
      </c>
      <c r="X3104" s="26">
        <v>4.8</v>
      </c>
      <c r="Y3104" s="85"/>
      <c r="AD3104" s="26">
        <v>1.1600000000000001</v>
      </c>
      <c r="AF3104" s="26">
        <v>0.45827770751635599</v>
      </c>
      <c r="AG3104" s="26">
        <v>0.15367159594098423</v>
      </c>
      <c r="AH3104" s="29">
        <v>0.71819974040277657</v>
      </c>
      <c r="AI3104" s="29">
        <v>3.9999999999999929</v>
      </c>
    </row>
    <row r="3105" spans="1:35" ht="15" customHeight="1" x14ac:dyDescent="0.2">
      <c r="A3105" s="25">
        <v>3240</v>
      </c>
      <c r="B3105" s="25" t="s">
        <v>109</v>
      </c>
      <c r="C3105" s="139">
        <v>38308</v>
      </c>
      <c r="D3105" s="25">
        <v>8</v>
      </c>
      <c r="E3105" s="25" t="s">
        <v>48</v>
      </c>
      <c r="F3105" s="25">
        <v>-80</v>
      </c>
      <c r="G3105" s="82">
        <v>51.825599999999952</v>
      </c>
      <c r="H3105" s="27">
        <v>-80.863759999999999</v>
      </c>
      <c r="I3105" s="25">
        <v>25</v>
      </c>
      <c r="J3105" s="82">
        <v>7.6595999999999265</v>
      </c>
      <c r="K3105" s="27">
        <v>25.127659999999999</v>
      </c>
      <c r="L3105" s="29">
        <v>21.885999999999999</v>
      </c>
      <c r="M3105" s="29">
        <v>36.683</v>
      </c>
      <c r="N3105" s="28">
        <v>3.999630941584273</v>
      </c>
      <c r="O3105" s="28">
        <v>1.6224099481046832</v>
      </c>
      <c r="R3105" s="26">
        <v>3.3486670697285272</v>
      </c>
      <c r="S3105" s="26">
        <v>0.87</v>
      </c>
      <c r="T3105" s="26">
        <v>0.06</v>
      </c>
      <c r="U3105" s="26">
        <v>0.21</v>
      </c>
      <c r="V3105" s="26">
        <v>0.06</v>
      </c>
      <c r="W3105" s="26">
        <v>0.15</v>
      </c>
      <c r="X3105" s="26">
        <v>13</v>
      </c>
      <c r="Y3105" s="85"/>
      <c r="AD3105" s="26">
        <v>1.0799999999999998</v>
      </c>
      <c r="AF3105" s="26">
        <v>1.7751966142803894</v>
      </c>
      <c r="AG3105" s="26">
        <v>0.67936700341770062</v>
      </c>
      <c r="AH3105" s="29">
        <v>1.1526063447678894</v>
      </c>
      <c r="AI3105" s="29">
        <v>3.56</v>
      </c>
    </row>
    <row r="3106" spans="1:35" ht="15" customHeight="1" x14ac:dyDescent="0.2">
      <c r="A3106" s="25">
        <v>3241</v>
      </c>
      <c r="B3106" s="25" t="s">
        <v>109</v>
      </c>
      <c r="C3106" s="139">
        <v>38308</v>
      </c>
      <c r="D3106" s="25">
        <v>9</v>
      </c>
      <c r="E3106" s="25" t="s">
        <v>49</v>
      </c>
      <c r="F3106" s="25">
        <v>-80</v>
      </c>
      <c r="G3106" s="82">
        <v>54.354000000000156</v>
      </c>
      <c r="H3106" s="27">
        <v>-80.905900000000003</v>
      </c>
      <c r="I3106" s="25">
        <v>25</v>
      </c>
      <c r="J3106" s="82">
        <v>7.5936000000000803</v>
      </c>
      <c r="K3106" s="27">
        <v>25.126560000000001</v>
      </c>
      <c r="L3106" s="29">
        <v>22.239000000000001</v>
      </c>
      <c r="M3106" s="29">
        <v>36.256</v>
      </c>
      <c r="N3106" s="28">
        <v>3.2591592901592072</v>
      </c>
      <c r="O3106" s="28">
        <v>1.322045091669787</v>
      </c>
      <c r="R3106" s="26">
        <v>11.654523117534929</v>
      </c>
      <c r="S3106" s="26">
        <v>0.56999999999999995</v>
      </c>
      <c r="T3106" s="26">
        <v>0.09</v>
      </c>
      <c r="U3106" s="26">
        <v>0.06</v>
      </c>
      <c r="V3106" s="26">
        <v>0.26</v>
      </c>
      <c r="W3106" s="26">
        <v>0</v>
      </c>
      <c r="X3106" s="26">
        <v>13.4</v>
      </c>
      <c r="Y3106" s="85"/>
      <c r="AD3106" s="26">
        <v>0.83</v>
      </c>
      <c r="AF3106" s="26">
        <v>2.9020058127065944</v>
      </c>
      <c r="AG3106" s="26">
        <v>1.091498000877916</v>
      </c>
      <c r="AH3106" s="29">
        <v>1.4144752034426662</v>
      </c>
      <c r="AI3106" s="29">
        <v>12</v>
      </c>
    </row>
    <row r="3107" spans="1:35" ht="15" customHeight="1" x14ac:dyDescent="0.2">
      <c r="A3107" s="25">
        <v>3242</v>
      </c>
      <c r="B3107" s="25" t="s">
        <v>109</v>
      </c>
      <c r="C3107" s="139">
        <v>38308</v>
      </c>
      <c r="D3107" s="25">
        <v>10</v>
      </c>
      <c r="E3107" s="25" t="s">
        <v>49</v>
      </c>
      <c r="F3107" s="25">
        <v>-80</v>
      </c>
      <c r="G3107" s="82">
        <v>59.799600000000339</v>
      </c>
      <c r="H3107" s="27">
        <v>-80.996660000000006</v>
      </c>
      <c r="I3107" s="25">
        <v>25</v>
      </c>
      <c r="J3107" s="82">
        <v>6.6720000000000113</v>
      </c>
      <c r="K3107" s="27">
        <v>25.1112</v>
      </c>
      <c r="L3107" s="29">
        <v>22.440999999999999</v>
      </c>
      <c r="M3107" s="29">
        <v>34.795000000000002</v>
      </c>
      <c r="N3107" s="28">
        <v>3.9298546101085257</v>
      </c>
      <c r="O3107" s="28">
        <v>1.5941058830592068</v>
      </c>
      <c r="R3107" s="26">
        <v>9.0770986483068086</v>
      </c>
      <c r="S3107" s="26">
        <v>0.27</v>
      </c>
      <c r="T3107" s="26">
        <v>0.06</v>
      </c>
      <c r="U3107" s="26">
        <v>0.02</v>
      </c>
      <c r="V3107" s="26">
        <v>0.05</v>
      </c>
      <c r="W3107" s="26">
        <v>0</v>
      </c>
      <c r="X3107" s="26">
        <v>19.7</v>
      </c>
      <c r="Y3107" s="85"/>
      <c r="AD3107" s="26">
        <v>0.32</v>
      </c>
      <c r="AF3107" s="26">
        <v>2.3763713542228624</v>
      </c>
      <c r="AG3107" s="26">
        <v>0.85794720116109358</v>
      </c>
      <c r="AH3107" s="29">
        <v>1.1730713874609962</v>
      </c>
      <c r="AI3107" s="29">
        <v>9.3600000000000065</v>
      </c>
    </row>
    <row r="3108" spans="1:35" ht="15" customHeight="1" x14ac:dyDescent="0.2">
      <c r="A3108" s="25">
        <v>3243</v>
      </c>
      <c r="B3108" s="25" t="s">
        <v>109</v>
      </c>
      <c r="C3108" s="139">
        <v>38308</v>
      </c>
      <c r="D3108" s="25">
        <v>11</v>
      </c>
      <c r="E3108" s="25" t="s">
        <v>49</v>
      </c>
      <c r="F3108" s="25">
        <v>-81</v>
      </c>
      <c r="G3108" s="82">
        <v>3.4799999999961528E-2</v>
      </c>
      <c r="H3108" s="27">
        <v>-81.000579999999999</v>
      </c>
      <c r="I3108" s="25">
        <v>25</v>
      </c>
      <c r="J3108" s="82">
        <v>4.5204000000000377</v>
      </c>
      <c r="K3108" s="27">
        <v>25.075340000000001</v>
      </c>
      <c r="L3108" s="29">
        <v>21.513999999999999</v>
      </c>
      <c r="M3108" s="29">
        <v>36.652999999999999</v>
      </c>
      <c r="N3108" s="28">
        <v>8.1716285381544314</v>
      </c>
      <c r="O3108" s="28">
        <v>3.3147386911819492</v>
      </c>
      <c r="R3108" s="26">
        <v>4.2455463594947842</v>
      </c>
      <c r="S3108" s="26">
        <v>0</v>
      </c>
      <c r="T3108" s="26">
        <v>0.03</v>
      </c>
      <c r="U3108" s="26">
        <v>0.06</v>
      </c>
      <c r="V3108" s="26">
        <v>0.34</v>
      </c>
      <c r="W3108" s="26">
        <v>0</v>
      </c>
      <c r="X3108" s="26">
        <v>11.5</v>
      </c>
      <c r="Y3108" s="85"/>
      <c r="AD3108" s="26">
        <v>0.34</v>
      </c>
      <c r="AF3108" s="26">
        <v>0.62541058024381813</v>
      </c>
      <c r="AG3108" s="26">
        <v>0.38467125176984063</v>
      </c>
      <c r="AH3108" s="29">
        <v>0.56414703366352148</v>
      </c>
      <c r="AI3108" s="29">
        <v>4.32</v>
      </c>
    </row>
    <row r="3109" spans="1:35" ht="15" customHeight="1" x14ac:dyDescent="0.2">
      <c r="A3109" s="25">
        <v>3244</v>
      </c>
      <c r="B3109" s="25" t="s">
        <v>109</v>
      </c>
      <c r="C3109" s="139">
        <v>38308</v>
      </c>
      <c r="D3109" s="25">
        <v>12</v>
      </c>
      <c r="E3109" s="25" t="s">
        <v>49</v>
      </c>
      <c r="F3109" s="25">
        <v>-81</v>
      </c>
      <c r="G3109" s="82">
        <v>3.977999999999895</v>
      </c>
      <c r="H3109" s="27">
        <v>-81.066299999999998</v>
      </c>
      <c r="I3109" s="25">
        <v>25</v>
      </c>
      <c r="J3109" s="82">
        <v>6.7488000000000881</v>
      </c>
      <c r="K3109" s="27">
        <v>25.112480000000001</v>
      </c>
      <c r="L3109" s="29">
        <v>22.393999999999998</v>
      </c>
      <c r="M3109" s="29">
        <v>33.540999999999997</v>
      </c>
      <c r="N3109" s="28">
        <v>3.6012492673871392</v>
      </c>
      <c r="O3109" s="28">
        <v>1.4608104403500977</v>
      </c>
      <c r="R3109" s="26">
        <v>7.9115721393919385</v>
      </c>
      <c r="S3109" s="26">
        <v>1</v>
      </c>
      <c r="T3109" s="26">
        <v>0.08</v>
      </c>
      <c r="U3109" s="26">
        <v>0.01</v>
      </c>
      <c r="V3109" s="26">
        <v>0.14000000000000001</v>
      </c>
      <c r="W3109" s="26">
        <v>0</v>
      </c>
      <c r="X3109" s="26">
        <v>32.299999999999997</v>
      </c>
      <c r="Y3109" s="85"/>
      <c r="AD3109" s="26">
        <v>1.1400000000000001</v>
      </c>
      <c r="AF3109" s="26">
        <v>2.758794029107734</v>
      </c>
      <c r="AG3109" s="26">
        <v>2.330860297611979</v>
      </c>
      <c r="AH3109" s="29">
        <v>1.2801113329610625</v>
      </c>
      <c r="AI3109" s="29">
        <v>8.24</v>
      </c>
    </row>
    <row r="3110" spans="1:35" ht="15" customHeight="1" x14ac:dyDescent="0.2">
      <c r="A3110" s="25">
        <v>3245</v>
      </c>
      <c r="B3110" s="25" t="s">
        <v>109</v>
      </c>
      <c r="C3110" s="139">
        <v>38308</v>
      </c>
      <c r="D3110" s="25">
        <v>13</v>
      </c>
      <c r="E3110" s="25" t="s">
        <v>49</v>
      </c>
      <c r="F3110" s="25">
        <v>-81</v>
      </c>
      <c r="G3110" s="82">
        <v>5.800800000000379</v>
      </c>
      <c r="H3110" s="27">
        <v>-81.096680000000006</v>
      </c>
      <c r="I3110" s="25">
        <v>25</v>
      </c>
      <c r="J3110" s="82">
        <v>6.7703999999999098</v>
      </c>
      <c r="K3110" s="27">
        <v>25.112839999999998</v>
      </c>
      <c r="L3110" s="29">
        <v>22.695</v>
      </c>
      <c r="M3110" s="29">
        <v>32.695</v>
      </c>
      <c r="N3110" s="28">
        <v>3.9520488204371045</v>
      </c>
      <c r="O3110" s="28">
        <v>1.6031087406111464</v>
      </c>
      <c r="R3110" s="26">
        <v>9.2090921435494373</v>
      </c>
      <c r="S3110" s="26">
        <v>0.85</v>
      </c>
      <c r="T3110" s="26">
        <v>0.09</v>
      </c>
      <c r="U3110" s="26">
        <v>0.02</v>
      </c>
      <c r="V3110" s="26">
        <v>0.18</v>
      </c>
      <c r="W3110" s="26">
        <v>0</v>
      </c>
      <c r="X3110" s="26">
        <v>30.6</v>
      </c>
      <c r="Y3110" s="85"/>
      <c r="AD3110" s="26">
        <v>1.03</v>
      </c>
      <c r="AF3110" s="26">
        <v>4.9636259941847065</v>
      </c>
      <c r="AG3110" s="26">
        <v>1.5821474688257</v>
      </c>
      <c r="AH3110" s="29">
        <v>1.166483565729364</v>
      </c>
      <c r="AI3110" s="29">
        <v>9.8000000000000007</v>
      </c>
    </row>
    <row r="3111" spans="1:35" ht="15" customHeight="1" x14ac:dyDescent="0.2">
      <c r="A3111" s="25">
        <v>3246</v>
      </c>
      <c r="B3111" s="25" t="s">
        <v>109</v>
      </c>
      <c r="C3111" s="139">
        <v>38308</v>
      </c>
      <c r="D3111" s="25">
        <v>14</v>
      </c>
      <c r="E3111" s="25" t="s">
        <v>49</v>
      </c>
      <c r="F3111" s="25">
        <v>-81</v>
      </c>
      <c r="G3111" s="82">
        <v>1.7040000000002919</v>
      </c>
      <c r="H3111" s="27">
        <v>-81.028400000000005</v>
      </c>
      <c r="I3111" s="25">
        <v>25</v>
      </c>
      <c r="J3111" s="82">
        <v>2.0723999999999876</v>
      </c>
      <c r="K3111" s="27">
        <v>25.03454</v>
      </c>
      <c r="L3111" s="29">
        <v>21.605</v>
      </c>
      <c r="M3111" s="29">
        <v>37.555999999999997</v>
      </c>
      <c r="N3111" s="28">
        <v>5.0840859788860886</v>
      </c>
      <c r="O3111" s="28">
        <v>2.0623081953399103</v>
      </c>
      <c r="R3111" s="26">
        <v>6.2376966871620398</v>
      </c>
      <c r="S3111" s="26">
        <v>0.47</v>
      </c>
      <c r="T3111" s="26">
        <v>0.05</v>
      </c>
      <c r="U3111" s="26">
        <v>0.03</v>
      </c>
      <c r="V3111" s="26">
        <v>0.21</v>
      </c>
      <c r="W3111" s="26">
        <v>0</v>
      </c>
      <c r="X3111" s="26">
        <v>14.4</v>
      </c>
      <c r="Y3111" s="85"/>
      <c r="AD3111" s="26">
        <v>0.67999999999999994</v>
      </c>
      <c r="AF3111" s="26">
        <v>1.0273478278388639</v>
      </c>
      <c r="AG3111" s="26">
        <v>0.49805972141464072</v>
      </c>
      <c r="AH3111" s="29">
        <v>0.90675099106212209</v>
      </c>
      <c r="AI3111" s="29">
        <v>6.36</v>
      </c>
    </row>
    <row r="3112" spans="1:35" ht="15" customHeight="1" x14ac:dyDescent="0.2">
      <c r="A3112" s="25">
        <v>3247</v>
      </c>
      <c r="B3112" s="25" t="s">
        <v>109</v>
      </c>
      <c r="C3112" s="139">
        <v>38308</v>
      </c>
      <c r="D3112" s="25">
        <v>15</v>
      </c>
      <c r="E3112" s="25" t="s">
        <v>49</v>
      </c>
      <c r="F3112" s="25">
        <v>-80</v>
      </c>
      <c r="G3112" s="82">
        <v>56.929199999999867</v>
      </c>
      <c r="H3112" s="27">
        <v>-80.948819999999998</v>
      </c>
      <c r="I3112" s="25">
        <v>24</v>
      </c>
      <c r="J3112" s="82">
        <v>55.874399999999937</v>
      </c>
      <c r="K3112" s="27">
        <v>24.931239999999999</v>
      </c>
      <c r="L3112" s="29">
        <v>22.934999999999999</v>
      </c>
      <c r="M3112" s="29">
        <v>39.326000000000001</v>
      </c>
      <c r="N3112" s="28">
        <v>5.5266065458974696</v>
      </c>
      <c r="O3112" s="28">
        <v>2.2418121997458282</v>
      </c>
      <c r="R3112" s="26">
        <v>4.3709795642623988</v>
      </c>
      <c r="S3112" s="26">
        <v>0.05</v>
      </c>
      <c r="T3112" s="26">
        <v>0.03</v>
      </c>
      <c r="U3112" s="26">
        <v>0.01</v>
      </c>
      <c r="V3112" s="26">
        <v>0.15</v>
      </c>
      <c r="W3112" s="26">
        <v>0</v>
      </c>
      <c r="X3112" s="26">
        <v>52.4</v>
      </c>
      <c r="Y3112" s="85"/>
      <c r="AD3112" s="26">
        <v>0.2</v>
      </c>
      <c r="AF3112" s="26">
        <v>0.57977166019582937</v>
      </c>
      <c r="AG3112" s="26">
        <v>0.69122106803254535</v>
      </c>
      <c r="AH3112" s="29">
        <v>0.83414658917995743</v>
      </c>
      <c r="AI3112" s="29">
        <v>4.4400000000000004</v>
      </c>
    </row>
    <row r="3113" spans="1:35" ht="15" customHeight="1" x14ac:dyDescent="0.2">
      <c r="A3113" s="25">
        <v>3248</v>
      </c>
      <c r="B3113" s="25" t="s">
        <v>109</v>
      </c>
      <c r="C3113" s="139">
        <v>38308</v>
      </c>
      <c r="D3113" s="25">
        <v>16</v>
      </c>
      <c r="E3113" s="25" t="s">
        <v>50</v>
      </c>
      <c r="F3113" s="25">
        <v>-80</v>
      </c>
      <c r="G3113" s="82">
        <v>49.864800000000002</v>
      </c>
      <c r="H3113" s="27">
        <v>-80.83108</v>
      </c>
      <c r="I3113" s="25">
        <v>24</v>
      </c>
      <c r="J3113" s="82">
        <v>52.380000000000067</v>
      </c>
      <c r="K3113" s="27">
        <v>24.873000000000001</v>
      </c>
      <c r="L3113" s="29">
        <v>22.774000000000001</v>
      </c>
      <c r="M3113" s="29">
        <v>36.982999999999997</v>
      </c>
      <c r="N3113" s="28">
        <v>10.704425979861517</v>
      </c>
      <c r="O3113" s="28">
        <v>4.3421424256705068</v>
      </c>
      <c r="R3113" s="26">
        <v>2.5260143674191178</v>
      </c>
      <c r="S3113" s="26">
        <v>0.77</v>
      </c>
      <c r="T3113" s="26">
        <v>0.01</v>
      </c>
      <c r="U3113" s="26">
        <v>0.12</v>
      </c>
      <c r="V3113" s="26">
        <v>7.0000000000000007E-2</v>
      </c>
      <c r="W3113" s="26">
        <v>4.9999999999999989E-2</v>
      </c>
      <c r="X3113" s="26">
        <v>3.1</v>
      </c>
      <c r="Y3113" s="85"/>
      <c r="AD3113" s="26">
        <v>0.89000000000000012</v>
      </c>
      <c r="AF3113" s="26">
        <v>0.2854793136794882</v>
      </c>
      <c r="AG3113" s="26">
        <v>0.12564453853531393</v>
      </c>
      <c r="AH3113" s="29">
        <v>0.43066298077756804</v>
      </c>
      <c r="AI3113" s="29">
        <v>2.5600000000000094</v>
      </c>
    </row>
    <row r="3114" spans="1:35" ht="15" customHeight="1" x14ac:dyDescent="0.2">
      <c r="A3114" s="25">
        <v>3249</v>
      </c>
      <c r="B3114" s="25" t="s">
        <v>109</v>
      </c>
      <c r="C3114" s="139">
        <v>38308</v>
      </c>
      <c r="D3114" s="25">
        <v>17</v>
      </c>
      <c r="E3114" s="25" t="s">
        <v>50</v>
      </c>
      <c r="F3114" s="25">
        <v>-80</v>
      </c>
      <c r="G3114" s="82">
        <v>42.533999999999992</v>
      </c>
      <c r="H3114" s="27">
        <v>-80.7089</v>
      </c>
      <c r="I3114" s="25">
        <v>24</v>
      </c>
      <c r="J3114" s="82">
        <v>55.315200000000004</v>
      </c>
      <c r="K3114" s="27">
        <v>24.92192</v>
      </c>
      <c r="L3114" s="29">
        <v>22.786000000000001</v>
      </c>
      <c r="M3114" s="29">
        <v>36.58</v>
      </c>
      <c r="N3114" s="28">
        <v>11.034968342769952</v>
      </c>
      <c r="O3114" s="28">
        <v>4.4762236010802194</v>
      </c>
      <c r="R3114" s="26">
        <v>3.2762345988373971</v>
      </c>
      <c r="S3114" s="26">
        <v>0.37</v>
      </c>
      <c r="T3114" s="26">
        <v>0.01</v>
      </c>
      <c r="U3114" s="26">
        <v>0.54</v>
      </c>
      <c r="V3114" s="26">
        <v>0.05</v>
      </c>
      <c r="W3114" s="26">
        <v>0.49000000000000005</v>
      </c>
      <c r="X3114" s="26">
        <v>1.1000000000000001</v>
      </c>
      <c r="Y3114" s="85"/>
      <c r="AD3114" s="26">
        <v>0.91</v>
      </c>
      <c r="AF3114" s="26">
        <v>0.36762936976586791</v>
      </c>
      <c r="AG3114" s="26">
        <v>9.4648106586658093E-2</v>
      </c>
      <c r="AH3114" s="29">
        <v>0.41776286590078399</v>
      </c>
      <c r="AI3114" s="29">
        <v>3.32</v>
      </c>
    </row>
    <row r="3115" spans="1:35" ht="15" customHeight="1" x14ac:dyDescent="0.2">
      <c r="A3115" s="25">
        <v>3250</v>
      </c>
      <c r="B3115" s="25" t="s">
        <v>109</v>
      </c>
      <c r="C3115" s="139">
        <v>38308</v>
      </c>
      <c r="D3115" s="25">
        <v>18</v>
      </c>
      <c r="E3115" s="25" t="s">
        <v>50</v>
      </c>
      <c r="F3115" s="25">
        <v>-80</v>
      </c>
      <c r="G3115" s="82">
        <v>36.675600000000088</v>
      </c>
      <c r="H3115" s="27">
        <v>-80.611260000000001</v>
      </c>
      <c r="I3115" s="25">
        <v>24</v>
      </c>
      <c r="J3115" s="82">
        <v>58.652400000000071</v>
      </c>
      <c r="K3115" s="27">
        <v>24.977540000000001</v>
      </c>
      <c r="L3115" s="29">
        <v>22.623999999999999</v>
      </c>
      <c r="M3115" s="29">
        <v>36.85</v>
      </c>
      <c r="N3115" s="28">
        <v>8.9407011391491054</v>
      </c>
      <c r="O3115" s="28">
        <v>3.6267052343186177</v>
      </c>
      <c r="R3115" s="26">
        <v>1.8275414712092179</v>
      </c>
      <c r="S3115" s="26">
        <v>1.5</v>
      </c>
      <c r="T3115" s="26">
        <v>0.01</v>
      </c>
      <c r="U3115" s="26">
        <v>0.38</v>
      </c>
      <c r="V3115" s="26">
        <v>0.3</v>
      </c>
      <c r="W3115" s="26">
        <v>8.0000000000000016E-2</v>
      </c>
      <c r="X3115" s="26">
        <v>0.25</v>
      </c>
      <c r="Y3115" s="85"/>
      <c r="AD3115" s="26">
        <v>1.8800000000000001</v>
      </c>
      <c r="AF3115" s="26">
        <v>0.44065164184264993</v>
      </c>
      <c r="AG3115" s="26">
        <v>0.10958846676487263</v>
      </c>
      <c r="AH3115" s="29">
        <v>0.51561951666340322</v>
      </c>
      <c r="AI3115" s="29">
        <v>1.8800000000000097</v>
      </c>
    </row>
    <row r="3116" spans="1:35" ht="15" customHeight="1" x14ac:dyDescent="0.2">
      <c r="A3116" s="25">
        <v>3251</v>
      </c>
      <c r="B3116" s="25" t="s">
        <v>109</v>
      </c>
      <c r="C3116" s="139">
        <v>38308</v>
      </c>
      <c r="D3116" s="25">
        <v>19</v>
      </c>
      <c r="E3116" s="25" t="s">
        <v>47</v>
      </c>
      <c r="F3116" s="25">
        <v>-80</v>
      </c>
      <c r="G3116" s="82">
        <v>32.968800000000158</v>
      </c>
      <c r="H3116" s="27">
        <v>-80.549480000000003</v>
      </c>
      <c r="I3116" s="25">
        <v>25</v>
      </c>
      <c r="J3116" s="82">
        <v>1.1460000000001003</v>
      </c>
      <c r="K3116" s="27">
        <v>25.019100000000002</v>
      </c>
      <c r="L3116" s="29">
        <v>22.614999999999998</v>
      </c>
      <c r="M3116" s="29">
        <v>37.31</v>
      </c>
      <c r="N3116" s="28">
        <v>8.1275174823213963</v>
      </c>
      <c r="O3116" s="28">
        <v>3.2968454863212604</v>
      </c>
      <c r="R3116" s="26">
        <v>1.8638693741938475</v>
      </c>
      <c r="S3116" s="26">
        <v>1.6</v>
      </c>
      <c r="T3116" s="26">
        <v>0.02</v>
      </c>
      <c r="U3116" s="26">
        <v>0.38</v>
      </c>
      <c r="V3116" s="26">
        <v>0.46</v>
      </c>
      <c r="W3116" s="26">
        <v>0</v>
      </c>
      <c r="X3116" s="26">
        <v>1.1000000000000001</v>
      </c>
      <c r="Y3116" s="85"/>
      <c r="AD3116" s="26">
        <v>2.06</v>
      </c>
      <c r="AF3116" s="26">
        <v>0.47149725677163545</v>
      </c>
      <c r="AG3116" s="26">
        <v>0.18592197955938827</v>
      </c>
      <c r="AH3116" s="29">
        <v>0.56720886913223645</v>
      </c>
      <c r="AI3116" s="29">
        <v>1.9199999999999946</v>
      </c>
    </row>
    <row r="3117" spans="1:35" ht="15" customHeight="1" x14ac:dyDescent="0.2">
      <c r="A3117" s="25">
        <v>3252</v>
      </c>
      <c r="B3117" s="25" t="s">
        <v>109</v>
      </c>
      <c r="C3117" s="139">
        <v>38308</v>
      </c>
      <c r="D3117" s="25">
        <v>20</v>
      </c>
      <c r="E3117" s="25" t="s">
        <v>47</v>
      </c>
      <c r="F3117" s="25">
        <v>-80</v>
      </c>
      <c r="G3117" s="82">
        <v>29.565600000000245</v>
      </c>
      <c r="H3117" s="27">
        <v>-80.492760000000004</v>
      </c>
      <c r="I3117" s="25">
        <v>25</v>
      </c>
      <c r="J3117" s="82">
        <v>3.9599999999999369</v>
      </c>
      <c r="K3117" s="27">
        <v>25.065999999999999</v>
      </c>
      <c r="L3117" s="29">
        <v>22.501999999999999</v>
      </c>
      <c r="M3117" s="29">
        <v>39.790999999999997</v>
      </c>
      <c r="N3117" s="28">
        <v>7.6173102774738028</v>
      </c>
      <c r="O3117" s="28">
        <v>3.0898850800164883</v>
      </c>
      <c r="R3117" s="26">
        <v>3.1233539706018649</v>
      </c>
      <c r="S3117" s="26">
        <v>15.4</v>
      </c>
      <c r="T3117" s="26">
        <v>0</v>
      </c>
      <c r="U3117" s="26">
        <v>2.2999999999999998</v>
      </c>
      <c r="V3117" s="26">
        <v>0.75</v>
      </c>
      <c r="W3117" s="26">
        <v>1.5499999999999998</v>
      </c>
      <c r="X3117" s="26">
        <v>7.8</v>
      </c>
      <c r="Y3117" s="85"/>
      <c r="AD3117" s="26">
        <v>17.7</v>
      </c>
      <c r="AF3117" s="26">
        <v>0.30782664694436546</v>
      </c>
      <c r="AG3117" s="26">
        <v>4.645976009001182E-2</v>
      </c>
      <c r="AH3117" s="29">
        <v>0.60520050149891702</v>
      </c>
      <c r="AI3117" s="29">
        <v>3.16</v>
      </c>
    </row>
    <row r="3118" spans="1:35" ht="15" customHeight="1" x14ac:dyDescent="0.2">
      <c r="A3118" s="25">
        <v>3253</v>
      </c>
      <c r="B3118" s="25" t="s">
        <v>109</v>
      </c>
      <c r="C3118" s="139">
        <v>38309</v>
      </c>
      <c r="D3118" s="25">
        <v>21</v>
      </c>
      <c r="E3118" s="25" t="s">
        <v>47</v>
      </c>
      <c r="F3118" s="25">
        <v>-80</v>
      </c>
      <c r="G3118" s="82">
        <v>30.871200000000272</v>
      </c>
      <c r="H3118" s="27">
        <v>-80.514520000000005</v>
      </c>
      <c r="I3118" s="25">
        <v>25</v>
      </c>
      <c r="J3118" s="82">
        <v>6.7728000000000321</v>
      </c>
      <c r="K3118" s="27">
        <v>25.112880000000001</v>
      </c>
      <c r="L3118" s="29">
        <v>21.388999999999999</v>
      </c>
      <c r="M3118" s="29">
        <v>38.962000000000003</v>
      </c>
      <c r="R3118" s="26">
        <v>6.2429234330552514</v>
      </c>
      <c r="S3118" s="26">
        <v>26.4</v>
      </c>
      <c r="T3118" s="26">
        <v>0.01</v>
      </c>
      <c r="U3118" s="26">
        <v>4.3</v>
      </c>
      <c r="V3118" s="26">
        <v>1.2</v>
      </c>
      <c r="W3118" s="26">
        <v>3.0999999999999996</v>
      </c>
      <c r="X3118" s="26">
        <v>12.6</v>
      </c>
      <c r="Y3118" s="85"/>
      <c r="AD3118" s="26">
        <v>30.699999999999996</v>
      </c>
      <c r="AF3118" s="26">
        <v>0.64744316233595056</v>
      </c>
      <c r="AG3118" s="26">
        <v>0.14503249852421929</v>
      </c>
      <c r="AI3118" s="29">
        <v>6.3200000000000074</v>
      </c>
    </row>
    <row r="3119" spans="1:35" ht="15" customHeight="1" x14ac:dyDescent="0.2">
      <c r="A3119" s="25">
        <v>3254</v>
      </c>
      <c r="B3119" s="25" t="s">
        <v>109</v>
      </c>
      <c r="C3119" s="139">
        <v>38309</v>
      </c>
      <c r="D3119" s="25">
        <v>22</v>
      </c>
      <c r="E3119" s="25" t="s">
        <v>47</v>
      </c>
      <c r="F3119" s="25">
        <v>-80</v>
      </c>
      <c r="G3119" s="82">
        <v>36.208800000000281</v>
      </c>
      <c r="H3119" s="27">
        <v>-80.603480000000005</v>
      </c>
      <c r="I3119" s="25">
        <v>25</v>
      </c>
      <c r="J3119" s="82">
        <v>6.0120000000000573</v>
      </c>
      <c r="K3119" s="27">
        <v>25.100200000000001</v>
      </c>
      <c r="L3119" s="29">
        <v>21.6</v>
      </c>
      <c r="M3119" s="29">
        <v>35.529000000000003</v>
      </c>
      <c r="N3119" s="28">
        <v>4.5856864925020693</v>
      </c>
      <c r="O3119" s="28">
        <v>1.8601374709281713</v>
      </c>
      <c r="R3119" s="26">
        <v>4.5860051857231854</v>
      </c>
      <c r="S3119" s="26">
        <v>23.6</v>
      </c>
      <c r="T3119" s="26">
        <v>0.01</v>
      </c>
      <c r="U3119" s="26">
        <v>3.1</v>
      </c>
      <c r="V3119" s="26">
        <v>0.98</v>
      </c>
      <c r="W3119" s="26">
        <v>2.12</v>
      </c>
      <c r="X3119" s="26">
        <v>8.6999999999999993</v>
      </c>
      <c r="Y3119" s="85"/>
      <c r="AD3119" s="26">
        <v>26.700000000000003</v>
      </c>
      <c r="AF3119" s="26">
        <v>0.45355643992518468</v>
      </c>
      <c r="AG3119" s="26">
        <v>7.9091121645757795E-2</v>
      </c>
      <c r="AH3119" s="29">
        <v>1.0053020431156132</v>
      </c>
      <c r="AI3119" s="29">
        <v>4.6399999999999935</v>
      </c>
    </row>
    <row r="3120" spans="1:35" ht="15" customHeight="1" x14ac:dyDescent="0.2">
      <c r="A3120" s="25">
        <v>3255</v>
      </c>
      <c r="B3120" s="25" t="s">
        <v>109</v>
      </c>
      <c r="C3120" s="139">
        <v>38309</v>
      </c>
      <c r="D3120" s="25">
        <v>23</v>
      </c>
      <c r="E3120" s="25" t="s">
        <v>47</v>
      </c>
      <c r="F3120" s="25">
        <v>-80</v>
      </c>
      <c r="G3120" s="82">
        <v>37.458000000000311</v>
      </c>
      <c r="H3120" s="27">
        <v>-80.624300000000005</v>
      </c>
      <c r="I3120" s="25">
        <v>25</v>
      </c>
      <c r="J3120" s="82">
        <v>3.3324000000000353</v>
      </c>
      <c r="K3120" s="27">
        <v>25.055540000000001</v>
      </c>
      <c r="L3120" s="29">
        <v>21.670999999999999</v>
      </c>
      <c r="M3120" s="29">
        <v>38.341999999999999</v>
      </c>
      <c r="N3120" s="28">
        <v>5.0911914746364832</v>
      </c>
      <c r="O3120" s="28">
        <v>2.0651904680195714</v>
      </c>
      <c r="R3120" s="26">
        <v>2.6286281121627244</v>
      </c>
      <c r="S3120" s="26">
        <v>17.100000000000001</v>
      </c>
      <c r="T3120" s="26">
        <v>0.06</v>
      </c>
      <c r="U3120" s="26">
        <v>1.8</v>
      </c>
      <c r="V3120" s="26">
        <v>0.56999999999999995</v>
      </c>
      <c r="W3120" s="26">
        <v>1.23</v>
      </c>
      <c r="X3120" s="26">
        <v>6.7</v>
      </c>
      <c r="Y3120" s="85"/>
      <c r="AD3120" s="26">
        <v>18.900000000000002</v>
      </c>
      <c r="AF3120" s="26">
        <v>0.43152385783305214</v>
      </c>
      <c r="AG3120" s="26">
        <v>6.7291917571873278E-2</v>
      </c>
      <c r="AH3120" s="29">
        <v>0.90548548860640909</v>
      </c>
      <c r="AI3120" s="29">
        <v>2.6799999999999926</v>
      </c>
    </row>
    <row r="3121" spans="1:35" ht="15" customHeight="1" x14ac:dyDescent="0.2">
      <c r="A3121" s="25">
        <v>3256</v>
      </c>
      <c r="B3121" s="25" t="s">
        <v>109</v>
      </c>
      <c r="C3121" s="139">
        <v>38309</v>
      </c>
      <c r="D3121" s="25">
        <v>24</v>
      </c>
      <c r="E3121" s="25" t="s">
        <v>48</v>
      </c>
      <c r="F3121" s="25">
        <v>-80</v>
      </c>
      <c r="G3121" s="82">
        <v>39.973199999999736</v>
      </c>
      <c r="H3121" s="27">
        <v>-80.666219999999996</v>
      </c>
      <c r="I3121" s="25">
        <v>25</v>
      </c>
      <c r="J3121" s="82">
        <v>3.8243999999999545</v>
      </c>
      <c r="K3121" s="27">
        <v>25.063739999999999</v>
      </c>
      <c r="L3121" s="29">
        <v>24.573</v>
      </c>
      <c r="M3121" s="29">
        <v>37.548000000000002</v>
      </c>
      <c r="N3121" s="28">
        <v>5.2920577222175327</v>
      </c>
      <c r="O3121" s="28">
        <v>2.1466698352596065</v>
      </c>
      <c r="R3121" s="26">
        <v>3.1735275499465345</v>
      </c>
      <c r="S3121" s="26">
        <v>9.6999999999999993</v>
      </c>
      <c r="T3121" s="26">
        <v>0.02</v>
      </c>
      <c r="U3121" s="26">
        <v>0.72</v>
      </c>
      <c r="V3121" s="26">
        <v>0.28999999999999998</v>
      </c>
      <c r="W3121" s="26">
        <v>0.43</v>
      </c>
      <c r="X3121" s="26">
        <v>5.0999999999999996</v>
      </c>
      <c r="Y3121" s="85"/>
      <c r="AD3121" s="26">
        <v>10.419999999999998</v>
      </c>
      <c r="AF3121" s="26">
        <v>0.55836858044918625</v>
      </c>
      <c r="AG3121" s="26">
        <v>8.9036377289356622E-2</v>
      </c>
      <c r="AH3121" s="29">
        <v>0.8711167266082408</v>
      </c>
      <c r="AI3121" s="29">
        <v>3.2400000000000091</v>
      </c>
    </row>
    <row r="3122" spans="1:35" ht="15" customHeight="1" x14ac:dyDescent="0.2">
      <c r="A3122" s="25">
        <v>3257</v>
      </c>
      <c r="B3122" s="25" t="s">
        <v>109</v>
      </c>
      <c r="C3122" s="139">
        <v>38309</v>
      </c>
      <c r="D3122" s="25">
        <v>25</v>
      </c>
      <c r="E3122" s="25" t="s">
        <v>48</v>
      </c>
      <c r="F3122" s="25">
        <v>-80</v>
      </c>
      <c r="G3122" s="82">
        <v>43.034400000000232</v>
      </c>
      <c r="H3122" s="27">
        <v>-80.717240000000004</v>
      </c>
      <c r="I3122" s="25">
        <v>25</v>
      </c>
      <c r="J3122" s="82">
        <v>3.6240000000000805</v>
      </c>
      <c r="K3122" s="27">
        <v>25.060400000000001</v>
      </c>
      <c r="L3122" s="29">
        <v>21.797999999999998</v>
      </c>
      <c r="M3122" s="29">
        <v>41.811</v>
      </c>
      <c r="N3122" s="28">
        <v>6.5516683488090433</v>
      </c>
      <c r="O3122" s="28">
        <v>2.657618180536423</v>
      </c>
      <c r="R3122" s="26">
        <v>4.2974994099835486</v>
      </c>
      <c r="S3122" s="26">
        <v>1.3</v>
      </c>
      <c r="T3122" s="26">
        <v>0.04</v>
      </c>
      <c r="U3122" s="26">
        <v>0.23</v>
      </c>
      <c r="V3122" s="26">
        <v>0.1</v>
      </c>
      <c r="W3122" s="26">
        <v>0.13</v>
      </c>
      <c r="X3122" s="26">
        <v>5.0999999999999996</v>
      </c>
      <c r="Y3122" s="85"/>
      <c r="AD3122" s="26">
        <v>1.5300000000000002</v>
      </c>
      <c r="AF3122" s="26">
        <v>0.52500495613824294</v>
      </c>
      <c r="AG3122" s="26">
        <v>0.10264225381725228</v>
      </c>
      <c r="AH3122" s="29">
        <v>0.7036375705491873</v>
      </c>
      <c r="AI3122" s="29">
        <v>4.3600000000000065</v>
      </c>
    </row>
    <row r="3123" spans="1:35" ht="15" customHeight="1" x14ac:dyDescent="0.2">
      <c r="A3123" s="25">
        <v>3258</v>
      </c>
      <c r="B3123" s="25" t="s">
        <v>109</v>
      </c>
      <c r="C3123" s="139">
        <v>38309</v>
      </c>
      <c r="D3123" s="25">
        <v>26</v>
      </c>
      <c r="E3123" s="25" t="s">
        <v>50</v>
      </c>
      <c r="F3123" s="25">
        <v>-80</v>
      </c>
      <c r="G3123" s="82">
        <v>43.299599999999998</v>
      </c>
      <c r="H3123" s="27">
        <v>-80.72166</v>
      </c>
      <c r="I3123" s="25">
        <v>25</v>
      </c>
      <c r="J3123" s="82">
        <v>1.450800000000072</v>
      </c>
      <c r="K3123" s="27">
        <v>25.024180000000001</v>
      </c>
      <c r="L3123" s="29">
        <v>21.64</v>
      </c>
      <c r="M3123" s="29">
        <v>41.128999999999998</v>
      </c>
      <c r="N3123" s="28">
        <v>6.5327417518866433</v>
      </c>
      <c r="O3123" s="28">
        <v>2.6499407974030418</v>
      </c>
      <c r="R3123" s="26">
        <v>2.957583532434874</v>
      </c>
      <c r="S3123" s="26">
        <v>2.6</v>
      </c>
      <c r="T3123" s="26">
        <v>0.01</v>
      </c>
      <c r="U3123" s="26">
        <v>0.14000000000000001</v>
      </c>
      <c r="V3123" s="26">
        <v>0.1</v>
      </c>
      <c r="W3123" s="26">
        <v>4.0000000000000008E-2</v>
      </c>
      <c r="X3123" s="26">
        <v>4.2</v>
      </c>
      <c r="Y3123" s="85"/>
      <c r="AD3123" s="26">
        <v>2.74</v>
      </c>
      <c r="AF3123" s="26">
        <v>0.35629832754705693</v>
      </c>
      <c r="AG3123" s="26">
        <v>6.8087538312932488E-2</v>
      </c>
      <c r="AH3123" s="29">
        <v>0.70567614258877465</v>
      </c>
      <c r="AI3123" s="29">
        <v>3</v>
      </c>
    </row>
    <row r="3124" spans="1:35" ht="15" customHeight="1" x14ac:dyDescent="0.2">
      <c r="A3124" s="25">
        <v>3259</v>
      </c>
      <c r="B3124" s="25" t="s">
        <v>109</v>
      </c>
      <c r="C3124" s="139">
        <v>38309</v>
      </c>
      <c r="D3124" s="25">
        <v>27</v>
      </c>
      <c r="E3124" s="25" t="s">
        <v>50</v>
      </c>
      <c r="F3124" s="25">
        <v>-80</v>
      </c>
      <c r="G3124" s="82">
        <v>44.958000000000311</v>
      </c>
      <c r="H3124" s="27">
        <v>-80.749300000000005</v>
      </c>
      <c r="I3124" s="25">
        <v>25</v>
      </c>
      <c r="J3124" s="82">
        <v>0.37799999999997169</v>
      </c>
      <c r="K3124" s="27">
        <v>25.0063</v>
      </c>
      <c r="L3124" s="29">
        <v>21.875</v>
      </c>
      <c r="M3124" s="29">
        <v>41.747999999999998</v>
      </c>
      <c r="N3124" s="28">
        <v>7.0484468821254191</v>
      </c>
      <c r="O3124" s="28">
        <v>2.8591313816864496</v>
      </c>
      <c r="R3124" s="26">
        <v>2.6974994099835405</v>
      </c>
      <c r="S3124" s="26">
        <v>2.2000000000000002</v>
      </c>
      <c r="T3124" s="26">
        <v>0.02</v>
      </c>
      <c r="U3124" s="26">
        <v>0.08</v>
      </c>
      <c r="V3124" s="26">
        <v>0.08</v>
      </c>
      <c r="W3124" s="26">
        <v>0</v>
      </c>
      <c r="X3124" s="26">
        <v>6</v>
      </c>
      <c r="Y3124" s="85"/>
      <c r="AD3124" s="26">
        <v>2.2800000000000002</v>
      </c>
      <c r="AF3124" s="26">
        <v>0.52500495613824283</v>
      </c>
      <c r="AG3124" s="26">
        <v>7.9095319170538719E-2</v>
      </c>
      <c r="AH3124" s="29">
        <v>0.6540447955550005</v>
      </c>
      <c r="AI3124" s="29">
        <v>2.76</v>
      </c>
    </row>
    <row r="3125" spans="1:35" ht="15" customHeight="1" x14ac:dyDescent="0.2">
      <c r="A3125" s="25">
        <v>3260</v>
      </c>
      <c r="B3125" s="25" t="s">
        <v>109</v>
      </c>
      <c r="C3125" s="139">
        <v>38309</v>
      </c>
      <c r="D3125" s="25">
        <v>28</v>
      </c>
      <c r="E3125" s="25" t="s">
        <v>50</v>
      </c>
      <c r="F3125" s="25">
        <v>-80</v>
      </c>
      <c r="G3125" s="82">
        <v>47.08439999999996</v>
      </c>
      <c r="H3125" s="27">
        <v>-80.784739999999999</v>
      </c>
      <c r="I3125" s="25">
        <v>25</v>
      </c>
      <c r="J3125" s="82">
        <v>6.8399999999968486E-2</v>
      </c>
      <c r="K3125" s="27">
        <v>25.001139999999999</v>
      </c>
      <c r="L3125" s="29">
        <v>21.928999999999998</v>
      </c>
      <c r="M3125" s="29">
        <v>42.057000000000002</v>
      </c>
      <c r="N3125" s="28">
        <v>7.7459041460275131</v>
      </c>
      <c r="O3125" s="28">
        <v>3.1420478856987959</v>
      </c>
      <c r="R3125" s="26">
        <v>2.5630358441883749</v>
      </c>
      <c r="S3125" s="26">
        <v>2.4</v>
      </c>
      <c r="T3125" s="26">
        <v>0.03</v>
      </c>
      <c r="U3125" s="26">
        <v>0.06</v>
      </c>
      <c r="V3125" s="26">
        <v>0.09</v>
      </c>
      <c r="W3125" s="26">
        <v>0</v>
      </c>
      <c r="X3125" s="26">
        <v>11.5</v>
      </c>
      <c r="Y3125" s="85"/>
      <c r="AD3125" s="26">
        <v>2.4899999999999998</v>
      </c>
      <c r="AF3125" s="26">
        <v>0.64649890881771621</v>
      </c>
      <c r="AG3125" s="26">
        <v>8.9409978712694266E-2</v>
      </c>
      <c r="AH3125" s="29">
        <v>0.59515324655343671</v>
      </c>
      <c r="AI3125" s="29">
        <v>2.6400000000000077</v>
      </c>
    </row>
    <row r="3126" spans="1:35" ht="15" customHeight="1" x14ac:dyDescent="0.2">
      <c r="A3126" s="25">
        <v>3261</v>
      </c>
      <c r="B3126" s="25" t="s">
        <v>109</v>
      </c>
      <c r="C3126" s="139">
        <v>38309</v>
      </c>
      <c r="D3126" s="25">
        <v>29</v>
      </c>
      <c r="E3126" s="25" t="s">
        <v>50</v>
      </c>
      <c r="F3126" s="25">
        <v>-80</v>
      </c>
      <c r="G3126" s="82">
        <v>48.71040000000022</v>
      </c>
      <c r="H3126" s="27">
        <v>-80.811840000000004</v>
      </c>
      <c r="I3126" s="25">
        <v>24</v>
      </c>
      <c r="J3126" s="82">
        <v>59.917199999999937</v>
      </c>
      <c r="K3126" s="27">
        <v>24.998619999999999</v>
      </c>
      <c r="L3126" s="29">
        <v>22.021999999999998</v>
      </c>
      <c r="M3126" s="29">
        <v>42.262</v>
      </c>
      <c r="N3126" s="28">
        <v>8.2580465239021077</v>
      </c>
      <c r="O3126" s="28">
        <v>3.3497932754223303</v>
      </c>
      <c r="R3126" s="26">
        <v>1.1013779658733145</v>
      </c>
      <c r="S3126" s="26">
        <v>2.4</v>
      </c>
      <c r="T3126" s="26">
        <v>0.01</v>
      </c>
      <c r="U3126" s="26">
        <v>0.05</v>
      </c>
      <c r="V3126" s="26">
        <v>0.15</v>
      </c>
      <c r="W3126" s="26">
        <v>0</v>
      </c>
      <c r="X3126" s="26">
        <v>20.2</v>
      </c>
      <c r="Y3126" s="85"/>
      <c r="AD3126" s="26">
        <v>2.5499999999999998</v>
      </c>
      <c r="AF3126" s="26">
        <v>0.82842508666418169</v>
      </c>
      <c r="AG3126" s="26">
        <v>0.12671374592171936</v>
      </c>
      <c r="AH3126" s="29">
        <v>0.55824340377071091</v>
      </c>
      <c r="AI3126" s="29">
        <v>1.2</v>
      </c>
    </row>
    <row r="3127" spans="1:35" ht="15" customHeight="1" x14ac:dyDescent="0.2">
      <c r="A3127" s="25">
        <v>3262</v>
      </c>
      <c r="B3127" s="25" t="s">
        <v>109</v>
      </c>
      <c r="C3127" s="139">
        <v>38309</v>
      </c>
      <c r="D3127" s="25">
        <v>30</v>
      </c>
      <c r="E3127" s="25" t="s">
        <v>49</v>
      </c>
      <c r="F3127" s="25">
        <v>-80</v>
      </c>
      <c r="G3127" s="82">
        <v>50.103599999999915</v>
      </c>
      <c r="H3127" s="27">
        <v>-80.835059999999999</v>
      </c>
      <c r="I3127" s="25">
        <v>24</v>
      </c>
      <c r="J3127" s="82">
        <v>58.563600000000022</v>
      </c>
      <c r="K3127" s="27">
        <v>24.97606</v>
      </c>
      <c r="L3127" s="29">
        <v>22.09</v>
      </c>
      <c r="M3127" s="29">
        <v>41.688000000000002</v>
      </c>
      <c r="N3127" s="28">
        <v>6.9501859841005267</v>
      </c>
      <c r="O3127" s="28">
        <v>2.8192728395375242</v>
      </c>
      <c r="R3127" s="26">
        <v>1.2487879189635211</v>
      </c>
      <c r="S3127" s="26">
        <v>0.19</v>
      </c>
      <c r="T3127" s="26">
        <v>0.02</v>
      </c>
      <c r="U3127" s="26">
        <v>0.06</v>
      </c>
      <c r="V3127" s="26">
        <v>0.09</v>
      </c>
      <c r="W3127" s="26">
        <v>0</v>
      </c>
      <c r="X3127" s="26">
        <v>44</v>
      </c>
      <c r="Y3127" s="85"/>
      <c r="AD3127" s="26">
        <v>0.28000000000000003</v>
      </c>
      <c r="AF3127" s="26">
        <v>0.93418148070641771</v>
      </c>
      <c r="AG3127" s="26">
        <v>0.15628448335370601</v>
      </c>
      <c r="AH3127" s="29">
        <v>0.66329160263422982</v>
      </c>
      <c r="AI3127" s="29">
        <v>1.36</v>
      </c>
    </row>
    <row r="3128" spans="1:35" ht="15" customHeight="1" x14ac:dyDescent="0.2">
      <c r="A3128" s="25">
        <v>3263</v>
      </c>
      <c r="B3128" s="25" t="s">
        <v>109</v>
      </c>
      <c r="C3128" s="139">
        <v>38309</v>
      </c>
      <c r="D3128" s="25">
        <v>31</v>
      </c>
      <c r="E3128" s="25" t="s">
        <v>49</v>
      </c>
      <c r="F3128" s="25">
        <v>-80</v>
      </c>
      <c r="G3128" s="82">
        <v>52.100400000000207</v>
      </c>
      <c r="H3128" s="27">
        <v>-80.868340000000003</v>
      </c>
      <c r="I3128" s="25">
        <v>25</v>
      </c>
      <c r="J3128" s="82">
        <v>0.66240000000007626</v>
      </c>
      <c r="K3128" s="27">
        <v>25.011040000000001</v>
      </c>
      <c r="L3128" s="29">
        <v>21.68</v>
      </c>
      <c r="M3128" s="29">
        <v>39.457000000000001</v>
      </c>
      <c r="N3128" s="28">
        <v>4.4806474039060422</v>
      </c>
      <c r="O3128" s="28">
        <v>1.8175294241440993</v>
      </c>
      <c r="R3128" s="26">
        <v>46.075784954304901</v>
      </c>
      <c r="S3128" s="26">
        <v>1</v>
      </c>
      <c r="T3128" s="26">
        <v>0.01</v>
      </c>
      <c r="U3128" s="26">
        <v>0.11</v>
      </c>
      <c r="V3128" s="26">
        <v>0.08</v>
      </c>
      <c r="W3128" s="26">
        <v>0.03</v>
      </c>
      <c r="X3128" s="26">
        <v>62.3</v>
      </c>
      <c r="Y3128" s="85"/>
      <c r="AD3128" s="26">
        <v>1.1100000000000001</v>
      </c>
      <c r="AF3128" s="26">
        <v>0.37140638383880492</v>
      </c>
      <c r="AG3128" s="26">
        <v>9.1953707372231921E-2</v>
      </c>
      <c r="AH3128" s="29">
        <v>1.0288691754636159</v>
      </c>
      <c r="AI3128" s="29">
        <v>46.12</v>
      </c>
    </row>
    <row r="3129" spans="1:35" ht="15" customHeight="1" x14ac:dyDescent="0.2">
      <c r="A3129" s="25">
        <v>3264</v>
      </c>
      <c r="B3129" s="25" t="s">
        <v>109</v>
      </c>
      <c r="C3129" s="139">
        <v>38309</v>
      </c>
      <c r="D3129" s="25">
        <v>32</v>
      </c>
      <c r="E3129" s="25" t="s">
        <v>49</v>
      </c>
      <c r="F3129" s="25">
        <v>-80</v>
      </c>
      <c r="G3129" s="82">
        <v>55.543199999999899</v>
      </c>
      <c r="H3129" s="27">
        <v>-80.925719999999998</v>
      </c>
      <c r="I3129" s="25">
        <v>25</v>
      </c>
      <c r="J3129" s="82">
        <v>0.71400000000004127</v>
      </c>
      <c r="K3129" s="27">
        <v>25.011900000000001</v>
      </c>
      <c r="L3129" s="29">
        <v>21.946999999999999</v>
      </c>
      <c r="M3129" s="29">
        <v>37.521999999999998</v>
      </c>
      <c r="N3129" s="28">
        <v>4.9256439745772758</v>
      </c>
      <c r="O3129" s="28">
        <v>1.9980377944597627</v>
      </c>
      <c r="R3129" s="26">
        <v>12.227991115741702</v>
      </c>
      <c r="S3129" s="26">
        <v>1.2</v>
      </c>
      <c r="T3129" s="26">
        <v>0.05</v>
      </c>
      <c r="U3129" s="26">
        <v>0.52</v>
      </c>
      <c r="V3129" s="26">
        <v>0.08</v>
      </c>
      <c r="W3129" s="26">
        <v>0.44</v>
      </c>
      <c r="X3129" s="26">
        <v>42.2</v>
      </c>
      <c r="Y3129" s="85"/>
      <c r="AD3129" s="26">
        <v>1.72</v>
      </c>
      <c r="AF3129" s="26">
        <v>0.43687462776971292</v>
      </c>
      <c r="AG3129" s="26">
        <v>0.2524818561746745</v>
      </c>
      <c r="AH3129" s="29">
        <v>0.93591823196999036</v>
      </c>
      <c r="AI3129" s="29">
        <v>12.28</v>
      </c>
    </row>
    <row r="3130" spans="1:35" ht="15" customHeight="1" x14ac:dyDescent="0.2">
      <c r="A3130" s="25">
        <v>3265</v>
      </c>
      <c r="B3130" s="25" t="s">
        <v>109</v>
      </c>
      <c r="C3130" s="139">
        <v>38309</v>
      </c>
      <c r="D3130" s="25">
        <v>33</v>
      </c>
      <c r="E3130" s="25" t="s">
        <v>49</v>
      </c>
      <c r="F3130" s="25">
        <v>-80</v>
      </c>
      <c r="G3130" s="82">
        <v>55.202400000000011</v>
      </c>
      <c r="H3130" s="27">
        <v>-80.92004</v>
      </c>
      <c r="I3130" s="25">
        <v>25</v>
      </c>
      <c r="J3130" s="82">
        <v>3.2459999999998956</v>
      </c>
      <c r="K3130" s="27">
        <v>25.054099999999998</v>
      </c>
      <c r="L3130" s="29">
        <v>21.527999999999999</v>
      </c>
      <c r="M3130" s="29">
        <v>36.689</v>
      </c>
      <c r="N3130" s="28">
        <v>4.6175697111390015</v>
      </c>
      <c r="O3130" s="28">
        <v>1.8730705769696165</v>
      </c>
      <c r="R3130" s="26">
        <v>0.8492742902796746</v>
      </c>
      <c r="S3130" s="26">
        <v>0.2</v>
      </c>
      <c r="T3130" s="26">
        <v>0.02</v>
      </c>
      <c r="U3130" s="26">
        <v>0.28999999999999998</v>
      </c>
      <c r="V3130" s="26">
        <v>0.28000000000000003</v>
      </c>
      <c r="W3130" s="26">
        <v>9.9999999999999534E-3</v>
      </c>
      <c r="X3130" s="26">
        <v>17.899999999999999</v>
      </c>
      <c r="Y3130" s="85"/>
      <c r="AD3130" s="26">
        <v>0.49</v>
      </c>
      <c r="AF3130" s="26">
        <v>0.25809596165069493</v>
      </c>
      <c r="AG3130" s="26">
        <v>0.10512207849836759</v>
      </c>
      <c r="AH3130" s="29">
        <v>0.99836067203907275</v>
      </c>
      <c r="AI3130" s="29">
        <v>0.87999999999999545</v>
      </c>
    </row>
    <row r="3131" spans="1:35" ht="15" customHeight="1" x14ac:dyDescent="0.2">
      <c r="A3131" s="25">
        <v>3266</v>
      </c>
      <c r="B3131" s="25" t="s">
        <v>109</v>
      </c>
      <c r="C3131" s="139">
        <v>38309</v>
      </c>
      <c r="D3131" s="25">
        <v>34</v>
      </c>
      <c r="E3131" s="25" t="s">
        <v>49</v>
      </c>
      <c r="F3131" s="25">
        <v>-80</v>
      </c>
      <c r="G3131" s="82">
        <v>57.373200000000111</v>
      </c>
      <c r="H3131" s="27">
        <v>-80.956220000000002</v>
      </c>
      <c r="I3131" s="25">
        <v>24</v>
      </c>
      <c r="J3131" s="82">
        <v>59.318400000000011</v>
      </c>
      <c r="K3131" s="27">
        <v>24.98864</v>
      </c>
      <c r="L3131" s="29">
        <v>22.895</v>
      </c>
      <c r="M3131" s="29">
        <v>37.279000000000003</v>
      </c>
      <c r="N3131" s="28">
        <v>5.2247181303838532</v>
      </c>
      <c r="O3131" s="28">
        <v>2.1193542090711075</v>
      </c>
      <c r="R3131" s="26">
        <v>3.240581906245533</v>
      </c>
      <c r="S3131" s="26">
        <v>1.2</v>
      </c>
      <c r="T3131" s="26">
        <v>0.08</v>
      </c>
      <c r="U3131" s="26">
        <v>0.4</v>
      </c>
      <c r="V3131" s="26">
        <v>0.33</v>
      </c>
      <c r="W3131" s="26">
        <v>7.0000000000000007E-2</v>
      </c>
      <c r="X3131" s="26">
        <v>30.2</v>
      </c>
      <c r="Y3131" s="85"/>
      <c r="AD3131" s="26">
        <v>1.6</v>
      </c>
      <c r="AF3131" s="26">
        <v>1.0031119875375181</v>
      </c>
      <c r="AG3131" s="26">
        <v>0.44570037864489848</v>
      </c>
      <c r="AH3131" s="29">
        <v>0.8823442499588604</v>
      </c>
      <c r="AI3131" s="29">
        <v>3.36</v>
      </c>
    </row>
    <row r="3132" spans="1:35" ht="15" customHeight="1" x14ac:dyDescent="0.2">
      <c r="A3132" s="25">
        <v>3267</v>
      </c>
      <c r="B3132" s="25" t="s">
        <v>109</v>
      </c>
      <c r="C3132" s="139">
        <v>38309</v>
      </c>
      <c r="D3132" s="25">
        <v>35</v>
      </c>
      <c r="E3132" s="25" t="s">
        <v>49</v>
      </c>
      <c r="F3132" s="25">
        <v>-80</v>
      </c>
      <c r="G3132" s="82">
        <v>52.743599999999731</v>
      </c>
      <c r="H3132" s="27">
        <v>-80.879059999999996</v>
      </c>
      <c r="I3132" s="25">
        <v>24</v>
      </c>
      <c r="J3132" s="82">
        <v>58.293600000000012</v>
      </c>
      <c r="K3132" s="27">
        <v>24.97156</v>
      </c>
      <c r="L3132" s="29">
        <v>22.013000000000002</v>
      </c>
      <c r="M3132" s="29">
        <v>39.566000000000003</v>
      </c>
      <c r="N3132" s="28">
        <v>5.347414640392171</v>
      </c>
      <c r="O3132" s="28">
        <v>2.1691248107447634</v>
      </c>
      <c r="R3132" s="26">
        <v>2.2171247062064525</v>
      </c>
      <c r="S3132" s="26">
        <v>0.64</v>
      </c>
      <c r="T3132" s="26">
        <v>0.02</v>
      </c>
      <c r="U3132" s="26">
        <v>0.06</v>
      </c>
      <c r="V3132" s="26">
        <v>0.08</v>
      </c>
      <c r="W3132" s="26">
        <v>0</v>
      </c>
      <c r="X3132" s="26">
        <v>76.7</v>
      </c>
      <c r="Y3132" s="85"/>
      <c r="AD3132" s="26">
        <v>0.72</v>
      </c>
      <c r="AF3132" s="26">
        <v>0.52815246786569037</v>
      </c>
      <c r="AG3132" s="26">
        <v>0.25268514214872762</v>
      </c>
      <c r="AH3132" s="29">
        <v>0.86209884776429269</v>
      </c>
      <c r="AI3132" s="29">
        <v>2.2799999999999869</v>
      </c>
    </row>
    <row r="3133" spans="1:35" ht="15" customHeight="1" x14ac:dyDescent="0.2">
      <c r="A3133" s="25">
        <v>3268</v>
      </c>
      <c r="B3133" s="25" t="s">
        <v>109</v>
      </c>
      <c r="C3133" s="139">
        <v>38309</v>
      </c>
      <c r="D3133" s="25">
        <v>36</v>
      </c>
      <c r="E3133" s="25" t="s">
        <v>50</v>
      </c>
      <c r="F3133" s="25">
        <v>-80</v>
      </c>
      <c r="G3133" s="82">
        <v>47.564399999999694</v>
      </c>
      <c r="H3133" s="27">
        <v>-80.792739999999995</v>
      </c>
      <c r="I3133" s="25">
        <v>24</v>
      </c>
      <c r="J3133" s="82">
        <v>57.5424000000001</v>
      </c>
      <c r="K3133" s="27">
        <v>24.959040000000002</v>
      </c>
      <c r="L3133" s="29">
        <v>22.448</v>
      </c>
      <c r="M3133" s="29">
        <v>40.746000000000002</v>
      </c>
      <c r="N3133" s="28">
        <v>8.1453582820517152</v>
      </c>
      <c r="O3133" s="28">
        <v>3.3040824267758584</v>
      </c>
      <c r="R3133" s="26">
        <v>3.5309612008705695</v>
      </c>
      <c r="S3133" s="26">
        <v>3</v>
      </c>
      <c r="T3133" s="26">
        <v>0.02</v>
      </c>
      <c r="U3133" s="26">
        <v>0.41</v>
      </c>
      <c r="V3133" s="26">
        <v>0.1</v>
      </c>
      <c r="W3133" s="26">
        <v>0.30999999999999994</v>
      </c>
      <c r="X3133" s="26">
        <v>25.7</v>
      </c>
      <c r="Y3133" s="85"/>
      <c r="AD3133" s="26">
        <v>3.41</v>
      </c>
      <c r="AF3133" s="26">
        <v>0.91592591268722223</v>
      </c>
      <c r="AG3133" s="26">
        <v>0.13800171816822304</v>
      </c>
      <c r="AH3133" s="29">
        <v>0.56596651005004017</v>
      </c>
      <c r="AI3133" s="29">
        <v>3.64</v>
      </c>
    </row>
    <row r="3134" spans="1:35" ht="15" customHeight="1" x14ac:dyDescent="0.2">
      <c r="A3134" s="25">
        <v>3269</v>
      </c>
      <c r="B3134" s="25" t="s">
        <v>109</v>
      </c>
      <c r="C3134" s="139">
        <v>38309</v>
      </c>
      <c r="D3134" s="25">
        <v>37</v>
      </c>
      <c r="E3134" s="25" t="s">
        <v>50</v>
      </c>
      <c r="F3134" s="25">
        <v>-80</v>
      </c>
      <c r="G3134" s="82">
        <v>45.672000000000139</v>
      </c>
      <c r="H3134" s="27">
        <v>-80.761200000000002</v>
      </c>
      <c r="I3134" s="25">
        <v>24</v>
      </c>
      <c r="J3134" s="82">
        <v>55.951200000000014</v>
      </c>
      <c r="K3134" s="27">
        <v>24.93252</v>
      </c>
      <c r="L3134" s="29">
        <v>22.225000000000001</v>
      </c>
      <c r="M3134" s="29">
        <v>39.738</v>
      </c>
      <c r="N3134" s="28">
        <v>10.457601985882878</v>
      </c>
      <c r="O3134" s="28">
        <v>4.2420207621694104</v>
      </c>
      <c r="R3134" s="26">
        <v>2.5389232843364367</v>
      </c>
      <c r="S3134" s="26">
        <v>4.5999999999999996</v>
      </c>
      <c r="T3134" s="26">
        <v>0.01</v>
      </c>
      <c r="U3134" s="26">
        <v>0.5</v>
      </c>
      <c r="V3134" s="26">
        <v>0.17</v>
      </c>
      <c r="W3134" s="26">
        <v>0.32999999999999996</v>
      </c>
      <c r="X3134" s="26">
        <v>5.6</v>
      </c>
      <c r="Y3134" s="85"/>
      <c r="AD3134" s="26">
        <v>5.0999999999999996</v>
      </c>
      <c r="AF3134" s="26">
        <v>0.51304441157394232</v>
      </c>
      <c r="AG3134" s="26">
        <v>8.9973255000185146E-2</v>
      </c>
      <c r="AH3134" s="29">
        <v>0.44082763966569183</v>
      </c>
      <c r="AI3134" s="29">
        <v>2.6</v>
      </c>
    </row>
    <row r="3135" spans="1:35" ht="15" customHeight="1" x14ac:dyDescent="0.2">
      <c r="A3135" s="25">
        <v>3270</v>
      </c>
      <c r="B3135" s="25" t="s">
        <v>109</v>
      </c>
      <c r="C3135" s="139">
        <v>38309</v>
      </c>
      <c r="D3135" s="25">
        <v>38</v>
      </c>
      <c r="E3135" s="25" t="s">
        <v>50</v>
      </c>
      <c r="F3135" s="25">
        <v>-80</v>
      </c>
      <c r="G3135" s="82">
        <v>41.861999999999853</v>
      </c>
      <c r="H3135" s="27">
        <v>-80.697699999999998</v>
      </c>
      <c r="I3135" s="25">
        <v>24</v>
      </c>
      <c r="J3135" s="82">
        <v>59.149200000000022</v>
      </c>
      <c r="K3135" s="27">
        <v>24.98582</v>
      </c>
      <c r="L3135" s="29">
        <v>22.713000000000001</v>
      </c>
      <c r="M3135" s="29">
        <v>39.386000000000003</v>
      </c>
      <c r="N3135" s="28">
        <v>8.5899484388665357</v>
      </c>
      <c r="O3135" s="28">
        <v>3.4844259394100701</v>
      </c>
      <c r="R3135" s="26">
        <v>2.0291526974506451</v>
      </c>
      <c r="S3135" s="26">
        <v>3.6</v>
      </c>
      <c r="T3135" s="26">
        <v>0.03</v>
      </c>
      <c r="U3135" s="26">
        <v>0.59</v>
      </c>
      <c r="V3135" s="26">
        <v>0.08</v>
      </c>
      <c r="W3135" s="26">
        <v>0.51</v>
      </c>
      <c r="X3135" s="26">
        <v>2.5</v>
      </c>
      <c r="Y3135" s="85"/>
      <c r="AD3135" s="26">
        <v>4.1900000000000004</v>
      </c>
      <c r="AF3135" s="26">
        <v>0.42711734141462565</v>
      </c>
      <c r="AG3135" s="26">
        <v>6.9533201917948456E-2</v>
      </c>
      <c r="AH3135" s="29">
        <v>0.53667376851080384</v>
      </c>
      <c r="AI3135" s="29">
        <v>2.0800000000000054</v>
      </c>
    </row>
    <row r="3136" spans="1:35" ht="15" customHeight="1" x14ac:dyDescent="0.2">
      <c r="A3136" s="25">
        <v>3271</v>
      </c>
      <c r="B3136" s="25" t="s">
        <v>109</v>
      </c>
      <c r="C3136" s="139">
        <v>38309</v>
      </c>
      <c r="D3136" s="25">
        <v>39</v>
      </c>
      <c r="E3136" s="25" t="s">
        <v>50</v>
      </c>
      <c r="F3136" s="25">
        <v>-80</v>
      </c>
      <c r="G3136" s="82">
        <v>38.807999999999936</v>
      </c>
      <c r="H3136" s="27">
        <v>-80.646799999999999</v>
      </c>
      <c r="I3136" s="25">
        <v>25</v>
      </c>
      <c r="J3136" s="82">
        <v>0.46439999999989823</v>
      </c>
      <c r="K3136" s="27">
        <v>25.007739999999998</v>
      </c>
      <c r="L3136" s="29">
        <v>22.684999999999999</v>
      </c>
      <c r="M3136" s="29">
        <v>40.912999999999997</v>
      </c>
      <c r="N3136" s="28">
        <v>5.7039980044994536</v>
      </c>
      <c r="O3136" s="28">
        <v>2.3137692556212532</v>
      </c>
      <c r="R3136" s="26">
        <v>9.2381272247086503</v>
      </c>
      <c r="S3136" s="26">
        <v>4.9000000000000004</v>
      </c>
      <c r="T3136" s="26">
        <v>0.03</v>
      </c>
      <c r="U3136" s="26">
        <v>0.37</v>
      </c>
      <c r="V3136" s="26">
        <v>0.09</v>
      </c>
      <c r="W3136" s="26">
        <v>0.28000000000000003</v>
      </c>
      <c r="X3136" s="26">
        <v>3.5</v>
      </c>
      <c r="Y3136" s="85"/>
      <c r="AD3136" s="26">
        <v>5.2700000000000005</v>
      </c>
      <c r="AF3136" s="26">
        <v>0.68773131244727881</v>
      </c>
      <c r="AG3136" s="26">
        <v>0.11394656858637649</v>
      </c>
      <c r="AH3136" s="29">
        <v>0.80820505132777387</v>
      </c>
      <c r="AI3136" s="29">
        <v>9.3199999999999932</v>
      </c>
    </row>
    <row r="3137" spans="1:39" ht="15" customHeight="1" x14ac:dyDescent="0.2">
      <c r="A3137" s="25">
        <v>3272</v>
      </c>
      <c r="B3137" s="25" t="s">
        <v>109</v>
      </c>
      <c r="C3137" s="139">
        <v>38309</v>
      </c>
      <c r="D3137" s="25">
        <v>40</v>
      </c>
      <c r="E3137" s="25" t="s">
        <v>47</v>
      </c>
      <c r="F3137" s="25">
        <v>-80</v>
      </c>
      <c r="G3137" s="82">
        <v>35.927999999999827</v>
      </c>
      <c r="H3137" s="27">
        <v>-80.598799999999997</v>
      </c>
      <c r="I3137" s="25">
        <v>25</v>
      </c>
      <c r="J3137" s="82">
        <v>1.0296000000000305</v>
      </c>
      <c r="K3137" s="27">
        <v>25.017160000000001</v>
      </c>
      <c r="L3137" s="29">
        <v>22.419</v>
      </c>
      <c r="M3137" s="29">
        <v>39.723999999999997</v>
      </c>
      <c r="N3137" s="28">
        <v>4.9302040838658439</v>
      </c>
      <c r="O3137" s="28">
        <v>1.9998875567959065</v>
      </c>
      <c r="R3137" s="26">
        <v>4.7117381535124769</v>
      </c>
      <c r="S3137" s="26">
        <v>11.3</v>
      </c>
      <c r="T3137" s="26">
        <v>0.01</v>
      </c>
      <c r="U3137" s="26">
        <v>0.72</v>
      </c>
      <c r="V3137" s="26">
        <v>0.17</v>
      </c>
      <c r="W3137" s="26">
        <v>0.54999999999999993</v>
      </c>
      <c r="X3137" s="26">
        <v>4.7</v>
      </c>
      <c r="Y3137" s="85"/>
      <c r="AD3137" s="26">
        <v>12.020000000000001</v>
      </c>
      <c r="AF3137" s="26">
        <v>0.40539951049523787</v>
      </c>
      <c r="AG3137" s="26">
        <v>8.3131416452312659E-2</v>
      </c>
      <c r="AH3137" s="29">
        <v>0.93505257015349208</v>
      </c>
      <c r="AI3137" s="29">
        <v>4.7600000000000051</v>
      </c>
    </row>
    <row r="3138" spans="1:39" ht="15" customHeight="1" x14ac:dyDescent="0.2">
      <c r="A3138" s="25">
        <v>3273</v>
      </c>
      <c r="B3138" s="25" t="s">
        <v>110</v>
      </c>
      <c r="C3138" s="139">
        <v>38335</v>
      </c>
      <c r="D3138" s="25" t="s">
        <v>15</v>
      </c>
      <c r="E3138" s="25" t="s">
        <v>76</v>
      </c>
      <c r="F3138" s="25">
        <v>-80</v>
      </c>
      <c r="G3138" s="82">
        <v>10.969200000000399</v>
      </c>
      <c r="H3138" s="27">
        <v>-80.182820000000007</v>
      </c>
      <c r="I3138" s="25">
        <v>25</v>
      </c>
      <c r="J3138" s="82">
        <v>44.308799999999948</v>
      </c>
      <c r="K3138" s="27">
        <v>25.738479999999999</v>
      </c>
      <c r="L3138" s="29">
        <v>21.594000000000001</v>
      </c>
      <c r="M3138" s="29">
        <v>32.485999999999997</v>
      </c>
      <c r="N3138" s="28">
        <v>5.2931657420526541</v>
      </c>
      <c r="O3138" s="28">
        <v>2.1471192923293843</v>
      </c>
      <c r="Q3138" s="26">
        <v>20.362611999999999</v>
      </c>
      <c r="R3138" s="26">
        <v>3.3750568023697891</v>
      </c>
      <c r="S3138" s="26">
        <v>1.8</v>
      </c>
      <c r="T3138" s="26">
        <v>0.04</v>
      </c>
      <c r="U3138" s="26">
        <v>1.1000000000000001</v>
      </c>
      <c r="V3138" s="26">
        <v>0.28999999999999998</v>
      </c>
      <c r="W3138" s="26">
        <v>0.81</v>
      </c>
      <c r="X3138" s="26">
        <v>9.9</v>
      </c>
      <c r="Y3138" s="85"/>
      <c r="AD3138" s="26">
        <v>2.9</v>
      </c>
      <c r="AF3138" s="26">
        <v>0.76952286009374993</v>
      </c>
      <c r="AG3138" s="26">
        <v>0.46605170873731239</v>
      </c>
      <c r="AH3138" s="29">
        <v>0.87093437550517239</v>
      </c>
      <c r="AI3138" s="29">
        <v>3.4666666666666641</v>
      </c>
    </row>
    <row r="3139" spans="1:39" ht="15" customHeight="1" x14ac:dyDescent="0.2">
      <c r="A3139" s="25">
        <v>3274</v>
      </c>
      <c r="B3139" s="25" t="s">
        <v>110</v>
      </c>
      <c r="C3139" s="139">
        <v>38335</v>
      </c>
      <c r="D3139" s="25" t="s">
        <v>24</v>
      </c>
      <c r="E3139" s="25" t="s">
        <v>77</v>
      </c>
      <c r="F3139" s="25">
        <v>-80</v>
      </c>
      <c r="G3139" s="82">
        <v>21.674399999999707</v>
      </c>
      <c r="H3139" s="27">
        <v>-80.361239999999995</v>
      </c>
      <c r="I3139" s="25">
        <v>25</v>
      </c>
      <c r="J3139" s="82">
        <v>17.829600000000099</v>
      </c>
      <c r="K3139" s="27">
        <v>25.297160000000002</v>
      </c>
      <c r="L3139" s="29">
        <v>21.538</v>
      </c>
      <c r="M3139" s="29">
        <v>34.893000000000001</v>
      </c>
      <c r="N3139" s="28">
        <v>6.0659093805292263</v>
      </c>
      <c r="O3139" s="28">
        <v>2.460574954791682</v>
      </c>
      <c r="Q3139" s="26">
        <v>17.823954000000001</v>
      </c>
      <c r="R3139" s="26">
        <v>0.51551673226314287</v>
      </c>
      <c r="S3139" s="26">
        <v>1.9</v>
      </c>
      <c r="T3139" s="26">
        <v>0.01</v>
      </c>
      <c r="U3139" s="26">
        <v>3</v>
      </c>
      <c r="V3139" s="26">
        <v>1.1000000000000001</v>
      </c>
      <c r="W3139" s="26">
        <v>1.9</v>
      </c>
      <c r="X3139" s="26">
        <v>3.9</v>
      </c>
      <c r="Y3139" s="85"/>
      <c r="AD3139" s="26">
        <v>4.9000000000000004</v>
      </c>
      <c r="AF3139" s="26">
        <v>0.33632611565624992</v>
      </c>
      <c r="AG3139" s="26">
        <v>0.13836074467587497</v>
      </c>
      <c r="AH3139" s="29">
        <v>0.75998497682762878</v>
      </c>
      <c r="AI3139" s="29">
        <v>0.55555555555555358</v>
      </c>
    </row>
    <row r="3140" spans="1:39" ht="15" customHeight="1" x14ac:dyDescent="0.2">
      <c r="A3140" s="25">
        <v>3275</v>
      </c>
      <c r="B3140" s="25" t="s">
        <v>110</v>
      </c>
      <c r="C3140" s="139">
        <v>38335</v>
      </c>
      <c r="D3140" s="25" t="s">
        <v>25</v>
      </c>
      <c r="E3140" s="25" t="s">
        <v>79</v>
      </c>
      <c r="F3140" s="25">
        <v>-80</v>
      </c>
      <c r="G3140" s="82">
        <v>22.531199999999671</v>
      </c>
      <c r="H3140" s="27">
        <v>-80.375519999999995</v>
      </c>
      <c r="I3140" s="25">
        <v>25</v>
      </c>
      <c r="J3140" s="82">
        <v>14.318400000000011</v>
      </c>
      <c r="K3140" s="27">
        <v>25.23864</v>
      </c>
      <c r="L3140" s="29">
        <v>22.061</v>
      </c>
      <c r="M3140" s="29">
        <v>36.234999999999999</v>
      </c>
      <c r="N3140" s="28">
        <v>7.5283693599063595</v>
      </c>
      <c r="O3140" s="28">
        <v>3.0538070939316468</v>
      </c>
      <c r="Q3140" s="26">
        <v>18.160944000000001</v>
      </c>
      <c r="R3140" s="26">
        <v>1.1112624195920175</v>
      </c>
      <c r="S3140" s="26">
        <v>13.5</v>
      </c>
      <c r="T3140" s="26">
        <v>0.05</v>
      </c>
      <c r="U3140" s="26">
        <v>2.9</v>
      </c>
      <c r="V3140" s="26">
        <v>0.5</v>
      </c>
      <c r="W3140" s="26">
        <v>2.4</v>
      </c>
      <c r="X3140" s="26">
        <v>3.9</v>
      </c>
      <c r="Y3140" s="85"/>
      <c r="AD3140" s="26">
        <v>16.399999999999999</v>
      </c>
      <c r="AF3140" s="26">
        <v>0.93206234209375016</v>
      </c>
      <c r="AG3140" s="26">
        <v>0.32048691829915621</v>
      </c>
      <c r="AH3140" s="29">
        <v>0.61235040147622899</v>
      </c>
      <c r="AI3140" s="29">
        <v>1.2222222222222259</v>
      </c>
    </row>
    <row r="3141" spans="1:39" ht="15" customHeight="1" x14ac:dyDescent="0.2">
      <c r="A3141" s="25">
        <v>3276</v>
      </c>
      <c r="B3141" s="25" t="s">
        <v>110</v>
      </c>
      <c r="C3141" s="139">
        <v>38335</v>
      </c>
      <c r="D3141" s="25" t="s">
        <v>26</v>
      </c>
      <c r="E3141" s="25" t="s">
        <v>79</v>
      </c>
      <c r="F3141" s="25">
        <v>-80</v>
      </c>
      <c r="G3141" s="82">
        <v>25.329600000000312</v>
      </c>
      <c r="H3141" s="27">
        <v>-80.422160000000005</v>
      </c>
      <c r="I3141" s="25">
        <v>25</v>
      </c>
      <c r="J3141" s="82">
        <v>15.326400000000007</v>
      </c>
      <c r="K3141" s="27">
        <v>25.25544</v>
      </c>
      <c r="L3141" s="29">
        <v>22.584</v>
      </c>
      <c r="M3141" s="29">
        <v>32.106999999999999</v>
      </c>
      <c r="N3141" s="28">
        <v>6.4179053285961238</v>
      </c>
      <c r="O3141" s="28">
        <v>2.6033585606235903</v>
      </c>
      <c r="Q3141" s="26">
        <v>27.708993999999997</v>
      </c>
      <c r="R3141" s="26">
        <v>1.1016629675781298</v>
      </c>
      <c r="S3141" s="26">
        <v>44.8</v>
      </c>
      <c r="T3141" s="26">
        <v>0.06</v>
      </c>
      <c r="U3141" s="26">
        <v>2.9</v>
      </c>
      <c r="V3141" s="26">
        <v>0.85</v>
      </c>
      <c r="W3141" s="26">
        <v>2.0499999999999998</v>
      </c>
      <c r="X3141" s="26">
        <v>15.9</v>
      </c>
      <c r="Y3141" s="85"/>
      <c r="AD3141" s="26">
        <v>47.699999999999996</v>
      </c>
      <c r="AF3141" s="26">
        <v>0.54603107234375003</v>
      </c>
      <c r="AG3141" s="26">
        <v>0.34236532844325018</v>
      </c>
      <c r="AH3141" s="29">
        <v>0.71830289852661455</v>
      </c>
      <c r="AI3141" s="29">
        <v>1.1666666666666714</v>
      </c>
    </row>
    <row r="3142" spans="1:39" ht="15" customHeight="1" x14ac:dyDescent="0.2">
      <c r="A3142" s="25">
        <v>3277</v>
      </c>
      <c r="B3142" s="25" t="s">
        <v>110</v>
      </c>
      <c r="C3142" s="139">
        <v>38335</v>
      </c>
      <c r="D3142" s="25" t="s">
        <v>27</v>
      </c>
      <c r="E3142" s="25" t="s">
        <v>79</v>
      </c>
      <c r="F3142" s="25">
        <v>-80</v>
      </c>
      <c r="G3142" s="82">
        <v>25.356000000000165</v>
      </c>
      <c r="H3142" s="27">
        <v>-80.422600000000003</v>
      </c>
      <c r="I3142" s="25">
        <v>25</v>
      </c>
      <c r="J3142" s="82">
        <v>10.551600000000008</v>
      </c>
      <c r="K3142" s="27">
        <v>25.17586</v>
      </c>
      <c r="L3142" s="29">
        <v>21.413</v>
      </c>
      <c r="M3142" s="29">
        <v>36.518000000000001</v>
      </c>
      <c r="N3142" s="28">
        <v>8.9426782887342018</v>
      </c>
      <c r="O3142" s="28">
        <v>3.6275072451047627</v>
      </c>
      <c r="Q3142" s="26">
        <v>19.778495999999997</v>
      </c>
      <c r="R3142" s="26">
        <v>0.39779727167658774</v>
      </c>
      <c r="S3142" s="26">
        <v>5.9</v>
      </c>
      <c r="T3142" s="26">
        <v>0.01</v>
      </c>
      <c r="U3142" s="26">
        <v>3.3</v>
      </c>
      <c r="V3142" s="26">
        <v>0.57999999999999996</v>
      </c>
      <c r="W3142" s="26">
        <v>2.7199999999999998</v>
      </c>
      <c r="X3142" s="26">
        <v>6.6</v>
      </c>
      <c r="Y3142" s="85"/>
      <c r="AD3142" s="26">
        <v>9.1999999999999993</v>
      </c>
      <c r="AF3142" s="26">
        <v>0.39183625124999993</v>
      </c>
      <c r="AG3142" s="26">
        <v>9.0818798900781261E-2</v>
      </c>
      <c r="AH3142" s="29">
        <v>0.51550551760400254</v>
      </c>
      <c r="AI3142" s="29">
        <v>0.44444444444444486</v>
      </c>
    </row>
    <row r="3143" spans="1:39" ht="15" customHeight="1" x14ac:dyDescent="0.2">
      <c r="A3143" s="25">
        <v>3278</v>
      </c>
      <c r="B3143" s="25" t="s">
        <v>110</v>
      </c>
      <c r="C3143" s="139">
        <v>38335</v>
      </c>
      <c r="D3143" s="25" t="s">
        <v>28</v>
      </c>
      <c r="E3143" s="25" t="s">
        <v>77</v>
      </c>
      <c r="F3143" s="25">
        <v>-80</v>
      </c>
      <c r="G3143" s="82">
        <v>12.776400000000194</v>
      </c>
      <c r="H3143" s="27">
        <v>-80.212940000000003</v>
      </c>
      <c r="I3143" s="25">
        <v>25</v>
      </c>
      <c r="J3143" s="82">
        <v>28.053599999999932</v>
      </c>
      <c r="K3143" s="27">
        <v>25.467559999999999</v>
      </c>
      <c r="L3143" s="29">
        <v>21.012</v>
      </c>
      <c r="M3143" s="29">
        <v>36.057000000000002</v>
      </c>
      <c r="N3143" s="28">
        <v>10.328007656708509</v>
      </c>
      <c r="O3143" s="28">
        <v>4.1894521297277469</v>
      </c>
      <c r="Q3143" s="26">
        <v>4.9734020000000001</v>
      </c>
      <c r="R3143" s="26">
        <v>1.236572775166173</v>
      </c>
      <c r="S3143" s="26">
        <v>0.25</v>
      </c>
      <c r="T3143" s="26">
        <v>0</v>
      </c>
      <c r="U3143" s="26">
        <v>0.52</v>
      </c>
      <c r="V3143" s="26">
        <v>0.08</v>
      </c>
      <c r="W3143" s="26">
        <v>0.44</v>
      </c>
      <c r="X3143" s="26">
        <v>0.04</v>
      </c>
      <c r="Y3143" s="85"/>
      <c r="AD3143" s="26">
        <v>0.77</v>
      </c>
      <c r="AF3143" s="26">
        <v>0.34612202193749997</v>
      </c>
      <c r="AG3143" s="26">
        <v>0.1088145718969063</v>
      </c>
      <c r="AH3143" s="29">
        <v>0.44635908039878303</v>
      </c>
      <c r="AI3143" s="29">
        <v>1.2777777777777801</v>
      </c>
    </row>
    <row r="3144" spans="1:39" ht="15" customHeight="1" x14ac:dyDescent="0.2">
      <c r="A3144" s="25">
        <v>3279</v>
      </c>
      <c r="B3144" s="25" t="s">
        <v>110</v>
      </c>
      <c r="C3144" s="139">
        <v>38335</v>
      </c>
      <c r="D3144" s="25" t="s">
        <v>29</v>
      </c>
      <c r="E3144" s="25" t="s">
        <v>76</v>
      </c>
      <c r="F3144" s="25">
        <v>-80</v>
      </c>
      <c r="G3144" s="82">
        <v>11.924400000000048</v>
      </c>
      <c r="H3144" s="27">
        <v>-80.198740000000001</v>
      </c>
      <c r="I3144" s="25">
        <v>25</v>
      </c>
      <c r="J3144" s="82">
        <v>34.807200000000051</v>
      </c>
      <c r="K3144" s="27">
        <v>25.580120000000001</v>
      </c>
      <c r="L3144" s="29">
        <v>20.605</v>
      </c>
      <c r="M3144" s="29">
        <v>35.451999999999998</v>
      </c>
      <c r="N3144" s="28">
        <v>6.6507217600629458</v>
      </c>
      <c r="O3144" s="28">
        <v>2.6977981976828</v>
      </c>
      <c r="Q3144" s="26">
        <v>4.7712079999999997</v>
      </c>
      <c r="R3144" s="26">
        <v>2.034261985023567</v>
      </c>
      <c r="S3144" s="26">
        <v>0.02</v>
      </c>
      <c r="T3144" s="26">
        <v>0.01</v>
      </c>
      <c r="U3144" s="26">
        <v>0.69</v>
      </c>
      <c r="V3144" s="26">
        <v>0.06</v>
      </c>
      <c r="W3144" s="26">
        <v>0.62999999999999989</v>
      </c>
      <c r="X3144" s="26">
        <v>1.1000000000000001</v>
      </c>
      <c r="Y3144" s="85"/>
      <c r="AD3144" s="26">
        <v>0.70999999999999985</v>
      </c>
      <c r="AF3144" s="26">
        <v>0.17886599246874996</v>
      </c>
      <c r="AG3144" s="26">
        <v>0.13678407616590632</v>
      </c>
      <c r="AH3144" s="29">
        <v>0.69315785057836621</v>
      </c>
      <c r="AI3144" s="29">
        <v>2.0555555555555611</v>
      </c>
    </row>
    <row r="3145" spans="1:39" ht="15" customHeight="1" x14ac:dyDescent="0.2">
      <c r="A3145" s="25">
        <v>3280</v>
      </c>
      <c r="B3145" s="25" t="s">
        <v>110</v>
      </c>
      <c r="C3145" s="139">
        <v>38335</v>
      </c>
      <c r="D3145" s="25" t="s">
        <v>30</v>
      </c>
      <c r="E3145" s="25" t="s">
        <v>76</v>
      </c>
      <c r="F3145" s="25">
        <v>-80</v>
      </c>
      <c r="G3145" s="82">
        <v>11.228399999999965</v>
      </c>
      <c r="H3145" s="27">
        <v>-80.187139999999999</v>
      </c>
      <c r="I3145" s="25">
        <v>25</v>
      </c>
      <c r="J3145" s="82">
        <v>39.736799999999945</v>
      </c>
      <c r="K3145" s="27">
        <v>25.662279999999999</v>
      </c>
      <c r="L3145" s="29">
        <v>21.367000000000001</v>
      </c>
      <c r="M3145" s="29">
        <v>34.058</v>
      </c>
      <c r="N3145" s="28">
        <v>6.761864221605812</v>
      </c>
      <c r="O3145" s="28">
        <v>2.7428820161394509</v>
      </c>
      <c r="Q3145" s="26">
        <v>7.62439</v>
      </c>
      <c r="R3145" s="26">
        <v>3.5044164328174539</v>
      </c>
      <c r="S3145" s="26">
        <v>0.66</v>
      </c>
      <c r="T3145" s="26">
        <v>0.09</v>
      </c>
      <c r="U3145" s="26">
        <v>1</v>
      </c>
      <c r="V3145" s="26">
        <v>0.15</v>
      </c>
      <c r="W3145" s="26">
        <v>0.85</v>
      </c>
      <c r="X3145" s="26">
        <v>2.4</v>
      </c>
      <c r="Y3145" s="85"/>
      <c r="AD3145" s="26">
        <v>1.6600000000000001</v>
      </c>
      <c r="AF3145" s="26">
        <v>0.42956863099999998</v>
      </c>
      <c r="AG3145" s="26">
        <v>0.27241504311275011</v>
      </c>
      <c r="AH3145" s="29">
        <v>0.68176465082956283</v>
      </c>
      <c r="AI3145" s="29">
        <v>3.5555555555555491</v>
      </c>
    </row>
    <row r="3146" spans="1:39" ht="15" customHeight="1" x14ac:dyDescent="0.2">
      <c r="A3146" s="25">
        <v>3281</v>
      </c>
      <c r="B3146" s="25" t="s">
        <v>110</v>
      </c>
      <c r="C3146" s="139">
        <v>38335</v>
      </c>
      <c r="D3146" s="25" t="s">
        <v>16</v>
      </c>
      <c r="E3146" s="25" t="s">
        <v>76</v>
      </c>
      <c r="F3146" s="25">
        <v>-80</v>
      </c>
      <c r="G3146" s="82">
        <v>14.863200000000063</v>
      </c>
      <c r="H3146" s="27">
        <v>-80.247720000000001</v>
      </c>
      <c r="I3146" s="25">
        <v>25</v>
      </c>
      <c r="J3146" s="82">
        <v>41.418000000000035</v>
      </c>
      <c r="K3146" s="27">
        <v>25.690300000000001</v>
      </c>
      <c r="L3146" s="29">
        <v>21.122</v>
      </c>
      <c r="M3146" s="29">
        <v>29.385999999999999</v>
      </c>
      <c r="N3146" s="28">
        <v>6.0379035822631577</v>
      </c>
      <c r="O3146" s="28">
        <v>2.4492146852130379</v>
      </c>
      <c r="Q3146" s="26">
        <v>17.172439999999998</v>
      </c>
      <c r="R3146" s="26">
        <v>1.3492605250372001</v>
      </c>
      <c r="S3146" s="26">
        <v>1.7</v>
      </c>
      <c r="T3146" s="26">
        <v>0.06</v>
      </c>
      <c r="U3146" s="26">
        <v>2</v>
      </c>
      <c r="V3146" s="26">
        <v>0.45</v>
      </c>
      <c r="W3146" s="26">
        <v>1.55</v>
      </c>
      <c r="X3146" s="26">
        <v>5</v>
      </c>
      <c r="Y3146" s="85"/>
      <c r="AD3146" s="26">
        <v>3.7</v>
      </c>
      <c r="AF3146" s="26">
        <v>1.2662115896874999</v>
      </c>
      <c r="AG3146" s="26">
        <v>0.56878419294993765</v>
      </c>
      <c r="AH3146" s="29">
        <v>0.76351003907088832</v>
      </c>
      <c r="AI3146" s="29">
        <v>1.5</v>
      </c>
    </row>
    <row r="3147" spans="1:39" ht="15" customHeight="1" x14ac:dyDescent="0.2">
      <c r="A3147" s="25">
        <v>3282</v>
      </c>
      <c r="B3147" s="25" t="s">
        <v>110</v>
      </c>
      <c r="C3147" s="139">
        <v>38335</v>
      </c>
      <c r="D3147" s="25" t="s">
        <v>17</v>
      </c>
      <c r="E3147" s="25" t="s">
        <v>76</v>
      </c>
      <c r="F3147" s="25">
        <v>-80</v>
      </c>
      <c r="G3147" s="82">
        <v>15.812400000000366</v>
      </c>
      <c r="H3147" s="27">
        <v>-80.263540000000006</v>
      </c>
      <c r="I3147" s="25">
        <v>25</v>
      </c>
      <c r="J3147" s="82">
        <v>39.271200000000093</v>
      </c>
      <c r="K3147" s="27">
        <v>25.654520000000002</v>
      </c>
      <c r="L3147" s="29">
        <v>20.643000000000001</v>
      </c>
      <c r="M3147" s="29">
        <v>29.922999999999998</v>
      </c>
      <c r="N3147" s="28">
        <v>5.9980974753088798</v>
      </c>
      <c r="O3147" s="28">
        <v>2.4330677394419964</v>
      </c>
      <c r="Q3147" s="26">
        <v>16.700653999999997</v>
      </c>
      <c r="R3147" s="26">
        <v>0.34168022237475359</v>
      </c>
      <c r="S3147" s="26">
        <v>1.2</v>
      </c>
      <c r="T3147" s="26">
        <v>0.06</v>
      </c>
      <c r="U3147" s="26">
        <v>1.4</v>
      </c>
      <c r="V3147" s="26">
        <v>0.45</v>
      </c>
      <c r="W3147" s="26">
        <v>0.95</v>
      </c>
      <c r="X3147" s="26">
        <v>7.5</v>
      </c>
      <c r="Y3147" s="85"/>
      <c r="AD3147" s="26">
        <v>2.5999999999999996</v>
      </c>
      <c r="AF3147" s="26">
        <v>0.39655279871874993</v>
      </c>
      <c r="AG3147" s="26">
        <v>0.3529005379277188</v>
      </c>
      <c r="AH3147" s="29">
        <v>0.76857703946576872</v>
      </c>
      <c r="AI3147" s="29">
        <v>0.3888888888888905</v>
      </c>
    </row>
    <row r="3148" spans="1:39" ht="15" customHeight="1" x14ac:dyDescent="0.2">
      <c r="A3148" s="25">
        <v>3283</v>
      </c>
      <c r="B3148" s="25" t="s">
        <v>110</v>
      </c>
      <c r="C3148" s="139">
        <v>38335</v>
      </c>
      <c r="D3148" s="25" t="s">
        <v>18</v>
      </c>
      <c r="E3148" s="25" t="s">
        <v>76</v>
      </c>
      <c r="F3148" s="25">
        <v>-80</v>
      </c>
      <c r="G3148" s="82">
        <v>15.815999999999804</v>
      </c>
      <c r="H3148" s="27">
        <v>-80.263599999999997</v>
      </c>
      <c r="I3148" s="25">
        <v>25</v>
      </c>
      <c r="J3148" s="82">
        <v>35.516400000000061</v>
      </c>
      <c r="K3148" s="27">
        <v>25.591940000000001</v>
      </c>
      <c r="L3148" s="29">
        <v>20.527999999999999</v>
      </c>
      <c r="M3148" s="29">
        <v>32.451000000000001</v>
      </c>
      <c r="N3148" s="28">
        <v>7.6295656486180246</v>
      </c>
      <c r="O3148" s="28">
        <v>3.0948563477040576</v>
      </c>
      <c r="Q3148" s="26">
        <v>10.837028000000002</v>
      </c>
      <c r="R3148" s="26">
        <v>1.0804881060255418</v>
      </c>
      <c r="S3148" s="26">
        <v>1</v>
      </c>
      <c r="T3148" s="26">
        <v>0.01</v>
      </c>
      <c r="U3148" s="26">
        <v>2.2999999999999998</v>
      </c>
      <c r="V3148" s="26">
        <v>0.26</v>
      </c>
      <c r="W3148" s="26">
        <v>2.04</v>
      </c>
      <c r="X3148" s="26">
        <v>3.4</v>
      </c>
      <c r="Y3148" s="85"/>
      <c r="AD3148" s="26">
        <v>3.3</v>
      </c>
      <c r="AF3148" s="26">
        <v>0.25723324271874998</v>
      </c>
      <c r="AG3148" s="26">
        <v>0.11246842009909377</v>
      </c>
      <c r="AH3148" s="29">
        <v>0.60422836794582524</v>
      </c>
      <c r="AI3148" s="29">
        <v>1.1111111111111072</v>
      </c>
    </row>
    <row r="3149" spans="1:39" ht="15" customHeight="1" x14ac:dyDescent="0.2">
      <c r="A3149" s="25">
        <v>3284</v>
      </c>
      <c r="B3149" s="25" t="s">
        <v>110</v>
      </c>
      <c r="C3149" s="139">
        <v>38335</v>
      </c>
      <c r="D3149" s="25" t="s">
        <v>19</v>
      </c>
      <c r="E3149" s="25" t="s">
        <v>77</v>
      </c>
      <c r="F3149" s="25">
        <v>-80</v>
      </c>
      <c r="G3149" s="82">
        <v>18.8772000000003</v>
      </c>
      <c r="H3149" s="27">
        <v>-80.314620000000005</v>
      </c>
      <c r="I3149" s="25">
        <v>25</v>
      </c>
      <c r="J3149" s="82">
        <v>31.81200000000004</v>
      </c>
      <c r="K3149" s="27">
        <v>25.530200000000001</v>
      </c>
      <c r="L3149" s="29">
        <v>20.666</v>
      </c>
      <c r="M3149" s="29">
        <v>18.515999999999998</v>
      </c>
      <c r="N3149" s="28">
        <v>6.285711079438725</v>
      </c>
      <c r="O3149" s="28">
        <v>2.5497352968656002</v>
      </c>
      <c r="Q3149" s="26">
        <v>60.756480000000003</v>
      </c>
      <c r="R3149" s="26">
        <v>1.0954542110429104</v>
      </c>
      <c r="S3149" s="26">
        <v>9.4</v>
      </c>
      <c r="T3149" s="26">
        <v>0.12</v>
      </c>
      <c r="U3149" s="26">
        <v>34.6</v>
      </c>
      <c r="V3149" s="26">
        <v>1.8</v>
      </c>
      <c r="W3149" s="26">
        <v>32.800000000000004</v>
      </c>
      <c r="X3149" s="26">
        <v>59.2</v>
      </c>
      <c r="Y3149" s="85"/>
      <c r="AD3149" s="26">
        <v>44.000000000000007</v>
      </c>
      <c r="AF3149" s="26">
        <v>1.06485129390625</v>
      </c>
      <c r="AG3149" s="26">
        <v>0.48255905817231248</v>
      </c>
      <c r="AH3149" s="29">
        <v>0.73340946501340698</v>
      </c>
      <c r="AI3149" s="29">
        <v>1.2222222222222259</v>
      </c>
    </row>
    <row r="3150" spans="1:39" ht="15" customHeight="1" x14ac:dyDescent="0.2">
      <c r="A3150" s="25">
        <v>3285</v>
      </c>
      <c r="B3150" s="25" t="s">
        <v>110</v>
      </c>
      <c r="C3150" s="139">
        <v>38335</v>
      </c>
      <c r="D3150" s="25" t="s">
        <v>20</v>
      </c>
      <c r="E3150" s="25" t="s">
        <v>77</v>
      </c>
      <c r="F3150" s="25">
        <v>-80</v>
      </c>
      <c r="G3150" s="82">
        <v>15.079200000000412</v>
      </c>
      <c r="H3150" s="27">
        <v>-80.251320000000007</v>
      </c>
      <c r="I3150" s="25">
        <v>25</v>
      </c>
      <c r="J3150" s="82">
        <v>29.60400000000007</v>
      </c>
      <c r="K3150" s="27">
        <v>25.493400000000001</v>
      </c>
      <c r="L3150" s="29">
        <v>20.917999999999999</v>
      </c>
      <c r="M3150" s="29">
        <v>35.201999999999998</v>
      </c>
      <c r="N3150" s="28">
        <v>9.2423385013577253</v>
      </c>
      <c r="O3150" s="28">
        <v>3.7490613877524828</v>
      </c>
      <c r="Q3150" s="26">
        <v>5.4002560000000006</v>
      </c>
      <c r="R3150" s="26">
        <v>0.85748843092385996</v>
      </c>
      <c r="S3150" s="26">
        <v>0</v>
      </c>
      <c r="T3150" s="26">
        <v>0</v>
      </c>
      <c r="U3150" s="26">
        <v>4.5999999999999996</v>
      </c>
      <c r="V3150" s="26">
        <v>0.09</v>
      </c>
      <c r="W3150" s="26">
        <v>4.51</v>
      </c>
      <c r="X3150" s="26">
        <v>1.2</v>
      </c>
      <c r="Y3150" s="85"/>
      <c r="AD3150" s="26">
        <v>4.5999999999999996</v>
      </c>
      <c r="AF3150" s="26">
        <v>0.26376384690624999</v>
      </c>
      <c r="AG3150" s="26">
        <v>0.10108652202284382</v>
      </c>
      <c r="AH3150" s="29">
        <v>0.49879151248602055</v>
      </c>
      <c r="AI3150" s="29">
        <v>0.88888888888888973</v>
      </c>
    </row>
    <row r="3151" spans="1:39" ht="15" customHeight="1" x14ac:dyDescent="0.2">
      <c r="A3151" s="25">
        <v>3286</v>
      </c>
      <c r="B3151" s="25" t="s">
        <v>110</v>
      </c>
      <c r="C3151" s="139">
        <v>38335</v>
      </c>
      <c r="D3151" s="25" t="s">
        <v>21</v>
      </c>
      <c r="E3151" s="25" t="s">
        <v>77</v>
      </c>
      <c r="F3151" s="25">
        <v>-80</v>
      </c>
      <c r="G3151" s="82">
        <v>19.497600000000261</v>
      </c>
      <c r="H3151" s="27">
        <v>-80.324960000000004</v>
      </c>
      <c r="I3151" s="25">
        <v>25</v>
      </c>
      <c r="J3151" s="82">
        <v>27.786000000000044</v>
      </c>
      <c r="K3151" s="27">
        <v>25.463100000000001</v>
      </c>
      <c r="L3151" s="29">
        <v>20.818999999999999</v>
      </c>
      <c r="M3151" s="29">
        <v>22.648</v>
      </c>
      <c r="N3151" s="28">
        <v>8.1587445639312275</v>
      </c>
      <c r="O3151" s="28">
        <v>3.3095124369959641</v>
      </c>
      <c r="Q3151" s="26">
        <v>16.588323999999997</v>
      </c>
      <c r="R3151" s="26">
        <v>0.62900339383929127</v>
      </c>
      <c r="S3151" s="26">
        <v>5.5</v>
      </c>
      <c r="T3151" s="26">
        <v>0.04</v>
      </c>
      <c r="U3151" s="26">
        <v>28.7</v>
      </c>
      <c r="V3151" s="26">
        <v>1.2</v>
      </c>
      <c r="W3151" s="26">
        <v>27.5</v>
      </c>
      <c r="X3151" s="26">
        <v>17.899999999999999</v>
      </c>
      <c r="Y3151" s="85"/>
      <c r="AD3151" s="26">
        <v>34.200000000000003</v>
      </c>
      <c r="AF3151" s="26">
        <v>0.31637149175000001</v>
      </c>
      <c r="AG3151" s="26">
        <v>0.15970188877018743</v>
      </c>
      <c r="AH3151" s="29">
        <v>0.56503791286471017</v>
      </c>
      <c r="AI3151" s="29">
        <v>0.66666666666667218</v>
      </c>
    </row>
    <row r="3152" spans="1:39" s="3" customFormat="1" ht="15" customHeight="1" x14ac:dyDescent="0.2">
      <c r="A3152" s="25">
        <v>3287</v>
      </c>
      <c r="B3152" s="25" t="s">
        <v>110</v>
      </c>
      <c r="C3152" s="139">
        <v>38335</v>
      </c>
      <c r="D3152" s="25" t="s">
        <v>22</v>
      </c>
      <c r="E3152" s="25" t="s">
        <v>77</v>
      </c>
      <c r="F3152" s="25">
        <v>-80</v>
      </c>
      <c r="G3152" s="82">
        <v>14.589600000000189</v>
      </c>
      <c r="H3152" s="27">
        <v>-80.243160000000003</v>
      </c>
      <c r="I3152" s="25">
        <v>25</v>
      </c>
      <c r="J3152" s="82">
        <v>24.303599999999932</v>
      </c>
      <c r="K3152" s="27">
        <v>25.405059999999999</v>
      </c>
      <c r="L3152" s="29">
        <v>21.071999999999999</v>
      </c>
      <c r="M3152" s="29">
        <v>36.521999999999998</v>
      </c>
      <c r="N3152" s="28">
        <v>8.5596955164364257</v>
      </c>
      <c r="O3152" s="28">
        <v>3.4721541465805021</v>
      </c>
      <c r="P3152" s="26"/>
      <c r="Q3152" s="26">
        <v>3.9624320000000006</v>
      </c>
      <c r="R3152" s="26">
        <v>1.91615379799727</v>
      </c>
      <c r="S3152" s="26">
        <v>0</v>
      </c>
      <c r="T3152" s="26">
        <v>0</v>
      </c>
      <c r="U3152" s="26">
        <v>4.7</v>
      </c>
      <c r="V3152" s="26">
        <v>0.1</v>
      </c>
      <c r="W3152" s="26">
        <v>4.6000000000000005</v>
      </c>
      <c r="X3152" s="26">
        <v>0.88</v>
      </c>
      <c r="Y3152" s="86"/>
      <c r="Z3152" s="26"/>
      <c r="AA3152" s="26"/>
      <c r="AB3152" s="26"/>
      <c r="AC3152" s="26"/>
      <c r="AD3152" s="26">
        <v>4.7</v>
      </c>
      <c r="AE3152" s="29"/>
      <c r="AF3152" s="26">
        <v>0.23764143015625</v>
      </c>
      <c r="AG3152" s="26">
        <v>0.12547720323075007</v>
      </c>
      <c r="AH3152" s="29">
        <v>0.53857055909848961</v>
      </c>
      <c r="AI3152" s="29">
        <v>1.9444444444444426</v>
      </c>
      <c r="AJ3152" s="125"/>
      <c r="AK3152" s="125"/>
      <c r="AL3152" s="125"/>
      <c r="AM3152" s="125"/>
    </row>
    <row r="3153" spans="1:35" ht="15" customHeight="1" x14ac:dyDescent="0.2">
      <c r="A3153" s="25">
        <v>3288</v>
      </c>
      <c r="B3153" s="25" t="s">
        <v>110</v>
      </c>
      <c r="C3153" s="139">
        <v>38335</v>
      </c>
      <c r="D3153" s="25" t="s">
        <v>23</v>
      </c>
      <c r="E3153" s="25" t="s">
        <v>77</v>
      </c>
      <c r="F3153" s="25">
        <v>-80</v>
      </c>
      <c r="G3153" s="82">
        <v>19.276800000000094</v>
      </c>
      <c r="H3153" s="27">
        <v>-80.321280000000002</v>
      </c>
      <c r="I3153" s="25">
        <v>25</v>
      </c>
      <c r="J3153" s="82">
        <v>19.979999999999905</v>
      </c>
      <c r="K3153" s="27">
        <v>25.332999999999998</v>
      </c>
      <c r="L3153" s="29">
        <v>22.140999999999998</v>
      </c>
      <c r="M3153" s="29">
        <v>34.197000000000003</v>
      </c>
      <c r="N3153" s="28">
        <v>6.8859982872508834</v>
      </c>
      <c r="O3153" s="28">
        <v>2.7932357477568659</v>
      </c>
      <c r="Q3153" s="26">
        <v>13.195958000000001</v>
      </c>
      <c r="R3153" s="26">
        <v>2.1190423816369099</v>
      </c>
      <c r="S3153" s="26">
        <v>2</v>
      </c>
      <c r="T3153" s="26">
        <v>0.02</v>
      </c>
      <c r="U3153" s="26">
        <v>4.5999999999999996</v>
      </c>
      <c r="V3153" s="26">
        <v>0.39</v>
      </c>
      <c r="W3153" s="26">
        <v>4.21</v>
      </c>
      <c r="X3153" s="26">
        <v>2.2000000000000002</v>
      </c>
      <c r="Y3153" s="85"/>
      <c r="AD3153" s="26">
        <v>6.6</v>
      </c>
      <c r="AF3153" s="26">
        <v>1.10004399425</v>
      </c>
      <c r="AG3153" s="26">
        <v>0.29144505592725012</v>
      </c>
      <c r="AH3153" s="29">
        <v>0.66947446219021112</v>
      </c>
      <c r="AI3153" s="29">
        <v>2.2500000000000053</v>
      </c>
    </row>
    <row r="3154" spans="1:35" ht="15" customHeight="1" x14ac:dyDescent="0.2">
      <c r="A3154" s="25">
        <v>3289</v>
      </c>
      <c r="B3154" s="25" t="s">
        <v>110</v>
      </c>
      <c r="C3154" s="139">
        <v>38338</v>
      </c>
      <c r="D3154" s="25">
        <v>1</v>
      </c>
      <c r="E3154" s="25" t="s">
        <v>47</v>
      </c>
      <c r="F3154" s="25">
        <v>-80</v>
      </c>
      <c r="G3154" s="82">
        <v>29.812800000000266</v>
      </c>
      <c r="H3154" s="27">
        <v>-80.496880000000004</v>
      </c>
      <c r="I3154" s="25">
        <v>25</v>
      </c>
      <c r="J3154" s="82">
        <v>10.995600000000039</v>
      </c>
      <c r="K3154" s="27">
        <v>25.183260000000001</v>
      </c>
      <c r="L3154" s="29">
        <v>16.373999999999999</v>
      </c>
      <c r="M3154" s="29">
        <v>40.106999999999999</v>
      </c>
      <c r="N3154" s="28">
        <v>7.4858479526072923</v>
      </c>
      <c r="O3154" s="28">
        <v>3.0365587139643466</v>
      </c>
      <c r="R3154" s="26">
        <v>1.8923093908740052</v>
      </c>
      <c r="S3154" s="26">
        <v>8.4</v>
      </c>
      <c r="T3154" s="26">
        <v>0.02</v>
      </c>
      <c r="U3154" s="26">
        <v>7.9</v>
      </c>
      <c r="V3154" s="26">
        <v>0.96</v>
      </c>
      <c r="W3154" s="26">
        <v>6.94</v>
      </c>
      <c r="X3154" s="26">
        <v>7.4</v>
      </c>
      <c r="Y3154" s="85"/>
      <c r="AD3154" s="26">
        <v>16.3</v>
      </c>
      <c r="AF3154" s="26">
        <v>0.23260111665837024</v>
      </c>
      <c r="AG3154" s="26">
        <v>0.16499005406463946</v>
      </c>
      <c r="AH3154" s="29">
        <v>0.61582869825646869</v>
      </c>
      <c r="AI3154" s="29">
        <v>1.92</v>
      </c>
    </row>
    <row r="3155" spans="1:35" ht="15" customHeight="1" x14ac:dyDescent="0.2">
      <c r="A3155" s="25">
        <v>3290</v>
      </c>
      <c r="B3155" s="25" t="s">
        <v>110</v>
      </c>
      <c r="C3155" s="139">
        <v>38338</v>
      </c>
      <c r="D3155" s="25">
        <v>2</v>
      </c>
      <c r="E3155" s="25" t="s">
        <v>47</v>
      </c>
      <c r="F3155" s="25">
        <v>-80</v>
      </c>
      <c r="G3155" s="82">
        <v>33.695999999999913</v>
      </c>
      <c r="H3155" s="27">
        <v>-80.561599999999999</v>
      </c>
      <c r="I3155" s="25">
        <v>25</v>
      </c>
      <c r="J3155" s="82">
        <v>10.069199999999938</v>
      </c>
      <c r="K3155" s="27">
        <v>25.167819999999999</v>
      </c>
      <c r="L3155" s="29">
        <v>16.34</v>
      </c>
      <c r="M3155" s="29">
        <v>35.664999999999999</v>
      </c>
      <c r="N3155" s="28">
        <v>5.7072540978514654</v>
      </c>
      <c r="O3155" s="28">
        <v>2.3150900570460391</v>
      </c>
      <c r="R3155" s="26">
        <v>4.2060893081745263</v>
      </c>
      <c r="S3155" s="26">
        <v>5.9</v>
      </c>
      <c r="T3155" s="26">
        <v>0.02</v>
      </c>
      <c r="U3155" s="26">
        <v>3</v>
      </c>
      <c r="V3155" s="26">
        <v>0.42</v>
      </c>
      <c r="W3155" s="26">
        <v>2.58</v>
      </c>
      <c r="X3155" s="26">
        <v>5.9</v>
      </c>
      <c r="Y3155" s="85"/>
      <c r="AD3155" s="26">
        <v>8.9</v>
      </c>
      <c r="AF3155" s="26">
        <v>0.28484981133399873</v>
      </c>
      <c r="AG3155" s="26">
        <v>8.2969333955614316E-2</v>
      </c>
      <c r="AH3155" s="29">
        <v>0.80774395549261879</v>
      </c>
      <c r="AI3155" s="29">
        <v>4.24</v>
      </c>
    </row>
    <row r="3156" spans="1:35" ht="15" customHeight="1" x14ac:dyDescent="0.2">
      <c r="A3156" s="25">
        <v>3291</v>
      </c>
      <c r="B3156" s="25" t="s">
        <v>110</v>
      </c>
      <c r="C3156" s="139">
        <v>38338</v>
      </c>
      <c r="D3156" s="25">
        <v>3</v>
      </c>
      <c r="E3156" s="25" t="s">
        <v>47</v>
      </c>
      <c r="F3156" s="25">
        <v>-80</v>
      </c>
      <c r="G3156" s="82">
        <v>37.213200000000199</v>
      </c>
      <c r="H3156" s="27">
        <v>-80.620220000000003</v>
      </c>
      <c r="I3156" s="25">
        <v>25</v>
      </c>
      <c r="J3156" s="82">
        <v>9.0263999999999811</v>
      </c>
      <c r="K3156" s="27">
        <v>25.15044</v>
      </c>
      <c r="L3156" s="29">
        <v>16.478000000000002</v>
      </c>
      <c r="M3156" s="29">
        <v>33.972000000000001</v>
      </c>
      <c r="N3156" s="28">
        <v>3.8782581144932258</v>
      </c>
      <c r="O3156" s="28">
        <v>1.5731762850547357</v>
      </c>
      <c r="R3156" s="26">
        <v>7.7847686632588342</v>
      </c>
      <c r="S3156" s="26">
        <v>5.3</v>
      </c>
      <c r="T3156" s="26">
        <v>0.09</v>
      </c>
      <c r="U3156" s="26">
        <v>1.1000000000000001</v>
      </c>
      <c r="V3156" s="26">
        <v>0.25</v>
      </c>
      <c r="W3156" s="26">
        <v>0.85000000000000009</v>
      </c>
      <c r="X3156" s="26">
        <v>3.1</v>
      </c>
      <c r="Y3156" s="85"/>
      <c r="AD3156" s="26">
        <v>6.4</v>
      </c>
      <c r="AF3156" s="26">
        <v>0.46394322862576143</v>
      </c>
      <c r="AG3156" s="26">
        <v>0.142322327746227</v>
      </c>
      <c r="AH3156" s="29">
        <v>1.1886779744680278</v>
      </c>
      <c r="AI3156" s="29">
        <v>7.84</v>
      </c>
    </row>
    <row r="3157" spans="1:35" ht="15" customHeight="1" x14ac:dyDescent="0.2">
      <c r="A3157" s="25">
        <v>3292</v>
      </c>
      <c r="B3157" s="25" t="s">
        <v>110</v>
      </c>
      <c r="C3157" s="139">
        <v>38338</v>
      </c>
      <c r="D3157" s="25">
        <v>4</v>
      </c>
      <c r="E3157" s="25" t="s">
        <v>48</v>
      </c>
      <c r="F3157" s="25">
        <v>-80</v>
      </c>
      <c r="G3157" s="82">
        <v>40.451999999999941</v>
      </c>
      <c r="H3157" s="27">
        <v>-80.674199999999999</v>
      </c>
      <c r="I3157" s="25">
        <v>25</v>
      </c>
      <c r="J3157" s="82">
        <v>7.9596000000000799</v>
      </c>
      <c r="K3157" s="27">
        <v>25.132660000000001</v>
      </c>
      <c r="L3157" s="29">
        <v>16.5</v>
      </c>
      <c r="M3157" s="29">
        <v>40.091999999999999</v>
      </c>
      <c r="N3157" s="28">
        <v>9.3756082990382037</v>
      </c>
      <c r="O3157" s="28">
        <v>3.8031209369200525</v>
      </c>
      <c r="R3157" s="26">
        <v>5.1547732541067992</v>
      </c>
      <c r="S3157" s="26">
        <v>0.06</v>
      </c>
      <c r="T3157" s="26">
        <v>7.0000000000000007E-2</v>
      </c>
      <c r="U3157" s="26">
        <v>0.51</v>
      </c>
      <c r="V3157" s="26">
        <v>0.03</v>
      </c>
      <c r="W3157" s="26">
        <v>0.48</v>
      </c>
      <c r="X3157" s="26">
        <v>5.9</v>
      </c>
      <c r="Y3157" s="85"/>
      <c r="AD3157" s="26">
        <v>0.56999999999999995</v>
      </c>
      <c r="AF3157" s="26">
        <v>0.37990466550291319</v>
      </c>
      <c r="AG3157" s="26">
        <v>8.7785890088359284E-2</v>
      </c>
      <c r="AH3157" s="29">
        <v>0.49170142917264542</v>
      </c>
      <c r="AI3157" s="29">
        <v>5.2</v>
      </c>
    </row>
    <row r="3158" spans="1:35" ht="15" customHeight="1" x14ac:dyDescent="0.2">
      <c r="A3158" s="25">
        <v>3293</v>
      </c>
      <c r="B3158" s="25" t="s">
        <v>110</v>
      </c>
      <c r="C3158" s="139">
        <v>38338</v>
      </c>
      <c r="D3158" s="25">
        <v>5</v>
      </c>
      <c r="E3158" s="25" t="s">
        <v>48</v>
      </c>
      <c r="F3158" s="25">
        <v>-80</v>
      </c>
      <c r="G3158" s="82">
        <v>43.184400000000096</v>
      </c>
      <c r="H3158" s="27">
        <v>-80.719740000000002</v>
      </c>
      <c r="I3158" s="25">
        <v>25</v>
      </c>
      <c r="J3158" s="82">
        <v>6.9516000000000844</v>
      </c>
      <c r="K3158" s="27">
        <v>25.115860000000001</v>
      </c>
      <c r="L3158" s="29">
        <v>16.677</v>
      </c>
      <c r="M3158" s="29">
        <v>41.671999999999997</v>
      </c>
      <c r="N3158" s="28">
        <v>11.548391676786061</v>
      </c>
      <c r="O3158" s="28">
        <v>4.6844885977418507</v>
      </c>
      <c r="R3158" s="26">
        <v>4.0330121463545323</v>
      </c>
      <c r="S3158" s="26">
        <v>0.15</v>
      </c>
      <c r="T3158" s="26">
        <v>0.02</v>
      </c>
      <c r="U3158" s="26">
        <v>0.4</v>
      </c>
      <c r="V3158" s="26">
        <v>0.03</v>
      </c>
      <c r="W3158" s="26">
        <v>0.37</v>
      </c>
      <c r="X3158" s="26">
        <v>7.1</v>
      </c>
      <c r="Y3158" s="85"/>
      <c r="AD3158" s="26">
        <v>0.55000000000000004</v>
      </c>
      <c r="AF3158" s="26">
        <v>0.39469797062191636</v>
      </c>
      <c r="AG3158" s="26">
        <v>0.11115484729225683</v>
      </c>
      <c r="AH3158" s="29">
        <v>0.39918978581812115</v>
      </c>
      <c r="AI3158" s="29">
        <v>4.08</v>
      </c>
    </row>
    <row r="3159" spans="1:35" ht="15" customHeight="1" x14ac:dyDescent="0.2">
      <c r="A3159" s="25">
        <v>3294</v>
      </c>
      <c r="B3159" s="25" t="s">
        <v>110</v>
      </c>
      <c r="C3159" s="139">
        <v>38338</v>
      </c>
      <c r="D3159" s="25">
        <v>6</v>
      </c>
      <c r="E3159" s="25" t="s">
        <v>48</v>
      </c>
      <c r="F3159" s="25">
        <v>-80</v>
      </c>
      <c r="G3159" s="82">
        <v>45.560399999999674</v>
      </c>
      <c r="H3159" s="27">
        <v>-80.759339999999995</v>
      </c>
      <c r="I3159" s="25">
        <v>25</v>
      </c>
      <c r="J3159" s="82">
        <v>4.2191999999999297</v>
      </c>
      <c r="K3159" s="27">
        <v>25.070319999999999</v>
      </c>
      <c r="L3159" s="29">
        <v>17.013000000000002</v>
      </c>
      <c r="M3159" s="29">
        <v>42.765000000000001</v>
      </c>
      <c r="N3159" s="28">
        <v>6.6420154865139294</v>
      </c>
      <c r="O3159" s="28">
        <v>2.6942665856358023</v>
      </c>
      <c r="R3159" s="26">
        <v>5.5846401195160125</v>
      </c>
      <c r="S3159" s="26">
        <v>0.15</v>
      </c>
      <c r="T3159" s="26">
        <v>0.16</v>
      </c>
      <c r="U3159" s="26">
        <v>0.39</v>
      </c>
      <c r="V3159" s="26">
        <v>0.05</v>
      </c>
      <c r="W3159" s="26">
        <v>0.34</v>
      </c>
      <c r="X3159" s="26">
        <v>39.9</v>
      </c>
      <c r="Y3159" s="85"/>
      <c r="AD3159" s="26">
        <v>0.54</v>
      </c>
      <c r="AF3159" s="26">
        <v>2.817022996065512</v>
      </c>
      <c r="AG3159" s="26">
        <v>5.46183051286636E-2</v>
      </c>
      <c r="AH3159" s="29">
        <v>0.69406643350353958</v>
      </c>
      <c r="AI3159" s="29">
        <v>5.92</v>
      </c>
    </row>
    <row r="3160" spans="1:35" ht="15" customHeight="1" x14ac:dyDescent="0.2">
      <c r="A3160" s="25">
        <v>3295</v>
      </c>
      <c r="B3160" s="25" t="s">
        <v>110</v>
      </c>
      <c r="C3160" s="139">
        <v>38338</v>
      </c>
      <c r="D3160" s="25">
        <v>7</v>
      </c>
      <c r="E3160" s="25" t="s">
        <v>48</v>
      </c>
      <c r="F3160" s="25">
        <v>-80</v>
      </c>
      <c r="G3160" s="82">
        <v>47.563200000000165</v>
      </c>
      <c r="H3160" s="27">
        <v>-80.792720000000003</v>
      </c>
      <c r="I3160" s="25">
        <v>25</v>
      </c>
      <c r="J3160" s="82">
        <v>7.0032000000000494</v>
      </c>
      <c r="K3160" s="27">
        <v>25.116720000000001</v>
      </c>
      <c r="L3160" s="29">
        <v>16.555</v>
      </c>
      <c r="M3160" s="29">
        <v>39.503999999999998</v>
      </c>
      <c r="N3160" s="28">
        <v>7.6114154180921165</v>
      </c>
      <c r="O3160" s="28">
        <v>3.0874938897683855</v>
      </c>
      <c r="R3160" s="26">
        <v>3.6699021050047929</v>
      </c>
      <c r="S3160" s="26">
        <v>0.89</v>
      </c>
      <c r="T3160" s="26">
        <v>0.04</v>
      </c>
      <c r="U3160" s="26">
        <v>0.44</v>
      </c>
      <c r="V3160" s="26">
        <v>0.08</v>
      </c>
      <c r="W3160" s="26">
        <v>0.36</v>
      </c>
      <c r="X3160" s="26">
        <v>24.9</v>
      </c>
      <c r="Y3160" s="85"/>
      <c r="AD3160" s="26">
        <v>1.33</v>
      </c>
      <c r="AF3160" s="26">
        <v>0.42082231795973069</v>
      </c>
      <c r="AG3160" s="26">
        <v>0.12373406264060977</v>
      </c>
      <c r="AH3160" s="29">
        <v>0.60566921482726621</v>
      </c>
      <c r="AI3160" s="29">
        <v>3.72</v>
      </c>
    </row>
    <row r="3161" spans="1:35" ht="15" customHeight="1" x14ac:dyDescent="0.2">
      <c r="A3161" s="25">
        <v>3296</v>
      </c>
      <c r="B3161" s="25" t="s">
        <v>110</v>
      </c>
      <c r="C3161" s="139">
        <v>38338</v>
      </c>
      <c r="D3161" s="25">
        <v>8</v>
      </c>
      <c r="E3161" s="25" t="s">
        <v>48</v>
      </c>
      <c r="F3161" s="25">
        <v>-80</v>
      </c>
      <c r="G3161" s="82">
        <v>51.811199999999644</v>
      </c>
      <c r="H3161" s="27">
        <v>-80.863519999999994</v>
      </c>
      <c r="I3161" s="25">
        <v>25</v>
      </c>
      <c r="J3161" s="82">
        <v>7.6560000000000628</v>
      </c>
      <c r="K3161" s="27">
        <v>25.127600000000001</v>
      </c>
      <c r="L3161" s="29">
        <v>16.798999999999999</v>
      </c>
      <c r="M3161" s="29">
        <v>35.017000000000003</v>
      </c>
      <c r="N3161" s="28">
        <v>5.5491438331299268</v>
      </c>
      <c r="O3161" s="28">
        <v>2.2509542229832893</v>
      </c>
      <c r="R3161" s="26">
        <v>2.3689010736906897</v>
      </c>
      <c r="S3161" s="26">
        <v>7.0000000000000007E-2</v>
      </c>
      <c r="T3161" s="26">
        <v>0.06</v>
      </c>
      <c r="U3161" s="26">
        <v>0.62</v>
      </c>
      <c r="V3161" s="26">
        <v>0.06</v>
      </c>
      <c r="W3161" s="26">
        <v>0.56000000000000005</v>
      </c>
      <c r="X3161" s="26">
        <v>31.4</v>
      </c>
      <c r="Y3161" s="85"/>
      <c r="AD3161" s="26">
        <v>0.69000000000000006</v>
      </c>
      <c r="AF3161" s="26">
        <v>1.605230980998225</v>
      </c>
      <c r="AG3161" s="26">
        <v>0.5212996053610317</v>
      </c>
      <c r="AH3161" s="29">
        <v>0.83075878705414385</v>
      </c>
      <c r="AI3161" s="29">
        <v>2.56</v>
      </c>
    </row>
    <row r="3162" spans="1:35" ht="15" customHeight="1" x14ac:dyDescent="0.2">
      <c r="A3162" s="25">
        <v>3297</v>
      </c>
      <c r="B3162" s="25" t="s">
        <v>110</v>
      </c>
      <c r="C3162" s="139">
        <v>38338</v>
      </c>
      <c r="D3162" s="25">
        <v>9</v>
      </c>
      <c r="E3162" s="25" t="s">
        <v>49</v>
      </c>
      <c r="F3162" s="25">
        <v>-80</v>
      </c>
      <c r="G3162" s="82">
        <v>54.304799999999886</v>
      </c>
      <c r="H3162" s="27">
        <v>-80.905079999999998</v>
      </c>
      <c r="I3162" s="25">
        <v>25</v>
      </c>
      <c r="J3162" s="82">
        <v>7.609199999999916</v>
      </c>
      <c r="K3162" s="27">
        <v>25.126819999999999</v>
      </c>
      <c r="L3162" s="29">
        <v>17.210999999999999</v>
      </c>
      <c r="M3162" s="29">
        <v>34.542999999999999</v>
      </c>
      <c r="N3162" s="28">
        <v>5.3198490977583912</v>
      </c>
      <c r="O3162" s="28">
        <v>2.1579431264226012</v>
      </c>
      <c r="R3162" s="26">
        <v>3.3658476097045322</v>
      </c>
      <c r="S3162" s="26">
        <v>0.1</v>
      </c>
      <c r="T3162" s="26">
        <v>7.0000000000000007E-2</v>
      </c>
      <c r="U3162" s="26">
        <v>0.54</v>
      </c>
      <c r="V3162" s="26">
        <v>7.0000000000000007E-2</v>
      </c>
      <c r="W3162" s="26">
        <v>0.47000000000000003</v>
      </c>
      <c r="X3162" s="26">
        <v>39.5</v>
      </c>
      <c r="Y3162" s="85"/>
      <c r="AD3162" s="26">
        <v>0.64</v>
      </c>
      <c r="AF3162" s="26">
        <v>1.9668800784819429</v>
      </c>
      <c r="AG3162" s="26">
        <v>0.5848483329969224</v>
      </c>
      <c r="AH3162" s="29">
        <v>0.86656593359809819</v>
      </c>
      <c r="AI3162" s="29">
        <v>3.6</v>
      </c>
    </row>
    <row r="3163" spans="1:35" ht="15" customHeight="1" x14ac:dyDescent="0.2">
      <c r="A3163" s="25">
        <v>3298</v>
      </c>
      <c r="B3163" s="25" t="s">
        <v>110</v>
      </c>
      <c r="C3163" s="139">
        <v>38338</v>
      </c>
      <c r="D3163" s="25">
        <v>10</v>
      </c>
      <c r="E3163" s="25" t="s">
        <v>49</v>
      </c>
      <c r="F3163" s="25">
        <v>-80</v>
      </c>
      <c r="G3163" s="82">
        <v>59.762399999999616</v>
      </c>
      <c r="H3163" s="27">
        <v>-80.996039999999994</v>
      </c>
      <c r="I3163" s="25">
        <v>25</v>
      </c>
      <c r="J3163" s="82">
        <v>6.7199999999998994</v>
      </c>
      <c r="K3163" s="27">
        <v>25.111999999999998</v>
      </c>
      <c r="L3163" s="29">
        <v>17.361000000000001</v>
      </c>
      <c r="M3163" s="29">
        <v>32.015999999999998</v>
      </c>
      <c r="N3163" s="28">
        <v>3.6884085264949662</v>
      </c>
      <c r="O3163" s="28">
        <v>1.4961657146519711</v>
      </c>
      <c r="R3163" s="26">
        <v>8.7118756778432456</v>
      </c>
      <c r="S3163" s="26">
        <v>0.55000000000000004</v>
      </c>
      <c r="T3163" s="26">
        <v>0.11</v>
      </c>
      <c r="U3163" s="26">
        <v>0.83</v>
      </c>
      <c r="V3163" s="26">
        <v>0.17</v>
      </c>
      <c r="W3163" s="26">
        <v>0.65999999999999992</v>
      </c>
      <c r="X3163" s="26">
        <v>51.3</v>
      </c>
      <c r="Y3163" s="85"/>
      <c r="AD3163" s="26">
        <v>1.38</v>
      </c>
      <c r="AF3163" s="26">
        <v>4.2869109727834944</v>
      </c>
      <c r="AG3163" s="26">
        <v>1.0585106384828304</v>
      </c>
      <c r="AH3163" s="29">
        <v>1.2498615505535682</v>
      </c>
      <c r="AI3163" s="29">
        <v>9.2222222222222339</v>
      </c>
    </row>
    <row r="3164" spans="1:35" ht="15" customHeight="1" x14ac:dyDescent="0.2">
      <c r="A3164" s="25">
        <v>3299</v>
      </c>
      <c r="B3164" s="25" t="s">
        <v>110</v>
      </c>
      <c r="C3164" s="139">
        <v>38338</v>
      </c>
      <c r="D3164" s="25">
        <v>11</v>
      </c>
      <c r="E3164" s="25" t="s">
        <v>49</v>
      </c>
      <c r="F3164" s="25">
        <v>-80</v>
      </c>
      <c r="G3164" s="82">
        <v>59.991599999999892</v>
      </c>
      <c r="H3164" s="27">
        <v>-80.999859999999998</v>
      </c>
      <c r="I3164" s="25">
        <v>25</v>
      </c>
      <c r="J3164" s="82">
        <v>4.4916000000000622</v>
      </c>
      <c r="K3164" s="27">
        <v>25.074860000000001</v>
      </c>
      <c r="L3164" s="29">
        <v>16.399999999999999</v>
      </c>
      <c r="M3164" s="29">
        <v>34.076000000000001</v>
      </c>
      <c r="R3164" s="26">
        <v>1.4929846012667776</v>
      </c>
      <c r="S3164" s="26">
        <v>0</v>
      </c>
      <c r="T3164" s="26">
        <v>0.02</v>
      </c>
      <c r="U3164" s="26">
        <v>0.44</v>
      </c>
      <c r="V3164" s="26">
        <v>0.02</v>
      </c>
      <c r="W3164" s="26">
        <v>0.42</v>
      </c>
      <c r="X3164" s="26">
        <v>19.7</v>
      </c>
      <c r="Y3164" s="85"/>
      <c r="AD3164" s="26">
        <v>0.44</v>
      </c>
      <c r="AF3164" s="26">
        <v>0.89892934935900581</v>
      </c>
      <c r="AG3164" s="26">
        <v>0.43160711270879853</v>
      </c>
      <c r="AI3164" s="29">
        <v>1.5999999999999925</v>
      </c>
    </row>
    <row r="3165" spans="1:35" ht="15" customHeight="1" x14ac:dyDescent="0.2">
      <c r="A3165" s="25">
        <v>3300</v>
      </c>
      <c r="B3165" s="25" t="s">
        <v>110</v>
      </c>
      <c r="C3165" s="139">
        <v>38338</v>
      </c>
      <c r="D3165" s="25">
        <v>12</v>
      </c>
      <c r="E3165" s="25" t="s">
        <v>49</v>
      </c>
      <c r="F3165" s="25">
        <v>-81</v>
      </c>
      <c r="G3165" s="82">
        <v>3.9287999999996259</v>
      </c>
      <c r="H3165" s="27">
        <v>-81.065479999999994</v>
      </c>
      <c r="I3165" s="25">
        <v>25</v>
      </c>
      <c r="J3165" s="82">
        <v>6.7703999999999098</v>
      </c>
      <c r="K3165" s="27">
        <v>25.112839999999998</v>
      </c>
      <c r="L3165" s="29">
        <v>17.452999999999999</v>
      </c>
      <c r="M3165" s="29">
        <v>31.745000000000001</v>
      </c>
      <c r="N3165" s="28">
        <v>4.4275085876790978</v>
      </c>
      <c r="O3165" s="28">
        <v>1.7959741993405451</v>
      </c>
      <c r="R3165" s="26">
        <v>6.530729427690547</v>
      </c>
      <c r="S3165" s="26">
        <v>0.16</v>
      </c>
      <c r="T3165" s="26">
        <v>0.14000000000000001</v>
      </c>
      <c r="U3165" s="26">
        <v>0.44</v>
      </c>
      <c r="V3165" s="26">
        <v>0.08</v>
      </c>
      <c r="W3165" s="26">
        <v>0.36</v>
      </c>
      <c r="X3165" s="26">
        <v>41.9</v>
      </c>
      <c r="Y3165" s="85"/>
      <c r="AD3165" s="26">
        <v>0.6</v>
      </c>
      <c r="AF3165" s="26">
        <v>3.101872807399511</v>
      </c>
      <c r="AG3165" s="26">
        <v>0.6954064012322887</v>
      </c>
      <c r="AH3165" s="29">
        <v>1.0412176303460463</v>
      </c>
      <c r="AI3165" s="29">
        <v>6.9000000000000128</v>
      </c>
    </row>
    <row r="3166" spans="1:35" ht="15" customHeight="1" x14ac:dyDescent="0.2">
      <c r="A3166" s="25">
        <v>3301</v>
      </c>
      <c r="B3166" s="25" t="s">
        <v>110</v>
      </c>
      <c r="C3166" s="139">
        <v>38338</v>
      </c>
      <c r="D3166" s="25">
        <v>13</v>
      </c>
      <c r="E3166" s="25" t="s">
        <v>49</v>
      </c>
      <c r="F3166" s="25">
        <v>-81</v>
      </c>
      <c r="G3166" s="82">
        <v>5.7900000000003615</v>
      </c>
      <c r="H3166" s="27">
        <v>-81.096500000000006</v>
      </c>
      <c r="I3166" s="25">
        <v>25</v>
      </c>
      <c r="J3166" s="82">
        <v>6.7620000000000147</v>
      </c>
      <c r="K3166" s="27">
        <v>25.1127</v>
      </c>
      <c r="L3166" s="29">
        <v>17.962</v>
      </c>
      <c r="M3166" s="29">
        <v>31.474</v>
      </c>
      <c r="N3166" s="28">
        <v>2.4530706229390358</v>
      </c>
      <c r="O3166" s="28">
        <v>0.99506335464121409</v>
      </c>
      <c r="R3166" s="26">
        <v>15.765228847391633</v>
      </c>
      <c r="S3166" s="26">
        <v>0.38</v>
      </c>
      <c r="T3166" s="26">
        <v>0.1</v>
      </c>
      <c r="U3166" s="26">
        <v>0.59</v>
      </c>
      <c r="V3166" s="26">
        <v>0.09</v>
      </c>
      <c r="W3166" s="26">
        <v>0.5</v>
      </c>
      <c r="X3166" s="26">
        <v>35.4</v>
      </c>
      <c r="Y3166" s="85"/>
      <c r="AD3166" s="26">
        <v>0.97</v>
      </c>
      <c r="AF3166" s="26">
        <v>5.7520776819103059</v>
      </c>
      <c r="AG3166" s="26">
        <v>1.416200359911205</v>
      </c>
      <c r="AH3166" s="29">
        <v>1.879277325687728</v>
      </c>
      <c r="AI3166" s="29">
        <v>16.45</v>
      </c>
    </row>
    <row r="3167" spans="1:35" ht="15" customHeight="1" x14ac:dyDescent="0.2">
      <c r="A3167" s="25">
        <v>3302</v>
      </c>
      <c r="B3167" s="25" t="s">
        <v>110</v>
      </c>
      <c r="C3167" s="139">
        <v>38338</v>
      </c>
      <c r="D3167" s="25">
        <v>14</v>
      </c>
      <c r="E3167" s="25" t="s">
        <v>49</v>
      </c>
      <c r="F3167" s="25">
        <v>-81</v>
      </c>
      <c r="G3167" s="82">
        <v>1.5095999999999776</v>
      </c>
      <c r="H3167" s="27">
        <v>-81.02516</v>
      </c>
      <c r="I3167" s="25">
        <v>25</v>
      </c>
      <c r="J3167" s="82">
        <v>2.0735999999999422</v>
      </c>
      <c r="K3167" s="27">
        <v>25.034559999999999</v>
      </c>
      <c r="L3167" s="29">
        <v>16.306999999999999</v>
      </c>
      <c r="M3167" s="29">
        <v>33.497</v>
      </c>
      <c r="N3167" s="28">
        <v>4.7247206190601876</v>
      </c>
      <c r="O3167" s="28">
        <v>1.9165352619615077</v>
      </c>
      <c r="R3167" s="26">
        <v>3.0949850474232123</v>
      </c>
      <c r="S3167" s="26">
        <v>0.33</v>
      </c>
      <c r="T3167" s="26">
        <v>0.05</v>
      </c>
      <c r="U3167" s="26">
        <v>0.45</v>
      </c>
      <c r="V3167" s="26">
        <v>0.05</v>
      </c>
      <c r="W3167" s="26">
        <v>0.4</v>
      </c>
      <c r="X3167" s="26">
        <v>22.3</v>
      </c>
      <c r="Y3167" s="85"/>
      <c r="AD3167" s="26">
        <v>0.78</v>
      </c>
      <c r="AF3167" s="26">
        <v>1.3021256016450302</v>
      </c>
      <c r="AG3167" s="26">
        <v>0.5396767604020889</v>
      </c>
      <c r="AH3167" s="29">
        <v>0.97571906821381393</v>
      </c>
      <c r="AI3167" s="29">
        <v>3.25</v>
      </c>
    </row>
    <row r="3168" spans="1:35" ht="15" customHeight="1" x14ac:dyDescent="0.2">
      <c r="A3168" s="25">
        <v>3303</v>
      </c>
      <c r="B3168" s="25" t="s">
        <v>110</v>
      </c>
      <c r="C3168" s="139">
        <v>38338</v>
      </c>
      <c r="D3168" s="25">
        <v>15</v>
      </c>
      <c r="E3168" s="25" t="s">
        <v>49</v>
      </c>
      <c r="F3168" s="25">
        <v>-80</v>
      </c>
      <c r="G3168" s="82">
        <v>56.925599999999577</v>
      </c>
      <c r="H3168" s="27">
        <v>-80.948759999999993</v>
      </c>
      <c r="I3168" s="25">
        <v>24</v>
      </c>
      <c r="J3168" s="82">
        <v>55.887600000000077</v>
      </c>
      <c r="K3168" s="27">
        <v>24.931460000000001</v>
      </c>
      <c r="L3168" s="29">
        <v>17.55</v>
      </c>
      <c r="M3168" s="29">
        <v>32.886000000000003</v>
      </c>
      <c r="N3168" s="28">
        <v>4.8689036722592611</v>
      </c>
      <c r="O3168" s="28">
        <v>1.9750216631507198</v>
      </c>
      <c r="R3168" s="26">
        <v>3.337251633477512</v>
      </c>
      <c r="S3168" s="26">
        <v>0.44</v>
      </c>
      <c r="T3168" s="26">
        <v>0.11</v>
      </c>
      <c r="U3168" s="26">
        <v>0.37</v>
      </c>
      <c r="V3168" s="26">
        <v>0.03</v>
      </c>
      <c r="W3168" s="26">
        <v>0.33999999999999997</v>
      </c>
      <c r="X3168" s="26">
        <v>24.3</v>
      </c>
      <c r="Y3168" s="85"/>
      <c r="AD3168" s="26">
        <v>0.80999999999999994</v>
      </c>
      <c r="AF3168" s="26">
        <v>0.94708627878895257</v>
      </c>
      <c r="AG3168" s="26">
        <v>0.44597131854565242</v>
      </c>
      <c r="AH3168" s="29">
        <v>0.9468250576132009</v>
      </c>
      <c r="AI3168" s="29">
        <v>3.4500000000000064</v>
      </c>
    </row>
    <row r="3169" spans="1:35" ht="15" customHeight="1" x14ac:dyDescent="0.2">
      <c r="A3169" s="25">
        <v>3304</v>
      </c>
      <c r="B3169" s="25" t="s">
        <v>110</v>
      </c>
      <c r="C3169" s="139">
        <v>38338</v>
      </c>
      <c r="D3169" s="25">
        <v>16</v>
      </c>
      <c r="E3169" s="25" t="s">
        <v>50</v>
      </c>
      <c r="F3169" s="25">
        <v>-80</v>
      </c>
      <c r="G3169" s="82">
        <v>49.865400000000193</v>
      </c>
      <c r="H3169" s="27">
        <v>-80.831090000000003</v>
      </c>
      <c r="I3169" s="25">
        <v>24</v>
      </c>
      <c r="J3169" s="82">
        <v>52.489199999999983</v>
      </c>
      <c r="K3169" s="27">
        <v>24.87482</v>
      </c>
      <c r="L3169" s="29">
        <v>17.824999999999999</v>
      </c>
      <c r="M3169" s="29">
        <v>40.072000000000003</v>
      </c>
      <c r="N3169" s="28">
        <v>7.6231215727595414</v>
      </c>
      <c r="O3169" s="28">
        <v>3.0922423733319615</v>
      </c>
      <c r="R3169" s="26">
        <v>0.51106827756169704</v>
      </c>
      <c r="S3169" s="26">
        <v>0</v>
      </c>
      <c r="T3169" s="26">
        <v>0.01</v>
      </c>
      <c r="U3169" s="26">
        <v>0.36</v>
      </c>
      <c r="V3169" s="26">
        <v>0.04</v>
      </c>
      <c r="W3169" s="26">
        <v>0.32</v>
      </c>
      <c r="X3169" s="26">
        <v>12.3</v>
      </c>
      <c r="Y3169" s="85"/>
      <c r="AD3169" s="26">
        <v>0.36</v>
      </c>
      <c r="AF3169" s="26">
        <v>0.32702646848179517</v>
      </c>
      <c r="AG3169" s="26">
        <v>0.11901177298088694</v>
      </c>
      <c r="AH3169" s="29">
        <v>0.6047391420954602</v>
      </c>
      <c r="AI3169" s="29">
        <v>0.55000000000000604</v>
      </c>
    </row>
    <row r="3170" spans="1:35" ht="15" customHeight="1" x14ac:dyDescent="0.2">
      <c r="A3170" s="25">
        <v>3305</v>
      </c>
      <c r="B3170" s="25" t="s">
        <v>110</v>
      </c>
      <c r="C3170" s="139">
        <v>38338</v>
      </c>
      <c r="D3170" s="25">
        <v>17</v>
      </c>
      <c r="E3170" s="25" t="s">
        <v>50</v>
      </c>
      <c r="F3170" s="25">
        <v>-80</v>
      </c>
      <c r="G3170" s="82">
        <v>42.53879999999981</v>
      </c>
      <c r="H3170" s="27">
        <v>-80.708979999999997</v>
      </c>
      <c r="I3170" s="25">
        <v>24</v>
      </c>
      <c r="J3170" s="82">
        <v>55.312800000000095</v>
      </c>
      <c r="K3170" s="27">
        <v>24.921880000000002</v>
      </c>
      <c r="L3170" s="29">
        <v>17.954000000000001</v>
      </c>
      <c r="M3170" s="29">
        <v>38.697000000000003</v>
      </c>
      <c r="N3170" s="28">
        <v>7.7470281754950463</v>
      </c>
      <c r="O3170" s="28">
        <v>3.1425038369144764</v>
      </c>
      <c r="R3170" s="26">
        <v>2.1636912040012368</v>
      </c>
      <c r="S3170" s="26">
        <v>0.48</v>
      </c>
      <c r="T3170" s="26">
        <v>0.02</v>
      </c>
      <c r="U3170" s="26">
        <v>0.76</v>
      </c>
      <c r="V3170" s="26">
        <v>0.11</v>
      </c>
      <c r="W3170" s="26">
        <v>0.65</v>
      </c>
      <c r="X3170" s="26">
        <v>1.2</v>
      </c>
      <c r="Y3170" s="85"/>
      <c r="AD3170" s="26">
        <v>1.24</v>
      </c>
      <c r="AF3170" s="26">
        <v>0.30499388638966263</v>
      </c>
      <c r="AG3170" s="26">
        <v>0.10098751721879073</v>
      </c>
      <c r="AH3170" s="29">
        <v>0.59506689475870078</v>
      </c>
      <c r="AI3170" s="29">
        <v>2.2000000000000064</v>
      </c>
    </row>
    <row r="3171" spans="1:35" ht="15" customHeight="1" x14ac:dyDescent="0.2">
      <c r="A3171" s="25">
        <v>3306</v>
      </c>
      <c r="B3171" s="25" t="s">
        <v>110</v>
      </c>
      <c r="C3171" s="139">
        <v>38338</v>
      </c>
      <c r="D3171" s="25">
        <v>18</v>
      </c>
      <c r="E3171" s="25" t="s">
        <v>50</v>
      </c>
      <c r="F3171" s="25">
        <v>-80</v>
      </c>
      <c r="G3171" s="82">
        <v>36.694800000000214</v>
      </c>
      <c r="H3171" s="27">
        <v>-80.611580000000004</v>
      </c>
      <c r="I3171" s="25">
        <v>24</v>
      </c>
      <c r="J3171" s="82">
        <v>58.648799999999994</v>
      </c>
      <c r="K3171" s="27">
        <v>24.97748</v>
      </c>
      <c r="L3171" s="29">
        <v>17.695</v>
      </c>
      <c r="M3171" s="29">
        <v>38.597999999999999</v>
      </c>
      <c r="N3171" s="28">
        <v>5.5286454082500338</v>
      </c>
      <c r="O3171" s="28">
        <v>2.2426392436936147</v>
      </c>
      <c r="R3171" s="26">
        <v>4.7483283491410653</v>
      </c>
      <c r="S3171" s="26">
        <v>1.4</v>
      </c>
      <c r="T3171" s="26">
        <v>0</v>
      </c>
      <c r="U3171" s="26">
        <v>0.8</v>
      </c>
      <c r="V3171" s="26">
        <v>0.08</v>
      </c>
      <c r="W3171" s="26">
        <v>0.72000000000000008</v>
      </c>
      <c r="X3171" s="26">
        <v>0.84</v>
      </c>
      <c r="Y3171" s="85"/>
      <c r="AD3171" s="26">
        <v>2.2000000000000002</v>
      </c>
      <c r="AF3171" s="26">
        <v>0.43404186721501015</v>
      </c>
      <c r="AG3171" s="26">
        <v>0.11755151844483748</v>
      </c>
      <c r="AH3171" s="29">
        <v>0.83383897131850793</v>
      </c>
      <c r="AI3171" s="29">
        <v>4.8</v>
      </c>
    </row>
    <row r="3172" spans="1:35" ht="15" customHeight="1" x14ac:dyDescent="0.2">
      <c r="A3172" s="25">
        <v>3307</v>
      </c>
      <c r="B3172" s="25" t="s">
        <v>110</v>
      </c>
      <c r="C3172" s="139">
        <v>38338</v>
      </c>
      <c r="D3172" s="25">
        <v>19</v>
      </c>
      <c r="E3172" s="25" t="s">
        <v>47</v>
      </c>
      <c r="F3172" s="25">
        <v>-80</v>
      </c>
      <c r="G3172" s="82">
        <v>32.912400000000162</v>
      </c>
      <c r="H3172" s="27">
        <v>-80.548540000000003</v>
      </c>
      <c r="I3172" s="25">
        <v>25</v>
      </c>
      <c r="J3172" s="82">
        <v>1.1424000000000234</v>
      </c>
      <c r="K3172" s="27">
        <v>25.01904</v>
      </c>
      <c r="L3172" s="29">
        <v>17.991</v>
      </c>
      <c r="M3172" s="29">
        <v>37.874000000000002</v>
      </c>
      <c r="N3172" s="28">
        <v>7.8971479028227289</v>
      </c>
      <c r="O3172" s="28">
        <v>3.2033983900821048</v>
      </c>
      <c r="R3172" s="26">
        <v>0.86826259008156959</v>
      </c>
      <c r="S3172" s="26">
        <v>0.2</v>
      </c>
      <c r="T3172" s="26">
        <v>0</v>
      </c>
      <c r="U3172" s="26">
        <v>0.84</v>
      </c>
      <c r="V3172" s="26">
        <v>0.03</v>
      </c>
      <c r="W3172" s="26">
        <v>0.80999999999999994</v>
      </c>
      <c r="X3172" s="26">
        <v>0</v>
      </c>
      <c r="Y3172" s="85"/>
      <c r="AD3172" s="26">
        <v>1.04</v>
      </c>
      <c r="AF3172" s="26">
        <v>0.26659424331480319</v>
      </c>
      <c r="AG3172" s="26">
        <v>0.14317635092584363</v>
      </c>
      <c r="AH3172" s="29">
        <v>0.58375505394197036</v>
      </c>
      <c r="AI3172" s="29">
        <v>0.89999999999999858</v>
      </c>
    </row>
    <row r="3173" spans="1:35" ht="15" customHeight="1" x14ac:dyDescent="0.2">
      <c r="A3173" s="25">
        <v>3308</v>
      </c>
      <c r="B3173" s="25" t="s">
        <v>110</v>
      </c>
      <c r="C3173" s="139">
        <v>38338</v>
      </c>
      <c r="D3173" s="25">
        <v>20</v>
      </c>
      <c r="E3173" s="25" t="s">
        <v>47</v>
      </c>
      <c r="F3173" s="25">
        <v>-80</v>
      </c>
      <c r="G3173" s="82">
        <v>29.499599999999759</v>
      </c>
      <c r="H3173" s="27">
        <v>-80.491659999999996</v>
      </c>
      <c r="I3173" s="25">
        <v>25</v>
      </c>
      <c r="J3173" s="82">
        <v>3.9396000000000697</v>
      </c>
      <c r="K3173" s="27">
        <v>25.065660000000001</v>
      </c>
      <c r="L3173" s="29">
        <v>17.670000000000002</v>
      </c>
      <c r="M3173" s="29">
        <v>39.981000000000002</v>
      </c>
      <c r="N3173" s="28">
        <v>6.6467396174037532</v>
      </c>
      <c r="O3173" s="28">
        <v>2.6961828816800475</v>
      </c>
      <c r="R3173" s="26">
        <v>5.0185248827255329</v>
      </c>
      <c r="S3173" s="26">
        <v>8.1</v>
      </c>
      <c r="T3173" s="26">
        <v>0.01</v>
      </c>
      <c r="U3173" s="26">
        <v>4.0999999999999996</v>
      </c>
      <c r="V3173" s="26">
        <v>0.73</v>
      </c>
      <c r="W3173" s="26">
        <v>3.3699999999999997</v>
      </c>
      <c r="X3173" s="26">
        <v>4.2</v>
      </c>
      <c r="Y3173" s="85"/>
      <c r="AD3173" s="26">
        <v>12.2</v>
      </c>
      <c r="AF3173" s="26">
        <v>0.26439098510558995</v>
      </c>
      <c r="AG3173" s="26">
        <v>6.0394122518637017E-2</v>
      </c>
      <c r="AH3173" s="29">
        <v>0.69357312988900977</v>
      </c>
      <c r="AI3173" s="29">
        <v>5.0500000000000078</v>
      </c>
    </row>
    <row r="3174" spans="1:35" ht="15" customHeight="1" x14ac:dyDescent="0.2">
      <c r="A3174" s="25">
        <v>3309</v>
      </c>
      <c r="B3174" s="25" t="s">
        <v>110</v>
      </c>
      <c r="C3174" s="139">
        <v>38338</v>
      </c>
      <c r="D3174" s="25">
        <v>34</v>
      </c>
      <c r="E3174" s="25" t="s">
        <v>49</v>
      </c>
      <c r="F3174" s="25">
        <v>-80</v>
      </c>
      <c r="G3174" s="82">
        <v>57.364800000000002</v>
      </c>
      <c r="H3174" s="27">
        <v>-80.95608</v>
      </c>
      <c r="I3174" s="25">
        <v>24</v>
      </c>
      <c r="J3174" s="82">
        <v>59.303999999999917</v>
      </c>
      <c r="K3174" s="27">
        <v>24.988399999999999</v>
      </c>
      <c r="L3174" s="29">
        <v>17.484999999999999</v>
      </c>
      <c r="M3174" s="29">
        <v>33.134</v>
      </c>
      <c r="N3174" s="28">
        <v>5.8696970880825949</v>
      </c>
      <c r="O3174" s="28">
        <v>2.380983417508558</v>
      </c>
      <c r="R3174" s="26">
        <v>4.3880385114093601</v>
      </c>
      <c r="S3174" s="26">
        <v>0.14000000000000001</v>
      </c>
      <c r="T3174" s="26">
        <v>0.04</v>
      </c>
      <c r="U3174" s="26">
        <v>0.38</v>
      </c>
      <c r="V3174" s="26">
        <v>0.02</v>
      </c>
      <c r="W3174" s="26">
        <v>0.36</v>
      </c>
      <c r="X3174" s="26">
        <v>29.4</v>
      </c>
      <c r="Y3174" s="85"/>
      <c r="AD3174" s="26">
        <v>0.52</v>
      </c>
      <c r="AF3174" s="26">
        <v>0.94047650416131279</v>
      </c>
      <c r="AG3174" s="26">
        <v>0.38572945607651532</v>
      </c>
      <c r="AH3174" s="29">
        <v>0.78538976216674083</v>
      </c>
      <c r="AI3174" s="29">
        <v>4.4999999999999929</v>
      </c>
    </row>
    <row r="3175" spans="1:35" ht="15" customHeight="1" x14ac:dyDescent="0.2">
      <c r="A3175" s="25">
        <v>3310</v>
      </c>
      <c r="B3175" s="25" t="s">
        <v>110</v>
      </c>
      <c r="C3175" s="139">
        <v>38339</v>
      </c>
      <c r="D3175" s="25">
        <v>21</v>
      </c>
      <c r="E3175" s="25" t="s">
        <v>47</v>
      </c>
      <c r="F3175" s="25">
        <v>-80</v>
      </c>
      <c r="G3175" s="82">
        <v>30.87</v>
      </c>
      <c r="H3175" s="27">
        <v>-80.514499999999998</v>
      </c>
      <c r="I3175" s="25">
        <v>25</v>
      </c>
      <c r="J3175" s="82">
        <v>6.7631999999999692</v>
      </c>
      <c r="K3175" s="27">
        <v>25.112719999999999</v>
      </c>
      <c r="L3175" s="29">
        <v>17.065000000000001</v>
      </c>
      <c r="M3175" s="29">
        <v>38.305999999999997</v>
      </c>
      <c r="N3175" s="28">
        <v>7.0051659608696744</v>
      </c>
      <c r="O3175" s="28">
        <v>2.8415749125436638</v>
      </c>
      <c r="R3175" s="26">
        <v>4.4147403745770495</v>
      </c>
      <c r="S3175" s="26">
        <v>8.4</v>
      </c>
      <c r="T3175" s="26">
        <v>0.04</v>
      </c>
      <c r="U3175" s="26">
        <v>5</v>
      </c>
      <c r="V3175" s="26">
        <v>0.85</v>
      </c>
      <c r="W3175" s="26">
        <v>4.1500000000000004</v>
      </c>
      <c r="X3175" s="26">
        <v>6.7</v>
      </c>
      <c r="Y3175" s="85"/>
      <c r="AD3175" s="26">
        <v>13.4</v>
      </c>
      <c r="AF3175" s="26">
        <v>0.29618085355280971</v>
      </c>
      <c r="AG3175" s="26">
        <v>8.9501475058571991E-2</v>
      </c>
      <c r="AH3175" s="29">
        <v>0.65808576495562143</v>
      </c>
      <c r="AI3175" s="29">
        <v>4.45</v>
      </c>
    </row>
    <row r="3176" spans="1:35" ht="15" customHeight="1" x14ac:dyDescent="0.2">
      <c r="A3176" s="25">
        <v>3311</v>
      </c>
      <c r="B3176" s="25" t="s">
        <v>110</v>
      </c>
      <c r="C3176" s="139">
        <v>38339</v>
      </c>
      <c r="D3176" s="25">
        <v>22</v>
      </c>
      <c r="E3176" s="25" t="s">
        <v>47</v>
      </c>
      <c r="F3176" s="25">
        <v>-80</v>
      </c>
      <c r="G3176" s="82">
        <v>36.179999999999666</v>
      </c>
      <c r="H3176" s="27">
        <v>-80.602999999999994</v>
      </c>
      <c r="I3176" s="25">
        <v>25</v>
      </c>
      <c r="J3176" s="82">
        <v>5.9819999999999141</v>
      </c>
      <c r="K3176" s="27">
        <v>25.099699999999999</v>
      </c>
      <c r="L3176" s="29">
        <v>17.215</v>
      </c>
      <c r="M3176" s="29">
        <v>36.033999999999999</v>
      </c>
      <c r="N3176" s="28">
        <v>5.4814818605127611</v>
      </c>
      <c r="O3176" s="28">
        <v>2.2235078262817489</v>
      </c>
      <c r="R3176" s="26">
        <v>4.6550355467507565</v>
      </c>
      <c r="S3176" s="26">
        <v>7.1</v>
      </c>
      <c r="T3176" s="26">
        <v>0.05</v>
      </c>
      <c r="U3176" s="26">
        <v>2.2999999999999998</v>
      </c>
      <c r="V3176" s="26">
        <v>0.4</v>
      </c>
      <c r="W3176" s="26">
        <v>1.9</v>
      </c>
      <c r="X3176" s="26">
        <v>4</v>
      </c>
      <c r="Y3176" s="85"/>
      <c r="AD3176" s="26">
        <v>9.4</v>
      </c>
      <c r="AF3176" s="26">
        <v>0.37770140729369983</v>
      </c>
      <c r="AG3176" s="26">
        <v>0.10081532679536706</v>
      </c>
      <c r="AH3176" s="29">
        <v>0.84101345535945304</v>
      </c>
      <c r="AI3176" s="29">
        <v>4.7000000000000064</v>
      </c>
    </row>
    <row r="3177" spans="1:35" ht="15" customHeight="1" x14ac:dyDescent="0.2">
      <c r="A3177" s="25">
        <v>3312</v>
      </c>
      <c r="B3177" s="25" t="s">
        <v>110</v>
      </c>
      <c r="C3177" s="139">
        <v>38339</v>
      </c>
      <c r="D3177" s="25">
        <v>23</v>
      </c>
      <c r="E3177" s="25" t="s">
        <v>47</v>
      </c>
      <c r="F3177" s="25">
        <v>-80</v>
      </c>
      <c r="G3177" s="82">
        <v>37.435199999999895</v>
      </c>
      <c r="H3177" s="27">
        <v>-80.623919999999998</v>
      </c>
      <c r="I3177" s="25">
        <v>25</v>
      </c>
      <c r="J3177" s="82">
        <v>3.3467999999999165</v>
      </c>
      <c r="K3177" s="27">
        <v>25.055779999999999</v>
      </c>
      <c r="L3177" s="29">
        <v>17.582999999999998</v>
      </c>
      <c r="M3177" s="29">
        <v>39.167999999999999</v>
      </c>
      <c r="N3177" s="28">
        <v>6.2260474648874169</v>
      </c>
      <c r="O3177" s="28">
        <v>2.5255333534358937</v>
      </c>
      <c r="R3177" s="26">
        <v>2.9060847173265563</v>
      </c>
      <c r="S3177" s="26">
        <v>2.8</v>
      </c>
      <c r="T3177" s="26">
        <v>0.01</v>
      </c>
      <c r="U3177" s="26">
        <v>1.3</v>
      </c>
      <c r="V3177" s="26">
        <v>0.21</v>
      </c>
      <c r="W3177" s="26">
        <v>1.0900000000000001</v>
      </c>
      <c r="X3177" s="26">
        <v>4.7</v>
      </c>
      <c r="Y3177" s="85"/>
      <c r="AD3177" s="26">
        <v>4.0999999999999996</v>
      </c>
      <c r="AF3177" s="26">
        <v>0.36888837445684691</v>
      </c>
      <c r="AG3177" s="26">
        <v>0.11341752812431516</v>
      </c>
      <c r="AH3177" s="29">
        <v>0.7404376574381546</v>
      </c>
      <c r="AI3177" s="29">
        <v>2.9499999999999904</v>
      </c>
    </row>
    <row r="3178" spans="1:35" ht="15" customHeight="1" x14ac:dyDescent="0.2">
      <c r="A3178" s="25">
        <v>3313</v>
      </c>
      <c r="B3178" s="25" t="s">
        <v>110</v>
      </c>
      <c r="C3178" s="139">
        <v>38339</v>
      </c>
      <c r="D3178" s="25">
        <v>24</v>
      </c>
      <c r="E3178" s="25" t="s">
        <v>48</v>
      </c>
      <c r="F3178" s="25">
        <v>-80</v>
      </c>
      <c r="G3178" s="82">
        <v>39.9575999999999</v>
      </c>
      <c r="H3178" s="27">
        <v>-80.665959999999998</v>
      </c>
      <c r="I3178" s="25">
        <v>25</v>
      </c>
      <c r="J3178" s="82">
        <v>3.8255999999999091</v>
      </c>
      <c r="K3178" s="27">
        <v>25.063759999999998</v>
      </c>
      <c r="L3178" s="29">
        <v>17.664000000000001</v>
      </c>
      <c r="M3178" s="29">
        <v>39.985999999999997</v>
      </c>
      <c r="N3178" s="28">
        <v>6.4934225040284881</v>
      </c>
      <c r="O3178" s="28">
        <v>2.6339913411135081</v>
      </c>
      <c r="R3178" s="26">
        <v>2.8519255054010104</v>
      </c>
      <c r="S3178" s="26">
        <v>1.3</v>
      </c>
      <c r="T3178" s="26">
        <v>0.04</v>
      </c>
      <c r="U3178" s="26">
        <v>0.83</v>
      </c>
      <c r="V3178" s="26">
        <v>0.09</v>
      </c>
      <c r="W3178" s="26">
        <v>0.74</v>
      </c>
      <c r="X3178" s="26">
        <v>8.5</v>
      </c>
      <c r="Y3178" s="85"/>
      <c r="AD3178" s="26">
        <v>2.13</v>
      </c>
      <c r="AF3178" s="26">
        <v>0.40382575463151416</v>
      </c>
      <c r="AG3178" s="26">
        <v>6.3864783059253361E-2</v>
      </c>
      <c r="AH3178" s="29">
        <v>0.70994918275223562</v>
      </c>
      <c r="AI3178" s="29">
        <v>2.9</v>
      </c>
    </row>
    <row r="3179" spans="1:35" ht="15" customHeight="1" x14ac:dyDescent="0.2">
      <c r="A3179" s="25">
        <v>3314</v>
      </c>
      <c r="B3179" s="25" t="s">
        <v>110</v>
      </c>
      <c r="C3179" s="139">
        <v>38339</v>
      </c>
      <c r="D3179" s="25">
        <v>25</v>
      </c>
      <c r="E3179" s="25" t="s">
        <v>48</v>
      </c>
      <c r="F3179" s="25">
        <v>-80</v>
      </c>
      <c r="G3179" s="82">
        <v>42.989999999999782</v>
      </c>
      <c r="H3179" s="27">
        <v>-80.716499999999996</v>
      </c>
      <c r="I3179" s="25">
        <v>25</v>
      </c>
      <c r="J3179" s="82">
        <v>3.6059999999999093</v>
      </c>
      <c r="K3179" s="27">
        <v>25.060099999999998</v>
      </c>
      <c r="L3179" s="29">
        <v>17.442</v>
      </c>
      <c r="M3179" s="29">
        <v>43.127000000000002</v>
      </c>
      <c r="N3179" s="28">
        <v>7.5157622976557734</v>
      </c>
      <c r="O3179" s="28">
        <v>3.0486931662942074</v>
      </c>
      <c r="Q3179" s="26">
        <v>18.160944000000001</v>
      </c>
      <c r="R3179" s="26">
        <v>3.3243473074081442</v>
      </c>
      <c r="S3179" s="26">
        <v>0</v>
      </c>
      <c r="T3179" s="26">
        <v>0.02</v>
      </c>
      <c r="U3179" s="26">
        <v>0.51</v>
      </c>
      <c r="V3179" s="26">
        <v>0.06</v>
      </c>
      <c r="W3179" s="26">
        <v>0.45</v>
      </c>
      <c r="X3179" s="26">
        <v>13.2</v>
      </c>
      <c r="Y3179" s="85"/>
      <c r="AD3179" s="26">
        <v>0.51</v>
      </c>
      <c r="AF3179" s="26">
        <v>0.63548261777165016</v>
      </c>
      <c r="AG3179" s="26">
        <v>0.11612423443355643</v>
      </c>
      <c r="AH3179" s="29">
        <v>0.61337756802631938</v>
      </c>
      <c r="AI3179" s="29">
        <v>3.4000000000000075</v>
      </c>
    </row>
    <row r="3180" spans="1:35" ht="15" customHeight="1" x14ac:dyDescent="0.2">
      <c r="A3180" s="25">
        <v>3315</v>
      </c>
      <c r="B3180" s="25" t="s">
        <v>110</v>
      </c>
      <c r="C3180" s="139">
        <v>38339</v>
      </c>
      <c r="D3180" s="25">
        <v>26</v>
      </c>
      <c r="E3180" s="25" t="s">
        <v>50</v>
      </c>
      <c r="F3180" s="25">
        <v>-80</v>
      </c>
      <c r="G3180" s="82">
        <v>43.323599999999942</v>
      </c>
      <c r="H3180" s="27">
        <v>-80.722059999999999</v>
      </c>
      <c r="I3180" s="25">
        <v>25</v>
      </c>
      <c r="J3180" s="82">
        <v>1.4879999999999427</v>
      </c>
      <c r="K3180" s="27">
        <v>25.024799999999999</v>
      </c>
      <c r="L3180" s="29">
        <v>17.611999999999998</v>
      </c>
      <c r="M3180" s="29">
        <v>43.204999999999998</v>
      </c>
      <c r="N3180" s="28">
        <v>7.9295573877631114</v>
      </c>
      <c r="O3180" s="28">
        <v>3.2165449707412188</v>
      </c>
      <c r="Q3180" s="26">
        <v>15.757082000000002</v>
      </c>
      <c r="R3180" s="26">
        <v>2.3895128707249516</v>
      </c>
      <c r="S3180" s="26">
        <v>0.78</v>
      </c>
      <c r="T3180" s="26">
        <v>0.01</v>
      </c>
      <c r="U3180" s="26">
        <v>0.6</v>
      </c>
      <c r="V3180" s="26">
        <v>0.05</v>
      </c>
      <c r="W3180" s="26">
        <v>0.54999999999999993</v>
      </c>
      <c r="X3180" s="26">
        <v>13.7</v>
      </c>
      <c r="Y3180" s="85"/>
      <c r="AD3180" s="26">
        <v>1.38</v>
      </c>
      <c r="AF3180" s="26">
        <v>0.46142521924380342</v>
      </c>
      <c r="AG3180" s="26">
        <v>8.529636634259799E-2</v>
      </c>
      <c r="AH3180" s="29">
        <v>0.58136914515735139</v>
      </c>
      <c r="AI3180" s="29">
        <v>2.4444444444444517</v>
      </c>
    </row>
    <row r="3181" spans="1:35" ht="15" customHeight="1" x14ac:dyDescent="0.2">
      <c r="A3181" s="25">
        <v>3316</v>
      </c>
      <c r="B3181" s="25" t="s">
        <v>110</v>
      </c>
      <c r="C3181" s="139">
        <v>38339</v>
      </c>
      <c r="D3181" s="25">
        <v>27</v>
      </c>
      <c r="E3181" s="25" t="s">
        <v>50</v>
      </c>
      <c r="F3181" s="25">
        <v>-80</v>
      </c>
      <c r="G3181" s="82">
        <v>44.926799999999787</v>
      </c>
      <c r="H3181" s="27">
        <v>-80.748779999999996</v>
      </c>
      <c r="I3181" s="25">
        <v>25</v>
      </c>
      <c r="J3181" s="82">
        <v>0.33720000000002415</v>
      </c>
      <c r="K3181" s="27">
        <v>25.00562</v>
      </c>
      <c r="L3181" s="29">
        <v>17.466999999999999</v>
      </c>
      <c r="M3181" s="29">
        <v>43.539000000000001</v>
      </c>
      <c r="N3181" s="28">
        <v>8.4699093878398539</v>
      </c>
      <c r="O3181" s="28">
        <v>3.4357333091671425</v>
      </c>
      <c r="Q3181" s="26">
        <v>18.655196</v>
      </c>
      <c r="R3181" s="26">
        <v>3.1852634152174351</v>
      </c>
      <c r="S3181" s="26">
        <v>0.28000000000000003</v>
      </c>
      <c r="T3181" s="26">
        <v>0.03</v>
      </c>
      <c r="U3181" s="26">
        <v>0.52</v>
      </c>
      <c r="V3181" s="26">
        <v>0.05</v>
      </c>
      <c r="W3181" s="26">
        <v>0.47000000000000003</v>
      </c>
      <c r="X3181" s="26">
        <v>49.1</v>
      </c>
      <c r="Y3181" s="85"/>
      <c r="AD3181" s="26">
        <v>0.8</v>
      </c>
      <c r="AF3181" s="26">
        <v>0.77712064550678761</v>
      </c>
      <c r="AG3181" s="26">
        <v>0.10954265690065754</v>
      </c>
      <c r="AH3181" s="29">
        <v>0.54427973062126511</v>
      </c>
      <c r="AI3181" s="29">
        <v>3.277777777777767</v>
      </c>
    </row>
    <row r="3182" spans="1:35" ht="15" customHeight="1" x14ac:dyDescent="0.2">
      <c r="A3182" s="25">
        <v>3317</v>
      </c>
      <c r="B3182" s="25" t="s">
        <v>110</v>
      </c>
      <c r="C3182" s="139">
        <v>38339</v>
      </c>
      <c r="D3182" s="25">
        <v>28</v>
      </c>
      <c r="E3182" s="25" t="s">
        <v>50</v>
      </c>
      <c r="F3182" s="25">
        <v>-80</v>
      </c>
      <c r="G3182" s="82">
        <v>47.065199999999834</v>
      </c>
      <c r="H3182" s="27">
        <v>-80.784419999999997</v>
      </c>
      <c r="I3182" s="25">
        <v>25</v>
      </c>
      <c r="J3182" s="82">
        <v>7.9199999999985948E-2</v>
      </c>
      <c r="K3182" s="27">
        <v>25.00132</v>
      </c>
      <c r="L3182" s="29">
        <v>17.126000000000001</v>
      </c>
      <c r="M3182" s="29">
        <v>42.253999999999998</v>
      </c>
      <c r="N3182" s="28">
        <v>9.030392084810277</v>
      </c>
      <c r="O3182" s="28">
        <v>3.6630874617343201</v>
      </c>
      <c r="Q3182" s="26">
        <v>25.462394</v>
      </c>
      <c r="R3182" s="26">
        <v>0.41700311337742524</v>
      </c>
      <c r="S3182" s="26">
        <v>0.23</v>
      </c>
      <c r="T3182" s="26">
        <v>0.01</v>
      </c>
      <c r="U3182" s="26">
        <v>0.59</v>
      </c>
      <c r="V3182" s="26">
        <v>0.03</v>
      </c>
      <c r="W3182" s="26">
        <v>0.55999999999999994</v>
      </c>
      <c r="X3182" s="26">
        <v>72.5</v>
      </c>
      <c r="Y3182" s="85"/>
      <c r="AD3182" s="26">
        <v>0.82</v>
      </c>
      <c r="AF3182" s="26">
        <v>0.6971738476296212</v>
      </c>
      <c r="AG3182" s="26">
        <v>0.11343562223852281</v>
      </c>
      <c r="AH3182" s="29">
        <v>0.51049832130260753</v>
      </c>
      <c r="AI3182" s="29">
        <v>0.49999999999999922</v>
      </c>
    </row>
    <row r="3183" spans="1:35" ht="15" customHeight="1" x14ac:dyDescent="0.2">
      <c r="A3183" s="25">
        <v>3318</v>
      </c>
      <c r="B3183" s="25" t="s">
        <v>110</v>
      </c>
      <c r="C3183" s="139">
        <v>38339</v>
      </c>
      <c r="D3183" s="25">
        <v>29</v>
      </c>
      <c r="E3183" s="25" t="s">
        <v>50</v>
      </c>
      <c r="F3183" s="25">
        <v>-80</v>
      </c>
      <c r="G3183" s="82">
        <v>48.62639999999999</v>
      </c>
      <c r="H3183" s="27">
        <v>-80.81044</v>
      </c>
      <c r="I3183" s="25">
        <v>24</v>
      </c>
      <c r="J3183" s="82">
        <v>59.935199999999895</v>
      </c>
      <c r="K3183" s="27">
        <v>24.998919999999998</v>
      </c>
      <c r="L3183" s="29">
        <v>17.382999999999999</v>
      </c>
      <c r="M3183" s="29">
        <v>39.381</v>
      </c>
      <c r="N3183" s="28">
        <v>8.2712446491734148</v>
      </c>
      <c r="O3183" s="28">
        <v>3.3551469618122094</v>
      </c>
      <c r="Q3183" s="26">
        <v>25.956646000000003</v>
      </c>
      <c r="R3183" s="26">
        <v>0.23832147005156484</v>
      </c>
      <c r="S3183" s="26">
        <v>1.4</v>
      </c>
      <c r="T3183" s="26">
        <v>0</v>
      </c>
      <c r="U3183" s="26">
        <v>0.55000000000000004</v>
      </c>
      <c r="V3183" s="26">
        <v>0.08</v>
      </c>
      <c r="W3183" s="26">
        <v>0.47000000000000003</v>
      </c>
      <c r="X3183" s="26">
        <v>82.9</v>
      </c>
      <c r="Y3183" s="85"/>
      <c r="AD3183" s="26">
        <v>1.95</v>
      </c>
      <c r="AF3183" s="26">
        <v>0.33143298490022177</v>
      </c>
      <c r="AG3183" s="26">
        <v>0.12299554032302332</v>
      </c>
      <c r="AH3183" s="29">
        <v>0.55735263500647392</v>
      </c>
      <c r="AI3183" s="29">
        <v>0.27777777777778173</v>
      </c>
    </row>
    <row r="3184" spans="1:35" ht="15" customHeight="1" x14ac:dyDescent="0.2">
      <c r="A3184" s="25">
        <v>3319</v>
      </c>
      <c r="B3184" s="25" t="s">
        <v>110</v>
      </c>
      <c r="C3184" s="139">
        <v>38339</v>
      </c>
      <c r="D3184" s="25">
        <v>30</v>
      </c>
      <c r="E3184" s="25" t="s">
        <v>49</v>
      </c>
      <c r="F3184" s="25">
        <v>-80</v>
      </c>
      <c r="G3184" s="82">
        <v>50.091600000000369</v>
      </c>
      <c r="H3184" s="27">
        <v>-80.834860000000006</v>
      </c>
      <c r="I3184" s="25">
        <v>24</v>
      </c>
      <c r="J3184" s="82">
        <v>58.540800000000033</v>
      </c>
      <c r="K3184" s="27">
        <v>24.975680000000001</v>
      </c>
      <c r="L3184" s="29">
        <v>17.436</v>
      </c>
      <c r="M3184" s="29">
        <v>38.012999999999998</v>
      </c>
      <c r="N3184" s="28">
        <v>7.9480205962715855</v>
      </c>
      <c r="O3184" s="28">
        <v>3.2240343850385824</v>
      </c>
      <c r="Q3184" s="26">
        <v>19.688631999999998</v>
      </c>
      <c r="R3184" s="26">
        <v>1.4061497184271654</v>
      </c>
      <c r="S3184" s="26">
        <v>0</v>
      </c>
      <c r="T3184" s="26">
        <v>0</v>
      </c>
      <c r="U3184" s="26">
        <v>0.77</v>
      </c>
      <c r="V3184" s="26">
        <v>0.1</v>
      </c>
      <c r="W3184" s="26">
        <v>0.67</v>
      </c>
      <c r="X3184" s="26">
        <v>47.6</v>
      </c>
      <c r="Y3184" s="85"/>
      <c r="AD3184" s="26">
        <v>0.77</v>
      </c>
      <c r="AF3184" s="26">
        <v>0.32167569854513434</v>
      </c>
      <c r="AG3184" s="26">
        <v>0.10974720817537201</v>
      </c>
      <c r="AH3184" s="29">
        <v>0.58001862780307212</v>
      </c>
      <c r="AI3184" s="29">
        <v>1.4444444444444433</v>
      </c>
    </row>
    <row r="3185" spans="1:35" ht="15" customHeight="1" x14ac:dyDescent="0.2">
      <c r="A3185" s="25">
        <v>3320</v>
      </c>
      <c r="B3185" s="25" t="s">
        <v>110</v>
      </c>
      <c r="C3185" s="139">
        <v>38339</v>
      </c>
      <c r="D3185" s="25">
        <v>31</v>
      </c>
      <c r="E3185" s="25" t="s">
        <v>49</v>
      </c>
      <c r="F3185" s="25">
        <v>-80</v>
      </c>
      <c r="G3185" s="82">
        <v>52.114799999999661</v>
      </c>
      <c r="H3185" s="27">
        <v>-80.868579999999994</v>
      </c>
      <c r="I3185" s="25">
        <v>25</v>
      </c>
      <c r="J3185" s="82">
        <v>0.66719999999989454</v>
      </c>
      <c r="K3185" s="27">
        <v>25.011119999999998</v>
      </c>
      <c r="L3185" s="29">
        <v>17.271999999999998</v>
      </c>
      <c r="M3185" s="29">
        <v>37.704999999999998</v>
      </c>
      <c r="N3185" s="28">
        <v>9.2422338883633373</v>
      </c>
      <c r="O3185" s="28">
        <v>3.7490189525465167</v>
      </c>
      <c r="Q3185" s="26">
        <v>21.755504000000002</v>
      </c>
      <c r="R3185" s="26">
        <v>1.4693867014128059</v>
      </c>
      <c r="S3185" s="26">
        <v>0</v>
      </c>
      <c r="T3185" s="26">
        <v>0</v>
      </c>
      <c r="U3185" s="26">
        <v>0.5</v>
      </c>
      <c r="V3185" s="26">
        <v>0.04</v>
      </c>
      <c r="W3185" s="26">
        <v>0.46</v>
      </c>
      <c r="X3185" s="26">
        <v>59.98</v>
      </c>
      <c r="Y3185" s="85"/>
      <c r="AD3185" s="26">
        <v>0.5</v>
      </c>
      <c r="AF3185" s="26">
        <v>0.25715170813246069</v>
      </c>
      <c r="AG3185" s="26">
        <v>6.4385551854305237E-2</v>
      </c>
      <c r="AH3185" s="29">
        <v>0.498797158315192</v>
      </c>
      <c r="AI3185" s="29">
        <v>1.5</v>
      </c>
    </row>
    <row r="3186" spans="1:35" ht="15" customHeight="1" x14ac:dyDescent="0.2">
      <c r="A3186" s="25">
        <v>3321</v>
      </c>
      <c r="B3186" s="25" t="s">
        <v>110</v>
      </c>
      <c r="C3186" s="139">
        <v>38339</v>
      </c>
      <c r="D3186" s="25">
        <v>32</v>
      </c>
      <c r="E3186" s="25" t="s">
        <v>49</v>
      </c>
      <c r="F3186" s="25">
        <v>-80</v>
      </c>
      <c r="G3186" s="82">
        <v>55.525200000000154</v>
      </c>
      <c r="H3186" s="27">
        <v>-80.925420000000003</v>
      </c>
      <c r="I3186" s="25">
        <v>25</v>
      </c>
      <c r="J3186" s="82">
        <v>0.69359999999996091</v>
      </c>
      <c r="K3186" s="27">
        <v>25.011559999999999</v>
      </c>
      <c r="L3186" s="29">
        <v>17.178999999999998</v>
      </c>
      <c r="M3186" s="29">
        <v>34.609000000000002</v>
      </c>
      <c r="N3186" s="28">
        <v>8.7621495166133965</v>
      </c>
      <c r="O3186" s="28">
        <v>3.5542775696457811</v>
      </c>
      <c r="Q3186" s="26">
        <v>16.768051999999997</v>
      </c>
      <c r="R3186" s="26">
        <v>3.1750095463105104</v>
      </c>
      <c r="S3186" s="26">
        <v>0.11</v>
      </c>
      <c r="T3186" s="26">
        <v>0.02</v>
      </c>
      <c r="U3186" s="26">
        <v>0.43</v>
      </c>
      <c r="V3186" s="26">
        <v>0.13</v>
      </c>
      <c r="W3186" s="26">
        <v>0.3</v>
      </c>
      <c r="X3186" s="26">
        <v>17.899999999999999</v>
      </c>
      <c r="Y3186" s="85"/>
      <c r="AD3186" s="26">
        <v>0.54</v>
      </c>
      <c r="AF3186" s="26">
        <v>0.39658647765838489</v>
      </c>
      <c r="AG3186" s="26">
        <v>0.21346829101482928</v>
      </c>
      <c r="AH3186" s="29">
        <v>0.52612660754752594</v>
      </c>
      <c r="AI3186" s="29">
        <v>3.2222222222222228</v>
      </c>
    </row>
    <row r="3187" spans="1:35" ht="15" customHeight="1" x14ac:dyDescent="0.2">
      <c r="A3187" s="25">
        <v>3322</v>
      </c>
      <c r="B3187" s="25" t="s">
        <v>110</v>
      </c>
      <c r="C3187" s="139">
        <v>38339</v>
      </c>
      <c r="D3187" s="25">
        <v>33</v>
      </c>
      <c r="E3187" s="25" t="s">
        <v>49</v>
      </c>
      <c r="F3187" s="25">
        <v>-80</v>
      </c>
      <c r="G3187" s="82">
        <v>55.275600000000225</v>
      </c>
      <c r="H3187" s="27">
        <v>-80.921260000000004</v>
      </c>
      <c r="I3187" s="25">
        <v>25</v>
      </c>
      <c r="J3187" s="82">
        <v>3.2891999999999655</v>
      </c>
      <c r="K3187" s="27">
        <v>25.054819999999999</v>
      </c>
      <c r="L3187" s="29">
        <v>17.896999999999998</v>
      </c>
      <c r="M3187" s="29">
        <v>34.26</v>
      </c>
      <c r="N3187" s="28">
        <v>7.2595519667183952</v>
      </c>
      <c r="O3187" s="28">
        <v>2.9447640298836006</v>
      </c>
      <c r="Q3187" s="26">
        <v>18.408069999999999</v>
      </c>
      <c r="R3187" s="26">
        <v>1.3349690153674965</v>
      </c>
      <c r="S3187" s="26">
        <v>0</v>
      </c>
      <c r="T3187" s="26">
        <v>0</v>
      </c>
      <c r="U3187" s="26">
        <v>0.41</v>
      </c>
      <c r="V3187" s="26">
        <v>0.06</v>
      </c>
      <c r="W3187" s="26">
        <v>0.35</v>
      </c>
      <c r="X3187" s="26">
        <v>21.2</v>
      </c>
      <c r="Y3187" s="85"/>
      <c r="AD3187" s="26">
        <v>0.41</v>
      </c>
      <c r="AF3187" s="26">
        <v>0.45292693757969515</v>
      </c>
      <c r="AG3187" s="26">
        <v>0.12897972912555347</v>
      </c>
      <c r="AH3187" s="29">
        <v>0.63502541494773579</v>
      </c>
      <c r="AI3187" s="29">
        <v>1.3888888888888888</v>
      </c>
    </row>
    <row r="3188" spans="1:35" ht="15" customHeight="1" x14ac:dyDescent="0.2">
      <c r="A3188" s="25">
        <v>3323</v>
      </c>
      <c r="B3188" s="25" t="s">
        <v>110</v>
      </c>
      <c r="C3188" s="139">
        <v>38339</v>
      </c>
      <c r="D3188" s="25">
        <v>35</v>
      </c>
      <c r="E3188" s="25" t="s">
        <v>49</v>
      </c>
      <c r="F3188" s="25">
        <v>-80</v>
      </c>
      <c r="G3188" s="82">
        <v>52.725599999999986</v>
      </c>
      <c r="H3188" s="27">
        <v>-80.87876</v>
      </c>
      <c r="I3188" s="25">
        <v>24</v>
      </c>
      <c r="J3188" s="82">
        <v>58.310999999999993</v>
      </c>
      <c r="K3188" s="27">
        <v>24.97185</v>
      </c>
      <c r="L3188" s="29">
        <v>17.872</v>
      </c>
      <c r="M3188" s="29">
        <v>36.323999999999998</v>
      </c>
      <c r="N3188" s="28">
        <v>7.0500677598274013</v>
      </c>
      <c r="O3188" s="28">
        <v>2.8597888743768416</v>
      </c>
      <c r="Q3188" s="26">
        <v>18.250807999999999</v>
      </c>
      <c r="R3188" s="26">
        <v>2.2039863761749308</v>
      </c>
      <c r="S3188" s="26">
        <v>0</v>
      </c>
      <c r="T3188" s="26">
        <v>0.01</v>
      </c>
      <c r="U3188" s="26">
        <v>0.4</v>
      </c>
      <c r="V3188" s="26">
        <v>0.03</v>
      </c>
      <c r="W3188" s="26">
        <v>0.37</v>
      </c>
      <c r="X3188" s="26">
        <v>54.1</v>
      </c>
      <c r="Y3188" s="85"/>
      <c r="AD3188" s="26">
        <v>0.4</v>
      </c>
      <c r="AF3188" s="26">
        <v>0.38651444013055303</v>
      </c>
      <c r="AG3188" s="26">
        <v>0.24221549114435081</v>
      </c>
      <c r="AH3188" s="29">
        <v>0.65389442442931378</v>
      </c>
      <c r="AI3188" s="29">
        <v>2.25</v>
      </c>
    </row>
    <row r="3189" spans="1:35" ht="15" customHeight="1" x14ac:dyDescent="0.2">
      <c r="A3189" s="25">
        <v>3324</v>
      </c>
      <c r="B3189" s="25" t="s">
        <v>110</v>
      </c>
      <c r="C3189" s="139">
        <v>38339</v>
      </c>
      <c r="D3189" s="25">
        <v>36</v>
      </c>
      <c r="E3189" s="25" t="s">
        <v>50</v>
      </c>
      <c r="F3189" s="25">
        <v>-80</v>
      </c>
      <c r="G3189" s="82">
        <v>47.604000000000326</v>
      </c>
      <c r="H3189" s="27">
        <v>-80.793400000000005</v>
      </c>
      <c r="I3189" s="25">
        <v>24</v>
      </c>
      <c r="J3189" s="82">
        <v>57.59520000000002</v>
      </c>
      <c r="K3189" s="27">
        <v>24.95992</v>
      </c>
      <c r="L3189" s="29">
        <v>17.727</v>
      </c>
      <c r="M3189" s="29">
        <v>40.375</v>
      </c>
      <c r="N3189" s="28">
        <v>7.0002367856612064</v>
      </c>
      <c r="O3189" s="28">
        <v>2.839575442339795</v>
      </c>
      <c r="Q3189" s="26">
        <v>23.12593</v>
      </c>
      <c r="R3189" s="26">
        <v>2.361934672732068</v>
      </c>
      <c r="S3189" s="26">
        <v>0.74</v>
      </c>
      <c r="T3189" s="26">
        <v>0</v>
      </c>
      <c r="U3189" s="26">
        <v>0.6</v>
      </c>
      <c r="V3189" s="26">
        <v>0.09</v>
      </c>
      <c r="W3189" s="26">
        <v>0.51</v>
      </c>
      <c r="X3189" s="26">
        <v>56.6</v>
      </c>
      <c r="Y3189" s="85"/>
      <c r="AD3189" s="26">
        <v>1.3399999999999999</v>
      </c>
      <c r="AF3189" s="26">
        <v>0.69308208238393942</v>
      </c>
      <c r="AG3189" s="26">
        <v>0.22768373998535713</v>
      </c>
      <c r="AH3189" s="29">
        <v>0.65854915214336762</v>
      </c>
      <c r="AI3189" s="29">
        <v>2.444444444444442</v>
      </c>
    </row>
    <row r="3190" spans="1:35" ht="15" customHeight="1" x14ac:dyDescent="0.2">
      <c r="A3190" s="25">
        <v>3325</v>
      </c>
      <c r="B3190" s="25" t="s">
        <v>110</v>
      </c>
      <c r="C3190" s="139">
        <v>38339</v>
      </c>
      <c r="D3190" s="25">
        <v>37</v>
      </c>
      <c r="E3190" s="25" t="s">
        <v>50</v>
      </c>
      <c r="F3190" s="25">
        <v>-80</v>
      </c>
      <c r="G3190" s="82">
        <v>45.66960000000023</v>
      </c>
      <c r="H3190" s="27">
        <v>-80.761160000000004</v>
      </c>
      <c r="I3190" s="25">
        <v>24</v>
      </c>
      <c r="J3190" s="82">
        <v>55.948800000000105</v>
      </c>
      <c r="K3190" s="27">
        <v>24.932480000000002</v>
      </c>
      <c r="L3190" s="29">
        <v>18.113</v>
      </c>
      <c r="M3190" s="29">
        <v>42.69</v>
      </c>
      <c r="N3190" s="28">
        <v>7.59296145674824</v>
      </c>
      <c r="O3190" s="28">
        <v>3.080008226490067</v>
      </c>
      <c r="Q3190" s="26">
        <v>21.8903</v>
      </c>
      <c r="R3190" s="26">
        <v>4.6376698856683269</v>
      </c>
      <c r="S3190" s="26">
        <v>0.42</v>
      </c>
      <c r="T3190" s="26">
        <v>0.08</v>
      </c>
      <c r="U3190" s="26">
        <v>0.54</v>
      </c>
      <c r="V3190" s="26">
        <v>0.08</v>
      </c>
      <c r="W3190" s="26">
        <v>0.46</v>
      </c>
      <c r="X3190" s="26">
        <v>69.5</v>
      </c>
      <c r="Y3190" s="85"/>
      <c r="AD3190" s="26">
        <v>0.96</v>
      </c>
      <c r="AF3190" s="26">
        <v>2.2035729603859946</v>
      </c>
      <c r="AG3190" s="26">
        <v>0.25938062380976212</v>
      </c>
      <c r="AH3190" s="29">
        <v>0.60714123550605748</v>
      </c>
      <c r="AI3190" s="29">
        <v>4.8999999999999932</v>
      </c>
    </row>
    <row r="3191" spans="1:35" ht="15" customHeight="1" x14ac:dyDescent="0.2">
      <c r="A3191" s="25">
        <v>3326</v>
      </c>
      <c r="B3191" s="25" t="s">
        <v>110</v>
      </c>
      <c r="C3191" s="139">
        <v>38339</v>
      </c>
      <c r="D3191" s="25">
        <v>38</v>
      </c>
      <c r="E3191" s="25" t="s">
        <v>50</v>
      </c>
      <c r="F3191" s="25">
        <v>-80</v>
      </c>
      <c r="G3191" s="82">
        <v>41.835599999999999</v>
      </c>
      <c r="H3191" s="27">
        <v>-80.69726</v>
      </c>
      <c r="I3191" s="25">
        <v>24</v>
      </c>
      <c r="J3191" s="82">
        <v>59.150399999999976</v>
      </c>
      <c r="K3191" s="27">
        <v>24.98584</v>
      </c>
      <c r="L3191" s="29">
        <v>17.853999999999999</v>
      </c>
      <c r="M3191" s="29">
        <v>40.960999999999999</v>
      </c>
      <c r="N3191" s="28">
        <v>4.4130217339430411</v>
      </c>
      <c r="O3191" s="28">
        <v>1.7900977532480449</v>
      </c>
      <c r="Q3191" s="26">
        <v>8.2309720000000013</v>
      </c>
      <c r="R3191" s="26">
        <v>7.6385485805593545</v>
      </c>
      <c r="S3191" s="26">
        <v>1.3</v>
      </c>
      <c r="T3191" s="26">
        <v>0.01</v>
      </c>
      <c r="U3191" s="26">
        <v>0.57999999999999996</v>
      </c>
      <c r="V3191" s="26">
        <v>0.05</v>
      </c>
      <c r="W3191" s="26">
        <v>0.52999999999999992</v>
      </c>
      <c r="X3191" s="26">
        <v>4.3</v>
      </c>
      <c r="Y3191" s="85"/>
      <c r="AD3191" s="26">
        <v>1.88</v>
      </c>
      <c r="AF3191" s="26">
        <v>0.51619192330138985</v>
      </c>
      <c r="AG3191" s="26">
        <v>9.9817153136284587E-2</v>
      </c>
      <c r="AH3191" s="29">
        <v>1.0446356890884738</v>
      </c>
      <c r="AI3191" s="29">
        <v>7.7</v>
      </c>
    </row>
    <row r="3192" spans="1:35" ht="15" customHeight="1" x14ac:dyDescent="0.2">
      <c r="A3192" s="25">
        <v>3327</v>
      </c>
      <c r="B3192" s="25" t="s">
        <v>110</v>
      </c>
      <c r="C3192" s="139">
        <v>38339</v>
      </c>
      <c r="D3192" s="25">
        <v>39</v>
      </c>
      <c r="E3192" s="25" t="s">
        <v>50</v>
      </c>
      <c r="F3192" s="25">
        <v>-80</v>
      </c>
      <c r="G3192" s="82">
        <v>38.740799999999922</v>
      </c>
      <c r="H3192" s="27">
        <v>-80.645679999999999</v>
      </c>
      <c r="I3192" s="25">
        <v>25</v>
      </c>
      <c r="J3192" s="82">
        <v>0.4907999999999646</v>
      </c>
      <c r="K3192" s="27">
        <v>25.008179999999999</v>
      </c>
      <c r="L3192" s="29">
        <v>18.027000000000001</v>
      </c>
      <c r="M3192" s="29">
        <v>40.826999999999998</v>
      </c>
      <c r="N3192" s="28">
        <v>4.2300640346113525</v>
      </c>
      <c r="O3192" s="28">
        <v>1.7158828079659931</v>
      </c>
      <c r="Q3192" s="26">
        <v>32.089864000000006</v>
      </c>
      <c r="R3192" s="26">
        <v>10.830772333064228</v>
      </c>
      <c r="S3192" s="26">
        <v>2.2999999999999998</v>
      </c>
      <c r="T3192" s="26">
        <v>0.02</v>
      </c>
      <c r="U3192" s="26">
        <v>0.56000000000000005</v>
      </c>
      <c r="V3192" s="26">
        <v>0.1</v>
      </c>
      <c r="W3192" s="26">
        <v>0.46000000000000008</v>
      </c>
      <c r="X3192" s="26">
        <v>5</v>
      </c>
      <c r="Y3192" s="85"/>
      <c r="AD3192" s="26">
        <v>2.86</v>
      </c>
      <c r="AF3192" s="26">
        <v>0.48817906892710716</v>
      </c>
      <c r="AG3192" s="26">
        <v>9.5892806768262617E-2</v>
      </c>
      <c r="AH3192" s="29">
        <v>1.0898180174767864</v>
      </c>
      <c r="AI3192" s="29">
        <v>10.888888888888884</v>
      </c>
    </row>
    <row r="3193" spans="1:35" ht="15" customHeight="1" x14ac:dyDescent="0.2">
      <c r="A3193" s="25">
        <v>3328</v>
      </c>
      <c r="B3193" s="25" t="s">
        <v>110</v>
      </c>
      <c r="C3193" s="139">
        <v>38339</v>
      </c>
      <c r="D3193" s="25">
        <v>40</v>
      </c>
      <c r="E3193" s="25" t="s">
        <v>47</v>
      </c>
      <c r="F3193" s="25">
        <v>-80</v>
      </c>
      <c r="G3193" s="82">
        <v>35.91119999999961</v>
      </c>
      <c r="H3193" s="27">
        <v>-80.598519999999994</v>
      </c>
      <c r="I3193" s="25">
        <v>25</v>
      </c>
      <c r="J3193" s="82">
        <v>1.0199999999999676</v>
      </c>
      <c r="K3193" s="27">
        <v>25.016999999999999</v>
      </c>
      <c r="L3193" s="29">
        <v>18.32</v>
      </c>
      <c r="M3193" s="29">
        <v>39.847000000000001</v>
      </c>
      <c r="N3193" s="28">
        <v>5.2788924440383322</v>
      </c>
      <c r="O3193" s="28">
        <v>2.1413294729613188</v>
      </c>
      <c r="Q3193" s="26">
        <v>9.1296119999999998</v>
      </c>
      <c r="R3193" s="26">
        <v>5.8469970066116641</v>
      </c>
      <c r="S3193" s="26">
        <v>3.1</v>
      </c>
      <c r="T3193" s="26">
        <v>0</v>
      </c>
      <c r="U3193" s="26">
        <v>0.66</v>
      </c>
      <c r="V3193" s="26">
        <v>0.12</v>
      </c>
      <c r="W3193" s="26">
        <v>0.54</v>
      </c>
      <c r="X3193" s="26">
        <v>2.5</v>
      </c>
      <c r="Y3193" s="85"/>
      <c r="AD3193" s="26">
        <v>3.7600000000000002</v>
      </c>
      <c r="AF3193" s="26">
        <v>0.35189181112863044</v>
      </c>
      <c r="AG3193" s="26">
        <v>6.247984444343635E-2</v>
      </c>
      <c r="AH3193" s="29">
        <v>0.87328924558905552</v>
      </c>
      <c r="AI3193" s="29">
        <v>5.8888888888888822</v>
      </c>
    </row>
    <row r="3194" spans="1:35" ht="15" customHeight="1" x14ac:dyDescent="0.2">
      <c r="A3194" s="25">
        <v>3329</v>
      </c>
      <c r="B3194" s="25" t="s">
        <v>111</v>
      </c>
      <c r="C3194" s="139">
        <v>38371</v>
      </c>
      <c r="D3194" s="25" t="s">
        <v>15</v>
      </c>
      <c r="E3194" s="25" t="s">
        <v>76</v>
      </c>
      <c r="F3194" s="25">
        <v>-80</v>
      </c>
      <c r="G3194" s="82">
        <v>11.017200000000287</v>
      </c>
      <c r="H3194" s="27">
        <v>-80.183620000000005</v>
      </c>
      <c r="I3194" s="25">
        <v>25</v>
      </c>
      <c r="J3194" s="82">
        <v>44.344800000000077</v>
      </c>
      <c r="K3194" s="27">
        <v>25.739080000000001</v>
      </c>
      <c r="L3194" s="29">
        <v>20.001000000000001</v>
      </c>
      <c r="M3194" s="29">
        <v>35.408000000000001</v>
      </c>
      <c r="N3194" s="28">
        <v>7.4600029242131649</v>
      </c>
      <c r="O3194" s="28">
        <v>3.0260749388890713</v>
      </c>
      <c r="Q3194" s="26">
        <v>22.631677999999997</v>
      </c>
      <c r="R3194" s="26">
        <v>1.9472737010119017</v>
      </c>
      <c r="S3194" s="26">
        <v>0</v>
      </c>
      <c r="T3194" s="26">
        <v>0.03</v>
      </c>
      <c r="U3194" s="26">
        <v>0.61</v>
      </c>
      <c r="V3194" s="26">
        <v>0.12</v>
      </c>
      <c r="W3194" s="26">
        <v>0.49</v>
      </c>
      <c r="X3194" s="26">
        <v>2.4</v>
      </c>
      <c r="Y3194" s="85"/>
      <c r="AD3194" s="26">
        <v>0.61</v>
      </c>
      <c r="AF3194" s="26">
        <v>1.2829009114999999</v>
      </c>
      <c r="AG3194" s="26">
        <v>0.68584038771025002</v>
      </c>
      <c r="AH3194" s="29">
        <v>0.61796222425559366</v>
      </c>
      <c r="AI3194" s="29">
        <v>2.1</v>
      </c>
    </row>
    <row r="3195" spans="1:35" ht="15" customHeight="1" x14ac:dyDescent="0.2">
      <c r="A3195" s="25">
        <v>3330</v>
      </c>
      <c r="B3195" s="25" t="s">
        <v>111</v>
      </c>
      <c r="C3195" s="139">
        <v>38371</v>
      </c>
      <c r="D3195" s="25" t="s">
        <v>24</v>
      </c>
      <c r="E3195" s="25" t="s">
        <v>77</v>
      </c>
      <c r="F3195" s="25">
        <v>-80</v>
      </c>
      <c r="G3195" s="82">
        <v>21.682799999999816</v>
      </c>
      <c r="H3195" s="27">
        <v>-80.361379999999997</v>
      </c>
      <c r="I3195" s="25">
        <v>25</v>
      </c>
      <c r="J3195" s="82">
        <v>17.82</v>
      </c>
      <c r="K3195" s="27">
        <v>25.297000000000001</v>
      </c>
      <c r="L3195" s="29">
        <v>18.753</v>
      </c>
      <c r="M3195" s="29">
        <v>34.767000000000003</v>
      </c>
      <c r="N3195" s="28">
        <v>30.336818039671488</v>
      </c>
      <c r="O3195" s="28">
        <v>12.305824237350473</v>
      </c>
      <c r="Q3195" s="26">
        <v>9.1071460000000002</v>
      </c>
      <c r="R3195" s="26">
        <v>0.30575536377603946</v>
      </c>
      <c r="S3195" s="26">
        <v>0</v>
      </c>
      <c r="T3195" s="26">
        <v>0</v>
      </c>
      <c r="U3195" s="26">
        <v>0.49</v>
      </c>
      <c r="V3195" s="26">
        <v>0.18</v>
      </c>
      <c r="W3195" s="26">
        <v>0.31</v>
      </c>
      <c r="X3195" s="26">
        <v>0.21</v>
      </c>
      <c r="Y3195" s="85"/>
      <c r="AD3195" s="26">
        <v>0.49</v>
      </c>
      <c r="AF3195" s="26">
        <v>0.31165494428125001</v>
      </c>
      <c r="AG3195" s="26">
        <v>0.13635292339840627</v>
      </c>
      <c r="AH3195" s="29">
        <v>0.15196056468320107</v>
      </c>
      <c r="AI3195" s="29">
        <v>0.34285714285714064</v>
      </c>
    </row>
    <row r="3196" spans="1:35" ht="15" customHeight="1" x14ac:dyDescent="0.2">
      <c r="A3196" s="25">
        <v>3331</v>
      </c>
      <c r="B3196" s="25" t="s">
        <v>111</v>
      </c>
      <c r="C3196" s="139">
        <v>38371</v>
      </c>
      <c r="D3196" s="25" t="s">
        <v>25</v>
      </c>
      <c r="E3196" s="25" t="s">
        <v>79</v>
      </c>
      <c r="F3196" s="25">
        <v>-80</v>
      </c>
      <c r="G3196" s="82">
        <v>22.531199999999671</v>
      </c>
      <c r="H3196" s="27">
        <v>-80.375519999999995</v>
      </c>
      <c r="I3196" s="25">
        <v>25</v>
      </c>
      <c r="J3196" s="82">
        <v>14.296799999999976</v>
      </c>
      <c r="K3196" s="27">
        <v>25.23828</v>
      </c>
      <c r="L3196" s="29">
        <v>18.036000000000001</v>
      </c>
      <c r="M3196" s="29">
        <v>33.942999999999998</v>
      </c>
      <c r="N3196" s="28">
        <v>5.3611419360571793</v>
      </c>
      <c r="O3196" s="28">
        <v>2.1746931497672288</v>
      </c>
      <c r="Q3196" s="26">
        <v>15.038169999999999</v>
      </c>
      <c r="R3196" s="26">
        <v>1.645545886941959</v>
      </c>
      <c r="S3196" s="26">
        <v>1.4</v>
      </c>
      <c r="T3196" s="26">
        <v>0</v>
      </c>
      <c r="U3196" s="26">
        <v>1.3</v>
      </c>
      <c r="V3196" s="26">
        <v>0.49</v>
      </c>
      <c r="W3196" s="26">
        <v>0.81</v>
      </c>
      <c r="X3196" s="26">
        <v>1.7</v>
      </c>
      <c r="Y3196" s="85"/>
      <c r="AD3196" s="26">
        <v>2.7</v>
      </c>
      <c r="AF3196" s="26">
        <v>0.33741454968750001</v>
      </c>
      <c r="AG3196" s="26">
        <v>0.2297857504654062</v>
      </c>
      <c r="AH3196" s="29">
        <v>0.85989142891269876</v>
      </c>
      <c r="AI3196" s="29">
        <v>1.6857142857142804</v>
      </c>
    </row>
    <row r="3197" spans="1:35" ht="15" customHeight="1" x14ac:dyDescent="0.2">
      <c r="A3197" s="25">
        <v>3332</v>
      </c>
      <c r="B3197" s="25" t="s">
        <v>111</v>
      </c>
      <c r="C3197" s="139">
        <v>38371</v>
      </c>
      <c r="D3197" s="25" t="s">
        <v>26</v>
      </c>
      <c r="E3197" s="25" t="s">
        <v>79</v>
      </c>
      <c r="F3197" s="25">
        <v>-80</v>
      </c>
      <c r="G3197" s="82">
        <v>25.359599999999602</v>
      </c>
      <c r="H3197" s="27">
        <v>-80.422659999999993</v>
      </c>
      <c r="I3197" s="25">
        <v>25</v>
      </c>
      <c r="J3197" s="82">
        <v>15.291600000000045</v>
      </c>
      <c r="K3197" s="27">
        <v>25.254860000000001</v>
      </c>
      <c r="L3197" s="29">
        <v>18.382000000000001</v>
      </c>
      <c r="M3197" s="29">
        <v>33.710999999999999</v>
      </c>
      <c r="N3197" s="28">
        <v>5.8197363458952491</v>
      </c>
      <c r="O3197" s="28">
        <v>2.3607173463826716</v>
      </c>
      <c r="Q3197" s="26">
        <v>26.720489999999998</v>
      </c>
      <c r="R3197" s="26">
        <v>0.79713858261161308</v>
      </c>
      <c r="S3197" s="26">
        <v>5.5</v>
      </c>
      <c r="T3197" s="26">
        <v>0.03</v>
      </c>
      <c r="U3197" s="26">
        <v>2.5</v>
      </c>
      <c r="V3197" s="26">
        <v>0.67</v>
      </c>
      <c r="W3197" s="26">
        <v>1.83</v>
      </c>
      <c r="X3197" s="26">
        <v>7.3</v>
      </c>
      <c r="Y3197" s="85"/>
      <c r="AD3197" s="26">
        <v>8</v>
      </c>
      <c r="AF3197" s="26">
        <v>0.30403590606249997</v>
      </c>
      <c r="AG3197" s="26">
        <v>0.19213455290906256</v>
      </c>
      <c r="AH3197" s="29">
        <v>0.79213210461870931</v>
      </c>
      <c r="AI3197" s="29">
        <v>0.83333333333333925</v>
      </c>
    </row>
    <row r="3198" spans="1:35" ht="15" customHeight="1" x14ac:dyDescent="0.2">
      <c r="A3198" s="25">
        <v>3333</v>
      </c>
      <c r="B3198" s="25" t="s">
        <v>111</v>
      </c>
      <c r="C3198" s="139">
        <v>38371</v>
      </c>
      <c r="D3198" s="25" t="s">
        <v>27</v>
      </c>
      <c r="E3198" s="25" t="s">
        <v>79</v>
      </c>
      <c r="F3198" s="25">
        <v>-80</v>
      </c>
      <c r="G3198" s="82">
        <v>25.37039999999962</v>
      </c>
      <c r="H3198" s="27">
        <v>-80.422839999999994</v>
      </c>
      <c r="I3198" s="25">
        <v>25</v>
      </c>
      <c r="J3198" s="82">
        <v>10.525199999999941</v>
      </c>
      <c r="K3198" s="27">
        <v>25.175419999999999</v>
      </c>
      <c r="L3198" s="29">
        <v>18.192</v>
      </c>
      <c r="M3198" s="29">
        <v>36.808999999999997</v>
      </c>
      <c r="N3198" s="28">
        <v>5.7351463782512422</v>
      </c>
      <c r="O3198" s="28">
        <v>2.3264042792472499</v>
      </c>
      <c r="Q3198" s="26">
        <v>17.397099999999998</v>
      </c>
      <c r="R3198" s="26">
        <v>0.22444664437871983</v>
      </c>
      <c r="S3198" s="26">
        <v>3.3</v>
      </c>
      <c r="T3198" s="26">
        <v>0</v>
      </c>
      <c r="U3198" s="26">
        <v>1.4</v>
      </c>
      <c r="V3198" s="26">
        <v>0.39</v>
      </c>
      <c r="W3198" s="26">
        <v>1.0099999999999998</v>
      </c>
      <c r="X3198" s="26">
        <v>2.5</v>
      </c>
      <c r="Y3198" s="85"/>
      <c r="AD3198" s="26">
        <v>4.6999999999999993</v>
      </c>
      <c r="AF3198" s="26">
        <v>0.27464818721874995</v>
      </c>
      <c r="AG3198" s="26">
        <v>0.13559254272925003</v>
      </c>
      <c r="AH3198" s="29">
        <v>0.8038155778345939</v>
      </c>
      <c r="AI3198" s="29">
        <v>0.25714285714285673</v>
      </c>
    </row>
    <row r="3199" spans="1:35" ht="15" customHeight="1" x14ac:dyDescent="0.2">
      <c r="A3199" s="25">
        <v>3334</v>
      </c>
      <c r="B3199" s="25" t="s">
        <v>111</v>
      </c>
      <c r="C3199" s="139">
        <v>38371</v>
      </c>
      <c r="D3199" s="25" t="s">
        <v>28</v>
      </c>
      <c r="E3199" s="25" t="s">
        <v>77</v>
      </c>
      <c r="F3199" s="25">
        <v>-80</v>
      </c>
      <c r="G3199" s="82">
        <v>12.83159999999981</v>
      </c>
      <c r="H3199" s="27">
        <v>-80.213859999999997</v>
      </c>
      <c r="I3199" s="25">
        <v>25</v>
      </c>
      <c r="J3199" s="82">
        <v>28.059599999999918</v>
      </c>
      <c r="K3199" s="27">
        <v>25.467659999999999</v>
      </c>
      <c r="L3199" s="29">
        <v>17.951000000000001</v>
      </c>
      <c r="M3199" s="29">
        <v>36.731999999999999</v>
      </c>
      <c r="N3199" s="28">
        <v>10.964382378851836</v>
      </c>
      <c r="O3199" s="28">
        <v>4.4475911168010702</v>
      </c>
      <c r="Q3199" s="26">
        <v>1.6259680000000001</v>
      </c>
      <c r="R3199" s="26">
        <v>1.1551020609598168</v>
      </c>
      <c r="S3199" s="26">
        <v>0</v>
      </c>
      <c r="T3199" s="26">
        <v>0.06</v>
      </c>
      <c r="U3199" s="26">
        <v>0.7</v>
      </c>
      <c r="V3199" s="26">
        <v>0.01</v>
      </c>
      <c r="W3199" s="26">
        <v>0.69</v>
      </c>
      <c r="X3199" s="26">
        <v>0</v>
      </c>
      <c r="Y3199" s="85"/>
      <c r="AD3199" s="26">
        <v>0.7</v>
      </c>
      <c r="AF3199" s="26">
        <v>0.13714268793749998</v>
      </c>
      <c r="AG3199" s="26">
        <v>8.426280151153126E-2</v>
      </c>
      <c r="AH3199" s="29">
        <v>0.42045231921971227</v>
      </c>
      <c r="AI3199" s="29">
        <v>1.1714285714285668</v>
      </c>
    </row>
    <row r="3200" spans="1:35" ht="15" customHeight="1" x14ac:dyDescent="0.2">
      <c r="A3200" s="25">
        <v>3335</v>
      </c>
      <c r="B3200" s="25" t="s">
        <v>111</v>
      </c>
      <c r="C3200" s="139">
        <v>38371</v>
      </c>
      <c r="D3200" s="25" t="s">
        <v>29</v>
      </c>
      <c r="E3200" s="25" t="s">
        <v>76</v>
      </c>
      <c r="F3200" s="25">
        <v>-80</v>
      </c>
      <c r="G3200" s="82">
        <v>11.929199999999867</v>
      </c>
      <c r="H3200" s="27">
        <v>-80.198819999999998</v>
      </c>
      <c r="I3200" s="25">
        <v>25</v>
      </c>
      <c r="J3200" s="82">
        <v>34.778400000000076</v>
      </c>
      <c r="K3200" s="27">
        <v>25.579640000000001</v>
      </c>
      <c r="L3200" s="29">
        <v>17.815000000000001</v>
      </c>
      <c r="M3200" s="29">
        <v>36.015000000000001</v>
      </c>
      <c r="N3200" s="28">
        <v>9.3299073294705259</v>
      </c>
      <c r="O3200" s="28">
        <v>3.7845827995899968</v>
      </c>
      <c r="Q3200" s="26">
        <v>18.385604000000001</v>
      </c>
      <c r="R3200" s="26">
        <v>0.72098051791666551</v>
      </c>
      <c r="S3200" s="26">
        <v>0</v>
      </c>
      <c r="T3200" s="26">
        <v>0</v>
      </c>
      <c r="U3200" s="26">
        <v>0.22</v>
      </c>
      <c r="V3200" s="26">
        <v>0.02</v>
      </c>
      <c r="W3200" s="26">
        <v>0.2</v>
      </c>
      <c r="X3200" s="26">
        <v>0.89</v>
      </c>
      <c r="Y3200" s="85"/>
      <c r="AD3200" s="26">
        <v>0.22</v>
      </c>
      <c r="AF3200" s="26">
        <v>0.42376364949999989</v>
      </c>
      <c r="AG3200" s="26">
        <v>0.18778569393478134</v>
      </c>
      <c r="AH3200" s="29">
        <v>0.49410994527655383</v>
      </c>
      <c r="AI3200" s="29">
        <v>0.77142857142857024</v>
      </c>
    </row>
    <row r="3201" spans="1:35" ht="15" customHeight="1" x14ac:dyDescent="0.2">
      <c r="A3201" s="25">
        <v>3336</v>
      </c>
      <c r="B3201" s="25" t="s">
        <v>111</v>
      </c>
      <c r="C3201" s="139">
        <v>38371</v>
      </c>
      <c r="D3201" s="25" t="s">
        <v>30</v>
      </c>
      <c r="E3201" s="25" t="s">
        <v>76</v>
      </c>
      <c r="F3201" s="25">
        <v>-80</v>
      </c>
      <c r="G3201" s="82">
        <v>11.241599999999892</v>
      </c>
      <c r="H3201" s="27">
        <v>-80.187359999999998</v>
      </c>
      <c r="I3201" s="25">
        <v>25</v>
      </c>
      <c r="J3201" s="82">
        <v>39.704400000000106</v>
      </c>
      <c r="K3201" s="27">
        <v>25.661740000000002</v>
      </c>
      <c r="L3201" s="29">
        <v>18.902999999999999</v>
      </c>
      <c r="M3201" s="29">
        <v>35.957999999999998</v>
      </c>
      <c r="N3201" s="28">
        <v>10.037795894470374</v>
      </c>
      <c r="O3201" s="28">
        <v>4.0717306556745338</v>
      </c>
      <c r="Q3201" s="26">
        <v>55.746562000000004</v>
      </c>
      <c r="R3201" s="26">
        <v>1.357650590238098</v>
      </c>
      <c r="S3201" s="26">
        <v>0</v>
      </c>
      <c r="T3201" s="26">
        <v>0</v>
      </c>
      <c r="U3201" s="26">
        <v>0.21</v>
      </c>
      <c r="V3201" s="26">
        <v>7.0000000000000007E-2</v>
      </c>
      <c r="W3201" s="26">
        <v>0.13999999999999999</v>
      </c>
      <c r="X3201" s="26">
        <v>1.1000000000000001</v>
      </c>
      <c r="Y3201" s="85"/>
      <c r="AD3201" s="26">
        <v>0.21</v>
      </c>
      <c r="AF3201" s="26">
        <v>1.5557350419999998</v>
      </c>
      <c r="AG3201" s="26">
        <v>0.65277249903306256</v>
      </c>
      <c r="AH3201" s="29">
        <v>0.45926416998970454</v>
      </c>
      <c r="AI3201" s="29">
        <v>1.5428571428571456</v>
      </c>
    </row>
    <row r="3202" spans="1:35" ht="15" customHeight="1" x14ac:dyDescent="0.2">
      <c r="A3202" s="25">
        <v>3337</v>
      </c>
      <c r="B3202" s="25" t="s">
        <v>111</v>
      </c>
      <c r="C3202" s="139">
        <v>38371</v>
      </c>
      <c r="D3202" s="25" t="s">
        <v>16</v>
      </c>
      <c r="E3202" s="25" t="s">
        <v>76</v>
      </c>
      <c r="F3202" s="25">
        <v>-80</v>
      </c>
      <c r="G3202" s="82">
        <v>14.899200000000405</v>
      </c>
      <c r="H3202" s="27">
        <v>-80.248320000000007</v>
      </c>
      <c r="I3202" s="25">
        <v>25</v>
      </c>
      <c r="J3202" s="82">
        <v>41.414399999999958</v>
      </c>
      <c r="K3202" s="27">
        <v>25.690239999999999</v>
      </c>
      <c r="L3202" s="29">
        <v>18.506</v>
      </c>
      <c r="M3202" s="29">
        <v>31.794</v>
      </c>
      <c r="N3202" s="28">
        <v>8.7929670101866186</v>
      </c>
      <c r="O3202" s="28">
        <v>3.5667783750648541</v>
      </c>
      <c r="Q3202" s="26">
        <v>21.688105999999998</v>
      </c>
      <c r="R3202" s="26">
        <v>0.34579439857514793</v>
      </c>
      <c r="S3202" s="26">
        <v>0.56000000000000005</v>
      </c>
      <c r="T3202" s="26">
        <v>0.05</v>
      </c>
      <c r="U3202" s="26">
        <v>1.8</v>
      </c>
      <c r="V3202" s="26">
        <v>0.17</v>
      </c>
      <c r="W3202" s="26">
        <v>1.6300000000000001</v>
      </c>
      <c r="X3202" s="26">
        <v>4.8</v>
      </c>
      <c r="Y3202" s="85"/>
      <c r="AD3202" s="26">
        <v>2.3600000000000003</v>
      </c>
      <c r="AF3202" s="26">
        <v>1.41532705196875</v>
      </c>
      <c r="AG3202" s="26">
        <v>0.64211371171368747</v>
      </c>
      <c r="AH3202" s="29">
        <v>0.52428264482959308</v>
      </c>
      <c r="AI3202" s="29">
        <v>0.51428571428571346</v>
      </c>
    </row>
    <row r="3203" spans="1:35" ht="15" customHeight="1" x14ac:dyDescent="0.2">
      <c r="A3203" s="25">
        <v>3338</v>
      </c>
      <c r="B3203" s="25" t="s">
        <v>111</v>
      </c>
      <c r="C3203" s="139">
        <v>38371</v>
      </c>
      <c r="D3203" s="25" t="s">
        <v>17</v>
      </c>
      <c r="E3203" s="25" t="s">
        <v>76</v>
      </c>
      <c r="F3203" s="25">
        <v>-80</v>
      </c>
      <c r="G3203" s="82">
        <v>15.794399999999769</v>
      </c>
      <c r="H3203" s="27">
        <v>-80.263239999999996</v>
      </c>
      <c r="I3203" s="25">
        <v>25</v>
      </c>
      <c r="J3203" s="82">
        <v>39.295200000000037</v>
      </c>
      <c r="K3203" s="27">
        <v>25.654920000000001</v>
      </c>
      <c r="L3203" s="29">
        <v>18.044</v>
      </c>
      <c r="M3203" s="29">
        <v>31.632000000000001</v>
      </c>
      <c r="N3203" s="28">
        <v>7.6308730818178763</v>
      </c>
      <c r="O3203" s="28">
        <v>3.0953866947938025</v>
      </c>
      <c r="Q3203" s="26">
        <v>21.957697999999997</v>
      </c>
      <c r="R3203" s="26">
        <v>1E-3</v>
      </c>
      <c r="S3203" s="26">
        <v>0</v>
      </c>
      <c r="T3203" s="26">
        <v>0.04</v>
      </c>
      <c r="U3203" s="26">
        <v>0.55000000000000004</v>
      </c>
      <c r="V3203" s="26">
        <v>0.08</v>
      </c>
      <c r="W3203" s="26">
        <v>0.47000000000000003</v>
      </c>
      <c r="X3203" s="26">
        <v>3.8</v>
      </c>
      <c r="Y3203" s="85"/>
      <c r="AD3203" s="26">
        <v>0.55000000000000004</v>
      </c>
      <c r="AF3203" s="26">
        <v>0.39183625125000004</v>
      </c>
      <c r="AG3203" s="26">
        <v>0.26163934232131247</v>
      </c>
      <c r="AH3203" s="29">
        <v>0.60412484267157751</v>
      </c>
      <c r="AI3203" s="29">
        <v>2.8571428571427963E-2</v>
      </c>
    </row>
    <row r="3204" spans="1:35" ht="15" customHeight="1" x14ac:dyDescent="0.2">
      <c r="A3204" s="25">
        <v>3339</v>
      </c>
      <c r="B3204" s="25" t="s">
        <v>111</v>
      </c>
      <c r="C3204" s="139">
        <v>38371</v>
      </c>
      <c r="D3204" s="25" t="s">
        <v>18</v>
      </c>
      <c r="E3204" s="25" t="s">
        <v>76</v>
      </c>
      <c r="F3204" s="25">
        <v>-80</v>
      </c>
      <c r="G3204" s="82">
        <v>15.845999999999947</v>
      </c>
      <c r="H3204" s="27">
        <v>-80.264099999999999</v>
      </c>
      <c r="I3204" s="25">
        <v>25</v>
      </c>
      <c r="J3204" s="82">
        <v>35.466000000000051</v>
      </c>
      <c r="K3204" s="27">
        <v>25.591100000000001</v>
      </c>
      <c r="L3204" s="29">
        <v>18.248000000000001</v>
      </c>
      <c r="M3204" s="29">
        <v>35.837000000000003</v>
      </c>
      <c r="N3204" s="28">
        <v>8.4017591248852987</v>
      </c>
      <c r="O3204" s="28">
        <v>3.4080888424155118</v>
      </c>
      <c r="Q3204" s="26">
        <v>14.229394000000001</v>
      </c>
      <c r="R3204" s="26">
        <v>0.13726383655877614</v>
      </c>
      <c r="S3204" s="26">
        <v>0</v>
      </c>
      <c r="T3204" s="26">
        <v>0</v>
      </c>
      <c r="U3204" s="26">
        <v>0.32</v>
      </c>
      <c r="V3204" s="26">
        <v>0.03</v>
      </c>
      <c r="W3204" s="26">
        <v>0.29000000000000004</v>
      </c>
      <c r="X3204" s="26">
        <v>0.15</v>
      </c>
      <c r="Y3204" s="85"/>
      <c r="AD3204" s="26">
        <v>0.32000000000000006</v>
      </c>
      <c r="AF3204" s="26">
        <v>0.28698377290624999</v>
      </c>
      <c r="AG3204" s="26">
        <v>0.10627868804984382</v>
      </c>
      <c r="AH3204" s="29">
        <v>0.54869461638641492</v>
      </c>
      <c r="AI3204" s="29">
        <v>0.17142857142856779</v>
      </c>
    </row>
    <row r="3205" spans="1:35" ht="15" customHeight="1" x14ac:dyDescent="0.2">
      <c r="A3205" s="25">
        <v>3340</v>
      </c>
      <c r="B3205" s="25" t="s">
        <v>111</v>
      </c>
      <c r="C3205" s="139">
        <v>38371</v>
      </c>
      <c r="D3205" s="25" t="s">
        <v>19</v>
      </c>
      <c r="E3205" s="25" t="s">
        <v>77</v>
      </c>
      <c r="F3205" s="25">
        <v>-80</v>
      </c>
      <c r="G3205" s="82">
        <v>18.834000000000231</v>
      </c>
      <c r="H3205" s="27">
        <v>-80.313900000000004</v>
      </c>
      <c r="I3205" s="25">
        <v>25</v>
      </c>
      <c r="J3205" s="82">
        <v>31.800000000000068</v>
      </c>
      <c r="K3205" s="27">
        <v>25.53</v>
      </c>
      <c r="L3205" s="29">
        <v>17.295000000000002</v>
      </c>
      <c r="M3205" s="29">
        <v>28.738</v>
      </c>
      <c r="N3205" s="28">
        <v>7.8577327462207283</v>
      </c>
      <c r="O3205" s="28">
        <v>3.1874100293780394</v>
      </c>
      <c r="Q3205" s="26">
        <v>14.296792</v>
      </c>
      <c r="R3205" s="26">
        <v>4.9649110472468429E-2</v>
      </c>
      <c r="S3205" s="26">
        <v>1.1000000000000001</v>
      </c>
      <c r="T3205" s="26">
        <v>7.0000000000000007E-2</v>
      </c>
      <c r="U3205" s="26">
        <v>0.79</v>
      </c>
      <c r="V3205" s="26">
        <v>0.15</v>
      </c>
      <c r="W3205" s="26">
        <v>0.64</v>
      </c>
      <c r="X3205" s="26">
        <v>12.6</v>
      </c>
      <c r="Y3205" s="85"/>
      <c r="AD3205" s="26">
        <v>1.8900000000000001</v>
      </c>
      <c r="AF3205" s="26">
        <v>0.30294747203124994</v>
      </c>
      <c r="AG3205" s="26">
        <v>0.22613953868871892</v>
      </c>
      <c r="AH3205" s="29">
        <v>0.58668322643287096</v>
      </c>
      <c r="AI3205" s="29">
        <v>8.5714285714283897E-2</v>
      </c>
    </row>
    <row r="3206" spans="1:35" ht="15" customHeight="1" x14ac:dyDescent="0.2">
      <c r="A3206" s="25">
        <v>3341</v>
      </c>
      <c r="B3206" s="25" t="s">
        <v>111</v>
      </c>
      <c r="C3206" s="139">
        <v>38371</v>
      </c>
      <c r="D3206" s="25" t="s">
        <v>20</v>
      </c>
      <c r="E3206" s="25" t="s">
        <v>77</v>
      </c>
      <c r="F3206" s="25">
        <v>-80</v>
      </c>
      <c r="G3206" s="82">
        <v>15.12960000000021</v>
      </c>
      <c r="H3206" s="27">
        <v>-80.252160000000003</v>
      </c>
      <c r="I3206" s="25">
        <v>25</v>
      </c>
      <c r="J3206" s="82">
        <v>29.499599999999973</v>
      </c>
      <c r="K3206" s="27">
        <v>25.49166</v>
      </c>
      <c r="L3206" s="29">
        <v>18.143999999999998</v>
      </c>
      <c r="M3206" s="29">
        <v>36.514000000000003</v>
      </c>
      <c r="N3206" s="28">
        <v>7.9368473000476438</v>
      </c>
      <c r="O3206" s="28">
        <v>3.2195020501277862</v>
      </c>
      <c r="Q3206" s="26">
        <v>14.341724000000001</v>
      </c>
      <c r="R3206" s="26">
        <v>0.86861032236607794</v>
      </c>
      <c r="S3206" s="26">
        <v>0</v>
      </c>
      <c r="T3206" s="26">
        <v>0</v>
      </c>
      <c r="U3206" s="26">
        <v>0.25</v>
      </c>
      <c r="V3206" s="26">
        <v>0.02</v>
      </c>
      <c r="W3206" s="26">
        <v>0.23</v>
      </c>
      <c r="X3206" s="26">
        <v>0</v>
      </c>
      <c r="Y3206" s="85"/>
      <c r="AD3206" s="26">
        <v>0.25</v>
      </c>
      <c r="AF3206" s="26">
        <v>0.14367329212499999</v>
      </c>
      <c r="AG3206" s="26">
        <v>8.6394370867749995E-2</v>
      </c>
      <c r="AH3206" s="29">
        <v>0.58083516360108467</v>
      </c>
      <c r="AI3206" s="29">
        <v>0.88571428571429223</v>
      </c>
    </row>
    <row r="3207" spans="1:35" ht="15" customHeight="1" x14ac:dyDescent="0.2">
      <c r="A3207" s="25">
        <v>3342</v>
      </c>
      <c r="B3207" s="25" t="s">
        <v>111</v>
      </c>
      <c r="C3207" s="139">
        <v>38371</v>
      </c>
      <c r="D3207" s="25" t="s">
        <v>21</v>
      </c>
      <c r="E3207" s="25" t="s">
        <v>77</v>
      </c>
      <c r="F3207" s="25">
        <v>-80</v>
      </c>
      <c r="G3207" s="82">
        <v>19.526400000000024</v>
      </c>
      <c r="H3207" s="27">
        <v>-80.32544</v>
      </c>
      <c r="I3207" s="25">
        <v>25</v>
      </c>
      <c r="J3207" s="82">
        <v>27.789599999999908</v>
      </c>
      <c r="K3207" s="27">
        <v>25.463159999999998</v>
      </c>
      <c r="L3207" s="29">
        <v>17.701000000000001</v>
      </c>
      <c r="M3207" s="29">
        <v>26.169</v>
      </c>
      <c r="N3207" s="28">
        <v>9.195840326652176</v>
      </c>
      <c r="O3207" s="28">
        <v>3.7301998721994725</v>
      </c>
      <c r="Q3207" s="26">
        <v>14.341724000000001</v>
      </c>
      <c r="R3207" s="26">
        <v>2.9370512615326166E-2</v>
      </c>
      <c r="S3207" s="26">
        <v>3.6</v>
      </c>
      <c r="T3207" s="26">
        <v>0.03</v>
      </c>
      <c r="U3207" s="26">
        <v>11.25</v>
      </c>
      <c r="V3207" s="26">
        <v>0.52</v>
      </c>
      <c r="W3207" s="26">
        <v>10.73</v>
      </c>
      <c r="X3207" s="26">
        <v>5</v>
      </c>
      <c r="Y3207" s="85"/>
      <c r="AD3207" s="26">
        <v>14.850000000000001</v>
      </c>
      <c r="AF3207" s="26">
        <v>0.23328769403124999</v>
      </c>
      <c r="AG3207" s="26">
        <v>0.10176524184103126</v>
      </c>
      <c r="AH3207" s="29">
        <v>0.50131361966332777</v>
      </c>
      <c r="AI3207" s="29">
        <v>5.7142857142855927E-2</v>
      </c>
    </row>
    <row r="3208" spans="1:35" ht="15" customHeight="1" x14ac:dyDescent="0.2">
      <c r="A3208" s="25">
        <v>3343</v>
      </c>
      <c r="B3208" s="25" t="s">
        <v>111</v>
      </c>
      <c r="C3208" s="139">
        <v>38371</v>
      </c>
      <c r="D3208" s="25" t="s">
        <v>22</v>
      </c>
      <c r="E3208" s="25" t="s">
        <v>77</v>
      </c>
      <c r="F3208" s="25">
        <v>-80</v>
      </c>
      <c r="G3208" s="82">
        <v>14.600400000000207</v>
      </c>
      <c r="H3208" s="27">
        <v>-80.243340000000003</v>
      </c>
      <c r="I3208" s="25">
        <v>25</v>
      </c>
      <c r="J3208" s="82">
        <v>24.314399999999949</v>
      </c>
      <c r="K3208" s="27">
        <v>25.405239999999999</v>
      </c>
      <c r="L3208" s="29">
        <v>17.853000000000002</v>
      </c>
      <c r="M3208" s="29">
        <v>36.780999999999999</v>
      </c>
      <c r="N3208" s="28">
        <v>7.9226569915516638</v>
      </c>
      <c r="O3208" s="28">
        <v>3.21374589462074</v>
      </c>
      <c r="Q3208" s="26">
        <v>2.5470740000000003</v>
      </c>
      <c r="R3208" s="26">
        <v>1.3708023251934531</v>
      </c>
      <c r="S3208" s="26">
        <v>0</v>
      </c>
      <c r="T3208" s="26">
        <v>0</v>
      </c>
      <c r="U3208" s="26">
        <v>1.46</v>
      </c>
      <c r="V3208" s="26">
        <v>0.04</v>
      </c>
      <c r="W3208" s="26">
        <v>1.42</v>
      </c>
      <c r="X3208" s="26">
        <v>0</v>
      </c>
      <c r="Y3208" s="85"/>
      <c r="AD3208" s="26">
        <v>1.46</v>
      </c>
      <c r="AF3208" s="26">
        <v>0.24526046837499993</v>
      </c>
      <c r="AG3208" s="26">
        <v>0.12236243785984385</v>
      </c>
      <c r="AH3208" s="29">
        <v>0.5818755002161371</v>
      </c>
      <c r="AI3208" s="29">
        <v>1.4</v>
      </c>
    </row>
    <row r="3209" spans="1:35" ht="15" customHeight="1" x14ac:dyDescent="0.2">
      <c r="A3209" s="25">
        <v>3344</v>
      </c>
      <c r="B3209" s="25" t="s">
        <v>111</v>
      </c>
      <c r="C3209" s="139">
        <v>38371</v>
      </c>
      <c r="D3209" s="25" t="s">
        <v>23</v>
      </c>
      <c r="E3209" s="25" t="s">
        <v>77</v>
      </c>
      <c r="F3209" s="25">
        <v>-80</v>
      </c>
      <c r="G3209" s="82">
        <v>19.277999999999622</v>
      </c>
      <c r="H3209" s="27">
        <v>-80.321299999999994</v>
      </c>
      <c r="I3209" s="25">
        <v>25</v>
      </c>
      <c r="J3209" s="82">
        <v>19.975200000000086</v>
      </c>
      <c r="K3209" s="27">
        <v>25.332920000000001</v>
      </c>
      <c r="L3209" s="29">
        <v>18.738</v>
      </c>
      <c r="M3209" s="29">
        <v>35.677999999999997</v>
      </c>
      <c r="N3209" s="28">
        <v>9.737628678286903</v>
      </c>
      <c r="O3209" s="28">
        <v>3.9499708521467478</v>
      </c>
      <c r="Q3209" s="26">
        <v>6.8380800000000015</v>
      </c>
      <c r="R3209" s="26">
        <v>4.6366531648063661E-2</v>
      </c>
      <c r="S3209" s="26">
        <v>0</v>
      </c>
      <c r="T3209" s="26">
        <v>0</v>
      </c>
      <c r="U3209" s="26">
        <v>0.69</v>
      </c>
      <c r="V3209" s="26">
        <v>0.08</v>
      </c>
      <c r="W3209" s="26">
        <v>0.61</v>
      </c>
      <c r="X3209" s="26">
        <v>0</v>
      </c>
      <c r="Y3209" s="85"/>
      <c r="AD3209" s="26">
        <v>0.69</v>
      </c>
      <c r="AF3209" s="26">
        <v>0.33052113415624995</v>
      </c>
      <c r="AG3209" s="26">
        <v>0.12961333268006256</v>
      </c>
      <c r="AH3209" s="29">
        <v>0.47342121499040535</v>
      </c>
      <c r="AI3209" s="29">
        <v>8.5714285714283897E-2</v>
      </c>
    </row>
    <row r="3210" spans="1:35" ht="15" customHeight="1" x14ac:dyDescent="0.2">
      <c r="A3210" s="25">
        <v>3345</v>
      </c>
      <c r="B3210" s="25" t="s">
        <v>111</v>
      </c>
      <c r="C3210" s="139">
        <v>38372</v>
      </c>
      <c r="D3210" s="25">
        <v>1</v>
      </c>
      <c r="E3210" s="25" t="s">
        <v>47</v>
      </c>
      <c r="F3210" s="25">
        <v>-80</v>
      </c>
      <c r="G3210" s="82">
        <v>29.775600000000395</v>
      </c>
      <c r="H3210" s="27">
        <v>-80.496260000000007</v>
      </c>
      <c r="I3210" s="25">
        <v>25</v>
      </c>
      <c r="J3210" s="82">
        <v>11.054399999999944</v>
      </c>
      <c r="K3210" s="27">
        <v>25.184239999999999</v>
      </c>
      <c r="L3210" s="29">
        <v>15.189</v>
      </c>
      <c r="M3210" s="29">
        <v>38.161000000000001</v>
      </c>
      <c r="N3210" s="28">
        <v>3.0586429230040939</v>
      </c>
      <c r="O3210" s="28">
        <v>1.24070764989537</v>
      </c>
      <c r="Q3210" s="26">
        <v>16.880381999999997</v>
      </c>
      <c r="R3210" s="26">
        <v>6.0473599436607168</v>
      </c>
      <c r="S3210" s="26">
        <v>5.3</v>
      </c>
      <c r="T3210" s="26">
        <v>0.02</v>
      </c>
      <c r="U3210" s="26">
        <v>4.7</v>
      </c>
      <c r="V3210" s="26">
        <v>0.8</v>
      </c>
      <c r="W3210" s="26">
        <v>3.9000000000000004</v>
      </c>
      <c r="X3210" s="26">
        <v>7</v>
      </c>
      <c r="Y3210" s="85"/>
      <c r="AD3210" s="26">
        <v>10</v>
      </c>
      <c r="AF3210" s="26">
        <v>0.32217647325000004</v>
      </c>
      <c r="AG3210" s="26">
        <v>0.25507232166456251</v>
      </c>
      <c r="AH3210" s="29">
        <v>1.507204376597258</v>
      </c>
      <c r="AI3210" s="29">
        <v>6.0857142857142881</v>
      </c>
    </row>
    <row r="3211" spans="1:35" ht="15" customHeight="1" x14ac:dyDescent="0.2">
      <c r="A3211" s="25">
        <v>3346</v>
      </c>
      <c r="B3211" s="25" t="s">
        <v>111</v>
      </c>
      <c r="C3211" s="139">
        <v>38372</v>
      </c>
      <c r="D3211" s="25">
        <v>2</v>
      </c>
      <c r="E3211" s="25" t="s">
        <v>47</v>
      </c>
      <c r="F3211" s="25">
        <v>-80</v>
      </c>
      <c r="G3211" s="82">
        <v>33.671999999999969</v>
      </c>
      <c r="H3211" s="27">
        <v>-80.561199999999999</v>
      </c>
      <c r="I3211" s="25">
        <v>25</v>
      </c>
      <c r="J3211" s="82">
        <v>10.056000000000012</v>
      </c>
      <c r="K3211" s="27">
        <v>25.1676</v>
      </c>
      <c r="L3211" s="29">
        <v>15.025</v>
      </c>
      <c r="M3211" s="29">
        <v>37.700000000000003</v>
      </c>
      <c r="N3211" s="28">
        <v>3.4045989757238901</v>
      </c>
      <c r="O3211" s="28">
        <v>1.3810412331027493</v>
      </c>
      <c r="Q3211" s="26">
        <v>14.835976</v>
      </c>
      <c r="R3211" s="26">
        <v>8.6950437907700913</v>
      </c>
      <c r="S3211" s="26">
        <v>8.3000000000000007</v>
      </c>
      <c r="T3211" s="26">
        <v>0.01</v>
      </c>
      <c r="U3211" s="26">
        <v>2.9</v>
      </c>
      <c r="V3211" s="26">
        <v>0.57999999999999996</v>
      </c>
      <c r="W3211" s="26">
        <v>2.3199999999999998</v>
      </c>
      <c r="X3211" s="26">
        <v>9</v>
      </c>
      <c r="Y3211" s="85"/>
      <c r="AD3211" s="26">
        <v>11.200000000000001</v>
      </c>
      <c r="AF3211" s="26">
        <v>0.40163215753124992</v>
      </c>
      <c r="AG3211" s="26">
        <v>0.27020759443928133</v>
      </c>
      <c r="AH3211" s="29">
        <v>1.3540508097638184</v>
      </c>
      <c r="AI3211" s="29">
        <v>8.7428571428571455</v>
      </c>
    </row>
    <row r="3212" spans="1:35" ht="15" customHeight="1" x14ac:dyDescent="0.2">
      <c r="A3212" s="25">
        <v>3347</v>
      </c>
      <c r="B3212" s="25" t="s">
        <v>111</v>
      </c>
      <c r="C3212" s="139">
        <v>38372</v>
      </c>
      <c r="D3212" s="25">
        <v>3</v>
      </c>
      <c r="E3212" s="25" t="s">
        <v>47</v>
      </c>
      <c r="F3212" s="25">
        <v>-80</v>
      </c>
      <c r="G3212" s="82">
        <v>37.202400000000182</v>
      </c>
      <c r="H3212" s="27">
        <v>-80.620040000000003</v>
      </c>
      <c r="I3212" s="25">
        <v>25</v>
      </c>
      <c r="J3212" s="82">
        <v>9.0084000000000231</v>
      </c>
      <c r="K3212" s="27">
        <v>25.15014</v>
      </c>
      <c r="L3212" s="29">
        <v>15.423</v>
      </c>
      <c r="M3212" s="29">
        <v>35.844000000000001</v>
      </c>
      <c r="N3212" s="28">
        <v>2.8529057083817113</v>
      </c>
      <c r="O3212" s="28">
        <v>1.1572524240073319</v>
      </c>
      <c r="Q3212" s="26">
        <v>15.060636000000001</v>
      </c>
      <c r="R3212" s="26">
        <v>13.495475709036455</v>
      </c>
      <c r="S3212" s="26">
        <v>5.9</v>
      </c>
      <c r="T3212" s="26">
        <v>0</v>
      </c>
      <c r="U3212" s="26">
        <v>1.5</v>
      </c>
      <c r="V3212" s="26">
        <v>0.34</v>
      </c>
      <c r="W3212" s="26">
        <v>1.1599999999999999</v>
      </c>
      <c r="X3212" s="26">
        <v>5</v>
      </c>
      <c r="Y3212" s="85"/>
      <c r="AD3212" s="26">
        <v>7.4</v>
      </c>
      <c r="AF3212" s="26">
        <v>0.39800404409375001</v>
      </c>
      <c r="AG3212" s="26">
        <v>0.27799354794321873</v>
      </c>
      <c r="AH3212" s="29">
        <v>1.6158963776671704</v>
      </c>
      <c r="AI3212" s="29">
        <v>13.542857142857139</v>
      </c>
    </row>
    <row r="3213" spans="1:35" ht="15" customHeight="1" x14ac:dyDescent="0.2">
      <c r="A3213" s="25">
        <v>3348</v>
      </c>
      <c r="B3213" s="25" t="s">
        <v>111</v>
      </c>
      <c r="C3213" s="139">
        <v>38372</v>
      </c>
      <c r="D3213" s="25">
        <v>4</v>
      </c>
      <c r="E3213" s="25" t="s">
        <v>48</v>
      </c>
      <c r="F3213" s="25">
        <v>-80</v>
      </c>
      <c r="G3213" s="82">
        <v>40.757999999999868</v>
      </c>
      <c r="H3213" s="27">
        <v>-80.679299999999998</v>
      </c>
      <c r="I3213" s="25">
        <v>25</v>
      </c>
      <c r="J3213" s="82">
        <v>7.9343999999999681</v>
      </c>
      <c r="K3213" s="27">
        <v>25.132239999999999</v>
      </c>
      <c r="L3213" s="29">
        <v>15.298</v>
      </c>
      <c r="M3213" s="29">
        <v>40.795999999999999</v>
      </c>
      <c r="N3213" s="28">
        <v>6.0406384279960577</v>
      </c>
      <c r="O3213" s="28">
        <v>2.4503240477988348</v>
      </c>
      <c r="Q3213" s="26">
        <v>17.037644</v>
      </c>
      <c r="R3213" s="26">
        <v>3.0335169279724661</v>
      </c>
      <c r="S3213" s="26">
        <v>0.09</v>
      </c>
      <c r="T3213" s="26">
        <v>0.03</v>
      </c>
      <c r="U3213" s="26">
        <v>0.31</v>
      </c>
      <c r="V3213" s="26">
        <v>0.01</v>
      </c>
      <c r="W3213" s="26">
        <v>0.3</v>
      </c>
      <c r="X3213" s="26">
        <v>2.1</v>
      </c>
      <c r="Y3213" s="85"/>
      <c r="AD3213" s="26">
        <v>0.39999999999999997</v>
      </c>
      <c r="AF3213" s="26">
        <v>0.19845780503125005</v>
      </c>
      <c r="AG3213" s="26">
        <v>0.11892474194774996</v>
      </c>
      <c r="AH3213" s="29">
        <v>0.76316436663952714</v>
      </c>
      <c r="AI3213" s="29">
        <v>3.0571428571428529</v>
      </c>
    </row>
    <row r="3214" spans="1:35" ht="15" customHeight="1" x14ac:dyDescent="0.2">
      <c r="A3214" s="25">
        <v>3349</v>
      </c>
      <c r="B3214" s="25" t="s">
        <v>111</v>
      </c>
      <c r="C3214" s="139">
        <v>38372</v>
      </c>
      <c r="D3214" s="25">
        <v>5</v>
      </c>
      <c r="E3214" s="25" t="s">
        <v>48</v>
      </c>
      <c r="F3214" s="25">
        <v>-80</v>
      </c>
      <c r="G3214" s="82">
        <v>43.154399999999953</v>
      </c>
      <c r="H3214" s="27">
        <v>-80.719239999999999</v>
      </c>
      <c r="I3214" s="25">
        <v>25</v>
      </c>
      <c r="J3214" s="82">
        <v>6.9360000000000355</v>
      </c>
      <c r="K3214" s="27">
        <v>25.115600000000001</v>
      </c>
      <c r="L3214" s="29">
        <v>15.442</v>
      </c>
      <c r="M3214" s="29">
        <v>43.35</v>
      </c>
      <c r="N3214" s="28">
        <v>7.4024144347766718</v>
      </c>
      <c r="O3214" s="28">
        <v>3.0027147490308841</v>
      </c>
      <c r="Q3214" s="26">
        <v>19.733563999999998</v>
      </c>
      <c r="R3214" s="26">
        <v>3.973307451138389</v>
      </c>
      <c r="S3214" s="26">
        <v>0</v>
      </c>
      <c r="T3214" s="26">
        <v>0.03</v>
      </c>
      <c r="U3214" s="26">
        <v>0.19</v>
      </c>
      <c r="V3214" s="26">
        <v>0.02</v>
      </c>
      <c r="W3214" s="26">
        <v>0.17</v>
      </c>
      <c r="X3214" s="26">
        <v>2.6</v>
      </c>
      <c r="Y3214" s="85"/>
      <c r="AD3214" s="26">
        <v>0.19</v>
      </c>
      <c r="AF3214" s="26">
        <v>0.22421741043750004</v>
      </c>
      <c r="AG3214" s="26">
        <v>0.11048928033337496</v>
      </c>
      <c r="AH3214" s="29">
        <v>0.62276977878219575</v>
      </c>
      <c r="AI3214" s="29">
        <v>4</v>
      </c>
    </row>
    <row r="3215" spans="1:35" ht="15" customHeight="1" x14ac:dyDescent="0.2">
      <c r="A3215" s="25">
        <v>3350</v>
      </c>
      <c r="B3215" s="25" t="s">
        <v>111</v>
      </c>
      <c r="C3215" s="139">
        <v>38372</v>
      </c>
      <c r="D3215" s="25">
        <v>6</v>
      </c>
      <c r="E3215" s="25" t="s">
        <v>48</v>
      </c>
      <c r="F3215" s="25">
        <v>-80</v>
      </c>
      <c r="G3215" s="82">
        <v>45.544799999999839</v>
      </c>
      <c r="H3215" s="27">
        <v>-80.759079999999997</v>
      </c>
      <c r="I3215" s="25">
        <v>25</v>
      </c>
      <c r="J3215" s="82">
        <v>4.2011999999999716</v>
      </c>
      <c r="K3215" s="27">
        <v>25.07002</v>
      </c>
      <c r="L3215" s="29">
        <v>15.335000000000001</v>
      </c>
      <c r="M3215" s="29">
        <v>43.859000000000002</v>
      </c>
      <c r="N3215" s="28">
        <v>6.0252534969635052</v>
      </c>
      <c r="O3215" s="28">
        <v>2.4440833057097082</v>
      </c>
      <c r="Q3215" s="26">
        <v>21.980164000000002</v>
      </c>
      <c r="R3215" s="26">
        <v>3.4372832834561051</v>
      </c>
      <c r="S3215" s="26">
        <v>0</v>
      </c>
      <c r="T3215" s="26">
        <v>0.05</v>
      </c>
      <c r="U3215" s="26">
        <v>0.1</v>
      </c>
      <c r="V3215" s="26">
        <v>0.02</v>
      </c>
      <c r="W3215" s="26">
        <v>0.08</v>
      </c>
      <c r="X3215" s="26">
        <v>21.4</v>
      </c>
      <c r="Y3215" s="85"/>
      <c r="AD3215" s="26">
        <v>0.1</v>
      </c>
      <c r="AF3215" s="26">
        <v>0.35882041896874994</v>
      </c>
      <c r="AG3215" s="26">
        <v>0.20422161539203124</v>
      </c>
      <c r="AH3215" s="29">
        <v>0.76511303670845754</v>
      </c>
      <c r="AI3215" s="29">
        <v>3.48</v>
      </c>
    </row>
    <row r="3216" spans="1:35" ht="15" customHeight="1" x14ac:dyDescent="0.2">
      <c r="A3216" s="25">
        <v>3351</v>
      </c>
      <c r="B3216" s="25" t="s">
        <v>111</v>
      </c>
      <c r="C3216" s="139">
        <v>38372</v>
      </c>
      <c r="D3216" s="25">
        <v>7</v>
      </c>
      <c r="E3216" s="25" t="s">
        <v>48</v>
      </c>
      <c r="F3216" s="25">
        <v>-80</v>
      </c>
      <c r="G3216" s="82">
        <v>47.569200000000365</v>
      </c>
      <c r="H3216" s="27">
        <v>-80.792820000000006</v>
      </c>
      <c r="I3216" s="25">
        <v>25</v>
      </c>
      <c r="J3216" s="82">
        <v>7.0007999999999271</v>
      </c>
      <c r="K3216" s="27">
        <v>25.116679999999999</v>
      </c>
      <c r="L3216" s="29">
        <v>15.33</v>
      </c>
      <c r="M3216" s="29">
        <v>44.518999999999998</v>
      </c>
      <c r="N3216" s="28">
        <v>7.8075412977767611</v>
      </c>
      <c r="O3216" s="28">
        <v>3.1670503745862351</v>
      </c>
      <c r="Q3216" s="26">
        <v>25.215267999999998</v>
      </c>
      <c r="R3216" s="26">
        <v>2.0748213493378023</v>
      </c>
      <c r="S3216" s="26">
        <v>0</v>
      </c>
      <c r="T3216" s="26">
        <v>0.03</v>
      </c>
      <c r="U3216" s="26">
        <v>0.04</v>
      </c>
      <c r="V3216" s="26">
        <v>0.02</v>
      </c>
      <c r="W3216" s="26">
        <v>0.02</v>
      </c>
      <c r="X3216" s="26">
        <v>1.9</v>
      </c>
      <c r="Y3216" s="85"/>
      <c r="AD3216" s="26">
        <v>0.04</v>
      </c>
      <c r="AF3216" s="26">
        <v>0.37950066556249995</v>
      </c>
      <c r="AG3216" s="26">
        <v>0.22754544041687502</v>
      </c>
      <c r="AH3216" s="29">
        <v>0.59045476984063117</v>
      </c>
      <c r="AI3216" s="29">
        <v>2.12</v>
      </c>
    </row>
    <row r="3217" spans="1:35" ht="15" customHeight="1" x14ac:dyDescent="0.2">
      <c r="A3217" s="25">
        <v>3352</v>
      </c>
      <c r="B3217" s="25" t="s">
        <v>111</v>
      </c>
      <c r="C3217" s="139">
        <v>38372</v>
      </c>
      <c r="D3217" s="25">
        <v>8</v>
      </c>
      <c r="E3217" s="25" t="s">
        <v>48</v>
      </c>
      <c r="F3217" s="25">
        <v>-80</v>
      </c>
      <c r="G3217" s="82">
        <v>51.647999999999854</v>
      </c>
      <c r="H3217" s="27">
        <v>-80.860799999999998</v>
      </c>
      <c r="I3217" s="25">
        <v>25</v>
      </c>
      <c r="J3217" s="82">
        <v>7.5815999999998951</v>
      </c>
      <c r="K3217" s="27">
        <v>25.126359999999998</v>
      </c>
      <c r="L3217" s="29">
        <v>14.951000000000001</v>
      </c>
      <c r="M3217" s="29">
        <v>33.728000000000002</v>
      </c>
      <c r="N3217" s="28">
        <v>6.5494975820140162</v>
      </c>
      <c r="O3217" s="28">
        <v>2.6567376308820414</v>
      </c>
      <c r="Q3217" s="26">
        <v>26.226238000000002</v>
      </c>
      <c r="R3217" s="26">
        <v>12.526280288999263</v>
      </c>
      <c r="S3217" s="26">
        <v>0</v>
      </c>
      <c r="T3217" s="26">
        <v>0</v>
      </c>
      <c r="U3217" s="26">
        <v>0.04</v>
      </c>
      <c r="V3217" s="26">
        <v>0.02</v>
      </c>
      <c r="W3217" s="26">
        <v>0.02</v>
      </c>
      <c r="X3217" s="26">
        <v>27</v>
      </c>
      <c r="Y3217" s="85"/>
      <c r="AD3217" s="26">
        <v>0.04</v>
      </c>
      <c r="AF3217" s="26">
        <v>1.2912455724062499</v>
      </c>
      <c r="AG3217" s="26">
        <v>0.86460069867068723</v>
      </c>
      <c r="AH3217" s="29">
        <v>0.70387078432700068</v>
      </c>
      <c r="AI3217" s="29">
        <v>12.68</v>
      </c>
    </row>
    <row r="3218" spans="1:35" ht="15" customHeight="1" x14ac:dyDescent="0.2">
      <c r="A3218" s="25">
        <v>3353</v>
      </c>
      <c r="B3218" s="25" t="s">
        <v>111</v>
      </c>
      <c r="C3218" s="139">
        <v>38372</v>
      </c>
      <c r="D3218" s="25">
        <v>9</v>
      </c>
      <c r="E3218" s="25" t="s">
        <v>49</v>
      </c>
      <c r="F3218" s="25">
        <v>-80</v>
      </c>
      <c r="G3218" s="82">
        <v>54.282000000000323</v>
      </c>
      <c r="H3218" s="27">
        <v>-80.904700000000005</v>
      </c>
      <c r="I3218" s="25">
        <v>25</v>
      </c>
      <c r="J3218" s="82">
        <v>7.6572000000000173</v>
      </c>
      <c r="K3218" s="27">
        <v>25.12762</v>
      </c>
      <c r="L3218" s="29">
        <v>15.037000000000001</v>
      </c>
      <c r="M3218" s="29">
        <v>33.808</v>
      </c>
      <c r="N3218" s="28">
        <v>3.7843737788505942</v>
      </c>
      <c r="O3218" s="28">
        <v>1.535093051290805</v>
      </c>
      <c r="Q3218" s="26">
        <v>27.192276</v>
      </c>
      <c r="R3218" s="26">
        <v>9.1088783513988165</v>
      </c>
      <c r="S3218" s="26">
        <v>0</v>
      </c>
      <c r="T3218" s="26">
        <v>0.09</v>
      </c>
      <c r="U3218" s="26">
        <v>0.53</v>
      </c>
      <c r="V3218" s="26">
        <v>0.1</v>
      </c>
      <c r="W3218" s="26">
        <v>0.43000000000000005</v>
      </c>
      <c r="X3218" s="26">
        <v>28.7</v>
      </c>
      <c r="Y3218" s="85"/>
      <c r="AD3218" s="26">
        <v>0.53</v>
      </c>
      <c r="AF3218" s="26">
        <v>1.7734218482499999</v>
      </c>
      <c r="AG3218" s="26">
        <v>1.1346472015254065</v>
      </c>
      <c r="AH3218" s="29">
        <v>1.218167197374507</v>
      </c>
      <c r="AI3218" s="29">
        <v>9.3200000000000074</v>
      </c>
    </row>
    <row r="3219" spans="1:35" ht="15" customHeight="1" x14ac:dyDescent="0.2">
      <c r="A3219" s="25">
        <v>3354</v>
      </c>
      <c r="B3219" s="25" t="s">
        <v>111</v>
      </c>
      <c r="C3219" s="139">
        <v>38372</v>
      </c>
      <c r="D3219" s="25">
        <v>10</v>
      </c>
      <c r="E3219" s="25" t="s">
        <v>49</v>
      </c>
      <c r="F3219" s="25">
        <v>-80</v>
      </c>
      <c r="G3219" s="82">
        <v>59.755199999999888</v>
      </c>
      <c r="H3219" s="27">
        <v>-80.995919999999998</v>
      </c>
      <c r="I3219" s="25">
        <v>25</v>
      </c>
      <c r="J3219" s="82">
        <v>6.6828000000000287</v>
      </c>
      <c r="K3219" s="27">
        <v>25.11138</v>
      </c>
      <c r="L3219" s="29">
        <v>17.07</v>
      </c>
      <c r="M3219" s="29">
        <v>33.034999999999997</v>
      </c>
      <c r="N3219" s="28">
        <v>2.7937363987337522</v>
      </c>
      <c r="O3219" s="28">
        <v>1.1332509903757302</v>
      </c>
      <c r="Q3219" s="26">
        <v>23.57525</v>
      </c>
      <c r="R3219" s="26">
        <v>13.055039986253716</v>
      </c>
      <c r="S3219" s="26">
        <v>0</v>
      </c>
      <c r="T3219" s="26">
        <v>0.02</v>
      </c>
      <c r="U3219" s="26">
        <v>1.6</v>
      </c>
      <c r="V3219" s="26">
        <v>0.25</v>
      </c>
      <c r="W3219" s="26">
        <v>1.35</v>
      </c>
      <c r="X3219" s="26">
        <v>30.7</v>
      </c>
      <c r="Y3219" s="85"/>
      <c r="AD3219" s="26">
        <v>1.6</v>
      </c>
      <c r="AF3219" s="26">
        <v>3.9056641154687499</v>
      </c>
      <c r="AG3219" s="26">
        <v>1.7420724376856256</v>
      </c>
      <c r="AH3219" s="29">
        <v>1.6501198903695642</v>
      </c>
      <c r="AI3219" s="29">
        <v>13.52</v>
      </c>
    </row>
    <row r="3220" spans="1:35" ht="15" customHeight="1" x14ac:dyDescent="0.2">
      <c r="A3220" s="25">
        <v>3355</v>
      </c>
      <c r="B3220" s="25" t="s">
        <v>111</v>
      </c>
      <c r="C3220" s="139">
        <v>38372</v>
      </c>
      <c r="D3220" s="25">
        <v>11</v>
      </c>
      <c r="E3220" s="25" t="s">
        <v>49</v>
      </c>
      <c r="F3220" s="25">
        <v>-81</v>
      </c>
      <c r="G3220" s="82">
        <v>2.3999999999944066E-2</v>
      </c>
      <c r="H3220" s="27">
        <v>-81.000399999999999</v>
      </c>
      <c r="I3220" s="25">
        <v>25</v>
      </c>
      <c r="J3220" s="82">
        <v>4.4988000000000028</v>
      </c>
      <c r="K3220" s="27">
        <v>25.07498</v>
      </c>
      <c r="L3220" s="29">
        <v>16.771999999999998</v>
      </c>
      <c r="M3220" s="29">
        <v>33.029000000000003</v>
      </c>
      <c r="N3220" s="28">
        <v>4.2445201618921384</v>
      </c>
      <c r="O3220" s="28">
        <v>1.7217467901818435</v>
      </c>
      <c r="Q3220" s="26">
        <v>17.442031999999998</v>
      </c>
      <c r="R3220" s="26">
        <v>6.4933855912388427</v>
      </c>
      <c r="S3220" s="26">
        <v>0.32</v>
      </c>
      <c r="T3220" s="26">
        <v>7.0000000000000007E-2</v>
      </c>
      <c r="U3220" s="26">
        <v>7.0000000000000007E-2</v>
      </c>
      <c r="V3220" s="26">
        <v>0.02</v>
      </c>
      <c r="W3220" s="26">
        <v>0.05</v>
      </c>
      <c r="X3220" s="26">
        <v>11.9</v>
      </c>
      <c r="Y3220" s="85"/>
      <c r="AD3220" s="26">
        <v>0.39</v>
      </c>
      <c r="AF3220" s="26">
        <v>2.9115610335937498</v>
      </c>
      <c r="AG3220" s="26">
        <v>1.227225092772031</v>
      </c>
      <c r="AH3220" s="29">
        <v>1.0861062791948046</v>
      </c>
      <c r="AI3220" s="29">
        <v>6.84</v>
      </c>
    </row>
    <row r="3221" spans="1:35" ht="15" customHeight="1" x14ac:dyDescent="0.2">
      <c r="A3221" s="25">
        <v>3356</v>
      </c>
      <c r="B3221" s="25" t="s">
        <v>111</v>
      </c>
      <c r="C3221" s="139">
        <v>38372</v>
      </c>
      <c r="D3221" s="25">
        <v>12</v>
      </c>
      <c r="E3221" s="25" t="s">
        <v>49</v>
      </c>
      <c r="F3221" s="25">
        <v>-81</v>
      </c>
      <c r="G3221" s="82">
        <v>3.8687999999999998</v>
      </c>
      <c r="H3221" s="27">
        <v>-81.064480000000003</v>
      </c>
      <c r="I3221" s="25">
        <v>25</v>
      </c>
      <c r="J3221" s="82">
        <v>6.7896000000000356</v>
      </c>
      <c r="K3221" s="27">
        <v>25.113160000000001</v>
      </c>
      <c r="L3221" s="29">
        <v>17.103000000000002</v>
      </c>
      <c r="M3221" s="29">
        <v>32.505000000000003</v>
      </c>
      <c r="N3221" s="28">
        <v>2.7750623709669204</v>
      </c>
      <c r="O3221" s="28">
        <v>1.1256760593726989</v>
      </c>
      <c r="Q3221" s="26">
        <v>26.720489999999998</v>
      </c>
      <c r="R3221" s="26">
        <v>12.267181258072922</v>
      </c>
      <c r="S3221" s="26">
        <v>0</v>
      </c>
      <c r="T3221" s="26">
        <v>0.1</v>
      </c>
      <c r="U3221" s="26">
        <v>1.1000000000000001</v>
      </c>
      <c r="V3221" s="26">
        <v>0.19</v>
      </c>
      <c r="W3221" s="26">
        <v>0.91000000000000014</v>
      </c>
      <c r="X3221" s="26">
        <v>34.299999999999997</v>
      </c>
      <c r="Y3221" s="85"/>
      <c r="AD3221" s="26">
        <v>1.1000000000000001</v>
      </c>
      <c r="AF3221" s="26">
        <v>4.139677432187499</v>
      </c>
      <c r="AG3221" s="26">
        <v>2.0329906707576564</v>
      </c>
      <c r="AH3221" s="29">
        <v>1.6612239235522943</v>
      </c>
      <c r="AI3221" s="29">
        <v>12.76</v>
      </c>
    </row>
    <row r="3222" spans="1:35" ht="15" customHeight="1" x14ac:dyDescent="0.2">
      <c r="A3222" s="25">
        <v>3357</v>
      </c>
      <c r="B3222" s="25" t="s">
        <v>111</v>
      </c>
      <c r="C3222" s="139">
        <v>38372</v>
      </c>
      <c r="D3222" s="25">
        <v>13</v>
      </c>
      <c r="E3222" s="25" t="s">
        <v>49</v>
      </c>
      <c r="F3222" s="25">
        <v>-81</v>
      </c>
      <c r="G3222" s="82">
        <v>5.7432000000000016</v>
      </c>
      <c r="H3222" s="27">
        <v>-81.09572</v>
      </c>
      <c r="I3222" s="25">
        <v>25</v>
      </c>
      <c r="J3222" s="82">
        <v>6.7716000000000776</v>
      </c>
      <c r="K3222" s="27">
        <v>25.112860000000001</v>
      </c>
      <c r="L3222" s="29">
        <v>16.800999999999998</v>
      </c>
      <c r="M3222" s="29">
        <v>32.046999999999997</v>
      </c>
      <c r="N3222" s="28">
        <v>2.5501290626585251</v>
      </c>
      <c r="O3222" s="28">
        <v>1.0344341317074712</v>
      </c>
      <c r="Q3222" s="26">
        <v>29.371478</v>
      </c>
      <c r="R3222" s="26">
        <v>23.657316540978421</v>
      </c>
      <c r="S3222" s="26">
        <v>0.03</v>
      </c>
      <c r="T3222" s="26">
        <v>0.04</v>
      </c>
      <c r="U3222" s="26">
        <v>1.2</v>
      </c>
      <c r="V3222" s="26">
        <v>0.19</v>
      </c>
      <c r="W3222" s="26">
        <v>1.01</v>
      </c>
      <c r="X3222" s="26">
        <v>34.799999999999997</v>
      </c>
      <c r="Y3222" s="85"/>
      <c r="AD3222" s="26">
        <v>1.23</v>
      </c>
      <c r="AF3222" s="26">
        <v>6.2385410557812495</v>
      </c>
      <c r="AG3222" s="26">
        <v>3.5410660177357811</v>
      </c>
      <c r="AH3222" s="29">
        <v>1.8077516418694695</v>
      </c>
      <c r="AI3222" s="29">
        <v>24.4</v>
      </c>
    </row>
    <row r="3223" spans="1:35" ht="15" customHeight="1" x14ac:dyDescent="0.2">
      <c r="A3223" s="25">
        <v>3358</v>
      </c>
      <c r="B3223" s="25" t="s">
        <v>111</v>
      </c>
      <c r="C3223" s="139">
        <v>38372</v>
      </c>
      <c r="D3223" s="25">
        <v>14</v>
      </c>
      <c r="E3223" s="25" t="s">
        <v>49</v>
      </c>
      <c r="F3223" s="25">
        <v>-81</v>
      </c>
      <c r="G3223" s="82">
        <v>1.6859999999996944</v>
      </c>
      <c r="H3223" s="27">
        <v>-81.028099999999995</v>
      </c>
      <c r="I3223" s="25">
        <v>25</v>
      </c>
      <c r="J3223" s="82">
        <v>2.0447999999999666</v>
      </c>
      <c r="K3223" s="27">
        <v>25.034079999999999</v>
      </c>
      <c r="L3223" s="29">
        <v>16.994</v>
      </c>
      <c r="M3223" s="29">
        <v>33.116</v>
      </c>
      <c r="N3223" s="28">
        <v>3.9859997008540242</v>
      </c>
      <c r="O3223" s="28">
        <v>1.6168805727976194</v>
      </c>
      <c r="Q3223" s="26">
        <v>17.868886</v>
      </c>
      <c r="R3223" s="26">
        <v>4.8987845695684475</v>
      </c>
      <c r="S3223" s="26">
        <v>0</v>
      </c>
      <c r="T3223" s="26">
        <v>0.02</v>
      </c>
      <c r="U3223" s="26">
        <v>0</v>
      </c>
      <c r="V3223" s="26">
        <v>0.02</v>
      </c>
      <c r="W3223" s="26">
        <v>0</v>
      </c>
      <c r="X3223" s="26">
        <v>18.8</v>
      </c>
      <c r="Y3223" s="85"/>
      <c r="AD3223" s="26">
        <v>0.02</v>
      </c>
      <c r="AF3223" s="26">
        <v>2.8662096156249994</v>
      </c>
      <c r="AG3223" s="26">
        <v>1.3176221460598443</v>
      </c>
      <c r="AH3223" s="29">
        <v>1.1565480045099552</v>
      </c>
      <c r="AI3223" s="29">
        <v>5.24</v>
      </c>
    </row>
    <row r="3224" spans="1:35" ht="15" customHeight="1" x14ac:dyDescent="0.2">
      <c r="A3224" s="25">
        <v>3359</v>
      </c>
      <c r="B3224" s="25" t="s">
        <v>111</v>
      </c>
      <c r="C3224" s="139">
        <v>38372</v>
      </c>
      <c r="D3224" s="25">
        <v>15</v>
      </c>
      <c r="E3224" s="25" t="s">
        <v>49</v>
      </c>
      <c r="F3224" s="25">
        <v>-80</v>
      </c>
      <c r="G3224" s="82">
        <v>56.932800000000157</v>
      </c>
      <c r="H3224" s="27">
        <v>-80.948880000000003</v>
      </c>
      <c r="I3224" s="25">
        <v>24</v>
      </c>
      <c r="J3224" s="82">
        <v>55.862399999999965</v>
      </c>
      <c r="K3224" s="27">
        <v>24.931039999999999</v>
      </c>
      <c r="L3224" s="29">
        <v>16.948</v>
      </c>
      <c r="M3224" s="29">
        <v>33.390999999999998</v>
      </c>
      <c r="N3224" s="28">
        <v>5.134839543184321</v>
      </c>
      <c r="O3224" s="28">
        <v>2.082895866758065</v>
      </c>
      <c r="Q3224" s="26">
        <v>14.229394000000001</v>
      </c>
      <c r="R3224" s="26">
        <v>3.1829178088206791</v>
      </c>
      <c r="S3224" s="26">
        <v>0</v>
      </c>
      <c r="T3224" s="26">
        <v>0</v>
      </c>
      <c r="U3224" s="26">
        <v>0</v>
      </c>
      <c r="V3224" s="26">
        <v>0</v>
      </c>
      <c r="W3224" s="26">
        <v>0</v>
      </c>
      <c r="X3224" s="26">
        <v>15.2</v>
      </c>
      <c r="Y3224" s="85"/>
      <c r="AD3224" s="26">
        <v>0</v>
      </c>
      <c r="AF3224" s="26">
        <v>1.34349040590625</v>
      </c>
      <c r="AG3224" s="26">
        <v>0.72365332245324987</v>
      </c>
      <c r="AH3224" s="29">
        <v>0.8977885211854455</v>
      </c>
      <c r="AI3224" s="29">
        <v>3.3428571428571376</v>
      </c>
    </row>
    <row r="3225" spans="1:35" ht="15" customHeight="1" x14ac:dyDescent="0.2">
      <c r="A3225" s="25">
        <v>3360</v>
      </c>
      <c r="B3225" s="25" t="s">
        <v>111</v>
      </c>
      <c r="C3225" s="139">
        <v>38372</v>
      </c>
      <c r="D3225" s="25">
        <v>16</v>
      </c>
      <c r="E3225" s="25" t="s">
        <v>50</v>
      </c>
      <c r="F3225" s="25">
        <v>-80</v>
      </c>
      <c r="G3225" s="82">
        <v>49.866000000000383</v>
      </c>
      <c r="H3225" s="27">
        <v>-80.831100000000006</v>
      </c>
      <c r="I3225" s="25">
        <v>24</v>
      </c>
      <c r="J3225" s="82">
        <v>52.538400000000038</v>
      </c>
      <c r="K3225" s="27">
        <v>24.875640000000001</v>
      </c>
      <c r="L3225" s="29">
        <v>17.12</v>
      </c>
      <c r="M3225" s="29">
        <v>39.043999999999997</v>
      </c>
      <c r="N3225" s="28">
        <v>8.7274765158850531</v>
      </c>
      <c r="O3225" s="28">
        <v>3.5402128166388396</v>
      </c>
      <c r="Q3225" s="26">
        <v>6.3213620000000006</v>
      </c>
      <c r="R3225" s="26">
        <v>0.64342948743676176</v>
      </c>
      <c r="S3225" s="26">
        <v>0</v>
      </c>
      <c r="T3225" s="26">
        <v>0</v>
      </c>
      <c r="U3225" s="26">
        <v>0</v>
      </c>
      <c r="V3225" s="26">
        <v>0.03</v>
      </c>
      <c r="W3225" s="26">
        <v>0</v>
      </c>
      <c r="X3225" s="26">
        <v>2.8</v>
      </c>
      <c r="Y3225" s="85"/>
      <c r="AD3225" s="26">
        <v>0.03</v>
      </c>
      <c r="AF3225" s="26">
        <v>0.35519230553124997</v>
      </c>
      <c r="AG3225" s="26">
        <v>0.1704283846675938</v>
      </c>
      <c r="AH3225" s="29">
        <v>0.52821683239241579</v>
      </c>
      <c r="AI3225" s="29">
        <v>0.68571428571429149</v>
      </c>
    </row>
    <row r="3226" spans="1:35" ht="15" customHeight="1" x14ac:dyDescent="0.2">
      <c r="A3226" s="25">
        <v>3361</v>
      </c>
      <c r="B3226" s="25" t="s">
        <v>111</v>
      </c>
      <c r="C3226" s="139">
        <v>38372</v>
      </c>
      <c r="D3226" s="25">
        <v>17</v>
      </c>
      <c r="E3226" s="25" t="s">
        <v>50</v>
      </c>
      <c r="F3226" s="25">
        <v>-80</v>
      </c>
      <c r="G3226" s="82">
        <v>42.476399999999614</v>
      </c>
      <c r="H3226" s="27">
        <v>-80.707939999999994</v>
      </c>
      <c r="I3226" s="25">
        <v>24</v>
      </c>
      <c r="J3226" s="82">
        <v>55.32</v>
      </c>
      <c r="K3226" s="27">
        <v>24.922000000000001</v>
      </c>
      <c r="L3226" s="29">
        <v>17.181999999999999</v>
      </c>
      <c r="M3226" s="29">
        <v>39.036999999999999</v>
      </c>
      <c r="N3226" s="28">
        <v>5.8534489011304602</v>
      </c>
      <c r="O3226" s="28">
        <v>2.3743925043631151</v>
      </c>
      <c r="Q3226" s="26">
        <v>5.490120000000001</v>
      </c>
      <c r="R3226" s="26">
        <v>2.8317245024181594</v>
      </c>
      <c r="S3226" s="26">
        <v>0</v>
      </c>
      <c r="T3226" s="26">
        <v>0</v>
      </c>
      <c r="U3226" s="26">
        <v>0.53</v>
      </c>
      <c r="V3226" s="26">
        <v>0.06</v>
      </c>
      <c r="W3226" s="26">
        <v>0.47000000000000003</v>
      </c>
      <c r="X3226" s="26">
        <v>1.5</v>
      </c>
      <c r="Y3226" s="85"/>
      <c r="AD3226" s="26">
        <v>0.53</v>
      </c>
      <c r="AF3226" s="26">
        <v>0.45351417968750007</v>
      </c>
      <c r="AG3226" s="26">
        <v>0.18124946781487486</v>
      </c>
      <c r="AH3226" s="29">
        <v>0.78756987168875492</v>
      </c>
      <c r="AI3226" s="29">
        <v>2.8857142857142906</v>
      </c>
    </row>
    <row r="3227" spans="1:35" ht="15" customHeight="1" x14ac:dyDescent="0.2">
      <c r="A3227" s="25">
        <v>3362</v>
      </c>
      <c r="B3227" s="25" t="s">
        <v>111</v>
      </c>
      <c r="C3227" s="139">
        <v>38372</v>
      </c>
      <c r="D3227" s="25">
        <v>18</v>
      </c>
      <c r="E3227" s="25" t="s">
        <v>50</v>
      </c>
      <c r="F3227" s="25">
        <v>-80</v>
      </c>
      <c r="G3227" s="82">
        <v>36.621600000000001</v>
      </c>
      <c r="H3227" s="27">
        <v>-80.61036</v>
      </c>
      <c r="I3227" s="25">
        <v>24</v>
      </c>
      <c r="J3227" s="82">
        <v>58.693200000000019</v>
      </c>
      <c r="K3227" s="27">
        <v>24.97822</v>
      </c>
      <c r="L3227" s="29">
        <v>17.073</v>
      </c>
      <c r="M3227" s="29">
        <v>38.015999999999998</v>
      </c>
      <c r="N3227" s="28">
        <v>4.6484711616174579</v>
      </c>
      <c r="O3227" s="28">
        <v>1.8856054386604437</v>
      </c>
      <c r="Q3227" s="26">
        <v>5.3328580000000008</v>
      </c>
      <c r="R3227" s="26">
        <v>3.9241335212611625</v>
      </c>
      <c r="S3227" s="26">
        <v>0</v>
      </c>
      <c r="T3227" s="26">
        <v>0.01</v>
      </c>
      <c r="U3227" s="26">
        <v>0.09</v>
      </c>
      <c r="V3227" s="26">
        <v>0.06</v>
      </c>
      <c r="W3227" s="26">
        <v>0.03</v>
      </c>
      <c r="X3227" s="26">
        <v>0.63</v>
      </c>
      <c r="Y3227" s="85"/>
      <c r="AD3227" s="26">
        <v>0.09</v>
      </c>
      <c r="AF3227" s="26">
        <v>0.39727842140624992</v>
      </c>
      <c r="AG3227" s="26">
        <v>0.18135491990393754</v>
      </c>
      <c r="AH3227" s="29">
        <v>0.99172391087738376</v>
      </c>
      <c r="AI3227" s="29">
        <v>3.9714285714285733</v>
      </c>
    </row>
    <row r="3228" spans="1:35" ht="15" customHeight="1" x14ac:dyDescent="0.2">
      <c r="A3228" s="25">
        <v>3363</v>
      </c>
      <c r="B3228" s="25" t="s">
        <v>111</v>
      </c>
      <c r="C3228" s="139">
        <v>38372</v>
      </c>
      <c r="D3228" s="25">
        <v>19</v>
      </c>
      <c r="E3228" s="25" t="s">
        <v>47</v>
      </c>
      <c r="F3228" s="25">
        <v>-80</v>
      </c>
      <c r="G3228" s="82">
        <v>32.900399999999763</v>
      </c>
      <c r="H3228" s="27">
        <v>-80.548339999999996</v>
      </c>
      <c r="I3228" s="25">
        <v>25</v>
      </c>
      <c r="J3228" s="82">
        <v>1.149599999999964</v>
      </c>
      <c r="K3228" s="27">
        <v>25.019159999999999</v>
      </c>
      <c r="L3228" s="29">
        <v>17.284800000000001</v>
      </c>
      <c r="M3228" s="29">
        <v>38.256999999999998</v>
      </c>
      <c r="N3228" s="28">
        <v>6.6622872652026546</v>
      </c>
      <c r="O3228" s="28">
        <v>2.7024896281841571</v>
      </c>
      <c r="Q3228" s="26">
        <v>6.9953420000000008</v>
      </c>
      <c r="R3228" s="26">
        <v>0.41857255595609655</v>
      </c>
      <c r="S3228" s="26">
        <v>3.2</v>
      </c>
      <c r="T3228" s="26">
        <v>0</v>
      </c>
      <c r="U3228" s="26">
        <v>0.48</v>
      </c>
      <c r="V3228" s="26">
        <v>0.15</v>
      </c>
      <c r="W3228" s="26">
        <v>0.32999999999999996</v>
      </c>
      <c r="X3228" s="26">
        <v>0.76</v>
      </c>
      <c r="Y3228" s="85"/>
      <c r="AD3228" s="26">
        <v>3.68</v>
      </c>
      <c r="AF3228" s="26">
        <v>0.32399052996874994</v>
      </c>
      <c r="AG3228" s="26">
        <v>0.15346864721843753</v>
      </c>
      <c r="AH3228" s="29">
        <v>0.69195455201671985</v>
      </c>
      <c r="AI3228" s="29">
        <v>0.45714285714285252</v>
      </c>
    </row>
    <row r="3229" spans="1:35" ht="15" customHeight="1" x14ac:dyDescent="0.2">
      <c r="A3229" s="25">
        <v>3364</v>
      </c>
      <c r="B3229" s="25" t="s">
        <v>111</v>
      </c>
      <c r="C3229" s="139">
        <v>38372</v>
      </c>
      <c r="D3229" s="25">
        <v>20</v>
      </c>
      <c r="E3229" s="25" t="s">
        <v>47</v>
      </c>
      <c r="F3229" s="25">
        <v>-80</v>
      </c>
      <c r="G3229" s="82">
        <v>29.542799999999829</v>
      </c>
      <c r="H3229" s="27">
        <v>-80.492379999999997</v>
      </c>
      <c r="I3229" s="25">
        <v>25</v>
      </c>
      <c r="J3229" s="82">
        <v>4.0283999999999054</v>
      </c>
      <c r="K3229" s="27">
        <v>25.067139999999998</v>
      </c>
      <c r="L3229" s="29">
        <v>17.010000000000002</v>
      </c>
      <c r="M3229" s="29">
        <v>39.003</v>
      </c>
      <c r="N3229" s="28">
        <v>4.9205235675857679</v>
      </c>
      <c r="O3229" s="28">
        <v>1.9959607530120145</v>
      </c>
      <c r="Q3229" s="26">
        <v>9.8709900000000008</v>
      </c>
      <c r="R3229" s="26">
        <v>2.0847856966927041</v>
      </c>
      <c r="S3229" s="26">
        <v>8</v>
      </c>
      <c r="T3229" s="26">
        <v>0</v>
      </c>
      <c r="U3229" s="26">
        <v>4.5999999999999996</v>
      </c>
      <c r="V3229" s="26">
        <v>0.84</v>
      </c>
      <c r="W3229" s="26">
        <v>3.76</v>
      </c>
      <c r="X3229" s="26">
        <v>4.4000000000000004</v>
      </c>
      <c r="Y3229" s="85"/>
      <c r="AD3229" s="26">
        <v>12.6</v>
      </c>
      <c r="AF3229" s="26">
        <v>0.24780014778124998</v>
      </c>
      <c r="AG3229" s="26">
        <v>0.10180515636734375</v>
      </c>
      <c r="AH3229" s="29">
        <v>0.93689216943673237</v>
      </c>
      <c r="AI3229" s="29">
        <v>2.1142857142857099</v>
      </c>
    </row>
    <row r="3230" spans="1:35" ht="15" customHeight="1" x14ac:dyDescent="0.2">
      <c r="A3230" s="25">
        <v>3365</v>
      </c>
      <c r="B3230" s="25" t="s">
        <v>111</v>
      </c>
      <c r="C3230" s="139">
        <v>38372</v>
      </c>
      <c r="D3230" s="25">
        <v>21</v>
      </c>
      <c r="E3230" s="25" t="s">
        <v>47</v>
      </c>
      <c r="F3230" s="25">
        <v>-80</v>
      </c>
      <c r="G3230" s="82">
        <v>30.823200000000384</v>
      </c>
      <c r="H3230" s="27">
        <v>-80.513720000000006</v>
      </c>
      <c r="I3230" s="25">
        <v>25</v>
      </c>
      <c r="J3230" s="82">
        <v>6.8292000000000286</v>
      </c>
      <c r="K3230" s="27">
        <v>25.11382</v>
      </c>
      <c r="L3230" s="29">
        <v>15.878</v>
      </c>
      <c r="M3230" s="29">
        <v>38.780999999999999</v>
      </c>
      <c r="N3230" s="28">
        <v>3.1935270736931631</v>
      </c>
      <c r="O3230" s="28">
        <v>1.2954220450772702</v>
      </c>
      <c r="Q3230" s="26">
        <v>14.139530000000001</v>
      </c>
      <c r="R3230" s="26">
        <v>1.916229416986611</v>
      </c>
      <c r="S3230" s="26">
        <v>8.4</v>
      </c>
      <c r="T3230" s="26">
        <v>0</v>
      </c>
      <c r="U3230" s="26">
        <v>5.9</v>
      </c>
      <c r="V3230" s="26">
        <v>1</v>
      </c>
      <c r="W3230" s="26">
        <v>4.9000000000000004</v>
      </c>
      <c r="X3230" s="26">
        <v>9.6999999999999993</v>
      </c>
      <c r="Y3230" s="85"/>
      <c r="AD3230" s="26">
        <v>14.3</v>
      </c>
      <c r="AF3230" s="26">
        <v>0.46367289731250005</v>
      </c>
      <c r="AG3230" s="26">
        <v>0.27503851208393748</v>
      </c>
      <c r="AH3230" s="29">
        <v>1.4435449876016717</v>
      </c>
      <c r="AI3230" s="29">
        <v>1.9714285714285753</v>
      </c>
    </row>
    <row r="3231" spans="1:35" ht="15" customHeight="1" x14ac:dyDescent="0.2">
      <c r="A3231" s="25">
        <v>3366</v>
      </c>
      <c r="B3231" s="25" t="s">
        <v>111</v>
      </c>
      <c r="C3231" s="139">
        <v>38372</v>
      </c>
      <c r="D3231" s="25">
        <v>23</v>
      </c>
      <c r="E3231" s="25" t="s">
        <v>47</v>
      </c>
      <c r="F3231" s="25">
        <v>-80</v>
      </c>
      <c r="G3231" s="82">
        <v>37.461599999999748</v>
      </c>
      <c r="H3231" s="27">
        <v>-80.624359999999996</v>
      </c>
      <c r="I3231" s="25">
        <v>25</v>
      </c>
      <c r="J3231" s="82">
        <v>3.3276000000000039</v>
      </c>
      <c r="K3231" s="27">
        <v>25.05546</v>
      </c>
      <c r="L3231" s="29">
        <v>16.594999999999999</v>
      </c>
      <c r="M3231" s="29">
        <v>39.758000000000003</v>
      </c>
      <c r="N3231" s="28">
        <v>5.5157457237128584</v>
      </c>
      <c r="O3231" s="28">
        <v>2.2374066167772333</v>
      </c>
      <c r="Q3231" s="26">
        <v>10.612368000000002</v>
      </c>
      <c r="R3231" s="26">
        <v>1.3117590276785682</v>
      </c>
      <c r="S3231" s="26">
        <v>2.7</v>
      </c>
      <c r="T3231" s="26">
        <v>0</v>
      </c>
      <c r="U3231" s="26">
        <v>0</v>
      </c>
      <c r="V3231" s="26">
        <v>0.15</v>
      </c>
      <c r="W3231" s="26">
        <v>0</v>
      </c>
      <c r="X3231" s="26">
        <v>1.7</v>
      </c>
      <c r="Y3231" s="85"/>
      <c r="AD3231" s="26">
        <v>2.85</v>
      </c>
      <c r="AF3231" s="26">
        <v>0.26122416749999999</v>
      </c>
      <c r="AG3231" s="26">
        <v>9.808245150115627E-2</v>
      </c>
      <c r="AH3231" s="29">
        <v>0.83578907203445807</v>
      </c>
      <c r="AI3231" s="29">
        <v>1.3428571428571396</v>
      </c>
    </row>
    <row r="3232" spans="1:35" ht="15" customHeight="1" x14ac:dyDescent="0.2">
      <c r="A3232" s="25">
        <v>3367</v>
      </c>
      <c r="B3232" s="25" t="s">
        <v>111</v>
      </c>
      <c r="C3232" s="139">
        <v>38372</v>
      </c>
      <c r="D3232" s="25">
        <v>34</v>
      </c>
      <c r="E3232" s="25" t="s">
        <v>49</v>
      </c>
      <c r="F3232" s="25">
        <v>-80</v>
      </c>
      <c r="G3232" s="82">
        <v>57.347999999999786</v>
      </c>
      <c r="H3232" s="27">
        <v>-80.955799999999996</v>
      </c>
      <c r="I3232" s="25">
        <v>24</v>
      </c>
      <c r="J3232" s="82">
        <v>59.29079999999999</v>
      </c>
      <c r="K3232" s="27">
        <v>24.98818</v>
      </c>
      <c r="L3232" s="29">
        <v>16.451000000000001</v>
      </c>
      <c r="M3232" s="29">
        <v>33.085000000000001</v>
      </c>
      <c r="N3232" s="28">
        <v>4.9617243458965756</v>
      </c>
      <c r="O3232" s="28">
        <v>2.0126734331511056</v>
      </c>
      <c r="Q3232" s="26">
        <v>16.273800000000001</v>
      </c>
      <c r="R3232" s="26">
        <v>3.5678870531510434</v>
      </c>
      <c r="S3232" s="26">
        <v>7.0000000000000007E-2</v>
      </c>
      <c r="T3232" s="26">
        <v>0.02</v>
      </c>
      <c r="U3232" s="26">
        <v>0.23</v>
      </c>
      <c r="V3232" s="26">
        <v>0</v>
      </c>
      <c r="W3232" s="26">
        <v>0.23</v>
      </c>
      <c r="X3232" s="26">
        <v>16.899999999999999</v>
      </c>
      <c r="Y3232" s="85"/>
      <c r="AD3232" s="26">
        <v>0.30000000000000004</v>
      </c>
      <c r="AF3232" s="26">
        <v>1.4697487535312503</v>
      </c>
      <c r="AG3232" s="26">
        <v>0.73980004673546873</v>
      </c>
      <c r="AH3232" s="29">
        <v>0.92911247756287452</v>
      </c>
      <c r="AI3232" s="29">
        <v>3.7428571428571447</v>
      </c>
    </row>
    <row r="3233" spans="1:35" ht="15" customHeight="1" x14ac:dyDescent="0.2">
      <c r="A3233" s="25">
        <v>3368</v>
      </c>
      <c r="B3233" s="25" t="s">
        <v>111</v>
      </c>
      <c r="C3233" s="139">
        <v>38373</v>
      </c>
      <c r="D3233" s="25">
        <v>22</v>
      </c>
      <c r="E3233" s="25" t="s">
        <v>47</v>
      </c>
      <c r="F3233" s="25">
        <v>-80</v>
      </c>
      <c r="G3233" s="82">
        <v>36.246000000000151</v>
      </c>
      <c r="H3233" s="27">
        <v>-80.604100000000003</v>
      </c>
      <c r="I3233" s="25">
        <v>25</v>
      </c>
      <c r="J3233" s="82">
        <v>6.0060000000000713</v>
      </c>
      <c r="K3233" s="27">
        <v>25.100100000000001</v>
      </c>
      <c r="L3233" s="29">
        <v>16.105</v>
      </c>
      <c r="M3233" s="29">
        <v>38.383000000000003</v>
      </c>
      <c r="N3233" s="28">
        <v>4.3780045626270283</v>
      </c>
      <c r="O3233" s="28">
        <v>1.7758933909137835</v>
      </c>
      <c r="Q3233" s="26">
        <v>12.027726000000001</v>
      </c>
      <c r="R3233" s="26">
        <v>1.6532232517522256</v>
      </c>
      <c r="S3233" s="26">
        <v>10.9</v>
      </c>
      <c r="T3233" s="26">
        <v>0</v>
      </c>
      <c r="U3233" s="26">
        <v>3.2</v>
      </c>
      <c r="V3233" s="26">
        <v>0.74</v>
      </c>
      <c r="W3233" s="26">
        <v>2.46</v>
      </c>
      <c r="X3233" s="26">
        <v>6.9</v>
      </c>
      <c r="Y3233" s="85"/>
      <c r="AD3233" s="26">
        <v>14.100000000000001</v>
      </c>
      <c r="AF3233" s="26">
        <v>0.39292468528124991</v>
      </c>
      <c r="AG3233" s="26">
        <v>0.1753137622829376</v>
      </c>
      <c r="AH3233" s="29">
        <v>1.0529911364993561</v>
      </c>
      <c r="AI3233" s="29">
        <v>1.6999999999999935</v>
      </c>
    </row>
    <row r="3234" spans="1:35" ht="15" customHeight="1" x14ac:dyDescent="0.2">
      <c r="A3234" s="25">
        <v>3369</v>
      </c>
      <c r="B3234" s="25" t="s">
        <v>111</v>
      </c>
      <c r="C3234" s="139">
        <v>38373</v>
      </c>
      <c r="D3234" s="25">
        <v>24</v>
      </c>
      <c r="E3234" s="25" t="s">
        <v>48</v>
      </c>
      <c r="F3234" s="25">
        <v>-80</v>
      </c>
      <c r="G3234" s="82">
        <v>39.973199999999736</v>
      </c>
      <c r="H3234" s="27">
        <v>-80.666219999999996</v>
      </c>
      <c r="I3234" s="25">
        <v>25</v>
      </c>
      <c r="J3234" s="82">
        <v>3.8112000000000279</v>
      </c>
      <c r="K3234" s="27">
        <v>25.06352</v>
      </c>
      <c r="L3234" s="29">
        <v>16.815000000000001</v>
      </c>
      <c r="M3234" s="29">
        <v>41.414000000000001</v>
      </c>
      <c r="N3234" s="28">
        <v>7.1900639009152831</v>
      </c>
      <c r="O3234" s="28">
        <v>2.9165768969005597</v>
      </c>
      <c r="Q3234" s="26">
        <v>12.027726000000001</v>
      </c>
      <c r="R3234" s="26">
        <v>1.1274484880803619</v>
      </c>
      <c r="S3234" s="26">
        <v>0.57999999999999996</v>
      </c>
      <c r="T3234" s="26">
        <v>7.0000000000000007E-2</v>
      </c>
      <c r="U3234" s="26">
        <v>0.34</v>
      </c>
      <c r="V3234" s="26">
        <v>7.0000000000000007E-2</v>
      </c>
      <c r="W3234" s="26">
        <v>0.27</v>
      </c>
      <c r="X3234" s="26">
        <v>3.6</v>
      </c>
      <c r="Y3234" s="85"/>
      <c r="AD3234" s="26">
        <v>0.91999999999999993</v>
      </c>
      <c r="AF3234" s="26">
        <v>0.32943270012499998</v>
      </c>
      <c r="AG3234" s="26">
        <v>0.12792992807368758</v>
      </c>
      <c r="AH3234" s="29">
        <v>0.64116259097685557</v>
      </c>
      <c r="AI3234" s="29">
        <v>1.1666666666666714</v>
      </c>
    </row>
    <row r="3235" spans="1:35" ht="15" customHeight="1" x14ac:dyDescent="0.2">
      <c r="A3235" s="25">
        <v>3370</v>
      </c>
      <c r="B3235" s="25" t="s">
        <v>111</v>
      </c>
      <c r="C3235" s="139">
        <v>38373</v>
      </c>
      <c r="D3235" s="25">
        <v>25</v>
      </c>
      <c r="E3235" s="25" t="s">
        <v>48</v>
      </c>
      <c r="F3235" s="25">
        <v>-80</v>
      </c>
      <c r="G3235" s="82">
        <v>43.00200000000018</v>
      </c>
      <c r="H3235" s="27">
        <v>-80.716700000000003</v>
      </c>
      <c r="I3235" s="25">
        <v>25</v>
      </c>
      <c r="J3235" s="82">
        <v>3.607200000000077</v>
      </c>
      <c r="K3235" s="27">
        <v>25.060120000000001</v>
      </c>
      <c r="L3235" s="29">
        <v>16.581</v>
      </c>
      <c r="M3235" s="29">
        <v>43.012</v>
      </c>
      <c r="N3235" s="28">
        <v>6.1068279765540145</v>
      </c>
      <c r="O3235" s="28">
        <v>2.4771731705327564</v>
      </c>
      <c r="Q3235" s="26">
        <v>14.948306000000001</v>
      </c>
      <c r="R3235" s="26">
        <v>1.2109707944680097</v>
      </c>
      <c r="S3235" s="26">
        <v>0</v>
      </c>
      <c r="T3235" s="26">
        <v>0.06</v>
      </c>
      <c r="U3235" s="26">
        <v>0.15</v>
      </c>
      <c r="V3235" s="26">
        <v>0.02</v>
      </c>
      <c r="W3235" s="26">
        <v>0.13</v>
      </c>
      <c r="X3235" s="26">
        <v>6.6</v>
      </c>
      <c r="Y3235" s="85"/>
      <c r="AD3235" s="26">
        <v>0.15</v>
      </c>
      <c r="AF3235" s="26">
        <v>0.38784532646874992</v>
      </c>
      <c r="AG3235" s="26">
        <v>0.14920937554487507</v>
      </c>
      <c r="AH3235" s="29">
        <v>0.75489272298142407</v>
      </c>
      <c r="AI3235" s="29">
        <v>1.2571428571428609</v>
      </c>
    </row>
    <row r="3236" spans="1:35" ht="15" customHeight="1" x14ac:dyDescent="0.2">
      <c r="A3236" s="25">
        <v>3371</v>
      </c>
      <c r="B3236" s="25" t="s">
        <v>111</v>
      </c>
      <c r="C3236" s="139">
        <v>38373</v>
      </c>
      <c r="D3236" s="25">
        <v>26</v>
      </c>
      <c r="E3236" s="25" t="s">
        <v>50</v>
      </c>
      <c r="F3236" s="25">
        <v>-80</v>
      </c>
      <c r="G3236" s="82">
        <v>43.286400000000071</v>
      </c>
      <c r="H3236" s="27">
        <v>-80.721440000000001</v>
      </c>
      <c r="I3236" s="25">
        <v>25</v>
      </c>
      <c r="J3236" s="82">
        <v>1.4723999999998938</v>
      </c>
      <c r="K3236" s="27">
        <v>25.024539999999998</v>
      </c>
      <c r="L3236" s="29">
        <v>17.335999999999999</v>
      </c>
      <c r="M3236" s="29">
        <v>42.514000000000003</v>
      </c>
      <c r="N3236" s="28">
        <v>6.9754070329336608</v>
      </c>
      <c r="O3236" s="28">
        <v>2.8295035035978193</v>
      </c>
      <c r="Q3236" s="26">
        <v>13.016230000000002</v>
      </c>
      <c r="R3236" s="26">
        <v>1.751063660420384</v>
      </c>
      <c r="S3236" s="26">
        <v>0.48</v>
      </c>
      <c r="T3236" s="26">
        <v>0.06</v>
      </c>
      <c r="U3236" s="26">
        <v>0.17</v>
      </c>
      <c r="V3236" s="26">
        <v>0.04</v>
      </c>
      <c r="W3236" s="26">
        <v>0.13</v>
      </c>
      <c r="X3236" s="26">
        <v>5.4</v>
      </c>
      <c r="Y3236" s="85"/>
      <c r="AD3236" s="26">
        <v>0.65</v>
      </c>
      <c r="AF3236" s="26">
        <v>0.41106525246875003</v>
      </c>
      <c r="AG3236" s="26">
        <v>9.6537246651218711E-2</v>
      </c>
      <c r="AH3236" s="29">
        <v>0.66089333256602278</v>
      </c>
      <c r="AI3236" s="29">
        <v>1.8</v>
      </c>
    </row>
    <row r="3237" spans="1:35" ht="15" customHeight="1" x14ac:dyDescent="0.2">
      <c r="A3237" s="25">
        <v>3372</v>
      </c>
      <c r="B3237" s="25" t="s">
        <v>111</v>
      </c>
      <c r="C3237" s="139">
        <v>38373</v>
      </c>
      <c r="D3237" s="25">
        <v>27</v>
      </c>
      <c r="E3237" s="25" t="s">
        <v>50</v>
      </c>
      <c r="F3237" s="25">
        <v>-80</v>
      </c>
      <c r="G3237" s="82">
        <v>44.992800000000273</v>
      </c>
      <c r="H3237" s="27">
        <v>-80.749880000000005</v>
      </c>
      <c r="I3237" s="25">
        <v>25</v>
      </c>
      <c r="J3237" s="82">
        <v>0.33600000000006958</v>
      </c>
      <c r="K3237" s="27">
        <v>25.005600000000001</v>
      </c>
      <c r="L3237" s="29">
        <v>16.896000000000001</v>
      </c>
      <c r="M3237" s="29">
        <v>42.093000000000004</v>
      </c>
      <c r="N3237" s="28">
        <v>8.0618759350068991</v>
      </c>
      <c r="O3237" s="28">
        <v>3.2702186547641867</v>
      </c>
      <c r="Q3237" s="26">
        <v>17.801487999999999</v>
      </c>
      <c r="R3237" s="26">
        <v>9.2517879687482873E-3</v>
      </c>
      <c r="S3237" s="26">
        <v>0.13</v>
      </c>
      <c r="T3237" s="26">
        <v>0.05</v>
      </c>
      <c r="U3237" s="26">
        <v>0.23</v>
      </c>
      <c r="V3237" s="26">
        <v>0.04</v>
      </c>
      <c r="W3237" s="26">
        <v>0.19</v>
      </c>
      <c r="X3237" s="26">
        <v>17.399999999999999</v>
      </c>
      <c r="Y3237" s="85"/>
      <c r="AD3237" s="26">
        <v>0.36</v>
      </c>
      <c r="AF3237" s="26">
        <v>0.59428498106250005</v>
      </c>
      <c r="AG3237" s="26">
        <v>0.18530963825624996</v>
      </c>
      <c r="AH3237" s="29">
        <v>0.5718272071121937</v>
      </c>
      <c r="AI3237" s="29">
        <v>7.9999999999998295E-2</v>
      </c>
    </row>
    <row r="3238" spans="1:35" ht="15" customHeight="1" x14ac:dyDescent="0.2">
      <c r="A3238" s="25">
        <v>3373</v>
      </c>
      <c r="B3238" s="25" t="s">
        <v>111</v>
      </c>
      <c r="C3238" s="139">
        <v>38373</v>
      </c>
      <c r="D3238" s="25">
        <v>28</v>
      </c>
      <c r="E3238" s="25" t="s">
        <v>50</v>
      </c>
      <c r="F3238" s="25">
        <v>-80</v>
      </c>
      <c r="G3238" s="82">
        <v>47.091599999999687</v>
      </c>
      <c r="H3238" s="27">
        <v>-80.784859999999995</v>
      </c>
      <c r="I3238" s="25">
        <v>25</v>
      </c>
      <c r="J3238" s="82">
        <v>3.8400000000038403E-2</v>
      </c>
      <c r="K3238" s="27">
        <v>25.000640000000001</v>
      </c>
      <c r="L3238" s="29">
        <v>17.132000000000001</v>
      </c>
      <c r="M3238" s="29">
        <v>40.284999999999997</v>
      </c>
      <c r="N3238" s="28">
        <v>7.1331215805818786</v>
      </c>
      <c r="O3238" s="28">
        <v>2.8934788190212828</v>
      </c>
      <c r="Q3238" s="26">
        <v>22.721541999999999</v>
      </c>
      <c r="R3238" s="26">
        <v>3.4087088284968536E-2</v>
      </c>
      <c r="S3238" s="26">
        <v>0.28999999999999998</v>
      </c>
      <c r="T3238" s="26">
        <v>0.05</v>
      </c>
      <c r="U3238" s="26">
        <v>0.25</v>
      </c>
      <c r="V3238" s="26">
        <v>0.05</v>
      </c>
      <c r="W3238" s="26">
        <v>0.2</v>
      </c>
      <c r="X3238" s="26">
        <v>30.6</v>
      </c>
      <c r="Y3238" s="85"/>
      <c r="AD3238" s="26">
        <v>0.54</v>
      </c>
      <c r="AF3238" s="26">
        <v>0.38566845840624997</v>
      </c>
      <c r="AG3238" s="26">
        <v>0.16767173141915631</v>
      </c>
      <c r="AH3238" s="29">
        <v>0.64628086706801136</v>
      </c>
      <c r="AI3238" s="29">
        <v>7.9999999999998295E-2</v>
      </c>
    </row>
    <row r="3239" spans="1:35" ht="15" customHeight="1" x14ac:dyDescent="0.2">
      <c r="A3239" s="25">
        <v>3374</v>
      </c>
      <c r="B3239" s="25" t="s">
        <v>111</v>
      </c>
      <c r="C3239" s="139">
        <v>38373</v>
      </c>
      <c r="D3239" s="25">
        <v>29</v>
      </c>
      <c r="E3239" s="25" t="s">
        <v>50</v>
      </c>
      <c r="F3239" s="25">
        <v>-80</v>
      </c>
      <c r="G3239" s="82">
        <v>48.601199999999665</v>
      </c>
      <c r="H3239" s="27">
        <v>-80.810019999999994</v>
      </c>
      <c r="I3239" s="25">
        <v>24</v>
      </c>
      <c r="J3239" s="82">
        <v>59.945999999999913</v>
      </c>
      <c r="K3239" s="27">
        <v>24.999099999999999</v>
      </c>
      <c r="L3239" s="29">
        <v>16.803000000000001</v>
      </c>
      <c r="M3239" s="29">
        <v>37.926000000000002</v>
      </c>
      <c r="N3239" s="28">
        <v>8.5497127242335047</v>
      </c>
      <c r="O3239" s="28">
        <v>3.4681047276174954</v>
      </c>
      <c r="Q3239" s="26">
        <v>24.653618000000002</v>
      </c>
      <c r="R3239" s="26">
        <v>0.72354609831845751</v>
      </c>
      <c r="S3239" s="26">
        <v>0</v>
      </c>
      <c r="T3239" s="26">
        <v>0.05</v>
      </c>
      <c r="U3239" s="26">
        <v>0.17</v>
      </c>
      <c r="V3239" s="26">
        <v>0.03</v>
      </c>
      <c r="W3239" s="26">
        <v>0.14000000000000001</v>
      </c>
      <c r="X3239" s="26">
        <v>45</v>
      </c>
      <c r="Y3239" s="85"/>
      <c r="AD3239" s="26">
        <v>0.17</v>
      </c>
      <c r="AF3239" s="26">
        <v>0.30621277412499992</v>
      </c>
      <c r="AG3239" s="26">
        <v>0.15773377513115633</v>
      </c>
      <c r="AH3239" s="29">
        <v>0.53919940338267847</v>
      </c>
      <c r="AI3239" s="29">
        <v>0.76000000000000512</v>
      </c>
    </row>
    <row r="3240" spans="1:35" ht="15" customHeight="1" x14ac:dyDescent="0.2">
      <c r="A3240" s="25">
        <v>3375</v>
      </c>
      <c r="B3240" s="25" t="s">
        <v>111</v>
      </c>
      <c r="C3240" s="139">
        <v>38373</v>
      </c>
      <c r="D3240" s="25">
        <v>30</v>
      </c>
      <c r="E3240" s="25" t="s">
        <v>49</v>
      </c>
      <c r="F3240" s="25">
        <v>-80</v>
      </c>
      <c r="G3240" s="82">
        <v>50.105999999999824</v>
      </c>
      <c r="H3240" s="27">
        <v>-80.835099999999997</v>
      </c>
      <c r="I3240" s="25">
        <v>24</v>
      </c>
      <c r="J3240" s="82">
        <v>58.540800000000033</v>
      </c>
      <c r="K3240" s="27">
        <v>24.975680000000001</v>
      </c>
      <c r="L3240" s="29">
        <v>17.236999999999998</v>
      </c>
      <c r="M3240" s="29">
        <v>36.124000000000002</v>
      </c>
      <c r="N3240" s="28">
        <v>7.8759363280828065</v>
      </c>
      <c r="O3240" s="28">
        <v>3.1947941287450861</v>
      </c>
      <c r="Q3240" s="26">
        <v>23.395522</v>
      </c>
      <c r="R3240" s="26">
        <v>0.15240260704612668</v>
      </c>
      <c r="S3240" s="26">
        <v>0.06</v>
      </c>
      <c r="T3240" s="26">
        <v>0.03</v>
      </c>
      <c r="U3240" s="26">
        <v>0.2</v>
      </c>
      <c r="V3240" s="26">
        <v>0.04</v>
      </c>
      <c r="W3240" s="26">
        <v>0.16</v>
      </c>
      <c r="X3240" s="26">
        <v>46.5</v>
      </c>
      <c r="Y3240" s="85"/>
      <c r="AD3240" s="26">
        <v>0.26</v>
      </c>
      <c r="AF3240" s="26">
        <v>0.39981810081249991</v>
      </c>
      <c r="AG3240" s="26">
        <v>0.15975804271171884</v>
      </c>
      <c r="AH3240" s="29">
        <v>0.58532723068905079</v>
      </c>
      <c r="AI3240" s="29">
        <v>0.19999999999999574</v>
      </c>
    </row>
    <row r="3241" spans="1:35" ht="15" customHeight="1" x14ac:dyDescent="0.2">
      <c r="A3241" s="25">
        <v>3376</v>
      </c>
      <c r="B3241" s="25" t="s">
        <v>111</v>
      </c>
      <c r="C3241" s="139">
        <v>38373</v>
      </c>
      <c r="D3241" s="25">
        <v>31</v>
      </c>
      <c r="E3241" s="25" t="s">
        <v>49</v>
      </c>
      <c r="F3241" s="25">
        <v>-80</v>
      </c>
      <c r="G3241" s="82">
        <v>52.101599999999735</v>
      </c>
      <c r="H3241" s="27">
        <v>-80.868359999999996</v>
      </c>
      <c r="I3241" s="25">
        <v>25</v>
      </c>
      <c r="J3241" s="82">
        <v>0.67440000000004829</v>
      </c>
      <c r="K3241" s="27">
        <v>25.011240000000001</v>
      </c>
      <c r="L3241" s="29">
        <v>16.763999999999999</v>
      </c>
      <c r="M3241" s="29">
        <v>34.518000000000001</v>
      </c>
      <c r="N3241" s="28">
        <v>6.7102088544262344</v>
      </c>
      <c r="O3241" s="28">
        <v>2.7219285374787545</v>
      </c>
      <c r="Q3241" s="26">
        <v>23.57525</v>
      </c>
      <c r="R3241" s="26">
        <v>0.5427491985416697</v>
      </c>
      <c r="S3241" s="26">
        <v>0</v>
      </c>
      <c r="T3241" s="26">
        <v>0.01</v>
      </c>
      <c r="U3241" s="26">
        <v>0.21</v>
      </c>
      <c r="V3241" s="26">
        <v>0.03</v>
      </c>
      <c r="W3241" s="26">
        <v>0.18</v>
      </c>
      <c r="X3241" s="26">
        <v>42.7</v>
      </c>
      <c r="Y3241" s="85"/>
      <c r="AD3241" s="26">
        <v>0.21</v>
      </c>
      <c r="AF3241" s="26">
        <v>0.24090673224999995</v>
      </c>
      <c r="AG3241" s="26">
        <v>0.11008463791571879</v>
      </c>
      <c r="AH3241" s="29">
        <v>0.68701289334073712</v>
      </c>
      <c r="AI3241" s="29">
        <v>0.57142857142857451</v>
      </c>
    </row>
    <row r="3242" spans="1:35" ht="15" customHeight="1" x14ac:dyDescent="0.2">
      <c r="A3242" s="25">
        <v>3377</v>
      </c>
      <c r="B3242" s="25" t="s">
        <v>111</v>
      </c>
      <c r="C3242" s="139">
        <v>38373</v>
      </c>
      <c r="D3242" s="25">
        <v>32</v>
      </c>
      <c r="E3242" s="25" t="s">
        <v>49</v>
      </c>
      <c r="F3242" s="25">
        <v>-80</v>
      </c>
      <c r="G3242" s="82">
        <v>55.516800000000046</v>
      </c>
      <c r="H3242" s="27">
        <v>-80.925280000000001</v>
      </c>
      <c r="I3242" s="25">
        <v>25</v>
      </c>
      <c r="J3242" s="82">
        <v>0.72000000000002728</v>
      </c>
      <c r="K3242" s="27">
        <v>25.012</v>
      </c>
      <c r="L3242" s="29">
        <v>16.431000000000001</v>
      </c>
      <c r="M3242" s="29">
        <v>33.377000000000002</v>
      </c>
      <c r="N3242" s="28">
        <v>7.1997684727857836</v>
      </c>
      <c r="O3242" s="28">
        <v>2.920513458592064</v>
      </c>
      <c r="Q3242" s="26">
        <v>19.374108</v>
      </c>
      <c r="R3242" s="26">
        <v>0.38924530566963822</v>
      </c>
      <c r="S3242" s="26">
        <v>0.62</v>
      </c>
      <c r="T3242" s="26">
        <v>0.02</v>
      </c>
      <c r="U3242" s="26">
        <v>0.16</v>
      </c>
      <c r="V3242" s="26">
        <v>0.02</v>
      </c>
      <c r="W3242" s="26">
        <v>0.14000000000000001</v>
      </c>
      <c r="X3242" s="26">
        <v>19.600000000000001</v>
      </c>
      <c r="Y3242" s="85"/>
      <c r="AD3242" s="26">
        <v>0.78</v>
      </c>
      <c r="AF3242" s="26">
        <v>0.57033943237499996</v>
      </c>
      <c r="AG3242" s="26">
        <v>0.31493562776515616</v>
      </c>
      <c r="AH3242" s="29">
        <v>0.64029836756907099</v>
      </c>
      <c r="AI3242" s="29">
        <v>0.45714285714285252</v>
      </c>
    </row>
    <row r="3243" spans="1:35" ht="15" customHeight="1" x14ac:dyDescent="0.2">
      <c r="A3243" s="25">
        <v>3378</v>
      </c>
      <c r="B3243" s="25" t="s">
        <v>111</v>
      </c>
      <c r="C3243" s="139">
        <v>38373</v>
      </c>
      <c r="D3243" s="25">
        <v>33</v>
      </c>
      <c r="E3243" s="25" t="s">
        <v>49</v>
      </c>
      <c r="F3243" s="25">
        <v>-80</v>
      </c>
      <c r="G3243" s="82">
        <v>55.191599999999994</v>
      </c>
      <c r="H3243" s="27">
        <v>-80.91986</v>
      </c>
      <c r="I3243" s="25">
        <v>25</v>
      </c>
      <c r="J3243" s="82">
        <v>3.2435999999999865</v>
      </c>
      <c r="K3243" s="27">
        <v>25.05406</v>
      </c>
      <c r="L3243" s="29">
        <v>17.427</v>
      </c>
      <c r="M3243" s="29">
        <v>33.003</v>
      </c>
      <c r="N3243" s="28">
        <v>10.400302966984048</v>
      </c>
      <c r="O3243" s="28">
        <v>4.2187779931150047</v>
      </c>
      <c r="Q3243" s="26">
        <v>17.554361999999998</v>
      </c>
      <c r="R3243" s="26">
        <v>0.61842141981398369</v>
      </c>
      <c r="S3243" s="26">
        <v>0.15</v>
      </c>
      <c r="T3243" s="26">
        <v>0.01</v>
      </c>
      <c r="U3243" s="26">
        <v>0.16</v>
      </c>
      <c r="V3243" s="26">
        <v>0</v>
      </c>
      <c r="W3243" s="26">
        <v>0.16</v>
      </c>
      <c r="X3243" s="26">
        <v>7.8</v>
      </c>
      <c r="Y3243" s="85"/>
      <c r="AD3243" s="26">
        <v>0.31</v>
      </c>
      <c r="AF3243" s="26">
        <v>0.56526007356249997</v>
      </c>
      <c r="AG3243" s="26">
        <v>0.20601940894231252</v>
      </c>
      <c r="AH3243" s="29">
        <v>0.44325631807405319</v>
      </c>
      <c r="AI3243" s="29">
        <v>0.68571428571428128</v>
      </c>
    </row>
    <row r="3244" spans="1:35" ht="15" customHeight="1" x14ac:dyDescent="0.2">
      <c r="A3244" s="25">
        <v>3379</v>
      </c>
      <c r="B3244" s="25" t="s">
        <v>111</v>
      </c>
      <c r="C3244" s="139">
        <v>38373</v>
      </c>
      <c r="D3244" s="25">
        <v>35</v>
      </c>
      <c r="E3244" s="25" t="s">
        <v>49</v>
      </c>
      <c r="F3244" s="25">
        <v>-80</v>
      </c>
      <c r="G3244" s="82">
        <v>52.737600000000384</v>
      </c>
      <c r="H3244" s="27">
        <v>-80.878960000000006</v>
      </c>
      <c r="I3244" s="25">
        <v>24</v>
      </c>
      <c r="J3244" s="82">
        <v>58.288799999999981</v>
      </c>
      <c r="K3244" s="27">
        <v>24.97148</v>
      </c>
      <c r="L3244" s="29">
        <v>16.948</v>
      </c>
      <c r="M3244" s="29">
        <v>33.947000000000003</v>
      </c>
      <c r="N3244" s="28">
        <v>7.0964765964893326</v>
      </c>
      <c r="O3244" s="28">
        <v>2.8786141508535903</v>
      </c>
      <c r="Q3244" s="26">
        <v>21.148921999999999</v>
      </c>
      <c r="R3244" s="26">
        <v>1.0685023780505969</v>
      </c>
      <c r="S3244" s="26">
        <v>0.23</v>
      </c>
      <c r="T3244" s="26">
        <v>0</v>
      </c>
      <c r="U3244" s="26">
        <v>0.25</v>
      </c>
      <c r="V3244" s="26">
        <v>0.03</v>
      </c>
      <c r="W3244" s="26">
        <v>0.22</v>
      </c>
      <c r="X3244" s="26">
        <v>40.200000000000003</v>
      </c>
      <c r="Y3244" s="85"/>
      <c r="AD3244" s="26">
        <v>0.48</v>
      </c>
      <c r="AF3244" s="26">
        <v>0.38458002437500005</v>
      </c>
      <c r="AG3244" s="26">
        <v>0.25018521899387497</v>
      </c>
      <c r="AH3244" s="29">
        <v>0.64961815026355385</v>
      </c>
      <c r="AI3244" s="29">
        <v>1.1142857142857159</v>
      </c>
    </row>
    <row r="3245" spans="1:35" ht="15" customHeight="1" x14ac:dyDescent="0.2">
      <c r="A3245" s="25">
        <v>3380</v>
      </c>
      <c r="B3245" s="25" t="s">
        <v>111</v>
      </c>
      <c r="C3245" s="139">
        <v>38373</v>
      </c>
      <c r="D3245" s="25">
        <v>36</v>
      </c>
      <c r="E3245" s="25" t="s">
        <v>50</v>
      </c>
      <c r="F3245" s="25">
        <v>-80</v>
      </c>
      <c r="G3245" s="82">
        <v>47.513999999999896</v>
      </c>
      <c r="H3245" s="27">
        <v>-80.791899999999998</v>
      </c>
      <c r="I3245" s="25">
        <v>24</v>
      </c>
      <c r="J3245" s="82">
        <v>57.524399999999929</v>
      </c>
      <c r="K3245" s="27">
        <v>24.958739999999999</v>
      </c>
      <c r="L3245" s="29">
        <v>17.663</v>
      </c>
      <c r="M3245" s="29">
        <v>39.103000000000002</v>
      </c>
      <c r="N3245" s="28">
        <v>8.488899837008308</v>
      </c>
      <c r="O3245" s="28">
        <v>3.4434365933200728</v>
      </c>
      <c r="Q3245" s="26">
        <v>21.845368000000001</v>
      </c>
      <c r="R3245" s="26">
        <v>0.66845918622395839</v>
      </c>
      <c r="S3245" s="26">
        <v>0</v>
      </c>
      <c r="T3245" s="26">
        <v>0.01</v>
      </c>
      <c r="U3245" s="26">
        <v>0.17</v>
      </c>
      <c r="V3245" s="26">
        <v>0.05</v>
      </c>
      <c r="W3245" s="26">
        <v>0.12000000000000001</v>
      </c>
      <c r="X3245" s="26">
        <v>34.9</v>
      </c>
      <c r="Y3245" s="85"/>
      <c r="AD3245" s="26">
        <v>0.17</v>
      </c>
      <c r="AF3245" s="26">
        <v>0.38494283571874993</v>
      </c>
      <c r="AG3245" s="26">
        <v>0.15730910668321879</v>
      </c>
      <c r="AH3245" s="29">
        <v>0.54306212683794308</v>
      </c>
      <c r="AI3245" s="29">
        <v>0.7142857142857143</v>
      </c>
    </row>
    <row r="3246" spans="1:35" ht="15" customHeight="1" x14ac:dyDescent="0.2">
      <c r="A3246" s="25">
        <v>3381</v>
      </c>
      <c r="B3246" s="25" t="s">
        <v>111</v>
      </c>
      <c r="C3246" s="139">
        <v>38373</v>
      </c>
      <c r="D3246" s="25">
        <v>37</v>
      </c>
      <c r="E3246" s="25" t="s">
        <v>50</v>
      </c>
      <c r="F3246" s="25">
        <v>-80</v>
      </c>
      <c r="G3246" s="82">
        <v>45.649199999999723</v>
      </c>
      <c r="H3246" s="27">
        <v>-80.760819999999995</v>
      </c>
      <c r="I3246" s="25">
        <v>24</v>
      </c>
      <c r="J3246" s="82">
        <v>55.940399999999997</v>
      </c>
      <c r="K3246" s="27">
        <v>24.93234</v>
      </c>
      <c r="L3246" s="29">
        <v>17.276</v>
      </c>
      <c r="M3246" s="29">
        <v>39.978000000000002</v>
      </c>
      <c r="N3246" s="28">
        <v>9.9856277796486914</v>
      </c>
      <c r="O3246" s="28">
        <v>4.0505691861047834</v>
      </c>
      <c r="Q3246" s="26">
        <v>16.543392000000001</v>
      </c>
      <c r="R3246" s="26">
        <v>0.10968582000000204</v>
      </c>
      <c r="S3246" s="26">
        <v>0.02</v>
      </c>
      <c r="T3246" s="26">
        <v>0.02</v>
      </c>
      <c r="U3246" s="26">
        <v>0.26</v>
      </c>
      <c r="V3246" s="26">
        <v>0.05</v>
      </c>
      <c r="W3246" s="26">
        <v>0.21000000000000002</v>
      </c>
      <c r="X3246" s="26">
        <v>11</v>
      </c>
      <c r="Y3246" s="85"/>
      <c r="AD3246" s="26">
        <v>0.28000000000000003</v>
      </c>
      <c r="AF3246" s="26">
        <v>0.27863911200000002</v>
      </c>
      <c r="AG3246" s="26">
        <v>0.13160174037987496</v>
      </c>
      <c r="AH3246" s="29">
        <v>0.4616635129736617</v>
      </c>
      <c r="AI3246" s="29">
        <v>0.1428571428571449</v>
      </c>
    </row>
    <row r="3247" spans="1:35" ht="15" customHeight="1" x14ac:dyDescent="0.2">
      <c r="A3247" s="25">
        <v>3382</v>
      </c>
      <c r="B3247" s="25" t="s">
        <v>111</v>
      </c>
      <c r="C3247" s="139">
        <v>38373</v>
      </c>
      <c r="D3247" s="25">
        <v>38</v>
      </c>
      <c r="E3247" s="25" t="s">
        <v>50</v>
      </c>
      <c r="F3247" s="25">
        <v>-80</v>
      </c>
      <c r="G3247" s="82">
        <v>41.701199999999972</v>
      </c>
      <c r="H3247" s="27">
        <v>-80.69502</v>
      </c>
      <c r="I3247" s="25">
        <v>24</v>
      </c>
      <c r="J3247" s="82">
        <v>59.27039999999991</v>
      </c>
      <c r="K3247" s="27">
        <v>24.987839999999998</v>
      </c>
      <c r="L3247" s="29">
        <v>17.347999999999999</v>
      </c>
      <c r="M3247" s="29">
        <v>40.808</v>
      </c>
      <c r="N3247" s="28">
        <v>6.4360581019184577</v>
      </c>
      <c r="O3247" s="28">
        <v>2.6107220500189841</v>
      </c>
      <c r="Q3247" s="26">
        <v>9.286874000000001</v>
      </c>
      <c r="R3247" s="26">
        <v>1.9997409195424074</v>
      </c>
      <c r="S3247" s="26">
        <v>0.23</v>
      </c>
      <c r="T3247" s="26">
        <v>0.02</v>
      </c>
      <c r="U3247" s="26">
        <v>0.31</v>
      </c>
      <c r="V3247" s="26">
        <v>0.04</v>
      </c>
      <c r="W3247" s="26">
        <v>0.27</v>
      </c>
      <c r="X3247" s="26">
        <v>3.9</v>
      </c>
      <c r="Y3247" s="85"/>
      <c r="AD3247" s="26">
        <v>0.54</v>
      </c>
      <c r="AF3247" s="26">
        <v>0.48217627584374989</v>
      </c>
      <c r="AG3247" s="26">
        <v>0.14635024957850007</v>
      </c>
      <c r="AH3247" s="29">
        <v>0.71627693954873606</v>
      </c>
      <c r="AI3247" s="29">
        <v>2.0571428571428538</v>
      </c>
    </row>
    <row r="3248" spans="1:35" ht="15" customHeight="1" x14ac:dyDescent="0.2">
      <c r="A3248" s="25">
        <v>3383</v>
      </c>
      <c r="B3248" s="25" t="s">
        <v>111</v>
      </c>
      <c r="C3248" s="139">
        <v>38373</v>
      </c>
      <c r="D3248" s="25">
        <v>39</v>
      </c>
      <c r="E3248" s="25" t="s">
        <v>50</v>
      </c>
      <c r="F3248" s="25">
        <v>-80</v>
      </c>
      <c r="G3248" s="82">
        <v>38.783999999999992</v>
      </c>
      <c r="H3248" s="27">
        <v>-80.6464</v>
      </c>
      <c r="I3248" s="25">
        <v>25</v>
      </c>
      <c r="J3248" s="82">
        <v>0.48479999999997858</v>
      </c>
      <c r="K3248" s="27">
        <v>25.00808</v>
      </c>
      <c r="L3248" s="29">
        <v>17.14</v>
      </c>
      <c r="M3248" s="29">
        <v>40.404000000000003</v>
      </c>
      <c r="N3248" s="28">
        <v>5.8774251123918217</v>
      </c>
      <c r="O3248" s="28">
        <v>2.3841182126188083</v>
      </c>
      <c r="Q3248" s="26">
        <v>7.8490500000000001</v>
      </c>
      <c r="R3248" s="26">
        <v>7.3541734719382443</v>
      </c>
      <c r="S3248" s="26">
        <v>0.49</v>
      </c>
      <c r="T3248" s="26">
        <v>0.03</v>
      </c>
      <c r="U3248" s="26">
        <v>0.34</v>
      </c>
      <c r="V3248" s="26">
        <v>0.04</v>
      </c>
      <c r="W3248" s="26">
        <v>0.30000000000000004</v>
      </c>
      <c r="X3248" s="26">
        <v>2.1</v>
      </c>
      <c r="Y3248" s="85"/>
      <c r="AD3248" s="26">
        <v>0.83000000000000007</v>
      </c>
      <c r="AF3248" s="26">
        <v>0.38494283571874993</v>
      </c>
      <c r="AG3248" s="26">
        <v>0.13270814284056254</v>
      </c>
      <c r="AH3248" s="29">
        <v>0.78435708015749739</v>
      </c>
      <c r="AI3248" s="29">
        <v>7.4</v>
      </c>
    </row>
    <row r="3249" spans="1:39" ht="15" customHeight="1" x14ac:dyDescent="0.2">
      <c r="A3249" s="25">
        <v>3384</v>
      </c>
      <c r="B3249" s="25" t="s">
        <v>111</v>
      </c>
      <c r="C3249" s="139">
        <v>38373</v>
      </c>
      <c r="D3249" s="25">
        <v>40</v>
      </c>
      <c r="E3249" s="25" t="s">
        <v>47</v>
      </c>
      <c r="F3249" s="25">
        <v>-80</v>
      </c>
      <c r="G3249" s="82">
        <v>35.892000000000337</v>
      </c>
      <c r="H3249" s="27">
        <v>-80.598200000000006</v>
      </c>
      <c r="I3249" s="25">
        <v>25</v>
      </c>
      <c r="J3249" s="82">
        <v>1.0655999999999466</v>
      </c>
      <c r="K3249" s="27">
        <v>25.017759999999999</v>
      </c>
      <c r="L3249" s="29">
        <v>17.288</v>
      </c>
      <c r="M3249" s="29">
        <v>40.290999999999997</v>
      </c>
      <c r="N3249" s="28">
        <v>5.5990346598245155</v>
      </c>
      <c r="O3249" s="28">
        <v>2.2711919335947601</v>
      </c>
      <c r="Q3249" s="26">
        <v>8.3433020000000013</v>
      </c>
      <c r="R3249" s="26">
        <v>5.3298780342038672</v>
      </c>
      <c r="S3249" s="26">
        <v>1.6</v>
      </c>
      <c r="T3249" s="26">
        <v>0.03</v>
      </c>
      <c r="U3249" s="26">
        <v>0.23</v>
      </c>
      <c r="V3249" s="26">
        <v>0.09</v>
      </c>
      <c r="W3249" s="26">
        <v>0.14000000000000001</v>
      </c>
      <c r="X3249" s="26">
        <v>1.4</v>
      </c>
      <c r="Y3249" s="85"/>
      <c r="AD3249" s="26">
        <v>1.83</v>
      </c>
      <c r="AF3249" s="26">
        <v>0.34902451268749995</v>
      </c>
      <c r="AG3249" s="26">
        <v>0.12150445413337502</v>
      </c>
      <c r="AH3249" s="29">
        <v>0.82335621764921996</v>
      </c>
      <c r="AI3249" s="29">
        <v>5.3714285714285692</v>
      </c>
    </row>
    <row r="3250" spans="1:39" ht="15" customHeight="1" x14ac:dyDescent="0.2">
      <c r="A3250" s="25">
        <v>3385</v>
      </c>
      <c r="B3250" s="25" t="s">
        <v>112</v>
      </c>
      <c r="C3250" s="139">
        <v>38391</v>
      </c>
      <c r="D3250" s="25" t="s">
        <v>15</v>
      </c>
      <c r="E3250" s="25" t="s">
        <v>76</v>
      </c>
      <c r="F3250" s="25">
        <v>-80</v>
      </c>
      <c r="G3250" s="82">
        <v>10.984800000000234</v>
      </c>
      <c r="H3250" s="27">
        <v>-80.183080000000004</v>
      </c>
      <c r="I3250" s="25">
        <v>25</v>
      </c>
      <c r="J3250" s="82">
        <v>44.329200000000029</v>
      </c>
      <c r="K3250" s="27">
        <v>25.73882</v>
      </c>
      <c r="L3250" s="29">
        <v>20.530999999999999</v>
      </c>
      <c r="M3250" s="29">
        <v>35.921999999999997</v>
      </c>
      <c r="N3250" s="28">
        <v>9.4794553123867082</v>
      </c>
      <c r="O3250" s="28">
        <v>3.8452454304041526</v>
      </c>
      <c r="Q3250" s="26">
        <v>4.7038099999999998</v>
      </c>
      <c r="R3250" s="26">
        <v>2.4218552052827356</v>
      </c>
      <c r="S3250" s="26">
        <v>0</v>
      </c>
      <c r="T3250" s="26">
        <v>0.04</v>
      </c>
      <c r="U3250" s="26">
        <v>0.47</v>
      </c>
      <c r="V3250" s="26">
        <v>0.03</v>
      </c>
      <c r="W3250" s="26">
        <v>0.43999999999999995</v>
      </c>
      <c r="X3250" s="26">
        <v>0</v>
      </c>
      <c r="Y3250" s="85"/>
      <c r="AD3250" s="26">
        <v>0.47</v>
      </c>
      <c r="AF3250" s="26">
        <v>0.77641627562499993</v>
      </c>
      <c r="AG3250" s="26">
        <v>0.45950508727146877</v>
      </c>
      <c r="AH3250" s="29">
        <v>0.48631486178073546</v>
      </c>
      <c r="AI3250" s="29">
        <v>2.5142857142857116</v>
      </c>
    </row>
    <row r="3251" spans="1:39" ht="15" customHeight="1" x14ac:dyDescent="0.2">
      <c r="A3251" s="25">
        <v>3386</v>
      </c>
      <c r="B3251" s="25" t="s">
        <v>112</v>
      </c>
      <c r="C3251" s="139">
        <v>38391</v>
      </c>
      <c r="D3251" s="25" t="s">
        <v>24</v>
      </c>
      <c r="E3251" s="25" t="s">
        <v>77</v>
      </c>
      <c r="F3251" s="25">
        <v>-80</v>
      </c>
      <c r="G3251" s="82">
        <v>21.669599999999889</v>
      </c>
      <c r="H3251" s="27">
        <v>-80.361159999999998</v>
      </c>
      <c r="I3251" s="25">
        <v>25</v>
      </c>
      <c r="J3251" s="82">
        <v>17.845199999999934</v>
      </c>
      <c r="K3251" s="27">
        <v>25.297419999999999</v>
      </c>
      <c r="L3251" s="29">
        <v>20.158000000000001</v>
      </c>
      <c r="M3251" s="29">
        <v>35.523000000000003</v>
      </c>
      <c r="N3251" s="28">
        <v>10.05737938970649</v>
      </c>
      <c r="O3251" s="28">
        <v>4.0796745029828934</v>
      </c>
      <c r="Q3251" s="26">
        <v>7.2424680000000006</v>
      </c>
      <c r="R3251" s="26">
        <v>1.0285498679092291</v>
      </c>
      <c r="S3251" s="26">
        <v>0.01</v>
      </c>
      <c r="T3251" s="26">
        <v>0.01</v>
      </c>
      <c r="U3251" s="26">
        <v>0.31</v>
      </c>
      <c r="V3251" s="26">
        <v>0.11</v>
      </c>
      <c r="W3251" s="26">
        <v>0.2</v>
      </c>
      <c r="X3251" s="26">
        <v>0</v>
      </c>
      <c r="Y3251" s="85"/>
      <c r="AD3251" s="26">
        <v>0.32</v>
      </c>
      <c r="AF3251" s="26">
        <v>0.24018110956250002</v>
      </c>
      <c r="AG3251" s="26">
        <v>1.6911165901812453E-2</v>
      </c>
      <c r="AH3251" s="29">
        <v>0.45836990147932921</v>
      </c>
      <c r="AI3251" s="29">
        <v>1.05714285714286</v>
      </c>
    </row>
    <row r="3252" spans="1:39" ht="15" customHeight="1" x14ac:dyDescent="0.2">
      <c r="A3252" s="25">
        <v>3387</v>
      </c>
      <c r="B3252" s="25" t="s">
        <v>112</v>
      </c>
      <c r="C3252" s="139">
        <v>38391</v>
      </c>
      <c r="D3252" s="25" t="s">
        <v>25</v>
      </c>
      <c r="E3252" s="25" t="s">
        <v>79</v>
      </c>
      <c r="F3252" s="25">
        <v>-80</v>
      </c>
      <c r="G3252" s="82">
        <v>22.528799999999762</v>
      </c>
      <c r="H3252" s="27">
        <v>-80.375479999999996</v>
      </c>
      <c r="I3252" s="25">
        <v>25</v>
      </c>
      <c r="J3252" s="82">
        <v>14.323200000000043</v>
      </c>
      <c r="K3252" s="27">
        <v>25.238720000000001</v>
      </c>
      <c r="L3252" s="29">
        <v>19.731999999999999</v>
      </c>
      <c r="M3252" s="29">
        <v>35.633000000000003</v>
      </c>
      <c r="N3252" s="28">
        <v>7.3107366901185014</v>
      </c>
      <c r="O3252" s="28">
        <v>2.9655265966424289</v>
      </c>
      <c r="Q3252" s="26">
        <v>9.9833200000000009</v>
      </c>
      <c r="R3252" s="26">
        <v>1.6347479302827379</v>
      </c>
      <c r="S3252" s="26">
        <v>1.3</v>
      </c>
      <c r="T3252" s="26">
        <v>0.01</v>
      </c>
      <c r="U3252" s="26">
        <v>0.28999999999999998</v>
      </c>
      <c r="V3252" s="26">
        <v>0.13</v>
      </c>
      <c r="W3252" s="26">
        <v>0.15999999999999998</v>
      </c>
      <c r="X3252" s="26">
        <v>0</v>
      </c>
      <c r="Y3252" s="85"/>
      <c r="AD3252" s="26">
        <v>1.59</v>
      </c>
      <c r="AF3252" s="26">
        <v>0.42811738562500001</v>
      </c>
      <c r="AG3252" s="26">
        <v>0.10893637322331252</v>
      </c>
      <c r="AH3252" s="29">
        <v>0.63057940607149343</v>
      </c>
      <c r="AI3252" s="29">
        <v>1.6857142857142855</v>
      </c>
    </row>
    <row r="3253" spans="1:39" ht="15" customHeight="1" x14ac:dyDescent="0.2">
      <c r="A3253" s="25">
        <v>3388</v>
      </c>
      <c r="B3253" s="25" t="s">
        <v>112</v>
      </c>
      <c r="C3253" s="139">
        <v>38391</v>
      </c>
      <c r="D3253" s="25" t="s">
        <v>26</v>
      </c>
      <c r="E3253" s="25" t="s">
        <v>79</v>
      </c>
      <c r="F3253" s="25">
        <v>-80</v>
      </c>
      <c r="G3253" s="82">
        <v>25.324799999999641</v>
      </c>
      <c r="H3253" s="27">
        <v>-80.422079999999994</v>
      </c>
      <c r="I3253" s="25">
        <v>25</v>
      </c>
      <c r="J3253" s="82">
        <v>15.331200000000038</v>
      </c>
      <c r="K3253" s="27">
        <v>25.255520000000001</v>
      </c>
      <c r="L3253" s="29">
        <v>20.751999999999999</v>
      </c>
      <c r="M3253" s="29">
        <v>35.331000000000003</v>
      </c>
      <c r="N3253" s="28">
        <v>6.2719675181260124</v>
      </c>
      <c r="O3253" s="28">
        <v>2.5441603598472109</v>
      </c>
      <c r="Q3253" s="26">
        <v>21.261251999999999</v>
      </c>
      <c r="R3253" s="26">
        <v>2.1230537255952373</v>
      </c>
      <c r="S3253" s="26">
        <v>6.1</v>
      </c>
      <c r="T3253" s="26">
        <v>0.03</v>
      </c>
      <c r="U3253" s="26">
        <v>2</v>
      </c>
      <c r="V3253" s="26">
        <v>0.53</v>
      </c>
      <c r="W3253" s="26">
        <v>1.47</v>
      </c>
      <c r="X3253" s="26">
        <v>3.3</v>
      </c>
      <c r="Y3253" s="85"/>
      <c r="AD3253" s="26">
        <v>8.1</v>
      </c>
      <c r="AF3253" s="26">
        <v>0.40634870499999998</v>
      </c>
      <c r="AG3253" s="26">
        <v>0.16535463041243759</v>
      </c>
      <c r="AH3253" s="29">
        <v>0.73501656165741946</v>
      </c>
      <c r="AI3253" s="29">
        <v>2.1714285714285708</v>
      </c>
    </row>
    <row r="3254" spans="1:39" ht="15" customHeight="1" x14ac:dyDescent="0.2">
      <c r="A3254" s="25">
        <v>3389</v>
      </c>
      <c r="B3254" s="25" t="s">
        <v>112</v>
      </c>
      <c r="C3254" s="139">
        <v>38391</v>
      </c>
      <c r="D3254" s="25" t="s">
        <v>27</v>
      </c>
      <c r="E3254" s="25" t="s">
        <v>79</v>
      </c>
      <c r="F3254" s="25">
        <v>-80</v>
      </c>
      <c r="G3254" s="82">
        <v>25.367999999999711</v>
      </c>
      <c r="H3254" s="27">
        <v>-80.422799999999995</v>
      </c>
      <c r="I3254" s="25">
        <v>25</v>
      </c>
      <c r="J3254" s="82">
        <v>10.545600000000022</v>
      </c>
      <c r="K3254" s="27">
        <v>25.17576</v>
      </c>
      <c r="L3254" s="29">
        <v>20.353000000000002</v>
      </c>
      <c r="M3254" s="29">
        <v>36.295000000000002</v>
      </c>
      <c r="N3254" s="28">
        <v>7.6052302724764509</v>
      </c>
      <c r="O3254" s="28">
        <v>3.0849849478375191</v>
      </c>
      <c r="Q3254" s="26">
        <v>15.959276000000001</v>
      </c>
      <c r="R3254" s="26">
        <v>1.0500378369121997</v>
      </c>
      <c r="S3254" s="26">
        <v>4</v>
      </c>
      <c r="T3254" s="26">
        <v>7.0000000000000007E-2</v>
      </c>
      <c r="U3254" s="26">
        <v>1.2</v>
      </c>
      <c r="V3254" s="26">
        <v>0.3</v>
      </c>
      <c r="W3254" s="26">
        <v>0.89999999999999991</v>
      </c>
      <c r="X3254" s="26">
        <v>0</v>
      </c>
      <c r="Y3254" s="85"/>
      <c r="AD3254" s="26">
        <v>5.1999999999999993</v>
      </c>
      <c r="AF3254" s="26">
        <v>0.29968216993749996</v>
      </c>
      <c r="AG3254" s="26">
        <v>1.1461533510562472E-2</v>
      </c>
      <c r="AH3254" s="29">
        <v>0.60616179061450959</v>
      </c>
      <c r="AI3254" s="29">
        <v>1.085714285714283</v>
      </c>
    </row>
    <row r="3255" spans="1:39" ht="15" customHeight="1" x14ac:dyDescent="0.2">
      <c r="A3255" s="25">
        <v>3390</v>
      </c>
      <c r="B3255" s="25" t="s">
        <v>112</v>
      </c>
      <c r="C3255" s="139">
        <v>38391</v>
      </c>
      <c r="D3255" s="25" t="s">
        <v>28</v>
      </c>
      <c r="E3255" s="25" t="s">
        <v>77</v>
      </c>
      <c r="F3255" s="25">
        <v>-80</v>
      </c>
      <c r="G3255" s="82">
        <v>12.800400000000138</v>
      </c>
      <c r="H3255" s="27">
        <v>-80.213340000000002</v>
      </c>
      <c r="I3255" s="25">
        <v>25</v>
      </c>
      <c r="J3255" s="82">
        <v>28.082399999999907</v>
      </c>
      <c r="K3255" s="27">
        <v>25.468039999999998</v>
      </c>
      <c r="L3255" s="29">
        <v>19.751999999999999</v>
      </c>
      <c r="M3255" s="29">
        <v>37.070999999999998</v>
      </c>
      <c r="N3255" s="28">
        <v>15.447948236262876</v>
      </c>
      <c r="O3255" s="28">
        <v>6.2663043821717093</v>
      </c>
      <c r="Q3255" s="26">
        <v>2.277482</v>
      </c>
      <c r="R3255" s="26">
        <v>0.86515497623512061</v>
      </c>
      <c r="S3255" s="26">
        <v>0</v>
      </c>
      <c r="T3255" s="26">
        <v>0.01</v>
      </c>
      <c r="U3255" s="26">
        <v>0.37</v>
      </c>
      <c r="V3255" s="26">
        <v>0.01</v>
      </c>
      <c r="W3255" s="26">
        <v>0.36</v>
      </c>
      <c r="X3255" s="26">
        <v>0</v>
      </c>
      <c r="Y3255" s="85"/>
      <c r="AD3255" s="26">
        <v>0.37</v>
      </c>
      <c r="AF3255" s="26">
        <v>0.17269819962499994</v>
      </c>
      <c r="AG3255" s="26">
        <v>6.4799820919750003E-4</v>
      </c>
      <c r="AH3255" s="29">
        <v>0.29842150747102958</v>
      </c>
      <c r="AI3255" s="29">
        <v>0.88571428571428723</v>
      </c>
    </row>
    <row r="3256" spans="1:39" ht="15" customHeight="1" x14ac:dyDescent="0.2">
      <c r="A3256" s="25">
        <v>3391</v>
      </c>
      <c r="B3256" s="25" t="s">
        <v>112</v>
      </c>
      <c r="C3256" s="139">
        <v>38391</v>
      </c>
      <c r="D3256" s="25" t="s">
        <v>29</v>
      </c>
      <c r="E3256" s="25" t="s">
        <v>76</v>
      </c>
      <c r="F3256" s="25">
        <v>-80</v>
      </c>
      <c r="G3256" s="82">
        <v>11.905199999999923</v>
      </c>
      <c r="H3256" s="27">
        <v>-80.198419999999999</v>
      </c>
      <c r="I3256" s="25">
        <v>25</v>
      </c>
      <c r="J3256" s="82">
        <v>34.819200000000023</v>
      </c>
      <c r="K3256" s="27">
        <v>25.58032</v>
      </c>
      <c r="L3256" s="29">
        <v>19.878</v>
      </c>
      <c r="M3256" s="29">
        <v>36.484000000000002</v>
      </c>
      <c r="N3256" s="28">
        <v>12.71302396042578</v>
      </c>
      <c r="O3256" s="28">
        <v>5.1569099362247739</v>
      </c>
      <c r="Q3256" s="26">
        <v>2.277482</v>
      </c>
      <c r="R3256" s="26">
        <v>1.1745168222842211</v>
      </c>
      <c r="S3256" s="26">
        <v>0</v>
      </c>
      <c r="T3256" s="26">
        <v>0.01</v>
      </c>
      <c r="U3256" s="26">
        <v>0.13</v>
      </c>
      <c r="V3256" s="26">
        <v>0.05</v>
      </c>
      <c r="W3256" s="26">
        <v>0.08</v>
      </c>
      <c r="X3256" s="26">
        <v>0</v>
      </c>
      <c r="Y3256" s="85"/>
      <c r="AD3256" s="26">
        <v>0.13</v>
      </c>
      <c r="AF3256" s="26">
        <v>0.21405869281249995</v>
      </c>
      <c r="AG3256" s="26">
        <v>7.3525079930812504E-2</v>
      </c>
      <c r="AH3256" s="29">
        <v>0.36262025575900858</v>
      </c>
      <c r="AI3256" s="29">
        <v>1.1999999999999948</v>
      </c>
    </row>
    <row r="3257" spans="1:39" s="3" customFormat="1" ht="15" customHeight="1" x14ac:dyDescent="0.2">
      <c r="A3257" s="25">
        <v>3392</v>
      </c>
      <c r="B3257" s="25" t="s">
        <v>112</v>
      </c>
      <c r="C3257" s="139">
        <v>38391</v>
      </c>
      <c r="D3257" s="25" t="s">
        <v>30</v>
      </c>
      <c r="E3257" s="25" t="s">
        <v>76</v>
      </c>
      <c r="F3257" s="25">
        <v>-80</v>
      </c>
      <c r="G3257" s="82">
        <v>11.218800000000329</v>
      </c>
      <c r="H3257" s="27">
        <v>-80.186980000000005</v>
      </c>
      <c r="I3257" s="25">
        <v>25</v>
      </c>
      <c r="J3257" s="82">
        <v>39.716400000000078</v>
      </c>
      <c r="K3257" s="27">
        <v>25.661940000000001</v>
      </c>
      <c r="L3257" s="29">
        <v>20.074999999999999</v>
      </c>
      <c r="M3257" s="29">
        <v>36.232999999999997</v>
      </c>
      <c r="N3257" s="28">
        <v>10.374582957914601</v>
      </c>
      <c r="O3257" s="28">
        <v>4.208344930867745</v>
      </c>
      <c r="P3257" s="26"/>
      <c r="Q3257" s="26">
        <v>3.0862579999999999</v>
      </c>
      <c r="R3257" s="26">
        <v>0.88428902593750536</v>
      </c>
      <c r="S3257" s="26">
        <v>0</v>
      </c>
      <c r="T3257" s="26">
        <v>0.01</v>
      </c>
      <c r="U3257" s="26">
        <v>0.08</v>
      </c>
      <c r="V3257" s="26">
        <v>0.03</v>
      </c>
      <c r="W3257" s="26">
        <v>0.05</v>
      </c>
      <c r="X3257" s="26">
        <v>0</v>
      </c>
      <c r="Y3257" s="86"/>
      <c r="Z3257" s="26"/>
      <c r="AA3257" s="26"/>
      <c r="AB3257" s="26"/>
      <c r="AC3257" s="26"/>
      <c r="AD3257" s="26">
        <v>0.08</v>
      </c>
      <c r="AE3257" s="29"/>
      <c r="AF3257" s="26">
        <v>0.49197218212499993</v>
      </c>
      <c r="AG3257" s="26">
        <v>0.23218572096518764</v>
      </c>
      <c r="AH3257" s="29">
        <v>0.44435521106736209</v>
      </c>
      <c r="AI3257" s="29">
        <v>0.94285714285714817</v>
      </c>
      <c r="AJ3257" s="125"/>
      <c r="AK3257" s="125"/>
      <c r="AL3257" s="125"/>
      <c r="AM3257" s="125"/>
    </row>
    <row r="3258" spans="1:39" ht="15" customHeight="1" x14ac:dyDescent="0.2">
      <c r="A3258" s="25">
        <v>3393</v>
      </c>
      <c r="B3258" s="25" t="s">
        <v>112</v>
      </c>
      <c r="C3258" s="139">
        <v>38391</v>
      </c>
      <c r="D3258" s="25" t="s">
        <v>16</v>
      </c>
      <c r="E3258" s="25" t="s">
        <v>76</v>
      </c>
      <c r="F3258" s="25">
        <v>-80</v>
      </c>
      <c r="G3258" s="82">
        <v>14.853599999999574</v>
      </c>
      <c r="H3258" s="27">
        <v>-80.247559999999993</v>
      </c>
      <c r="I3258" s="25">
        <v>25</v>
      </c>
      <c r="J3258" s="82">
        <v>41.421599999999899</v>
      </c>
      <c r="K3258" s="27">
        <v>25.690359999999998</v>
      </c>
      <c r="L3258" s="29">
        <v>19.702000000000002</v>
      </c>
      <c r="M3258" s="29">
        <v>32.991999999999997</v>
      </c>
      <c r="N3258" s="28">
        <v>8.7431710024779044</v>
      </c>
      <c r="O3258" s="28">
        <v>3.5465791268185858</v>
      </c>
      <c r="Q3258" s="26">
        <v>11.174018</v>
      </c>
      <c r="R3258" s="26">
        <v>1.7206566849702343</v>
      </c>
      <c r="S3258" s="26">
        <v>0.18</v>
      </c>
      <c r="T3258" s="26">
        <v>0.05</v>
      </c>
      <c r="U3258" s="26">
        <v>1.4</v>
      </c>
      <c r="V3258" s="26">
        <v>7.0000000000000007E-2</v>
      </c>
      <c r="W3258" s="26">
        <v>1.3299999999999998</v>
      </c>
      <c r="X3258" s="26">
        <v>0.31</v>
      </c>
      <c r="Y3258" s="85"/>
      <c r="AD3258" s="26">
        <v>1.5799999999999998</v>
      </c>
      <c r="AF3258" s="26">
        <v>1.1464838462499998</v>
      </c>
      <c r="AG3258" s="26">
        <v>0.45151391244450029</v>
      </c>
      <c r="AH3258" s="29">
        <v>0.52726865329449457</v>
      </c>
      <c r="AI3258" s="29">
        <v>1.8571428571428532</v>
      </c>
    </row>
    <row r="3259" spans="1:39" ht="15" customHeight="1" x14ac:dyDescent="0.2">
      <c r="A3259" s="25">
        <v>3394</v>
      </c>
      <c r="B3259" s="25" t="s">
        <v>112</v>
      </c>
      <c r="C3259" s="139">
        <v>38391</v>
      </c>
      <c r="D3259" s="25" t="s">
        <v>17</v>
      </c>
      <c r="E3259" s="25" t="s">
        <v>76</v>
      </c>
      <c r="F3259" s="25">
        <v>-80</v>
      </c>
      <c r="G3259" s="82">
        <v>15.79560000000015</v>
      </c>
      <c r="H3259" s="27">
        <v>-80.263260000000002</v>
      </c>
      <c r="I3259" s="25">
        <v>25</v>
      </c>
      <c r="J3259" s="82">
        <v>39.281999999999897</v>
      </c>
      <c r="K3259" s="27">
        <v>25.654699999999998</v>
      </c>
      <c r="L3259" s="29">
        <v>19.748000000000001</v>
      </c>
      <c r="M3259" s="29">
        <v>33.030999999999999</v>
      </c>
      <c r="N3259" s="28">
        <v>10.09705296069996</v>
      </c>
      <c r="O3259" s="28">
        <v>4.0957676868782915</v>
      </c>
      <c r="Q3259" s="26">
        <v>15.712150000000003</v>
      </c>
      <c r="R3259" s="26">
        <v>1.6581363396577422</v>
      </c>
      <c r="S3259" s="26">
        <v>0</v>
      </c>
      <c r="T3259" s="26">
        <v>0.05</v>
      </c>
      <c r="U3259" s="26">
        <v>0.32</v>
      </c>
      <c r="V3259" s="26">
        <v>0.05</v>
      </c>
      <c r="W3259" s="26">
        <v>0.27</v>
      </c>
      <c r="X3259" s="26">
        <v>0</v>
      </c>
      <c r="Y3259" s="85"/>
      <c r="AD3259" s="26">
        <v>0.32</v>
      </c>
      <c r="AF3259" s="26">
        <v>0.47165474687499986</v>
      </c>
      <c r="AG3259" s="26">
        <v>0.25111776218043769</v>
      </c>
      <c r="AH3259" s="29">
        <v>0.45656886399855234</v>
      </c>
      <c r="AI3259" s="29">
        <v>1.7142857142857184</v>
      </c>
    </row>
    <row r="3260" spans="1:39" ht="15" customHeight="1" x14ac:dyDescent="0.2">
      <c r="A3260" s="25">
        <v>3395</v>
      </c>
      <c r="B3260" s="25" t="s">
        <v>112</v>
      </c>
      <c r="C3260" s="139">
        <v>38391</v>
      </c>
      <c r="D3260" s="25" t="s">
        <v>18</v>
      </c>
      <c r="E3260" s="25" t="s">
        <v>76</v>
      </c>
      <c r="F3260" s="25">
        <v>-80</v>
      </c>
      <c r="G3260" s="82">
        <v>15.791999999999859</v>
      </c>
      <c r="H3260" s="27">
        <v>-80.263199999999998</v>
      </c>
      <c r="I3260" s="25">
        <v>25</v>
      </c>
      <c r="J3260" s="82">
        <v>35.510400000000075</v>
      </c>
      <c r="K3260" s="27">
        <v>25.591840000000001</v>
      </c>
      <c r="L3260" s="29">
        <v>19.475999999999999</v>
      </c>
      <c r="M3260" s="29">
        <v>36.722999999999999</v>
      </c>
      <c r="N3260" s="28">
        <v>13.906128908373514</v>
      </c>
      <c r="O3260" s="28">
        <v>5.6408809237870869</v>
      </c>
      <c r="Q3260" s="26">
        <v>3.9624320000000006</v>
      </c>
      <c r="R3260" s="26">
        <v>1.5811683635863161</v>
      </c>
      <c r="S3260" s="26">
        <v>0</v>
      </c>
      <c r="T3260" s="26">
        <v>0.02</v>
      </c>
      <c r="U3260" s="26">
        <v>0.54</v>
      </c>
      <c r="V3260" s="26">
        <v>0.02</v>
      </c>
      <c r="W3260" s="26">
        <v>0.52</v>
      </c>
      <c r="X3260" s="26">
        <v>0</v>
      </c>
      <c r="Y3260" s="85"/>
      <c r="AD3260" s="26">
        <v>0.54</v>
      </c>
      <c r="AF3260" s="26">
        <v>0.15818574587499998</v>
      </c>
      <c r="AG3260" s="26">
        <v>4.5548011009250058E-2</v>
      </c>
      <c r="AH3260" s="29">
        <v>0.33150850465826687</v>
      </c>
      <c r="AI3260" s="29">
        <v>1.6000000000000065</v>
      </c>
    </row>
    <row r="3261" spans="1:39" ht="15" customHeight="1" x14ac:dyDescent="0.2">
      <c r="A3261" s="25">
        <v>3396</v>
      </c>
      <c r="B3261" s="25" t="s">
        <v>112</v>
      </c>
      <c r="C3261" s="139">
        <v>38391</v>
      </c>
      <c r="D3261" s="25" t="s">
        <v>19</v>
      </c>
      <c r="E3261" s="25" t="s">
        <v>77</v>
      </c>
      <c r="F3261" s="25">
        <v>-80</v>
      </c>
      <c r="G3261" s="82">
        <v>18.781199999999671</v>
      </c>
      <c r="H3261" s="27">
        <v>-80.313019999999995</v>
      </c>
      <c r="I3261" s="25">
        <v>25</v>
      </c>
      <c r="J3261" s="82">
        <v>31.779599999999988</v>
      </c>
      <c r="K3261" s="27">
        <v>25.52966</v>
      </c>
      <c r="L3261" s="29">
        <v>20.274999999999999</v>
      </c>
      <c r="M3261" s="29">
        <v>33.142000000000003</v>
      </c>
      <c r="N3261" s="28">
        <v>8.1486405991823716</v>
      </c>
      <c r="O3261" s="28">
        <v>3.3054138656119378</v>
      </c>
      <c r="Q3261" s="26">
        <v>19.935758</v>
      </c>
      <c r="R3261" s="26">
        <v>0.91452330458332853</v>
      </c>
      <c r="S3261" s="26">
        <v>1.3</v>
      </c>
      <c r="T3261" s="26">
        <v>0.05</v>
      </c>
      <c r="U3261" s="26">
        <v>0.31</v>
      </c>
      <c r="V3261" s="26">
        <v>0.05</v>
      </c>
      <c r="W3261" s="26">
        <v>0.26</v>
      </c>
      <c r="X3261" s="26">
        <v>6.4</v>
      </c>
      <c r="Y3261" s="85"/>
      <c r="AD3261" s="26">
        <v>1.61</v>
      </c>
      <c r="AF3261" s="26">
        <v>0.23800424150000002</v>
      </c>
      <c r="AG3261" s="26">
        <v>0.14590390753624993</v>
      </c>
      <c r="AH3261" s="29">
        <v>0.56573853563532606</v>
      </c>
      <c r="AI3261" s="29">
        <v>0.94285714285713806</v>
      </c>
    </row>
    <row r="3262" spans="1:39" ht="15" customHeight="1" x14ac:dyDescent="0.2">
      <c r="A3262" s="25">
        <v>3397</v>
      </c>
      <c r="B3262" s="25" t="s">
        <v>112</v>
      </c>
      <c r="C3262" s="139">
        <v>38391</v>
      </c>
      <c r="D3262" s="25" t="s">
        <v>20</v>
      </c>
      <c r="E3262" s="25" t="s">
        <v>77</v>
      </c>
      <c r="F3262" s="25">
        <v>-80</v>
      </c>
      <c r="G3262" s="82">
        <v>15.087599999999668</v>
      </c>
      <c r="H3262" s="27">
        <v>-80.251459999999994</v>
      </c>
      <c r="I3262" s="25">
        <v>25</v>
      </c>
      <c r="J3262" s="82">
        <v>29.599200000000039</v>
      </c>
      <c r="K3262" s="27">
        <v>25.493320000000001</v>
      </c>
      <c r="L3262" s="29">
        <v>19.919</v>
      </c>
      <c r="M3262" s="29">
        <v>36.881</v>
      </c>
      <c r="N3262" s="28">
        <v>12.493337733660754</v>
      </c>
      <c r="O3262" s="28">
        <v>5.0677964342615205</v>
      </c>
      <c r="Q3262" s="26">
        <v>2.4796760000000004</v>
      </c>
      <c r="R3262" s="26">
        <v>1.2074074335193443</v>
      </c>
      <c r="S3262" s="26">
        <v>0</v>
      </c>
      <c r="T3262" s="26">
        <v>0.01</v>
      </c>
      <c r="U3262" s="26">
        <v>0.24</v>
      </c>
      <c r="V3262" s="26">
        <v>0.01</v>
      </c>
      <c r="W3262" s="26">
        <v>0.22999999999999998</v>
      </c>
      <c r="X3262" s="26">
        <v>0</v>
      </c>
      <c r="Y3262" s="85"/>
      <c r="AD3262" s="26">
        <v>0.24</v>
      </c>
      <c r="AF3262" s="26">
        <v>0.17777755843749998</v>
      </c>
      <c r="AG3262" s="26">
        <v>6.4799820919750003E-4</v>
      </c>
      <c r="AH3262" s="29">
        <v>0.36899666832661493</v>
      </c>
      <c r="AI3262" s="29">
        <v>1.2285714285714278</v>
      </c>
    </row>
    <row r="3263" spans="1:39" ht="15" customHeight="1" x14ac:dyDescent="0.2">
      <c r="A3263" s="25">
        <v>3398</v>
      </c>
      <c r="B3263" s="25" t="s">
        <v>112</v>
      </c>
      <c r="C3263" s="139">
        <v>38391</v>
      </c>
      <c r="D3263" s="25" t="s">
        <v>21</v>
      </c>
      <c r="E3263" s="25" t="s">
        <v>77</v>
      </c>
      <c r="F3263" s="25">
        <v>-80</v>
      </c>
      <c r="G3263" s="82">
        <v>19.443600000000174</v>
      </c>
      <c r="H3263" s="27">
        <v>-80.324060000000003</v>
      </c>
      <c r="I3263" s="25">
        <v>25</v>
      </c>
      <c r="J3263" s="82">
        <v>27.783599999999922</v>
      </c>
      <c r="K3263" s="27">
        <v>25.463059999999999</v>
      </c>
      <c r="L3263" s="29">
        <v>20.558</v>
      </c>
      <c r="M3263" s="29">
        <v>30.523</v>
      </c>
      <c r="N3263" s="28">
        <v>9.8880174228781463</v>
      </c>
      <c r="O3263" s="28">
        <v>4.0109745294538248</v>
      </c>
      <c r="Q3263" s="26">
        <v>13.240890000000002</v>
      </c>
      <c r="R3263" s="26">
        <v>1.4275996477232138</v>
      </c>
      <c r="S3263" s="26">
        <v>1.2</v>
      </c>
      <c r="T3263" s="26">
        <v>0.05</v>
      </c>
      <c r="U3263" s="26">
        <v>3.4</v>
      </c>
      <c r="V3263" s="26">
        <v>0.22</v>
      </c>
      <c r="W3263" s="26">
        <v>3.1799999999999997</v>
      </c>
      <c r="X3263" s="26">
        <v>3.1</v>
      </c>
      <c r="Y3263" s="85"/>
      <c r="AD3263" s="26">
        <v>4.5999999999999996</v>
      </c>
      <c r="AF3263" s="26">
        <v>0.248162959125</v>
      </c>
      <c r="AG3263" s="26">
        <v>8.5850024089000027E-2</v>
      </c>
      <c r="AH3263" s="29">
        <v>0.46622086135626456</v>
      </c>
      <c r="AI3263" s="29">
        <v>1.4571428571428566</v>
      </c>
    </row>
    <row r="3264" spans="1:39" ht="15" customHeight="1" x14ac:dyDescent="0.2">
      <c r="A3264" s="25">
        <v>3399</v>
      </c>
      <c r="B3264" s="25" t="s">
        <v>112</v>
      </c>
      <c r="C3264" s="139">
        <v>38391</v>
      </c>
      <c r="D3264" s="25" t="s">
        <v>22</v>
      </c>
      <c r="E3264" s="25" t="s">
        <v>77</v>
      </c>
      <c r="F3264" s="25">
        <v>-80</v>
      </c>
      <c r="G3264" s="82">
        <v>14.590799999999717</v>
      </c>
      <c r="H3264" s="27">
        <v>-80.243179999999995</v>
      </c>
      <c r="I3264" s="25">
        <v>25</v>
      </c>
      <c r="J3264" s="82">
        <v>24.324000000000012</v>
      </c>
      <c r="K3264" s="27">
        <v>25.4054</v>
      </c>
      <c r="L3264" s="29">
        <v>19.908000000000001</v>
      </c>
      <c r="M3264" s="29">
        <v>37.411999999999999</v>
      </c>
      <c r="N3264" s="28">
        <v>10.742369880711763</v>
      </c>
      <c r="O3264" s="28">
        <v>4.3575339863190887</v>
      </c>
      <c r="Q3264" s="26">
        <v>2.4122780000000006</v>
      </c>
      <c r="R3264" s="26">
        <v>1.5488824379241093</v>
      </c>
      <c r="S3264" s="26">
        <v>7.0000000000000007E-2</v>
      </c>
      <c r="T3264" s="26">
        <v>0.06</v>
      </c>
      <c r="U3264" s="26">
        <v>0.47</v>
      </c>
      <c r="V3264" s="26">
        <v>0.03</v>
      </c>
      <c r="W3264" s="26">
        <v>0.43999999999999995</v>
      </c>
      <c r="X3264" s="26">
        <v>0</v>
      </c>
      <c r="Y3264" s="85"/>
      <c r="AD3264" s="26">
        <v>0.53999999999999992</v>
      </c>
      <c r="AF3264" s="26">
        <v>0.18938752143749998</v>
      </c>
      <c r="AG3264" s="26">
        <v>6.4799820919750003E-4</v>
      </c>
      <c r="AH3264" s="29">
        <v>0.42914180494542353</v>
      </c>
      <c r="AI3264" s="29">
        <v>1.5714285714285736</v>
      </c>
    </row>
    <row r="3265" spans="1:35" ht="15" customHeight="1" x14ac:dyDescent="0.2">
      <c r="A3265" s="25">
        <v>3400</v>
      </c>
      <c r="B3265" s="25" t="s">
        <v>112</v>
      </c>
      <c r="C3265" s="139">
        <v>38391</v>
      </c>
      <c r="D3265" s="25" t="s">
        <v>23</v>
      </c>
      <c r="E3265" s="25" t="s">
        <v>77</v>
      </c>
      <c r="F3265" s="25">
        <v>-80</v>
      </c>
      <c r="G3265" s="82">
        <v>19.237200000000314</v>
      </c>
      <c r="H3265" s="27">
        <v>-80.320620000000005</v>
      </c>
      <c r="I3265" s="25">
        <v>25</v>
      </c>
      <c r="J3265" s="82">
        <v>20.001599999999939</v>
      </c>
      <c r="K3265" s="27">
        <v>25.333359999999999</v>
      </c>
      <c r="L3265" s="29">
        <v>20.059999999999999</v>
      </c>
      <c r="M3265" s="29">
        <v>35.414000000000001</v>
      </c>
      <c r="N3265" s="28">
        <v>11.425616723132233</v>
      </c>
      <c r="O3265" s="28">
        <v>4.634686176194637</v>
      </c>
      <c r="Q3265" s="26">
        <v>6.7257499999999997</v>
      </c>
      <c r="R3265" s="26">
        <v>0.85271573016368685</v>
      </c>
      <c r="S3265" s="26">
        <v>0.21</v>
      </c>
      <c r="T3265" s="26">
        <v>0.02</v>
      </c>
      <c r="U3265" s="26">
        <v>0.51</v>
      </c>
      <c r="V3265" s="26">
        <v>0.05</v>
      </c>
      <c r="W3265" s="26">
        <v>0.46</v>
      </c>
      <c r="X3265" s="26">
        <v>0</v>
      </c>
      <c r="Y3265" s="85"/>
      <c r="AD3265" s="26">
        <v>0.72</v>
      </c>
      <c r="AF3265" s="26">
        <v>0.27718786662499995</v>
      </c>
      <c r="AG3265" s="26">
        <v>3.534185298768755E-2</v>
      </c>
      <c r="AH3265" s="29">
        <v>0.40347931422087902</v>
      </c>
      <c r="AI3265" s="29">
        <v>0.88571428571428212</v>
      </c>
    </row>
    <row r="3266" spans="1:35" ht="15" customHeight="1" x14ac:dyDescent="0.2">
      <c r="A3266" s="25">
        <v>3401</v>
      </c>
      <c r="B3266" s="25" t="s">
        <v>112</v>
      </c>
      <c r="C3266" s="139">
        <v>38392</v>
      </c>
      <c r="D3266" s="25">
        <v>1</v>
      </c>
      <c r="E3266" s="25" t="s">
        <v>47</v>
      </c>
      <c r="F3266" s="25">
        <v>-80</v>
      </c>
      <c r="G3266" s="82">
        <v>29.794799999999668</v>
      </c>
      <c r="H3266" s="27">
        <v>-80.496579999999994</v>
      </c>
      <c r="I3266" s="25">
        <v>25</v>
      </c>
      <c r="J3266" s="82">
        <v>11.095200000000105</v>
      </c>
      <c r="K3266" s="27">
        <v>25.184920000000002</v>
      </c>
      <c r="L3266" s="29">
        <v>19.721</v>
      </c>
      <c r="M3266" s="29">
        <v>39.505000000000003</v>
      </c>
      <c r="N3266" s="28">
        <v>13.033491887949106</v>
      </c>
      <c r="O3266" s="28">
        <v>5.286904518539008</v>
      </c>
      <c r="Q3266" s="26">
        <v>12.274852000000001</v>
      </c>
      <c r="R3266" s="26">
        <v>1.8279451823363055</v>
      </c>
      <c r="S3266" s="26">
        <v>5.08</v>
      </c>
      <c r="T3266" s="26">
        <v>0.02</v>
      </c>
      <c r="U3266" s="26">
        <v>4.4000000000000004</v>
      </c>
      <c r="V3266" s="26">
        <v>0.7</v>
      </c>
      <c r="W3266" s="26">
        <v>3.7</v>
      </c>
      <c r="X3266" s="26">
        <v>2.5</v>
      </c>
      <c r="Y3266" s="85"/>
      <c r="AD3266" s="26">
        <v>9.48</v>
      </c>
      <c r="AF3266" s="26">
        <v>0.24526046837500001</v>
      </c>
      <c r="AG3266" s="26">
        <v>1.0445622305937518E-2</v>
      </c>
      <c r="AH3266" s="29">
        <v>0.35370413697517633</v>
      </c>
      <c r="AI3266" s="29">
        <v>1.8571428571428532</v>
      </c>
    </row>
    <row r="3267" spans="1:35" ht="15" customHeight="1" x14ac:dyDescent="0.2">
      <c r="A3267" s="25">
        <v>3402</v>
      </c>
      <c r="B3267" s="25" t="s">
        <v>112</v>
      </c>
      <c r="C3267" s="139">
        <v>38392</v>
      </c>
      <c r="D3267" s="25">
        <v>2</v>
      </c>
      <c r="E3267" s="25" t="s">
        <v>47</v>
      </c>
      <c r="F3267" s="25">
        <v>-80</v>
      </c>
      <c r="G3267" s="82">
        <v>33.83640000000014</v>
      </c>
      <c r="H3267" s="27">
        <v>-80.563940000000002</v>
      </c>
      <c r="I3267" s="25">
        <v>25</v>
      </c>
      <c r="J3267" s="82">
        <v>9.9839999999999662</v>
      </c>
      <c r="K3267" s="27">
        <v>25.166399999999999</v>
      </c>
      <c r="L3267" s="29">
        <v>19.544</v>
      </c>
      <c r="M3267" s="29">
        <v>38.616999999999997</v>
      </c>
      <c r="N3267" s="28">
        <v>8.9846712326158773</v>
      </c>
      <c r="O3267" s="28">
        <v>3.6445412592172861</v>
      </c>
      <c r="Q3267" s="26">
        <v>9.3767380000000013</v>
      </c>
      <c r="R3267" s="26">
        <v>1.576244495349699</v>
      </c>
      <c r="S3267" s="26">
        <v>10.175000000000001</v>
      </c>
      <c r="T3267" s="26">
        <v>0.01</v>
      </c>
      <c r="U3267" s="26">
        <v>4.8</v>
      </c>
      <c r="V3267" s="26">
        <v>0.65</v>
      </c>
      <c r="W3267" s="26">
        <v>4.1499999999999995</v>
      </c>
      <c r="X3267" s="26">
        <v>4.5</v>
      </c>
      <c r="Y3267" s="85"/>
      <c r="AD3267" s="26">
        <v>14.975000000000001</v>
      </c>
      <c r="AF3267" s="26">
        <v>0.19954623906249996</v>
      </c>
      <c r="AG3267" s="26">
        <v>6.4799820919750003E-4</v>
      </c>
      <c r="AH3267" s="29">
        <v>0.51309612568403395</v>
      </c>
      <c r="AI3267" s="29">
        <v>1.6</v>
      </c>
    </row>
    <row r="3268" spans="1:35" ht="15" customHeight="1" x14ac:dyDescent="0.2">
      <c r="A3268" s="25">
        <v>3403</v>
      </c>
      <c r="B3268" s="25" t="s">
        <v>112</v>
      </c>
      <c r="C3268" s="139">
        <v>38392</v>
      </c>
      <c r="D3268" s="25">
        <v>3</v>
      </c>
      <c r="E3268" s="25" t="s">
        <v>47</v>
      </c>
      <c r="F3268" s="25">
        <v>-80</v>
      </c>
      <c r="G3268" s="82">
        <v>37.177199999999857</v>
      </c>
      <c r="H3268" s="27">
        <v>-80.619619999999998</v>
      </c>
      <c r="I3268" s="25">
        <v>25</v>
      </c>
      <c r="J3268" s="82">
        <v>9.0192000000000405</v>
      </c>
      <c r="K3268" s="27">
        <v>25.150320000000001</v>
      </c>
      <c r="L3268" s="29">
        <v>19.568999999999999</v>
      </c>
      <c r="M3268" s="29">
        <v>38.283000000000001</v>
      </c>
      <c r="N3268" s="28">
        <v>10.542465410328028</v>
      </c>
      <c r="O3268" s="28">
        <v>4.2764447542979207</v>
      </c>
      <c r="Q3268" s="26">
        <v>10.792096000000003</v>
      </c>
      <c r="R3268" s="26">
        <v>0.80481592392112855</v>
      </c>
      <c r="S3268" s="26">
        <v>5.3049999999999997</v>
      </c>
      <c r="T3268" s="26">
        <v>0.02</v>
      </c>
      <c r="U3268" s="26">
        <v>2.2999999999999998</v>
      </c>
      <c r="V3268" s="26">
        <v>0.34016394999999999</v>
      </c>
      <c r="W3268" s="26">
        <v>1.9598360499999998</v>
      </c>
      <c r="X3268" s="26">
        <v>1</v>
      </c>
      <c r="Y3268" s="85"/>
      <c r="AD3268" s="26">
        <v>7.6049999999999995</v>
      </c>
      <c r="AF3268" s="26">
        <v>0.19954623906249999</v>
      </c>
      <c r="AG3268" s="26">
        <v>3.3985331370437494E-2</v>
      </c>
      <c r="AH3268" s="29">
        <v>0.43727912026002658</v>
      </c>
      <c r="AI3268" s="29">
        <v>0.82857142857142618</v>
      </c>
    </row>
    <row r="3269" spans="1:35" ht="15" customHeight="1" x14ac:dyDescent="0.2">
      <c r="A3269" s="25">
        <v>3404</v>
      </c>
      <c r="B3269" s="25" t="s">
        <v>112</v>
      </c>
      <c r="C3269" s="139">
        <v>38392</v>
      </c>
      <c r="D3269" s="25">
        <v>4</v>
      </c>
      <c r="E3269" s="25" t="s">
        <v>48</v>
      </c>
      <c r="F3269" s="25">
        <v>-80</v>
      </c>
      <c r="G3269" s="82">
        <v>40.751999999999668</v>
      </c>
      <c r="H3269" s="27">
        <v>-80.679199999999994</v>
      </c>
      <c r="I3269" s="25">
        <v>25</v>
      </c>
      <c r="J3269" s="82">
        <v>7.9415999999999087</v>
      </c>
      <c r="K3269" s="27">
        <v>25.132359999999998</v>
      </c>
      <c r="L3269" s="29">
        <v>19.431000000000001</v>
      </c>
      <c r="M3269" s="29">
        <v>42.607999999999997</v>
      </c>
      <c r="N3269" s="28">
        <v>9.3063473886626973</v>
      </c>
      <c r="O3269" s="28">
        <v>3.7750259472449552</v>
      </c>
      <c r="Q3269" s="26">
        <v>13.195958000000001</v>
      </c>
      <c r="R3269" s="26">
        <v>0.91443692093006479</v>
      </c>
      <c r="S3269" s="26">
        <v>0.73499999999999999</v>
      </c>
      <c r="T3269" s="26">
        <v>0.02</v>
      </c>
      <c r="U3269" s="26">
        <v>0.44</v>
      </c>
      <c r="V3269" s="26">
        <v>7.3770499999999996E-3</v>
      </c>
      <c r="W3269" s="26">
        <v>0.43262295000000001</v>
      </c>
      <c r="X3269" s="26">
        <v>0</v>
      </c>
      <c r="Y3269" s="85"/>
      <c r="AD3269" s="26">
        <v>1.175</v>
      </c>
      <c r="AF3269" s="26">
        <v>0.23872986418750003</v>
      </c>
      <c r="AG3269" s="26">
        <v>2.4236193649999713E-3</v>
      </c>
      <c r="AH3269" s="29">
        <v>0.495360833576453</v>
      </c>
      <c r="AI3269" s="29">
        <v>0.94285714285714817</v>
      </c>
    </row>
    <row r="3270" spans="1:35" ht="15" customHeight="1" x14ac:dyDescent="0.2">
      <c r="A3270" s="25">
        <v>3405</v>
      </c>
      <c r="B3270" s="25" t="s">
        <v>112</v>
      </c>
      <c r="C3270" s="139">
        <v>38392</v>
      </c>
      <c r="D3270" s="25">
        <v>5</v>
      </c>
      <c r="E3270" s="25" t="s">
        <v>48</v>
      </c>
      <c r="F3270" s="25">
        <v>-80</v>
      </c>
      <c r="G3270" s="82">
        <v>43.163999999999589</v>
      </c>
      <c r="H3270" s="27">
        <v>-80.719399999999993</v>
      </c>
      <c r="I3270" s="25">
        <v>25</v>
      </c>
      <c r="J3270" s="82">
        <v>6.9671999999999201</v>
      </c>
      <c r="K3270" s="27">
        <v>25.116119999999999</v>
      </c>
      <c r="L3270" s="29">
        <v>19.501000000000001</v>
      </c>
      <c r="M3270" s="29">
        <v>42.767000000000003</v>
      </c>
      <c r="N3270" s="28">
        <v>8.1231704560155595</v>
      </c>
      <c r="O3270" s="28">
        <v>3.2950821589477433</v>
      </c>
      <c r="Q3270" s="26">
        <v>20.362611999999999</v>
      </c>
      <c r="R3270" s="26">
        <v>0.45789874936011887</v>
      </c>
      <c r="S3270" s="26">
        <v>0.23499999999999999</v>
      </c>
      <c r="T3270" s="26">
        <v>0.02</v>
      </c>
      <c r="U3270" s="26">
        <v>0.06</v>
      </c>
      <c r="V3270" s="26">
        <v>2.1311469999999999E-2</v>
      </c>
      <c r="W3270" s="26">
        <v>3.8688529999999999E-2</v>
      </c>
      <c r="X3270" s="26">
        <v>0</v>
      </c>
      <c r="Y3270" s="85"/>
      <c r="AD3270" s="26">
        <v>0.29499999999999998</v>
      </c>
      <c r="AF3270" s="26">
        <v>0.23365050537500004</v>
      </c>
      <c r="AG3270" s="26">
        <v>3.3452962461249375E-3</v>
      </c>
      <c r="AH3270" s="29">
        <v>0.56751240478846476</v>
      </c>
      <c r="AI3270" s="29">
        <v>0.48571428571428554</v>
      </c>
    </row>
    <row r="3271" spans="1:35" ht="15" customHeight="1" x14ac:dyDescent="0.2">
      <c r="A3271" s="25">
        <v>3406</v>
      </c>
      <c r="B3271" s="25" t="s">
        <v>112</v>
      </c>
      <c r="C3271" s="139">
        <v>38392</v>
      </c>
      <c r="D3271" s="25">
        <v>6</v>
      </c>
      <c r="E3271" s="25" t="s">
        <v>48</v>
      </c>
      <c r="F3271" s="25">
        <v>-80</v>
      </c>
      <c r="G3271" s="82">
        <v>45.552000000000419</v>
      </c>
      <c r="H3271" s="27">
        <v>-80.759200000000007</v>
      </c>
      <c r="I3271" s="25">
        <v>25</v>
      </c>
      <c r="J3271" s="82">
        <v>4.2204000000000974</v>
      </c>
      <c r="K3271" s="27">
        <v>25.070340000000002</v>
      </c>
      <c r="L3271" s="29">
        <v>19.782</v>
      </c>
      <c r="M3271" s="29">
        <v>39.238999999999997</v>
      </c>
      <c r="N3271" s="28">
        <v>6.6878018315729451</v>
      </c>
      <c r="O3271" s="28">
        <v>2.7128393546727567</v>
      </c>
      <c r="Q3271" s="26">
        <v>22.362085999999998</v>
      </c>
      <c r="R3271" s="26">
        <v>0.77555342612351519</v>
      </c>
      <c r="S3271" s="26">
        <v>0.16500000000000001</v>
      </c>
      <c r="T3271" s="26">
        <v>0.03</v>
      </c>
      <c r="U3271" s="26">
        <v>0</v>
      </c>
      <c r="V3271" s="26">
        <v>2.0491800000000001E-2</v>
      </c>
      <c r="W3271" s="26">
        <v>0</v>
      </c>
      <c r="X3271" s="26">
        <v>2.1</v>
      </c>
      <c r="Y3271" s="85"/>
      <c r="AD3271" s="26">
        <v>0.18549180000000001</v>
      </c>
      <c r="AF3271" s="26">
        <v>0.20535122056249996</v>
      </c>
      <c r="AG3271" s="26">
        <v>2.0557472984750066E-2</v>
      </c>
      <c r="AH3271" s="29">
        <v>0.68931468307513322</v>
      </c>
      <c r="AI3271" s="29">
        <v>0.80000000000000326</v>
      </c>
    </row>
    <row r="3272" spans="1:35" ht="15" customHeight="1" x14ac:dyDescent="0.2">
      <c r="A3272" s="25">
        <v>3407</v>
      </c>
      <c r="B3272" s="25" t="s">
        <v>112</v>
      </c>
      <c r="C3272" s="139">
        <v>38392</v>
      </c>
      <c r="D3272" s="25">
        <v>7</v>
      </c>
      <c r="E3272" s="25" t="s">
        <v>48</v>
      </c>
      <c r="F3272" s="25">
        <v>-80</v>
      </c>
      <c r="G3272" s="82">
        <v>47.57759999999962</v>
      </c>
      <c r="H3272" s="27">
        <v>-80.792959999999994</v>
      </c>
      <c r="I3272" s="25">
        <v>25</v>
      </c>
      <c r="J3272" s="82">
        <v>7.022399999999962</v>
      </c>
      <c r="K3272" s="27">
        <v>25.117039999999999</v>
      </c>
      <c r="L3272" s="29">
        <v>19.443999999999999</v>
      </c>
      <c r="M3272" s="29">
        <v>36.545999999999999</v>
      </c>
      <c r="N3272" s="28">
        <v>6.8474339504427446</v>
      </c>
      <c r="O3272" s="28">
        <v>2.7775925135201587</v>
      </c>
      <c r="Q3272" s="26">
        <v>24.743482</v>
      </c>
      <c r="R3272" s="26">
        <v>0.81481486703868244</v>
      </c>
      <c r="S3272" s="26">
        <v>0.32</v>
      </c>
      <c r="T3272" s="26">
        <v>0.03</v>
      </c>
      <c r="U3272" s="26">
        <v>0</v>
      </c>
      <c r="V3272" s="26">
        <v>2.2131149999999999E-2</v>
      </c>
      <c r="W3272" s="26">
        <v>0</v>
      </c>
      <c r="X3272" s="26">
        <v>1.5</v>
      </c>
      <c r="Y3272" s="85"/>
      <c r="AD3272" s="26">
        <v>0.34213114999999999</v>
      </c>
      <c r="AF3272" s="26">
        <v>0.35555511687499997</v>
      </c>
      <c r="AG3272" s="26">
        <v>4.7061356446062561E-2</v>
      </c>
      <c r="AH3272" s="29">
        <v>0.67324490215811794</v>
      </c>
      <c r="AI3272" s="29">
        <v>0.8571428571428491</v>
      </c>
    </row>
    <row r="3273" spans="1:35" ht="15" customHeight="1" x14ac:dyDescent="0.2">
      <c r="A3273" s="25">
        <v>3408</v>
      </c>
      <c r="B3273" s="25" t="s">
        <v>112</v>
      </c>
      <c r="C3273" s="139">
        <v>38392</v>
      </c>
      <c r="D3273" s="25">
        <v>8</v>
      </c>
      <c r="E3273" s="25" t="s">
        <v>48</v>
      </c>
      <c r="F3273" s="25">
        <v>-80</v>
      </c>
      <c r="G3273" s="82">
        <v>51.853200000000186</v>
      </c>
      <c r="H3273" s="27">
        <v>-80.864220000000003</v>
      </c>
      <c r="I3273" s="25">
        <v>25</v>
      </c>
      <c r="J3273" s="82">
        <v>7.6944000000001012</v>
      </c>
      <c r="K3273" s="27">
        <v>25.128240000000002</v>
      </c>
      <c r="L3273" s="29">
        <v>20.245000000000001</v>
      </c>
      <c r="M3273" s="29">
        <v>34.368000000000002</v>
      </c>
      <c r="N3273" s="28">
        <v>7.1189238781457274</v>
      </c>
      <c r="O3273" s="28">
        <v>2.8877196642369869</v>
      </c>
      <c r="Q3273" s="26">
        <v>14.139530000000001</v>
      </c>
      <c r="R3273" s="26">
        <v>2.622546274508927</v>
      </c>
      <c r="S3273" s="26">
        <v>0</v>
      </c>
      <c r="T3273" s="26">
        <v>0.02</v>
      </c>
      <c r="U3273" s="26">
        <v>0</v>
      </c>
      <c r="V3273" s="26">
        <v>1.9672129999999999E-2</v>
      </c>
      <c r="W3273" s="26">
        <v>0</v>
      </c>
      <c r="X3273" s="26">
        <v>14.7</v>
      </c>
      <c r="Y3273" s="85"/>
      <c r="AD3273" s="26">
        <v>1.9672129999999999E-2</v>
      </c>
      <c r="AF3273" s="26">
        <v>0.77061129412499996</v>
      </c>
      <c r="AG3273" s="26">
        <v>0.38388396847212514</v>
      </c>
      <c r="AH3273" s="29">
        <v>0.64756978426924428</v>
      </c>
      <c r="AI3273" s="29">
        <v>2.7142857142857126</v>
      </c>
    </row>
    <row r="3274" spans="1:35" ht="15" customHeight="1" x14ac:dyDescent="0.2">
      <c r="A3274" s="25">
        <v>3409</v>
      </c>
      <c r="B3274" s="25" t="s">
        <v>112</v>
      </c>
      <c r="C3274" s="139">
        <v>38392</v>
      </c>
      <c r="D3274" s="25">
        <v>9</v>
      </c>
      <c r="E3274" s="25" t="s">
        <v>49</v>
      </c>
      <c r="F3274" s="25">
        <v>-80</v>
      </c>
      <c r="G3274" s="82">
        <v>54.310800000000086</v>
      </c>
      <c r="H3274" s="27">
        <v>-80.905180000000001</v>
      </c>
      <c r="I3274" s="25">
        <v>25</v>
      </c>
      <c r="J3274" s="82">
        <v>7.615199999999902</v>
      </c>
      <c r="K3274" s="27">
        <v>25.126919999999998</v>
      </c>
      <c r="L3274" s="29">
        <v>20.808</v>
      </c>
      <c r="M3274" s="29">
        <v>34.225999999999999</v>
      </c>
      <c r="N3274" s="28">
        <v>3.6931149491092254</v>
      </c>
      <c r="O3274" s="28">
        <v>1.4980748275128528</v>
      </c>
      <c r="Q3274" s="26">
        <v>15.757082000000002</v>
      </c>
      <c r="R3274" s="26">
        <v>6.601080430186018</v>
      </c>
      <c r="S3274" s="26">
        <v>0.125</v>
      </c>
      <c r="T3274" s="26">
        <v>7.0000000000000007E-2</v>
      </c>
      <c r="U3274" s="26">
        <v>0</v>
      </c>
      <c r="V3274" s="26">
        <v>0.10163935</v>
      </c>
      <c r="W3274" s="26">
        <v>0</v>
      </c>
      <c r="X3274" s="26">
        <v>23</v>
      </c>
      <c r="Y3274" s="85"/>
      <c r="AD3274" s="26">
        <v>0.22663935000000002</v>
      </c>
      <c r="AF3274" s="26">
        <v>4.3109243864374998</v>
      </c>
      <c r="AG3274" s="26">
        <v>2.7913797631224373</v>
      </c>
      <c r="AH3274" s="29">
        <v>1.2482687551092679</v>
      </c>
      <c r="AI3274" s="29">
        <v>7.1142857142857201</v>
      </c>
    </row>
    <row r="3275" spans="1:35" ht="15" customHeight="1" x14ac:dyDescent="0.2">
      <c r="A3275" s="25">
        <v>3410</v>
      </c>
      <c r="B3275" s="25" t="s">
        <v>112</v>
      </c>
      <c r="C3275" s="139">
        <v>38392</v>
      </c>
      <c r="D3275" s="25">
        <v>10</v>
      </c>
      <c r="E3275" s="25" t="s">
        <v>49</v>
      </c>
      <c r="F3275" s="25">
        <v>-80</v>
      </c>
      <c r="G3275" s="82">
        <v>59.726400000000126</v>
      </c>
      <c r="H3275" s="27">
        <v>-80.995440000000002</v>
      </c>
      <c r="I3275" s="25">
        <v>25</v>
      </c>
      <c r="J3275" s="82">
        <v>6.7127999999999588</v>
      </c>
      <c r="K3275" s="27">
        <v>25.111879999999999</v>
      </c>
      <c r="L3275" s="29">
        <v>20.097999999999999</v>
      </c>
      <c r="M3275" s="29">
        <v>34.841000000000001</v>
      </c>
      <c r="N3275" s="28">
        <v>2.3885073544516002</v>
      </c>
      <c r="O3275" s="28">
        <v>0.96887391601398953</v>
      </c>
      <c r="Q3275" s="26">
        <v>9.2194760000000002</v>
      </c>
      <c r="R3275" s="26">
        <v>30.011856685178575</v>
      </c>
      <c r="S3275" s="26">
        <v>0</v>
      </c>
      <c r="T3275" s="26">
        <v>0.1</v>
      </c>
      <c r="U3275" s="26">
        <v>0.53</v>
      </c>
      <c r="V3275" s="26">
        <v>0.24508195999999999</v>
      </c>
      <c r="W3275" s="26">
        <v>0.28491804000000004</v>
      </c>
      <c r="X3275" s="26">
        <v>16.600000000000001</v>
      </c>
      <c r="Y3275" s="85"/>
      <c r="AD3275" s="26">
        <v>0.53</v>
      </c>
      <c r="AF3275" s="26">
        <v>3.5004038444999992</v>
      </c>
      <c r="AG3275" s="26">
        <v>2.2187197932050635</v>
      </c>
      <c r="AH3275" s="29">
        <v>1.9300756982841503</v>
      </c>
      <c r="AI3275" s="29">
        <v>30.428571428571431</v>
      </c>
    </row>
    <row r="3276" spans="1:35" ht="15" customHeight="1" x14ac:dyDescent="0.2">
      <c r="A3276" s="25">
        <v>3411</v>
      </c>
      <c r="B3276" s="25" t="s">
        <v>112</v>
      </c>
      <c r="C3276" s="139">
        <v>38392</v>
      </c>
      <c r="D3276" s="25">
        <v>11</v>
      </c>
      <c r="E3276" s="25" t="s">
        <v>49</v>
      </c>
      <c r="F3276" s="25">
        <v>-80</v>
      </c>
      <c r="G3276" s="82">
        <v>59.993999999999801</v>
      </c>
      <c r="H3276" s="27">
        <v>-80.999899999999997</v>
      </c>
      <c r="I3276" s="25">
        <v>25</v>
      </c>
      <c r="J3276" s="82">
        <v>4.4831999999999539</v>
      </c>
      <c r="K3276" s="27">
        <v>25.074719999999999</v>
      </c>
      <c r="L3276" s="29">
        <v>19.843</v>
      </c>
      <c r="M3276" s="29">
        <v>34.473999999999997</v>
      </c>
      <c r="N3276" s="28">
        <v>4.3931334157385251</v>
      </c>
      <c r="O3276" s="28">
        <v>1.7820302575772327</v>
      </c>
      <c r="Q3276" s="26">
        <v>11.623338</v>
      </c>
      <c r="R3276" s="26">
        <v>9.6597562094122065</v>
      </c>
      <c r="S3276" s="26">
        <v>0</v>
      </c>
      <c r="T3276" s="26">
        <v>0.05</v>
      </c>
      <c r="U3276" s="26">
        <v>0.39</v>
      </c>
      <c r="V3276" s="26">
        <v>2.3770489999999998E-2</v>
      </c>
      <c r="W3276" s="26">
        <v>0.36622951000000004</v>
      </c>
      <c r="X3276" s="26">
        <v>5.9</v>
      </c>
      <c r="Y3276" s="85"/>
      <c r="AD3276" s="26">
        <v>0.39</v>
      </c>
      <c r="AF3276" s="26">
        <v>1.6580478409374995</v>
      </c>
      <c r="AG3276" s="26">
        <v>0.95723892461412519</v>
      </c>
      <c r="AH3276" s="29">
        <v>1.0493648982943573</v>
      </c>
      <c r="AI3276" s="29">
        <v>9.8571428571428612</v>
      </c>
    </row>
    <row r="3277" spans="1:35" ht="15" customHeight="1" x14ac:dyDescent="0.2">
      <c r="A3277" s="25">
        <v>3412</v>
      </c>
      <c r="B3277" s="25" t="s">
        <v>112</v>
      </c>
      <c r="C3277" s="139">
        <v>38392</v>
      </c>
      <c r="D3277" s="25">
        <v>12</v>
      </c>
      <c r="E3277" s="25" t="s">
        <v>49</v>
      </c>
      <c r="F3277" s="25">
        <v>-81</v>
      </c>
      <c r="G3277" s="82">
        <v>3.936000000000206</v>
      </c>
      <c r="H3277" s="27">
        <v>-81.065600000000003</v>
      </c>
      <c r="I3277" s="25">
        <v>25</v>
      </c>
      <c r="J3277" s="82">
        <v>6.7776000000000636</v>
      </c>
      <c r="K3277" s="27">
        <v>25.112960000000001</v>
      </c>
      <c r="L3277" s="29">
        <v>20.0382</v>
      </c>
      <c r="M3277" s="29">
        <v>34.668999999999997</v>
      </c>
      <c r="N3277" s="28">
        <v>2.5462494328091352</v>
      </c>
      <c r="O3277" s="28">
        <v>1.032860398991992</v>
      </c>
      <c r="Q3277" s="26">
        <v>10.297844000000001</v>
      </c>
      <c r="R3277" s="26">
        <v>25.253040127127978</v>
      </c>
      <c r="S3277" s="26">
        <v>0</v>
      </c>
      <c r="T3277" s="26">
        <v>0.17</v>
      </c>
      <c r="U3277" s="26">
        <v>0.57999999999999996</v>
      </c>
      <c r="V3277" s="26">
        <v>0.18934425999999999</v>
      </c>
      <c r="W3277" s="26">
        <v>0.39065573999999997</v>
      </c>
      <c r="X3277" s="26">
        <v>21.1</v>
      </c>
      <c r="Y3277" s="85"/>
      <c r="AD3277" s="26">
        <v>0.57999999999999996</v>
      </c>
      <c r="AF3277" s="26">
        <v>3.3944629321250002</v>
      </c>
      <c r="AG3277" s="26">
        <v>2.3170374844188752</v>
      </c>
      <c r="AH3277" s="29">
        <v>1.8105060488571396</v>
      </c>
      <c r="AI3277" s="29">
        <v>25.657142857142858</v>
      </c>
    </row>
    <row r="3278" spans="1:35" ht="15" customHeight="1" x14ac:dyDescent="0.2">
      <c r="A3278" s="25">
        <v>3413</v>
      </c>
      <c r="B3278" s="25" t="s">
        <v>112</v>
      </c>
      <c r="C3278" s="139">
        <v>38392</v>
      </c>
      <c r="D3278" s="25">
        <v>13</v>
      </c>
      <c r="E3278" s="25" t="s">
        <v>49</v>
      </c>
      <c r="F3278" s="25">
        <v>-81</v>
      </c>
      <c r="G3278" s="82">
        <v>5.7552000000004</v>
      </c>
      <c r="H3278" s="27">
        <v>-81.095920000000007</v>
      </c>
      <c r="I3278" s="25">
        <v>25</v>
      </c>
      <c r="J3278" s="82">
        <v>6.782400000000095</v>
      </c>
      <c r="K3278" s="27">
        <v>25.113040000000002</v>
      </c>
      <c r="L3278" s="29">
        <v>19.91</v>
      </c>
      <c r="M3278" s="29">
        <v>34.734000000000002</v>
      </c>
      <c r="N3278" s="28">
        <v>2.3348029566811093</v>
      </c>
      <c r="O3278" s="28">
        <v>0.94708926876218524</v>
      </c>
      <c r="Q3278" s="26">
        <v>9.8035920000000001</v>
      </c>
      <c r="R3278" s="26">
        <v>41.025893817328878</v>
      </c>
      <c r="S3278" s="26">
        <v>0</v>
      </c>
      <c r="T3278" s="26">
        <v>0.16</v>
      </c>
      <c r="U3278" s="26">
        <v>0.46</v>
      </c>
      <c r="V3278" s="26">
        <v>0.18934425999999999</v>
      </c>
      <c r="W3278" s="26">
        <v>0.27065574000000003</v>
      </c>
      <c r="X3278" s="26">
        <v>20.2</v>
      </c>
      <c r="Y3278" s="85"/>
      <c r="AD3278" s="26">
        <v>0.46</v>
      </c>
      <c r="AF3278" s="26">
        <v>1.9424919344374998</v>
      </c>
      <c r="AG3278" s="26">
        <v>1.1135267527746253</v>
      </c>
      <c r="AH3278" s="29">
        <v>1.9744706879046672</v>
      </c>
      <c r="AI3278" s="29">
        <v>41.257142857142867</v>
      </c>
    </row>
    <row r="3279" spans="1:35" ht="15" customHeight="1" x14ac:dyDescent="0.2">
      <c r="A3279" s="25">
        <v>3414</v>
      </c>
      <c r="B3279" s="25" t="s">
        <v>112</v>
      </c>
      <c r="C3279" s="139">
        <v>38392</v>
      </c>
      <c r="D3279" s="25">
        <v>14</v>
      </c>
      <c r="E3279" s="25" t="s">
        <v>49</v>
      </c>
      <c r="F3279" s="25">
        <v>-81</v>
      </c>
      <c r="G3279" s="82">
        <v>1.6379999999998063</v>
      </c>
      <c r="H3279" s="27">
        <v>-81.027299999999997</v>
      </c>
      <c r="I3279" s="25">
        <v>25</v>
      </c>
      <c r="J3279" s="82">
        <v>2.0472000000000889</v>
      </c>
      <c r="K3279" s="27">
        <v>25.034120000000001</v>
      </c>
      <c r="L3279" s="29">
        <v>20.151</v>
      </c>
      <c r="M3279" s="29">
        <v>35.183999999999997</v>
      </c>
      <c r="N3279" s="28">
        <v>4.3857814200895255</v>
      </c>
      <c r="O3279" s="28">
        <v>1.7790479947000892</v>
      </c>
      <c r="Q3279" s="26">
        <v>5.8271100000000011</v>
      </c>
      <c r="R3279" s="26">
        <v>12.070424661093748</v>
      </c>
      <c r="S3279" s="26">
        <v>0</v>
      </c>
      <c r="T3279" s="26">
        <v>0.09</v>
      </c>
      <c r="U3279" s="26">
        <v>0.35</v>
      </c>
      <c r="V3279" s="26">
        <v>1.8852460000000001E-2</v>
      </c>
      <c r="W3279" s="26">
        <v>0.33114753999999996</v>
      </c>
      <c r="X3279" s="26">
        <v>6.3</v>
      </c>
      <c r="Y3279" s="85"/>
      <c r="AD3279" s="26">
        <v>0.35</v>
      </c>
      <c r="AF3279" s="26">
        <v>2.0484328468124993</v>
      </c>
      <c r="AG3279" s="26">
        <v>1.0699530008613758</v>
      </c>
      <c r="AH3279" s="29">
        <v>1.0511239750534349</v>
      </c>
      <c r="AI3279" s="29">
        <v>12.314285714285711</v>
      </c>
    </row>
    <row r="3280" spans="1:35" ht="15" customHeight="1" x14ac:dyDescent="0.2">
      <c r="A3280" s="25">
        <v>3415</v>
      </c>
      <c r="B3280" s="25" t="s">
        <v>112</v>
      </c>
      <c r="C3280" s="139">
        <v>38392</v>
      </c>
      <c r="D3280" s="25">
        <v>15</v>
      </c>
      <c r="E3280" s="25" t="s">
        <v>49</v>
      </c>
      <c r="F3280" s="25">
        <v>-80</v>
      </c>
      <c r="G3280" s="82">
        <v>56.894399999999905</v>
      </c>
      <c r="H3280" s="27">
        <v>-80.948239999999998</v>
      </c>
      <c r="I3280" s="25">
        <v>24</v>
      </c>
      <c r="J3280" s="82">
        <v>55.849200000000039</v>
      </c>
      <c r="K3280" s="27">
        <v>24.930820000000001</v>
      </c>
      <c r="L3280" s="29">
        <v>20.353999999999999</v>
      </c>
      <c r="M3280" s="29">
        <v>34.551000000000002</v>
      </c>
      <c r="N3280" s="28">
        <v>5.3146880314189184</v>
      </c>
      <c r="O3280" s="28">
        <v>2.1558495919204725</v>
      </c>
      <c r="Q3280" s="26">
        <v>9.3318060000000003</v>
      </c>
      <c r="R3280" s="26">
        <v>4.7584927251041647</v>
      </c>
      <c r="S3280" s="26">
        <v>0</v>
      </c>
      <c r="T3280" s="26">
        <v>0.06</v>
      </c>
      <c r="U3280" s="26">
        <v>0.18</v>
      </c>
      <c r="V3280" s="26">
        <v>4.9180300000000003E-3</v>
      </c>
      <c r="W3280" s="26">
        <v>0.17508197</v>
      </c>
      <c r="X3280" s="26">
        <v>13.5</v>
      </c>
      <c r="Y3280" s="85"/>
      <c r="AD3280" s="26">
        <v>0.18</v>
      </c>
      <c r="AF3280" s="26">
        <v>0.82866110912500002</v>
      </c>
      <c r="AG3280" s="26">
        <v>0.47482433014043762</v>
      </c>
      <c r="AH3280" s="29">
        <v>0.86740745133994623</v>
      </c>
      <c r="AI3280" s="29">
        <v>4.857142857142855</v>
      </c>
    </row>
    <row r="3281" spans="1:35" ht="15" customHeight="1" x14ac:dyDescent="0.2">
      <c r="A3281" s="25">
        <v>3416</v>
      </c>
      <c r="B3281" s="25" t="s">
        <v>112</v>
      </c>
      <c r="C3281" s="139">
        <v>38392</v>
      </c>
      <c r="D3281" s="25">
        <v>16</v>
      </c>
      <c r="E3281" s="25" t="s">
        <v>50</v>
      </c>
      <c r="F3281" s="25">
        <v>-80</v>
      </c>
      <c r="G3281" s="82">
        <v>49.807199999999625</v>
      </c>
      <c r="H3281" s="27">
        <v>-80.830119999999994</v>
      </c>
      <c r="I3281" s="25">
        <v>24</v>
      </c>
      <c r="J3281" s="82">
        <v>52.491600000000105</v>
      </c>
      <c r="K3281" s="27">
        <v>24.874860000000002</v>
      </c>
      <c r="L3281" s="29">
        <v>20.074999999999999</v>
      </c>
      <c r="M3281" s="29">
        <v>37.640999999999998</v>
      </c>
      <c r="N3281" s="28">
        <v>6.7063866067596454</v>
      </c>
      <c r="O3281" s="28">
        <v>2.7203780812669276</v>
      </c>
      <c r="Q3281" s="26">
        <v>13.443084000000002</v>
      </c>
      <c r="R3281" s="26">
        <v>2.1711262286421076</v>
      </c>
      <c r="S3281" s="26">
        <v>0</v>
      </c>
      <c r="T3281" s="26">
        <v>0.04</v>
      </c>
      <c r="U3281" s="26">
        <v>0.12</v>
      </c>
      <c r="V3281" s="26">
        <v>3.4426230000000002E-2</v>
      </c>
      <c r="W3281" s="26">
        <v>8.5573769999999993E-2</v>
      </c>
      <c r="X3281" s="26">
        <v>1.4</v>
      </c>
      <c r="Y3281" s="85"/>
      <c r="AD3281" s="26">
        <v>0.12</v>
      </c>
      <c r="AF3281" s="26">
        <v>2.5396794062500002E-3</v>
      </c>
      <c r="AG3281" s="26">
        <v>6.4799820919750003E-4</v>
      </c>
      <c r="AH3281" s="29">
        <v>0.68740445046120513</v>
      </c>
      <c r="AI3281" s="29">
        <v>2.1714285714285659</v>
      </c>
    </row>
    <row r="3282" spans="1:35" ht="15" customHeight="1" x14ac:dyDescent="0.2">
      <c r="A3282" s="25">
        <v>3417</v>
      </c>
      <c r="B3282" s="25" t="s">
        <v>112</v>
      </c>
      <c r="C3282" s="139">
        <v>38392</v>
      </c>
      <c r="D3282" s="25">
        <v>17</v>
      </c>
      <c r="E3282" s="25" t="s">
        <v>50</v>
      </c>
      <c r="F3282" s="25">
        <v>-80</v>
      </c>
      <c r="G3282" s="82">
        <v>42.521999999999593</v>
      </c>
      <c r="H3282" s="27">
        <v>-80.708699999999993</v>
      </c>
      <c r="I3282" s="25">
        <v>24</v>
      </c>
      <c r="J3282" s="82">
        <v>55.312800000000095</v>
      </c>
      <c r="K3282" s="27">
        <v>24.921880000000002</v>
      </c>
      <c r="L3282" s="29">
        <v>20.864000000000001</v>
      </c>
      <c r="M3282" s="29">
        <v>37.963999999999999</v>
      </c>
      <c r="N3282" s="28">
        <v>8.9215385235060225</v>
      </c>
      <c r="O3282" s="28">
        <v>3.6189321125718577</v>
      </c>
      <c r="Q3282" s="26">
        <v>1.7832299999999999</v>
      </c>
      <c r="R3282" s="26">
        <v>2.3631141800520834</v>
      </c>
      <c r="S3282" s="26">
        <v>0.57999999999999996</v>
      </c>
      <c r="T3282" s="26">
        <v>0.02</v>
      </c>
      <c r="U3282" s="26">
        <v>0.76</v>
      </c>
      <c r="V3282" s="26">
        <v>5.5737700000000001E-2</v>
      </c>
      <c r="W3282" s="26">
        <v>0.70426230000000001</v>
      </c>
      <c r="X3282" s="26">
        <v>0</v>
      </c>
      <c r="Y3282" s="85"/>
      <c r="AD3282" s="26">
        <v>1.3399999999999999</v>
      </c>
      <c r="AF3282" s="26">
        <v>0.30984088756249994</v>
      </c>
      <c r="AG3282" s="26">
        <v>2.5556922247499989E-2</v>
      </c>
      <c r="AH3282" s="29">
        <v>0.51672701831122547</v>
      </c>
      <c r="AI3282" s="29">
        <v>2.4</v>
      </c>
    </row>
    <row r="3283" spans="1:35" ht="15" customHeight="1" x14ac:dyDescent="0.2">
      <c r="A3283" s="25">
        <v>3418</v>
      </c>
      <c r="B3283" s="25" t="s">
        <v>112</v>
      </c>
      <c r="C3283" s="139">
        <v>38392</v>
      </c>
      <c r="D3283" s="25">
        <v>18</v>
      </c>
      <c r="E3283" s="25" t="s">
        <v>50</v>
      </c>
      <c r="F3283" s="25">
        <v>-80</v>
      </c>
      <c r="G3283" s="82">
        <v>36.681600000000287</v>
      </c>
      <c r="H3283" s="27">
        <v>-80.611360000000005</v>
      </c>
      <c r="I3283" s="25">
        <v>24</v>
      </c>
      <c r="J3283" s="82">
        <v>58.636800000000022</v>
      </c>
      <c r="K3283" s="27">
        <v>24.97728</v>
      </c>
      <c r="L3283" s="29">
        <v>21.065999999999999</v>
      </c>
      <c r="M3283" s="29">
        <v>38.085000000000001</v>
      </c>
      <c r="N3283" s="28">
        <v>10.426613080361848</v>
      </c>
      <c r="O3283" s="28">
        <v>4.2294504252227023</v>
      </c>
      <c r="Q3283" s="26">
        <v>2.277482</v>
      </c>
      <c r="R3283" s="26">
        <v>4.3020840585119089</v>
      </c>
      <c r="S3283" s="26">
        <v>0.96</v>
      </c>
      <c r="T3283" s="26">
        <v>0.02</v>
      </c>
      <c r="U3283" s="26">
        <v>0.6</v>
      </c>
      <c r="V3283" s="26">
        <v>6.2295080000000003E-2</v>
      </c>
      <c r="W3283" s="26">
        <v>0.53770491999999992</v>
      </c>
      <c r="X3283" s="26">
        <v>0</v>
      </c>
      <c r="Y3283" s="85"/>
      <c r="AD3283" s="26">
        <v>1.5599999999999998</v>
      </c>
      <c r="AF3283" s="26">
        <v>0.34249390849999994</v>
      </c>
      <c r="AG3283" s="26">
        <v>6.9824618590312568E-2</v>
      </c>
      <c r="AH3283" s="29">
        <v>0.44213782217379582</v>
      </c>
      <c r="AI3283" s="29">
        <v>4.342857142857147</v>
      </c>
    </row>
    <row r="3284" spans="1:35" ht="15" customHeight="1" x14ac:dyDescent="0.2">
      <c r="A3284" s="25">
        <v>3419</v>
      </c>
      <c r="B3284" s="25" t="s">
        <v>112</v>
      </c>
      <c r="C3284" s="139">
        <v>38392</v>
      </c>
      <c r="D3284" s="25">
        <v>19</v>
      </c>
      <c r="E3284" s="25" t="s">
        <v>47</v>
      </c>
      <c r="F3284" s="25">
        <v>-80</v>
      </c>
      <c r="G3284" s="82">
        <v>32.926799999999616</v>
      </c>
      <c r="H3284" s="27">
        <v>-80.548779999999994</v>
      </c>
      <c r="I3284" s="25">
        <v>25</v>
      </c>
      <c r="J3284" s="82">
        <v>1.143599999999978</v>
      </c>
      <c r="K3284" s="27">
        <v>25.01906</v>
      </c>
      <c r="L3284" s="29">
        <v>20.888999999999999</v>
      </c>
      <c r="M3284" s="29">
        <v>39.128999999999998</v>
      </c>
      <c r="N3284" s="28">
        <v>6.4630581038334478</v>
      </c>
      <c r="O3284" s="28">
        <v>2.621674328453047</v>
      </c>
      <c r="Q3284" s="26">
        <v>4.4791500000000006</v>
      </c>
      <c r="R3284" s="26">
        <v>1.7068351594419628</v>
      </c>
      <c r="S3284" s="26">
        <v>1.28</v>
      </c>
      <c r="T3284" s="26">
        <v>0.01</v>
      </c>
      <c r="U3284" s="26">
        <v>0.39</v>
      </c>
      <c r="V3284" s="26">
        <v>0.14918032000000001</v>
      </c>
      <c r="W3284" s="26">
        <v>0.24081968000000001</v>
      </c>
      <c r="X3284" s="26">
        <v>0</v>
      </c>
      <c r="Y3284" s="85"/>
      <c r="AD3284" s="26">
        <v>1.67</v>
      </c>
      <c r="AF3284" s="26">
        <v>0.30258466068750001</v>
      </c>
      <c r="AG3284" s="26">
        <v>4.8752180619562491E-2</v>
      </c>
      <c r="AH3284" s="29">
        <v>0.71328462872175957</v>
      </c>
      <c r="AI3284" s="29">
        <v>1.7428571428571413</v>
      </c>
    </row>
    <row r="3285" spans="1:35" ht="15" customHeight="1" x14ac:dyDescent="0.2">
      <c r="A3285" s="25">
        <v>3420</v>
      </c>
      <c r="B3285" s="25" t="s">
        <v>112</v>
      </c>
      <c r="C3285" s="139">
        <v>38392</v>
      </c>
      <c r="D3285" s="25">
        <v>20</v>
      </c>
      <c r="E3285" s="25" t="s">
        <v>47</v>
      </c>
      <c r="F3285" s="25">
        <v>-80</v>
      </c>
      <c r="G3285" s="82">
        <v>29.560799999999574</v>
      </c>
      <c r="H3285" s="27">
        <v>-80.492679999999993</v>
      </c>
      <c r="I3285" s="25">
        <v>25</v>
      </c>
      <c r="J3285" s="82">
        <v>3.9840000000000941</v>
      </c>
      <c r="K3285" s="27">
        <v>25.066400000000002</v>
      </c>
      <c r="L3285" s="29">
        <v>20.923999999999999</v>
      </c>
      <c r="M3285" s="29">
        <v>39.671999999999997</v>
      </c>
      <c r="N3285" s="28">
        <v>8.6067998138451216</v>
      </c>
      <c r="O3285" s="28">
        <v>3.4912615296942251</v>
      </c>
      <c r="Q3285" s="26">
        <v>6.8156140000000001</v>
      </c>
      <c r="R3285" s="26">
        <v>2.9906490047842227</v>
      </c>
      <c r="S3285" s="26">
        <v>3.7</v>
      </c>
      <c r="T3285" s="26">
        <v>0.01</v>
      </c>
      <c r="U3285" s="26">
        <v>3.7</v>
      </c>
      <c r="V3285" s="26">
        <v>0.84016394999999999</v>
      </c>
      <c r="W3285" s="26">
        <v>2.8598360500000002</v>
      </c>
      <c r="X3285" s="26">
        <v>0</v>
      </c>
      <c r="Y3285" s="85"/>
      <c r="AD3285" s="26">
        <v>7.4</v>
      </c>
      <c r="AF3285" s="26">
        <v>0.31854835981249996</v>
      </c>
      <c r="AG3285" s="26">
        <v>5.5656044868250071E-2</v>
      </c>
      <c r="AH3285" s="29">
        <v>0.53562300735567647</v>
      </c>
      <c r="AI3285" s="29">
        <v>3.0285714285714249</v>
      </c>
    </row>
    <row r="3286" spans="1:35" ht="15" customHeight="1" x14ac:dyDescent="0.2">
      <c r="A3286" s="25">
        <v>3421</v>
      </c>
      <c r="B3286" s="25" t="s">
        <v>112</v>
      </c>
      <c r="C3286" s="139">
        <v>38392</v>
      </c>
      <c r="D3286" s="25">
        <v>34</v>
      </c>
      <c r="E3286" s="25" t="s">
        <v>49</v>
      </c>
      <c r="F3286" s="25">
        <v>-80</v>
      </c>
      <c r="G3286" s="82">
        <v>57.339599999999677</v>
      </c>
      <c r="H3286" s="27">
        <v>-80.955659999999995</v>
      </c>
      <c r="I3286" s="25">
        <v>24</v>
      </c>
      <c r="J3286" s="82">
        <v>59.28</v>
      </c>
      <c r="K3286" s="27">
        <v>24.988</v>
      </c>
      <c r="L3286" s="29">
        <v>20.471</v>
      </c>
      <c r="M3286" s="29">
        <v>35.106999999999999</v>
      </c>
      <c r="N3286" s="28">
        <v>5.3565894246190853</v>
      </c>
      <c r="O3286" s="28">
        <v>2.1728464694224923</v>
      </c>
      <c r="Q3286" s="26">
        <v>6.0967019999999996</v>
      </c>
      <c r="R3286" s="26">
        <v>4.7628119077678548</v>
      </c>
      <c r="S3286" s="26">
        <v>8.4499999999999993</v>
      </c>
      <c r="T3286" s="26">
        <v>0.01</v>
      </c>
      <c r="U3286" s="26">
        <v>7.2</v>
      </c>
      <c r="V3286" s="26">
        <v>1.0426229199999999</v>
      </c>
      <c r="W3286" s="26">
        <v>6.1573770799999998</v>
      </c>
      <c r="X3286" s="26">
        <v>3.7</v>
      </c>
      <c r="Y3286" s="85"/>
      <c r="AD3286" s="26">
        <v>15.649999999999999</v>
      </c>
      <c r="AF3286" s="26">
        <v>0.79237997474999988</v>
      </c>
      <c r="AG3286" s="26">
        <v>0.3939922449954999</v>
      </c>
      <c r="AH3286" s="29">
        <v>0.8606222419833538</v>
      </c>
      <c r="AI3286" s="29">
        <v>4.857142857142855</v>
      </c>
    </row>
    <row r="3287" spans="1:35" ht="15" customHeight="1" x14ac:dyDescent="0.2">
      <c r="A3287" s="25">
        <v>3422</v>
      </c>
      <c r="B3287" s="25" t="s">
        <v>112</v>
      </c>
      <c r="C3287" s="139">
        <v>38393</v>
      </c>
      <c r="D3287" s="25">
        <v>21</v>
      </c>
      <c r="E3287" s="25" t="s">
        <v>47</v>
      </c>
      <c r="F3287" s="25">
        <v>-80</v>
      </c>
      <c r="G3287" s="82">
        <v>30.859199999999873</v>
      </c>
      <c r="H3287" s="27">
        <v>-80.514319999999998</v>
      </c>
      <c r="I3287" s="25">
        <v>25</v>
      </c>
      <c r="J3287" s="82">
        <v>6.7871999999999133</v>
      </c>
      <c r="K3287" s="27">
        <v>25.113119999999999</v>
      </c>
      <c r="L3287" s="29">
        <v>20.469000000000001</v>
      </c>
      <c r="M3287" s="29">
        <v>39.479999999999997</v>
      </c>
      <c r="N3287" s="28">
        <v>7.5261931420457424</v>
      </c>
      <c r="O3287" s="28">
        <v>3.0529243331074922</v>
      </c>
      <c r="Q3287" s="26">
        <v>9.1071460000000002</v>
      </c>
      <c r="R3287" s="26">
        <v>2.6572076801339275</v>
      </c>
      <c r="S3287" s="26">
        <v>10.494999999999999</v>
      </c>
      <c r="T3287" s="26">
        <v>0</v>
      </c>
      <c r="U3287" s="26">
        <v>4.5999999999999996</v>
      </c>
      <c r="V3287" s="26">
        <v>0.74098361000000001</v>
      </c>
      <c r="W3287" s="26">
        <v>3.8590163899999999</v>
      </c>
      <c r="X3287" s="26">
        <v>3.5</v>
      </c>
      <c r="Y3287" s="85"/>
      <c r="AD3287" s="26">
        <v>15.094999999999999</v>
      </c>
      <c r="AF3287" s="26">
        <v>0.23945548687499996</v>
      </c>
      <c r="AG3287" s="26">
        <v>6.7531616440937539E-2</v>
      </c>
      <c r="AH3287" s="29">
        <v>0.61252746414994697</v>
      </c>
      <c r="AI3287" s="29">
        <v>2.6857142857142846</v>
      </c>
    </row>
    <row r="3288" spans="1:35" ht="15" customHeight="1" x14ac:dyDescent="0.2">
      <c r="A3288" s="25">
        <v>3423</v>
      </c>
      <c r="B3288" s="25" t="s">
        <v>112</v>
      </c>
      <c r="C3288" s="139">
        <v>38393</v>
      </c>
      <c r="D3288" s="25">
        <v>22</v>
      </c>
      <c r="E3288" s="25" t="s">
        <v>47</v>
      </c>
      <c r="F3288" s="25">
        <v>-80</v>
      </c>
      <c r="G3288" s="82">
        <v>36.190799999999683</v>
      </c>
      <c r="H3288" s="27">
        <v>-80.603179999999995</v>
      </c>
      <c r="I3288" s="25">
        <v>25</v>
      </c>
      <c r="J3288" s="82">
        <v>6.0072000000000259</v>
      </c>
      <c r="K3288" s="27">
        <v>25.10012</v>
      </c>
      <c r="L3288" s="29">
        <v>20.199000000000002</v>
      </c>
      <c r="M3288" s="29">
        <v>38.661999999999999</v>
      </c>
      <c r="N3288" s="28">
        <v>5.4075263776293392</v>
      </c>
      <c r="O3288" s="28">
        <v>2.1935085306218793</v>
      </c>
      <c r="Q3288" s="26">
        <v>8.3882340000000006</v>
      </c>
      <c r="R3288" s="26">
        <v>2.9675197463690499</v>
      </c>
      <c r="S3288" s="26">
        <v>1.93</v>
      </c>
      <c r="T3288" s="26">
        <v>0.01</v>
      </c>
      <c r="U3288" s="26">
        <v>0</v>
      </c>
      <c r="V3288" s="26">
        <v>0.15409835999999999</v>
      </c>
      <c r="W3288" s="26">
        <v>0</v>
      </c>
      <c r="X3288" s="26">
        <v>0</v>
      </c>
      <c r="Y3288" s="85"/>
      <c r="AD3288" s="26">
        <v>2.08409836</v>
      </c>
      <c r="AF3288" s="26">
        <v>0.27283413049999994</v>
      </c>
      <c r="AG3288" s="26">
        <v>5.3555621289062591E-2</v>
      </c>
      <c r="AH3288" s="29">
        <v>0.8525154900901335</v>
      </c>
      <c r="AI3288" s="29">
        <v>3</v>
      </c>
    </row>
    <row r="3289" spans="1:35" ht="15" customHeight="1" x14ac:dyDescent="0.2">
      <c r="A3289" s="25">
        <v>3424</v>
      </c>
      <c r="B3289" s="25" t="s">
        <v>112</v>
      </c>
      <c r="C3289" s="139">
        <v>38393</v>
      </c>
      <c r="D3289" s="25">
        <v>23</v>
      </c>
      <c r="E3289" s="25" t="s">
        <v>47</v>
      </c>
      <c r="F3289" s="25">
        <v>-80</v>
      </c>
      <c r="G3289" s="82">
        <v>37.523999999999944</v>
      </c>
      <c r="H3289" s="27">
        <v>-80.625399999999999</v>
      </c>
      <c r="I3289" s="25">
        <v>25</v>
      </c>
      <c r="J3289" s="82">
        <v>3.4908000000000072</v>
      </c>
      <c r="K3289" s="27">
        <v>25.05818</v>
      </c>
      <c r="L3289" s="29">
        <v>20.504999999999999</v>
      </c>
      <c r="M3289" s="29">
        <v>41.13</v>
      </c>
      <c r="N3289" s="28">
        <v>9.3943271369976618</v>
      </c>
      <c r="O3289" s="28">
        <v>3.8107140447257324</v>
      </c>
      <c r="Q3289" s="26">
        <v>7.9838459999999998</v>
      </c>
      <c r="R3289" s="26">
        <v>1.5689018848214251</v>
      </c>
      <c r="S3289" s="26">
        <v>1.1399999999999999</v>
      </c>
      <c r="T3289" s="26">
        <v>0.01</v>
      </c>
      <c r="U3289" s="26">
        <v>0.31</v>
      </c>
      <c r="V3289" s="26">
        <v>6.9672129999999999E-2</v>
      </c>
      <c r="W3289" s="26">
        <v>0.24032787</v>
      </c>
      <c r="X3289" s="26">
        <v>0.68</v>
      </c>
      <c r="Y3289" s="85"/>
      <c r="AD3289" s="26">
        <v>1.45</v>
      </c>
      <c r="AF3289" s="26">
        <v>0.26122416749999999</v>
      </c>
      <c r="AG3289" s="26">
        <v>6.4799820919750003E-4</v>
      </c>
      <c r="AH3289" s="29">
        <v>0.49072168051764409</v>
      </c>
      <c r="AI3289" s="29">
        <v>1.6</v>
      </c>
    </row>
    <row r="3290" spans="1:35" ht="15" customHeight="1" x14ac:dyDescent="0.2">
      <c r="A3290" s="25">
        <v>3425</v>
      </c>
      <c r="B3290" s="25" t="s">
        <v>112</v>
      </c>
      <c r="C3290" s="139">
        <v>38393</v>
      </c>
      <c r="D3290" s="25">
        <v>24</v>
      </c>
      <c r="E3290" s="25" t="s">
        <v>48</v>
      </c>
      <c r="F3290" s="25">
        <v>-80</v>
      </c>
      <c r="G3290" s="82">
        <v>39.879599999999868</v>
      </c>
      <c r="H3290" s="27">
        <v>-80.664659999999998</v>
      </c>
      <c r="I3290" s="25">
        <v>25</v>
      </c>
      <c r="J3290" s="82">
        <v>3.8063999999999965</v>
      </c>
      <c r="K3290" s="27">
        <v>25.06344</v>
      </c>
      <c r="L3290" s="29">
        <v>20.373999999999999</v>
      </c>
      <c r="M3290" s="29">
        <v>42.58</v>
      </c>
      <c r="N3290" s="28">
        <v>9.0249650667553034</v>
      </c>
      <c r="O3290" s="28">
        <v>3.6608860466013922</v>
      </c>
      <c r="Q3290" s="26">
        <v>11.623338</v>
      </c>
      <c r="R3290" s="26">
        <v>2.25833066762649</v>
      </c>
      <c r="S3290" s="26">
        <v>0.73499999999999999</v>
      </c>
      <c r="T3290" s="26">
        <v>0.04</v>
      </c>
      <c r="U3290" s="26">
        <v>0.1</v>
      </c>
      <c r="V3290" s="26">
        <v>2.1311469999999999E-2</v>
      </c>
      <c r="W3290" s="26">
        <v>7.8688530000000007E-2</v>
      </c>
      <c r="X3290" s="26">
        <v>2.5</v>
      </c>
      <c r="Y3290" s="85"/>
      <c r="AD3290" s="26">
        <v>0.83499999999999996</v>
      </c>
      <c r="AF3290" s="26">
        <v>0.23002239193749996</v>
      </c>
      <c r="AG3290" s="26">
        <v>6.4799820919750003E-4</v>
      </c>
      <c r="AH3290" s="29">
        <v>0.51080530128383184</v>
      </c>
      <c r="AI3290" s="29">
        <v>2.2857142857142878</v>
      </c>
    </row>
    <row r="3291" spans="1:35" ht="15" customHeight="1" x14ac:dyDescent="0.2">
      <c r="A3291" s="25">
        <v>3426</v>
      </c>
      <c r="B3291" s="25" t="s">
        <v>112</v>
      </c>
      <c r="C3291" s="139">
        <v>38393</v>
      </c>
      <c r="D3291" s="25">
        <v>25</v>
      </c>
      <c r="E3291" s="25" t="s">
        <v>48</v>
      </c>
      <c r="F3291" s="25">
        <v>-80</v>
      </c>
      <c r="G3291" s="82">
        <v>43.004400000000089</v>
      </c>
      <c r="H3291" s="27">
        <v>-80.716740000000001</v>
      </c>
      <c r="I3291" s="25">
        <v>25</v>
      </c>
      <c r="J3291" s="82">
        <v>3.6252000000000351</v>
      </c>
      <c r="K3291" s="27">
        <v>25.060420000000001</v>
      </c>
      <c r="L3291" s="29">
        <v>20.895</v>
      </c>
      <c r="M3291" s="29">
        <v>42.625999999999998</v>
      </c>
      <c r="N3291" s="28">
        <v>6.6353967838128431</v>
      </c>
      <c r="O3291" s="28">
        <v>2.6915817756464242</v>
      </c>
      <c r="Q3291" s="26">
        <v>18.700127999999999</v>
      </c>
      <c r="R3291" s="26">
        <v>1.9046324467857123</v>
      </c>
      <c r="S3291" s="26">
        <v>0.98499999999999999</v>
      </c>
      <c r="T3291" s="26">
        <v>0.02</v>
      </c>
      <c r="U3291" s="26">
        <v>0.13</v>
      </c>
      <c r="V3291" s="26">
        <v>3.9344259999999999E-2</v>
      </c>
      <c r="W3291" s="26">
        <v>9.0655740000000012E-2</v>
      </c>
      <c r="X3291" s="26">
        <v>6.9</v>
      </c>
      <c r="Y3291" s="85"/>
      <c r="AD3291" s="26">
        <v>1.115</v>
      </c>
      <c r="AF3291" s="26">
        <v>0.8010874469999999</v>
      </c>
      <c r="AG3291" s="26">
        <v>0.13788870511168749</v>
      </c>
      <c r="AH3291" s="29">
        <v>0.69475875372610263</v>
      </c>
      <c r="AI3291" s="29">
        <v>2</v>
      </c>
    </row>
    <row r="3292" spans="1:35" ht="15" customHeight="1" x14ac:dyDescent="0.2">
      <c r="A3292" s="25">
        <v>3427</v>
      </c>
      <c r="B3292" s="25" t="s">
        <v>112</v>
      </c>
      <c r="C3292" s="139">
        <v>38393</v>
      </c>
      <c r="D3292" s="25">
        <v>26</v>
      </c>
      <c r="E3292" s="25" t="s">
        <v>50</v>
      </c>
      <c r="F3292" s="25">
        <v>-80</v>
      </c>
      <c r="G3292" s="82">
        <v>43.284000000000162</v>
      </c>
      <c r="H3292" s="27">
        <v>-80.721400000000003</v>
      </c>
      <c r="I3292" s="25">
        <v>25</v>
      </c>
      <c r="J3292" s="82">
        <v>1.4580000000000126</v>
      </c>
      <c r="K3292" s="27">
        <v>25.0243</v>
      </c>
      <c r="L3292" s="29">
        <v>21.120999999999999</v>
      </c>
      <c r="M3292" s="29">
        <v>40.83</v>
      </c>
      <c r="N3292" s="28">
        <v>7.2927205711644945</v>
      </c>
      <c r="O3292" s="28">
        <v>2.9582185397131462</v>
      </c>
      <c r="Q3292" s="26">
        <v>17.307236</v>
      </c>
      <c r="R3292" s="26">
        <v>1.7543030474181571</v>
      </c>
      <c r="S3292" s="26">
        <v>1.085</v>
      </c>
      <c r="T3292" s="26">
        <v>0</v>
      </c>
      <c r="U3292" s="26">
        <v>0.12</v>
      </c>
      <c r="V3292" s="26">
        <v>4.4262290000000003E-2</v>
      </c>
      <c r="W3292" s="26">
        <v>7.5737709999999986E-2</v>
      </c>
      <c r="X3292" s="26">
        <v>11</v>
      </c>
      <c r="Y3292" s="85"/>
      <c r="AD3292" s="26">
        <v>1.2050000000000001</v>
      </c>
      <c r="AF3292" s="26">
        <v>0.38385440168749996</v>
      </c>
      <c r="AG3292" s="26">
        <v>4.6480738650062525E-2</v>
      </c>
      <c r="AH3292" s="29">
        <v>0.63213720517799576</v>
      </c>
      <c r="AI3292" s="29">
        <v>1.8</v>
      </c>
    </row>
    <row r="3293" spans="1:35" ht="15" customHeight="1" x14ac:dyDescent="0.2">
      <c r="A3293" s="25">
        <v>3428</v>
      </c>
      <c r="B3293" s="25" t="s">
        <v>112</v>
      </c>
      <c r="C3293" s="139">
        <v>38393</v>
      </c>
      <c r="D3293" s="25">
        <v>27</v>
      </c>
      <c r="E3293" s="25" t="s">
        <v>50</v>
      </c>
      <c r="F3293" s="25">
        <v>-80</v>
      </c>
      <c r="G3293" s="82">
        <v>44.919600000000059</v>
      </c>
      <c r="H3293" s="27">
        <v>-80.748660000000001</v>
      </c>
      <c r="I3293" s="25">
        <v>25</v>
      </c>
      <c r="J3293" s="82">
        <v>0.36000000000001364</v>
      </c>
      <c r="K3293" s="27">
        <v>25.006</v>
      </c>
      <c r="L3293" s="29">
        <v>20.547000000000001</v>
      </c>
      <c r="M3293" s="29">
        <v>37.783999999999999</v>
      </c>
      <c r="N3293" s="28">
        <v>7.076945422565891</v>
      </c>
      <c r="O3293" s="28">
        <v>2.8706915271579643</v>
      </c>
      <c r="Q3293" s="26">
        <v>16.812983999999997</v>
      </c>
      <c r="R3293" s="26">
        <v>1.7319512418824383</v>
      </c>
      <c r="S3293" s="26">
        <v>0.52500000000000002</v>
      </c>
      <c r="T3293" s="26">
        <v>0</v>
      </c>
      <c r="U3293" s="26">
        <v>0.27</v>
      </c>
      <c r="V3293" s="26">
        <v>5.1639339999999999E-2</v>
      </c>
      <c r="W3293" s="26">
        <v>0.21836066000000001</v>
      </c>
      <c r="X3293" s="26">
        <v>10.4</v>
      </c>
      <c r="Y3293" s="85"/>
      <c r="AD3293" s="26">
        <v>0.79500000000000004</v>
      </c>
      <c r="AF3293" s="26">
        <v>0.33160956818749998</v>
      </c>
      <c r="AG3293" s="26">
        <v>4.0515480727187456E-2</v>
      </c>
      <c r="AH3293" s="29">
        <v>0.65141098662430419</v>
      </c>
      <c r="AI3293" s="29">
        <v>1.7714285714285694</v>
      </c>
    </row>
    <row r="3294" spans="1:35" ht="15" customHeight="1" x14ac:dyDescent="0.2">
      <c r="A3294" s="25">
        <v>3429</v>
      </c>
      <c r="B3294" s="25" t="s">
        <v>112</v>
      </c>
      <c r="C3294" s="139">
        <v>38393</v>
      </c>
      <c r="D3294" s="25">
        <v>28</v>
      </c>
      <c r="E3294" s="25" t="s">
        <v>50</v>
      </c>
      <c r="F3294" s="25">
        <v>-80</v>
      </c>
      <c r="G3294" s="82">
        <v>47.089199999999778</v>
      </c>
      <c r="H3294" s="27">
        <v>-80.784819999999996</v>
      </c>
      <c r="I3294" s="25">
        <v>25</v>
      </c>
      <c r="J3294" s="82">
        <v>5.2799999999919578E-2</v>
      </c>
      <c r="K3294" s="27">
        <v>25.000879999999999</v>
      </c>
      <c r="L3294" s="29">
        <v>20.667999999999999</v>
      </c>
      <c r="M3294" s="29">
        <v>36.613999999999997</v>
      </c>
      <c r="N3294" s="28">
        <v>6.8754361511254638</v>
      </c>
      <c r="O3294" s="28">
        <v>2.7889513237754051</v>
      </c>
      <c r="Q3294" s="26">
        <v>18.363137999999999</v>
      </c>
      <c r="R3294" s="26">
        <v>1.9673469790625031</v>
      </c>
      <c r="S3294" s="26">
        <v>0.245</v>
      </c>
      <c r="T3294" s="26">
        <v>0.01</v>
      </c>
      <c r="U3294" s="26">
        <v>0.11</v>
      </c>
      <c r="V3294" s="26">
        <v>3.2786879999999997E-2</v>
      </c>
      <c r="W3294" s="26">
        <v>7.7213119999999996E-2</v>
      </c>
      <c r="X3294" s="26">
        <v>24.6</v>
      </c>
      <c r="Y3294" s="85"/>
      <c r="AD3294" s="26">
        <v>0.35499999999999998</v>
      </c>
      <c r="AF3294" s="26">
        <v>0.27428537587500001</v>
      </c>
      <c r="AG3294" s="26">
        <v>4.2886379973750078E-3</v>
      </c>
      <c r="AH3294" s="29">
        <v>0.6705029177305899</v>
      </c>
      <c r="AI3294" s="29">
        <v>2</v>
      </c>
    </row>
    <row r="3295" spans="1:35" ht="15" customHeight="1" x14ac:dyDescent="0.2">
      <c r="A3295" s="25">
        <v>3430</v>
      </c>
      <c r="B3295" s="25" t="s">
        <v>112</v>
      </c>
      <c r="C3295" s="139">
        <v>38393</v>
      </c>
      <c r="D3295" s="25">
        <v>29</v>
      </c>
      <c r="E3295" s="25" t="s">
        <v>50</v>
      </c>
      <c r="F3295" s="25">
        <v>-80</v>
      </c>
      <c r="G3295" s="82">
        <v>48.657599999999661</v>
      </c>
      <c r="H3295" s="27">
        <v>-80.810959999999994</v>
      </c>
      <c r="I3295" s="25">
        <v>24</v>
      </c>
      <c r="J3295" s="82">
        <v>59.929199999999909</v>
      </c>
      <c r="K3295" s="27">
        <v>24.998819999999998</v>
      </c>
      <c r="L3295" s="29">
        <v>20.484000000000002</v>
      </c>
      <c r="M3295" s="29">
        <v>34.496000000000002</v>
      </c>
      <c r="N3295" s="28">
        <v>5.8963648105874524</v>
      </c>
      <c r="O3295" s="28">
        <v>2.3918009101515261</v>
      </c>
      <c r="Q3295" s="26">
        <v>17.756556</v>
      </c>
      <c r="R3295" s="26">
        <v>1.4241443015922666</v>
      </c>
      <c r="S3295" s="26">
        <v>9.5000000000000001E-2</v>
      </c>
      <c r="T3295" s="26">
        <v>0.03</v>
      </c>
      <c r="U3295" s="26">
        <v>0.15</v>
      </c>
      <c r="V3295" s="26">
        <v>4.262295E-2</v>
      </c>
      <c r="W3295" s="26">
        <v>0.10737705</v>
      </c>
      <c r="X3295" s="26">
        <v>12.4</v>
      </c>
      <c r="Y3295" s="85"/>
      <c r="AD3295" s="26">
        <v>0.245</v>
      </c>
      <c r="AF3295" s="26">
        <v>0.27718786662499995</v>
      </c>
      <c r="AG3295" s="26">
        <v>2.771841423500036E-3</v>
      </c>
      <c r="AH3295" s="29">
        <v>0.78183764880394302</v>
      </c>
      <c r="AI3295" s="29">
        <v>1.4571428571428617</v>
      </c>
    </row>
    <row r="3296" spans="1:35" ht="15" customHeight="1" x14ac:dyDescent="0.2">
      <c r="A3296" s="25">
        <v>3431</v>
      </c>
      <c r="B3296" s="25" t="s">
        <v>112</v>
      </c>
      <c r="C3296" s="139">
        <v>38393</v>
      </c>
      <c r="D3296" s="25">
        <v>30</v>
      </c>
      <c r="E3296" s="25" t="s">
        <v>49</v>
      </c>
      <c r="F3296" s="25">
        <v>-80</v>
      </c>
      <c r="G3296" s="82">
        <v>50.12159999999966</v>
      </c>
      <c r="H3296" s="27">
        <v>-80.835359999999994</v>
      </c>
      <c r="I3296" s="25">
        <v>24</v>
      </c>
      <c r="J3296" s="82">
        <v>58.559999999999945</v>
      </c>
      <c r="K3296" s="27">
        <v>24.975999999999999</v>
      </c>
      <c r="L3296" s="29">
        <v>20.917000000000002</v>
      </c>
      <c r="M3296" s="29">
        <v>34.002000000000002</v>
      </c>
      <c r="N3296" s="28">
        <v>6.1109920549306018</v>
      </c>
      <c r="O3296" s="28">
        <v>2.478862286924127</v>
      </c>
      <c r="Q3296" s="26">
        <v>17.239837999999999</v>
      </c>
      <c r="R3296" s="26">
        <v>0.95499411664434941</v>
      </c>
      <c r="S3296" s="26">
        <v>0.155</v>
      </c>
      <c r="T3296" s="26">
        <v>0.03</v>
      </c>
      <c r="U3296" s="26">
        <v>0.13</v>
      </c>
      <c r="V3296" s="26">
        <v>3.3606560000000001E-2</v>
      </c>
      <c r="W3296" s="26">
        <v>9.6393439999999997E-2</v>
      </c>
      <c r="X3296" s="26">
        <v>20.6</v>
      </c>
      <c r="Y3296" s="85"/>
      <c r="AD3296" s="26">
        <v>0.28500000000000003</v>
      </c>
      <c r="AF3296" s="26">
        <v>0.37804942018749998</v>
      </c>
      <c r="AG3296" s="26">
        <v>0.11257530648612502</v>
      </c>
      <c r="AH3296" s="29">
        <v>0.75437833310230884</v>
      </c>
      <c r="AI3296" s="29">
        <v>1</v>
      </c>
    </row>
    <row r="3297" spans="1:35" ht="15" customHeight="1" x14ac:dyDescent="0.2">
      <c r="A3297" s="25">
        <v>3432</v>
      </c>
      <c r="B3297" s="25" t="s">
        <v>112</v>
      </c>
      <c r="C3297" s="139">
        <v>38393</v>
      </c>
      <c r="D3297" s="25">
        <v>31</v>
      </c>
      <c r="E3297" s="25" t="s">
        <v>49</v>
      </c>
      <c r="F3297" s="25">
        <v>-80</v>
      </c>
      <c r="G3297" s="82">
        <v>52.113600000000133</v>
      </c>
      <c r="H3297" s="27">
        <v>-80.868560000000002</v>
      </c>
      <c r="I3297" s="25">
        <v>25</v>
      </c>
      <c r="J3297" s="82">
        <v>0.67079999999997142</v>
      </c>
      <c r="K3297" s="27">
        <v>25.01118</v>
      </c>
      <c r="L3297" s="29">
        <v>20.946000000000002</v>
      </c>
      <c r="M3297" s="29">
        <v>34.134</v>
      </c>
      <c r="N3297" s="28">
        <v>5.4485073315000614</v>
      </c>
      <c r="O3297" s="28">
        <v>2.2101320411941678</v>
      </c>
      <c r="Q3297" s="26">
        <v>17.397099999999998</v>
      </c>
      <c r="R3297" s="26">
        <v>1.21040930072173</v>
      </c>
      <c r="S3297" s="26">
        <v>6.5000000000000002E-2</v>
      </c>
      <c r="T3297" s="26">
        <v>0.11</v>
      </c>
      <c r="U3297" s="26">
        <v>0.12</v>
      </c>
      <c r="V3297" s="26">
        <v>1.6393439999999999E-2</v>
      </c>
      <c r="W3297" s="26">
        <v>0.10360656</v>
      </c>
      <c r="X3297" s="26">
        <v>8.1999999999999993</v>
      </c>
      <c r="Y3297" s="85"/>
      <c r="AD3297" s="26">
        <v>0.185</v>
      </c>
      <c r="AF3297" s="26">
        <v>0.39256187393750008</v>
      </c>
      <c r="AG3297" s="26">
        <v>8.2123568897437521E-2</v>
      </c>
      <c r="AH3297" s="29">
        <v>0.8461032938962374</v>
      </c>
      <c r="AI3297" s="29">
        <v>1.2571428571428609</v>
      </c>
    </row>
    <row r="3298" spans="1:35" ht="15" customHeight="1" x14ac:dyDescent="0.2">
      <c r="A3298" s="25">
        <v>3433</v>
      </c>
      <c r="B3298" s="25" t="s">
        <v>112</v>
      </c>
      <c r="C3298" s="139">
        <v>38393</v>
      </c>
      <c r="D3298" s="25">
        <v>32</v>
      </c>
      <c r="E3298" s="25" t="s">
        <v>49</v>
      </c>
      <c r="F3298" s="25">
        <v>-80</v>
      </c>
      <c r="G3298" s="82">
        <v>55.539599999999609</v>
      </c>
      <c r="H3298" s="27">
        <v>-80.925659999999993</v>
      </c>
      <c r="I3298" s="25">
        <v>25</v>
      </c>
      <c r="J3298" s="82">
        <v>0.72360000000010416</v>
      </c>
      <c r="K3298" s="27">
        <v>25.012060000000002</v>
      </c>
      <c r="L3298" s="29">
        <v>21.349</v>
      </c>
      <c r="M3298" s="29">
        <v>34.253999999999998</v>
      </c>
      <c r="N3298" s="28">
        <v>5.9422011213138655</v>
      </c>
      <c r="O3298" s="28">
        <v>2.410393947257468</v>
      </c>
      <c r="Q3298" s="26">
        <v>13.847472</v>
      </c>
      <c r="R3298" s="26">
        <v>1.5630065177455368</v>
      </c>
      <c r="S3298" s="26">
        <v>0</v>
      </c>
      <c r="T3298" s="26">
        <v>0.03</v>
      </c>
      <c r="U3298" s="26">
        <v>0</v>
      </c>
      <c r="V3298" s="26">
        <v>1.63934E-3</v>
      </c>
      <c r="W3298" s="26">
        <v>0</v>
      </c>
      <c r="X3298" s="26">
        <v>12.5</v>
      </c>
      <c r="Y3298" s="85"/>
      <c r="AD3298" s="26">
        <v>1.63934E-3</v>
      </c>
      <c r="AF3298" s="26">
        <v>2.4707452509375001</v>
      </c>
      <c r="AG3298" s="26">
        <v>0.55892951699825011</v>
      </c>
      <c r="AH3298" s="29">
        <v>0.77580679379305406</v>
      </c>
      <c r="AI3298" s="29">
        <v>1.8571428571428583</v>
      </c>
    </row>
    <row r="3299" spans="1:35" ht="15" customHeight="1" x14ac:dyDescent="0.2">
      <c r="A3299" s="25">
        <v>3434</v>
      </c>
      <c r="B3299" s="25" t="s">
        <v>112</v>
      </c>
      <c r="C3299" s="139">
        <v>38393</v>
      </c>
      <c r="D3299" s="25">
        <v>33</v>
      </c>
      <c r="E3299" s="25" t="s">
        <v>49</v>
      </c>
      <c r="F3299" s="25">
        <v>-80</v>
      </c>
      <c r="G3299" s="82">
        <v>55.202400000000011</v>
      </c>
      <c r="H3299" s="27">
        <v>-80.92004</v>
      </c>
      <c r="I3299" s="25">
        <v>25</v>
      </c>
      <c r="J3299" s="82">
        <v>3.266399999999976</v>
      </c>
      <c r="K3299" s="27">
        <v>25.05444</v>
      </c>
      <c r="L3299" s="29">
        <v>22.219000000000001</v>
      </c>
      <c r="M3299" s="29">
        <v>34.533000000000001</v>
      </c>
      <c r="N3299" s="28">
        <v>7.6912061632758251</v>
      </c>
      <c r="O3299" s="28">
        <v>3.1198602007214298</v>
      </c>
      <c r="Q3299" s="26">
        <v>11.151552000000001</v>
      </c>
      <c r="R3299" s="26">
        <v>1.3314113793005959</v>
      </c>
      <c r="S3299" s="26">
        <v>0</v>
      </c>
      <c r="T3299" s="26">
        <v>0.01</v>
      </c>
      <c r="U3299" s="26">
        <v>0</v>
      </c>
      <c r="V3299" s="26">
        <v>2.4590200000000001E-3</v>
      </c>
      <c r="W3299" s="26">
        <v>0</v>
      </c>
      <c r="X3299" s="26">
        <v>1.1000000000000001</v>
      </c>
      <c r="Y3299" s="85"/>
      <c r="AD3299" s="26">
        <v>2.4590200000000001E-3</v>
      </c>
      <c r="AF3299" s="26">
        <v>0.57614441387499982</v>
      </c>
      <c r="AG3299" s="26">
        <v>0.17780976833325024</v>
      </c>
      <c r="AH3299" s="29">
        <v>0.59938583131628309</v>
      </c>
      <c r="AI3299" s="29">
        <v>1.4</v>
      </c>
    </row>
    <row r="3300" spans="1:35" ht="15" customHeight="1" x14ac:dyDescent="0.2">
      <c r="A3300" s="25">
        <v>3435</v>
      </c>
      <c r="B3300" s="25" t="s">
        <v>112</v>
      </c>
      <c r="C3300" s="139">
        <v>38393</v>
      </c>
      <c r="D3300" s="25">
        <v>35</v>
      </c>
      <c r="E3300" s="25" t="s">
        <v>49</v>
      </c>
      <c r="F3300" s="25">
        <v>-80</v>
      </c>
      <c r="G3300" s="82">
        <v>52.742400000000202</v>
      </c>
      <c r="H3300" s="27">
        <v>-80.879040000000003</v>
      </c>
      <c r="I3300" s="25">
        <v>24</v>
      </c>
      <c r="J3300" s="82">
        <v>58.292400000000058</v>
      </c>
      <c r="K3300" s="27">
        <v>24.971540000000001</v>
      </c>
      <c r="L3300" s="29">
        <v>21.486000000000001</v>
      </c>
      <c r="M3300" s="29">
        <v>34.387</v>
      </c>
      <c r="N3300" s="28">
        <v>8.2924385787893744</v>
      </c>
      <c r="O3300" s="28">
        <v>3.3637440655826749</v>
      </c>
      <c r="Q3300" s="26">
        <v>14.678714000000001</v>
      </c>
      <c r="R3300" s="26">
        <v>1.4710938876488129</v>
      </c>
      <c r="S3300" s="26">
        <v>0.12</v>
      </c>
      <c r="T3300" s="26">
        <v>0.01</v>
      </c>
      <c r="U3300" s="26">
        <v>0.28000000000000003</v>
      </c>
      <c r="V3300" s="26">
        <v>3.032787E-2</v>
      </c>
      <c r="W3300" s="26">
        <v>0.24967213000000002</v>
      </c>
      <c r="X3300" s="26">
        <v>9.8000000000000007</v>
      </c>
      <c r="Y3300" s="85"/>
      <c r="AD3300" s="26">
        <v>0.4</v>
      </c>
      <c r="AF3300" s="26">
        <v>0.36281134374999996</v>
      </c>
      <c r="AG3300" s="26">
        <v>0.13890162015662502</v>
      </c>
      <c r="AH3300" s="29">
        <v>0.55592814540605506</v>
      </c>
      <c r="AI3300" s="29">
        <v>1.5142857142857176</v>
      </c>
    </row>
    <row r="3301" spans="1:35" ht="15" customHeight="1" x14ac:dyDescent="0.2">
      <c r="A3301" s="25">
        <v>3436</v>
      </c>
      <c r="B3301" s="25" t="s">
        <v>112</v>
      </c>
      <c r="C3301" s="139">
        <v>38393</v>
      </c>
      <c r="D3301" s="25">
        <v>36</v>
      </c>
      <c r="E3301" s="25" t="s">
        <v>50</v>
      </c>
      <c r="F3301" s="25">
        <v>-80</v>
      </c>
      <c r="G3301" s="82">
        <v>47.62439999999998</v>
      </c>
      <c r="H3301" s="27">
        <v>-80.79374</v>
      </c>
      <c r="I3301" s="25">
        <v>24</v>
      </c>
      <c r="J3301" s="82">
        <v>57.561600000000013</v>
      </c>
      <c r="K3301" s="27">
        <v>24.95936</v>
      </c>
      <c r="L3301" s="29">
        <v>21.552</v>
      </c>
      <c r="M3301" s="29">
        <v>35.051000000000002</v>
      </c>
      <c r="N3301" s="28">
        <v>7.7060073606265567</v>
      </c>
      <c r="O3301" s="28">
        <v>3.1258641571305121</v>
      </c>
      <c r="Q3301" s="26">
        <v>16.565857999999999</v>
      </c>
      <c r="R3301" s="26">
        <v>1.1182162410119052</v>
      </c>
      <c r="S3301" s="26">
        <v>0.84499999999999997</v>
      </c>
      <c r="T3301" s="26">
        <v>0.02</v>
      </c>
      <c r="U3301" s="26">
        <v>0.18</v>
      </c>
      <c r="V3301" s="26">
        <v>4.7540989999999998E-2</v>
      </c>
      <c r="W3301" s="26">
        <v>0.13245900999999999</v>
      </c>
      <c r="X3301" s="26">
        <v>13.6</v>
      </c>
      <c r="Y3301" s="85"/>
      <c r="AD3301" s="26">
        <v>1.0249999999999999</v>
      </c>
      <c r="AF3301" s="26">
        <v>0.44698357549999995</v>
      </c>
      <c r="AG3301" s="26">
        <v>6.7201268092124969E-2</v>
      </c>
      <c r="AH3301" s="29">
        <v>0.59823457002578995</v>
      </c>
      <c r="AI3301" s="29">
        <v>1.1714285714285719</v>
      </c>
    </row>
    <row r="3302" spans="1:35" ht="15" customHeight="1" x14ac:dyDescent="0.2">
      <c r="A3302" s="25">
        <v>3437</v>
      </c>
      <c r="B3302" s="25" t="s">
        <v>112</v>
      </c>
      <c r="C3302" s="139">
        <v>38393</v>
      </c>
      <c r="D3302" s="25">
        <v>37</v>
      </c>
      <c r="E3302" s="25" t="s">
        <v>50</v>
      </c>
      <c r="F3302" s="25">
        <v>-80</v>
      </c>
      <c r="G3302" s="82">
        <v>45.674400000000048</v>
      </c>
      <c r="H3302" s="27">
        <v>-80.761240000000001</v>
      </c>
      <c r="I3302" s="25">
        <v>24</v>
      </c>
      <c r="J3302" s="82">
        <v>55.953599999999923</v>
      </c>
      <c r="K3302" s="27">
        <v>24.932559999999999</v>
      </c>
      <c r="L3302" s="29">
        <v>21.814</v>
      </c>
      <c r="M3302" s="29">
        <v>38.018000000000001</v>
      </c>
      <c r="N3302" s="28">
        <v>6.9958445192705589</v>
      </c>
      <c r="O3302" s="28">
        <v>2.8377937637822006</v>
      </c>
      <c r="Q3302" s="26">
        <v>15.465024000000001</v>
      </c>
      <c r="R3302" s="26">
        <v>2.2979376431547629</v>
      </c>
      <c r="S3302" s="26">
        <v>0.77500000000000002</v>
      </c>
      <c r="T3302" s="26">
        <v>0.02</v>
      </c>
      <c r="U3302" s="26">
        <v>0.24</v>
      </c>
      <c r="V3302" s="26">
        <v>4.7540989999999998E-2</v>
      </c>
      <c r="W3302" s="26">
        <v>0.19245900999999999</v>
      </c>
      <c r="X3302" s="26">
        <v>7.3</v>
      </c>
      <c r="Y3302" s="85"/>
      <c r="AD3302" s="26">
        <v>1.0150000000000001</v>
      </c>
      <c r="AF3302" s="26">
        <v>0.37732379749999989</v>
      </c>
      <c r="AG3302" s="26">
        <v>6.0633918262250119E-2</v>
      </c>
      <c r="AH3302" s="29">
        <v>0.65896261520698785</v>
      </c>
      <c r="AI3302" s="29">
        <v>2.3428571428571439</v>
      </c>
    </row>
    <row r="3303" spans="1:35" ht="15" customHeight="1" x14ac:dyDescent="0.2">
      <c r="A3303" s="25">
        <v>3438</v>
      </c>
      <c r="B3303" s="25" t="s">
        <v>112</v>
      </c>
      <c r="C3303" s="139">
        <v>38393</v>
      </c>
      <c r="D3303" s="25">
        <v>38</v>
      </c>
      <c r="E3303" s="25" t="s">
        <v>50</v>
      </c>
      <c r="F3303" s="25">
        <v>-80</v>
      </c>
      <c r="G3303" s="82">
        <v>41.834399999999619</v>
      </c>
      <c r="H3303" s="27">
        <v>-80.697239999999994</v>
      </c>
      <c r="I3303" s="25">
        <v>24</v>
      </c>
      <c r="J3303" s="82">
        <v>59.177999999999997</v>
      </c>
      <c r="K3303" s="27">
        <v>24.9863</v>
      </c>
      <c r="L3303" s="29">
        <v>21.279</v>
      </c>
      <c r="M3303" s="29">
        <v>39.970999999999997</v>
      </c>
      <c r="N3303" s="28">
        <v>10.380567342543269</v>
      </c>
      <c r="O3303" s="28">
        <v>4.2107724361292656</v>
      </c>
      <c r="Q3303" s="26">
        <v>8.1860400000000002</v>
      </c>
      <c r="R3303" s="26">
        <v>1.3000108508333301</v>
      </c>
      <c r="S3303" s="26">
        <v>1.07</v>
      </c>
      <c r="T3303" s="26">
        <v>0.02</v>
      </c>
      <c r="U3303" s="26">
        <v>0.16</v>
      </c>
      <c r="V3303" s="26">
        <v>4.4262290000000003E-2</v>
      </c>
      <c r="W3303" s="26">
        <v>0.11573770999999999</v>
      </c>
      <c r="X3303" s="26">
        <v>1.3</v>
      </c>
      <c r="Y3303" s="85"/>
      <c r="AD3303" s="26">
        <v>1.23</v>
      </c>
      <c r="AF3303" s="26">
        <v>0.35990885300000003</v>
      </c>
      <c r="AG3303" s="26">
        <v>6.4799820919750003E-4</v>
      </c>
      <c r="AH3303" s="29">
        <v>0.44409904082087837</v>
      </c>
      <c r="AI3303" s="29">
        <v>1.3428571428571396</v>
      </c>
    </row>
    <row r="3304" spans="1:35" ht="15" customHeight="1" x14ac:dyDescent="0.2">
      <c r="A3304" s="25">
        <v>3439</v>
      </c>
      <c r="B3304" s="25" t="s">
        <v>112</v>
      </c>
      <c r="C3304" s="139">
        <v>38393</v>
      </c>
      <c r="D3304" s="25">
        <v>39</v>
      </c>
      <c r="E3304" s="25" t="s">
        <v>50</v>
      </c>
      <c r="F3304" s="25">
        <v>-80</v>
      </c>
      <c r="G3304" s="82">
        <v>38.779200000000174</v>
      </c>
      <c r="H3304" s="27">
        <v>-80.646320000000003</v>
      </c>
      <c r="I3304" s="25">
        <v>25</v>
      </c>
      <c r="J3304" s="82">
        <v>0.4679999999999751</v>
      </c>
      <c r="K3304" s="27">
        <v>25.0078</v>
      </c>
      <c r="L3304" s="29">
        <v>21.372</v>
      </c>
      <c r="M3304" s="29">
        <v>41.442</v>
      </c>
      <c r="N3304" s="28">
        <v>12.783988432241069</v>
      </c>
      <c r="O3304" s="28">
        <v>5.1856959584144899</v>
      </c>
      <c r="Q3304" s="26">
        <v>7.62439</v>
      </c>
      <c r="R3304" s="26">
        <v>2.6958644354761931</v>
      </c>
      <c r="S3304" s="26">
        <v>1.095</v>
      </c>
      <c r="T3304" s="26">
        <v>0.06</v>
      </c>
      <c r="U3304" s="26">
        <v>0.13</v>
      </c>
      <c r="V3304" s="26">
        <v>4.3442620000000001E-2</v>
      </c>
      <c r="W3304" s="26">
        <v>8.6557380000000003E-2</v>
      </c>
      <c r="X3304" s="26">
        <v>0</v>
      </c>
      <c r="Y3304" s="85"/>
      <c r="AD3304" s="26">
        <v>1.2249999999999999</v>
      </c>
      <c r="AF3304" s="26">
        <v>0.39473874200000003</v>
      </c>
      <c r="AG3304" s="26">
        <v>7.1835936397500145E-3</v>
      </c>
      <c r="AH3304" s="29">
        <v>0.36060733506091375</v>
      </c>
      <c r="AI3304" s="29">
        <v>2.7428571428571455</v>
      </c>
    </row>
    <row r="3305" spans="1:35" ht="15" customHeight="1" x14ac:dyDescent="0.2">
      <c r="A3305" s="25">
        <v>3440</v>
      </c>
      <c r="B3305" s="25" t="s">
        <v>112</v>
      </c>
      <c r="C3305" s="139">
        <v>38393</v>
      </c>
      <c r="D3305" s="25">
        <v>40</v>
      </c>
      <c r="E3305" s="25" t="s">
        <v>47</v>
      </c>
      <c r="F3305" s="25">
        <v>-80</v>
      </c>
      <c r="G3305" s="82">
        <v>35.901599999999974</v>
      </c>
      <c r="H3305" s="27">
        <v>-80.59836</v>
      </c>
      <c r="I3305" s="25">
        <v>25</v>
      </c>
      <c r="J3305" s="82">
        <v>1.0307999999999851</v>
      </c>
      <c r="K3305" s="27">
        <v>25.01718</v>
      </c>
      <c r="L3305" s="29">
        <v>21.683</v>
      </c>
      <c r="M3305" s="29">
        <v>40.951000000000001</v>
      </c>
      <c r="N3305" s="28">
        <v>9.8961005908511339</v>
      </c>
      <c r="O3305" s="28">
        <v>4.0142533850090283</v>
      </c>
      <c r="Q3305" s="26">
        <v>6.8605460000000011</v>
      </c>
      <c r="R3305" s="26">
        <v>2.7581039281622042</v>
      </c>
      <c r="S3305" s="26">
        <v>1.345</v>
      </c>
      <c r="T3305" s="26">
        <v>0.01</v>
      </c>
      <c r="U3305" s="26">
        <v>0</v>
      </c>
      <c r="V3305" s="26">
        <v>9.2622949999999996E-2</v>
      </c>
      <c r="W3305" s="26">
        <v>0</v>
      </c>
      <c r="X3305" s="26">
        <v>0</v>
      </c>
      <c r="Y3305" s="85"/>
      <c r="AD3305" s="26">
        <v>1.43762295</v>
      </c>
      <c r="AF3305" s="26">
        <v>0.3519270034375</v>
      </c>
      <c r="AG3305" s="26">
        <v>2.9899888986187499E-2</v>
      </c>
      <c r="AH3305" s="29">
        <v>0.46584005060153783</v>
      </c>
      <c r="AI3305" s="29">
        <v>2.8</v>
      </c>
    </row>
    <row r="3306" spans="1:35" ht="15" customHeight="1" x14ac:dyDescent="0.2">
      <c r="A3306" s="25">
        <v>3441</v>
      </c>
      <c r="B3306" s="25" t="s">
        <v>113</v>
      </c>
      <c r="C3306" s="139">
        <v>38419</v>
      </c>
      <c r="D3306" s="25" t="s">
        <v>15</v>
      </c>
      <c r="E3306" s="25" t="s">
        <v>76</v>
      </c>
      <c r="F3306" s="25">
        <v>-80</v>
      </c>
      <c r="G3306" s="82">
        <v>10.900800000000004</v>
      </c>
      <c r="H3306" s="27">
        <v>-80.18168</v>
      </c>
      <c r="I3306" s="25">
        <v>25</v>
      </c>
      <c r="J3306" s="82">
        <v>44.385600000000025</v>
      </c>
      <c r="K3306" s="27">
        <v>25.73976</v>
      </c>
      <c r="L3306" s="29">
        <v>21.189</v>
      </c>
      <c r="M3306" s="29">
        <v>35.426000000000002</v>
      </c>
      <c r="N3306" s="28">
        <v>9.4035932456694749</v>
      </c>
      <c r="O3306" s="28">
        <v>3.8144727482433662</v>
      </c>
      <c r="Q3306" s="26">
        <v>5.15313</v>
      </c>
      <c r="R3306" s="26">
        <v>1.8817947273251485</v>
      </c>
      <c r="S3306" s="26">
        <v>0.12</v>
      </c>
      <c r="T3306" s="26">
        <v>0.04</v>
      </c>
      <c r="U3306" s="26">
        <v>0.68</v>
      </c>
      <c r="V3306" s="26">
        <v>0.04</v>
      </c>
      <c r="W3306" s="26">
        <v>0.64</v>
      </c>
      <c r="X3306" s="26">
        <v>2.6</v>
      </c>
      <c r="Y3306" s="85"/>
      <c r="AD3306" s="26">
        <v>0.8</v>
      </c>
      <c r="AF3306" s="26">
        <v>0.71292429046875005</v>
      </c>
      <c r="AG3306" s="26">
        <v>0.50601963509281267</v>
      </c>
      <c r="AH3306" s="29">
        <v>0.49023813339895245</v>
      </c>
      <c r="AI3306" s="29">
        <v>1.9666666666666663</v>
      </c>
    </row>
    <row r="3307" spans="1:35" ht="15" customHeight="1" x14ac:dyDescent="0.2">
      <c r="A3307" s="25">
        <v>3442</v>
      </c>
      <c r="B3307" s="25" t="s">
        <v>113</v>
      </c>
      <c r="C3307" s="139">
        <v>38419</v>
      </c>
      <c r="D3307" s="25" t="s">
        <v>24</v>
      </c>
      <c r="E3307" s="25" t="s">
        <v>77</v>
      </c>
      <c r="F3307" s="25">
        <v>-80</v>
      </c>
      <c r="G3307" s="82">
        <v>21.660000000000252</v>
      </c>
      <c r="H3307" s="27">
        <v>-80.361000000000004</v>
      </c>
      <c r="I3307" s="25">
        <v>25</v>
      </c>
      <c r="J3307" s="82">
        <v>17.845199999999934</v>
      </c>
      <c r="K3307" s="27">
        <v>25.297419999999999</v>
      </c>
      <c r="L3307" s="29">
        <v>21.189</v>
      </c>
      <c r="M3307" s="29">
        <v>36.685000000000002</v>
      </c>
      <c r="N3307" s="28">
        <v>10.780218879554395</v>
      </c>
      <c r="O3307" s="28">
        <v>4.3728870509255353</v>
      </c>
      <c r="Q3307" s="26">
        <v>12.948832000000001</v>
      </c>
      <c r="R3307" s="26">
        <v>0.45767200989583456</v>
      </c>
      <c r="S3307" s="26">
        <v>0.24</v>
      </c>
      <c r="T3307" s="26">
        <v>0</v>
      </c>
      <c r="U3307" s="26">
        <v>0.8</v>
      </c>
      <c r="V3307" s="26">
        <v>0.16</v>
      </c>
      <c r="W3307" s="26">
        <v>0.64</v>
      </c>
      <c r="X3307" s="26">
        <v>1.5</v>
      </c>
      <c r="Y3307" s="85"/>
      <c r="AD3307" s="26">
        <v>1.04</v>
      </c>
      <c r="AF3307" s="26">
        <v>0.35555511687499997</v>
      </c>
      <c r="AG3307" s="26">
        <v>0.16798674357496896</v>
      </c>
      <c r="AH3307" s="29">
        <v>0.42763510198696048</v>
      </c>
      <c r="AI3307" s="29">
        <v>0.50000000000000122</v>
      </c>
    </row>
    <row r="3308" spans="1:35" ht="15" customHeight="1" x14ac:dyDescent="0.2">
      <c r="A3308" s="25">
        <v>3443</v>
      </c>
      <c r="B3308" s="25" t="s">
        <v>113</v>
      </c>
      <c r="C3308" s="139">
        <v>38419</v>
      </c>
      <c r="D3308" s="25" t="s">
        <v>25</v>
      </c>
      <c r="E3308" s="25" t="s">
        <v>79</v>
      </c>
      <c r="F3308" s="25">
        <v>-80</v>
      </c>
      <c r="G3308" s="82">
        <v>22.687199999999734</v>
      </c>
      <c r="H3308" s="27">
        <v>-80.378119999999996</v>
      </c>
      <c r="I3308" s="25">
        <v>25</v>
      </c>
      <c r="J3308" s="82">
        <v>14.565600000000032</v>
      </c>
      <c r="K3308" s="27">
        <v>25.242760000000001</v>
      </c>
      <c r="L3308" s="29">
        <v>21.004000000000001</v>
      </c>
      <c r="M3308" s="29">
        <v>36.646000000000001</v>
      </c>
      <c r="N3308" s="28">
        <v>7.5657477570906666</v>
      </c>
      <c r="O3308" s="28">
        <v>3.0689692637222441</v>
      </c>
      <c r="Q3308" s="26">
        <v>12.724172000000001</v>
      </c>
      <c r="R3308" s="26">
        <v>1.4652630145535745</v>
      </c>
      <c r="S3308" s="26">
        <v>1.1000000000000001</v>
      </c>
      <c r="T3308" s="26">
        <v>0</v>
      </c>
      <c r="U3308" s="26">
        <v>0.56000000000000005</v>
      </c>
      <c r="V3308" s="26">
        <v>0.12</v>
      </c>
      <c r="W3308" s="26">
        <v>0.44000000000000006</v>
      </c>
      <c r="X3308" s="26">
        <v>2</v>
      </c>
      <c r="Y3308" s="85"/>
      <c r="AD3308" s="26">
        <v>1.6600000000000001</v>
      </c>
      <c r="AF3308" s="26">
        <v>0.57179067774999992</v>
      </c>
      <c r="AG3308" s="26">
        <v>0.35471686082137499</v>
      </c>
      <c r="AH3308" s="29">
        <v>0.60932509885483288</v>
      </c>
      <c r="AI3308" s="29">
        <v>1.5333333333333363</v>
      </c>
    </row>
    <row r="3309" spans="1:35" ht="15" customHeight="1" x14ac:dyDescent="0.2">
      <c r="A3309" s="25">
        <v>3444</v>
      </c>
      <c r="B3309" s="25" t="s">
        <v>113</v>
      </c>
      <c r="C3309" s="139">
        <v>38419</v>
      </c>
      <c r="D3309" s="25" t="s">
        <v>26</v>
      </c>
      <c r="E3309" s="25" t="s">
        <v>79</v>
      </c>
      <c r="F3309" s="25">
        <v>-80</v>
      </c>
      <c r="G3309" s="82">
        <v>25.319999999999823</v>
      </c>
      <c r="H3309" s="27">
        <v>-80.421999999999997</v>
      </c>
      <c r="I3309" s="25">
        <v>25</v>
      </c>
      <c r="J3309" s="82">
        <v>15.324000000000098</v>
      </c>
      <c r="K3309" s="27">
        <v>25.255400000000002</v>
      </c>
      <c r="L3309" s="29">
        <v>21.763000000000002</v>
      </c>
      <c r="M3309" s="29">
        <v>35.701999999999998</v>
      </c>
      <c r="N3309" s="28">
        <v>9.1974526693481504</v>
      </c>
      <c r="O3309" s="28">
        <v>3.7308539027507686</v>
      </c>
      <c r="Q3309" s="26">
        <v>28.630100000000002</v>
      </c>
      <c r="R3309" s="26">
        <v>0.1489365040848224</v>
      </c>
      <c r="S3309" s="26">
        <v>2.2999999999999998</v>
      </c>
      <c r="T3309" s="26">
        <v>0.02</v>
      </c>
      <c r="U3309" s="26">
        <v>1.7</v>
      </c>
      <c r="V3309" s="26">
        <v>0.37</v>
      </c>
      <c r="W3309" s="26">
        <v>1.33</v>
      </c>
      <c r="X3309" s="26">
        <v>7.7</v>
      </c>
      <c r="Y3309" s="85"/>
      <c r="AD3309" s="26">
        <v>4</v>
      </c>
      <c r="AF3309" s="26">
        <v>0.70893336568749987</v>
      </c>
      <c r="AG3309" s="26">
        <v>0.35304915370421863</v>
      </c>
      <c r="AH3309" s="29">
        <v>0.50122573779188839</v>
      </c>
      <c r="AI3309" s="29">
        <v>0.23333333333333428</v>
      </c>
    </row>
    <row r="3310" spans="1:35" ht="15" customHeight="1" x14ac:dyDescent="0.2">
      <c r="A3310" s="25">
        <v>3445</v>
      </c>
      <c r="B3310" s="25" t="s">
        <v>113</v>
      </c>
      <c r="C3310" s="139">
        <v>38419</v>
      </c>
      <c r="D3310" s="25" t="s">
        <v>27</v>
      </c>
      <c r="E3310" s="25" t="s">
        <v>79</v>
      </c>
      <c r="F3310" s="25">
        <v>-80</v>
      </c>
      <c r="G3310" s="82">
        <v>25.347600000000057</v>
      </c>
      <c r="H3310" s="27">
        <v>-80.422460000000001</v>
      </c>
      <c r="I3310" s="25">
        <v>25</v>
      </c>
      <c r="J3310" s="82">
        <v>10.57079999999992</v>
      </c>
      <c r="K3310" s="27">
        <v>25.176179999999999</v>
      </c>
      <c r="L3310" s="29">
        <v>21.189</v>
      </c>
      <c r="M3310" s="29">
        <v>38.506</v>
      </c>
      <c r="Q3310" s="26">
        <v>14.813509999999999</v>
      </c>
      <c r="R3310" s="26">
        <v>2.345621490264139</v>
      </c>
      <c r="S3310" s="26">
        <v>1.1000000000000001</v>
      </c>
      <c r="T3310" s="26">
        <v>0</v>
      </c>
      <c r="U3310" s="26">
        <v>1.1000000000000001</v>
      </c>
      <c r="V3310" s="26">
        <v>0.18</v>
      </c>
      <c r="W3310" s="26">
        <v>0.92000000000000015</v>
      </c>
      <c r="X3310" s="26">
        <v>1.4</v>
      </c>
      <c r="Y3310" s="85"/>
      <c r="AD3310" s="26">
        <v>2.2000000000000002</v>
      </c>
      <c r="AF3310" s="26">
        <v>0.45677948178125</v>
      </c>
      <c r="AG3310" s="26">
        <v>0.29683120938296881</v>
      </c>
      <c r="AI3310" s="29">
        <v>2.4</v>
      </c>
    </row>
    <row r="3311" spans="1:35" ht="15" customHeight="1" x14ac:dyDescent="0.2">
      <c r="A3311" s="25">
        <v>3446</v>
      </c>
      <c r="B3311" s="25" t="s">
        <v>113</v>
      </c>
      <c r="C3311" s="139">
        <v>38419</v>
      </c>
      <c r="D3311" s="25" t="s">
        <v>28</v>
      </c>
      <c r="E3311" s="25" t="s">
        <v>77</v>
      </c>
      <c r="F3311" s="25">
        <v>-80</v>
      </c>
      <c r="G3311" s="82">
        <v>12.802800000000047</v>
      </c>
      <c r="H3311" s="27">
        <v>-80.213380000000001</v>
      </c>
      <c r="I3311" s="25">
        <v>25</v>
      </c>
      <c r="J3311" s="82">
        <v>28.100400000000079</v>
      </c>
      <c r="K3311" s="27">
        <v>25.468340000000001</v>
      </c>
      <c r="L3311" s="29">
        <v>20.79</v>
      </c>
      <c r="M3311" s="29">
        <v>37.659999999999997</v>
      </c>
      <c r="N3311" s="28">
        <v>12.702880550039646</v>
      </c>
      <c r="O3311" s="28">
        <v>5.1527953641158657</v>
      </c>
      <c r="Q3311" s="26">
        <v>2.165152</v>
      </c>
      <c r="R3311" s="26">
        <v>0.73543897600818597</v>
      </c>
      <c r="S3311" s="26">
        <v>0.03</v>
      </c>
      <c r="T3311" s="26">
        <v>0</v>
      </c>
      <c r="U3311" s="26">
        <v>0.53</v>
      </c>
      <c r="V3311" s="26">
        <v>0.04</v>
      </c>
      <c r="W3311" s="26">
        <v>0.49000000000000005</v>
      </c>
      <c r="X3311" s="26">
        <v>0</v>
      </c>
      <c r="Y3311" s="85"/>
      <c r="AD3311" s="26">
        <v>0.56000000000000005</v>
      </c>
      <c r="AF3311" s="26">
        <v>0.26231260153125002</v>
      </c>
      <c r="AG3311" s="26">
        <v>0.13510824662246876</v>
      </c>
      <c r="AH3311" s="29">
        <v>0.36290981260826011</v>
      </c>
      <c r="AI3311" s="29">
        <v>0.76666666666666816</v>
      </c>
    </row>
    <row r="3312" spans="1:35" ht="15" customHeight="1" x14ac:dyDescent="0.2">
      <c r="A3312" s="25">
        <v>3447</v>
      </c>
      <c r="B3312" s="25" t="s">
        <v>113</v>
      </c>
      <c r="C3312" s="139">
        <v>38419</v>
      </c>
      <c r="D3312" s="25" t="s">
        <v>29</v>
      </c>
      <c r="E3312" s="25" t="s">
        <v>76</v>
      </c>
      <c r="F3312" s="25">
        <v>-80</v>
      </c>
      <c r="G3312" s="82">
        <v>11.895600000000286</v>
      </c>
      <c r="H3312" s="27">
        <v>-80.198260000000005</v>
      </c>
      <c r="I3312" s="25">
        <v>25</v>
      </c>
      <c r="J3312" s="82">
        <v>34.86</v>
      </c>
      <c r="K3312" s="27">
        <v>25.581</v>
      </c>
      <c r="L3312" s="29">
        <v>20.981000000000002</v>
      </c>
      <c r="M3312" s="29">
        <v>36.728000000000002</v>
      </c>
      <c r="N3312" s="28">
        <v>12.952912002528794</v>
      </c>
      <c r="O3312" s="28">
        <v>5.2542181008088598</v>
      </c>
      <c r="Q3312" s="26">
        <v>2.9289959999999997</v>
      </c>
      <c r="R3312" s="26">
        <v>0.51432892961309584</v>
      </c>
      <c r="S3312" s="26">
        <v>0</v>
      </c>
      <c r="T3312" s="26">
        <v>0</v>
      </c>
      <c r="U3312" s="26">
        <v>0.35</v>
      </c>
      <c r="V3312" s="26">
        <v>7.0000000000000007E-2</v>
      </c>
      <c r="W3312" s="26">
        <v>0.27999999999999997</v>
      </c>
      <c r="X3312" s="26">
        <v>0</v>
      </c>
      <c r="Y3312" s="85"/>
      <c r="AD3312" s="26">
        <v>0.35</v>
      </c>
      <c r="AF3312" s="26">
        <v>0.15963699124999997</v>
      </c>
      <c r="AG3312" s="26">
        <v>0.11408837502162497</v>
      </c>
      <c r="AH3312" s="29">
        <v>0.35590452549202767</v>
      </c>
      <c r="AI3312" s="29">
        <v>0.53333333333333388</v>
      </c>
    </row>
    <row r="3313" spans="1:35" ht="15" customHeight="1" x14ac:dyDescent="0.2">
      <c r="A3313" s="25">
        <v>3448</v>
      </c>
      <c r="B3313" s="25" t="s">
        <v>113</v>
      </c>
      <c r="C3313" s="139">
        <v>38419</v>
      </c>
      <c r="D3313" s="25" t="s">
        <v>30</v>
      </c>
      <c r="E3313" s="25" t="s">
        <v>76</v>
      </c>
      <c r="F3313" s="25">
        <v>-80</v>
      </c>
      <c r="G3313" s="82">
        <v>11.194800000000384</v>
      </c>
      <c r="H3313" s="27">
        <v>-80.186580000000006</v>
      </c>
      <c r="I3313" s="25">
        <v>25</v>
      </c>
      <c r="J3313" s="82">
        <v>39.745200000000054</v>
      </c>
      <c r="K3313" s="27">
        <v>25.662420000000001</v>
      </c>
      <c r="L3313" s="29">
        <v>20.827999999999999</v>
      </c>
      <c r="M3313" s="29">
        <v>36.587000000000003</v>
      </c>
      <c r="N3313" s="28">
        <v>10.004441791973537</v>
      </c>
      <c r="O3313" s="28">
        <v>4.0582009004317818</v>
      </c>
      <c r="Q3313" s="26">
        <v>4.2095580000000004</v>
      </c>
      <c r="R3313" s="26">
        <v>2.5555124185639921</v>
      </c>
      <c r="S3313" s="26">
        <v>0</v>
      </c>
      <c r="T3313" s="26">
        <v>0</v>
      </c>
      <c r="U3313" s="26">
        <v>0.39</v>
      </c>
      <c r="V3313" s="26">
        <v>0.06</v>
      </c>
      <c r="W3313" s="26">
        <v>0.33</v>
      </c>
      <c r="X3313" s="26">
        <v>1.9</v>
      </c>
      <c r="Y3313" s="85"/>
      <c r="AD3313" s="26">
        <v>0.39</v>
      </c>
      <c r="AF3313" s="26">
        <v>0.37369568406249998</v>
      </c>
      <c r="AG3313" s="26">
        <v>0.24686387703284379</v>
      </c>
      <c r="AH3313" s="29">
        <v>0.46079532430270692</v>
      </c>
      <c r="AI3313" s="29">
        <v>2.6</v>
      </c>
    </row>
    <row r="3314" spans="1:35" ht="15" customHeight="1" x14ac:dyDescent="0.2">
      <c r="A3314" s="25">
        <v>3449</v>
      </c>
      <c r="B3314" s="25" t="s">
        <v>113</v>
      </c>
      <c r="C3314" s="139">
        <v>38419</v>
      </c>
      <c r="D3314" s="25" t="s">
        <v>16</v>
      </c>
      <c r="E3314" s="25" t="s">
        <v>76</v>
      </c>
      <c r="F3314" s="25">
        <v>-80</v>
      </c>
      <c r="G3314" s="82">
        <v>14.850000000000136</v>
      </c>
      <c r="H3314" s="27">
        <v>-80.247500000000002</v>
      </c>
      <c r="I3314" s="25">
        <v>25</v>
      </c>
      <c r="J3314" s="82">
        <v>41.413200000000003</v>
      </c>
      <c r="K3314" s="27">
        <v>25.69022</v>
      </c>
      <c r="L3314" s="29">
        <v>21.422000000000001</v>
      </c>
      <c r="M3314" s="29">
        <v>34.197000000000003</v>
      </c>
      <c r="N3314" s="28">
        <v>9.7440904708817868</v>
      </c>
      <c r="O3314" s="28">
        <v>3.9525920131342609</v>
      </c>
      <c r="Q3314" s="26">
        <v>12.274852000000001</v>
      </c>
      <c r="R3314" s="26">
        <v>0.45327736491443693</v>
      </c>
      <c r="S3314" s="26">
        <v>0.38</v>
      </c>
      <c r="T3314" s="26">
        <v>0.04</v>
      </c>
      <c r="U3314" s="26">
        <v>1.3</v>
      </c>
      <c r="V3314" s="26">
        <v>7.0000000000000007E-2</v>
      </c>
      <c r="W3314" s="26">
        <v>1.23</v>
      </c>
      <c r="X3314" s="26">
        <v>4.3</v>
      </c>
      <c r="Y3314" s="85"/>
      <c r="AD3314" s="26">
        <v>1.68</v>
      </c>
      <c r="AF3314" s="26">
        <v>1.2324701347187499</v>
      </c>
      <c r="AG3314" s="26">
        <v>0.51520961732493775</v>
      </c>
      <c r="AH3314" s="29">
        <v>0.4731072657603127</v>
      </c>
      <c r="AI3314" s="29">
        <v>0.60000000000000242</v>
      </c>
    </row>
    <row r="3315" spans="1:35" ht="15" customHeight="1" x14ac:dyDescent="0.2">
      <c r="A3315" s="25">
        <v>3450</v>
      </c>
      <c r="B3315" s="25" t="s">
        <v>113</v>
      </c>
      <c r="C3315" s="139">
        <v>38419</v>
      </c>
      <c r="D3315" s="25" t="s">
        <v>17</v>
      </c>
      <c r="E3315" s="25" t="s">
        <v>76</v>
      </c>
      <c r="F3315" s="25">
        <v>-80</v>
      </c>
      <c r="G3315" s="82">
        <v>15.771600000000205</v>
      </c>
      <c r="H3315" s="27">
        <v>-80.262860000000003</v>
      </c>
      <c r="I3315" s="25">
        <v>25</v>
      </c>
      <c r="J3315" s="82">
        <v>39.253199999999921</v>
      </c>
      <c r="K3315" s="27">
        <v>25.654219999999999</v>
      </c>
      <c r="L3315" s="29">
        <v>21.079000000000001</v>
      </c>
      <c r="M3315" s="29">
        <v>34.756</v>
      </c>
      <c r="N3315" s="28">
        <v>10.104644659316342</v>
      </c>
      <c r="O3315" s="28">
        <v>4.0988471828463258</v>
      </c>
      <c r="Q3315" s="26">
        <v>11.376212000000001</v>
      </c>
      <c r="R3315" s="26">
        <v>0.43289068173734596</v>
      </c>
      <c r="S3315" s="26">
        <v>0.12</v>
      </c>
      <c r="T3315" s="26">
        <v>0</v>
      </c>
      <c r="U3315" s="26">
        <v>0.63</v>
      </c>
      <c r="V3315" s="26">
        <v>0.04</v>
      </c>
      <c r="W3315" s="26">
        <v>0.59</v>
      </c>
      <c r="X3315" s="26">
        <v>2.4</v>
      </c>
      <c r="Y3315" s="85"/>
      <c r="AD3315" s="26">
        <v>0.75</v>
      </c>
      <c r="AF3315" s="26">
        <v>0.44371827340624992</v>
      </c>
      <c r="AG3315" s="26">
        <v>0.28355908084771891</v>
      </c>
      <c r="AH3315" s="29">
        <v>0.45622584023770141</v>
      </c>
      <c r="AI3315" s="29">
        <v>0.48571428571428049</v>
      </c>
    </row>
    <row r="3316" spans="1:35" ht="15" customHeight="1" x14ac:dyDescent="0.2">
      <c r="A3316" s="25">
        <v>3451</v>
      </c>
      <c r="B3316" s="25" t="s">
        <v>113</v>
      </c>
      <c r="C3316" s="139">
        <v>38419</v>
      </c>
      <c r="D3316" s="25" t="s">
        <v>18</v>
      </c>
      <c r="E3316" s="25" t="s">
        <v>76</v>
      </c>
      <c r="F3316" s="25">
        <v>-80</v>
      </c>
      <c r="G3316" s="82">
        <v>15.784800000000132</v>
      </c>
      <c r="H3316" s="27">
        <v>-80.263080000000002</v>
      </c>
      <c r="I3316" s="25">
        <v>25</v>
      </c>
      <c r="J3316" s="82">
        <v>35.528400000000033</v>
      </c>
      <c r="K3316" s="27">
        <v>25.592140000000001</v>
      </c>
      <c r="L3316" s="29">
        <v>20.899000000000001</v>
      </c>
      <c r="M3316" s="29">
        <v>35.450000000000003</v>
      </c>
      <c r="N3316" s="28">
        <v>11.375516428388277</v>
      </c>
      <c r="O3316" s="28">
        <v>4.6143634969817962</v>
      </c>
      <c r="Q3316" s="26">
        <v>6.3662939999999999</v>
      </c>
      <c r="R3316" s="26">
        <v>0.14581581823289341</v>
      </c>
      <c r="S3316" s="26">
        <v>0.15</v>
      </c>
      <c r="T3316" s="26">
        <v>0</v>
      </c>
      <c r="U3316" s="26">
        <v>0.61</v>
      </c>
      <c r="V3316" s="26">
        <v>0.03</v>
      </c>
      <c r="W3316" s="26">
        <v>0.57999999999999996</v>
      </c>
      <c r="X3316" s="26">
        <v>0.84</v>
      </c>
      <c r="Y3316" s="85"/>
      <c r="AD3316" s="26">
        <v>0.76</v>
      </c>
      <c r="AF3316" s="26">
        <v>0.21514712684374998</v>
      </c>
      <c r="AG3316" s="26">
        <v>0.12163876632343754</v>
      </c>
      <c r="AH3316" s="29">
        <v>0.4052563265167875</v>
      </c>
      <c r="AI3316" s="29">
        <v>0.17142857142857792</v>
      </c>
    </row>
    <row r="3317" spans="1:35" ht="15" customHeight="1" x14ac:dyDescent="0.2">
      <c r="A3317" s="25">
        <v>3452</v>
      </c>
      <c r="B3317" s="25" t="s">
        <v>113</v>
      </c>
      <c r="C3317" s="139">
        <v>38419</v>
      </c>
      <c r="D3317" s="25" t="s">
        <v>19</v>
      </c>
      <c r="E3317" s="25" t="s">
        <v>77</v>
      </c>
      <c r="F3317" s="25">
        <v>-80</v>
      </c>
      <c r="G3317" s="82">
        <v>18.728399999999965</v>
      </c>
      <c r="H3317" s="27">
        <v>-80.312139999999999</v>
      </c>
      <c r="I3317" s="25">
        <v>25</v>
      </c>
      <c r="J3317" s="82">
        <v>31.76879999999997</v>
      </c>
      <c r="K3317" s="27">
        <v>25.52948</v>
      </c>
      <c r="L3317" s="29">
        <v>21.966999999999999</v>
      </c>
      <c r="M3317" s="29">
        <v>28.742999999999999</v>
      </c>
      <c r="N3317" s="28">
        <v>4.3374590308150545</v>
      </c>
      <c r="O3317" s="28">
        <v>1.7594465049076251</v>
      </c>
      <c r="Q3317" s="26">
        <v>24.765947999999998</v>
      </c>
      <c r="R3317" s="26">
        <v>10.723356209386157</v>
      </c>
      <c r="S3317" s="26">
        <v>1.5</v>
      </c>
      <c r="T3317" s="26">
        <v>7.0000000000000007E-2</v>
      </c>
      <c r="U3317" s="26">
        <v>8.3000000000000007</v>
      </c>
      <c r="V3317" s="26">
        <v>0.23</v>
      </c>
      <c r="W3317" s="26">
        <v>8.07</v>
      </c>
      <c r="X3317" s="26">
        <v>6.6</v>
      </c>
      <c r="Y3317" s="85"/>
      <c r="AD3317" s="26">
        <v>9.8000000000000007</v>
      </c>
      <c r="AF3317" s="26">
        <v>1.3638078411562498</v>
      </c>
      <c r="AG3317" s="26">
        <v>0.70645346809184406</v>
      </c>
      <c r="AH3317" s="29">
        <v>1.0628342463291769</v>
      </c>
      <c r="AI3317" s="29">
        <v>10.885714285714283</v>
      </c>
    </row>
    <row r="3318" spans="1:35" ht="15" customHeight="1" x14ac:dyDescent="0.2">
      <c r="A3318" s="25">
        <v>3453</v>
      </c>
      <c r="B3318" s="25" t="s">
        <v>113</v>
      </c>
      <c r="C3318" s="139">
        <v>38419</v>
      </c>
      <c r="D3318" s="25" t="s">
        <v>20</v>
      </c>
      <c r="E3318" s="25" t="s">
        <v>77</v>
      </c>
      <c r="F3318" s="25">
        <v>-80</v>
      </c>
      <c r="G3318" s="82">
        <v>15.094800000000248</v>
      </c>
      <c r="H3318" s="27">
        <v>-80.251580000000004</v>
      </c>
      <c r="I3318" s="25">
        <v>25</v>
      </c>
      <c r="J3318" s="82">
        <v>29.557199999999924</v>
      </c>
      <c r="K3318" s="27">
        <v>25.492619999999999</v>
      </c>
      <c r="L3318" s="29">
        <v>20.762</v>
      </c>
      <c r="M3318" s="29">
        <v>37.588999999999999</v>
      </c>
      <c r="N3318" s="28">
        <v>12.906391291700121</v>
      </c>
      <c r="O3318" s="28">
        <v>5.2353474437048213</v>
      </c>
      <c r="Q3318" s="26">
        <v>2.4796760000000004</v>
      </c>
      <c r="R3318" s="26">
        <v>1.4552208561086299</v>
      </c>
      <c r="S3318" s="26">
        <v>7.0000000000000007E-2</v>
      </c>
      <c r="T3318" s="26">
        <v>0.01</v>
      </c>
      <c r="U3318" s="26">
        <v>1.3</v>
      </c>
      <c r="V3318" s="26">
        <v>0.02</v>
      </c>
      <c r="W3318" s="26">
        <v>1.28</v>
      </c>
      <c r="X3318" s="26">
        <v>0</v>
      </c>
      <c r="Y3318" s="85"/>
      <c r="AD3318" s="26">
        <v>1.37</v>
      </c>
      <c r="AF3318" s="26">
        <v>0.25614480868749995</v>
      </c>
      <c r="AG3318" s="26">
        <v>0.1544426665730938</v>
      </c>
      <c r="AH3318" s="29">
        <v>0.35718737296959313</v>
      </c>
      <c r="AI3318" s="29">
        <v>1.4857142857142847</v>
      </c>
    </row>
    <row r="3319" spans="1:35" ht="15" customHeight="1" x14ac:dyDescent="0.2">
      <c r="A3319" s="25">
        <v>3454</v>
      </c>
      <c r="B3319" s="25" t="s">
        <v>113</v>
      </c>
      <c r="C3319" s="139">
        <v>38419</v>
      </c>
      <c r="D3319" s="25" t="s">
        <v>21</v>
      </c>
      <c r="E3319" s="25" t="s">
        <v>77</v>
      </c>
      <c r="F3319" s="25">
        <v>-80</v>
      </c>
      <c r="G3319" s="82">
        <v>19.411200000000122</v>
      </c>
      <c r="H3319" s="27">
        <v>-80.323520000000002</v>
      </c>
      <c r="I3319" s="25">
        <v>25</v>
      </c>
      <c r="J3319" s="82">
        <v>27.784800000000089</v>
      </c>
      <c r="K3319" s="27">
        <v>25.463080000000001</v>
      </c>
      <c r="L3319" s="29">
        <v>21.236000000000001</v>
      </c>
      <c r="M3319" s="29">
        <v>33.604999999999997</v>
      </c>
      <c r="N3319" s="28">
        <v>13.637441613478265</v>
      </c>
      <c r="O3319" s="28">
        <v>5.5318906327992092</v>
      </c>
      <c r="Q3319" s="26">
        <v>10.724698000000002</v>
      </c>
      <c r="R3319" s="26">
        <v>0.29318654222470525</v>
      </c>
      <c r="S3319" s="26">
        <v>0.45</v>
      </c>
      <c r="T3319" s="26">
        <v>0.02</v>
      </c>
      <c r="U3319" s="26">
        <v>1.5</v>
      </c>
      <c r="V3319" s="26">
        <v>7.0000000000000007E-2</v>
      </c>
      <c r="W3319" s="26">
        <v>1.43</v>
      </c>
      <c r="X3319" s="26">
        <v>2.2000000000000002</v>
      </c>
      <c r="Y3319" s="85"/>
      <c r="AD3319" s="26">
        <v>1.95</v>
      </c>
      <c r="AF3319" s="26">
        <v>0.41723304531250005</v>
      </c>
      <c r="AG3319" s="26">
        <v>0.26811813343706248</v>
      </c>
      <c r="AH3319" s="29">
        <v>0.33803994404960885</v>
      </c>
      <c r="AI3319" s="29">
        <v>0.34285714285714575</v>
      </c>
    </row>
    <row r="3320" spans="1:35" ht="15" customHeight="1" x14ac:dyDescent="0.2">
      <c r="A3320" s="25">
        <v>3455</v>
      </c>
      <c r="B3320" s="25" t="s">
        <v>113</v>
      </c>
      <c r="C3320" s="139">
        <v>38419</v>
      </c>
      <c r="D3320" s="25" t="s">
        <v>22</v>
      </c>
      <c r="E3320" s="25" t="s">
        <v>77</v>
      </c>
      <c r="F3320" s="25">
        <v>-80</v>
      </c>
      <c r="G3320" s="82">
        <v>14.585999999999899</v>
      </c>
      <c r="H3320" s="27">
        <v>-80.243099999999998</v>
      </c>
      <c r="I3320" s="25">
        <v>25</v>
      </c>
      <c r="J3320" s="82">
        <v>24.343199999999925</v>
      </c>
      <c r="K3320" s="27">
        <v>25.405719999999999</v>
      </c>
      <c r="L3320" s="29">
        <v>21.291</v>
      </c>
      <c r="M3320" s="29">
        <v>37.677</v>
      </c>
      <c r="N3320" s="28">
        <v>9.3928638365987887</v>
      </c>
      <c r="O3320" s="28">
        <v>3.8101204716789012</v>
      </c>
      <c r="Q3320" s="26">
        <v>2.9065300000000001</v>
      </c>
      <c r="R3320" s="26">
        <v>1.2055286243117598</v>
      </c>
      <c r="S3320" s="26">
        <v>0</v>
      </c>
      <c r="T3320" s="26">
        <v>0</v>
      </c>
      <c r="U3320" s="26">
        <v>0.72</v>
      </c>
      <c r="V3320" s="26">
        <v>0.06</v>
      </c>
      <c r="W3320" s="26">
        <v>0.65999999999999992</v>
      </c>
      <c r="X3320" s="26">
        <v>0</v>
      </c>
      <c r="Y3320" s="85"/>
      <c r="AD3320" s="26">
        <v>0.72</v>
      </c>
      <c r="AF3320" s="26">
        <v>0.43355955578124999</v>
      </c>
      <c r="AG3320" s="26">
        <v>0.25456453108868754</v>
      </c>
      <c r="AH3320" s="29">
        <v>0.49079812932424116</v>
      </c>
      <c r="AI3320" s="29">
        <v>1.2571428571428609</v>
      </c>
    </row>
    <row r="3321" spans="1:35" ht="15" customHeight="1" x14ac:dyDescent="0.2">
      <c r="A3321" s="25">
        <v>3456</v>
      </c>
      <c r="B3321" s="25" t="s">
        <v>113</v>
      </c>
      <c r="C3321" s="139">
        <v>38419</v>
      </c>
      <c r="D3321" s="25" t="s">
        <v>23</v>
      </c>
      <c r="E3321" s="25" t="s">
        <v>77</v>
      </c>
      <c r="F3321" s="25">
        <v>-80</v>
      </c>
      <c r="G3321" s="82">
        <v>19.2804</v>
      </c>
      <c r="H3321" s="27">
        <v>-80.321340000000006</v>
      </c>
      <c r="I3321" s="25">
        <v>25</v>
      </c>
      <c r="J3321" s="82">
        <v>20.024000000000001</v>
      </c>
      <c r="K3321" s="27">
        <v>25.333733333333335</v>
      </c>
      <c r="L3321" s="29">
        <v>21.045999999999999</v>
      </c>
      <c r="M3321" s="29">
        <v>36.744</v>
      </c>
      <c r="N3321" s="28">
        <v>11.657954538790763</v>
      </c>
      <c r="O3321" s="28">
        <v>4.728931667578899</v>
      </c>
      <c r="Q3321" s="26">
        <v>7.7591859999999997</v>
      </c>
      <c r="R3321" s="26">
        <v>0.24049244322545055</v>
      </c>
      <c r="S3321" s="26">
        <v>0.13</v>
      </c>
      <c r="T3321" s="26">
        <v>0</v>
      </c>
      <c r="U3321" s="26">
        <v>0.74</v>
      </c>
      <c r="V3321" s="26">
        <v>0.05</v>
      </c>
      <c r="W3321" s="26">
        <v>0.69</v>
      </c>
      <c r="X3321" s="26">
        <v>0.01</v>
      </c>
      <c r="Y3321" s="85"/>
      <c r="AD3321" s="26">
        <v>0.86999999999999988</v>
      </c>
      <c r="AF3321" s="26">
        <v>0.37986347690624989</v>
      </c>
      <c r="AG3321" s="26">
        <v>0.18802890920434384</v>
      </c>
      <c r="AH3321" s="29">
        <v>0.3954381520926894</v>
      </c>
      <c r="AI3321" s="29">
        <v>0.28571428571428981</v>
      </c>
    </row>
    <row r="3322" spans="1:35" ht="15" customHeight="1" x14ac:dyDescent="0.2">
      <c r="A3322" s="25">
        <v>3457</v>
      </c>
      <c r="B3322" s="25" t="s">
        <v>113</v>
      </c>
      <c r="C3322" s="139">
        <v>38420</v>
      </c>
      <c r="D3322" s="25">
        <v>1</v>
      </c>
      <c r="E3322" s="25" t="s">
        <v>47</v>
      </c>
      <c r="F3322" s="25">
        <v>-80</v>
      </c>
      <c r="G3322" s="82">
        <v>29.763599999999997</v>
      </c>
      <c r="H3322" s="27">
        <v>-80.49606</v>
      </c>
      <c r="I3322" s="25">
        <v>25</v>
      </c>
      <c r="J3322" s="82">
        <v>11.044800000000095</v>
      </c>
      <c r="K3322" s="27">
        <v>25.184080000000002</v>
      </c>
      <c r="L3322" s="29">
        <v>19.934000000000001</v>
      </c>
      <c r="M3322" s="29">
        <v>40.828000000000003</v>
      </c>
      <c r="N3322" s="28">
        <v>7.4289619933204873</v>
      </c>
      <c r="O3322" s="28">
        <v>3.013483498375122</v>
      </c>
      <c r="Q3322" s="26">
        <v>9.1296119999999998</v>
      </c>
      <c r="R3322" s="26">
        <v>2.5156139275818443</v>
      </c>
      <c r="S3322" s="26">
        <v>5.2</v>
      </c>
      <c r="T3322" s="26">
        <v>0</v>
      </c>
      <c r="U3322" s="26">
        <v>6.9</v>
      </c>
      <c r="V3322" s="26">
        <v>0.96</v>
      </c>
      <c r="W3322" s="26">
        <v>5.94</v>
      </c>
      <c r="X3322" s="26">
        <v>5.9</v>
      </c>
      <c r="Y3322" s="85"/>
      <c r="AD3322" s="26">
        <v>12.100000000000001</v>
      </c>
      <c r="AF3322" s="26">
        <v>0.4288430083125</v>
      </c>
      <c r="AG3322" s="26">
        <v>0.20869329313581242</v>
      </c>
      <c r="AH3322" s="29">
        <v>0.62054429732510863</v>
      </c>
      <c r="AI3322" s="29">
        <v>2.5666666666666655</v>
      </c>
    </row>
    <row r="3323" spans="1:35" ht="15" customHeight="1" x14ac:dyDescent="0.2">
      <c r="A3323" s="25">
        <v>3458</v>
      </c>
      <c r="B3323" s="25" t="s">
        <v>113</v>
      </c>
      <c r="C3323" s="139">
        <v>38420</v>
      </c>
      <c r="D3323" s="25">
        <v>2</v>
      </c>
      <c r="E3323" s="25" t="s">
        <v>47</v>
      </c>
      <c r="F3323" s="25">
        <v>-80</v>
      </c>
      <c r="G3323" s="82">
        <v>33.678000000000168</v>
      </c>
      <c r="H3323" s="27">
        <v>-80.561300000000003</v>
      </c>
      <c r="I3323" s="25">
        <v>25</v>
      </c>
      <c r="J3323" s="82">
        <v>10.029599999999945</v>
      </c>
      <c r="K3323" s="27">
        <v>25.167159999999999</v>
      </c>
      <c r="L3323" s="29">
        <v>19.904</v>
      </c>
      <c r="M3323" s="29">
        <v>40.106999999999999</v>
      </c>
      <c r="N3323" s="28">
        <v>3.6707858541636003</v>
      </c>
      <c r="O3323" s="28">
        <v>1.4890172553765582</v>
      </c>
      <c r="Q3323" s="26">
        <v>8.9498840000000008</v>
      </c>
      <c r="R3323" s="26">
        <v>2.1367779226339239</v>
      </c>
      <c r="S3323" s="26">
        <v>3.9</v>
      </c>
      <c r="T3323" s="26">
        <v>0</v>
      </c>
      <c r="U3323" s="26">
        <v>3.5</v>
      </c>
      <c r="V3323" s="26">
        <v>0.54</v>
      </c>
      <c r="W3323" s="26">
        <v>2.96</v>
      </c>
      <c r="X3323" s="26">
        <v>1.5</v>
      </c>
      <c r="Y3323" s="85"/>
      <c r="AD3323" s="26">
        <v>7.3999999999999995</v>
      </c>
      <c r="AF3323" s="26">
        <v>0.25106544987500001</v>
      </c>
      <c r="AG3323" s="26">
        <v>8.0522386275906188E-2</v>
      </c>
      <c r="AH3323" s="29">
        <v>1.255861873492591</v>
      </c>
      <c r="AI3323" s="29">
        <v>2.1666666666666621</v>
      </c>
    </row>
    <row r="3324" spans="1:35" ht="15" customHeight="1" x14ac:dyDescent="0.2">
      <c r="A3324" s="25">
        <v>3459</v>
      </c>
      <c r="B3324" s="25" t="s">
        <v>113</v>
      </c>
      <c r="C3324" s="139">
        <v>38420</v>
      </c>
      <c r="D3324" s="25">
        <v>3</v>
      </c>
      <c r="E3324" s="25" t="s">
        <v>47</v>
      </c>
      <c r="F3324" s="25">
        <v>-80</v>
      </c>
      <c r="G3324" s="82">
        <v>37.213200000000199</v>
      </c>
      <c r="H3324" s="27">
        <v>-80.620220000000003</v>
      </c>
      <c r="I3324" s="25">
        <v>25</v>
      </c>
      <c r="J3324" s="82">
        <v>8.9736000000000615</v>
      </c>
      <c r="K3324" s="27">
        <v>25.149560000000001</v>
      </c>
      <c r="L3324" s="29">
        <v>19.850000000000001</v>
      </c>
      <c r="M3324" s="29">
        <v>40.338999999999999</v>
      </c>
      <c r="N3324" s="28">
        <v>6.0826615878192181</v>
      </c>
      <c r="O3324" s="28">
        <v>2.4673703187032405</v>
      </c>
      <c r="Q3324" s="26">
        <v>9.0172819999999998</v>
      </c>
      <c r="R3324" s="26">
        <v>4.3225678116703827</v>
      </c>
      <c r="S3324" s="26">
        <v>3.6</v>
      </c>
      <c r="T3324" s="26">
        <v>0</v>
      </c>
      <c r="U3324" s="26">
        <v>2</v>
      </c>
      <c r="V3324" s="26">
        <v>0.27</v>
      </c>
      <c r="W3324" s="26">
        <v>1.73</v>
      </c>
      <c r="X3324" s="26">
        <v>2.1</v>
      </c>
      <c r="Y3324" s="85"/>
      <c r="AD3324" s="26">
        <v>5.6</v>
      </c>
      <c r="AF3324" s="26">
        <v>0.37043038196874994</v>
      </c>
      <c r="AG3324" s="26">
        <v>0.19018580651418754</v>
      </c>
      <c r="AH3324" s="29">
        <v>0.75789190857366062</v>
      </c>
      <c r="AI3324" s="29">
        <v>4.3666666666666627</v>
      </c>
    </row>
    <row r="3325" spans="1:35" ht="15" customHeight="1" x14ac:dyDescent="0.2">
      <c r="A3325" s="25">
        <v>3460</v>
      </c>
      <c r="B3325" s="25" t="s">
        <v>113</v>
      </c>
      <c r="C3325" s="139">
        <v>38420</v>
      </c>
      <c r="D3325" s="25">
        <v>4</v>
      </c>
      <c r="E3325" s="25" t="s">
        <v>48</v>
      </c>
      <c r="F3325" s="25">
        <v>-80</v>
      </c>
      <c r="G3325" s="82">
        <v>40.802400000000318</v>
      </c>
      <c r="H3325" s="27">
        <v>-80.680040000000005</v>
      </c>
      <c r="I3325" s="25">
        <v>25</v>
      </c>
      <c r="J3325" s="82">
        <v>7.9235999999999507</v>
      </c>
      <c r="K3325" s="27">
        <v>25.132059999999999</v>
      </c>
      <c r="L3325" s="29">
        <v>20.074000000000002</v>
      </c>
      <c r="M3325" s="29">
        <v>41.155000000000001</v>
      </c>
      <c r="N3325" s="28">
        <v>16.687878659276496</v>
      </c>
      <c r="O3325" s="28">
        <v>6.7692696513767991</v>
      </c>
      <c r="Q3325" s="26">
        <v>20.632203999999998</v>
      </c>
      <c r="R3325" s="26">
        <v>0.92295653811012213</v>
      </c>
      <c r="S3325" s="26">
        <v>0.92</v>
      </c>
      <c r="T3325" s="26">
        <v>0</v>
      </c>
      <c r="U3325" s="26">
        <v>0.41</v>
      </c>
      <c r="V3325" s="26">
        <v>0.05</v>
      </c>
      <c r="W3325" s="26">
        <v>0.36</v>
      </c>
      <c r="X3325" s="26">
        <v>2.2999999999999998</v>
      </c>
      <c r="Y3325" s="85"/>
      <c r="AD3325" s="26">
        <v>1.33</v>
      </c>
      <c r="AF3325" s="26">
        <v>0.36716507987500002</v>
      </c>
      <c r="AG3325" s="26">
        <v>0.15776208993378121</v>
      </c>
      <c r="AH3325" s="29">
        <v>0.27624841324199007</v>
      </c>
      <c r="AI3325" s="29">
        <v>0.96666666666666978</v>
      </c>
    </row>
    <row r="3326" spans="1:35" ht="15" customHeight="1" x14ac:dyDescent="0.2">
      <c r="A3326" s="25">
        <v>3461</v>
      </c>
      <c r="B3326" s="25" t="s">
        <v>113</v>
      </c>
      <c r="C3326" s="139">
        <v>38420</v>
      </c>
      <c r="D3326" s="25">
        <v>5</v>
      </c>
      <c r="E3326" s="25" t="s">
        <v>48</v>
      </c>
      <c r="F3326" s="25">
        <v>-80</v>
      </c>
      <c r="G3326" s="82">
        <v>43.16880000000026</v>
      </c>
      <c r="H3326" s="27">
        <v>-80.719480000000004</v>
      </c>
      <c r="I3326" s="25">
        <v>25</v>
      </c>
      <c r="J3326" s="82">
        <v>6.9275999999999271</v>
      </c>
      <c r="K3326" s="27">
        <v>25.115459999999999</v>
      </c>
      <c r="L3326" s="29">
        <v>19.95</v>
      </c>
      <c r="M3326" s="29">
        <v>39.429000000000002</v>
      </c>
      <c r="N3326" s="28">
        <v>8.4877275940607646</v>
      </c>
      <c r="O3326" s="28">
        <v>3.442961084792544</v>
      </c>
      <c r="Q3326" s="26">
        <v>21.373581999999999</v>
      </c>
      <c r="R3326" s="26">
        <v>1.1026239445944996</v>
      </c>
      <c r="S3326" s="26">
        <v>0.26</v>
      </c>
      <c r="T3326" s="26">
        <v>0</v>
      </c>
      <c r="U3326" s="26">
        <v>0.08</v>
      </c>
      <c r="V3326" s="26">
        <v>0.04</v>
      </c>
      <c r="W3326" s="26">
        <v>0.04</v>
      </c>
      <c r="X3326" s="26">
        <v>2.2999999999999998</v>
      </c>
      <c r="Y3326" s="85"/>
      <c r="AD3326" s="26">
        <v>0.33999999999999997</v>
      </c>
      <c r="AF3326" s="26">
        <v>0.25795886540625002</v>
      </c>
      <c r="AG3326" s="26">
        <v>0.12594891809387498</v>
      </c>
      <c r="AH3326" s="29">
        <v>0.54313712933315861</v>
      </c>
      <c r="AI3326" s="29">
        <v>1.1333333333333389</v>
      </c>
    </row>
    <row r="3327" spans="1:35" ht="15" customHeight="1" x14ac:dyDescent="0.2">
      <c r="A3327" s="25">
        <v>3462</v>
      </c>
      <c r="B3327" s="25" t="s">
        <v>113</v>
      </c>
      <c r="C3327" s="139">
        <v>38420</v>
      </c>
      <c r="D3327" s="25">
        <v>6</v>
      </c>
      <c r="E3327" s="25" t="s">
        <v>48</v>
      </c>
      <c r="F3327" s="25">
        <v>-80</v>
      </c>
      <c r="G3327" s="82">
        <v>45.556800000000237</v>
      </c>
      <c r="H3327" s="27">
        <v>-80.759280000000004</v>
      </c>
      <c r="I3327" s="25">
        <v>25</v>
      </c>
      <c r="J3327" s="82">
        <v>4.1855999999999227</v>
      </c>
      <c r="K3327" s="27">
        <v>25.069759999999999</v>
      </c>
      <c r="L3327" s="29">
        <v>20.175999999999998</v>
      </c>
      <c r="M3327" s="29">
        <v>37.619</v>
      </c>
      <c r="N3327" s="28">
        <v>8.9429491638686578</v>
      </c>
      <c r="O3327" s="28">
        <v>3.6276171228708005</v>
      </c>
      <c r="Q3327" s="26">
        <v>18.160944000000001</v>
      </c>
      <c r="R3327" s="26">
        <v>11.124036333776047</v>
      </c>
      <c r="S3327" s="26">
        <v>0.35</v>
      </c>
      <c r="T3327" s="26">
        <v>0</v>
      </c>
      <c r="U3327" s="26">
        <v>0</v>
      </c>
      <c r="V3327" s="26">
        <v>0.04</v>
      </c>
      <c r="W3327" s="26">
        <v>0</v>
      </c>
      <c r="X3327" s="26">
        <v>28.9</v>
      </c>
      <c r="Y3327" s="85"/>
      <c r="AD3327" s="26">
        <v>0.38999999999999996</v>
      </c>
      <c r="AF3327" s="26">
        <v>0.35809479628124996</v>
      </c>
      <c r="AG3327" s="26">
        <v>0.15990331819965625</v>
      </c>
      <c r="AH3327" s="29">
        <v>0.51548990333360523</v>
      </c>
      <c r="AI3327" s="29">
        <v>11.166666666666671</v>
      </c>
    </row>
    <row r="3328" spans="1:35" ht="15" customHeight="1" x14ac:dyDescent="0.2">
      <c r="A3328" s="25">
        <v>3463</v>
      </c>
      <c r="B3328" s="25" t="s">
        <v>113</v>
      </c>
      <c r="C3328" s="139">
        <v>38420</v>
      </c>
      <c r="D3328" s="25">
        <v>7</v>
      </c>
      <c r="E3328" s="25" t="s">
        <v>48</v>
      </c>
      <c r="F3328" s="25">
        <v>-80</v>
      </c>
      <c r="G3328" s="82">
        <v>47.613599999999963</v>
      </c>
      <c r="H3328" s="27">
        <v>-80.793559999999999</v>
      </c>
      <c r="I3328" s="25">
        <v>25</v>
      </c>
      <c r="J3328" s="82">
        <v>6.9876000000000005</v>
      </c>
      <c r="K3328" s="27">
        <v>25.11646</v>
      </c>
      <c r="L3328" s="29">
        <v>19.690000000000001</v>
      </c>
      <c r="M3328" s="29">
        <v>37.31</v>
      </c>
      <c r="N3328" s="28">
        <v>4.2080670991889342</v>
      </c>
      <c r="O3328" s="28">
        <v>1.7069599729898715</v>
      </c>
      <c r="Q3328" s="26">
        <v>23.665113999999999</v>
      </c>
      <c r="R3328" s="26">
        <v>2.8075370560007422</v>
      </c>
      <c r="S3328" s="26">
        <v>0.69</v>
      </c>
      <c r="T3328" s="26">
        <v>0</v>
      </c>
      <c r="U3328" s="26">
        <v>0.67</v>
      </c>
      <c r="V3328" s="26">
        <v>7.0000000000000007E-2</v>
      </c>
      <c r="W3328" s="26">
        <v>0.60000000000000009</v>
      </c>
      <c r="X3328" s="26">
        <v>8.1999999999999993</v>
      </c>
      <c r="Y3328" s="85"/>
      <c r="AD3328" s="26">
        <v>1.36</v>
      </c>
      <c r="AF3328" s="26">
        <v>0.49668872959374993</v>
      </c>
      <c r="AG3328" s="26">
        <v>0.32760502415534376</v>
      </c>
      <c r="AH3328" s="29">
        <v>1.0955148507229209</v>
      </c>
      <c r="AI3328" s="29">
        <v>2.8666666666666649</v>
      </c>
    </row>
    <row r="3329" spans="1:35" ht="15" customHeight="1" x14ac:dyDescent="0.2">
      <c r="A3329" s="25">
        <v>3464</v>
      </c>
      <c r="B3329" s="25" t="s">
        <v>113</v>
      </c>
      <c r="C3329" s="139">
        <v>38420</v>
      </c>
      <c r="D3329" s="25">
        <v>8</v>
      </c>
      <c r="E3329" s="25" t="s">
        <v>48</v>
      </c>
      <c r="F3329" s="25">
        <v>-80</v>
      </c>
      <c r="G3329" s="82">
        <v>51.862799999999822</v>
      </c>
      <c r="H3329" s="27">
        <v>-80.864379999999997</v>
      </c>
      <c r="I3329" s="25">
        <v>25</v>
      </c>
      <c r="J3329" s="82">
        <v>7.6836000000000837</v>
      </c>
      <c r="K3329" s="27">
        <v>25.128060000000001</v>
      </c>
      <c r="L3329" s="29">
        <v>17.928999999999998</v>
      </c>
      <c r="M3329" s="29">
        <v>36.042000000000002</v>
      </c>
      <c r="N3329" s="28">
        <v>4.19168019808337</v>
      </c>
      <c r="O3329" s="28">
        <v>1.7003127918472674</v>
      </c>
      <c r="Q3329" s="26">
        <v>20.191870399999999</v>
      </c>
      <c r="R3329" s="26">
        <v>4.9680706477901815</v>
      </c>
      <c r="S3329" s="26">
        <v>0.32</v>
      </c>
      <c r="T3329" s="26">
        <v>0.05</v>
      </c>
      <c r="U3329" s="26">
        <v>0.08</v>
      </c>
      <c r="V3329" s="26">
        <v>0.06</v>
      </c>
      <c r="W3329" s="26">
        <v>2.0000000000000004E-2</v>
      </c>
      <c r="X3329" s="26">
        <v>25.1</v>
      </c>
      <c r="Y3329" s="85"/>
      <c r="AD3329" s="26">
        <v>0.4</v>
      </c>
      <c r="AF3329" s="26">
        <v>1.6682065585624994</v>
      </c>
      <c r="AG3329" s="26">
        <v>1.1885843123992821</v>
      </c>
      <c r="AH3329" s="29">
        <v>1.0997976425081057</v>
      </c>
      <c r="AI3329" s="29">
        <v>5.1666666666666696</v>
      </c>
    </row>
    <row r="3330" spans="1:35" ht="15" customHeight="1" x14ac:dyDescent="0.2">
      <c r="A3330" s="25">
        <v>3465</v>
      </c>
      <c r="B3330" s="25" t="s">
        <v>113</v>
      </c>
      <c r="C3330" s="139">
        <v>38420</v>
      </c>
      <c r="D3330" s="25">
        <v>9</v>
      </c>
      <c r="E3330" s="25" t="s">
        <v>49</v>
      </c>
      <c r="F3330" s="25">
        <v>-80</v>
      </c>
      <c r="G3330" s="82">
        <v>54.382799999999918</v>
      </c>
      <c r="H3330" s="27">
        <v>-80.906379999999999</v>
      </c>
      <c r="I3330" s="25">
        <v>25</v>
      </c>
      <c r="J3330" s="82">
        <v>7.5720000000000454</v>
      </c>
      <c r="K3330" s="27">
        <v>25.126200000000001</v>
      </c>
      <c r="L3330" s="29">
        <v>19.013000000000002</v>
      </c>
      <c r="M3330" s="29">
        <v>35.802</v>
      </c>
      <c r="N3330" s="28">
        <v>3.8431787284311394</v>
      </c>
      <c r="O3330" s="28">
        <v>1.5589466859362757</v>
      </c>
      <c r="Q3330" s="26">
        <v>17.644226</v>
      </c>
      <c r="R3330" s="26">
        <v>4.986232893143602</v>
      </c>
      <c r="S3330" s="26">
        <v>0.56999999999999995</v>
      </c>
      <c r="T3330" s="26">
        <v>7.0000000000000007E-2</v>
      </c>
      <c r="U3330" s="26">
        <v>0.11</v>
      </c>
      <c r="V3330" s="26">
        <v>7.0000000000000007E-2</v>
      </c>
      <c r="W3330" s="26">
        <v>3.9999999999999994E-2</v>
      </c>
      <c r="X3330" s="26">
        <v>20</v>
      </c>
      <c r="Y3330" s="85"/>
      <c r="AD3330" s="26">
        <v>0.67999999999999994</v>
      </c>
      <c r="AF3330" s="26">
        <v>2.0756436975937493</v>
      </c>
      <c r="AG3330" s="26">
        <v>1.2721179230061879</v>
      </c>
      <c r="AH3330" s="29">
        <v>1.1995278715236573</v>
      </c>
      <c r="AI3330" s="29">
        <v>5.2333333333333343</v>
      </c>
    </row>
    <row r="3331" spans="1:35" ht="15" customHeight="1" x14ac:dyDescent="0.2">
      <c r="A3331" s="25">
        <v>3466</v>
      </c>
      <c r="B3331" s="25" t="s">
        <v>113</v>
      </c>
      <c r="C3331" s="139">
        <v>38420</v>
      </c>
      <c r="D3331" s="25">
        <v>10</v>
      </c>
      <c r="E3331" s="25" t="s">
        <v>49</v>
      </c>
      <c r="F3331" s="25">
        <v>-80</v>
      </c>
      <c r="G3331" s="82">
        <v>59.740799999999581</v>
      </c>
      <c r="H3331" s="27">
        <v>-80.995679999999993</v>
      </c>
      <c r="I3331" s="25">
        <v>25</v>
      </c>
      <c r="J3331" s="82">
        <v>6.6959999999999553</v>
      </c>
      <c r="K3331" s="27">
        <v>25.111599999999999</v>
      </c>
      <c r="L3331" s="29">
        <v>19.385000000000002</v>
      </c>
      <c r="M3331" s="29">
        <v>35.515000000000001</v>
      </c>
      <c r="N3331" s="28">
        <v>2.2558087686767907</v>
      </c>
      <c r="O3331" s="28">
        <v>0.915046073194273</v>
      </c>
      <c r="Q3331" s="26">
        <v>15.891878</v>
      </c>
      <c r="R3331" s="26">
        <v>21.531088016369051</v>
      </c>
      <c r="S3331" s="26">
        <v>0.41</v>
      </c>
      <c r="T3331" s="26">
        <v>0.2</v>
      </c>
      <c r="U3331" s="26">
        <v>0.28000000000000003</v>
      </c>
      <c r="V3331" s="26">
        <v>0.06</v>
      </c>
      <c r="W3331" s="26">
        <v>0.22000000000000003</v>
      </c>
      <c r="X3331" s="26">
        <v>25</v>
      </c>
      <c r="Y3331" s="85"/>
      <c r="AD3331" s="26">
        <v>0.69</v>
      </c>
      <c r="AF3331" s="26">
        <v>4.4988606625000003</v>
      </c>
      <c r="AG3331" s="26">
        <v>2.848407787805157</v>
      </c>
      <c r="AH3331" s="29">
        <v>2.0436129445068731</v>
      </c>
      <c r="AI3331" s="29">
        <v>22.06666666666667</v>
      </c>
    </row>
    <row r="3332" spans="1:35" ht="15" customHeight="1" x14ac:dyDescent="0.2">
      <c r="A3332" s="25">
        <v>3467</v>
      </c>
      <c r="B3332" s="25" t="s">
        <v>113</v>
      </c>
      <c r="C3332" s="139">
        <v>38420</v>
      </c>
      <c r="D3332" s="25">
        <v>11</v>
      </c>
      <c r="E3332" s="25" t="s">
        <v>49</v>
      </c>
      <c r="F3332" s="25">
        <v>-81</v>
      </c>
      <c r="G3332" s="82">
        <v>1.6800000000216642E-2</v>
      </c>
      <c r="H3332" s="27">
        <v>-81.000280000000004</v>
      </c>
      <c r="I3332" s="25">
        <v>25</v>
      </c>
      <c r="J3332" s="82">
        <v>4.4460000000000832</v>
      </c>
      <c r="K3332" s="27">
        <v>25.074100000000001</v>
      </c>
      <c r="L3332" s="29">
        <v>19.227</v>
      </c>
      <c r="M3332" s="29">
        <v>35.743000000000002</v>
      </c>
      <c r="N3332" s="28">
        <v>2.9327094942305107</v>
      </c>
      <c r="O3332" s="28">
        <v>1.1896240247746324</v>
      </c>
      <c r="Q3332" s="26">
        <v>11.21895</v>
      </c>
      <c r="R3332" s="26">
        <v>15.014523868601186</v>
      </c>
      <c r="S3332" s="26">
        <v>0.66</v>
      </c>
      <c r="T3332" s="26">
        <v>0.18</v>
      </c>
      <c r="U3332" s="26">
        <v>0.17</v>
      </c>
      <c r="V3332" s="26">
        <v>0.06</v>
      </c>
      <c r="W3332" s="26">
        <v>0.11000000000000001</v>
      </c>
      <c r="X3332" s="26">
        <v>3</v>
      </c>
      <c r="Y3332" s="85"/>
      <c r="AD3332" s="26">
        <v>0.83</v>
      </c>
      <c r="AF3332" s="26">
        <v>4.0779995037500001</v>
      </c>
      <c r="AG3332" s="26">
        <v>2.3129598010264063</v>
      </c>
      <c r="AH3332" s="29">
        <v>1.5719252142325062</v>
      </c>
      <c r="AI3332" s="29">
        <v>15.5</v>
      </c>
    </row>
    <row r="3333" spans="1:35" ht="15" customHeight="1" x14ac:dyDescent="0.2">
      <c r="A3333" s="25">
        <v>3468</v>
      </c>
      <c r="B3333" s="25" t="s">
        <v>113</v>
      </c>
      <c r="C3333" s="139">
        <v>38420</v>
      </c>
      <c r="D3333" s="25">
        <v>12</v>
      </c>
      <c r="E3333" s="25" t="s">
        <v>49</v>
      </c>
      <c r="F3333" s="25">
        <v>-81</v>
      </c>
      <c r="G3333" s="82">
        <v>3.9371999999997342</v>
      </c>
      <c r="H3333" s="27">
        <v>-81.065619999999996</v>
      </c>
      <c r="I3333" s="25">
        <v>25</v>
      </c>
      <c r="J3333" s="82">
        <v>6.771360000000044</v>
      </c>
      <c r="K3333" s="27">
        <v>25.112856000000001</v>
      </c>
      <c r="L3333" s="29">
        <v>19.488</v>
      </c>
      <c r="M3333" s="29">
        <v>34.841999999999999</v>
      </c>
      <c r="N3333" s="28">
        <v>1.450399137649572</v>
      </c>
      <c r="O3333" s="28">
        <v>0.58833978034809098</v>
      </c>
      <c r="Q3333" s="26">
        <v>18.026147999999999</v>
      </c>
      <c r="R3333" s="26">
        <v>40.707073454761904</v>
      </c>
      <c r="S3333" s="26">
        <v>1.3</v>
      </c>
      <c r="T3333" s="26">
        <v>0.33</v>
      </c>
      <c r="U3333" s="26">
        <v>0.04</v>
      </c>
      <c r="V3333" s="26">
        <v>0.2</v>
      </c>
      <c r="W3333" s="26">
        <v>0</v>
      </c>
      <c r="X3333" s="26">
        <v>22</v>
      </c>
      <c r="Y3333" s="85"/>
      <c r="AD3333" s="26">
        <v>1.5</v>
      </c>
      <c r="AF3333" s="26">
        <v>5.3405829799999989</v>
      </c>
      <c r="AG3333" s="26">
        <v>4.7699396844187518</v>
      </c>
      <c r="AH3333" s="29">
        <v>3.1784354253482832</v>
      </c>
      <c r="AI3333" s="29">
        <v>41.342857142857142</v>
      </c>
    </row>
    <row r="3334" spans="1:35" ht="15" customHeight="1" x14ac:dyDescent="0.2">
      <c r="A3334" s="25">
        <v>3469</v>
      </c>
      <c r="B3334" s="25" t="s">
        <v>113</v>
      </c>
      <c r="C3334" s="139">
        <v>38420</v>
      </c>
      <c r="D3334" s="25">
        <v>13</v>
      </c>
      <c r="E3334" s="25" t="s">
        <v>49</v>
      </c>
      <c r="F3334" s="25">
        <v>-81</v>
      </c>
      <c r="G3334" s="82">
        <v>5.7708000000002357</v>
      </c>
      <c r="H3334" s="27">
        <v>-81.096180000000004</v>
      </c>
      <c r="I3334" s="25">
        <v>25</v>
      </c>
      <c r="J3334" s="82">
        <v>6.7523999999999518</v>
      </c>
      <c r="K3334" s="27">
        <v>25.112539999999999</v>
      </c>
      <c r="L3334" s="29">
        <v>19.376000000000001</v>
      </c>
      <c r="M3334" s="29">
        <v>33.837000000000003</v>
      </c>
      <c r="N3334" s="28">
        <v>1.1200526635552321</v>
      </c>
      <c r="O3334" s="28">
        <v>0.45433806525993148</v>
      </c>
      <c r="Q3334" s="26">
        <v>23.036065999999998</v>
      </c>
      <c r="R3334" s="26">
        <v>70.069583231250007</v>
      </c>
      <c r="S3334" s="26">
        <v>1.1000000000000001</v>
      </c>
      <c r="T3334" s="26">
        <v>0.41</v>
      </c>
      <c r="U3334" s="26">
        <v>0.03</v>
      </c>
      <c r="V3334" s="26">
        <v>0.14000000000000001</v>
      </c>
      <c r="W3334" s="26">
        <v>0</v>
      </c>
      <c r="X3334" s="26">
        <v>15.8</v>
      </c>
      <c r="Y3334" s="85"/>
      <c r="AD3334" s="26">
        <v>1.2400000000000002</v>
      </c>
      <c r="AF3334" s="26">
        <v>7.5755008574999998</v>
      </c>
      <c r="AG3334" s="26">
        <v>4.5792508795468745</v>
      </c>
      <c r="AH3334" s="29">
        <v>4.1158778957474187</v>
      </c>
      <c r="AI3334" s="29">
        <v>70.971428571428575</v>
      </c>
    </row>
    <row r="3335" spans="1:35" ht="15" customHeight="1" x14ac:dyDescent="0.2">
      <c r="A3335" s="25">
        <v>3470</v>
      </c>
      <c r="B3335" s="25" t="s">
        <v>113</v>
      </c>
      <c r="C3335" s="139">
        <v>38420</v>
      </c>
      <c r="D3335" s="25">
        <v>14</v>
      </c>
      <c r="E3335" s="25" t="s">
        <v>49</v>
      </c>
      <c r="F3335" s="25">
        <v>-81</v>
      </c>
      <c r="G3335" s="82">
        <v>1.7004000000000019</v>
      </c>
      <c r="H3335" s="27">
        <v>-81.02834</v>
      </c>
      <c r="I3335" s="25">
        <v>25</v>
      </c>
      <c r="J3335" s="82">
        <v>2.0291999999999177</v>
      </c>
      <c r="K3335" s="27">
        <v>25.033819999999999</v>
      </c>
      <c r="L3335" s="29">
        <v>19.405000000000001</v>
      </c>
      <c r="M3335" s="29">
        <v>35.432000000000002</v>
      </c>
      <c r="N3335" s="28">
        <v>2.6812455588441084</v>
      </c>
      <c r="O3335" s="28">
        <v>1.0876202158434887</v>
      </c>
      <c r="Q3335" s="26">
        <v>11.44361</v>
      </c>
      <c r="R3335" s="26">
        <v>19.332686278459821</v>
      </c>
      <c r="S3335" s="26">
        <v>0.73</v>
      </c>
      <c r="T3335" s="26">
        <v>0.18</v>
      </c>
      <c r="U3335" s="26">
        <v>0.01</v>
      </c>
      <c r="V3335" s="26">
        <v>0.08</v>
      </c>
      <c r="W3335" s="26">
        <v>0</v>
      </c>
      <c r="X3335" s="26">
        <v>2.4</v>
      </c>
      <c r="Y3335" s="85"/>
      <c r="AD3335" s="26">
        <v>0.80999999999999994</v>
      </c>
      <c r="AF3335" s="26">
        <v>5.6054352609374991</v>
      </c>
      <c r="AG3335" s="26">
        <v>2.5300814293006253</v>
      </c>
      <c r="AH3335" s="29">
        <v>1.7193501672362239</v>
      </c>
      <c r="AI3335" s="29">
        <v>20</v>
      </c>
    </row>
    <row r="3336" spans="1:35" ht="15" customHeight="1" x14ac:dyDescent="0.2">
      <c r="A3336" s="25">
        <v>3471</v>
      </c>
      <c r="B3336" s="25" t="s">
        <v>113</v>
      </c>
      <c r="C3336" s="139">
        <v>38420</v>
      </c>
      <c r="D3336" s="25">
        <v>15</v>
      </c>
      <c r="E3336" s="25" t="s">
        <v>49</v>
      </c>
      <c r="F3336" s="25">
        <v>-80</v>
      </c>
      <c r="G3336" s="82">
        <v>56.913600000000031</v>
      </c>
      <c r="H3336" s="27">
        <v>-80.948560000000001</v>
      </c>
      <c r="I3336" s="25">
        <v>24</v>
      </c>
      <c r="J3336" s="82">
        <v>55.852799999999903</v>
      </c>
      <c r="K3336" s="27">
        <v>24.930879999999998</v>
      </c>
      <c r="L3336" s="29">
        <v>19.725999999999999</v>
      </c>
      <c r="M3336" s="29">
        <v>35.918999999999997</v>
      </c>
      <c r="N3336" s="28">
        <v>5.6031480018418014</v>
      </c>
      <c r="O3336" s="28">
        <v>2.2728604692937457</v>
      </c>
      <c r="Q3336" s="26">
        <v>5.4451880000000008</v>
      </c>
      <c r="R3336" s="26">
        <v>7.9140699431584887</v>
      </c>
      <c r="S3336" s="26">
        <v>0.32</v>
      </c>
      <c r="T3336" s="26">
        <v>0.11</v>
      </c>
      <c r="U3336" s="26">
        <v>0</v>
      </c>
      <c r="V3336" s="26">
        <v>0.02</v>
      </c>
      <c r="W3336" s="26">
        <v>0</v>
      </c>
      <c r="X3336" s="26">
        <v>0.79</v>
      </c>
      <c r="Y3336" s="85"/>
      <c r="AD3336" s="26">
        <v>0.34</v>
      </c>
      <c r="AF3336" s="26">
        <v>1.2818124774687498</v>
      </c>
      <c r="AG3336" s="26">
        <v>0.77077911618806272</v>
      </c>
      <c r="AH3336" s="29">
        <v>0.82275178140656913</v>
      </c>
      <c r="AI3336" s="29">
        <v>8.0666666666666735</v>
      </c>
    </row>
    <row r="3337" spans="1:35" ht="15" customHeight="1" x14ac:dyDescent="0.2">
      <c r="A3337" s="25">
        <v>3472</v>
      </c>
      <c r="B3337" s="25" t="s">
        <v>113</v>
      </c>
      <c r="C3337" s="139">
        <v>38420</v>
      </c>
      <c r="D3337" s="25">
        <v>16</v>
      </c>
      <c r="E3337" s="25" t="s">
        <v>50</v>
      </c>
      <c r="F3337" s="25">
        <v>-80</v>
      </c>
      <c r="G3337" s="82">
        <v>49.807199999999625</v>
      </c>
      <c r="H3337" s="27">
        <v>-80.830119999999994</v>
      </c>
      <c r="I3337" s="25">
        <v>24</v>
      </c>
      <c r="J3337" s="82">
        <v>52.495199999999969</v>
      </c>
      <c r="K3337" s="27">
        <v>24.874919999999999</v>
      </c>
      <c r="L3337" s="29">
        <v>19.742000000000001</v>
      </c>
      <c r="M3337" s="29">
        <v>35.805999999999997</v>
      </c>
      <c r="N3337" s="28">
        <v>10.413364512837207</v>
      </c>
      <c r="O3337" s="28">
        <v>4.224076277441557</v>
      </c>
      <c r="Q3337" s="26">
        <v>6.2764300000000004</v>
      </c>
      <c r="R3337" s="26">
        <v>2.1543894310714227</v>
      </c>
      <c r="S3337" s="26">
        <v>0.15</v>
      </c>
      <c r="T3337" s="26">
        <v>0.05</v>
      </c>
      <c r="U3337" s="26">
        <v>0</v>
      </c>
      <c r="V3337" s="26">
        <v>0.12</v>
      </c>
      <c r="W3337" s="26">
        <v>0</v>
      </c>
      <c r="X3337" s="26">
        <v>7.6</v>
      </c>
      <c r="Y3337" s="85"/>
      <c r="AD3337" s="26">
        <v>0.27</v>
      </c>
      <c r="AF3337" s="26">
        <v>0.38312877899999997</v>
      </c>
      <c r="AG3337" s="26">
        <v>0.33236909801621883</v>
      </c>
      <c r="AH3337" s="29">
        <v>0.44270033900349537</v>
      </c>
      <c r="AI3337" s="29">
        <v>2.199999999999994</v>
      </c>
    </row>
    <row r="3338" spans="1:35" ht="15" customHeight="1" x14ac:dyDescent="0.2">
      <c r="A3338" s="25">
        <v>3473</v>
      </c>
      <c r="B3338" s="25" t="s">
        <v>113</v>
      </c>
      <c r="C3338" s="139">
        <v>38420</v>
      </c>
      <c r="D3338" s="25">
        <v>17</v>
      </c>
      <c r="E3338" s="25" t="s">
        <v>50</v>
      </c>
      <c r="F3338" s="25">
        <v>-80</v>
      </c>
      <c r="G3338" s="82">
        <v>42.550800000000208</v>
      </c>
      <c r="H3338" s="27">
        <v>-80.709180000000003</v>
      </c>
      <c r="I3338" s="25">
        <v>24</v>
      </c>
      <c r="J3338" s="82">
        <v>55.296000000000092</v>
      </c>
      <c r="K3338" s="27">
        <v>24.921600000000002</v>
      </c>
      <c r="L3338" s="29">
        <v>20.082000000000001</v>
      </c>
      <c r="M3338" s="29">
        <v>38.023000000000003</v>
      </c>
      <c r="N3338" s="28">
        <v>8.1618914453273934</v>
      </c>
      <c r="O3338" s="28">
        <v>3.3107889376924566</v>
      </c>
      <c r="Q3338" s="26">
        <v>13.600346000000002</v>
      </c>
      <c r="R3338" s="26">
        <v>4.3109384534747051</v>
      </c>
      <c r="S3338" s="26">
        <v>1.6</v>
      </c>
      <c r="T3338" s="26">
        <v>0.06</v>
      </c>
      <c r="U3338" s="26">
        <v>0.06</v>
      </c>
      <c r="V3338" s="26">
        <v>0.11</v>
      </c>
      <c r="W3338" s="26">
        <v>0</v>
      </c>
      <c r="X3338" s="26">
        <v>6.5</v>
      </c>
      <c r="Y3338" s="85"/>
      <c r="AD3338" s="26">
        <v>1.7100000000000002</v>
      </c>
      <c r="AF3338" s="26">
        <v>0.74811699081250005</v>
      </c>
      <c r="AG3338" s="26">
        <v>0.30728224013531263</v>
      </c>
      <c r="AH3338" s="29">
        <v>0.56482005805641811</v>
      </c>
      <c r="AI3338" s="29">
        <v>4.4000000000000004</v>
      </c>
    </row>
    <row r="3339" spans="1:35" ht="15" customHeight="1" x14ac:dyDescent="0.2">
      <c r="A3339" s="25">
        <v>3474</v>
      </c>
      <c r="B3339" s="25" t="s">
        <v>113</v>
      </c>
      <c r="C3339" s="139">
        <v>38420</v>
      </c>
      <c r="D3339" s="25">
        <v>18</v>
      </c>
      <c r="E3339" s="25" t="s">
        <v>50</v>
      </c>
      <c r="F3339" s="25">
        <v>-80</v>
      </c>
      <c r="G3339" s="82">
        <v>36.718800000000158</v>
      </c>
      <c r="H3339" s="27">
        <v>-80.611980000000003</v>
      </c>
      <c r="I3339" s="25">
        <v>24</v>
      </c>
      <c r="J3339" s="82">
        <v>58.6343999999999</v>
      </c>
      <c r="K3339" s="27">
        <v>24.977239999999998</v>
      </c>
      <c r="L3339" s="29">
        <v>19.655000000000001</v>
      </c>
      <c r="M3339" s="29">
        <v>42.320999999999998</v>
      </c>
      <c r="N3339" s="28">
        <v>7.615247308754971</v>
      </c>
      <c r="O3339" s="28">
        <v>3.089048257564381</v>
      </c>
      <c r="Q3339" s="26">
        <v>7.73672</v>
      </c>
      <c r="R3339" s="26">
        <v>4.8388295931510381</v>
      </c>
      <c r="S3339" s="26">
        <v>1.2</v>
      </c>
      <c r="T3339" s="26">
        <v>0.03</v>
      </c>
      <c r="U3339" s="26">
        <v>0.04</v>
      </c>
      <c r="V3339" s="26">
        <v>0.12</v>
      </c>
      <c r="W3339" s="26">
        <v>0</v>
      </c>
      <c r="X3339" s="26">
        <v>0.96</v>
      </c>
      <c r="Y3339" s="85"/>
      <c r="AD3339" s="26">
        <v>1.3199999999999998</v>
      </c>
      <c r="AF3339" s="26">
        <v>0.63383141753124983</v>
      </c>
      <c r="AG3339" s="26">
        <v>0.27916150414096885</v>
      </c>
      <c r="AH3339" s="29">
        <v>0.60536445017354223</v>
      </c>
      <c r="AI3339" s="29">
        <v>4.914285714285711</v>
      </c>
    </row>
    <row r="3340" spans="1:35" ht="15" customHeight="1" x14ac:dyDescent="0.2">
      <c r="A3340" s="25">
        <v>3475</v>
      </c>
      <c r="B3340" s="25" t="s">
        <v>113</v>
      </c>
      <c r="C3340" s="139">
        <v>38420</v>
      </c>
      <c r="D3340" s="25">
        <v>19</v>
      </c>
      <c r="E3340" s="25" t="s">
        <v>47</v>
      </c>
      <c r="F3340" s="25">
        <v>-80</v>
      </c>
      <c r="G3340" s="82">
        <v>32.941199999999924</v>
      </c>
      <c r="H3340" s="27">
        <v>-80.549019999999999</v>
      </c>
      <c r="I3340" s="25">
        <v>25</v>
      </c>
      <c r="J3340" s="82">
        <v>1.0968000000000444</v>
      </c>
      <c r="K3340" s="27">
        <v>25.018280000000001</v>
      </c>
      <c r="L3340" s="29">
        <v>19.257000000000001</v>
      </c>
      <c r="M3340" s="29">
        <v>41.642000000000003</v>
      </c>
      <c r="N3340" s="28">
        <v>9.0806478808335598</v>
      </c>
      <c r="O3340" s="28">
        <v>3.6834732184726153</v>
      </c>
      <c r="Q3340" s="26">
        <v>7.7591859999999997</v>
      </c>
      <c r="R3340" s="26">
        <v>3.7645287535007514</v>
      </c>
      <c r="S3340" s="26">
        <v>1.5</v>
      </c>
      <c r="T3340" s="26">
        <v>0.02</v>
      </c>
      <c r="U3340" s="26">
        <v>0.39</v>
      </c>
      <c r="V3340" s="26">
        <v>0.2</v>
      </c>
      <c r="W3340" s="26">
        <v>0.19</v>
      </c>
      <c r="X3340" s="26">
        <v>2</v>
      </c>
      <c r="Y3340" s="85"/>
      <c r="AD3340" s="26">
        <v>1.89</v>
      </c>
      <c r="AF3340" s="26">
        <v>0.57795847059374994</v>
      </c>
      <c r="AG3340" s="26">
        <v>0.21514926909609394</v>
      </c>
      <c r="AH3340" s="29">
        <v>0.50767302735416986</v>
      </c>
      <c r="AI3340" s="29">
        <v>3.8333333333333406</v>
      </c>
    </row>
    <row r="3341" spans="1:35" ht="15" customHeight="1" x14ac:dyDescent="0.2">
      <c r="A3341" s="25">
        <v>3476</v>
      </c>
      <c r="B3341" s="25" t="s">
        <v>113</v>
      </c>
      <c r="C3341" s="139">
        <v>38420</v>
      </c>
      <c r="D3341" s="25">
        <v>20</v>
      </c>
      <c r="E3341" s="25" t="s">
        <v>47</v>
      </c>
      <c r="F3341" s="25">
        <v>-80</v>
      </c>
      <c r="G3341" s="82">
        <v>29.570400000000063</v>
      </c>
      <c r="H3341" s="27">
        <v>-80.492840000000001</v>
      </c>
      <c r="I3341" s="25">
        <v>25</v>
      </c>
      <c r="J3341" s="82">
        <v>3.9804000000000173</v>
      </c>
      <c r="K3341" s="27">
        <v>25.06634</v>
      </c>
      <c r="L3341" s="29">
        <v>19.55</v>
      </c>
      <c r="M3341" s="29">
        <v>40.869</v>
      </c>
      <c r="N3341" s="28">
        <v>18.615463279091724</v>
      </c>
      <c r="O3341" s="28">
        <v>7.5511749093061873</v>
      </c>
      <c r="Q3341" s="26">
        <v>7.8939820000000012</v>
      </c>
      <c r="R3341" s="26">
        <v>4.5674226058854188</v>
      </c>
      <c r="S3341" s="26">
        <v>3.9</v>
      </c>
      <c r="T3341" s="26">
        <v>0</v>
      </c>
      <c r="U3341" s="26">
        <v>6.5</v>
      </c>
      <c r="V3341" s="26">
        <v>0.95</v>
      </c>
      <c r="W3341" s="26">
        <v>5.55</v>
      </c>
      <c r="X3341" s="26">
        <v>1.6</v>
      </c>
      <c r="Y3341" s="85"/>
      <c r="AD3341" s="26">
        <v>10.399999999999999</v>
      </c>
      <c r="AF3341" s="26">
        <v>0.55365011056250002</v>
      </c>
      <c r="AG3341" s="26">
        <v>0.23183565127284367</v>
      </c>
      <c r="AH3341" s="29">
        <v>0.24764358162269326</v>
      </c>
      <c r="AI3341" s="29">
        <v>4.6333333333333355</v>
      </c>
    </row>
    <row r="3342" spans="1:35" ht="15" customHeight="1" x14ac:dyDescent="0.2">
      <c r="A3342" s="25">
        <v>3477</v>
      </c>
      <c r="B3342" s="25" t="s">
        <v>113</v>
      </c>
      <c r="C3342" s="139">
        <v>38420</v>
      </c>
      <c r="D3342" s="25">
        <v>34</v>
      </c>
      <c r="E3342" s="25" t="s">
        <v>49</v>
      </c>
      <c r="F3342" s="25">
        <v>-80</v>
      </c>
      <c r="G3342" s="82">
        <v>57.357600000000275</v>
      </c>
      <c r="H3342" s="27">
        <v>-80.955960000000005</v>
      </c>
      <c r="I3342" s="25">
        <v>24</v>
      </c>
      <c r="J3342" s="82">
        <v>59.291999999999945</v>
      </c>
      <c r="K3342" s="27">
        <v>24.988199999999999</v>
      </c>
      <c r="L3342" s="29">
        <v>19.369</v>
      </c>
      <c r="M3342" s="29">
        <v>35.918999999999997</v>
      </c>
      <c r="N3342" s="28">
        <v>4.443411529915835</v>
      </c>
      <c r="O3342" s="28">
        <v>1.8024250674495905</v>
      </c>
      <c r="Q3342" s="26">
        <v>5.7821780000000009</v>
      </c>
      <c r="R3342" s="26">
        <v>6.8380350186458392</v>
      </c>
      <c r="S3342" s="26">
        <v>0.3</v>
      </c>
      <c r="T3342" s="26">
        <v>0.11</v>
      </c>
      <c r="U3342" s="26">
        <v>0</v>
      </c>
      <c r="V3342" s="26">
        <v>7.0000000000000007E-2</v>
      </c>
      <c r="W3342" s="26">
        <v>0</v>
      </c>
      <c r="X3342" s="26">
        <v>2.2999999999999998</v>
      </c>
      <c r="Y3342" s="85"/>
      <c r="AD3342" s="26">
        <v>0.37</v>
      </c>
      <c r="AF3342" s="26">
        <v>1.696505843375</v>
      </c>
      <c r="AG3342" s="26">
        <v>1.1890440806850626</v>
      </c>
      <c r="AH3342" s="29">
        <v>1.0374911189212583</v>
      </c>
      <c r="AI3342" s="29">
        <v>7.0400000000000063</v>
      </c>
    </row>
    <row r="3343" spans="1:35" ht="15" customHeight="1" x14ac:dyDescent="0.2">
      <c r="A3343" s="25">
        <v>3478</v>
      </c>
      <c r="B3343" s="25" t="s">
        <v>113</v>
      </c>
      <c r="C3343" s="139">
        <v>38421</v>
      </c>
      <c r="D3343" s="25">
        <v>21</v>
      </c>
      <c r="E3343" s="25" t="s">
        <v>47</v>
      </c>
      <c r="F3343" s="25">
        <v>-80</v>
      </c>
      <c r="G3343" s="82">
        <v>30.892800000000307</v>
      </c>
      <c r="H3343" s="27">
        <v>-80.514880000000005</v>
      </c>
      <c r="I3343" s="25">
        <v>25</v>
      </c>
      <c r="J3343" s="82">
        <v>6.7139999999999134</v>
      </c>
      <c r="K3343" s="27">
        <v>25.111899999999999</v>
      </c>
      <c r="L3343" s="29">
        <v>17.413</v>
      </c>
      <c r="M3343" s="29">
        <v>40.195</v>
      </c>
      <c r="N3343" s="28">
        <v>2.2287869325582368</v>
      </c>
      <c r="O3343" s="28">
        <v>0.90408493793577072</v>
      </c>
      <c r="Q3343" s="26">
        <v>9.1745440000000009</v>
      </c>
      <c r="R3343" s="26">
        <v>22.501285115472474</v>
      </c>
      <c r="S3343" s="26">
        <v>8</v>
      </c>
      <c r="T3343" s="26">
        <v>0</v>
      </c>
      <c r="U3343" s="26">
        <v>5.7</v>
      </c>
      <c r="V3343" s="26">
        <v>1.1000000000000001</v>
      </c>
      <c r="W3343" s="26">
        <v>4.5999999999999996</v>
      </c>
      <c r="X3343" s="26">
        <v>5.2</v>
      </c>
      <c r="Y3343" s="85"/>
      <c r="AD3343" s="26">
        <v>13.7</v>
      </c>
      <c r="AF3343" s="26">
        <v>1.0692050300312497</v>
      </c>
      <c r="AG3343" s="26">
        <v>0.66115372574612508</v>
      </c>
      <c r="AH3343" s="29">
        <v>2.0683897292544557</v>
      </c>
      <c r="AI3343" s="29">
        <v>22.628571428571433</v>
      </c>
    </row>
    <row r="3344" spans="1:35" ht="15" customHeight="1" x14ac:dyDescent="0.2">
      <c r="A3344" s="25">
        <v>3479</v>
      </c>
      <c r="B3344" s="25" t="s">
        <v>113</v>
      </c>
      <c r="C3344" s="139">
        <v>38421</v>
      </c>
      <c r="D3344" s="25">
        <v>22</v>
      </c>
      <c r="E3344" s="25" t="s">
        <v>47</v>
      </c>
      <c r="F3344" s="25">
        <v>-80</v>
      </c>
      <c r="G3344" s="82">
        <v>36.256800000000169</v>
      </c>
      <c r="H3344" s="27">
        <v>-80.604280000000003</v>
      </c>
      <c r="I3344" s="25">
        <v>25</v>
      </c>
      <c r="J3344" s="82">
        <v>5.9855999999999909</v>
      </c>
      <c r="K3344" s="27">
        <v>25.09976</v>
      </c>
      <c r="L3344" s="29">
        <v>17.757999999999999</v>
      </c>
      <c r="M3344" s="29">
        <v>39.808999999999997</v>
      </c>
      <c r="N3344" s="28">
        <v>7.6238887672847762</v>
      </c>
      <c r="O3344" s="28">
        <v>3.0925535780526099</v>
      </c>
      <c r="Q3344" s="26">
        <v>7.9389140000000005</v>
      </c>
      <c r="R3344" s="26">
        <v>2.4516791263244078</v>
      </c>
      <c r="S3344" s="26">
        <v>5.6</v>
      </c>
      <c r="T3344" s="26">
        <v>0</v>
      </c>
      <c r="U3344" s="26">
        <v>10.3</v>
      </c>
      <c r="V3344" s="26">
        <v>0.78</v>
      </c>
      <c r="W3344" s="26">
        <v>9.5200000000000014</v>
      </c>
      <c r="X3344" s="26">
        <v>2.1</v>
      </c>
      <c r="Y3344" s="85"/>
      <c r="AD3344" s="26">
        <v>15.900000000000002</v>
      </c>
      <c r="AF3344" s="26">
        <v>0.28589533887499996</v>
      </c>
      <c r="AG3344" s="26">
        <v>0.12642421986881253</v>
      </c>
      <c r="AH3344" s="29">
        <v>0.60467828698946735</v>
      </c>
      <c r="AI3344" s="29">
        <v>2.4857142857142889</v>
      </c>
    </row>
    <row r="3345" spans="1:35" ht="15" customHeight="1" x14ac:dyDescent="0.2">
      <c r="A3345" s="25">
        <v>3480</v>
      </c>
      <c r="B3345" s="25" t="s">
        <v>113</v>
      </c>
      <c r="C3345" s="139">
        <v>38421</v>
      </c>
      <c r="D3345" s="25">
        <v>23</v>
      </c>
      <c r="E3345" s="25" t="s">
        <v>47</v>
      </c>
      <c r="F3345" s="25">
        <v>-80</v>
      </c>
      <c r="G3345" s="82">
        <v>37.482000000000255</v>
      </c>
      <c r="H3345" s="27">
        <v>-80.624700000000004</v>
      </c>
      <c r="I3345" s="25">
        <v>25</v>
      </c>
      <c r="J3345" s="82">
        <v>3.2592000000000354</v>
      </c>
      <c r="K3345" s="27">
        <v>25.054320000000001</v>
      </c>
      <c r="L3345" s="29">
        <v>18.405999999999999</v>
      </c>
      <c r="M3345" s="29">
        <v>43.494999999999997</v>
      </c>
      <c r="N3345" s="28">
        <v>5.4778423045496458</v>
      </c>
      <c r="O3345" s="28">
        <v>2.2220314771166678</v>
      </c>
      <c r="Q3345" s="26">
        <v>14.566384000000001</v>
      </c>
      <c r="R3345" s="26">
        <v>4.8836843403645842</v>
      </c>
      <c r="S3345" s="26">
        <v>0.78</v>
      </c>
      <c r="T3345" s="26">
        <v>0.01</v>
      </c>
      <c r="U3345" s="26">
        <v>4.4000000000000004</v>
      </c>
      <c r="V3345" s="26">
        <v>0.05</v>
      </c>
      <c r="W3345" s="26">
        <v>4.3500000000000005</v>
      </c>
      <c r="X3345" s="26">
        <v>2</v>
      </c>
      <c r="Y3345" s="85"/>
      <c r="AD3345" s="26">
        <v>5.1800000000000006</v>
      </c>
      <c r="AF3345" s="26">
        <v>0.49705154093749992</v>
      </c>
      <c r="AG3345" s="26">
        <v>0.19834754306790642</v>
      </c>
      <c r="AH3345" s="29">
        <v>0.84157223660329628</v>
      </c>
      <c r="AI3345" s="29">
        <v>4.9428571428571439</v>
      </c>
    </row>
    <row r="3346" spans="1:35" ht="15" customHeight="1" x14ac:dyDescent="0.2">
      <c r="A3346" s="25">
        <v>3481</v>
      </c>
      <c r="B3346" s="25" t="s">
        <v>113</v>
      </c>
      <c r="C3346" s="139">
        <v>38421</v>
      </c>
      <c r="D3346" s="25">
        <v>24</v>
      </c>
      <c r="E3346" s="25" t="s">
        <v>48</v>
      </c>
      <c r="F3346" s="25">
        <v>-80</v>
      </c>
      <c r="G3346" s="82">
        <v>39.980400000000316</v>
      </c>
      <c r="H3346" s="27">
        <v>-80.666340000000005</v>
      </c>
      <c r="I3346" s="25">
        <v>25</v>
      </c>
      <c r="J3346" s="82">
        <v>3.7716000000000349</v>
      </c>
      <c r="K3346" s="27">
        <v>25.062860000000001</v>
      </c>
      <c r="L3346" s="29">
        <v>18.390999999999998</v>
      </c>
      <c r="M3346" s="29">
        <v>43.158000000000001</v>
      </c>
      <c r="N3346" s="28">
        <v>9.0831153251859913</v>
      </c>
      <c r="O3346" s="28">
        <v>3.684474112385641</v>
      </c>
      <c r="Q3346" s="26">
        <v>17.194906</v>
      </c>
      <c r="R3346" s="26">
        <v>3.5700896953050587</v>
      </c>
      <c r="S3346" s="26">
        <v>0.77</v>
      </c>
      <c r="T3346" s="26">
        <v>0.02</v>
      </c>
      <c r="U3346" s="26">
        <v>0.55000000000000004</v>
      </c>
      <c r="V3346" s="26">
        <v>0.05</v>
      </c>
      <c r="W3346" s="26">
        <v>0.5</v>
      </c>
      <c r="X3346" s="26">
        <v>2.6</v>
      </c>
      <c r="Y3346" s="85"/>
      <c r="AD3346" s="26">
        <v>1.32</v>
      </c>
      <c r="AF3346" s="26">
        <v>0.49124655943749995</v>
      </c>
      <c r="AG3346" s="26">
        <v>0.17989795465103131</v>
      </c>
      <c r="AH3346" s="29">
        <v>0.50753511707786259</v>
      </c>
      <c r="AI3346" s="29">
        <v>3.6285714285714277</v>
      </c>
    </row>
    <row r="3347" spans="1:35" ht="15" customHeight="1" x14ac:dyDescent="0.2">
      <c r="A3347" s="25">
        <v>3482</v>
      </c>
      <c r="B3347" s="25" t="s">
        <v>113</v>
      </c>
      <c r="C3347" s="139">
        <v>38421</v>
      </c>
      <c r="D3347" s="25">
        <v>25</v>
      </c>
      <c r="E3347" s="25" t="s">
        <v>48</v>
      </c>
      <c r="F3347" s="25">
        <v>-80</v>
      </c>
      <c r="G3347" s="82">
        <v>43.030799999999942</v>
      </c>
      <c r="H3347" s="27">
        <v>-80.717179999999999</v>
      </c>
      <c r="I3347" s="25">
        <v>25</v>
      </c>
      <c r="J3347" s="82">
        <v>3.5844000000000875</v>
      </c>
      <c r="K3347" s="27">
        <v>25.059740000000001</v>
      </c>
      <c r="L3347" s="29">
        <v>18.484999999999999</v>
      </c>
      <c r="M3347" s="29">
        <v>39.145000000000003</v>
      </c>
      <c r="N3347" s="28">
        <v>8.6912216101699276</v>
      </c>
      <c r="O3347" s="28">
        <v>3.5255063798303179</v>
      </c>
      <c r="Q3347" s="26">
        <v>19.643699999999999</v>
      </c>
      <c r="R3347" s="26">
        <v>19.355145323288692</v>
      </c>
      <c r="S3347" s="26">
        <v>0.56000000000000005</v>
      </c>
      <c r="T3347" s="26">
        <v>0</v>
      </c>
      <c r="U3347" s="26">
        <v>0.28000000000000003</v>
      </c>
      <c r="V3347" s="26">
        <v>0.1</v>
      </c>
      <c r="W3347" s="26">
        <v>0.18000000000000002</v>
      </c>
      <c r="X3347" s="26">
        <v>5.0999999999999996</v>
      </c>
      <c r="Y3347" s="85"/>
      <c r="AD3347" s="26">
        <v>0.84000000000000008</v>
      </c>
      <c r="AF3347" s="26">
        <v>0.61677928437499996</v>
      </c>
      <c r="AG3347" s="26">
        <v>0.19573148420653136</v>
      </c>
      <c r="AH3347" s="29">
        <v>0.53042025698731055</v>
      </c>
      <c r="AI3347" s="29">
        <v>19.428571428571431</v>
      </c>
    </row>
    <row r="3348" spans="1:35" ht="15" customHeight="1" x14ac:dyDescent="0.2">
      <c r="A3348" s="25">
        <v>3483</v>
      </c>
      <c r="B3348" s="25" t="s">
        <v>113</v>
      </c>
      <c r="C3348" s="139">
        <v>38421</v>
      </c>
      <c r="D3348" s="25">
        <v>26</v>
      </c>
      <c r="E3348" s="25" t="s">
        <v>50</v>
      </c>
      <c r="F3348" s="25">
        <v>-80</v>
      </c>
      <c r="G3348" s="82">
        <v>43.315199999999834</v>
      </c>
      <c r="H3348" s="27">
        <v>-80.721919999999997</v>
      </c>
      <c r="I3348" s="25">
        <v>25</v>
      </c>
      <c r="J3348" s="82">
        <v>1.3848000000000127</v>
      </c>
      <c r="K3348" s="27">
        <v>25.02308</v>
      </c>
      <c r="L3348" s="29">
        <v>18.677</v>
      </c>
      <c r="M3348" s="29">
        <v>38.305</v>
      </c>
      <c r="N3348" s="28">
        <v>8.0658336981924954</v>
      </c>
      <c r="O3348" s="28">
        <v>3.2718240814793851</v>
      </c>
      <c r="Q3348" s="26">
        <v>18.879856</v>
      </c>
      <c r="R3348" s="26">
        <v>2.454270706424853</v>
      </c>
      <c r="S3348" s="26">
        <v>0.78</v>
      </c>
      <c r="T3348" s="26">
        <v>0.02</v>
      </c>
      <c r="U3348" s="26">
        <v>0.17</v>
      </c>
      <c r="V3348" s="26">
        <v>0.05</v>
      </c>
      <c r="W3348" s="26">
        <v>0.12000000000000001</v>
      </c>
      <c r="X3348" s="26">
        <v>18.399999999999999</v>
      </c>
      <c r="Y3348" s="85"/>
      <c r="AD3348" s="26">
        <v>0.95000000000000007</v>
      </c>
      <c r="AF3348" s="26">
        <v>0.74412606603124998</v>
      </c>
      <c r="AG3348" s="26">
        <v>0.28597910347703137</v>
      </c>
      <c r="AH3348" s="29">
        <v>0.57154662152693203</v>
      </c>
      <c r="AI3348" s="29">
        <v>2.5428571428571445</v>
      </c>
    </row>
    <row r="3349" spans="1:35" ht="15" customHeight="1" x14ac:dyDescent="0.2">
      <c r="A3349" s="25">
        <v>3484</v>
      </c>
      <c r="B3349" s="25" t="s">
        <v>113</v>
      </c>
      <c r="C3349" s="139">
        <v>38421</v>
      </c>
      <c r="D3349" s="25">
        <v>27</v>
      </c>
      <c r="E3349" s="25" t="s">
        <v>50</v>
      </c>
      <c r="F3349" s="25">
        <v>-80</v>
      </c>
      <c r="G3349" s="82">
        <v>45.019200000000126</v>
      </c>
      <c r="H3349" s="27">
        <v>-80.750320000000002</v>
      </c>
      <c r="I3349" s="25">
        <v>25</v>
      </c>
      <c r="J3349" s="82">
        <v>0.3323999999999927</v>
      </c>
      <c r="K3349" s="27">
        <v>25.00554</v>
      </c>
      <c r="L3349" s="29">
        <v>18.324999999999999</v>
      </c>
      <c r="M3349" s="29">
        <v>37.701999999999998</v>
      </c>
      <c r="N3349" s="28">
        <v>6.9655865891179722</v>
      </c>
      <c r="O3349" s="28">
        <v>2.8255199396205222</v>
      </c>
      <c r="Q3349" s="26">
        <v>17.329701999999997</v>
      </c>
      <c r="R3349" s="26">
        <v>4.9173092126525253</v>
      </c>
      <c r="S3349" s="26">
        <v>0.45</v>
      </c>
      <c r="T3349" s="26">
        <v>0</v>
      </c>
      <c r="U3349" s="26">
        <v>0.01</v>
      </c>
      <c r="V3349" s="26">
        <v>0.09</v>
      </c>
      <c r="W3349" s="26">
        <v>0</v>
      </c>
      <c r="X3349" s="26">
        <v>35.5</v>
      </c>
      <c r="Y3349" s="85"/>
      <c r="AD3349" s="26">
        <v>0.54</v>
      </c>
      <c r="AF3349" s="26">
        <v>0.45460261371874999</v>
      </c>
      <c r="AG3349" s="26">
        <v>0.1770427757074689</v>
      </c>
      <c r="AH3349" s="29">
        <v>0.66182509412803792</v>
      </c>
      <c r="AI3349" s="29">
        <v>4.9714285714285671</v>
      </c>
    </row>
    <row r="3350" spans="1:35" ht="15" customHeight="1" x14ac:dyDescent="0.2">
      <c r="A3350" s="25">
        <v>3485</v>
      </c>
      <c r="B3350" s="25" t="s">
        <v>113</v>
      </c>
      <c r="C3350" s="139">
        <v>38421</v>
      </c>
      <c r="D3350" s="25">
        <v>28</v>
      </c>
      <c r="E3350" s="25" t="s">
        <v>50</v>
      </c>
      <c r="F3350" s="25">
        <v>-80</v>
      </c>
      <c r="G3350" s="82">
        <v>47.096400000000358</v>
      </c>
      <c r="H3350" s="27">
        <v>-80.784940000000006</v>
      </c>
      <c r="I3350" s="25">
        <v>25</v>
      </c>
      <c r="J3350" s="82">
        <v>5.6399999999996453E-2</v>
      </c>
      <c r="K3350" s="27">
        <v>25.00094</v>
      </c>
      <c r="L3350" s="29">
        <v>18.256</v>
      </c>
      <c r="M3350" s="29">
        <v>36.857999999999997</v>
      </c>
      <c r="N3350" s="28">
        <v>8.0699954197275137</v>
      </c>
      <c r="O3350" s="28">
        <v>3.2735122418417459</v>
      </c>
      <c r="Q3350" s="26">
        <v>15.622286000000001</v>
      </c>
      <c r="R3350" s="26">
        <v>8.9661807997433023</v>
      </c>
      <c r="S3350" s="26">
        <v>0.64</v>
      </c>
      <c r="T3350" s="26">
        <v>0</v>
      </c>
      <c r="U3350" s="26">
        <v>0.01</v>
      </c>
      <c r="V3350" s="26">
        <v>0.09</v>
      </c>
      <c r="W3350" s="26">
        <v>0</v>
      </c>
      <c r="X3350" s="26">
        <v>47.5</v>
      </c>
      <c r="Y3350" s="85"/>
      <c r="AD3350" s="26">
        <v>0.73</v>
      </c>
      <c r="AF3350" s="26">
        <v>0.28408128215625006</v>
      </c>
      <c r="AG3350" s="26">
        <v>0.12650574582478122</v>
      </c>
      <c r="AH3350" s="29">
        <v>0.57125187317090931</v>
      </c>
      <c r="AI3350" s="29">
        <v>9</v>
      </c>
    </row>
    <row r="3351" spans="1:35" ht="15" customHeight="1" x14ac:dyDescent="0.2">
      <c r="A3351" s="25">
        <v>3486</v>
      </c>
      <c r="B3351" s="25" t="s">
        <v>113</v>
      </c>
      <c r="C3351" s="139">
        <v>38421</v>
      </c>
      <c r="D3351" s="25">
        <v>29</v>
      </c>
      <c r="E3351" s="25" t="s">
        <v>50</v>
      </c>
      <c r="F3351" s="25">
        <v>-80</v>
      </c>
      <c r="G3351" s="82">
        <v>48.680400000000077</v>
      </c>
      <c r="H3351" s="27">
        <v>-80.811340000000001</v>
      </c>
      <c r="I3351" s="25">
        <v>24</v>
      </c>
      <c r="J3351" s="82">
        <v>59.895599999999902</v>
      </c>
      <c r="K3351" s="27">
        <v>24.998259999999998</v>
      </c>
      <c r="L3351" s="29">
        <v>18.1768</v>
      </c>
      <c r="M3351" s="29">
        <v>36.277999999999999</v>
      </c>
      <c r="N3351" s="28">
        <v>7.4427387080703937</v>
      </c>
      <c r="O3351" s="28">
        <v>3.0190718837508972</v>
      </c>
      <c r="Q3351" s="26">
        <v>14.206928</v>
      </c>
      <c r="R3351" s="26">
        <v>1.6703704069270886</v>
      </c>
      <c r="S3351" s="26">
        <v>0.55000000000000004</v>
      </c>
      <c r="T3351" s="26">
        <v>0</v>
      </c>
      <c r="U3351" s="26">
        <v>0.01</v>
      </c>
      <c r="V3351" s="26">
        <v>0.14000000000000001</v>
      </c>
      <c r="W3351" s="26">
        <v>0</v>
      </c>
      <c r="X3351" s="26">
        <v>53.7</v>
      </c>
      <c r="Y3351" s="85"/>
      <c r="AD3351" s="26">
        <v>0.69000000000000006</v>
      </c>
      <c r="AF3351" s="26">
        <v>0.24888858181249995</v>
      </c>
      <c r="AG3351" s="26">
        <v>0.17625210107921882</v>
      </c>
      <c r="AH3351" s="29">
        <v>0.61939565270526475</v>
      </c>
      <c r="AI3351" s="29">
        <v>1.7000000000000053</v>
      </c>
    </row>
    <row r="3352" spans="1:35" ht="15" customHeight="1" x14ac:dyDescent="0.2">
      <c r="A3352" s="25">
        <v>3487</v>
      </c>
      <c r="B3352" s="25" t="s">
        <v>113</v>
      </c>
      <c r="C3352" s="139">
        <v>38421</v>
      </c>
      <c r="D3352" s="25">
        <v>30</v>
      </c>
      <c r="E3352" s="25" t="s">
        <v>49</v>
      </c>
      <c r="F3352" s="25">
        <v>-80</v>
      </c>
      <c r="G3352" s="82">
        <v>50.194799999999873</v>
      </c>
      <c r="H3352" s="27">
        <v>-80.836579999999998</v>
      </c>
      <c r="I3352" s="25">
        <v>24</v>
      </c>
      <c r="J3352" s="82">
        <v>58.546800000000019</v>
      </c>
      <c r="K3352" s="27">
        <v>24.97578</v>
      </c>
      <c r="L3352" s="29">
        <v>18.318000000000001</v>
      </c>
      <c r="M3352" s="29">
        <v>35.906999999999996</v>
      </c>
      <c r="N3352" s="28">
        <v>9.1122649835636214</v>
      </c>
      <c r="O3352" s="28">
        <v>3.6962983772806881</v>
      </c>
      <c r="Q3352" s="26">
        <v>12.521978000000001</v>
      </c>
      <c r="R3352" s="26">
        <v>0.51095996713541725</v>
      </c>
      <c r="S3352" s="26">
        <v>0.23</v>
      </c>
      <c r="T3352" s="26">
        <v>0</v>
      </c>
      <c r="U3352" s="26">
        <v>0.01</v>
      </c>
      <c r="V3352" s="26">
        <v>0.06</v>
      </c>
      <c r="W3352" s="26">
        <v>0</v>
      </c>
      <c r="X3352" s="26">
        <v>26</v>
      </c>
      <c r="Y3352" s="85"/>
      <c r="AD3352" s="26">
        <v>0.29000000000000004</v>
      </c>
      <c r="AF3352" s="26">
        <v>0.18793627606249994</v>
      </c>
      <c r="AG3352" s="26">
        <v>0.13464391540334381</v>
      </c>
      <c r="AH3352" s="29">
        <v>0.50591153882326223</v>
      </c>
      <c r="AI3352" s="29">
        <v>0.53333333333333388</v>
      </c>
    </row>
    <row r="3353" spans="1:35" ht="15" customHeight="1" x14ac:dyDescent="0.2">
      <c r="A3353" s="25">
        <v>3488</v>
      </c>
      <c r="B3353" s="25" t="s">
        <v>113</v>
      </c>
      <c r="C3353" s="139">
        <v>38421</v>
      </c>
      <c r="D3353" s="25">
        <v>31</v>
      </c>
      <c r="E3353" s="25" t="s">
        <v>49</v>
      </c>
      <c r="F3353" s="25">
        <v>-80</v>
      </c>
      <c r="G3353" s="82">
        <v>52.177199999999857</v>
      </c>
      <c r="H3353" s="27">
        <v>-80.869619999999998</v>
      </c>
      <c r="I3353" s="25">
        <v>25</v>
      </c>
      <c r="J3353" s="82">
        <v>0.65760000000004482</v>
      </c>
      <c r="K3353" s="27">
        <v>25.010960000000001</v>
      </c>
      <c r="L3353" s="29">
        <v>17.029</v>
      </c>
      <c r="M3353" s="29">
        <v>35.466999999999999</v>
      </c>
      <c r="N3353" s="28">
        <v>6.1588948535060526</v>
      </c>
      <c r="O3353" s="28">
        <v>2.4982935739818477</v>
      </c>
      <c r="Q3353" s="26">
        <v>13.690210000000002</v>
      </c>
      <c r="R3353" s="26">
        <v>0.94748949563987817</v>
      </c>
      <c r="S3353" s="26">
        <v>0.24</v>
      </c>
      <c r="T3353" s="26">
        <v>0</v>
      </c>
      <c r="U3353" s="26">
        <v>0.01</v>
      </c>
      <c r="V3353" s="26">
        <v>0.39</v>
      </c>
      <c r="W3353" s="26">
        <v>0</v>
      </c>
      <c r="X3353" s="26">
        <v>33.9</v>
      </c>
      <c r="Y3353" s="85"/>
      <c r="AD3353" s="26">
        <v>0.63</v>
      </c>
      <c r="AF3353" s="26">
        <v>0.16108823662499999</v>
      </c>
      <c r="AG3353" s="26">
        <v>9.5659144154156245E-2</v>
      </c>
      <c r="AH3353" s="29">
        <v>0.74851091139763193</v>
      </c>
      <c r="AI3353" s="29">
        <v>0.9666666666666639</v>
      </c>
    </row>
    <row r="3354" spans="1:35" ht="15" customHeight="1" x14ac:dyDescent="0.2">
      <c r="A3354" s="25">
        <v>3489</v>
      </c>
      <c r="B3354" s="25" t="s">
        <v>113</v>
      </c>
      <c r="C3354" s="139">
        <v>38421</v>
      </c>
      <c r="D3354" s="25">
        <v>32</v>
      </c>
      <c r="E3354" s="25" t="s">
        <v>49</v>
      </c>
      <c r="F3354" s="25">
        <v>-80</v>
      </c>
      <c r="G3354" s="82">
        <v>55.577999999999861</v>
      </c>
      <c r="H3354" s="27">
        <v>-80.926299999999998</v>
      </c>
      <c r="I3354" s="25">
        <v>25</v>
      </c>
      <c r="J3354" s="82">
        <v>0.6900000000000972</v>
      </c>
      <c r="K3354" s="27">
        <v>25.011500000000002</v>
      </c>
      <c r="L3354" s="29">
        <v>18.039000000000001</v>
      </c>
      <c r="M3354" s="29">
        <v>35.594999999999999</v>
      </c>
      <c r="N3354" s="28">
        <v>3.6294283063167034</v>
      </c>
      <c r="O3354" s="28">
        <v>1.4722409832564503</v>
      </c>
      <c r="Q3354" s="26">
        <v>12.162522000000001</v>
      </c>
      <c r="R3354" s="26">
        <v>1.5212288650446391</v>
      </c>
      <c r="S3354" s="26">
        <v>0.19</v>
      </c>
      <c r="T3354" s="26">
        <v>0</v>
      </c>
      <c r="U3354" s="26">
        <v>0.01</v>
      </c>
      <c r="V3354" s="26">
        <v>0.05</v>
      </c>
      <c r="W3354" s="26">
        <v>0</v>
      </c>
      <c r="X3354" s="26">
        <v>15.8</v>
      </c>
      <c r="Y3354" s="85"/>
      <c r="AD3354" s="26">
        <v>0.24</v>
      </c>
      <c r="AF3354" s="26">
        <v>0.38167753362499995</v>
      </c>
      <c r="AG3354" s="26">
        <v>0.23714940279425012</v>
      </c>
      <c r="AH3354" s="29">
        <v>1.2701724930002605</v>
      </c>
      <c r="AI3354" s="29">
        <v>1.5666666666666629</v>
      </c>
    </row>
    <row r="3355" spans="1:35" ht="15" customHeight="1" x14ac:dyDescent="0.2">
      <c r="A3355" s="25">
        <v>3490</v>
      </c>
      <c r="B3355" s="25" t="s">
        <v>113</v>
      </c>
      <c r="C3355" s="139">
        <v>38421</v>
      </c>
      <c r="D3355" s="25">
        <v>33</v>
      </c>
      <c r="E3355" s="25" t="s">
        <v>49</v>
      </c>
      <c r="F3355" s="25">
        <v>-80</v>
      </c>
      <c r="G3355" s="82">
        <v>55.153199999999742</v>
      </c>
      <c r="H3355" s="27">
        <v>-80.919219999999996</v>
      </c>
      <c r="I3355" s="25">
        <v>25</v>
      </c>
      <c r="J3355" s="82">
        <v>3.2412000000000774</v>
      </c>
      <c r="K3355" s="27">
        <v>25.054020000000001</v>
      </c>
      <c r="L3355" s="29">
        <v>17.555</v>
      </c>
      <c r="M3355" s="29">
        <v>35.198</v>
      </c>
      <c r="N3355" s="28">
        <v>6.9592398973246707</v>
      </c>
      <c r="O3355" s="28">
        <v>2.8229454681121768</v>
      </c>
      <c r="Q3355" s="26">
        <v>12.971298000000001</v>
      </c>
      <c r="R3355" s="26">
        <v>1.2919340497544642</v>
      </c>
      <c r="S3355" s="26">
        <v>0.17</v>
      </c>
      <c r="T3355" s="26">
        <v>0</v>
      </c>
      <c r="U3355" s="26">
        <v>0</v>
      </c>
      <c r="V3355" s="26">
        <v>0.04</v>
      </c>
      <c r="W3355" s="26">
        <v>0</v>
      </c>
      <c r="X3355" s="26">
        <v>13.5</v>
      </c>
      <c r="Y3355" s="85"/>
      <c r="AD3355" s="26">
        <v>0.21000000000000002</v>
      </c>
      <c r="AF3355" s="26">
        <v>0.9077539820624998</v>
      </c>
      <c r="AG3355" s="26">
        <v>0.23634371374156254</v>
      </c>
      <c r="AH3355" s="29">
        <v>0.662428665776016</v>
      </c>
      <c r="AI3355" s="29">
        <v>1.4</v>
      </c>
    </row>
    <row r="3356" spans="1:35" ht="15" customHeight="1" x14ac:dyDescent="0.2">
      <c r="A3356" s="25">
        <v>3491</v>
      </c>
      <c r="B3356" s="25" t="s">
        <v>113</v>
      </c>
      <c r="C3356" s="139">
        <v>38421</v>
      </c>
      <c r="D3356" s="25">
        <v>35</v>
      </c>
      <c r="E3356" s="25" t="s">
        <v>49</v>
      </c>
      <c r="F3356" s="25">
        <v>-80</v>
      </c>
      <c r="G3356" s="82">
        <v>52.742400000000202</v>
      </c>
      <c r="H3356" s="27">
        <v>-80.879040000000003</v>
      </c>
      <c r="I3356" s="25">
        <v>24</v>
      </c>
      <c r="J3356" s="82">
        <v>58.258800000000051</v>
      </c>
      <c r="K3356" s="27">
        <v>24.970980000000001</v>
      </c>
      <c r="L3356" s="29">
        <v>19.163</v>
      </c>
      <c r="M3356" s="29">
        <v>35.72</v>
      </c>
      <c r="N3356" s="28">
        <v>9.3580656460305391</v>
      </c>
      <c r="O3356" s="28">
        <v>3.7960049366761623</v>
      </c>
      <c r="Q3356" s="26">
        <v>8.9498840000000008</v>
      </c>
      <c r="R3356" s="26">
        <v>1.0593154835751533</v>
      </c>
      <c r="S3356" s="26">
        <v>0.01</v>
      </c>
      <c r="T3356" s="26">
        <v>0.04</v>
      </c>
      <c r="U3356" s="26">
        <v>0.17</v>
      </c>
      <c r="V3356" s="26">
        <v>7.0000000000000007E-2</v>
      </c>
      <c r="W3356" s="26">
        <v>0.1</v>
      </c>
      <c r="X3356" s="26">
        <v>9.1999999999999993</v>
      </c>
      <c r="Y3356" s="85"/>
      <c r="AD3356" s="26">
        <v>0.18</v>
      </c>
      <c r="AF3356" s="26">
        <v>0.50974993796875001</v>
      </c>
      <c r="AG3356" s="26">
        <v>0.27019284826528134</v>
      </c>
      <c r="AH3356" s="29">
        <v>0.49262317388801913</v>
      </c>
      <c r="AI3356" s="29">
        <v>1.1200000000000001</v>
      </c>
    </row>
    <row r="3357" spans="1:35" ht="15" customHeight="1" x14ac:dyDescent="0.2">
      <c r="A3357" s="25">
        <v>3492</v>
      </c>
      <c r="B3357" s="25" t="s">
        <v>113</v>
      </c>
      <c r="C3357" s="139">
        <v>38421</v>
      </c>
      <c r="D3357" s="25">
        <v>36</v>
      </c>
      <c r="E3357" s="25" t="s">
        <v>50</v>
      </c>
      <c r="F3357" s="25">
        <v>-80</v>
      </c>
      <c r="G3357" s="82">
        <v>47.590800000000399</v>
      </c>
      <c r="H3357" s="27">
        <v>-80.793180000000007</v>
      </c>
      <c r="I3357" s="25">
        <v>24</v>
      </c>
      <c r="J3357" s="82">
        <v>57.523199999999974</v>
      </c>
      <c r="K3357" s="27">
        <v>24.95872</v>
      </c>
      <c r="L3357" s="29">
        <v>19.475000000000001</v>
      </c>
      <c r="M3357" s="29">
        <v>36.478999999999999</v>
      </c>
      <c r="N3357" s="28">
        <v>6.3108305496748711</v>
      </c>
      <c r="O3357" s="28">
        <v>2.5599247565926264</v>
      </c>
      <c r="Q3357" s="26">
        <v>13.420618000000001</v>
      </c>
      <c r="R3357" s="26">
        <v>2.652707134099701</v>
      </c>
      <c r="S3357" s="26">
        <v>0.85</v>
      </c>
      <c r="T3357" s="26">
        <v>0.03</v>
      </c>
      <c r="U3357" s="26">
        <v>0.15</v>
      </c>
      <c r="V3357" s="26">
        <v>0.05</v>
      </c>
      <c r="W3357" s="26">
        <v>9.9999999999999992E-2</v>
      </c>
      <c r="X3357" s="26">
        <v>28.5</v>
      </c>
      <c r="Y3357" s="85"/>
      <c r="AD3357" s="26">
        <v>1</v>
      </c>
      <c r="AF3357" s="26">
        <v>0.56526007356249997</v>
      </c>
      <c r="AG3357" s="26">
        <v>0.40525186668034374</v>
      </c>
      <c r="AH3357" s="29">
        <v>0.73049022053642432</v>
      </c>
      <c r="AI3357" s="29">
        <v>2.72</v>
      </c>
    </row>
    <row r="3358" spans="1:35" ht="15" customHeight="1" x14ac:dyDescent="0.2">
      <c r="A3358" s="25">
        <v>3493</v>
      </c>
      <c r="B3358" s="25" t="s">
        <v>113</v>
      </c>
      <c r="C3358" s="139">
        <v>38421</v>
      </c>
      <c r="D3358" s="25">
        <v>37</v>
      </c>
      <c r="E3358" s="25" t="s">
        <v>50</v>
      </c>
      <c r="F3358" s="25">
        <v>-80</v>
      </c>
      <c r="G3358" s="82">
        <v>45.633599999999888</v>
      </c>
      <c r="H3358" s="27">
        <v>-80.760559999999998</v>
      </c>
      <c r="I3358" s="25">
        <v>24</v>
      </c>
      <c r="J3358" s="82">
        <v>55.899600000000049</v>
      </c>
      <c r="K3358" s="27">
        <v>24.931660000000001</v>
      </c>
      <c r="L3358" s="29">
        <v>18.844000000000001</v>
      </c>
      <c r="M3358" s="29">
        <v>36.106000000000002</v>
      </c>
      <c r="N3358" s="28">
        <v>10.533221349586992</v>
      </c>
      <c r="O3358" s="28">
        <v>4.2726949943010144</v>
      </c>
      <c r="Q3358" s="26">
        <v>12.544444</v>
      </c>
      <c r="R3358" s="26">
        <v>0.96890188482142858</v>
      </c>
      <c r="S3358" s="26">
        <v>0.86</v>
      </c>
      <c r="T3358" s="26">
        <v>0.02</v>
      </c>
      <c r="U3358" s="26">
        <v>0.15</v>
      </c>
      <c r="V3358" s="26">
        <v>0.06</v>
      </c>
      <c r="W3358" s="26">
        <v>0.09</v>
      </c>
      <c r="X3358" s="26">
        <v>12.6</v>
      </c>
      <c r="Y3358" s="85"/>
      <c r="AD3358" s="26">
        <v>1.01</v>
      </c>
      <c r="AF3358" s="26">
        <v>0.26122416749999999</v>
      </c>
      <c r="AG3358" s="26">
        <v>0.12337667840699998</v>
      </c>
      <c r="AH3358" s="29">
        <v>0.43766288080338867</v>
      </c>
      <c r="AI3358" s="29">
        <v>1</v>
      </c>
    </row>
    <row r="3359" spans="1:35" ht="15" customHeight="1" x14ac:dyDescent="0.2">
      <c r="A3359" s="25">
        <v>3494</v>
      </c>
      <c r="B3359" s="25" t="s">
        <v>113</v>
      </c>
      <c r="C3359" s="139">
        <v>38421</v>
      </c>
      <c r="D3359" s="25">
        <v>38</v>
      </c>
      <c r="E3359" s="25" t="s">
        <v>50</v>
      </c>
      <c r="F3359" s="25">
        <v>-80</v>
      </c>
      <c r="G3359" s="82">
        <v>41.882400000000359</v>
      </c>
      <c r="H3359" s="27">
        <v>-80.698040000000006</v>
      </c>
      <c r="I3359" s="25">
        <v>24</v>
      </c>
      <c r="J3359" s="82">
        <v>59.096400000000102</v>
      </c>
      <c r="K3359" s="27">
        <v>24.984940000000002</v>
      </c>
      <c r="L3359" s="29">
        <v>19.361000000000001</v>
      </c>
      <c r="M3359" s="29">
        <v>39.837000000000003</v>
      </c>
      <c r="N3359" s="28">
        <v>8.4453726715654316</v>
      </c>
      <c r="O3359" s="28">
        <v>3.4257802377065847</v>
      </c>
      <c r="Q3359" s="26">
        <v>14.858442000000002</v>
      </c>
      <c r="R3359" s="26">
        <v>1.5321888321800539</v>
      </c>
      <c r="S3359" s="26">
        <v>0.73</v>
      </c>
      <c r="T3359" s="26">
        <v>0.03</v>
      </c>
      <c r="U3359" s="26">
        <v>0.1</v>
      </c>
      <c r="V3359" s="26">
        <v>0.04</v>
      </c>
      <c r="W3359" s="26">
        <v>6.0000000000000005E-2</v>
      </c>
      <c r="X3359" s="26">
        <v>6.1</v>
      </c>
      <c r="Y3359" s="85"/>
      <c r="AD3359" s="26">
        <v>0.83000000000000007</v>
      </c>
      <c r="AF3359" s="26">
        <v>0.56961380968749997</v>
      </c>
      <c r="AG3359" s="26">
        <v>0.16251190727484371</v>
      </c>
      <c r="AH3359" s="29">
        <v>0.545861050693633</v>
      </c>
      <c r="AI3359" s="29">
        <v>1.5999999999999943</v>
      </c>
    </row>
    <row r="3360" spans="1:35" ht="15" customHeight="1" x14ac:dyDescent="0.2">
      <c r="A3360" s="25">
        <v>3495</v>
      </c>
      <c r="B3360" s="25" t="s">
        <v>113</v>
      </c>
      <c r="C3360" s="139">
        <v>38421</v>
      </c>
      <c r="D3360" s="25">
        <v>39</v>
      </c>
      <c r="E3360" s="25" t="s">
        <v>50</v>
      </c>
      <c r="F3360" s="25">
        <v>-80</v>
      </c>
      <c r="G3360" s="82">
        <v>38.74559999999974</v>
      </c>
      <c r="H3360" s="27">
        <v>-80.645759999999996</v>
      </c>
      <c r="I3360" s="25">
        <v>25</v>
      </c>
      <c r="J3360" s="82">
        <v>0.42720000000002756</v>
      </c>
      <c r="K3360" s="27">
        <v>25.00712</v>
      </c>
      <c r="L3360" s="29">
        <v>19.279</v>
      </c>
      <c r="M3360" s="29">
        <v>42.938000000000002</v>
      </c>
      <c r="N3360" s="28">
        <v>6.5050886287213467</v>
      </c>
      <c r="O3360" s="28">
        <v>2.6387235869216741</v>
      </c>
      <c r="Q3360" s="26">
        <v>14.454054000000001</v>
      </c>
      <c r="R3360" s="26">
        <v>5.9685607187425589</v>
      </c>
      <c r="S3360" s="26">
        <v>0.98</v>
      </c>
      <c r="T3360" s="26">
        <v>0.03</v>
      </c>
      <c r="U3360" s="26">
        <v>0.09</v>
      </c>
      <c r="V3360" s="26">
        <v>0.03</v>
      </c>
      <c r="W3360" s="26">
        <v>0.06</v>
      </c>
      <c r="X3360" s="26">
        <v>3.5</v>
      </c>
      <c r="Y3360" s="85"/>
      <c r="AD3360" s="26">
        <v>1.07</v>
      </c>
      <c r="AF3360" s="26">
        <v>0.60008996256249991</v>
      </c>
      <c r="AG3360" s="26">
        <v>0.19890784282993751</v>
      </c>
      <c r="AH3360" s="29">
        <v>0.70867597093848533</v>
      </c>
      <c r="AI3360" s="29">
        <v>6.04</v>
      </c>
    </row>
    <row r="3361" spans="1:35" ht="15" customHeight="1" x14ac:dyDescent="0.2">
      <c r="A3361" s="25">
        <v>3496</v>
      </c>
      <c r="B3361" s="25" t="s">
        <v>113</v>
      </c>
      <c r="C3361" s="139">
        <v>38421</v>
      </c>
      <c r="D3361" s="25">
        <v>40</v>
      </c>
      <c r="E3361" s="25" t="s">
        <v>47</v>
      </c>
      <c r="F3361" s="25">
        <v>-80</v>
      </c>
      <c r="G3361" s="82">
        <v>35.900399999999593</v>
      </c>
      <c r="H3361" s="27">
        <v>-80.598339999999993</v>
      </c>
      <c r="I3361" s="25">
        <v>25</v>
      </c>
      <c r="J3361" s="82">
        <v>1.0139999999999816</v>
      </c>
      <c r="K3361" s="27">
        <v>25.0169</v>
      </c>
      <c r="L3361" s="29">
        <v>19.271000000000001</v>
      </c>
      <c r="M3361" s="29">
        <v>42.585999999999999</v>
      </c>
      <c r="N3361" s="28">
        <v>4.1819956696281393</v>
      </c>
      <c r="O3361" s="28">
        <v>1.6963843605649938</v>
      </c>
      <c r="Q3361" s="26">
        <v>9.6013980000000014</v>
      </c>
      <c r="R3361" s="26">
        <v>6.831065844687501</v>
      </c>
      <c r="S3361" s="26">
        <v>1.6</v>
      </c>
      <c r="T3361" s="26">
        <v>0.03</v>
      </c>
      <c r="U3361" s="26">
        <v>0.17</v>
      </c>
      <c r="V3361" s="26">
        <v>0.09</v>
      </c>
      <c r="W3361" s="26">
        <v>8.0000000000000016E-2</v>
      </c>
      <c r="X3361" s="26">
        <v>1.7</v>
      </c>
      <c r="Y3361" s="85"/>
      <c r="AD3361" s="26">
        <v>1.7700000000000002</v>
      </c>
      <c r="AF3361" s="26">
        <v>0.57904690462499997</v>
      </c>
      <c r="AG3361" s="26">
        <v>0.20505251275234376</v>
      </c>
      <c r="AH3361" s="29">
        <v>1.102344517829192</v>
      </c>
      <c r="AI3361" s="29">
        <v>6.9</v>
      </c>
    </row>
    <row r="3362" spans="1:35" ht="15" customHeight="1" x14ac:dyDescent="0.2">
      <c r="A3362" s="25">
        <v>3497</v>
      </c>
      <c r="B3362" s="25" t="s">
        <v>114</v>
      </c>
      <c r="C3362" s="139">
        <v>38447</v>
      </c>
      <c r="D3362" s="25" t="s">
        <v>15</v>
      </c>
      <c r="E3362" s="25" t="s">
        <v>76</v>
      </c>
      <c r="F3362" s="25">
        <v>-80</v>
      </c>
      <c r="G3362" s="82">
        <v>11.030400000000213</v>
      </c>
      <c r="H3362" s="27">
        <v>-80.183840000000004</v>
      </c>
      <c r="I3362" s="25">
        <v>25</v>
      </c>
      <c r="J3362" s="82">
        <v>44.36399999999999</v>
      </c>
      <c r="K3362" s="27">
        <v>25.7394</v>
      </c>
      <c r="L3362" s="29">
        <v>23.539000000000001</v>
      </c>
      <c r="M3362" s="29">
        <v>33.874000000000002</v>
      </c>
      <c r="N3362" s="28">
        <v>5.307837637662983</v>
      </c>
      <c r="O3362" s="28">
        <v>2.1530707987917088</v>
      </c>
      <c r="Q3362" s="26">
        <v>22.78894</v>
      </c>
      <c r="R3362" s="26">
        <v>1.8331175387053569</v>
      </c>
      <c r="S3362" s="26">
        <v>0.21</v>
      </c>
      <c r="T3362" s="26">
        <v>7.0000000000000007E-2</v>
      </c>
      <c r="U3362" s="26">
        <v>0.73</v>
      </c>
      <c r="V3362" s="26">
        <v>0.08</v>
      </c>
      <c r="W3362" s="26">
        <v>0.65</v>
      </c>
      <c r="X3362" s="26">
        <v>8.4</v>
      </c>
      <c r="Y3362" s="85"/>
      <c r="AD3362" s="26">
        <v>0.94</v>
      </c>
      <c r="AF3362" s="26">
        <v>1.1218126748750001</v>
      </c>
      <c r="AG3362" s="26">
        <v>0.54652362268046872</v>
      </c>
      <c r="AH3362" s="29">
        <v>0.86852694349365267</v>
      </c>
      <c r="AI3362" s="29">
        <v>1.9666666666666663</v>
      </c>
    </row>
    <row r="3363" spans="1:35" ht="15" customHeight="1" x14ac:dyDescent="0.2">
      <c r="A3363" s="25">
        <v>3498</v>
      </c>
      <c r="B3363" s="25" t="s">
        <v>114</v>
      </c>
      <c r="C3363" s="139">
        <v>38447</v>
      </c>
      <c r="D3363" s="25" t="s">
        <v>24</v>
      </c>
      <c r="E3363" s="25" t="s">
        <v>77</v>
      </c>
      <c r="F3363" s="25">
        <v>-80</v>
      </c>
      <c r="G3363" s="82">
        <v>21.674399999999707</v>
      </c>
      <c r="H3363" s="27">
        <v>-80.361239999999995</v>
      </c>
      <c r="I3363" s="25">
        <v>25</v>
      </c>
      <c r="J3363" s="82">
        <v>17.833199999999962</v>
      </c>
      <c r="K3363" s="27">
        <v>25.297219999999999</v>
      </c>
      <c r="L3363" s="29">
        <v>23.402000000000001</v>
      </c>
      <c r="M3363" s="29">
        <v>36.908999999999999</v>
      </c>
      <c r="N3363" s="28">
        <v>8.5126759184352405</v>
      </c>
      <c r="O3363" s="28">
        <v>3.4530811209270937</v>
      </c>
      <c r="Q3363" s="26">
        <v>14.274326</v>
      </c>
      <c r="R3363" s="26">
        <v>0.82969446306546957</v>
      </c>
      <c r="S3363" s="26">
        <v>0.24</v>
      </c>
      <c r="T3363" s="26">
        <v>0</v>
      </c>
      <c r="U3363" s="26">
        <v>0.32</v>
      </c>
      <c r="V3363" s="26">
        <v>0.12</v>
      </c>
      <c r="W3363" s="26">
        <v>0.2</v>
      </c>
      <c r="X3363" s="26">
        <v>3.7</v>
      </c>
      <c r="Y3363" s="85"/>
      <c r="AD3363" s="26">
        <v>0.56000000000000005</v>
      </c>
      <c r="AF3363" s="26">
        <v>0.31056651025000004</v>
      </c>
      <c r="AG3363" s="26">
        <v>0.11907723656643748</v>
      </c>
      <c r="AH3363" s="29">
        <v>0.54154534298862256</v>
      </c>
      <c r="AI3363" s="29">
        <v>0.86666666666666003</v>
      </c>
    </row>
    <row r="3364" spans="1:35" ht="15" customHeight="1" x14ac:dyDescent="0.2">
      <c r="A3364" s="25">
        <v>3499</v>
      </c>
      <c r="B3364" s="25" t="s">
        <v>114</v>
      </c>
      <c r="C3364" s="139">
        <v>38447</v>
      </c>
      <c r="D3364" s="25" t="s">
        <v>25</v>
      </c>
      <c r="E3364" s="25" t="s">
        <v>79</v>
      </c>
      <c r="F3364" s="25">
        <v>-80</v>
      </c>
      <c r="G3364" s="82">
        <v>22.541999999999689</v>
      </c>
      <c r="H3364" s="27">
        <v>-80.375699999999995</v>
      </c>
      <c r="I3364" s="25">
        <v>25</v>
      </c>
      <c r="J3364" s="82">
        <v>14.318400000000011</v>
      </c>
      <c r="K3364" s="27">
        <v>25.23864</v>
      </c>
      <c r="L3364" s="29">
        <v>23.878</v>
      </c>
      <c r="M3364" s="29">
        <v>38.505000000000003</v>
      </c>
      <c r="N3364" s="28">
        <v>9.8357619524118025</v>
      </c>
      <c r="O3364" s="28">
        <v>3.9897776249479544</v>
      </c>
      <c r="Q3364" s="26">
        <v>12.679240000000002</v>
      </c>
      <c r="R3364" s="26">
        <v>1.2694958135639833</v>
      </c>
      <c r="S3364" s="26">
        <v>0.5</v>
      </c>
      <c r="T3364" s="26">
        <v>0.03</v>
      </c>
      <c r="U3364" s="26">
        <v>0.28000000000000003</v>
      </c>
      <c r="V3364" s="26">
        <v>0.05</v>
      </c>
      <c r="W3364" s="26">
        <v>0.23000000000000004</v>
      </c>
      <c r="X3364" s="26">
        <v>2.4</v>
      </c>
      <c r="Y3364" s="85"/>
      <c r="AD3364" s="26">
        <v>0.78</v>
      </c>
      <c r="AF3364" s="26">
        <v>0.53623516606249988</v>
      </c>
      <c r="AG3364" s="26">
        <v>0.16124194176746892</v>
      </c>
      <c r="AH3364" s="29">
        <v>0.46869780117742621</v>
      </c>
      <c r="AI3364" s="29">
        <v>1.3333333333333286</v>
      </c>
    </row>
    <row r="3365" spans="1:35" ht="15" customHeight="1" x14ac:dyDescent="0.2">
      <c r="A3365" s="25">
        <v>3500</v>
      </c>
      <c r="B3365" s="25" t="s">
        <v>114</v>
      </c>
      <c r="C3365" s="139">
        <v>38447</v>
      </c>
      <c r="D3365" s="25" t="s">
        <v>26</v>
      </c>
      <c r="E3365" s="25" t="s">
        <v>79</v>
      </c>
      <c r="F3365" s="25">
        <v>-80</v>
      </c>
      <c r="G3365" s="82">
        <v>25.342800000000238</v>
      </c>
      <c r="H3365" s="27">
        <v>-80.422380000000004</v>
      </c>
      <c r="I3365" s="25">
        <v>25</v>
      </c>
      <c r="J3365" s="82">
        <v>15.304799999999972</v>
      </c>
      <c r="K3365" s="27">
        <v>25.25508</v>
      </c>
      <c r="L3365" s="29">
        <v>24.173999999999999</v>
      </c>
      <c r="M3365" s="29">
        <v>36.707999999999998</v>
      </c>
      <c r="N3365" s="28">
        <v>5.3735335089636243</v>
      </c>
      <c r="O3365" s="28">
        <v>2.1797196663258083</v>
      </c>
      <c r="Q3365" s="26">
        <v>24.339093999999999</v>
      </c>
      <c r="R3365" s="26">
        <v>2.7256668663578867</v>
      </c>
      <c r="S3365" s="26">
        <v>1.4</v>
      </c>
      <c r="T3365" s="26">
        <v>0.04</v>
      </c>
      <c r="U3365" s="26">
        <v>0.99</v>
      </c>
      <c r="V3365" s="26">
        <v>0.28999999999999998</v>
      </c>
      <c r="W3365" s="26">
        <v>0.7</v>
      </c>
      <c r="X3365" s="26">
        <v>11.1</v>
      </c>
      <c r="Y3365" s="85"/>
      <c r="AD3365" s="26">
        <v>2.3899999999999997</v>
      </c>
      <c r="AF3365" s="26">
        <v>0.62439832259374994</v>
      </c>
      <c r="AG3365" s="26">
        <v>0.29898972911065635</v>
      </c>
      <c r="AH3365" s="29">
        <v>0.85790848653126128</v>
      </c>
      <c r="AI3365" s="29">
        <v>2.8</v>
      </c>
    </row>
    <row r="3366" spans="1:35" ht="15" customHeight="1" x14ac:dyDescent="0.2">
      <c r="A3366" s="25">
        <v>3501</v>
      </c>
      <c r="B3366" s="25" t="s">
        <v>114</v>
      </c>
      <c r="C3366" s="139">
        <v>38447</v>
      </c>
      <c r="D3366" s="25" t="s">
        <v>27</v>
      </c>
      <c r="E3366" s="25" t="s">
        <v>79</v>
      </c>
      <c r="F3366" s="25">
        <v>-80</v>
      </c>
      <c r="G3366" s="82">
        <v>25.3776000000002</v>
      </c>
      <c r="H3366" s="27">
        <v>-80.422960000000003</v>
      </c>
      <c r="I3366" s="25">
        <v>25</v>
      </c>
      <c r="J3366" s="82">
        <v>10.579200000000029</v>
      </c>
      <c r="K3366" s="27">
        <v>25.17632</v>
      </c>
      <c r="L3366" s="29">
        <v>23.965</v>
      </c>
      <c r="M3366" s="29">
        <v>40.805</v>
      </c>
      <c r="N3366" s="28">
        <v>6.1603639031221009</v>
      </c>
      <c r="O3366" s="28">
        <v>2.4988894791406353</v>
      </c>
      <c r="Q3366" s="26">
        <v>11.286348</v>
      </c>
      <c r="R3366" s="26">
        <v>0.83487748226189817</v>
      </c>
      <c r="S3366" s="26">
        <v>1</v>
      </c>
      <c r="T3366" s="26">
        <v>0</v>
      </c>
      <c r="U3366" s="26">
        <v>0.68</v>
      </c>
      <c r="V3366" s="26">
        <v>0.14000000000000001</v>
      </c>
      <c r="W3366" s="26">
        <v>0.54</v>
      </c>
      <c r="X3366" s="26">
        <v>4</v>
      </c>
      <c r="Y3366" s="85"/>
      <c r="AD3366" s="26">
        <v>1.6800000000000002</v>
      </c>
      <c r="AF3366" s="26">
        <v>0.26702914899999997</v>
      </c>
      <c r="AG3366" s="26">
        <v>8.4654750957281283E-2</v>
      </c>
      <c r="AH3366" s="29">
        <v>0.74833241550286189</v>
      </c>
      <c r="AI3366" s="29">
        <v>0.86666666666666003</v>
      </c>
    </row>
    <row r="3367" spans="1:35" ht="15" customHeight="1" x14ac:dyDescent="0.2">
      <c r="A3367" s="25">
        <v>3502</v>
      </c>
      <c r="B3367" s="25" t="s">
        <v>114</v>
      </c>
      <c r="C3367" s="139">
        <v>38447</v>
      </c>
      <c r="D3367" s="25" t="s">
        <v>28</v>
      </c>
      <c r="E3367" s="25" t="s">
        <v>77</v>
      </c>
      <c r="F3367" s="25">
        <v>-80</v>
      </c>
      <c r="G3367" s="82">
        <v>12.812399999999684</v>
      </c>
      <c r="H3367" s="27">
        <v>-80.213539999999995</v>
      </c>
      <c r="I3367" s="25">
        <v>25</v>
      </c>
      <c r="J3367" s="82">
        <v>28.068000000000026</v>
      </c>
      <c r="K3367" s="27">
        <v>25.4678</v>
      </c>
      <c r="L3367" s="29">
        <v>23.376999999999999</v>
      </c>
      <c r="M3367" s="29">
        <v>38.064999999999998</v>
      </c>
      <c r="N3367" s="28">
        <v>9.684615543934683</v>
      </c>
      <c r="O3367" s="28">
        <v>3.9284666089279519</v>
      </c>
      <c r="Q3367" s="26">
        <v>2.5021420000000001</v>
      </c>
      <c r="R3367" s="26">
        <v>0.5687723093415169</v>
      </c>
      <c r="S3367" s="26">
        <v>0.05</v>
      </c>
      <c r="T3367" s="26">
        <v>0</v>
      </c>
      <c r="U3367" s="26">
        <v>0.17</v>
      </c>
      <c r="V3367" s="26">
        <v>0.03</v>
      </c>
      <c r="W3367" s="26">
        <v>0.14000000000000001</v>
      </c>
      <c r="X3367" s="26">
        <v>1.2</v>
      </c>
      <c r="Y3367" s="85"/>
      <c r="AD3367" s="26">
        <v>0.22000000000000003</v>
      </c>
      <c r="AF3367" s="26">
        <v>0.26231260153125002</v>
      </c>
      <c r="AG3367" s="26">
        <v>6.8581798392343712E-2</v>
      </c>
      <c r="AH3367" s="29">
        <v>0.47601270066803714</v>
      </c>
      <c r="AI3367" s="29">
        <v>0.59999999999999909</v>
      </c>
    </row>
    <row r="3368" spans="1:35" ht="15" customHeight="1" x14ac:dyDescent="0.2">
      <c r="A3368" s="25">
        <v>3503</v>
      </c>
      <c r="B3368" s="25" t="s">
        <v>114</v>
      </c>
      <c r="C3368" s="139">
        <v>38447</v>
      </c>
      <c r="D3368" s="25" t="s">
        <v>29</v>
      </c>
      <c r="E3368" s="25" t="s">
        <v>76</v>
      </c>
      <c r="F3368" s="25">
        <v>-80</v>
      </c>
      <c r="G3368" s="82">
        <v>11.908800000000213</v>
      </c>
      <c r="H3368" s="27">
        <v>-80.198480000000004</v>
      </c>
      <c r="I3368" s="25">
        <v>25</v>
      </c>
      <c r="J3368" s="82">
        <v>34.833599999999905</v>
      </c>
      <c r="K3368" s="27">
        <v>25.580559999999998</v>
      </c>
      <c r="L3368" s="29">
        <v>23.23</v>
      </c>
      <c r="M3368" s="29">
        <v>37.387</v>
      </c>
      <c r="N3368" s="28">
        <v>9.4880092883560572</v>
      </c>
      <c r="O3368" s="28">
        <v>3.8487152644741491</v>
      </c>
      <c r="Q3368" s="26">
        <v>2.7492680000000007</v>
      </c>
      <c r="R3368" s="26">
        <v>0.90957782868303949</v>
      </c>
      <c r="S3368" s="26">
        <v>0</v>
      </c>
      <c r="T3368" s="26">
        <v>0.02</v>
      </c>
      <c r="U3368" s="26">
        <v>0.13</v>
      </c>
      <c r="V3368" s="26">
        <v>0.03</v>
      </c>
      <c r="W3368" s="26">
        <v>0.1</v>
      </c>
      <c r="X3368" s="26">
        <v>1.5</v>
      </c>
      <c r="Y3368" s="85"/>
      <c r="AD3368" s="26">
        <v>0.13</v>
      </c>
      <c r="AF3368" s="26">
        <v>0.19954623906250002</v>
      </c>
      <c r="AG3368" s="26">
        <v>0.16114847231328128</v>
      </c>
      <c r="AH3368" s="29">
        <v>0.48587642148048038</v>
      </c>
      <c r="AI3368" s="29">
        <v>0.93333333333333712</v>
      </c>
    </row>
    <row r="3369" spans="1:35" ht="15" customHeight="1" x14ac:dyDescent="0.2">
      <c r="A3369" s="25">
        <v>3504</v>
      </c>
      <c r="B3369" s="25" t="s">
        <v>114</v>
      </c>
      <c r="C3369" s="139">
        <v>38447</v>
      </c>
      <c r="D3369" s="25" t="s">
        <v>30</v>
      </c>
      <c r="E3369" s="25" t="s">
        <v>76</v>
      </c>
      <c r="F3369" s="25">
        <v>-80</v>
      </c>
      <c r="G3369" s="82">
        <v>11.271600000000035</v>
      </c>
      <c r="H3369" s="27">
        <v>-80.187860000000001</v>
      </c>
      <c r="I3369" s="25">
        <v>25</v>
      </c>
      <c r="J3369" s="82">
        <v>39.730799999999959</v>
      </c>
      <c r="K3369" s="27">
        <v>25.662179999999999</v>
      </c>
      <c r="L3369" s="29">
        <v>23.527999999999999</v>
      </c>
      <c r="M3369" s="29">
        <v>36.981000000000002</v>
      </c>
      <c r="N3369" s="28">
        <v>7.0750289193081608</v>
      </c>
      <c r="O3369" s="28">
        <v>2.8699141169427898</v>
      </c>
      <c r="Q3369" s="26">
        <v>3.6479080000000002</v>
      </c>
      <c r="R3369" s="26">
        <v>1.1861678586458366</v>
      </c>
      <c r="S3369" s="26">
        <v>0</v>
      </c>
      <c r="T3369" s="26">
        <v>0</v>
      </c>
      <c r="U3369" s="26">
        <v>0.43</v>
      </c>
      <c r="V3369" s="26">
        <v>0.04</v>
      </c>
      <c r="W3369" s="26">
        <v>0.39</v>
      </c>
      <c r="X3369" s="26">
        <v>2.5</v>
      </c>
      <c r="Y3369" s="85"/>
      <c r="AD3369" s="26">
        <v>0.43</v>
      </c>
      <c r="AF3369" s="26">
        <v>0.396189987375</v>
      </c>
      <c r="AG3369" s="26">
        <v>0.20357948176153134</v>
      </c>
      <c r="AH3369" s="29">
        <v>0.65158744262077084</v>
      </c>
      <c r="AI3369" s="29">
        <v>1.2333333333333367</v>
      </c>
    </row>
    <row r="3370" spans="1:35" ht="15" customHeight="1" x14ac:dyDescent="0.2">
      <c r="A3370" s="25">
        <v>3505</v>
      </c>
      <c r="B3370" s="25" t="s">
        <v>114</v>
      </c>
      <c r="C3370" s="139">
        <v>38447</v>
      </c>
      <c r="D3370" s="25" t="s">
        <v>31</v>
      </c>
      <c r="E3370" s="25" t="s">
        <v>76</v>
      </c>
      <c r="F3370" s="25">
        <v>-80</v>
      </c>
      <c r="G3370" s="82">
        <v>18.026399999999683</v>
      </c>
      <c r="H3370" s="27">
        <v>-80.300439999999995</v>
      </c>
      <c r="I3370" s="25">
        <v>25</v>
      </c>
      <c r="J3370" s="82">
        <v>36.925200000000018</v>
      </c>
      <c r="K3370" s="27">
        <v>25.61542</v>
      </c>
      <c r="L3370" s="29">
        <v>23.373000000000001</v>
      </c>
      <c r="M3370" s="29">
        <v>32.808999999999997</v>
      </c>
      <c r="N3370" s="28">
        <v>7.3225510325958663</v>
      </c>
      <c r="O3370" s="28">
        <v>2.9703189654998416</v>
      </c>
      <c r="Q3370" s="26">
        <v>13.308288000000001</v>
      </c>
      <c r="R3370" s="26">
        <v>8.1422957196130987</v>
      </c>
      <c r="S3370" s="26">
        <v>0.1</v>
      </c>
      <c r="T3370" s="26">
        <v>0.05</v>
      </c>
      <c r="U3370" s="26">
        <v>0.22</v>
      </c>
      <c r="V3370" s="26">
        <v>0.03</v>
      </c>
      <c r="W3370" s="26">
        <v>0.19</v>
      </c>
      <c r="X3370" s="26">
        <v>9</v>
      </c>
      <c r="Y3370" s="85"/>
      <c r="AD3370" s="26">
        <v>0.32</v>
      </c>
      <c r="AF3370" s="26">
        <v>0.48471595525</v>
      </c>
      <c r="AG3370" s="26">
        <v>0.27963538943287503</v>
      </c>
      <c r="AH3370" s="29">
        <v>0.629562017318675</v>
      </c>
      <c r="AI3370" s="29">
        <v>8.1999999999999993</v>
      </c>
    </row>
    <row r="3371" spans="1:35" ht="15" customHeight="1" x14ac:dyDescent="0.2">
      <c r="A3371" s="25">
        <v>3506</v>
      </c>
      <c r="B3371" s="25" t="s">
        <v>114</v>
      </c>
      <c r="C3371" s="139">
        <v>38447</v>
      </c>
      <c r="D3371" s="25" t="s">
        <v>16</v>
      </c>
      <c r="E3371" s="25" t="s">
        <v>76</v>
      </c>
      <c r="F3371" s="25">
        <v>-80</v>
      </c>
      <c r="G3371" s="82">
        <v>14.889599999999916</v>
      </c>
      <c r="H3371" s="27">
        <v>-80.248159999999999</v>
      </c>
      <c r="I3371" s="25">
        <v>25</v>
      </c>
      <c r="J3371" s="82">
        <v>41.44680000000001</v>
      </c>
      <c r="K3371" s="27">
        <v>25.69078</v>
      </c>
      <c r="L3371" s="29">
        <v>23.893000000000001</v>
      </c>
      <c r="M3371" s="29">
        <v>33.280999999999999</v>
      </c>
      <c r="N3371" s="28">
        <v>5.8925728629753626</v>
      </c>
      <c r="O3371" s="28">
        <v>2.3902627448511775</v>
      </c>
      <c r="Q3371" s="26">
        <v>12.948832000000001</v>
      </c>
      <c r="R3371" s="26">
        <v>1.5482325595632376</v>
      </c>
      <c r="S3371" s="26">
        <v>0.48</v>
      </c>
      <c r="T3371" s="26">
        <v>0.11</v>
      </c>
      <c r="U3371" s="26">
        <v>2.1</v>
      </c>
      <c r="V3371" s="26">
        <v>0.11</v>
      </c>
      <c r="W3371" s="26">
        <v>1.99</v>
      </c>
      <c r="X3371" s="26">
        <v>11.5</v>
      </c>
      <c r="Y3371" s="85"/>
      <c r="AD3371" s="26">
        <v>2.58</v>
      </c>
      <c r="AF3371" s="26">
        <v>1.2748464996687501</v>
      </c>
      <c r="AG3371" s="26">
        <v>0.72133647223637554</v>
      </c>
      <c r="AH3371" s="29">
        <v>0.78234077154410486</v>
      </c>
      <c r="AI3371" s="29">
        <v>1.6999999999999935</v>
      </c>
    </row>
    <row r="3372" spans="1:35" ht="15" customHeight="1" x14ac:dyDescent="0.2">
      <c r="A3372" s="25">
        <v>3507</v>
      </c>
      <c r="B3372" s="25" t="s">
        <v>114</v>
      </c>
      <c r="C3372" s="139">
        <v>38447</v>
      </c>
      <c r="D3372" s="25" t="s">
        <v>17</v>
      </c>
      <c r="E3372" s="25" t="s">
        <v>76</v>
      </c>
      <c r="F3372" s="25">
        <v>-80</v>
      </c>
      <c r="G3372" s="82">
        <v>15.79320000000024</v>
      </c>
      <c r="H3372" s="27">
        <v>-80.263220000000004</v>
      </c>
      <c r="I3372" s="25">
        <v>25</v>
      </c>
      <c r="J3372" s="82">
        <v>39.278400000000033</v>
      </c>
      <c r="K3372" s="27">
        <v>25.654640000000001</v>
      </c>
      <c r="L3372" s="29">
        <v>23.443999999999999</v>
      </c>
      <c r="M3372" s="29">
        <v>34.65</v>
      </c>
      <c r="N3372" s="28">
        <v>6.2616647334023803</v>
      </c>
      <c r="O3372" s="28">
        <v>2.5399811391458678</v>
      </c>
      <c r="Q3372" s="26">
        <v>9.8035920000000001</v>
      </c>
      <c r="R3372" s="26">
        <v>1.5455351066108527</v>
      </c>
      <c r="S3372" s="26">
        <v>0.06</v>
      </c>
      <c r="T3372" s="26">
        <v>0.13</v>
      </c>
      <c r="U3372" s="26">
        <v>2.2999999999999998</v>
      </c>
      <c r="V3372" s="26">
        <v>0.03</v>
      </c>
      <c r="W3372" s="26">
        <v>2.27</v>
      </c>
      <c r="X3372" s="26">
        <v>8.1999999999999993</v>
      </c>
      <c r="Y3372" s="85"/>
      <c r="AD3372" s="26">
        <v>2.36</v>
      </c>
      <c r="AF3372" s="26">
        <v>0.45750510446875009</v>
      </c>
      <c r="AG3372" s="26">
        <v>0.41945672527571864</v>
      </c>
      <c r="AH3372" s="29">
        <v>0.73622593931104319</v>
      </c>
      <c r="AI3372" s="29">
        <v>1.5999999999999897</v>
      </c>
    </row>
    <row r="3373" spans="1:35" ht="15" customHeight="1" x14ac:dyDescent="0.2">
      <c r="A3373" s="25">
        <v>3508</v>
      </c>
      <c r="B3373" s="25" t="s">
        <v>114</v>
      </c>
      <c r="C3373" s="139">
        <v>38447</v>
      </c>
      <c r="D3373" s="25" t="s">
        <v>18</v>
      </c>
      <c r="E3373" s="25" t="s">
        <v>76</v>
      </c>
      <c r="F3373" s="25">
        <v>-80</v>
      </c>
      <c r="G3373" s="82">
        <v>15.839999999999748</v>
      </c>
      <c r="H3373" s="27">
        <v>-80.263999999999996</v>
      </c>
      <c r="I3373" s="25">
        <v>25</v>
      </c>
      <c r="J3373" s="82">
        <v>35.515199999999894</v>
      </c>
      <c r="K3373" s="27">
        <v>25.591919999999998</v>
      </c>
      <c r="L3373" s="29">
        <v>23.245999999999999</v>
      </c>
      <c r="M3373" s="29">
        <v>38.130000000000003</v>
      </c>
      <c r="N3373" s="28">
        <v>12.162276091001097</v>
      </c>
      <c r="O3373" s="28">
        <v>4.9335046182585796</v>
      </c>
      <c r="Q3373" s="26">
        <v>2.9289959999999997</v>
      </c>
      <c r="R3373" s="26">
        <v>0.57551023429687409</v>
      </c>
      <c r="S3373" s="26">
        <v>0.1</v>
      </c>
      <c r="T3373" s="26">
        <v>0.04</v>
      </c>
      <c r="U3373" s="26">
        <v>0.41</v>
      </c>
      <c r="V3373" s="26">
        <v>0.02</v>
      </c>
      <c r="W3373" s="26">
        <v>0.38999999999999996</v>
      </c>
      <c r="X3373" s="26">
        <v>1.5</v>
      </c>
      <c r="Y3373" s="85"/>
      <c r="AD3373" s="26">
        <v>0.51</v>
      </c>
      <c r="AF3373" s="26">
        <v>0.20571403190624998</v>
      </c>
      <c r="AG3373" s="26">
        <v>8.1869999996750042E-2</v>
      </c>
      <c r="AH3373" s="29">
        <v>0.37904089378557626</v>
      </c>
      <c r="AI3373" s="29">
        <v>0.59999999999999909</v>
      </c>
    </row>
    <row r="3374" spans="1:35" ht="15" customHeight="1" x14ac:dyDescent="0.2">
      <c r="A3374" s="25">
        <v>3509</v>
      </c>
      <c r="B3374" s="25" t="s">
        <v>114</v>
      </c>
      <c r="C3374" s="139">
        <v>38447</v>
      </c>
      <c r="D3374" s="25" t="s">
        <v>19</v>
      </c>
      <c r="E3374" s="25" t="s">
        <v>77</v>
      </c>
      <c r="F3374" s="25">
        <v>-80</v>
      </c>
      <c r="G3374" s="82">
        <v>18.782400000000052</v>
      </c>
      <c r="H3374" s="27">
        <v>-80.313040000000001</v>
      </c>
      <c r="I3374" s="25">
        <v>25</v>
      </c>
      <c r="J3374" s="82">
        <v>31.784400000000019</v>
      </c>
      <c r="K3374" s="27">
        <v>25.52974</v>
      </c>
      <c r="L3374" s="29">
        <v>23.387</v>
      </c>
      <c r="M3374" s="29">
        <v>34.508000000000003</v>
      </c>
      <c r="N3374" s="28">
        <v>7.7229576776618272</v>
      </c>
      <c r="O3374" s="28">
        <v>3.1327398822619559</v>
      </c>
      <c r="Q3374" s="26">
        <v>16.453528000000002</v>
      </c>
      <c r="R3374" s="26">
        <v>9.6414967530729161</v>
      </c>
      <c r="S3374" s="26">
        <v>3.1</v>
      </c>
      <c r="T3374" s="26">
        <v>0.06</v>
      </c>
      <c r="U3374" s="26">
        <v>1.2</v>
      </c>
      <c r="V3374" s="26">
        <v>0.14000000000000001</v>
      </c>
      <c r="W3374" s="26">
        <v>1.06</v>
      </c>
      <c r="X3374" s="26">
        <v>6.4</v>
      </c>
      <c r="Y3374" s="85"/>
      <c r="AD3374" s="26">
        <v>4.3000000000000007</v>
      </c>
      <c r="AF3374" s="26">
        <v>1.0514272741874999</v>
      </c>
      <c r="AG3374" s="26">
        <v>0.49217228775065641</v>
      </c>
      <c r="AH3374" s="29">
        <v>0.59692156715219835</v>
      </c>
      <c r="AI3374" s="29">
        <v>9.7666666666666657</v>
      </c>
    </row>
    <row r="3375" spans="1:35" ht="15" customHeight="1" x14ac:dyDescent="0.2">
      <c r="A3375" s="25">
        <v>3510</v>
      </c>
      <c r="B3375" s="25" t="s">
        <v>114</v>
      </c>
      <c r="C3375" s="139">
        <v>38447</v>
      </c>
      <c r="D3375" s="25" t="s">
        <v>20</v>
      </c>
      <c r="E3375" s="25" t="s">
        <v>77</v>
      </c>
      <c r="F3375" s="25">
        <v>-80</v>
      </c>
      <c r="G3375" s="82">
        <v>15.094800000000248</v>
      </c>
      <c r="H3375" s="27">
        <v>-80.251580000000004</v>
      </c>
      <c r="I3375" s="25">
        <v>25</v>
      </c>
      <c r="J3375" s="82">
        <v>29.54039999999992</v>
      </c>
      <c r="K3375" s="27">
        <v>25.492339999999999</v>
      </c>
      <c r="L3375" s="29">
        <v>23.474</v>
      </c>
      <c r="M3375" s="29">
        <v>38.482999999999997</v>
      </c>
      <c r="N3375" s="28">
        <v>12.807926351854059</v>
      </c>
      <c r="O3375" s="28">
        <v>5.1954061340492599</v>
      </c>
      <c r="Q3375" s="26">
        <v>1.918026</v>
      </c>
      <c r="R3375" s="26">
        <v>1.141917750003725</v>
      </c>
      <c r="S3375" s="26">
        <v>0.05</v>
      </c>
      <c r="T3375" s="26">
        <v>0.01</v>
      </c>
      <c r="U3375" s="26">
        <v>0.33</v>
      </c>
      <c r="V3375" s="26">
        <v>0.03</v>
      </c>
      <c r="W3375" s="26">
        <v>0.30000000000000004</v>
      </c>
      <c r="X3375" s="26">
        <v>0.56999999999999995</v>
      </c>
      <c r="Y3375" s="85"/>
      <c r="AD3375" s="26">
        <v>0.38000000000000006</v>
      </c>
      <c r="AF3375" s="26">
        <v>0.20789089996874999</v>
      </c>
      <c r="AG3375" s="26">
        <v>7.8306953235812493E-2</v>
      </c>
      <c r="AH3375" s="29">
        <v>0.35993336261905212</v>
      </c>
      <c r="AI3375" s="29">
        <v>1.1666666666666714</v>
      </c>
    </row>
    <row r="3376" spans="1:35" ht="15" customHeight="1" x14ac:dyDescent="0.2">
      <c r="A3376" s="25">
        <v>3511</v>
      </c>
      <c r="B3376" s="25" t="s">
        <v>114</v>
      </c>
      <c r="C3376" s="139">
        <v>38447</v>
      </c>
      <c r="D3376" s="25" t="s">
        <v>21</v>
      </c>
      <c r="E3376" s="25" t="s">
        <v>77</v>
      </c>
      <c r="F3376" s="25">
        <v>-80</v>
      </c>
      <c r="G3376" s="82">
        <v>19.49639999999988</v>
      </c>
      <c r="H3376" s="27">
        <v>-80.324939999999998</v>
      </c>
      <c r="I3376" s="25">
        <v>25</v>
      </c>
      <c r="J3376" s="82">
        <v>27.787199999999999</v>
      </c>
      <c r="K3376" s="27">
        <v>25.46312</v>
      </c>
      <c r="L3376" s="29">
        <v>23.166</v>
      </c>
      <c r="M3376" s="29">
        <v>38.427999999999997</v>
      </c>
      <c r="N3376" s="28">
        <v>10.014504080571481</v>
      </c>
      <c r="O3376" s="28">
        <v>4.0622825663055684</v>
      </c>
      <c r="Q3376" s="26">
        <v>8.5230300000000003</v>
      </c>
      <c r="R3376" s="26">
        <v>1.1685563502083376</v>
      </c>
      <c r="S3376" s="26">
        <v>0.13</v>
      </c>
      <c r="T3376" s="26">
        <v>0.02</v>
      </c>
      <c r="U3376" s="26">
        <v>0.23</v>
      </c>
      <c r="V3376" s="26">
        <v>0.04</v>
      </c>
      <c r="W3376" s="26">
        <v>0.19</v>
      </c>
      <c r="X3376" s="26">
        <v>3.6</v>
      </c>
      <c r="Y3376" s="85"/>
      <c r="AD3376" s="26">
        <v>0.36</v>
      </c>
      <c r="AF3376" s="26">
        <v>0.26412665824999998</v>
      </c>
      <c r="AG3376" s="26">
        <v>0.14992619480628128</v>
      </c>
      <c r="AH3376" s="29">
        <v>0.46033233027919734</v>
      </c>
      <c r="AI3376" s="29">
        <v>1.2</v>
      </c>
    </row>
    <row r="3377" spans="1:35" ht="15" customHeight="1" x14ac:dyDescent="0.2">
      <c r="A3377" s="25">
        <v>3512</v>
      </c>
      <c r="B3377" s="25" t="s">
        <v>114</v>
      </c>
      <c r="C3377" s="139">
        <v>38447</v>
      </c>
      <c r="D3377" s="25" t="s">
        <v>22</v>
      </c>
      <c r="E3377" s="25" t="s">
        <v>77</v>
      </c>
      <c r="F3377" s="25">
        <v>-80</v>
      </c>
      <c r="G3377" s="82">
        <v>14.576400000000262</v>
      </c>
      <c r="H3377" s="27">
        <v>-80.242940000000004</v>
      </c>
      <c r="I3377" s="25">
        <v>25</v>
      </c>
      <c r="J3377" s="82">
        <v>24.283200000000065</v>
      </c>
      <c r="K3377" s="27">
        <v>25.404720000000001</v>
      </c>
      <c r="L3377" s="29">
        <v>23.442</v>
      </c>
      <c r="M3377" s="29">
        <v>37.871000000000002</v>
      </c>
      <c r="N3377" s="28">
        <v>12.850314321773824</v>
      </c>
      <c r="O3377" s="28">
        <v>5.2126003864895987</v>
      </c>
      <c r="Q3377" s="26">
        <v>2.5470740000000003</v>
      </c>
      <c r="R3377" s="26">
        <v>1.1383328283928502</v>
      </c>
      <c r="S3377" s="26">
        <v>0</v>
      </c>
      <c r="T3377" s="26">
        <v>0.02</v>
      </c>
      <c r="U3377" s="26">
        <v>0.42</v>
      </c>
      <c r="V3377" s="26">
        <v>0.03</v>
      </c>
      <c r="W3377" s="26">
        <v>0.39</v>
      </c>
      <c r="X3377" s="26">
        <v>0.5</v>
      </c>
      <c r="Y3377" s="85"/>
      <c r="AD3377" s="26">
        <v>0.42000000000000004</v>
      </c>
      <c r="AF3377" s="26">
        <v>0.23800424149999999</v>
      </c>
      <c r="AG3377" s="26">
        <v>8.0416847311531259E-2</v>
      </c>
      <c r="AH3377" s="29">
        <v>0.3587460885831194</v>
      </c>
      <c r="AI3377" s="29">
        <v>1.1666666666666596</v>
      </c>
    </row>
    <row r="3378" spans="1:35" ht="15" customHeight="1" x14ac:dyDescent="0.2">
      <c r="A3378" s="25">
        <v>3513</v>
      </c>
      <c r="B3378" s="25" t="s">
        <v>114</v>
      </c>
      <c r="C3378" s="139">
        <v>38447</v>
      </c>
      <c r="D3378" s="25" t="s">
        <v>23</v>
      </c>
      <c r="E3378" s="25" t="s">
        <v>77</v>
      </c>
      <c r="F3378" s="25">
        <v>-80</v>
      </c>
      <c r="G3378" s="82">
        <v>19.266000000000076</v>
      </c>
      <c r="H3378" s="27">
        <v>-80.321100000000001</v>
      </c>
      <c r="I3378" s="25">
        <v>25</v>
      </c>
      <c r="J3378" s="82">
        <v>19.981200000000072</v>
      </c>
      <c r="K3378" s="27">
        <v>25.333020000000001</v>
      </c>
      <c r="L3378" s="29">
        <v>23.925000000000001</v>
      </c>
      <c r="M3378" s="29">
        <v>37.658999999999999</v>
      </c>
      <c r="N3378" s="28">
        <v>10.116613708924408</v>
      </c>
      <c r="O3378" s="28">
        <v>4.1037023070908116</v>
      </c>
      <c r="Q3378" s="26">
        <v>5.8495760000000008</v>
      </c>
      <c r="R3378" s="26">
        <v>0.97934355003721008</v>
      </c>
      <c r="S3378" s="26">
        <v>0.05</v>
      </c>
      <c r="T3378" s="26">
        <v>0.02</v>
      </c>
      <c r="U3378" s="26">
        <v>0.45</v>
      </c>
      <c r="V3378" s="26">
        <v>0.04</v>
      </c>
      <c r="W3378" s="26">
        <v>0.41000000000000003</v>
      </c>
      <c r="X3378" s="26">
        <v>1</v>
      </c>
      <c r="Y3378" s="85"/>
      <c r="AD3378" s="26">
        <v>0.5</v>
      </c>
      <c r="AF3378" s="26">
        <v>0.45351417968749996</v>
      </c>
      <c r="AG3378" s="26">
        <v>0.1507585031511875</v>
      </c>
      <c r="AH3378" s="29">
        <v>0.45568607566119401</v>
      </c>
      <c r="AI3378" s="29">
        <v>1.033333333333341</v>
      </c>
    </row>
    <row r="3379" spans="1:35" ht="15" customHeight="1" x14ac:dyDescent="0.2">
      <c r="A3379" s="25">
        <v>3514</v>
      </c>
      <c r="B3379" s="25" t="s">
        <v>114</v>
      </c>
      <c r="C3379" s="139">
        <v>38448</v>
      </c>
      <c r="D3379" s="25">
        <v>1</v>
      </c>
      <c r="E3379" s="25" t="s">
        <v>47</v>
      </c>
      <c r="F3379" s="25">
        <v>-80</v>
      </c>
      <c r="G3379" s="82">
        <v>29.781599999999742</v>
      </c>
      <c r="H3379" s="27">
        <v>-80.496359999999996</v>
      </c>
      <c r="I3379" s="25">
        <v>25</v>
      </c>
      <c r="J3379" s="82">
        <v>11.079600000000056</v>
      </c>
      <c r="K3379" s="27">
        <v>25.184660000000001</v>
      </c>
      <c r="L3379" s="29">
        <v>22.021999999999998</v>
      </c>
      <c r="M3379" s="29">
        <v>42.243000000000002</v>
      </c>
      <c r="N3379" s="28">
        <v>3.3786081960973435</v>
      </c>
      <c r="O3379" s="28">
        <v>1.3704983355102023</v>
      </c>
      <c r="Q3379" s="26">
        <v>6.3662939999999999</v>
      </c>
      <c r="R3379" s="26">
        <v>5.425634454862351</v>
      </c>
      <c r="S3379" s="26">
        <v>3</v>
      </c>
      <c r="T3379" s="26">
        <v>7.0000000000000007E-2</v>
      </c>
      <c r="U3379" s="26">
        <v>10.6</v>
      </c>
      <c r="V3379" s="26">
        <v>0.86</v>
      </c>
      <c r="W3379" s="26">
        <v>9.74</v>
      </c>
      <c r="X3379" s="26">
        <v>10.1</v>
      </c>
      <c r="Y3379" s="85"/>
      <c r="AD3379" s="26">
        <v>13.6</v>
      </c>
      <c r="AF3379" s="26">
        <v>0.50467057915625002</v>
      </c>
      <c r="AG3379" s="26">
        <v>0.30645627945546872</v>
      </c>
      <c r="AH3379" s="29">
        <v>1.3644671806944193</v>
      </c>
      <c r="AI3379" s="29">
        <v>5.4857142857142858</v>
      </c>
    </row>
    <row r="3380" spans="1:35" ht="15" customHeight="1" x14ac:dyDescent="0.2">
      <c r="A3380" s="25">
        <v>3515</v>
      </c>
      <c r="B3380" s="25" t="s">
        <v>114</v>
      </c>
      <c r="C3380" s="139">
        <v>38448</v>
      </c>
      <c r="D3380" s="25">
        <v>2</v>
      </c>
      <c r="E3380" s="25" t="s">
        <v>47</v>
      </c>
      <c r="F3380" s="25">
        <v>-80</v>
      </c>
      <c r="G3380" s="82">
        <v>33.685199999999895</v>
      </c>
      <c r="H3380" s="27">
        <v>-80.561419999999998</v>
      </c>
      <c r="I3380" s="25">
        <v>25</v>
      </c>
      <c r="J3380" s="82">
        <v>10.066800000000029</v>
      </c>
      <c r="K3380" s="27">
        <v>25.16778</v>
      </c>
      <c r="L3380" s="29">
        <v>21.992999999999999</v>
      </c>
      <c r="M3380" s="29">
        <v>41.680999999999997</v>
      </c>
      <c r="N3380" s="28">
        <v>4.601908509581591</v>
      </c>
      <c r="O3380" s="28">
        <v>1.8667177685287579</v>
      </c>
      <c r="Q3380" s="26">
        <v>6.9953420000000008</v>
      </c>
      <c r="R3380" s="26">
        <v>5.6897744584226224</v>
      </c>
      <c r="S3380" s="26">
        <v>2.2000000000000002</v>
      </c>
      <c r="T3380" s="26">
        <v>0.06</v>
      </c>
      <c r="U3380" s="26">
        <v>1.6</v>
      </c>
      <c r="V3380" s="26">
        <v>0.16</v>
      </c>
      <c r="W3380" s="26">
        <v>1.4400000000000002</v>
      </c>
      <c r="X3380" s="26">
        <v>3.7</v>
      </c>
      <c r="Y3380" s="85"/>
      <c r="AD3380" s="26">
        <v>3.8000000000000007</v>
      </c>
      <c r="AF3380" s="26">
        <v>0.92589454924999992</v>
      </c>
      <c r="AG3380" s="26">
        <v>0.17523794601443743</v>
      </c>
      <c r="AH3380" s="29">
        <v>1.0017582901532185</v>
      </c>
      <c r="AI3380" s="29">
        <v>5.8</v>
      </c>
    </row>
    <row r="3381" spans="1:35" ht="15" customHeight="1" x14ac:dyDescent="0.2">
      <c r="A3381" s="25">
        <v>3516</v>
      </c>
      <c r="B3381" s="25" t="s">
        <v>114</v>
      </c>
      <c r="C3381" s="139">
        <v>38448</v>
      </c>
      <c r="D3381" s="25">
        <v>3</v>
      </c>
      <c r="E3381" s="25" t="s">
        <v>47</v>
      </c>
      <c r="F3381" s="25">
        <v>-80</v>
      </c>
      <c r="G3381" s="82">
        <v>37.215600000000109</v>
      </c>
      <c r="H3381" s="27">
        <v>-80.620260000000002</v>
      </c>
      <c r="I3381" s="25">
        <v>25</v>
      </c>
      <c r="J3381" s="82">
        <v>9.0395999999999077</v>
      </c>
      <c r="K3381" s="27">
        <v>25.150659999999998</v>
      </c>
      <c r="L3381" s="29">
        <v>22</v>
      </c>
      <c r="M3381" s="29">
        <v>41.664000000000001</v>
      </c>
      <c r="N3381" s="28">
        <v>1.6013088716038304</v>
      </c>
      <c r="O3381" s="28">
        <v>0.64955479173517627</v>
      </c>
      <c r="Q3381" s="26">
        <v>7.6019240000000003</v>
      </c>
      <c r="R3381" s="26">
        <v>31.517676448932299</v>
      </c>
      <c r="S3381" s="26">
        <v>7.6</v>
      </c>
      <c r="T3381" s="26">
        <v>7.0000000000000007E-2</v>
      </c>
      <c r="U3381" s="26">
        <v>0.67</v>
      </c>
      <c r="V3381" s="26">
        <v>0.13</v>
      </c>
      <c r="W3381" s="26">
        <v>0.54</v>
      </c>
      <c r="X3381" s="26">
        <v>10.199999999999999</v>
      </c>
      <c r="Y3381" s="85"/>
      <c r="AD3381" s="26">
        <v>8.27</v>
      </c>
      <c r="AF3381" s="26">
        <v>1.1715178289687498</v>
      </c>
      <c r="AG3381" s="26">
        <v>0.81385780743462521</v>
      </c>
      <c r="AH3381" s="29">
        <v>2.8788949351056434</v>
      </c>
      <c r="AI3381" s="29">
        <v>31.657142857142865</v>
      </c>
    </row>
    <row r="3382" spans="1:35" ht="15" customHeight="1" x14ac:dyDescent="0.2">
      <c r="A3382" s="25">
        <v>3517</v>
      </c>
      <c r="B3382" s="25" t="s">
        <v>114</v>
      </c>
      <c r="C3382" s="139">
        <v>38448</v>
      </c>
      <c r="D3382" s="25">
        <v>4</v>
      </c>
      <c r="E3382" s="25" t="s">
        <v>48</v>
      </c>
      <c r="F3382" s="25">
        <v>-80</v>
      </c>
      <c r="G3382" s="82">
        <v>40.852800000000116</v>
      </c>
      <c r="H3382" s="27">
        <v>-80.680880000000002</v>
      </c>
      <c r="I3382" s="25">
        <v>25</v>
      </c>
      <c r="J3382" s="82">
        <v>7.9488000000000625</v>
      </c>
      <c r="K3382" s="27">
        <v>25.132480000000001</v>
      </c>
      <c r="L3382" s="29">
        <v>22.216999999999999</v>
      </c>
      <c r="M3382" s="29">
        <v>43.545999999999999</v>
      </c>
      <c r="N3382" s="28">
        <v>5.3954792941237928</v>
      </c>
      <c r="O3382" s="28">
        <v>2.1886217527139897</v>
      </c>
      <c r="Q3382" s="26">
        <v>14.835976</v>
      </c>
      <c r="R3382" s="26">
        <v>5.41777354241444</v>
      </c>
      <c r="S3382" s="26">
        <v>0.51</v>
      </c>
      <c r="T3382" s="26">
        <v>0.05</v>
      </c>
      <c r="U3382" s="26">
        <v>0.14000000000000001</v>
      </c>
      <c r="V3382" s="26">
        <v>0.02</v>
      </c>
      <c r="W3382" s="26">
        <v>0.12000000000000001</v>
      </c>
      <c r="X3382" s="26">
        <v>9.9</v>
      </c>
      <c r="Y3382" s="85"/>
      <c r="AD3382" s="26">
        <v>0.65</v>
      </c>
      <c r="AF3382" s="26">
        <v>0.57070224371874989</v>
      </c>
      <c r="AG3382" s="26">
        <v>0.20923915251028127</v>
      </c>
      <c r="AH3382" s="29">
        <v>0.85441899573606805</v>
      </c>
      <c r="AI3382" s="29">
        <v>5.4857142857142911</v>
      </c>
    </row>
    <row r="3383" spans="1:35" ht="15" customHeight="1" x14ac:dyDescent="0.2">
      <c r="A3383" s="25">
        <v>3518</v>
      </c>
      <c r="B3383" s="25" t="s">
        <v>114</v>
      </c>
      <c r="C3383" s="139">
        <v>38448</v>
      </c>
      <c r="D3383" s="25">
        <v>5</v>
      </c>
      <c r="E3383" s="25" t="s">
        <v>48</v>
      </c>
      <c r="F3383" s="25">
        <v>-80</v>
      </c>
      <c r="G3383" s="82">
        <v>43.166400000000351</v>
      </c>
      <c r="H3383" s="27">
        <v>-80.719440000000006</v>
      </c>
      <c r="I3383" s="25">
        <v>25</v>
      </c>
      <c r="J3383" s="82">
        <v>6.9636000000000564</v>
      </c>
      <c r="K3383" s="27">
        <v>25.116060000000001</v>
      </c>
      <c r="L3383" s="29">
        <v>22.79</v>
      </c>
      <c r="M3383" s="29">
        <v>40.4</v>
      </c>
      <c r="N3383" s="28">
        <v>6.6422853743435715</v>
      </c>
      <c r="O3383" s="28">
        <v>2.6943760629116005</v>
      </c>
      <c r="Q3383" s="26">
        <v>15.330228</v>
      </c>
      <c r="R3383" s="26">
        <v>1.2614621103087822</v>
      </c>
      <c r="S3383" s="26">
        <v>0.24</v>
      </c>
      <c r="T3383" s="26">
        <v>0.03</v>
      </c>
      <c r="U3383" s="26">
        <v>0.08</v>
      </c>
      <c r="V3383" s="26">
        <v>0.01</v>
      </c>
      <c r="W3383" s="26">
        <v>7.0000000000000007E-2</v>
      </c>
      <c r="X3383" s="26">
        <v>4</v>
      </c>
      <c r="Y3383" s="85"/>
      <c r="AD3383" s="26">
        <v>0.32</v>
      </c>
      <c r="AF3383" s="26">
        <v>0.44371827340624992</v>
      </c>
      <c r="AG3383" s="26">
        <v>0.15327807588340636</v>
      </c>
      <c r="AH3383" s="29">
        <v>0.694038232353964</v>
      </c>
      <c r="AI3383" s="29">
        <v>1.3142857142857167</v>
      </c>
    </row>
    <row r="3384" spans="1:35" ht="15" customHeight="1" x14ac:dyDescent="0.2">
      <c r="A3384" s="25">
        <v>3519</v>
      </c>
      <c r="B3384" s="25" t="s">
        <v>114</v>
      </c>
      <c r="C3384" s="139">
        <v>38448</v>
      </c>
      <c r="D3384" s="25">
        <v>6</v>
      </c>
      <c r="E3384" s="25" t="s">
        <v>48</v>
      </c>
      <c r="F3384" s="25">
        <v>-80</v>
      </c>
      <c r="G3384" s="82">
        <v>45.550800000000038</v>
      </c>
      <c r="H3384" s="27">
        <v>-80.759180000000001</v>
      </c>
      <c r="I3384" s="25">
        <v>25</v>
      </c>
      <c r="J3384" s="82">
        <v>4.2023999999999262</v>
      </c>
      <c r="K3384" s="27">
        <v>25.070039999999999</v>
      </c>
      <c r="L3384" s="29">
        <v>22.544</v>
      </c>
      <c r="M3384" s="29">
        <v>39.155999999999999</v>
      </c>
      <c r="N3384" s="28">
        <v>7.2583837340550845</v>
      </c>
      <c r="O3384" s="28">
        <v>2.9442901480874202</v>
      </c>
      <c r="Q3384" s="26">
        <v>15.554888</v>
      </c>
      <c r="R3384" s="26">
        <v>7.312877717139143</v>
      </c>
      <c r="S3384" s="26">
        <v>0.36</v>
      </c>
      <c r="T3384" s="26">
        <v>0.02</v>
      </c>
      <c r="U3384" s="26">
        <v>0.06</v>
      </c>
      <c r="V3384" s="26">
        <v>0.03</v>
      </c>
      <c r="W3384" s="26">
        <v>0.03</v>
      </c>
      <c r="X3384" s="26">
        <v>51.4</v>
      </c>
      <c r="Y3384" s="85"/>
      <c r="AD3384" s="26">
        <v>0.42000000000000004</v>
      </c>
      <c r="AF3384" s="26">
        <v>0.39582717603124995</v>
      </c>
      <c r="AG3384" s="26">
        <v>0.17379734099575017</v>
      </c>
      <c r="AH3384" s="29">
        <v>0.63512762192093475</v>
      </c>
      <c r="AI3384" s="29">
        <v>7.3600000000000065</v>
      </c>
    </row>
    <row r="3385" spans="1:35" ht="15" customHeight="1" x14ac:dyDescent="0.2">
      <c r="A3385" s="25">
        <v>3520</v>
      </c>
      <c r="B3385" s="25" t="s">
        <v>114</v>
      </c>
      <c r="C3385" s="139">
        <v>38448</v>
      </c>
      <c r="D3385" s="25">
        <v>7</v>
      </c>
      <c r="E3385" s="25" t="s">
        <v>48</v>
      </c>
      <c r="F3385" s="25">
        <v>-80</v>
      </c>
      <c r="G3385" s="82">
        <v>47.593200000000309</v>
      </c>
      <c r="H3385" s="27">
        <v>-80.793220000000005</v>
      </c>
      <c r="I3385" s="25">
        <v>25</v>
      </c>
      <c r="J3385" s="82">
        <v>7.0115999999999445</v>
      </c>
      <c r="K3385" s="27">
        <v>25.116859999999999</v>
      </c>
      <c r="L3385" s="29">
        <v>22.382000000000001</v>
      </c>
      <c r="M3385" s="29">
        <v>41.585999999999999</v>
      </c>
      <c r="N3385" s="28">
        <v>5.8937526039338346</v>
      </c>
      <c r="O3385" s="28">
        <v>2.3907412948712081</v>
      </c>
      <c r="Q3385" s="26">
        <v>20.430009999999999</v>
      </c>
      <c r="R3385" s="26">
        <v>3.1567649815364542</v>
      </c>
      <c r="S3385" s="26">
        <v>0.15</v>
      </c>
      <c r="T3385" s="26">
        <v>0.01</v>
      </c>
      <c r="U3385" s="26">
        <v>0.05</v>
      </c>
      <c r="V3385" s="26">
        <v>0.03</v>
      </c>
      <c r="W3385" s="26">
        <v>2.0000000000000004E-2</v>
      </c>
      <c r="X3385" s="26">
        <v>4.4000000000000004</v>
      </c>
      <c r="Y3385" s="85"/>
      <c r="AD3385" s="26">
        <v>0.2</v>
      </c>
      <c r="AF3385" s="26">
        <v>0.36317415509374984</v>
      </c>
      <c r="AG3385" s="26">
        <v>0.17838530414340645</v>
      </c>
      <c r="AH3385" s="29">
        <v>0.78218417191841705</v>
      </c>
      <c r="AI3385" s="29">
        <v>3.2</v>
      </c>
    </row>
    <row r="3386" spans="1:35" ht="15" customHeight="1" x14ac:dyDescent="0.2">
      <c r="A3386" s="25">
        <v>3521</v>
      </c>
      <c r="B3386" s="25" t="s">
        <v>114</v>
      </c>
      <c r="C3386" s="139">
        <v>38448</v>
      </c>
      <c r="D3386" s="25">
        <v>8</v>
      </c>
      <c r="E3386" s="25" t="s">
        <v>48</v>
      </c>
      <c r="F3386" s="25">
        <v>-80</v>
      </c>
      <c r="G3386" s="82">
        <v>51.853200000000186</v>
      </c>
      <c r="H3386" s="27">
        <v>-80.864220000000003</v>
      </c>
      <c r="I3386" s="25">
        <v>25</v>
      </c>
      <c r="J3386" s="82">
        <v>7.6776000000000977</v>
      </c>
      <c r="K3386" s="27">
        <v>25.127960000000002</v>
      </c>
      <c r="L3386" s="29">
        <v>23.288</v>
      </c>
      <c r="M3386" s="29">
        <v>39.280999999999999</v>
      </c>
      <c r="N3386" s="28">
        <v>5.0556633853217656</v>
      </c>
      <c r="O3386" s="28">
        <v>2.0507788569526468</v>
      </c>
      <c r="Q3386" s="26">
        <v>19.374108</v>
      </c>
      <c r="R3386" s="26">
        <v>1.8274787388095335</v>
      </c>
      <c r="S3386" s="26">
        <v>0.15</v>
      </c>
      <c r="T3386" s="26">
        <v>0.02</v>
      </c>
      <c r="U3386" s="26">
        <v>0.09</v>
      </c>
      <c r="V3386" s="26">
        <v>0.06</v>
      </c>
      <c r="W3386" s="26">
        <v>0.03</v>
      </c>
      <c r="X3386" s="26">
        <v>75</v>
      </c>
      <c r="Y3386" s="85"/>
      <c r="AD3386" s="26">
        <v>0.24</v>
      </c>
      <c r="AF3386" s="26">
        <v>0.44117859399999998</v>
      </c>
      <c r="AG3386" s="26">
        <v>0.37237529221375004</v>
      </c>
      <c r="AH3386" s="29">
        <v>0.91184868307971789</v>
      </c>
      <c r="AI3386" s="29">
        <v>1.8800000000000097</v>
      </c>
    </row>
    <row r="3387" spans="1:35" ht="15" customHeight="1" x14ac:dyDescent="0.2">
      <c r="A3387" s="25">
        <v>3522</v>
      </c>
      <c r="B3387" s="25" t="s">
        <v>114</v>
      </c>
      <c r="C3387" s="139">
        <v>38448</v>
      </c>
      <c r="D3387" s="25">
        <v>9</v>
      </c>
      <c r="E3387" s="25" t="s">
        <v>49</v>
      </c>
      <c r="F3387" s="25">
        <v>-80</v>
      </c>
      <c r="G3387" s="82">
        <v>54.321600000000103</v>
      </c>
      <c r="H3387" s="27">
        <v>-80.905360000000002</v>
      </c>
      <c r="I3387" s="25">
        <v>25</v>
      </c>
      <c r="J3387" s="82">
        <v>7.615199999999902</v>
      </c>
      <c r="K3387" s="27">
        <v>25.126919999999998</v>
      </c>
      <c r="L3387" s="29">
        <v>21.809000000000001</v>
      </c>
      <c r="M3387" s="29">
        <v>38.936999999999998</v>
      </c>
      <c r="N3387" s="28">
        <v>2.70732529627701</v>
      </c>
      <c r="O3387" s="28">
        <v>1.0981991982728869</v>
      </c>
      <c r="Q3387" s="26">
        <v>20.160418</v>
      </c>
      <c r="R3387" s="26">
        <v>7.1512839880877923</v>
      </c>
      <c r="S3387" s="26">
        <v>0.55000000000000004</v>
      </c>
      <c r="T3387" s="26">
        <v>0.06</v>
      </c>
      <c r="U3387" s="26">
        <v>7.0000000000000007E-2</v>
      </c>
      <c r="V3387" s="26">
        <v>0.06</v>
      </c>
      <c r="W3387" s="26">
        <v>1.0000000000000009E-2</v>
      </c>
      <c r="X3387" s="26">
        <v>62.6</v>
      </c>
      <c r="Y3387" s="85"/>
      <c r="AD3387" s="26">
        <v>0.62000000000000011</v>
      </c>
      <c r="AF3387" s="26">
        <v>0.74521450006250012</v>
      </c>
      <c r="AG3387" s="26">
        <v>0.74122018790162514</v>
      </c>
      <c r="AH3387" s="29">
        <v>1.7027876208076886</v>
      </c>
      <c r="AI3387" s="29">
        <v>7.24</v>
      </c>
    </row>
    <row r="3388" spans="1:35" ht="15" customHeight="1" x14ac:dyDescent="0.2">
      <c r="A3388" s="25">
        <v>3523</v>
      </c>
      <c r="B3388" s="25" t="s">
        <v>114</v>
      </c>
      <c r="C3388" s="139">
        <v>38448</v>
      </c>
      <c r="D3388" s="25">
        <v>10</v>
      </c>
      <c r="E3388" s="25" t="s">
        <v>49</v>
      </c>
      <c r="F3388" s="25">
        <v>-80</v>
      </c>
      <c r="G3388" s="82">
        <v>59.732400000000325</v>
      </c>
      <c r="H3388" s="27">
        <v>-80.995540000000005</v>
      </c>
      <c r="I3388" s="25">
        <v>25</v>
      </c>
      <c r="J3388" s="82">
        <v>6.7139999999999134</v>
      </c>
      <c r="K3388" s="27">
        <v>25.111899999999999</v>
      </c>
      <c r="L3388" s="29">
        <v>22.853999999999999</v>
      </c>
      <c r="M3388" s="29">
        <v>36.603000000000002</v>
      </c>
      <c r="N3388" s="28">
        <v>1.5915352624764858</v>
      </c>
      <c r="O3388" s="28">
        <v>0.6455902257767957</v>
      </c>
      <c r="Q3388" s="26">
        <v>8.1186420000000012</v>
      </c>
      <c r="R3388" s="26">
        <v>46.696167342280503</v>
      </c>
      <c r="S3388" s="26">
        <v>0.45</v>
      </c>
      <c r="T3388" s="26">
        <v>0.15</v>
      </c>
      <c r="U3388" s="26">
        <v>0.23</v>
      </c>
      <c r="V3388" s="26">
        <v>0.09</v>
      </c>
      <c r="W3388" s="26">
        <v>0.14000000000000001</v>
      </c>
      <c r="X3388" s="26">
        <v>34</v>
      </c>
      <c r="Y3388" s="85"/>
      <c r="AD3388" s="26">
        <v>0.68</v>
      </c>
      <c r="AF3388" s="26">
        <v>4.232194324843749</v>
      </c>
      <c r="AG3388" s="26">
        <v>2.742602444721876</v>
      </c>
      <c r="AH3388" s="29">
        <v>2.8965742127677871</v>
      </c>
      <c r="AI3388" s="29">
        <v>47.2</v>
      </c>
    </row>
    <row r="3389" spans="1:35" ht="15" customHeight="1" x14ac:dyDescent="0.2">
      <c r="A3389" s="25">
        <v>3524</v>
      </c>
      <c r="B3389" s="25" t="s">
        <v>114</v>
      </c>
      <c r="C3389" s="139">
        <v>38448</v>
      </c>
      <c r="D3389" s="25">
        <v>11</v>
      </c>
      <c r="E3389" s="25" t="s">
        <v>49</v>
      </c>
      <c r="F3389" s="25">
        <v>-80</v>
      </c>
      <c r="G3389" s="82">
        <v>59.99639999999971</v>
      </c>
      <c r="H3389" s="27">
        <v>-80.999939999999995</v>
      </c>
      <c r="I3389" s="25">
        <v>25</v>
      </c>
      <c r="J3389" s="82">
        <v>4.5047999999999888</v>
      </c>
      <c r="K3389" s="27">
        <v>25.07508</v>
      </c>
      <c r="L3389" s="29">
        <v>22.917000000000002</v>
      </c>
      <c r="M3389" s="29">
        <v>37.152999999999999</v>
      </c>
      <c r="N3389" s="28">
        <v>5.2938550387963224</v>
      </c>
      <c r="O3389" s="28">
        <v>2.1473988986006773</v>
      </c>
      <c r="Q3389" s="26">
        <v>8.0063120000000012</v>
      </c>
      <c r="R3389" s="26">
        <v>14.573718020249256</v>
      </c>
      <c r="S3389" s="26">
        <v>0.25</v>
      </c>
      <c r="T3389" s="26">
        <v>0.09</v>
      </c>
      <c r="U3389" s="26">
        <v>0.1</v>
      </c>
      <c r="V3389" s="26">
        <v>0.16</v>
      </c>
      <c r="W3389" s="26">
        <v>0</v>
      </c>
      <c r="X3389" s="26">
        <v>16.3</v>
      </c>
      <c r="Y3389" s="85"/>
      <c r="AD3389" s="26">
        <v>0.41000000000000003</v>
      </c>
      <c r="AF3389" s="26">
        <v>1.9007686299062501</v>
      </c>
      <c r="AG3389" s="26">
        <v>0.96537322898662503</v>
      </c>
      <c r="AH3389" s="29">
        <v>0.87082097379232137</v>
      </c>
      <c r="AI3389" s="29">
        <v>14.8</v>
      </c>
    </row>
    <row r="3390" spans="1:35" ht="15" customHeight="1" x14ac:dyDescent="0.2">
      <c r="A3390" s="25">
        <v>3525</v>
      </c>
      <c r="B3390" s="25" t="s">
        <v>114</v>
      </c>
      <c r="C3390" s="139">
        <v>38448</v>
      </c>
      <c r="D3390" s="25">
        <v>12</v>
      </c>
      <c r="E3390" s="25" t="s">
        <v>49</v>
      </c>
      <c r="F3390" s="25">
        <v>-81</v>
      </c>
      <c r="G3390" s="82">
        <v>3.9312000000003877</v>
      </c>
      <c r="H3390" s="27">
        <v>-81.065520000000006</v>
      </c>
      <c r="I3390" s="25">
        <v>25</v>
      </c>
      <c r="J3390" s="82">
        <v>6.8004000000000531</v>
      </c>
      <c r="K3390" s="27">
        <v>25.113340000000001</v>
      </c>
      <c r="L3390" s="29">
        <v>23.198</v>
      </c>
      <c r="M3390" s="29">
        <v>36.750999999999998</v>
      </c>
      <c r="N3390" s="28">
        <v>1.4904270223111096</v>
      </c>
      <c r="O3390" s="28">
        <v>0.60457668800906184</v>
      </c>
      <c r="Q3390" s="26">
        <v>14.498986</v>
      </c>
      <c r="R3390" s="26">
        <v>45.084375621097479</v>
      </c>
      <c r="S3390" s="26">
        <v>2.2000000000000002</v>
      </c>
      <c r="T3390" s="26">
        <v>0.33</v>
      </c>
      <c r="U3390" s="26">
        <v>4.7</v>
      </c>
      <c r="V3390" s="26">
        <v>0.49</v>
      </c>
      <c r="W3390" s="26">
        <v>4.21</v>
      </c>
      <c r="X3390" s="26">
        <v>56.7</v>
      </c>
      <c r="Y3390" s="85"/>
      <c r="AD3390" s="26">
        <v>6.9</v>
      </c>
      <c r="AF3390" s="26">
        <v>1.93124478278125</v>
      </c>
      <c r="AG3390" s="26">
        <v>2.0668853604347812</v>
      </c>
      <c r="AH3390" s="29">
        <v>3.0930732810061166</v>
      </c>
      <c r="AI3390" s="29">
        <v>45.314285714285724</v>
      </c>
    </row>
    <row r="3391" spans="1:35" ht="15" customHeight="1" x14ac:dyDescent="0.2">
      <c r="A3391" s="25">
        <v>3526</v>
      </c>
      <c r="B3391" s="25" t="s">
        <v>114</v>
      </c>
      <c r="C3391" s="139">
        <v>38448</v>
      </c>
      <c r="D3391" s="25">
        <v>13</v>
      </c>
      <c r="E3391" s="25" t="s">
        <v>49</v>
      </c>
      <c r="F3391" s="25">
        <v>-81</v>
      </c>
      <c r="G3391" s="82">
        <v>5.7635999999996557</v>
      </c>
      <c r="H3391" s="27">
        <v>-81.096059999999994</v>
      </c>
      <c r="I3391" s="25">
        <v>25</v>
      </c>
      <c r="J3391" s="82">
        <v>6.7583999999999378</v>
      </c>
      <c r="K3391" s="27">
        <v>25.112639999999999</v>
      </c>
      <c r="L3391" s="29">
        <v>23.053000000000001</v>
      </c>
      <c r="M3391" s="29">
        <v>36.26</v>
      </c>
      <c r="N3391" s="28">
        <v>1.186429848984712</v>
      </c>
      <c r="O3391" s="28">
        <v>0.48126330099813697</v>
      </c>
      <c r="Q3391" s="26">
        <v>8.0961759999999998</v>
      </c>
      <c r="R3391" s="26">
        <v>71.120678527641374</v>
      </c>
      <c r="S3391" s="26">
        <v>1.1000000000000001</v>
      </c>
      <c r="T3391" s="26">
        <v>0.31</v>
      </c>
      <c r="U3391" s="26">
        <v>2.1</v>
      </c>
      <c r="V3391" s="26">
        <v>0.26</v>
      </c>
      <c r="W3391" s="26">
        <v>1.84</v>
      </c>
      <c r="X3391" s="26">
        <v>29.2</v>
      </c>
      <c r="Y3391" s="85"/>
      <c r="AD3391" s="26">
        <v>3.2</v>
      </c>
      <c r="AF3391" s="26">
        <v>2.8263003678125003</v>
      </c>
      <c r="AG3391" s="26">
        <v>2.5096167419843756</v>
      </c>
      <c r="AH3391" s="29">
        <v>3.8856068936102801</v>
      </c>
      <c r="AI3391" s="29">
        <v>71.457142857142856</v>
      </c>
    </row>
    <row r="3392" spans="1:35" ht="15" customHeight="1" x14ac:dyDescent="0.2">
      <c r="A3392" s="25">
        <v>3527</v>
      </c>
      <c r="B3392" s="25" t="s">
        <v>114</v>
      </c>
      <c r="C3392" s="139">
        <v>38448</v>
      </c>
      <c r="D3392" s="25">
        <v>14</v>
      </c>
      <c r="E3392" s="25" t="s">
        <v>49</v>
      </c>
      <c r="F3392" s="25">
        <v>-81</v>
      </c>
      <c r="G3392" s="82">
        <v>1.7159999999998377</v>
      </c>
      <c r="H3392" s="27">
        <v>-81.028599999999997</v>
      </c>
      <c r="I3392" s="25">
        <v>25</v>
      </c>
      <c r="J3392" s="82">
        <v>2.0447999999999666</v>
      </c>
      <c r="K3392" s="27">
        <v>25.034079999999999</v>
      </c>
      <c r="L3392" s="29">
        <v>23.192</v>
      </c>
      <c r="M3392" s="29">
        <v>36.122</v>
      </c>
      <c r="N3392" s="28">
        <v>2.8340363525601013</v>
      </c>
      <c r="O3392" s="28">
        <v>1.1495982601491084</v>
      </c>
      <c r="Q3392" s="26">
        <v>6.7482160000000011</v>
      </c>
      <c r="R3392" s="26">
        <v>21.463363044196434</v>
      </c>
      <c r="S3392" s="26">
        <v>0.56000000000000005</v>
      </c>
      <c r="T3392" s="26">
        <v>0.17</v>
      </c>
      <c r="U3392" s="26">
        <v>0.44</v>
      </c>
      <c r="V3392" s="26">
        <v>0.1</v>
      </c>
      <c r="W3392" s="26">
        <v>0.33999999999999997</v>
      </c>
      <c r="X3392" s="26">
        <v>28.1</v>
      </c>
      <c r="Y3392" s="85"/>
      <c r="AD3392" s="26">
        <v>1</v>
      </c>
      <c r="AF3392" s="26">
        <v>3.7877504287500008</v>
      </c>
      <c r="AG3392" s="26">
        <v>1.7716343775151548</v>
      </c>
      <c r="AH3392" s="29">
        <v>1.626655210627626</v>
      </c>
      <c r="AI3392" s="29">
        <v>21.914285714285722</v>
      </c>
    </row>
    <row r="3393" spans="1:35" ht="15" customHeight="1" x14ac:dyDescent="0.2">
      <c r="A3393" s="25">
        <v>3528</v>
      </c>
      <c r="B3393" s="25" t="s">
        <v>114</v>
      </c>
      <c r="C3393" s="139">
        <v>38448</v>
      </c>
      <c r="D3393" s="25">
        <v>15</v>
      </c>
      <c r="E3393" s="25" t="s">
        <v>49</v>
      </c>
      <c r="F3393" s="25">
        <v>-80</v>
      </c>
      <c r="G3393" s="82">
        <v>56.909999999999741</v>
      </c>
      <c r="H3393" s="27">
        <v>-80.948499999999996</v>
      </c>
      <c r="I3393" s="25">
        <v>24</v>
      </c>
      <c r="J3393" s="82">
        <v>55.892399999999895</v>
      </c>
      <c r="K3393" s="27">
        <v>24.931539999999998</v>
      </c>
      <c r="L3393" s="29">
        <v>23.443999999999999</v>
      </c>
      <c r="M3393" s="29">
        <v>36.832999999999998</v>
      </c>
      <c r="N3393" s="28">
        <v>7.2335279190750663</v>
      </c>
      <c r="O3393" s="28">
        <v>2.9342076374556125</v>
      </c>
      <c r="Q3393" s="26">
        <v>3.3783160000000008</v>
      </c>
      <c r="R3393" s="26">
        <v>4.7765684693005994</v>
      </c>
      <c r="S3393" s="26">
        <v>0.32</v>
      </c>
      <c r="T3393" s="26">
        <v>0.24</v>
      </c>
      <c r="U3393" s="26">
        <v>0.01</v>
      </c>
      <c r="V3393" s="26">
        <v>0.03</v>
      </c>
      <c r="W3393" s="26">
        <v>0</v>
      </c>
      <c r="X3393" s="26">
        <v>28.6</v>
      </c>
      <c r="Y3393" s="85"/>
      <c r="AD3393" s="26">
        <v>0.35</v>
      </c>
      <c r="AF3393" s="26">
        <v>0.43682485787499992</v>
      </c>
      <c r="AG3393" s="26">
        <v>0.24506236145581253</v>
      </c>
      <c r="AH3393" s="29">
        <v>0.63731004450031481</v>
      </c>
      <c r="AI3393" s="29">
        <v>4.8285714285714327</v>
      </c>
    </row>
    <row r="3394" spans="1:35" ht="15" customHeight="1" x14ac:dyDescent="0.2">
      <c r="A3394" s="25">
        <v>3529</v>
      </c>
      <c r="B3394" s="25" t="s">
        <v>114</v>
      </c>
      <c r="C3394" s="139">
        <v>38448</v>
      </c>
      <c r="D3394" s="25">
        <v>16</v>
      </c>
      <c r="E3394" s="25" t="s">
        <v>50</v>
      </c>
      <c r="F3394" s="25">
        <v>-80</v>
      </c>
      <c r="G3394" s="82">
        <v>49.874399999999639</v>
      </c>
      <c r="H3394" s="27">
        <v>-80.831239999999994</v>
      </c>
      <c r="I3394" s="25">
        <v>24</v>
      </c>
      <c r="J3394" s="82">
        <v>52.5</v>
      </c>
      <c r="K3394" s="27">
        <v>24.875</v>
      </c>
      <c r="L3394" s="29">
        <v>23.951000000000001</v>
      </c>
      <c r="M3394" s="29">
        <v>37.329000000000001</v>
      </c>
      <c r="N3394" s="28">
        <v>9.8524680957526733</v>
      </c>
      <c r="O3394" s="28">
        <v>3.9965543034831885</v>
      </c>
      <c r="Q3394" s="26">
        <v>4.4117520000000008</v>
      </c>
      <c r="R3394" s="26">
        <v>3.1077853796279702</v>
      </c>
      <c r="S3394" s="26">
        <v>0.25</v>
      </c>
      <c r="T3394" s="26">
        <v>7.0000000000000007E-2</v>
      </c>
      <c r="U3394" s="26">
        <v>0.34</v>
      </c>
      <c r="V3394" s="26">
        <v>0.04</v>
      </c>
      <c r="W3394" s="26">
        <v>0.30000000000000004</v>
      </c>
      <c r="X3394" s="26">
        <v>2.9</v>
      </c>
      <c r="Y3394" s="85"/>
      <c r="AD3394" s="26">
        <v>0.59000000000000008</v>
      </c>
      <c r="AF3394" s="26">
        <v>0.29460281112499997</v>
      </c>
      <c r="AG3394" s="26">
        <v>0.15375152181350005</v>
      </c>
      <c r="AH3394" s="29">
        <v>0.4679030629885863</v>
      </c>
      <c r="AI3394" s="29">
        <v>3.142857142857137</v>
      </c>
    </row>
    <row r="3395" spans="1:35" ht="15" customHeight="1" x14ac:dyDescent="0.2">
      <c r="A3395" s="25">
        <v>3530</v>
      </c>
      <c r="B3395" s="25" t="s">
        <v>114</v>
      </c>
      <c r="C3395" s="139">
        <v>38448</v>
      </c>
      <c r="D3395" s="25">
        <v>17</v>
      </c>
      <c r="E3395" s="25" t="s">
        <v>50</v>
      </c>
      <c r="F3395" s="25">
        <v>-80</v>
      </c>
      <c r="G3395" s="82">
        <v>42.531600000000083</v>
      </c>
      <c r="H3395" s="27">
        <v>-80.708860000000001</v>
      </c>
      <c r="I3395" s="25">
        <v>24</v>
      </c>
      <c r="J3395" s="82">
        <v>55.328399999999931</v>
      </c>
      <c r="K3395" s="27">
        <v>24.922139999999999</v>
      </c>
      <c r="L3395" s="29">
        <v>23.876000000000001</v>
      </c>
      <c r="M3395" s="29">
        <v>37.801000000000002</v>
      </c>
      <c r="N3395" s="28">
        <v>11.183440084063209</v>
      </c>
      <c r="O3395" s="28">
        <v>4.5364496653358355</v>
      </c>
      <c r="Q3395" s="26">
        <v>1.6708999999999998</v>
      </c>
      <c r="R3395" s="26">
        <v>1.8294568962686024</v>
      </c>
      <c r="S3395" s="26">
        <v>0.68</v>
      </c>
      <c r="T3395" s="26">
        <v>0.04</v>
      </c>
      <c r="U3395" s="26">
        <v>0.56999999999999995</v>
      </c>
      <c r="V3395" s="26">
        <v>0.06</v>
      </c>
      <c r="W3395" s="26">
        <v>0.51</v>
      </c>
      <c r="X3395" s="26">
        <v>1.5</v>
      </c>
      <c r="Y3395" s="85"/>
      <c r="AD3395" s="26">
        <v>1.25</v>
      </c>
      <c r="AF3395" s="26">
        <v>0.23256207134374995</v>
      </c>
      <c r="AG3395" s="26">
        <v>7.9622622207781282E-2</v>
      </c>
      <c r="AH3395" s="29">
        <v>0.41221663149690502</v>
      </c>
      <c r="AI3395" s="29">
        <v>1.8571428571428583</v>
      </c>
    </row>
    <row r="3396" spans="1:35" ht="15" customHeight="1" x14ac:dyDescent="0.2">
      <c r="A3396" s="25">
        <v>3531</v>
      </c>
      <c r="B3396" s="25" t="s">
        <v>114</v>
      </c>
      <c r="C3396" s="139">
        <v>38448</v>
      </c>
      <c r="D3396" s="25">
        <v>18</v>
      </c>
      <c r="E3396" s="25" t="s">
        <v>50</v>
      </c>
      <c r="F3396" s="25">
        <v>-80</v>
      </c>
      <c r="G3396" s="82">
        <v>36.690000000000396</v>
      </c>
      <c r="H3396" s="27">
        <v>-80.611500000000007</v>
      </c>
      <c r="I3396" s="25">
        <v>24</v>
      </c>
      <c r="J3396" s="82">
        <v>58.65479999999998</v>
      </c>
      <c r="K3396" s="27">
        <v>24.97758</v>
      </c>
      <c r="L3396" s="29">
        <v>24.254000000000001</v>
      </c>
      <c r="M3396" s="29">
        <v>40.174999999999997</v>
      </c>
      <c r="N3396" s="28">
        <v>10.099295241594991</v>
      </c>
      <c r="O3396" s="28">
        <v>4.0966772455059939</v>
      </c>
      <c r="Q3396" s="26">
        <v>2.9065300000000001</v>
      </c>
      <c r="R3396" s="26">
        <v>2.0838484411049154</v>
      </c>
      <c r="S3396" s="26">
        <v>1.2</v>
      </c>
      <c r="T3396" s="26">
        <v>0.04</v>
      </c>
      <c r="U3396" s="26">
        <v>0.95</v>
      </c>
      <c r="V3396" s="26">
        <v>0.11</v>
      </c>
      <c r="W3396" s="26">
        <v>0.84</v>
      </c>
      <c r="X3396" s="26">
        <v>0.96</v>
      </c>
      <c r="Y3396" s="85"/>
      <c r="AD3396" s="26">
        <v>2.15</v>
      </c>
      <c r="AF3396" s="26">
        <v>0.30367309471874993</v>
      </c>
      <c r="AG3396" s="26">
        <v>9.0974884976656303E-2</v>
      </c>
      <c r="AH3396" s="29">
        <v>0.45646749498056449</v>
      </c>
      <c r="AI3396" s="29">
        <v>2.12</v>
      </c>
    </row>
    <row r="3397" spans="1:35" ht="15" customHeight="1" x14ac:dyDescent="0.2">
      <c r="A3397" s="25">
        <v>3532</v>
      </c>
      <c r="B3397" s="25" t="s">
        <v>114</v>
      </c>
      <c r="C3397" s="139">
        <v>38448</v>
      </c>
      <c r="D3397" s="25">
        <v>19</v>
      </c>
      <c r="E3397" s="25" t="s">
        <v>47</v>
      </c>
      <c r="F3397" s="25">
        <v>-80</v>
      </c>
      <c r="G3397" s="82">
        <v>32.900399999999763</v>
      </c>
      <c r="H3397" s="27">
        <v>-80.548339999999996</v>
      </c>
      <c r="I3397" s="25">
        <v>25</v>
      </c>
      <c r="J3397" s="82">
        <v>1.1663999999999675</v>
      </c>
      <c r="K3397" s="27">
        <v>25.019439999999999</v>
      </c>
      <c r="L3397" s="29">
        <v>23.937999999999999</v>
      </c>
      <c r="M3397" s="29">
        <v>40.552</v>
      </c>
      <c r="N3397" s="28">
        <v>7.3370258276827069</v>
      </c>
      <c r="O3397" s="28">
        <v>2.9761905201229202</v>
      </c>
      <c r="Q3397" s="26">
        <v>4.1870920000000007</v>
      </c>
      <c r="R3397" s="26">
        <v>3.4032005637053477</v>
      </c>
      <c r="S3397" s="26">
        <v>0.78</v>
      </c>
      <c r="T3397" s="26">
        <v>0.05</v>
      </c>
      <c r="U3397" s="26">
        <v>0.35</v>
      </c>
      <c r="V3397" s="26">
        <v>0.06</v>
      </c>
      <c r="W3397" s="26">
        <v>0.28999999999999998</v>
      </c>
      <c r="X3397" s="26">
        <v>1.8</v>
      </c>
      <c r="Y3397" s="85"/>
      <c r="AD3397" s="26">
        <v>1.1300000000000001</v>
      </c>
      <c r="AF3397" s="26">
        <v>0.30911526487499996</v>
      </c>
      <c r="AG3397" s="26">
        <v>9.6274009383562481E-2</v>
      </c>
      <c r="AH3397" s="29">
        <v>0.62831999072517941</v>
      </c>
      <c r="AI3397" s="29">
        <v>3.4399999999999906</v>
      </c>
    </row>
    <row r="3398" spans="1:35" ht="15" customHeight="1" x14ac:dyDescent="0.2">
      <c r="A3398" s="25">
        <v>3533</v>
      </c>
      <c r="B3398" s="25" t="s">
        <v>114</v>
      </c>
      <c r="C3398" s="139">
        <v>38448</v>
      </c>
      <c r="D3398" s="25">
        <v>20</v>
      </c>
      <c r="E3398" s="25" t="s">
        <v>47</v>
      </c>
      <c r="F3398" s="25">
        <v>-80</v>
      </c>
      <c r="G3398" s="82">
        <v>29.550000000000409</v>
      </c>
      <c r="H3398" s="27">
        <v>-80.492500000000007</v>
      </c>
      <c r="I3398" s="25">
        <v>25</v>
      </c>
      <c r="J3398" s="82">
        <v>4.0008000000000976</v>
      </c>
      <c r="K3398" s="27">
        <v>25.066680000000002</v>
      </c>
      <c r="L3398" s="29">
        <v>23.773</v>
      </c>
      <c r="M3398" s="29">
        <v>42.408000000000001</v>
      </c>
      <c r="N3398" s="28">
        <v>5.0814366960910586</v>
      </c>
      <c r="O3398" s="28">
        <v>2.061233540496807</v>
      </c>
      <c r="Q3398" s="26">
        <v>5.0183340000000003</v>
      </c>
      <c r="R3398" s="26">
        <v>5.2715819623400231</v>
      </c>
      <c r="S3398" s="26">
        <v>3.3</v>
      </c>
      <c r="T3398" s="26">
        <v>0.04</v>
      </c>
      <c r="U3398" s="26">
        <v>1.2</v>
      </c>
      <c r="V3398" s="26">
        <v>0.22</v>
      </c>
      <c r="W3398" s="26">
        <v>0.98</v>
      </c>
      <c r="X3398" s="26">
        <v>6.5</v>
      </c>
      <c r="Y3398" s="85"/>
      <c r="AD3398" s="26">
        <v>4.5</v>
      </c>
      <c r="AF3398" s="26">
        <v>0.40671151634375002</v>
      </c>
      <c r="AG3398" s="26">
        <v>9.049601359165628E-2</v>
      </c>
      <c r="AH3398" s="29">
        <v>0.90722373921262944</v>
      </c>
      <c r="AI3398" s="29">
        <v>5.3199999999999932</v>
      </c>
    </row>
    <row r="3399" spans="1:35" ht="15" customHeight="1" x14ac:dyDescent="0.2">
      <c r="A3399" s="25">
        <v>3534</v>
      </c>
      <c r="B3399" s="25" t="s">
        <v>114</v>
      </c>
      <c r="C3399" s="139">
        <v>38448</v>
      </c>
      <c r="D3399" s="25">
        <v>34</v>
      </c>
      <c r="E3399" s="25" t="s">
        <v>49</v>
      </c>
      <c r="F3399" s="25">
        <v>-80</v>
      </c>
      <c r="G3399" s="82">
        <v>57.362400000000093</v>
      </c>
      <c r="H3399" s="27">
        <v>-80.956040000000002</v>
      </c>
      <c r="I3399" s="25">
        <v>24</v>
      </c>
      <c r="J3399" s="82">
        <v>59.291999999999945</v>
      </c>
      <c r="K3399" s="27">
        <v>24.988199999999999</v>
      </c>
      <c r="L3399" s="29">
        <v>23.271999999999998</v>
      </c>
      <c r="M3399" s="29">
        <v>37.436</v>
      </c>
      <c r="N3399" s="28">
        <v>5.8322064980273565</v>
      </c>
      <c r="O3399" s="28">
        <v>2.3657757378115307</v>
      </c>
      <c r="Q3399" s="26">
        <v>6.4561580000000003</v>
      </c>
      <c r="R3399" s="26">
        <v>4.6083145088802153</v>
      </c>
      <c r="S3399" s="26">
        <v>0.16</v>
      </c>
      <c r="T3399" s="26">
        <v>0.05</v>
      </c>
      <c r="U3399" s="26">
        <v>0.25</v>
      </c>
      <c r="V3399" s="26">
        <v>0.04</v>
      </c>
      <c r="W3399" s="26">
        <v>0.21</v>
      </c>
      <c r="X3399" s="26">
        <v>61.8</v>
      </c>
      <c r="Y3399" s="85"/>
      <c r="AD3399" s="26">
        <v>0.41000000000000003</v>
      </c>
      <c r="AF3399" s="26">
        <v>0.49015812540624992</v>
      </c>
      <c r="AG3399" s="26">
        <v>0.32893851434525001</v>
      </c>
      <c r="AH3399" s="29">
        <v>0.79043840466884252</v>
      </c>
      <c r="AI3399" s="29">
        <v>4.6666666666666741</v>
      </c>
    </row>
    <row r="3400" spans="1:35" ht="15" customHeight="1" x14ac:dyDescent="0.2">
      <c r="A3400" s="25">
        <v>3535</v>
      </c>
      <c r="B3400" s="25" t="s">
        <v>114</v>
      </c>
      <c r="C3400" s="139">
        <v>38449</v>
      </c>
      <c r="D3400" s="25">
        <v>21</v>
      </c>
      <c r="E3400" s="25" t="s">
        <v>47</v>
      </c>
      <c r="F3400" s="25">
        <v>-80</v>
      </c>
      <c r="G3400" s="82">
        <v>30.853199999999674</v>
      </c>
      <c r="H3400" s="27">
        <v>-80.514219999999995</v>
      </c>
      <c r="I3400" s="25">
        <v>25</v>
      </c>
      <c r="J3400" s="82">
        <v>6.8016000000000076</v>
      </c>
      <c r="K3400" s="27">
        <v>25.11336</v>
      </c>
      <c r="L3400" s="29">
        <v>23.021000000000001</v>
      </c>
      <c r="M3400" s="29">
        <v>42.651000000000003</v>
      </c>
      <c r="N3400" s="28">
        <v>2.9004524141742904</v>
      </c>
      <c r="O3400" s="28">
        <v>1.1765392656195059</v>
      </c>
      <c r="Q3400" s="26">
        <v>5.490120000000001</v>
      </c>
      <c r="R3400" s="26">
        <v>4.7209805179166722</v>
      </c>
      <c r="S3400" s="26">
        <v>4.7</v>
      </c>
      <c r="T3400" s="26">
        <v>0.04</v>
      </c>
      <c r="U3400" s="26">
        <v>2.74</v>
      </c>
      <c r="V3400" s="26">
        <v>0.51</v>
      </c>
      <c r="W3400" s="26">
        <v>2.2300000000000004</v>
      </c>
      <c r="X3400" s="26">
        <v>7.3</v>
      </c>
      <c r="Y3400" s="85"/>
      <c r="AD3400" s="26">
        <v>7.44</v>
      </c>
      <c r="AF3400" s="26">
        <v>0.42376364949999989</v>
      </c>
      <c r="AG3400" s="26">
        <v>0.15209728544056259</v>
      </c>
      <c r="AH3400" s="29">
        <v>1.5894072171193987</v>
      </c>
      <c r="AI3400" s="29">
        <v>4.7714285714285767</v>
      </c>
    </row>
    <row r="3401" spans="1:35" ht="15" customHeight="1" x14ac:dyDescent="0.2">
      <c r="A3401" s="25">
        <v>3536</v>
      </c>
      <c r="B3401" s="25" t="s">
        <v>114</v>
      </c>
      <c r="C3401" s="139">
        <v>38449</v>
      </c>
      <c r="D3401" s="25">
        <v>22</v>
      </c>
      <c r="E3401" s="25" t="s">
        <v>47</v>
      </c>
      <c r="F3401" s="25">
        <v>-80</v>
      </c>
      <c r="G3401" s="82">
        <v>36.21120000000019</v>
      </c>
      <c r="H3401" s="27">
        <v>-80.603520000000003</v>
      </c>
      <c r="I3401" s="25">
        <v>25</v>
      </c>
      <c r="J3401" s="82">
        <v>6.0119999999999996</v>
      </c>
      <c r="K3401" s="27">
        <v>25.100200000000001</v>
      </c>
      <c r="L3401" s="29">
        <v>23.024999999999999</v>
      </c>
      <c r="M3401" s="29">
        <v>42.636000000000003</v>
      </c>
      <c r="N3401" s="28">
        <v>3.0794022874558147</v>
      </c>
      <c r="O3401" s="28">
        <v>1.2491284766903195</v>
      </c>
      <c r="Q3401" s="26">
        <v>5.7597120000000013</v>
      </c>
      <c r="R3401" s="26">
        <v>9.0370587282589341</v>
      </c>
      <c r="S3401" s="26">
        <v>6.7</v>
      </c>
      <c r="T3401" s="26">
        <v>0.05</v>
      </c>
      <c r="U3401" s="26">
        <v>2.38</v>
      </c>
      <c r="V3401" s="26">
        <v>0.42</v>
      </c>
      <c r="W3401" s="26">
        <v>1.96</v>
      </c>
      <c r="X3401" s="26">
        <v>8.5</v>
      </c>
      <c r="Y3401" s="85"/>
      <c r="AD3401" s="26">
        <v>9.08</v>
      </c>
      <c r="AF3401" s="26">
        <v>0.64870668262499986</v>
      </c>
      <c r="AG3401" s="26">
        <v>0.21127307328212508</v>
      </c>
      <c r="AH3401" s="29">
        <v>1.4970437668307239</v>
      </c>
      <c r="AI3401" s="29">
        <v>9.1142857142857192</v>
      </c>
    </row>
    <row r="3402" spans="1:35" ht="15" customHeight="1" x14ac:dyDescent="0.2">
      <c r="A3402" s="25">
        <v>3537</v>
      </c>
      <c r="B3402" s="25" t="s">
        <v>114</v>
      </c>
      <c r="C3402" s="139">
        <v>38449</v>
      </c>
      <c r="D3402" s="25">
        <v>23</v>
      </c>
      <c r="E3402" s="25" t="s">
        <v>47</v>
      </c>
      <c r="F3402" s="25">
        <v>-80</v>
      </c>
      <c r="G3402" s="82">
        <v>37.467599999999948</v>
      </c>
      <c r="H3402" s="27">
        <v>-80.624459999999999</v>
      </c>
      <c r="I3402" s="25">
        <v>25</v>
      </c>
      <c r="J3402" s="82">
        <v>3.3527999999999025</v>
      </c>
      <c r="K3402" s="27">
        <v>25.055879999999998</v>
      </c>
      <c r="L3402" s="29">
        <v>23.239000000000001</v>
      </c>
      <c r="M3402" s="29">
        <v>43.618000000000002</v>
      </c>
      <c r="N3402" s="28">
        <v>4.7477031031189778</v>
      </c>
      <c r="O3402" s="28">
        <v>1.9258578748009736</v>
      </c>
      <c r="Q3402" s="26">
        <v>7.3997300000000017</v>
      </c>
      <c r="R3402" s="26">
        <v>4.0679193236421121</v>
      </c>
      <c r="S3402" s="26">
        <v>1.1000000000000001</v>
      </c>
      <c r="T3402" s="26">
        <v>0.04</v>
      </c>
      <c r="U3402" s="26">
        <v>0.34</v>
      </c>
      <c r="V3402" s="26">
        <v>0.09</v>
      </c>
      <c r="W3402" s="26">
        <v>0.25</v>
      </c>
      <c r="X3402" s="26">
        <v>4.9000000000000004</v>
      </c>
      <c r="Y3402" s="85"/>
      <c r="AD3402" s="26">
        <v>1.4400000000000002</v>
      </c>
      <c r="AF3402" s="26">
        <v>0.62947768140624993</v>
      </c>
      <c r="AG3402" s="26">
        <v>0.1799145912000627</v>
      </c>
      <c r="AH3402" s="29">
        <v>0.97099584785988113</v>
      </c>
      <c r="AI3402" s="29">
        <v>4.1428571428571415</v>
      </c>
    </row>
    <row r="3403" spans="1:35" ht="15" customHeight="1" x14ac:dyDescent="0.2">
      <c r="A3403" s="25">
        <v>3538</v>
      </c>
      <c r="B3403" s="25" t="s">
        <v>114</v>
      </c>
      <c r="C3403" s="139">
        <v>38449</v>
      </c>
      <c r="D3403" s="25">
        <v>24</v>
      </c>
      <c r="E3403" s="25" t="s">
        <v>48</v>
      </c>
      <c r="F3403" s="25">
        <v>-80</v>
      </c>
      <c r="G3403" s="82">
        <v>39.755999999999858</v>
      </c>
      <c r="H3403" s="27">
        <v>-80.662599999999998</v>
      </c>
      <c r="I3403" s="25">
        <v>25</v>
      </c>
      <c r="J3403" s="82">
        <v>3.8280000000000314</v>
      </c>
      <c r="K3403" s="27">
        <v>25.063800000000001</v>
      </c>
      <c r="L3403" s="29">
        <v>23.385000000000002</v>
      </c>
      <c r="M3403" s="29">
        <v>41.869</v>
      </c>
      <c r="N3403" s="28">
        <v>6.8332881741947604</v>
      </c>
      <c r="O3403" s="28">
        <v>2.7718544220703261</v>
      </c>
      <c r="Q3403" s="26">
        <v>11.960328000000001</v>
      </c>
      <c r="R3403" s="26">
        <v>5.6564950502455362</v>
      </c>
      <c r="S3403" s="26">
        <v>1.2</v>
      </c>
      <c r="T3403" s="26">
        <v>0.04</v>
      </c>
      <c r="U3403" s="26">
        <v>0.33</v>
      </c>
      <c r="V3403" s="26">
        <v>0.06</v>
      </c>
      <c r="W3403" s="26">
        <v>0.27</v>
      </c>
      <c r="X3403" s="26">
        <v>5.6</v>
      </c>
      <c r="Y3403" s="85"/>
      <c r="AD3403" s="26">
        <v>1.53</v>
      </c>
      <c r="AF3403" s="26">
        <v>0.48544157793749987</v>
      </c>
      <c r="AG3403" s="26">
        <v>0.13476908678318766</v>
      </c>
      <c r="AH3403" s="29">
        <v>0.67463860479486448</v>
      </c>
      <c r="AI3403" s="29">
        <v>5.7142857142857144</v>
      </c>
    </row>
    <row r="3404" spans="1:35" ht="15" customHeight="1" x14ac:dyDescent="0.2">
      <c r="A3404" s="25">
        <v>3539</v>
      </c>
      <c r="B3404" s="25" t="s">
        <v>114</v>
      </c>
      <c r="C3404" s="139">
        <v>38449</v>
      </c>
      <c r="D3404" s="25">
        <v>25</v>
      </c>
      <c r="E3404" s="25" t="s">
        <v>48</v>
      </c>
      <c r="F3404" s="25">
        <v>-80</v>
      </c>
      <c r="G3404" s="82">
        <v>43.017600000000016</v>
      </c>
      <c r="H3404" s="27">
        <v>-80.71696</v>
      </c>
      <c r="I3404" s="25">
        <v>25</v>
      </c>
      <c r="J3404" s="82">
        <v>3.6240000000000805</v>
      </c>
      <c r="K3404" s="27">
        <v>25.060400000000001</v>
      </c>
      <c r="L3404" s="29">
        <v>23.632999999999999</v>
      </c>
      <c r="M3404" s="29">
        <v>40.56</v>
      </c>
      <c r="N3404" s="28">
        <v>7.2451030244072507</v>
      </c>
      <c r="O3404" s="28">
        <v>2.9389029621782123</v>
      </c>
      <c r="Q3404" s="26">
        <v>12.162522000000001</v>
      </c>
      <c r="R3404" s="26">
        <v>36.503639034773073</v>
      </c>
      <c r="S3404" s="26">
        <v>0.4</v>
      </c>
      <c r="T3404" s="26">
        <v>0.06</v>
      </c>
      <c r="U3404" s="26">
        <v>0.21</v>
      </c>
      <c r="V3404" s="26">
        <v>0.02</v>
      </c>
      <c r="W3404" s="26">
        <v>0.19</v>
      </c>
      <c r="X3404" s="26">
        <v>12.2</v>
      </c>
      <c r="Y3404" s="85"/>
      <c r="AD3404" s="26">
        <v>0.6100000000000001</v>
      </c>
      <c r="AF3404" s="26">
        <v>0.80943210790624998</v>
      </c>
      <c r="AG3404" s="26">
        <v>0.16142162465668763</v>
      </c>
      <c r="AH3404" s="29">
        <v>0.63629184905581959</v>
      </c>
      <c r="AI3404" s="29">
        <v>36.6</v>
      </c>
    </row>
    <row r="3405" spans="1:35" ht="15" customHeight="1" x14ac:dyDescent="0.2">
      <c r="A3405" s="25">
        <v>3540</v>
      </c>
      <c r="B3405" s="25" t="s">
        <v>114</v>
      </c>
      <c r="C3405" s="139">
        <v>38449</v>
      </c>
      <c r="D3405" s="25">
        <v>26</v>
      </c>
      <c r="E3405" s="25" t="s">
        <v>50</v>
      </c>
      <c r="F3405" s="25">
        <v>-80</v>
      </c>
      <c r="G3405" s="82">
        <v>43.322400000000414</v>
      </c>
      <c r="H3405" s="27">
        <v>-80.722040000000007</v>
      </c>
      <c r="I3405" s="25">
        <v>25</v>
      </c>
      <c r="J3405" s="82">
        <v>1.4688000000000301</v>
      </c>
      <c r="K3405" s="27">
        <v>25.024480000000001</v>
      </c>
      <c r="L3405" s="29">
        <v>23.734000000000002</v>
      </c>
      <c r="M3405" s="29">
        <v>40.002000000000002</v>
      </c>
      <c r="N3405" s="28">
        <v>7.2072273187969174</v>
      </c>
      <c r="O3405" s="28">
        <v>2.9235390642408321</v>
      </c>
      <c r="Q3405" s="26">
        <v>12.027726000000001</v>
      </c>
      <c r="R3405" s="26">
        <v>4.577540320651039</v>
      </c>
      <c r="S3405" s="26">
        <v>0.6</v>
      </c>
      <c r="T3405" s="26">
        <v>7.0000000000000007E-2</v>
      </c>
      <c r="U3405" s="26">
        <v>0.36</v>
      </c>
      <c r="V3405" s="26">
        <v>0.05</v>
      </c>
      <c r="W3405" s="26">
        <v>0.31</v>
      </c>
      <c r="X3405" s="26">
        <v>18.899999999999999</v>
      </c>
      <c r="Y3405" s="85"/>
      <c r="AD3405" s="26">
        <v>0.96</v>
      </c>
      <c r="AF3405" s="26">
        <v>0.66866130653125011</v>
      </c>
      <c r="AG3405" s="26">
        <v>0.16463833914765635</v>
      </c>
      <c r="AH3405" s="29">
        <v>0.63963571510736461</v>
      </c>
      <c r="AI3405" s="29">
        <v>4.6571428571428548</v>
      </c>
    </row>
    <row r="3406" spans="1:35" ht="15" customHeight="1" x14ac:dyDescent="0.2">
      <c r="A3406" s="25">
        <v>3541</v>
      </c>
      <c r="B3406" s="25" t="s">
        <v>114</v>
      </c>
      <c r="C3406" s="139">
        <v>38449</v>
      </c>
      <c r="D3406" s="25">
        <v>27</v>
      </c>
      <c r="E3406" s="25" t="s">
        <v>50</v>
      </c>
      <c r="F3406" s="25">
        <v>-80</v>
      </c>
      <c r="G3406" s="82">
        <v>44.952000000000112</v>
      </c>
      <c r="H3406" s="27">
        <v>-80.749200000000002</v>
      </c>
      <c r="I3406" s="25">
        <v>25</v>
      </c>
      <c r="J3406" s="82">
        <v>0.34919999999999618</v>
      </c>
      <c r="K3406" s="27">
        <v>25.00582</v>
      </c>
      <c r="L3406" s="29">
        <v>23.533999999999999</v>
      </c>
      <c r="M3406" s="29">
        <v>38.497999999999998</v>
      </c>
      <c r="N3406" s="28">
        <v>7.7880642146087808</v>
      </c>
      <c r="O3406" s="28">
        <v>3.1591496922599611</v>
      </c>
      <c r="Q3406" s="26">
        <v>10.230446000000001</v>
      </c>
      <c r="R3406" s="26">
        <v>2.6900292408482125</v>
      </c>
      <c r="S3406" s="26">
        <v>0.31</v>
      </c>
      <c r="T3406" s="26">
        <v>0.05</v>
      </c>
      <c r="U3406" s="26">
        <v>0.22</v>
      </c>
      <c r="V3406" s="26">
        <v>0.03</v>
      </c>
      <c r="W3406" s="26">
        <v>0.19</v>
      </c>
      <c r="X3406" s="26">
        <v>7.7</v>
      </c>
      <c r="Y3406" s="85"/>
      <c r="AD3406" s="26">
        <v>0.53</v>
      </c>
      <c r="AF3406" s="26">
        <v>0.58775437687499998</v>
      </c>
      <c r="AG3406" s="26">
        <v>0.1530334022693749</v>
      </c>
      <c r="AH3406" s="29">
        <v>0.59193143160692019</v>
      </c>
      <c r="AI3406" s="29">
        <v>2.76</v>
      </c>
    </row>
    <row r="3407" spans="1:35" ht="15" customHeight="1" x14ac:dyDescent="0.2">
      <c r="A3407" s="25">
        <v>3542</v>
      </c>
      <c r="B3407" s="25" t="s">
        <v>114</v>
      </c>
      <c r="C3407" s="139">
        <v>38449</v>
      </c>
      <c r="D3407" s="25">
        <v>28</v>
      </c>
      <c r="E3407" s="25" t="s">
        <v>50</v>
      </c>
      <c r="F3407" s="25">
        <v>-80</v>
      </c>
      <c r="G3407" s="82">
        <v>47.093999999999596</v>
      </c>
      <c r="H3407" s="27">
        <v>-80.784899999999993</v>
      </c>
      <c r="I3407" s="25">
        <v>25</v>
      </c>
      <c r="J3407" s="82">
        <v>6.2399999999999997E-2</v>
      </c>
      <c r="K3407" s="27">
        <v>25.00104</v>
      </c>
      <c r="L3407" s="29">
        <v>23.902000000000001</v>
      </c>
      <c r="M3407" s="29">
        <v>38.040999999999997</v>
      </c>
      <c r="N3407" s="28">
        <v>9.520056325797885</v>
      </c>
      <c r="O3407" s="28">
        <v>3.8617148219613977</v>
      </c>
      <c r="Q3407" s="26">
        <v>10.050718000000002</v>
      </c>
      <c r="R3407" s="26">
        <v>1.2764194469233634</v>
      </c>
      <c r="S3407" s="26">
        <v>0.55000000000000004</v>
      </c>
      <c r="T3407" s="26">
        <v>0.02</v>
      </c>
      <c r="U3407" s="26">
        <v>0.26</v>
      </c>
      <c r="V3407" s="26">
        <v>7.0000000000000007E-2</v>
      </c>
      <c r="W3407" s="26">
        <v>0.19</v>
      </c>
      <c r="X3407" s="26">
        <v>17.899999999999999</v>
      </c>
      <c r="Y3407" s="85"/>
      <c r="AD3407" s="26">
        <v>0.81</v>
      </c>
      <c r="AF3407" s="26">
        <v>0.36607664584374994</v>
      </c>
      <c r="AG3407" s="26">
        <v>0.14880293131368752</v>
      </c>
      <c r="AH3407" s="29">
        <v>0.48424083243159088</v>
      </c>
      <c r="AI3407" s="29">
        <v>1.32</v>
      </c>
    </row>
    <row r="3408" spans="1:35" ht="15" customHeight="1" x14ac:dyDescent="0.2">
      <c r="A3408" s="25">
        <v>3543</v>
      </c>
      <c r="B3408" s="25" t="s">
        <v>114</v>
      </c>
      <c r="C3408" s="139">
        <v>38449</v>
      </c>
      <c r="D3408" s="25">
        <v>29</v>
      </c>
      <c r="E3408" s="25" t="s">
        <v>50</v>
      </c>
      <c r="F3408" s="25">
        <v>-80</v>
      </c>
      <c r="G3408" s="82">
        <v>48.632400000000189</v>
      </c>
      <c r="H3408" s="27">
        <v>-80.810540000000003</v>
      </c>
      <c r="I3408" s="25">
        <v>24</v>
      </c>
      <c r="J3408" s="82">
        <v>59.921999999999969</v>
      </c>
      <c r="K3408" s="27">
        <v>24.998699999999999</v>
      </c>
      <c r="L3408" s="29">
        <v>23.971</v>
      </c>
      <c r="M3408" s="29">
        <v>37.713000000000001</v>
      </c>
      <c r="N3408" s="28">
        <v>6.8791626814698237</v>
      </c>
      <c r="O3408" s="28">
        <v>2.7904629532209482</v>
      </c>
      <c r="Q3408" s="26">
        <v>9.9833200000000009</v>
      </c>
      <c r="R3408" s="26">
        <v>1.8599179848809535</v>
      </c>
      <c r="S3408" s="26">
        <v>0.8</v>
      </c>
      <c r="T3408" s="26">
        <v>0.02</v>
      </c>
      <c r="U3408" s="26">
        <v>0.28999999999999998</v>
      </c>
      <c r="V3408" s="26">
        <v>0.12</v>
      </c>
      <c r="W3408" s="26">
        <v>0.16999999999999998</v>
      </c>
      <c r="X3408" s="26">
        <v>28.1</v>
      </c>
      <c r="Y3408" s="85"/>
      <c r="AD3408" s="26">
        <v>1.0900000000000001</v>
      </c>
      <c r="AF3408" s="26">
        <v>0.33668892699999997</v>
      </c>
      <c r="AG3408" s="26">
        <v>0.16883597138184384</v>
      </c>
      <c r="AH3408" s="29">
        <v>0.67013969773062743</v>
      </c>
      <c r="AI3408" s="29">
        <v>1.9</v>
      </c>
    </row>
    <row r="3409" spans="1:35" ht="15" customHeight="1" x14ac:dyDescent="0.2">
      <c r="A3409" s="25">
        <v>3544</v>
      </c>
      <c r="B3409" s="25" t="s">
        <v>114</v>
      </c>
      <c r="C3409" s="139">
        <v>38449</v>
      </c>
      <c r="D3409" s="25">
        <v>30</v>
      </c>
      <c r="E3409" s="25" t="s">
        <v>49</v>
      </c>
      <c r="F3409" s="25">
        <v>-80</v>
      </c>
      <c r="G3409" s="82">
        <v>50.109600000000114</v>
      </c>
      <c r="H3409" s="27">
        <v>-80.835160000000002</v>
      </c>
      <c r="I3409" s="25">
        <v>24</v>
      </c>
      <c r="J3409" s="82">
        <v>58.541999999999987</v>
      </c>
      <c r="K3409" s="27">
        <v>24.9757</v>
      </c>
      <c r="L3409" s="29">
        <v>24.42</v>
      </c>
      <c r="M3409" s="29">
        <v>37.938000000000002</v>
      </c>
      <c r="N3409" s="28">
        <v>7.5760189918614032</v>
      </c>
      <c r="O3409" s="28">
        <v>3.0731356865034325</v>
      </c>
      <c r="Q3409" s="26">
        <v>10.477572000000002</v>
      </c>
      <c r="R3409" s="26">
        <v>1.7316661617261957</v>
      </c>
      <c r="S3409" s="26">
        <v>0.45</v>
      </c>
      <c r="T3409" s="26">
        <v>0.03</v>
      </c>
      <c r="U3409" s="26">
        <v>0.28999999999999998</v>
      </c>
      <c r="V3409" s="26">
        <v>0.08</v>
      </c>
      <c r="W3409" s="26">
        <v>0.20999999999999996</v>
      </c>
      <c r="X3409" s="26">
        <v>18.899999999999999</v>
      </c>
      <c r="Y3409" s="85"/>
      <c r="AD3409" s="26">
        <v>0.74</v>
      </c>
      <c r="AF3409" s="26">
        <v>0.23800424149999999</v>
      </c>
      <c r="AG3409" s="26">
        <v>0.1660002717039375</v>
      </c>
      <c r="AH3409" s="29">
        <v>0.60849900257012668</v>
      </c>
      <c r="AI3409" s="29">
        <v>1.7600000000000051</v>
      </c>
    </row>
    <row r="3410" spans="1:35" ht="15" customHeight="1" x14ac:dyDescent="0.2">
      <c r="A3410" s="25">
        <v>3545</v>
      </c>
      <c r="B3410" s="25" t="s">
        <v>114</v>
      </c>
      <c r="C3410" s="139">
        <v>38449</v>
      </c>
      <c r="D3410" s="25">
        <v>31</v>
      </c>
      <c r="E3410" s="25" t="s">
        <v>49</v>
      </c>
      <c r="F3410" s="25">
        <v>-80</v>
      </c>
      <c r="G3410" s="82">
        <v>51.976200000000006</v>
      </c>
      <c r="H3410" s="27">
        <v>-80.86627</v>
      </c>
      <c r="I3410" s="25">
        <v>25</v>
      </c>
      <c r="J3410" s="82">
        <v>0.66360000000003083</v>
      </c>
      <c r="K3410" s="27">
        <v>25.011060000000001</v>
      </c>
      <c r="L3410" s="29">
        <v>23.872</v>
      </c>
      <c r="M3410" s="29">
        <v>38.877000000000002</v>
      </c>
      <c r="N3410" s="28">
        <v>6.9207663241232291</v>
      </c>
      <c r="O3410" s="28">
        <v>2.8073390512170144</v>
      </c>
      <c r="Q3410" s="26">
        <v>13.667744000000003</v>
      </c>
      <c r="R3410" s="26">
        <v>4.6294568962685991</v>
      </c>
      <c r="S3410" s="26">
        <v>0.24</v>
      </c>
      <c r="T3410" s="26">
        <v>0.03</v>
      </c>
      <c r="U3410" s="26">
        <v>0.28999999999999998</v>
      </c>
      <c r="V3410" s="26">
        <v>0.06</v>
      </c>
      <c r="W3410" s="26">
        <v>0.22999999999999998</v>
      </c>
      <c r="X3410" s="26">
        <v>93.2</v>
      </c>
      <c r="Y3410" s="85"/>
      <c r="AD3410" s="26">
        <v>0.53</v>
      </c>
      <c r="AF3410" s="26">
        <v>0.23256207134375001</v>
      </c>
      <c r="AG3410" s="26">
        <v>0.13817946693431249</v>
      </c>
      <c r="AH3410" s="29">
        <v>0.66611120562346504</v>
      </c>
      <c r="AI3410" s="29">
        <v>4.6571428571428548</v>
      </c>
    </row>
    <row r="3411" spans="1:35" ht="15" customHeight="1" x14ac:dyDescent="0.2">
      <c r="A3411" s="25">
        <v>3546</v>
      </c>
      <c r="B3411" s="25" t="s">
        <v>114</v>
      </c>
      <c r="C3411" s="139">
        <v>38449</v>
      </c>
      <c r="D3411" s="25">
        <v>32</v>
      </c>
      <c r="E3411" s="25" t="s">
        <v>49</v>
      </c>
      <c r="F3411" s="25">
        <v>-80</v>
      </c>
      <c r="G3411" s="82">
        <v>55.517999999999574</v>
      </c>
      <c r="H3411" s="27">
        <v>-80.925299999999993</v>
      </c>
      <c r="I3411" s="25">
        <v>25</v>
      </c>
      <c r="J3411" s="82">
        <v>0.69600000000008322</v>
      </c>
      <c r="K3411" s="27">
        <v>25.011600000000001</v>
      </c>
      <c r="L3411" s="29">
        <v>24.146999999999998</v>
      </c>
      <c r="M3411" s="29">
        <v>38.463999999999999</v>
      </c>
      <c r="N3411" s="28">
        <v>5.887366621269928</v>
      </c>
      <c r="O3411" s="28">
        <v>2.3881508854175193</v>
      </c>
      <c r="Q3411" s="26">
        <v>12.544444</v>
      </c>
      <c r="R3411" s="26">
        <v>1.516693723247764</v>
      </c>
      <c r="S3411" s="26">
        <v>0.34</v>
      </c>
      <c r="T3411" s="26">
        <v>0.04</v>
      </c>
      <c r="U3411" s="26">
        <v>0.28000000000000003</v>
      </c>
      <c r="V3411" s="26">
        <v>0.05</v>
      </c>
      <c r="W3411" s="26">
        <v>0.23000000000000004</v>
      </c>
      <c r="X3411" s="26">
        <v>73.599999999999994</v>
      </c>
      <c r="Y3411" s="85"/>
      <c r="AD3411" s="26">
        <v>0.62000000000000011</v>
      </c>
      <c r="AF3411" s="26">
        <v>0.41977272471874993</v>
      </c>
      <c r="AG3411" s="26">
        <v>0.27666721808743755</v>
      </c>
      <c r="AH3411" s="29">
        <v>0.78303260125587448</v>
      </c>
      <c r="AI3411" s="29">
        <v>1.5666666666666629</v>
      </c>
    </row>
    <row r="3412" spans="1:35" ht="15" customHeight="1" x14ac:dyDescent="0.2">
      <c r="A3412" s="25">
        <v>3547</v>
      </c>
      <c r="B3412" s="25" t="s">
        <v>114</v>
      </c>
      <c r="C3412" s="139">
        <v>38449</v>
      </c>
      <c r="D3412" s="25">
        <v>33</v>
      </c>
      <c r="E3412" s="25" t="s">
        <v>49</v>
      </c>
      <c r="F3412" s="25">
        <v>-80</v>
      </c>
      <c r="G3412" s="82">
        <v>55.198799999999721</v>
      </c>
      <c r="H3412" s="27">
        <v>-80.919979999999995</v>
      </c>
      <c r="I3412" s="25">
        <v>25</v>
      </c>
      <c r="J3412" s="82">
        <v>3.2567999999999131</v>
      </c>
      <c r="K3412" s="27">
        <v>25.054279999999999</v>
      </c>
      <c r="L3412" s="29">
        <v>24.553000000000001</v>
      </c>
      <c r="M3412" s="29">
        <v>38.345999999999997</v>
      </c>
      <c r="N3412" s="28">
        <v>7.1190933849854945</v>
      </c>
      <c r="O3412" s="28">
        <v>2.8877884229767621</v>
      </c>
      <c r="Q3412" s="26">
        <v>11.488542000000001</v>
      </c>
      <c r="R3412" s="26">
        <v>4.4332361928496962</v>
      </c>
      <c r="S3412" s="26">
        <v>0.21</v>
      </c>
      <c r="T3412" s="26">
        <v>0.04</v>
      </c>
      <c r="U3412" s="26">
        <v>0.23</v>
      </c>
      <c r="V3412" s="26">
        <v>7.0000000000000007E-2</v>
      </c>
      <c r="W3412" s="26">
        <v>0.16</v>
      </c>
      <c r="X3412" s="26">
        <v>89.9</v>
      </c>
      <c r="Y3412" s="85"/>
      <c r="AD3412" s="26">
        <v>0.44000000000000006</v>
      </c>
      <c r="AF3412" s="26">
        <v>0.28081598006249997</v>
      </c>
      <c r="AG3412" s="26">
        <v>0.16511322509409374</v>
      </c>
      <c r="AH3412" s="29">
        <v>0.64755436552113632</v>
      </c>
      <c r="AI3412" s="29">
        <v>4.4666666666666606</v>
      </c>
    </row>
    <row r="3413" spans="1:35" ht="15" customHeight="1" x14ac:dyDescent="0.2">
      <c r="A3413" s="25">
        <v>3548</v>
      </c>
      <c r="B3413" s="25" t="s">
        <v>114</v>
      </c>
      <c r="C3413" s="139">
        <v>38449</v>
      </c>
      <c r="D3413" s="25">
        <v>35</v>
      </c>
      <c r="E3413" s="25" t="s">
        <v>49</v>
      </c>
      <c r="F3413" s="25">
        <v>-80</v>
      </c>
      <c r="G3413" s="82">
        <v>52.751999999999839</v>
      </c>
      <c r="H3413" s="27">
        <v>-80.879199999999997</v>
      </c>
      <c r="I3413" s="25">
        <v>24</v>
      </c>
      <c r="J3413" s="82">
        <v>58.306799999999939</v>
      </c>
      <c r="K3413" s="27">
        <v>24.971779999999999</v>
      </c>
      <c r="L3413" s="29">
        <v>25.257000000000001</v>
      </c>
      <c r="M3413" s="29">
        <v>37.921999999999997</v>
      </c>
      <c r="N3413" s="28">
        <v>8.2125673098396863</v>
      </c>
      <c r="O3413" s="28">
        <v>3.331345090976185</v>
      </c>
      <c r="Q3413" s="26">
        <v>9.0846800000000005</v>
      </c>
      <c r="R3413" s="26">
        <v>1.1281827491331775</v>
      </c>
      <c r="S3413" s="26">
        <v>0.27</v>
      </c>
      <c r="T3413" s="26">
        <v>0.04</v>
      </c>
      <c r="U3413" s="26">
        <v>0.21</v>
      </c>
      <c r="V3413" s="26">
        <v>0.03</v>
      </c>
      <c r="W3413" s="26">
        <v>0.18</v>
      </c>
      <c r="X3413" s="26">
        <v>21.6</v>
      </c>
      <c r="Y3413" s="85"/>
      <c r="AD3413" s="26">
        <v>0.48000000000000004</v>
      </c>
      <c r="AF3413" s="26">
        <v>0.32326490728124996</v>
      </c>
      <c r="AG3413" s="26">
        <v>0.16493549724153134</v>
      </c>
      <c r="AH3413" s="29">
        <v>0.5613348209002369</v>
      </c>
      <c r="AI3413" s="29">
        <v>1.1666666666666596</v>
      </c>
    </row>
    <row r="3414" spans="1:35" ht="15" customHeight="1" x14ac:dyDescent="0.2">
      <c r="A3414" s="25">
        <v>3549</v>
      </c>
      <c r="B3414" s="25" t="s">
        <v>114</v>
      </c>
      <c r="C3414" s="139">
        <v>38449</v>
      </c>
      <c r="D3414" s="25">
        <v>36</v>
      </c>
      <c r="E3414" s="25" t="s">
        <v>50</v>
      </c>
      <c r="F3414" s="25">
        <v>-80</v>
      </c>
      <c r="G3414" s="82">
        <v>47.576400000000092</v>
      </c>
      <c r="H3414" s="27">
        <v>-80.792940000000002</v>
      </c>
      <c r="I3414" s="25">
        <v>24</v>
      </c>
      <c r="J3414" s="82">
        <v>57.548400000000086</v>
      </c>
      <c r="K3414" s="27">
        <v>24.959140000000001</v>
      </c>
      <c r="L3414" s="29">
        <v>24.44</v>
      </c>
      <c r="M3414" s="29">
        <v>37.856000000000002</v>
      </c>
      <c r="N3414" s="28">
        <v>9.305514741307368</v>
      </c>
      <c r="O3414" s="28">
        <v>3.7746881922439868</v>
      </c>
      <c r="Q3414" s="26">
        <v>9.3093400000000006</v>
      </c>
      <c r="R3414" s="26">
        <v>1.494892607626491</v>
      </c>
      <c r="S3414" s="26">
        <v>1.2</v>
      </c>
      <c r="T3414" s="26">
        <v>0.03</v>
      </c>
      <c r="U3414" s="26">
        <v>0.18</v>
      </c>
      <c r="V3414" s="26">
        <v>0.22</v>
      </c>
      <c r="W3414" s="26">
        <v>0</v>
      </c>
      <c r="X3414" s="26">
        <v>17.2</v>
      </c>
      <c r="Y3414" s="85"/>
      <c r="AD3414" s="26">
        <v>1.42</v>
      </c>
      <c r="AF3414" s="26">
        <v>0.32290209593749997</v>
      </c>
      <c r="AG3414" s="26">
        <v>0.11990787865262507</v>
      </c>
      <c r="AH3414" s="29">
        <v>0.49540515792598949</v>
      </c>
      <c r="AI3414" s="29">
        <v>1.5333333333333363</v>
      </c>
    </row>
    <row r="3415" spans="1:35" ht="15" customHeight="1" x14ac:dyDescent="0.2">
      <c r="A3415" s="25">
        <v>3550</v>
      </c>
      <c r="B3415" s="25" t="s">
        <v>114</v>
      </c>
      <c r="C3415" s="139">
        <v>38449</v>
      </c>
      <c r="D3415" s="25">
        <v>37</v>
      </c>
      <c r="E3415" s="25" t="s">
        <v>50</v>
      </c>
      <c r="F3415" s="25">
        <v>-80</v>
      </c>
      <c r="G3415" s="82">
        <v>45.698399999999992</v>
      </c>
      <c r="H3415" s="27">
        <v>-80.76164</v>
      </c>
      <c r="I3415" s="25">
        <v>24</v>
      </c>
      <c r="J3415" s="82">
        <v>55.954800000000091</v>
      </c>
      <c r="K3415" s="27">
        <v>24.932580000000002</v>
      </c>
      <c r="L3415" s="29">
        <v>24.869</v>
      </c>
      <c r="M3415" s="29">
        <v>38.127000000000002</v>
      </c>
      <c r="N3415" s="28">
        <v>10.771541518448693</v>
      </c>
      <c r="O3415" s="28">
        <v>4.3693671669195346</v>
      </c>
      <c r="Q3415" s="26">
        <v>8.6802920000000015</v>
      </c>
      <c r="R3415" s="26">
        <v>1.8644423463467312</v>
      </c>
      <c r="S3415" s="26">
        <v>0.65</v>
      </c>
      <c r="T3415" s="26">
        <v>0.02</v>
      </c>
      <c r="U3415" s="26">
        <v>1</v>
      </c>
      <c r="V3415" s="26">
        <v>0.06</v>
      </c>
      <c r="W3415" s="26">
        <v>0.94</v>
      </c>
      <c r="X3415" s="26">
        <v>5.9</v>
      </c>
      <c r="Y3415" s="85"/>
      <c r="AD3415" s="26">
        <v>1.65</v>
      </c>
      <c r="AF3415" s="26">
        <v>0.41868429068749996</v>
      </c>
      <c r="AG3415" s="26">
        <v>0.1900933108088439</v>
      </c>
      <c r="AH3415" s="29">
        <v>0.42797959717319345</v>
      </c>
      <c r="AI3415" s="29">
        <v>1.9142857142857193</v>
      </c>
    </row>
    <row r="3416" spans="1:35" ht="15" customHeight="1" x14ac:dyDescent="0.2">
      <c r="A3416" s="25">
        <v>3551</v>
      </c>
      <c r="B3416" s="25" t="s">
        <v>114</v>
      </c>
      <c r="C3416" s="139">
        <v>38449</v>
      </c>
      <c r="D3416" s="25">
        <v>38</v>
      </c>
      <c r="E3416" s="25" t="s">
        <v>50</v>
      </c>
      <c r="F3416" s="25">
        <v>-80</v>
      </c>
      <c r="G3416" s="82">
        <v>41.845199999999636</v>
      </c>
      <c r="H3416" s="27">
        <v>-80.697419999999994</v>
      </c>
      <c r="I3416" s="25">
        <v>24</v>
      </c>
      <c r="J3416" s="82">
        <v>59.151599999999931</v>
      </c>
      <c r="K3416" s="27">
        <v>24.985859999999999</v>
      </c>
      <c r="L3416" s="29">
        <v>24.4</v>
      </c>
      <c r="M3416" s="29">
        <v>39.957000000000001</v>
      </c>
      <c r="N3416" s="28">
        <v>7.7495442549734275</v>
      </c>
      <c r="O3416" s="28">
        <v>3.1435244591757718</v>
      </c>
      <c r="Q3416" s="26">
        <v>9.5564660000000003</v>
      </c>
      <c r="R3416" s="26">
        <v>3.7715150960863082</v>
      </c>
      <c r="S3416" s="26">
        <v>0.6</v>
      </c>
      <c r="T3416" s="26">
        <v>7.0000000000000007E-2</v>
      </c>
      <c r="U3416" s="26">
        <v>0.33</v>
      </c>
      <c r="V3416" s="26">
        <v>0.06</v>
      </c>
      <c r="W3416" s="26">
        <v>0.27</v>
      </c>
      <c r="X3416" s="26">
        <v>6.4</v>
      </c>
      <c r="Y3416" s="85"/>
      <c r="AD3416" s="26">
        <v>0.92999999999999994</v>
      </c>
      <c r="AF3416" s="26">
        <v>0.95927319287499979</v>
      </c>
      <c r="AG3416" s="26">
        <v>0.21288919364321907</v>
      </c>
      <c r="AH3416" s="29">
        <v>0.59487369170663673</v>
      </c>
      <c r="AI3416" s="29">
        <v>3.8857142857142843</v>
      </c>
    </row>
    <row r="3417" spans="1:35" ht="15" customHeight="1" x14ac:dyDescent="0.2">
      <c r="A3417" s="25">
        <v>3552</v>
      </c>
      <c r="B3417" s="25" t="s">
        <v>114</v>
      </c>
      <c r="C3417" s="139">
        <v>38449</v>
      </c>
      <c r="D3417" s="25">
        <v>39</v>
      </c>
      <c r="E3417" s="25" t="s">
        <v>50</v>
      </c>
      <c r="F3417" s="25">
        <v>-80</v>
      </c>
      <c r="G3417" s="82">
        <v>38.797199999999918</v>
      </c>
      <c r="H3417" s="27">
        <v>-80.646619999999999</v>
      </c>
      <c r="I3417" s="25">
        <v>25</v>
      </c>
      <c r="J3417" s="82">
        <v>0.47879999999999256</v>
      </c>
      <c r="K3417" s="27">
        <v>25.00798</v>
      </c>
      <c r="L3417" s="29">
        <v>24.661999999999999</v>
      </c>
      <c r="M3417" s="29">
        <v>42</v>
      </c>
      <c r="N3417" s="28">
        <v>8.067030614029731</v>
      </c>
      <c r="O3417" s="28">
        <v>3.272309598315748</v>
      </c>
      <c r="Q3417" s="26">
        <v>8.9274179999999994</v>
      </c>
      <c r="R3417" s="26">
        <v>7.0123637837537238</v>
      </c>
      <c r="S3417" s="26">
        <v>0.91</v>
      </c>
      <c r="T3417" s="26">
        <v>7.0000000000000007E-2</v>
      </c>
      <c r="U3417" s="26">
        <v>0.25</v>
      </c>
      <c r="V3417" s="26">
        <v>0.17</v>
      </c>
      <c r="W3417" s="26">
        <v>7.9999999999999988E-2</v>
      </c>
      <c r="X3417" s="26">
        <v>2.2999999999999998</v>
      </c>
      <c r="Y3417" s="85"/>
      <c r="AD3417" s="26">
        <v>1.1600000000000001</v>
      </c>
      <c r="AF3417" s="26">
        <v>0.73614421646874995</v>
      </c>
      <c r="AG3417" s="26">
        <v>0.13076355468181261</v>
      </c>
      <c r="AH3417" s="29">
        <v>0.57146182041041771</v>
      </c>
      <c r="AI3417" s="29">
        <v>7.1</v>
      </c>
    </row>
    <row r="3418" spans="1:35" ht="15" customHeight="1" x14ac:dyDescent="0.2">
      <c r="A3418" s="25">
        <v>3553</v>
      </c>
      <c r="B3418" s="25" t="s">
        <v>114</v>
      </c>
      <c r="C3418" s="139">
        <v>38449</v>
      </c>
      <c r="D3418" s="25">
        <v>40</v>
      </c>
      <c r="E3418" s="25" t="s">
        <v>47</v>
      </c>
      <c r="F3418" s="25">
        <v>-80</v>
      </c>
      <c r="G3418" s="82">
        <v>35.908799999999701</v>
      </c>
      <c r="H3418" s="27">
        <v>-80.598479999999995</v>
      </c>
      <c r="I3418" s="25">
        <v>25</v>
      </c>
      <c r="J3418" s="82">
        <v>1.046400000000034</v>
      </c>
      <c r="K3418" s="27">
        <v>25.017440000000001</v>
      </c>
      <c r="L3418" s="29">
        <v>24.76</v>
      </c>
      <c r="M3418" s="29">
        <v>43.186</v>
      </c>
      <c r="N3418" s="28">
        <v>8.2401039199423494</v>
      </c>
      <c r="O3418" s="28">
        <v>3.3425150391089358</v>
      </c>
      <c r="Q3418" s="26">
        <v>7.5345259999999996</v>
      </c>
      <c r="R3418" s="26">
        <v>2.9517979214732097</v>
      </c>
      <c r="S3418" s="26">
        <v>9.9</v>
      </c>
      <c r="T3418" s="26">
        <v>0.04</v>
      </c>
      <c r="U3418" s="26">
        <v>0.2</v>
      </c>
      <c r="V3418" s="26">
        <v>1</v>
      </c>
      <c r="W3418" s="26">
        <v>0</v>
      </c>
      <c r="X3418" s="26">
        <v>4</v>
      </c>
      <c r="Y3418" s="85"/>
      <c r="AD3418" s="26">
        <v>10.9</v>
      </c>
      <c r="AF3418" s="26">
        <v>0.40489745962500001</v>
      </c>
      <c r="AG3418" s="26">
        <v>0.10720920347375003</v>
      </c>
      <c r="AH3418" s="29">
        <v>0.55945896372047854</v>
      </c>
      <c r="AI3418" s="29">
        <v>3</v>
      </c>
    </row>
    <row r="3419" spans="1:35" ht="15" customHeight="1" x14ac:dyDescent="0.2">
      <c r="A3419" s="25">
        <v>3554</v>
      </c>
      <c r="B3419" s="25" t="s">
        <v>115</v>
      </c>
      <c r="C3419" s="139">
        <v>38481</v>
      </c>
      <c r="D3419" s="25" t="s">
        <v>15</v>
      </c>
      <c r="E3419" s="25" t="s">
        <v>76</v>
      </c>
      <c r="F3419" s="25">
        <v>-80</v>
      </c>
      <c r="G3419" s="82">
        <v>11.015999999999906</v>
      </c>
      <c r="H3419" s="27">
        <v>-80.183599999999998</v>
      </c>
      <c r="I3419" s="25">
        <v>25</v>
      </c>
      <c r="J3419" s="82">
        <v>44.37</v>
      </c>
      <c r="K3419" s="27">
        <v>25.7395</v>
      </c>
      <c r="L3419" s="29">
        <v>25.056999999999999</v>
      </c>
      <c r="M3419" s="29">
        <v>35.22</v>
      </c>
      <c r="N3419" s="28">
        <v>5.307837637662983</v>
      </c>
      <c r="O3419" s="28">
        <v>2.1530707987917088</v>
      </c>
      <c r="Q3419" s="26">
        <v>9.691262</v>
      </c>
      <c r="R3419" s="26">
        <v>1.1520787505989669</v>
      </c>
      <c r="S3419" s="26">
        <v>1.6</v>
      </c>
      <c r="T3419" s="26">
        <v>0.05</v>
      </c>
      <c r="U3419" s="26">
        <v>0.78</v>
      </c>
      <c r="V3419" s="26">
        <v>0.08</v>
      </c>
      <c r="W3419" s="26">
        <v>0.70000000000000007</v>
      </c>
      <c r="X3419" s="26">
        <v>6.7</v>
      </c>
      <c r="Y3419" s="85"/>
      <c r="AD3419" s="26">
        <v>2.3800000000000003</v>
      </c>
      <c r="AF3419" s="26">
        <v>0.96253849496874988</v>
      </c>
      <c r="AG3419" s="26">
        <v>0.38737418911262511</v>
      </c>
      <c r="AH3419" s="29">
        <v>0.86852694349365267</v>
      </c>
      <c r="AI3419" s="29">
        <v>1.2666666666666753</v>
      </c>
    </row>
    <row r="3420" spans="1:35" ht="15" customHeight="1" x14ac:dyDescent="0.2">
      <c r="A3420" s="25">
        <v>3555</v>
      </c>
      <c r="B3420" s="25" t="s">
        <v>115</v>
      </c>
      <c r="C3420" s="139">
        <v>38481</v>
      </c>
      <c r="D3420" s="25" t="s">
        <v>24</v>
      </c>
      <c r="E3420" s="25" t="s">
        <v>77</v>
      </c>
      <c r="F3420" s="25">
        <v>-80</v>
      </c>
      <c r="G3420" s="82">
        <v>21.71400000000034</v>
      </c>
      <c r="H3420" s="27">
        <v>-80.361900000000006</v>
      </c>
      <c r="I3420" s="25">
        <v>25</v>
      </c>
      <c r="J3420" s="82">
        <v>17.832000000000008</v>
      </c>
      <c r="K3420" s="27">
        <v>25.2972</v>
      </c>
      <c r="L3420" s="29">
        <v>26.161000000000001</v>
      </c>
      <c r="M3420" s="29">
        <v>37.874000000000002</v>
      </c>
      <c r="N3420" s="28">
        <v>8.5126759184352405</v>
      </c>
      <c r="O3420" s="28">
        <v>3.4530811209270937</v>
      </c>
      <c r="Q3420" s="26">
        <v>13.375686000000002</v>
      </c>
      <c r="R3420" s="26">
        <v>2.0897527802566986</v>
      </c>
      <c r="S3420" s="26">
        <v>0.52</v>
      </c>
      <c r="T3420" s="26">
        <v>0</v>
      </c>
      <c r="U3420" s="26">
        <v>7.0000000000000007E-2</v>
      </c>
      <c r="V3420" s="26">
        <v>0.09</v>
      </c>
      <c r="W3420" s="26">
        <v>0</v>
      </c>
      <c r="X3420" s="26">
        <v>2.2999999999999998</v>
      </c>
      <c r="Y3420" s="85"/>
      <c r="AD3420" s="26">
        <v>0.61</v>
      </c>
      <c r="AF3420" s="26">
        <v>0.36607664584374999</v>
      </c>
      <c r="AG3420" s="26">
        <v>0.14395186161456244</v>
      </c>
      <c r="AH3420" s="29">
        <v>0.54154534298862256</v>
      </c>
      <c r="AI3420" s="29">
        <v>2.1333333333333355</v>
      </c>
    </row>
    <row r="3421" spans="1:35" ht="15" customHeight="1" x14ac:dyDescent="0.2">
      <c r="A3421" s="25">
        <v>3556</v>
      </c>
      <c r="B3421" s="25" t="s">
        <v>115</v>
      </c>
      <c r="C3421" s="139">
        <v>38481</v>
      </c>
      <c r="D3421" s="25" t="s">
        <v>25</v>
      </c>
      <c r="E3421" s="25" t="s">
        <v>79</v>
      </c>
      <c r="F3421" s="25">
        <v>-80</v>
      </c>
      <c r="G3421" s="82">
        <v>22.404000000000224</v>
      </c>
      <c r="H3421" s="27">
        <v>-80.373400000000004</v>
      </c>
      <c r="I3421" s="25">
        <v>25</v>
      </c>
      <c r="J3421" s="82">
        <v>14.316000000000102</v>
      </c>
      <c r="K3421" s="27">
        <v>25.238600000000002</v>
      </c>
      <c r="L3421" s="29">
        <v>26.244</v>
      </c>
      <c r="M3421" s="29">
        <v>38.283000000000001</v>
      </c>
      <c r="N3421" s="28">
        <v>9.8357619524118025</v>
      </c>
      <c r="O3421" s="28">
        <v>3.9897776249479544</v>
      </c>
      <c r="Q3421" s="26">
        <v>11.847998</v>
      </c>
      <c r="R3421" s="26">
        <v>0.98141675771576975</v>
      </c>
      <c r="S3421" s="26">
        <v>0.89</v>
      </c>
      <c r="T3421" s="26">
        <v>0.02</v>
      </c>
      <c r="U3421" s="26">
        <v>0.11</v>
      </c>
      <c r="V3421" s="26">
        <v>0.06</v>
      </c>
      <c r="W3421" s="26">
        <v>0.05</v>
      </c>
      <c r="X3421" s="26">
        <v>2.4</v>
      </c>
      <c r="Y3421" s="85"/>
      <c r="AD3421" s="26">
        <v>1</v>
      </c>
      <c r="AF3421" s="26">
        <v>0.43609923518749999</v>
      </c>
      <c r="AG3421" s="26">
        <v>0.14184040494400008</v>
      </c>
      <c r="AH3421" s="29">
        <v>0.46869780117742621</v>
      </c>
      <c r="AI3421" s="29">
        <v>1.0333333333333292</v>
      </c>
    </row>
    <row r="3422" spans="1:35" ht="15" customHeight="1" x14ac:dyDescent="0.2">
      <c r="A3422" s="25">
        <v>3557</v>
      </c>
      <c r="B3422" s="25" t="s">
        <v>115</v>
      </c>
      <c r="C3422" s="139">
        <v>38481</v>
      </c>
      <c r="D3422" s="25" t="s">
        <v>26</v>
      </c>
      <c r="E3422" s="25" t="s">
        <v>79</v>
      </c>
      <c r="F3422" s="25">
        <v>-80</v>
      </c>
      <c r="G3422" s="82">
        <v>25.332000000000221</v>
      </c>
      <c r="H3422" s="27">
        <v>-80.422200000000004</v>
      </c>
      <c r="I3422" s="25">
        <v>25</v>
      </c>
      <c r="J3422" s="82">
        <v>15.33600000000007</v>
      </c>
      <c r="K3422" s="27">
        <v>25.255600000000001</v>
      </c>
      <c r="L3422" s="29">
        <v>26.888999999999999</v>
      </c>
      <c r="M3422" s="29">
        <v>37.372999999999998</v>
      </c>
      <c r="N3422" s="28">
        <v>5.3735335089636243</v>
      </c>
      <c r="O3422" s="28">
        <v>2.1797196663258083</v>
      </c>
      <c r="Q3422" s="26">
        <v>26.361034000000004</v>
      </c>
      <c r="R3422" s="26">
        <v>0.34691724506324739</v>
      </c>
      <c r="S3422" s="26">
        <v>2.5</v>
      </c>
      <c r="T3422" s="26">
        <v>0.05</v>
      </c>
      <c r="U3422" s="26">
        <v>1.1000000000000001</v>
      </c>
      <c r="V3422" s="26">
        <v>0.34</v>
      </c>
      <c r="W3422" s="26">
        <v>0.76</v>
      </c>
      <c r="X3422" s="26">
        <v>18.5</v>
      </c>
      <c r="Y3422" s="85"/>
      <c r="AD3422" s="26">
        <v>3.5999999999999996</v>
      </c>
      <c r="AF3422" s="26">
        <v>0.44589514146874998</v>
      </c>
      <c r="AG3422" s="26">
        <v>0.18956185839143755</v>
      </c>
      <c r="AH3422" s="29">
        <v>0.85790848653126128</v>
      </c>
      <c r="AI3422" s="29">
        <v>0.40000000000000335</v>
      </c>
    </row>
    <row r="3423" spans="1:35" ht="15" customHeight="1" x14ac:dyDescent="0.2">
      <c r="A3423" s="25">
        <v>3558</v>
      </c>
      <c r="B3423" s="25" t="s">
        <v>115</v>
      </c>
      <c r="C3423" s="139">
        <v>38481</v>
      </c>
      <c r="D3423" s="25" t="s">
        <v>27</v>
      </c>
      <c r="E3423" s="25" t="s">
        <v>79</v>
      </c>
      <c r="F3423" s="25">
        <v>-80</v>
      </c>
      <c r="G3423" s="82">
        <v>25.397999999999854</v>
      </c>
      <c r="H3423" s="27">
        <v>-80.423299999999998</v>
      </c>
      <c r="I3423" s="25">
        <v>25</v>
      </c>
      <c r="J3423" s="82">
        <v>10.547999999999931</v>
      </c>
      <c r="K3423" s="27">
        <v>25.175799999999999</v>
      </c>
      <c r="L3423" s="29">
        <v>26.664999999999999</v>
      </c>
      <c r="M3423" s="29">
        <v>41.292999999999999</v>
      </c>
      <c r="N3423" s="28">
        <v>6.1603639031221009</v>
      </c>
      <c r="O3423" s="28">
        <v>2.4988894791406353</v>
      </c>
      <c r="Q3423" s="26">
        <v>11.44361</v>
      </c>
      <c r="R3423" s="26">
        <v>3.0310766015178632</v>
      </c>
      <c r="S3423" s="26">
        <v>0.77</v>
      </c>
      <c r="T3423" s="26">
        <v>0</v>
      </c>
      <c r="U3423" s="26">
        <v>0.18</v>
      </c>
      <c r="V3423" s="26">
        <v>0.08</v>
      </c>
      <c r="W3423" s="26">
        <v>9.9999999999999992E-2</v>
      </c>
      <c r="X3423" s="26">
        <v>2.4</v>
      </c>
      <c r="Y3423" s="85"/>
      <c r="AD3423" s="26">
        <v>0.95</v>
      </c>
      <c r="AF3423" s="26">
        <v>0.29895654724999998</v>
      </c>
      <c r="AG3423" s="26">
        <v>9.4998576779781282E-2</v>
      </c>
      <c r="AH3423" s="29">
        <v>0.74833241550286189</v>
      </c>
      <c r="AI3423" s="29">
        <v>3.0666666666666726</v>
      </c>
    </row>
    <row r="3424" spans="1:35" ht="15" customHeight="1" x14ac:dyDescent="0.2">
      <c r="A3424" s="25">
        <v>3559</v>
      </c>
      <c r="B3424" s="25" t="s">
        <v>115</v>
      </c>
      <c r="C3424" s="139">
        <v>38481</v>
      </c>
      <c r="D3424" s="25" t="s">
        <v>28</v>
      </c>
      <c r="E3424" s="25" t="s">
        <v>77</v>
      </c>
      <c r="F3424" s="25">
        <v>-80</v>
      </c>
      <c r="G3424" s="82">
        <v>12.839999999999918</v>
      </c>
      <c r="H3424" s="27">
        <v>-80.213999999999999</v>
      </c>
      <c r="I3424" s="25">
        <v>25</v>
      </c>
      <c r="J3424" s="82">
        <v>28.019999999999925</v>
      </c>
      <c r="K3424" s="27">
        <v>25.466999999999999</v>
      </c>
      <c r="L3424" s="29">
        <v>25.93</v>
      </c>
      <c r="M3424" s="29">
        <v>38.588000000000001</v>
      </c>
      <c r="N3424" s="28">
        <v>9.684615543934683</v>
      </c>
      <c r="O3424" s="28">
        <v>3.9284666089279519</v>
      </c>
      <c r="Q3424" s="26">
        <v>2.7043360000000005</v>
      </c>
      <c r="R3424" s="26">
        <v>0.49463345666666719</v>
      </c>
      <c r="S3424" s="26">
        <v>0</v>
      </c>
      <c r="T3424" s="26">
        <v>0.02</v>
      </c>
      <c r="U3424" s="26">
        <v>7.0000000000000007E-2</v>
      </c>
      <c r="V3424" s="26">
        <v>0.05</v>
      </c>
      <c r="W3424" s="26">
        <v>2.0000000000000004E-2</v>
      </c>
      <c r="X3424" s="26">
        <v>0.53</v>
      </c>
      <c r="Y3424" s="85"/>
      <c r="AD3424" s="26">
        <v>7.0000000000000007E-2</v>
      </c>
      <c r="AF3424" s="26">
        <v>0.32507896400000003</v>
      </c>
      <c r="AG3424" s="26">
        <v>8.2042397187468752E-2</v>
      </c>
      <c r="AH3424" s="29">
        <v>0.47601270066803714</v>
      </c>
      <c r="AI3424" s="29">
        <v>0.53333333333333388</v>
      </c>
    </row>
    <row r="3425" spans="1:35" ht="15" customHeight="1" x14ac:dyDescent="0.2">
      <c r="A3425" s="25">
        <v>3560</v>
      </c>
      <c r="B3425" s="25" t="s">
        <v>115</v>
      </c>
      <c r="C3425" s="139">
        <v>38481</v>
      </c>
      <c r="D3425" s="25" t="s">
        <v>29</v>
      </c>
      <c r="E3425" s="25" t="s">
        <v>76</v>
      </c>
      <c r="F3425" s="25">
        <v>-80</v>
      </c>
      <c r="G3425" s="82">
        <v>11.885999999999797</v>
      </c>
      <c r="H3425" s="27">
        <v>-80.198099999999997</v>
      </c>
      <c r="I3425" s="25">
        <v>25</v>
      </c>
      <c r="J3425" s="82">
        <v>34.799999999999997</v>
      </c>
      <c r="K3425" s="27">
        <v>25.58</v>
      </c>
      <c r="L3425" s="29">
        <v>24.149000000000001</v>
      </c>
      <c r="M3425" s="29">
        <v>37.418999999999997</v>
      </c>
      <c r="N3425" s="28">
        <v>9.4880092883560572</v>
      </c>
      <c r="O3425" s="28">
        <v>3.8487152644741491</v>
      </c>
      <c r="Q3425" s="26">
        <v>3.3558500000000002</v>
      </c>
      <c r="R3425" s="26">
        <v>0.53911028127231531</v>
      </c>
      <c r="S3425" s="26">
        <v>0</v>
      </c>
      <c r="T3425" s="26">
        <v>0.02</v>
      </c>
      <c r="U3425" s="26">
        <v>0.04</v>
      </c>
      <c r="V3425" s="26">
        <v>0.06</v>
      </c>
      <c r="W3425" s="26">
        <v>0</v>
      </c>
      <c r="X3425" s="26">
        <v>1.1000000000000001</v>
      </c>
      <c r="Y3425" s="85"/>
      <c r="AD3425" s="26">
        <v>0.06</v>
      </c>
      <c r="AF3425" s="26">
        <v>0.23147363731249992</v>
      </c>
      <c r="AG3425" s="26">
        <v>0.12679430906662512</v>
      </c>
      <c r="AH3425" s="29">
        <v>0.48587642148048038</v>
      </c>
      <c r="AI3425" s="29">
        <v>0.56666666666666055</v>
      </c>
    </row>
    <row r="3426" spans="1:35" ht="15" customHeight="1" x14ac:dyDescent="0.2">
      <c r="A3426" s="25">
        <v>3561</v>
      </c>
      <c r="B3426" s="25" t="s">
        <v>115</v>
      </c>
      <c r="C3426" s="139">
        <v>38481</v>
      </c>
      <c r="D3426" s="25" t="s">
        <v>30</v>
      </c>
      <c r="E3426" s="25" t="s">
        <v>76</v>
      </c>
      <c r="F3426" s="25">
        <v>-80</v>
      </c>
      <c r="G3426" s="82">
        <v>11.243999999999801</v>
      </c>
      <c r="H3426" s="27">
        <v>-80.187399999999997</v>
      </c>
      <c r="I3426" s="25">
        <v>25</v>
      </c>
      <c r="J3426" s="82">
        <v>39.713999999999956</v>
      </c>
      <c r="K3426" s="27">
        <v>25.661899999999999</v>
      </c>
      <c r="L3426" s="29">
        <v>24.841999999999999</v>
      </c>
      <c r="M3426" s="29">
        <v>37.156999999999996</v>
      </c>
      <c r="N3426" s="28">
        <v>7.0750289193081608</v>
      </c>
      <c r="O3426" s="28">
        <v>2.8699141169427898</v>
      </c>
      <c r="Q3426" s="26">
        <v>4.1196940000000009</v>
      </c>
      <c r="R3426" s="26">
        <v>1.0517115378199349</v>
      </c>
      <c r="S3426" s="26">
        <v>0</v>
      </c>
      <c r="T3426" s="26">
        <v>0.02</v>
      </c>
      <c r="U3426" s="26">
        <v>0.11</v>
      </c>
      <c r="V3426" s="26">
        <v>0.06</v>
      </c>
      <c r="W3426" s="26">
        <v>0.05</v>
      </c>
      <c r="X3426" s="26">
        <v>2.6</v>
      </c>
      <c r="Y3426" s="85"/>
      <c r="AD3426" s="26">
        <v>0.11</v>
      </c>
      <c r="AF3426" s="26">
        <v>0.40562308231250005</v>
      </c>
      <c r="AG3426" s="26">
        <v>0.19206722181709374</v>
      </c>
      <c r="AH3426" s="29">
        <v>0.65158744262077084</v>
      </c>
      <c r="AI3426" s="29">
        <v>1.0999999999999943</v>
      </c>
    </row>
    <row r="3427" spans="1:35" ht="15" customHeight="1" x14ac:dyDescent="0.2">
      <c r="A3427" s="25">
        <v>3562</v>
      </c>
      <c r="B3427" s="25" t="s">
        <v>115</v>
      </c>
      <c r="C3427" s="139">
        <v>38481</v>
      </c>
      <c r="D3427" s="25" t="s">
        <v>31</v>
      </c>
      <c r="E3427" s="25" t="s">
        <v>76</v>
      </c>
      <c r="F3427" s="25">
        <v>-80</v>
      </c>
      <c r="G3427" s="82">
        <v>17.399999999999999</v>
      </c>
      <c r="H3427" s="27">
        <v>-80.290000000000006</v>
      </c>
      <c r="I3427" s="25">
        <v>25</v>
      </c>
      <c r="J3427" s="82">
        <v>36.930000000000049</v>
      </c>
      <c r="K3427" s="27">
        <v>25.615500000000001</v>
      </c>
      <c r="L3427" s="29">
        <v>24.684999999999999</v>
      </c>
      <c r="M3427" s="29">
        <v>37.491999999999997</v>
      </c>
      <c r="N3427" s="28">
        <v>7.3225510325958663</v>
      </c>
      <c r="O3427" s="28">
        <v>2.9703189654998416</v>
      </c>
      <c r="Q3427" s="26">
        <v>16.588323999999997</v>
      </c>
      <c r="R3427" s="26">
        <v>0.15050216667411473</v>
      </c>
      <c r="S3427" s="26">
        <v>0.56999999999999995</v>
      </c>
      <c r="T3427" s="26">
        <v>0.02</v>
      </c>
      <c r="U3427" s="26">
        <v>0.09</v>
      </c>
      <c r="V3427" s="26">
        <v>0.08</v>
      </c>
      <c r="W3427" s="26">
        <v>9.999999999999995E-3</v>
      </c>
      <c r="X3427" s="26">
        <v>6.5</v>
      </c>
      <c r="Y3427" s="85"/>
      <c r="AD3427" s="26">
        <v>0.65999999999999992</v>
      </c>
      <c r="AF3427" s="26">
        <v>0.41578179993749997</v>
      </c>
      <c r="AG3427" s="26">
        <v>0.17982922994953127</v>
      </c>
      <c r="AH3427" s="29">
        <v>0.629562017318675</v>
      </c>
      <c r="AI3427" s="29">
        <v>0.20000000000000759</v>
      </c>
    </row>
    <row r="3428" spans="1:35" ht="15" customHeight="1" x14ac:dyDescent="0.2">
      <c r="A3428" s="25">
        <v>3563</v>
      </c>
      <c r="B3428" s="25" t="s">
        <v>115</v>
      </c>
      <c r="C3428" s="139">
        <v>38481</v>
      </c>
      <c r="D3428" s="25" t="s">
        <v>16</v>
      </c>
      <c r="E3428" s="25" t="s">
        <v>76</v>
      </c>
      <c r="F3428" s="25">
        <v>-80</v>
      </c>
      <c r="G3428" s="82">
        <v>14.885999999999626</v>
      </c>
      <c r="H3428" s="27">
        <v>-80.248099999999994</v>
      </c>
      <c r="I3428" s="25">
        <v>25</v>
      </c>
      <c r="J3428" s="82">
        <v>41.447999999999965</v>
      </c>
      <c r="K3428" s="27">
        <v>25.690799999999999</v>
      </c>
      <c r="L3428" s="29">
        <v>24.870999999999999</v>
      </c>
      <c r="M3428" s="29">
        <v>33.009</v>
      </c>
      <c r="N3428" s="28">
        <v>5.8925728629753626</v>
      </c>
      <c r="O3428" s="28">
        <v>2.3902627448511775</v>
      </c>
      <c r="Q3428" s="26">
        <v>14.880908</v>
      </c>
      <c r="R3428" s="26">
        <v>0.8579420821912227</v>
      </c>
      <c r="S3428" s="26">
        <v>0.72</v>
      </c>
      <c r="T3428" s="26">
        <v>0.11</v>
      </c>
      <c r="U3428" s="26">
        <v>2</v>
      </c>
      <c r="V3428" s="26">
        <v>0.09</v>
      </c>
      <c r="W3428" s="26">
        <v>1.91</v>
      </c>
      <c r="X3428" s="26">
        <v>6.8</v>
      </c>
      <c r="Y3428" s="85"/>
      <c r="AD3428" s="26">
        <v>2.7199999999999998</v>
      </c>
      <c r="AF3428" s="26">
        <v>1.1932865095937499</v>
      </c>
      <c r="AG3428" s="26">
        <v>0.63616621459925016</v>
      </c>
      <c r="AH3428" s="29">
        <v>0.78234077154410486</v>
      </c>
      <c r="AI3428" s="29">
        <v>1</v>
      </c>
    </row>
    <row r="3429" spans="1:35" ht="15" customHeight="1" x14ac:dyDescent="0.2">
      <c r="A3429" s="25">
        <v>3564</v>
      </c>
      <c r="B3429" s="25" t="s">
        <v>115</v>
      </c>
      <c r="C3429" s="139">
        <v>38481</v>
      </c>
      <c r="D3429" s="25" t="s">
        <v>17</v>
      </c>
      <c r="E3429" s="25" t="s">
        <v>76</v>
      </c>
      <c r="F3429" s="25">
        <v>-80</v>
      </c>
      <c r="G3429" s="82">
        <v>15.791999999999859</v>
      </c>
      <c r="H3429" s="27">
        <v>-80.263199999999998</v>
      </c>
      <c r="I3429" s="25">
        <v>25</v>
      </c>
      <c r="J3429" s="82">
        <v>39.269999999999925</v>
      </c>
      <c r="K3429" s="27">
        <v>25.654499999999999</v>
      </c>
      <c r="L3429" s="29">
        <v>24.946999999999999</v>
      </c>
      <c r="M3429" s="29">
        <v>37.686</v>
      </c>
      <c r="N3429" s="28">
        <v>6.2616647334023803</v>
      </c>
      <c r="O3429" s="28">
        <v>2.5399811391458678</v>
      </c>
      <c r="Q3429" s="26">
        <v>12.544444</v>
      </c>
      <c r="R3429" s="26">
        <v>1.4951517585863126</v>
      </c>
      <c r="S3429" s="26">
        <v>0</v>
      </c>
      <c r="T3429" s="26">
        <v>0.03</v>
      </c>
      <c r="U3429" s="26">
        <v>0.03</v>
      </c>
      <c r="V3429" s="26">
        <v>0.08</v>
      </c>
      <c r="W3429" s="26">
        <v>0</v>
      </c>
      <c r="X3429" s="26">
        <v>8.6</v>
      </c>
      <c r="Y3429" s="85"/>
      <c r="AD3429" s="26">
        <v>0.08</v>
      </c>
      <c r="AF3429" s="26">
        <v>0.32072522787500002</v>
      </c>
      <c r="AG3429" s="26">
        <v>0.22014192216790623</v>
      </c>
      <c r="AH3429" s="29">
        <v>0.73622593931104319</v>
      </c>
      <c r="AI3429" s="29">
        <v>1.5333333333333363</v>
      </c>
    </row>
    <row r="3430" spans="1:35" ht="15" customHeight="1" x14ac:dyDescent="0.2">
      <c r="A3430" s="25">
        <v>3565</v>
      </c>
      <c r="B3430" s="25" t="s">
        <v>115</v>
      </c>
      <c r="C3430" s="139">
        <v>38481</v>
      </c>
      <c r="D3430" s="25" t="s">
        <v>18</v>
      </c>
      <c r="E3430" s="25" t="s">
        <v>76</v>
      </c>
      <c r="F3430" s="25">
        <v>-80</v>
      </c>
      <c r="G3430" s="82">
        <v>15.828000000000202</v>
      </c>
      <c r="H3430" s="27">
        <v>-80.263800000000003</v>
      </c>
      <c r="I3430" s="25">
        <v>25</v>
      </c>
      <c r="J3430" s="82">
        <v>35.466000000000051</v>
      </c>
      <c r="K3430" s="27">
        <v>25.591100000000001</v>
      </c>
      <c r="L3430" s="29">
        <v>25.294</v>
      </c>
      <c r="M3430" s="29">
        <v>38.113</v>
      </c>
      <c r="N3430" s="28">
        <v>12.162276091001097</v>
      </c>
      <c r="O3430" s="28">
        <v>4.9335046182585796</v>
      </c>
      <c r="Q3430" s="26">
        <v>2.8391320000000011</v>
      </c>
      <c r="R3430" s="26">
        <v>1.5711478598065491</v>
      </c>
      <c r="S3430" s="26">
        <v>0</v>
      </c>
      <c r="T3430" s="26">
        <v>0.02</v>
      </c>
      <c r="U3430" s="26">
        <v>0.05</v>
      </c>
      <c r="V3430" s="26">
        <v>0.08</v>
      </c>
      <c r="W3430" s="26">
        <v>0</v>
      </c>
      <c r="X3430" s="26">
        <v>0.34</v>
      </c>
      <c r="Y3430" s="85"/>
      <c r="AD3430" s="26">
        <v>0.08</v>
      </c>
      <c r="AF3430" s="26">
        <v>0.242357977625</v>
      </c>
      <c r="AG3430" s="26">
        <v>9.3734289508812532E-2</v>
      </c>
      <c r="AH3430" s="29">
        <v>0.37904089378557626</v>
      </c>
      <c r="AI3430" s="29">
        <v>1.6</v>
      </c>
    </row>
    <row r="3431" spans="1:35" ht="15" customHeight="1" x14ac:dyDescent="0.2">
      <c r="A3431" s="25">
        <v>3566</v>
      </c>
      <c r="B3431" s="25" t="s">
        <v>115</v>
      </c>
      <c r="C3431" s="139">
        <v>38481</v>
      </c>
      <c r="D3431" s="25" t="s">
        <v>19</v>
      </c>
      <c r="E3431" s="25" t="s">
        <v>77</v>
      </c>
      <c r="F3431" s="25">
        <v>-80</v>
      </c>
      <c r="G3431" s="82">
        <v>18.780000000000143</v>
      </c>
      <c r="H3431" s="27">
        <v>-80.313000000000002</v>
      </c>
      <c r="I3431" s="25">
        <v>25</v>
      </c>
      <c r="J3431" s="82">
        <v>31.800000000000068</v>
      </c>
      <c r="K3431" s="27">
        <v>25.53</v>
      </c>
      <c r="L3431" s="29">
        <v>25.975999999999999</v>
      </c>
      <c r="M3431" s="29">
        <v>35.15</v>
      </c>
      <c r="N3431" s="28">
        <v>7.7229576776618272</v>
      </c>
      <c r="O3431" s="28">
        <v>3.1327398822619559</v>
      </c>
      <c r="Q3431" s="26">
        <v>20.048088</v>
      </c>
      <c r="R3431" s="26">
        <v>22.183317198087806</v>
      </c>
      <c r="S3431" s="26">
        <v>0.89</v>
      </c>
      <c r="T3431" s="26">
        <v>0.03</v>
      </c>
      <c r="U3431" s="26">
        <v>0.12</v>
      </c>
      <c r="V3431" s="26">
        <v>7.0000000000000007E-2</v>
      </c>
      <c r="W3431" s="26">
        <v>4.9999999999999989E-2</v>
      </c>
      <c r="X3431" s="26">
        <v>5.7</v>
      </c>
      <c r="Y3431" s="85"/>
      <c r="AD3431" s="26">
        <v>1.01</v>
      </c>
      <c r="AF3431" s="26">
        <v>0.42013553606249998</v>
      </c>
      <c r="AG3431" s="26">
        <v>0.22502383237081247</v>
      </c>
      <c r="AH3431" s="29">
        <v>0.59692156715219835</v>
      </c>
      <c r="AI3431" s="29">
        <v>22.233333333333341</v>
      </c>
    </row>
    <row r="3432" spans="1:35" ht="15" customHeight="1" x14ac:dyDescent="0.2">
      <c r="A3432" s="25">
        <v>3567</v>
      </c>
      <c r="B3432" s="25" t="s">
        <v>115</v>
      </c>
      <c r="C3432" s="139">
        <v>38481</v>
      </c>
      <c r="D3432" s="25" t="s">
        <v>20</v>
      </c>
      <c r="E3432" s="25" t="s">
        <v>77</v>
      </c>
      <c r="F3432" s="25">
        <v>-80</v>
      </c>
      <c r="G3432" s="82">
        <v>15.095999999999776</v>
      </c>
      <c r="H3432" s="27">
        <v>-80.251599999999996</v>
      </c>
      <c r="I3432" s="25">
        <v>25</v>
      </c>
      <c r="J3432" s="82">
        <v>29.526000000000039</v>
      </c>
      <c r="K3432" s="27">
        <v>25.492100000000001</v>
      </c>
      <c r="L3432" s="29">
        <v>25.946999999999999</v>
      </c>
      <c r="M3432" s="29">
        <v>38.741999999999997</v>
      </c>
      <c r="N3432" s="28">
        <v>12.807926351854059</v>
      </c>
      <c r="O3432" s="28">
        <v>5.1954061340492599</v>
      </c>
      <c r="Q3432" s="26">
        <v>2.7942000000000009</v>
      </c>
      <c r="R3432" s="26">
        <v>1.6731346838318388</v>
      </c>
      <c r="S3432" s="26">
        <v>0</v>
      </c>
      <c r="T3432" s="26">
        <v>0.04</v>
      </c>
      <c r="U3432" s="26">
        <v>0.28999999999999998</v>
      </c>
      <c r="V3432" s="26">
        <v>0.06</v>
      </c>
      <c r="W3432" s="26">
        <v>0.22999999999999998</v>
      </c>
      <c r="X3432" s="26">
        <v>0.31</v>
      </c>
      <c r="Y3432" s="85"/>
      <c r="AD3432" s="26">
        <v>0.28999999999999998</v>
      </c>
      <c r="AF3432" s="26">
        <v>0.22566865581249995</v>
      </c>
      <c r="AG3432" s="26">
        <v>8.062551801212503E-2</v>
      </c>
      <c r="AH3432" s="29">
        <v>0.35993336261905212</v>
      </c>
      <c r="AI3432" s="29">
        <v>1.6999999999999935</v>
      </c>
    </row>
    <row r="3433" spans="1:35" ht="15" customHeight="1" x14ac:dyDescent="0.2">
      <c r="A3433" s="25">
        <v>3568</v>
      </c>
      <c r="B3433" s="25" t="s">
        <v>115</v>
      </c>
      <c r="C3433" s="139">
        <v>38481</v>
      </c>
      <c r="D3433" s="25" t="s">
        <v>21</v>
      </c>
      <c r="E3433" s="25" t="s">
        <v>77</v>
      </c>
      <c r="F3433" s="25">
        <v>-80</v>
      </c>
      <c r="G3433" s="82">
        <v>19.500000000000171</v>
      </c>
      <c r="H3433" s="27">
        <v>-80.325000000000003</v>
      </c>
      <c r="I3433" s="25">
        <v>25</v>
      </c>
      <c r="J3433" s="82">
        <v>28.152000000000044</v>
      </c>
      <c r="K3433" s="27">
        <v>25.469200000000001</v>
      </c>
      <c r="L3433" s="29">
        <v>25.672999999999998</v>
      </c>
      <c r="M3433" s="29">
        <v>39.649000000000001</v>
      </c>
      <c r="N3433" s="28">
        <v>10.014504080571481</v>
      </c>
      <c r="O3433" s="28">
        <v>4.0622825663055684</v>
      </c>
      <c r="Q3433" s="26">
        <v>10.589902000000002</v>
      </c>
      <c r="R3433" s="26">
        <v>0.70456757679315107</v>
      </c>
      <c r="S3433" s="26">
        <v>0.72</v>
      </c>
      <c r="T3433" s="26">
        <v>0</v>
      </c>
      <c r="U3433" s="26">
        <v>0.12</v>
      </c>
      <c r="V3433" s="26">
        <v>7.0000000000000007E-2</v>
      </c>
      <c r="W3433" s="26">
        <v>4.9999999999999989E-2</v>
      </c>
      <c r="X3433" s="26">
        <v>6</v>
      </c>
      <c r="Y3433" s="85"/>
      <c r="AD3433" s="26">
        <v>0.84000000000000008</v>
      </c>
      <c r="AF3433" s="26">
        <v>0.24163235493749996</v>
      </c>
      <c r="AG3433" s="26">
        <v>0.10554756674156253</v>
      </c>
      <c r="AH3433" s="29">
        <v>0.46033233027919734</v>
      </c>
      <c r="AI3433" s="29">
        <v>0.73333333333332962</v>
      </c>
    </row>
    <row r="3434" spans="1:35" ht="15" customHeight="1" x14ac:dyDescent="0.2">
      <c r="A3434" s="25">
        <v>3569</v>
      </c>
      <c r="B3434" s="25" t="s">
        <v>115</v>
      </c>
      <c r="C3434" s="139">
        <v>38481</v>
      </c>
      <c r="D3434" s="25" t="s">
        <v>22</v>
      </c>
      <c r="E3434" s="25" t="s">
        <v>77</v>
      </c>
      <c r="F3434" s="25">
        <v>-80</v>
      </c>
      <c r="G3434" s="82">
        <v>14.676000000000329</v>
      </c>
      <c r="H3434" s="27">
        <v>-80.244600000000005</v>
      </c>
      <c r="I3434" s="25">
        <v>25</v>
      </c>
      <c r="J3434" s="82">
        <v>24.189599999999984</v>
      </c>
      <c r="K3434" s="27">
        <v>25.40316</v>
      </c>
      <c r="L3434" s="29">
        <v>25.914999999999999</v>
      </c>
      <c r="M3434" s="29">
        <v>38.527999999999999</v>
      </c>
      <c r="N3434" s="28">
        <v>12.850314321773824</v>
      </c>
      <c r="O3434" s="28">
        <v>5.2126003864895987</v>
      </c>
      <c r="Q3434" s="26">
        <v>2.5246080000000006</v>
      </c>
      <c r="R3434" s="26">
        <v>0.60543141332589712</v>
      </c>
      <c r="S3434" s="26">
        <v>0</v>
      </c>
      <c r="T3434" s="26">
        <v>0.02</v>
      </c>
      <c r="U3434" s="26">
        <v>0.32</v>
      </c>
      <c r="V3434" s="26">
        <v>0.06</v>
      </c>
      <c r="W3434" s="26">
        <v>0.26</v>
      </c>
      <c r="X3434" s="26">
        <v>0</v>
      </c>
      <c r="Y3434" s="85"/>
      <c r="AD3434" s="26">
        <v>0.32</v>
      </c>
      <c r="AF3434" s="26">
        <v>0.23437612806249997</v>
      </c>
      <c r="AG3434" s="26">
        <v>6.4988072341812517E-2</v>
      </c>
      <c r="AH3434" s="29">
        <v>0.3587460885831194</v>
      </c>
      <c r="AI3434" s="29">
        <v>0.63333333333333763</v>
      </c>
    </row>
    <row r="3435" spans="1:35" ht="15" customHeight="1" x14ac:dyDescent="0.2">
      <c r="A3435" s="25">
        <v>3570</v>
      </c>
      <c r="B3435" s="25" t="s">
        <v>115</v>
      </c>
      <c r="C3435" s="139">
        <v>38481</v>
      </c>
      <c r="D3435" s="25" t="s">
        <v>23</v>
      </c>
      <c r="E3435" s="25" t="s">
        <v>77</v>
      </c>
      <c r="F3435" s="25">
        <v>-80</v>
      </c>
      <c r="G3435" s="82">
        <v>19.272000000000276</v>
      </c>
      <c r="H3435" s="27">
        <v>-80.321200000000005</v>
      </c>
      <c r="I3435" s="25">
        <v>25</v>
      </c>
      <c r="J3435" s="82">
        <v>19.998000000000076</v>
      </c>
      <c r="K3435" s="27">
        <v>25.333300000000001</v>
      </c>
      <c r="L3435" s="29">
        <v>26.045000000000002</v>
      </c>
      <c r="M3435" s="29">
        <v>38.216000000000001</v>
      </c>
      <c r="N3435" s="28">
        <v>10.116613708924408</v>
      </c>
      <c r="O3435" s="28">
        <v>4.1037023070908116</v>
      </c>
      <c r="Q3435" s="26">
        <v>4.9958679999999998</v>
      </c>
      <c r="R3435" s="26">
        <v>0.52826913278646415</v>
      </c>
      <c r="S3435" s="26">
        <v>0.43</v>
      </c>
      <c r="T3435" s="26">
        <v>0.02</v>
      </c>
      <c r="U3435" s="26">
        <v>0.37</v>
      </c>
      <c r="V3435" s="26">
        <v>0.08</v>
      </c>
      <c r="W3435" s="26">
        <v>0.28999999999999998</v>
      </c>
      <c r="X3435" s="26">
        <v>0.06</v>
      </c>
      <c r="Y3435" s="85"/>
      <c r="AD3435" s="26">
        <v>0.8</v>
      </c>
      <c r="AF3435" s="26">
        <v>0.32253928459374998</v>
      </c>
      <c r="AG3435" s="26">
        <v>9.9481306456249988E-2</v>
      </c>
      <c r="AH3435" s="29">
        <v>0.45568607566119401</v>
      </c>
      <c r="AI3435" s="29">
        <v>0.56666666666667243</v>
      </c>
    </row>
    <row r="3436" spans="1:35" ht="15" customHeight="1" x14ac:dyDescent="0.2">
      <c r="A3436" s="25">
        <v>3571</v>
      </c>
      <c r="B3436" s="25" t="s">
        <v>115</v>
      </c>
      <c r="C3436" s="139">
        <v>38482</v>
      </c>
      <c r="D3436" s="25">
        <v>1</v>
      </c>
      <c r="E3436" s="25" t="s">
        <v>47</v>
      </c>
      <c r="F3436" s="25">
        <v>-80</v>
      </c>
      <c r="G3436" s="82">
        <v>29.832000000000392</v>
      </c>
      <c r="H3436" s="27">
        <v>-80.497200000000007</v>
      </c>
      <c r="I3436" s="25">
        <v>25</v>
      </c>
      <c r="J3436" s="82">
        <v>11.111999999999895</v>
      </c>
      <c r="K3436" s="27">
        <v>25.185199999999998</v>
      </c>
      <c r="L3436" s="29">
        <v>24.317</v>
      </c>
      <c r="M3436" s="29">
        <v>44.378999999999998</v>
      </c>
      <c r="N3436" s="28">
        <v>3.277974312919806</v>
      </c>
      <c r="O3436" s="28">
        <v>1.3296772158698562</v>
      </c>
      <c r="Q3436" s="26">
        <v>6.7706820000000008</v>
      </c>
      <c r="R3436" s="26">
        <v>1.6618616170796123</v>
      </c>
      <c r="S3436" s="26">
        <v>1.3</v>
      </c>
      <c r="T3436" s="26">
        <v>0</v>
      </c>
      <c r="U3436" s="26">
        <v>3.05</v>
      </c>
      <c r="V3436" s="26">
        <v>0.26</v>
      </c>
      <c r="W3436" s="26">
        <v>2.79</v>
      </c>
      <c r="X3436" s="26">
        <v>7.9</v>
      </c>
      <c r="Y3436" s="85"/>
      <c r="AD3436" s="26">
        <v>4.3499999999999996</v>
      </c>
      <c r="AF3436" s="26">
        <v>0.32036241653125008</v>
      </c>
      <c r="AG3436" s="26">
        <v>0.11898272592812494</v>
      </c>
      <c r="AH3436" s="29">
        <v>1.4063563530166021</v>
      </c>
      <c r="AI3436" s="29">
        <v>1.7</v>
      </c>
    </row>
    <row r="3437" spans="1:35" ht="15" customHeight="1" x14ac:dyDescent="0.2">
      <c r="A3437" s="25">
        <v>3572</v>
      </c>
      <c r="B3437" s="25" t="s">
        <v>115</v>
      </c>
      <c r="C3437" s="139">
        <v>38482</v>
      </c>
      <c r="D3437" s="25">
        <v>2</v>
      </c>
      <c r="E3437" s="25" t="s">
        <v>47</v>
      </c>
      <c r="F3437" s="25">
        <v>-80</v>
      </c>
      <c r="G3437" s="82">
        <v>33.689999999999714</v>
      </c>
      <c r="H3437" s="27">
        <v>-80.561499999999995</v>
      </c>
      <c r="I3437" s="25">
        <v>25</v>
      </c>
      <c r="J3437" s="82">
        <v>10.110000000000099</v>
      </c>
      <c r="K3437" s="27">
        <v>25.168500000000002</v>
      </c>
      <c r="L3437" s="29">
        <v>24.510999999999999</v>
      </c>
      <c r="M3437" s="29">
        <v>44.420999999999999</v>
      </c>
      <c r="N3437" s="28">
        <v>3.1306840510861589</v>
      </c>
      <c r="O3437" s="28">
        <v>1.2699304068397217</v>
      </c>
      <c r="Q3437" s="26">
        <v>6.5460220000000007</v>
      </c>
      <c r="R3437" s="26">
        <v>1.6477459573921085</v>
      </c>
      <c r="S3437" s="26">
        <v>0.88</v>
      </c>
      <c r="T3437" s="26">
        <v>0</v>
      </c>
      <c r="U3437" s="26">
        <v>0.16</v>
      </c>
      <c r="V3437" s="26">
        <v>0.08</v>
      </c>
      <c r="W3437" s="26">
        <v>0.08</v>
      </c>
      <c r="X3437" s="26">
        <v>7.1</v>
      </c>
      <c r="Y3437" s="85"/>
      <c r="AD3437" s="26">
        <v>1.04</v>
      </c>
      <c r="AF3437" s="26">
        <v>0.22893395790625004</v>
      </c>
      <c r="AG3437" s="26">
        <v>6.8351444200249994E-2</v>
      </c>
      <c r="AH3437" s="29">
        <v>1.47252163577497</v>
      </c>
      <c r="AI3437" s="29">
        <v>1.675</v>
      </c>
    </row>
    <row r="3438" spans="1:35" ht="15" customHeight="1" x14ac:dyDescent="0.2">
      <c r="A3438" s="25">
        <v>3573</v>
      </c>
      <c r="B3438" s="25" t="s">
        <v>115</v>
      </c>
      <c r="C3438" s="139">
        <v>38482</v>
      </c>
      <c r="D3438" s="25">
        <v>3</v>
      </c>
      <c r="E3438" s="25" t="s">
        <v>47</v>
      </c>
      <c r="F3438" s="25">
        <v>-80</v>
      </c>
      <c r="G3438" s="82">
        <v>37.218000000000018</v>
      </c>
      <c r="H3438" s="27">
        <v>-80.6203</v>
      </c>
      <c r="I3438" s="25">
        <v>25</v>
      </c>
      <c r="J3438" s="82">
        <v>9.04200000000003</v>
      </c>
      <c r="K3438" s="27">
        <v>25.150700000000001</v>
      </c>
      <c r="L3438" s="29">
        <v>24.506</v>
      </c>
      <c r="M3438" s="29">
        <v>44.99</v>
      </c>
      <c r="N3438" s="28">
        <v>9.9649109842765409</v>
      </c>
      <c r="O3438" s="28">
        <v>4.0421656270275772</v>
      </c>
      <c r="Q3438" s="26">
        <v>5.7147800000000011</v>
      </c>
      <c r="R3438" s="26">
        <v>1.9949816804873479</v>
      </c>
      <c r="S3438" s="26">
        <v>1.9</v>
      </c>
      <c r="T3438" s="26">
        <v>0</v>
      </c>
      <c r="U3438" s="26">
        <v>0.34</v>
      </c>
      <c r="V3438" s="26">
        <v>0.11</v>
      </c>
      <c r="W3438" s="26">
        <v>0.23000000000000004</v>
      </c>
      <c r="X3438" s="26">
        <v>4.7</v>
      </c>
      <c r="Y3438" s="85"/>
      <c r="AD3438" s="26">
        <v>2.2399999999999998</v>
      </c>
      <c r="AF3438" s="26">
        <v>0.25215388390624993</v>
      </c>
      <c r="AG3438" s="26">
        <v>9.0868057166312508E-2</v>
      </c>
      <c r="AH3438" s="29">
        <v>0.46262329962345261</v>
      </c>
      <c r="AI3438" s="29">
        <v>2.0249999999999999</v>
      </c>
    </row>
    <row r="3439" spans="1:35" ht="15" customHeight="1" x14ac:dyDescent="0.2">
      <c r="A3439" s="25">
        <v>3574</v>
      </c>
      <c r="B3439" s="25" t="s">
        <v>115</v>
      </c>
      <c r="C3439" s="139">
        <v>38482</v>
      </c>
      <c r="D3439" s="25">
        <v>4</v>
      </c>
      <c r="E3439" s="25" t="s">
        <v>48</v>
      </c>
      <c r="F3439" s="25">
        <v>-80</v>
      </c>
      <c r="G3439" s="82">
        <v>40.781999999999812</v>
      </c>
      <c r="H3439" s="27">
        <v>-80.679699999999997</v>
      </c>
      <c r="I3439" s="25">
        <v>25</v>
      </c>
      <c r="J3439" s="82">
        <v>7.9619999999999891</v>
      </c>
      <c r="K3439" s="27">
        <v>25.1327</v>
      </c>
      <c r="L3439" s="29">
        <v>24.76</v>
      </c>
      <c r="M3439" s="29">
        <v>44.784999999999997</v>
      </c>
      <c r="N3439" s="28">
        <v>7.5095262792371882</v>
      </c>
      <c r="O3439" s="28">
        <v>3.0461635883239784</v>
      </c>
      <c r="Q3439" s="26">
        <v>13.443084000000002</v>
      </c>
      <c r="R3439" s="26">
        <v>20.789876977321427</v>
      </c>
      <c r="S3439" s="26">
        <v>0.7</v>
      </c>
      <c r="T3439" s="26">
        <v>0.04</v>
      </c>
      <c r="U3439" s="26">
        <v>0.03</v>
      </c>
      <c r="V3439" s="26">
        <v>0.05</v>
      </c>
      <c r="W3439" s="26">
        <v>0</v>
      </c>
      <c r="X3439" s="26">
        <v>47.1</v>
      </c>
      <c r="Y3439" s="85"/>
      <c r="AD3439" s="26">
        <v>0.75</v>
      </c>
      <c r="AF3439" s="26">
        <v>0.50503339049999985</v>
      </c>
      <c r="AG3439" s="26">
        <v>0.13423358008678135</v>
      </c>
      <c r="AH3439" s="29">
        <v>0.61388692556360303</v>
      </c>
      <c r="AI3439" s="29">
        <v>20.85</v>
      </c>
    </row>
    <row r="3440" spans="1:35" ht="15" customHeight="1" x14ac:dyDescent="0.2">
      <c r="A3440" s="25">
        <v>3575</v>
      </c>
      <c r="B3440" s="25" t="s">
        <v>115</v>
      </c>
      <c r="C3440" s="139">
        <v>38482</v>
      </c>
      <c r="D3440" s="25">
        <v>5</v>
      </c>
      <c r="E3440" s="25" t="s">
        <v>48</v>
      </c>
      <c r="F3440" s="25">
        <v>-80</v>
      </c>
      <c r="G3440" s="82">
        <v>43.193999999999733</v>
      </c>
      <c r="H3440" s="27">
        <v>-80.719899999999996</v>
      </c>
      <c r="I3440" s="25">
        <v>25</v>
      </c>
      <c r="J3440" s="82">
        <v>6.9659999999999656</v>
      </c>
      <c r="K3440" s="27">
        <v>25.116099999999999</v>
      </c>
      <c r="L3440" s="29">
        <v>24.96</v>
      </c>
      <c r="M3440" s="29">
        <v>45.139000000000003</v>
      </c>
      <c r="N3440" s="28">
        <v>7.6273754156384443</v>
      </c>
      <c r="O3440" s="28">
        <v>3.0939679017882624</v>
      </c>
      <c r="Q3440" s="26">
        <v>14.566384000000001</v>
      </c>
      <c r="R3440" s="26">
        <v>8.8283528272321359</v>
      </c>
      <c r="S3440" s="26">
        <v>0.38</v>
      </c>
      <c r="T3440" s="26">
        <v>0.02</v>
      </c>
      <c r="U3440" s="26">
        <v>0</v>
      </c>
      <c r="V3440" s="26">
        <v>0</v>
      </c>
      <c r="W3440" s="26">
        <v>0</v>
      </c>
      <c r="X3440" s="26">
        <v>33</v>
      </c>
      <c r="Y3440" s="85"/>
      <c r="AD3440" s="26">
        <v>0.38</v>
      </c>
      <c r="AF3440" s="26">
        <v>0.39183625124999999</v>
      </c>
      <c r="AG3440" s="26">
        <v>0.10641084718618743</v>
      </c>
      <c r="AH3440" s="29">
        <v>0.60440187466688677</v>
      </c>
      <c r="AI3440" s="29">
        <v>8.8749999999999929</v>
      </c>
    </row>
    <row r="3441" spans="1:35" ht="15" customHeight="1" x14ac:dyDescent="0.2">
      <c r="A3441" s="25">
        <v>3576</v>
      </c>
      <c r="B3441" s="25" t="s">
        <v>115</v>
      </c>
      <c r="C3441" s="139">
        <v>38482</v>
      </c>
      <c r="D3441" s="25">
        <v>6</v>
      </c>
      <c r="E3441" s="25" t="s">
        <v>48</v>
      </c>
      <c r="F3441" s="25">
        <v>-80</v>
      </c>
      <c r="G3441" s="82">
        <v>45.672000000000139</v>
      </c>
      <c r="H3441" s="27">
        <v>-80.761200000000002</v>
      </c>
      <c r="I3441" s="25">
        <v>25</v>
      </c>
      <c r="J3441" s="82">
        <v>4.3139999999999645</v>
      </c>
      <c r="K3441" s="27">
        <v>25.071899999999999</v>
      </c>
      <c r="L3441" s="29">
        <v>25.061</v>
      </c>
      <c r="M3441" s="29">
        <v>45.433999999999997</v>
      </c>
      <c r="N3441" s="28">
        <v>5.6450066285714025</v>
      </c>
      <c r="O3441" s="28">
        <v>2.2898399990083562</v>
      </c>
      <c r="Q3441" s="26">
        <v>18.183409999999999</v>
      </c>
      <c r="R3441" s="26">
        <v>0.77905203458333538</v>
      </c>
      <c r="S3441" s="26">
        <v>0.48</v>
      </c>
      <c r="T3441" s="26">
        <v>0.02</v>
      </c>
      <c r="U3441" s="26">
        <v>0</v>
      </c>
      <c r="V3441" s="26">
        <v>0</v>
      </c>
      <c r="W3441" s="26">
        <v>0</v>
      </c>
      <c r="X3441" s="26">
        <v>111</v>
      </c>
      <c r="Y3441" s="85"/>
      <c r="AD3441" s="26">
        <v>0.48</v>
      </c>
      <c r="AF3441" s="26">
        <v>0.65596290949999991</v>
      </c>
      <c r="AG3441" s="26">
        <v>0.21545090748790643</v>
      </c>
      <c r="AH3441" s="29">
        <v>0.8166509453978561</v>
      </c>
      <c r="AI3441" s="29">
        <v>0.8571428571428592</v>
      </c>
    </row>
    <row r="3442" spans="1:35" ht="15" customHeight="1" x14ac:dyDescent="0.2">
      <c r="A3442" s="25">
        <v>3577</v>
      </c>
      <c r="B3442" s="25" t="s">
        <v>115</v>
      </c>
      <c r="C3442" s="139">
        <v>38482</v>
      </c>
      <c r="D3442" s="25">
        <v>7</v>
      </c>
      <c r="E3442" s="25" t="s">
        <v>48</v>
      </c>
      <c r="F3442" s="25">
        <v>-80</v>
      </c>
      <c r="G3442" s="82">
        <v>47.585999999999729</v>
      </c>
      <c r="H3442" s="27">
        <v>-80.793099999999995</v>
      </c>
      <c r="I3442" s="25">
        <v>25</v>
      </c>
      <c r="J3442" s="82">
        <v>7.0260000000000389</v>
      </c>
      <c r="K3442" s="27">
        <v>25.117100000000001</v>
      </c>
      <c r="L3442" s="29">
        <v>24.98</v>
      </c>
      <c r="M3442" s="29">
        <v>48.249000000000002</v>
      </c>
      <c r="N3442" s="28">
        <v>8.2775163867230095</v>
      </c>
      <c r="O3442" s="28">
        <v>3.3576910288876416</v>
      </c>
      <c r="Q3442" s="26">
        <v>20.542339999999999</v>
      </c>
      <c r="R3442" s="26">
        <v>1.6645287300000042</v>
      </c>
      <c r="S3442" s="26">
        <v>0.8</v>
      </c>
      <c r="T3442" s="26">
        <v>0.02</v>
      </c>
      <c r="U3442" s="26">
        <v>0.01</v>
      </c>
      <c r="V3442" s="26">
        <v>0.03</v>
      </c>
      <c r="W3442" s="26">
        <v>0</v>
      </c>
      <c r="X3442" s="26">
        <v>19.8</v>
      </c>
      <c r="Y3442" s="85"/>
      <c r="AD3442" s="26">
        <v>0.83000000000000007</v>
      </c>
      <c r="AF3442" s="26">
        <v>0.41795866799999992</v>
      </c>
      <c r="AG3442" s="26">
        <v>0.19878830210668758</v>
      </c>
      <c r="AH3442" s="29">
        <v>0.55693033811378001</v>
      </c>
      <c r="AI3442" s="29">
        <v>1.7142857142857184</v>
      </c>
    </row>
    <row r="3443" spans="1:35" ht="15" customHeight="1" x14ac:dyDescent="0.2">
      <c r="A3443" s="25">
        <v>3578</v>
      </c>
      <c r="B3443" s="25" t="s">
        <v>115</v>
      </c>
      <c r="C3443" s="139">
        <v>38482</v>
      </c>
      <c r="D3443" s="25">
        <v>8</v>
      </c>
      <c r="E3443" s="25" t="s">
        <v>48</v>
      </c>
      <c r="F3443" s="25">
        <v>-80</v>
      </c>
      <c r="G3443" s="82">
        <v>51.821999999999662</v>
      </c>
      <c r="H3443" s="27">
        <v>-80.863699999999994</v>
      </c>
      <c r="I3443" s="25">
        <v>25</v>
      </c>
      <c r="J3443" s="82">
        <v>7.6859999999999928</v>
      </c>
      <c r="K3443" s="27">
        <v>25.1281</v>
      </c>
      <c r="L3443" s="29">
        <v>25.821000000000002</v>
      </c>
      <c r="M3443" s="29">
        <v>40.279000000000003</v>
      </c>
      <c r="N3443" s="28">
        <v>5.5259115471531857</v>
      </c>
      <c r="O3443" s="28">
        <v>2.2415302805155006</v>
      </c>
      <c r="Q3443" s="26">
        <v>19.868359999999999</v>
      </c>
      <c r="R3443" s="26">
        <v>6.1058374493973178</v>
      </c>
      <c r="S3443" s="26">
        <v>0.68</v>
      </c>
      <c r="T3443" s="26">
        <v>0.05</v>
      </c>
      <c r="U3443" s="26">
        <v>0.01</v>
      </c>
      <c r="V3443" s="26">
        <v>0.05</v>
      </c>
      <c r="W3443" s="26">
        <v>0</v>
      </c>
      <c r="X3443" s="26">
        <v>72.400000000000006</v>
      </c>
      <c r="Y3443" s="85"/>
      <c r="AD3443" s="26">
        <v>0.73000000000000009</v>
      </c>
      <c r="AF3443" s="26">
        <v>0.45496542506250004</v>
      </c>
      <c r="AG3443" s="26">
        <v>0.42650066535993753</v>
      </c>
      <c r="AH3443" s="29">
        <v>0.83425150052844388</v>
      </c>
      <c r="AI3443" s="29">
        <v>6.16</v>
      </c>
    </row>
    <row r="3444" spans="1:35" ht="15" customHeight="1" x14ac:dyDescent="0.2">
      <c r="A3444" s="25">
        <v>3579</v>
      </c>
      <c r="B3444" s="25" t="s">
        <v>115</v>
      </c>
      <c r="C3444" s="139">
        <v>38482</v>
      </c>
      <c r="D3444" s="25">
        <v>9</v>
      </c>
      <c r="E3444" s="25" t="s">
        <v>49</v>
      </c>
      <c r="F3444" s="25">
        <v>-80</v>
      </c>
      <c r="G3444" s="82">
        <v>54.324000000000012</v>
      </c>
      <c r="H3444" s="27">
        <v>-80.9054</v>
      </c>
      <c r="I3444" s="25">
        <v>25</v>
      </c>
      <c r="J3444" s="82">
        <v>7.5660000000000593</v>
      </c>
      <c r="K3444" s="27">
        <v>25.126100000000001</v>
      </c>
      <c r="L3444" s="29">
        <v>24.727</v>
      </c>
      <c r="M3444" s="29">
        <v>39.29</v>
      </c>
      <c r="N3444" s="28">
        <v>5.5645937565546424</v>
      </c>
      <c r="O3444" s="28">
        <v>2.2572213285807332</v>
      </c>
      <c r="Q3444" s="26">
        <v>17.531896</v>
      </c>
      <c r="R3444" s="26">
        <v>4.3620863132812397</v>
      </c>
      <c r="S3444" s="26">
        <v>0.41</v>
      </c>
      <c r="T3444" s="26">
        <v>0.05</v>
      </c>
      <c r="U3444" s="26">
        <v>0.08</v>
      </c>
      <c r="V3444" s="26">
        <v>7.0000000000000007E-2</v>
      </c>
      <c r="W3444" s="26">
        <v>9.999999999999995E-3</v>
      </c>
      <c r="X3444" s="26">
        <v>46.3</v>
      </c>
      <c r="Y3444" s="85"/>
      <c r="AD3444" s="26">
        <v>0.49</v>
      </c>
      <c r="AF3444" s="26">
        <v>0.99047496843749983</v>
      </c>
      <c r="AG3444" s="26">
        <v>0.72186754915937512</v>
      </c>
      <c r="AH3444" s="29">
        <v>0.82845221083206522</v>
      </c>
      <c r="AI3444" s="29">
        <v>4.4799999999999898</v>
      </c>
    </row>
    <row r="3445" spans="1:35" ht="15" customHeight="1" x14ac:dyDescent="0.2">
      <c r="A3445" s="25">
        <v>3580</v>
      </c>
      <c r="B3445" s="25" t="s">
        <v>115</v>
      </c>
      <c r="C3445" s="139">
        <v>38482</v>
      </c>
      <c r="D3445" s="25">
        <v>10</v>
      </c>
      <c r="E3445" s="25" t="s">
        <v>49</v>
      </c>
      <c r="F3445" s="25">
        <v>-80</v>
      </c>
      <c r="G3445" s="82">
        <v>59.724000000000217</v>
      </c>
      <c r="H3445" s="27">
        <v>-80.995400000000004</v>
      </c>
      <c r="I3445" s="25">
        <v>25</v>
      </c>
      <c r="J3445" s="82">
        <v>6.7608000000000601</v>
      </c>
      <c r="K3445" s="27">
        <v>25.112680000000001</v>
      </c>
      <c r="L3445" s="29">
        <v>25.670999999999999</v>
      </c>
      <c r="M3445" s="29">
        <v>37.436</v>
      </c>
      <c r="N3445" s="28">
        <v>4.1453092397492259</v>
      </c>
      <c r="O3445" s="28">
        <v>1.6815028803321153</v>
      </c>
      <c r="Q3445" s="26">
        <v>10.567436000000002</v>
      </c>
      <c r="R3445" s="26">
        <v>13.390398802399547</v>
      </c>
      <c r="S3445" s="26">
        <v>0.52</v>
      </c>
      <c r="T3445" s="26">
        <v>0.16</v>
      </c>
      <c r="U3445" s="26">
        <v>0.03</v>
      </c>
      <c r="V3445" s="26">
        <v>0.06</v>
      </c>
      <c r="W3445" s="26">
        <v>0</v>
      </c>
      <c r="X3445" s="26">
        <v>29.6</v>
      </c>
      <c r="Y3445" s="85"/>
      <c r="AD3445" s="26">
        <v>0.58000000000000007</v>
      </c>
      <c r="AF3445" s="26">
        <v>2.4326500598437493</v>
      </c>
      <c r="AG3445" s="26">
        <v>1.1735878999266265</v>
      </c>
      <c r="AH3445" s="29">
        <v>1.1121003846455824</v>
      </c>
      <c r="AI3445" s="29">
        <v>13.68</v>
      </c>
    </row>
    <row r="3446" spans="1:35" ht="15" customHeight="1" x14ac:dyDescent="0.2">
      <c r="A3446" s="25">
        <v>3581</v>
      </c>
      <c r="B3446" s="25" t="s">
        <v>115</v>
      </c>
      <c r="C3446" s="139">
        <v>38482</v>
      </c>
      <c r="D3446" s="25">
        <v>11</v>
      </c>
      <c r="E3446" s="25" t="s">
        <v>49</v>
      </c>
      <c r="F3446" s="25">
        <v>-81</v>
      </c>
      <c r="G3446" s="82">
        <v>2.3999999999944066E-2</v>
      </c>
      <c r="H3446" s="27">
        <v>-81.000399999999999</v>
      </c>
      <c r="I3446" s="25">
        <v>25</v>
      </c>
      <c r="J3446" s="82">
        <v>4.5119999999999294</v>
      </c>
      <c r="K3446" s="27">
        <v>25.075199999999999</v>
      </c>
      <c r="L3446" s="29">
        <v>25.667000000000002</v>
      </c>
      <c r="M3446" s="29">
        <v>38.030999999999999</v>
      </c>
      <c r="N3446" s="28">
        <v>8.7525562470161908</v>
      </c>
      <c r="O3446" s="28">
        <v>3.5503861565987584</v>
      </c>
      <c r="Q3446" s="26">
        <v>10.365242000000002</v>
      </c>
      <c r="R3446" s="26">
        <v>4.077205636871283</v>
      </c>
      <c r="S3446" s="26">
        <v>0.32</v>
      </c>
      <c r="T3446" s="26">
        <v>0.09</v>
      </c>
      <c r="U3446" s="26">
        <v>0</v>
      </c>
      <c r="V3446" s="26">
        <v>0.09</v>
      </c>
      <c r="W3446" s="26">
        <v>0</v>
      </c>
      <c r="X3446" s="26">
        <v>13.2</v>
      </c>
      <c r="Y3446" s="85"/>
      <c r="AD3446" s="26">
        <v>0.41000000000000003</v>
      </c>
      <c r="AF3446" s="26">
        <v>1.0314726502812497</v>
      </c>
      <c r="AG3446" s="26">
        <v>0.47332082117615626</v>
      </c>
      <c r="AH3446" s="29">
        <v>0.52670327043845988</v>
      </c>
      <c r="AI3446" s="29">
        <v>4.2</v>
      </c>
    </row>
    <row r="3447" spans="1:35" ht="15" customHeight="1" x14ac:dyDescent="0.2">
      <c r="A3447" s="25">
        <v>3582</v>
      </c>
      <c r="B3447" s="25" t="s">
        <v>115</v>
      </c>
      <c r="C3447" s="139">
        <v>38482</v>
      </c>
      <c r="D3447" s="25">
        <v>12</v>
      </c>
      <c r="E3447" s="25" t="s">
        <v>49</v>
      </c>
      <c r="F3447" s="25">
        <v>-81</v>
      </c>
      <c r="G3447" s="82">
        <v>3.9120000000002619</v>
      </c>
      <c r="H3447" s="27">
        <v>-81.065200000000004</v>
      </c>
      <c r="I3447" s="25">
        <v>25</v>
      </c>
      <c r="J3447" s="82">
        <v>6.8099999999999028</v>
      </c>
      <c r="K3447" s="27">
        <v>25.113499999999998</v>
      </c>
      <c r="L3447" s="29">
        <v>25.751000000000001</v>
      </c>
      <c r="M3447" s="29">
        <v>37.277000000000001</v>
      </c>
      <c r="N3447" s="28">
        <v>4.0731180286641004</v>
      </c>
      <c r="O3447" s="28">
        <v>1.6522192437314247</v>
      </c>
      <c r="Q3447" s="26">
        <v>11.353745999999999</v>
      </c>
      <c r="R3447" s="26">
        <v>15.632437555319941</v>
      </c>
      <c r="S3447" s="26">
        <v>0.32</v>
      </c>
      <c r="T3447" s="26">
        <v>0.14000000000000001</v>
      </c>
      <c r="U3447" s="26">
        <v>0.04</v>
      </c>
      <c r="V3447" s="26">
        <v>0.04</v>
      </c>
      <c r="W3447" s="26">
        <v>0</v>
      </c>
      <c r="X3447" s="26">
        <v>31.2</v>
      </c>
      <c r="Y3447" s="85"/>
      <c r="AD3447" s="26">
        <v>0.36</v>
      </c>
      <c r="AF3447" s="26">
        <v>3.0875245353124994</v>
      </c>
      <c r="AG3447" s="26">
        <v>1.6281673544465636</v>
      </c>
      <c r="AH3447" s="29">
        <v>1.1318110517686093</v>
      </c>
      <c r="AI3447" s="29">
        <v>16</v>
      </c>
    </row>
    <row r="3448" spans="1:35" ht="15" customHeight="1" x14ac:dyDescent="0.2">
      <c r="A3448" s="25">
        <v>3583</v>
      </c>
      <c r="B3448" s="25" t="s">
        <v>115</v>
      </c>
      <c r="C3448" s="139">
        <v>38482</v>
      </c>
      <c r="D3448" s="25">
        <v>13</v>
      </c>
      <c r="E3448" s="25" t="s">
        <v>49</v>
      </c>
      <c r="F3448" s="25">
        <v>-81</v>
      </c>
      <c r="G3448" s="82">
        <v>5.7479999999998199</v>
      </c>
      <c r="H3448" s="27">
        <v>-81.095799999999997</v>
      </c>
      <c r="I3448" s="25">
        <v>25</v>
      </c>
      <c r="J3448" s="82">
        <v>6.7799999999999727</v>
      </c>
      <c r="K3448" s="27">
        <v>25.113</v>
      </c>
      <c r="L3448" s="29">
        <v>25.664000000000001</v>
      </c>
      <c r="M3448" s="29">
        <v>36.953000000000003</v>
      </c>
      <c r="N3448" s="28">
        <v>3.1500166600843627</v>
      </c>
      <c r="O3448" s="28">
        <v>1.2777724846763032</v>
      </c>
      <c r="Q3448" s="26">
        <v>9.9608540000000012</v>
      </c>
      <c r="R3448" s="26">
        <v>19.397763255598953</v>
      </c>
      <c r="S3448" s="26">
        <v>0.28999999999999998</v>
      </c>
      <c r="T3448" s="26">
        <v>0.14000000000000001</v>
      </c>
      <c r="U3448" s="26">
        <v>0</v>
      </c>
      <c r="V3448" s="26">
        <v>0.04</v>
      </c>
      <c r="W3448" s="26">
        <v>0</v>
      </c>
      <c r="X3448" s="26">
        <v>26.1</v>
      </c>
      <c r="Y3448" s="85"/>
      <c r="AD3448" s="26">
        <v>0.32999999999999996</v>
      </c>
      <c r="AF3448" s="26">
        <v>4.0507886529687482</v>
      </c>
      <c r="AG3448" s="26">
        <v>0.86756847985921981</v>
      </c>
      <c r="AH3448" s="29">
        <v>1.4634843232468926</v>
      </c>
      <c r="AI3448" s="29">
        <v>19.88</v>
      </c>
    </row>
    <row r="3449" spans="1:35" ht="15" customHeight="1" x14ac:dyDescent="0.2">
      <c r="A3449" s="25">
        <v>3584</v>
      </c>
      <c r="B3449" s="25" t="s">
        <v>115</v>
      </c>
      <c r="C3449" s="139">
        <v>38482</v>
      </c>
      <c r="D3449" s="25">
        <v>14</v>
      </c>
      <c r="E3449" s="25" t="s">
        <v>49</v>
      </c>
      <c r="F3449" s="25">
        <v>-81</v>
      </c>
      <c r="G3449" s="82">
        <v>1.446</v>
      </c>
      <c r="H3449" s="27">
        <v>-81.024100000000004</v>
      </c>
      <c r="I3449" s="25">
        <v>25</v>
      </c>
      <c r="J3449" s="82">
        <v>2.0760000000000001</v>
      </c>
      <c r="K3449" s="27">
        <v>25.034600000000001</v>
      </c>
      <c r="L3449" s="29">
        <v>25.651</v>
      </c>
      <c r="M3449" s="29">
        <v>36.764000000000003</v>
      </c>
      <c r="N3449" s="28">
        <v>5.0157316667979952</v>
      </c>
      <c r="O3449" s="28">
        <v>2.0345809581154559</v>
      </c>
      <c r="Q3449" s="26">
        <v>4.9958679999999998</v>
      </c>
      <c r="R3449" s="26">
        <v>9.8021513477790219</v>
      </c>
      <c r="S3449" s="26">
        <v>0.89</v>
      </c>
      <c r="T3449" s="26">
        <v>0.11</v>
      </c>
      <c r="U3449" s="26">
        <v>0.01</v>
      </c>
      <c r="V3449" s="26">
        <v>0.04</v>
      </c>
      <c r="W3449" s="26">
        <v>0</v>
      </c>
      <c r="X3449" s="26">
        <v>26.3</v>
      </c>
      <c r="Y3449" s="85"/>
      <c r="AD3449" s="26">
        <v>0.93</v>
      </c>
      <c r="AF3449" s="26">
        <v>2.6699286786562499</v>
      </c>
      <c r="AG3449" s="26">
        <v>1.0405981369534061</v>
      </c>
      <c r="AH3449" s="29">
        <v>0.91910817927446842</v>
      </c>
      <c r="AI3449" s="29">
        <v>10.119999999999999</v>
      </c>
    </row>
    <row r="3450" spans="1:35" ht="15" customHeight="1" x14ac:dyDescent="0.2">
      <c r="A3450" s="25">
        <v>3585</v>
      </c>
      <c r="B3450" s="25" t="s">
        <v>115</v>
      </c>
      <c r="C3450" s="139">
        <v>38482</v>
      </c>
      <c r="D3450" s="25">
        <v>15</v>
      </c>
      <c r="E3450" s="25" t="s">
        <v>49</v>
      </c>
      <c r="F3450" s="25">
        <v>-80</v>
      </c>
      <c r="G3450" s="82">
        <v>56.939999999999884</v>
      </c>
      <c r="H3450" s="27">
        <v>-80.948999999999998</v>
      </c>
      <c r="I3450" s="25">
        <v>24</v>
      </c>
      <c r="J3450" s="82">
        <v>55.925999999999902</v>
      </c>
      <c r="K3450" s="27">
        <v>24.932099999999998</v>
      </c>
      <c r="L3450" s="29">
        <v>25.797999999999998</v>
      </c>
      <c r="M3450" s="29">
        <v>37.087000000000003</v>
      </c>
      <c r="N3450" s="28">
        <v>7.0803729941442644</v>
      </c>
      <c r="O3450" s="28">
        <v>2.8720818869956126</v>
      </c>
      <c r="Q3450" s="26">
        <v>7.0627400000000016</v>
      </c>
      <c r="R3450" s="26">
        <v>4.5415614585602624</v>
      </c>
      <c r="S3450" s="26">
        <v>0.22</v>
      </c>
      <c r="T3450" s="26">
        <v>0.06</v>
      </c>
      <c r="U3450" s="26">
        <v>0.32</v>
      </c>
      <c r="V3450" s="26">
        <v>7.0000000000000007E-2</v>
      </c>
      <c r="W3450" s="26">
        <v>0.25</v>
      </c>
      <c r="X3450" s="26">
        <v>18.5</v>
      </c>
      <c r="Y3450" s="85"/>
      <c r="AD3450" s="26">
        <v>0.54</v>
      </c>
      <c r="AF3450" s="26">
        <v>0.49088374809375002</v>
      </c>
      <c r="AG3450" s="26">
        <v>0.24609440284003126</v>
      </c>
      <c r="AH3450" s="29">
        <v>0.65109564196867087</v>
      </c>
      <c r="AI3450" s="29">
        <v>4.5999999999999943</v>
      </c>
    </row>
    <row r="3451" spans="1:35" ht="15" customHeight="1" x14ac:dyDescent="0.2">
      <c r="A3451" s="25">
        <v>3586</v>
      </c>
      <c r="B3451" s="25" t="s">
        <v>115</v>
      </c>
      <c r="C3451" s="139">
        <v>38482</v>
      </c>
      <c r="D3451" s="25">
        <v>16</v>
      </c>
      <c r="E3451" s="25" t="s">
        <v>50</v>
      </c>
      <c r="F3451" s="25">
        <v>-80</v>
      </c>
      <c r="G3451" s="82">
        <v>49.853999999999985</v>
      </c>
      <c r="H3451" s="27">
        <v>-80.8309</v>
      </c>
      <c r="I3451" s="25">
        <v>24</v>
      </c>
      <c r="J3451" s="82">
        <v>52.494000000000014</v>
      </c>
      <c r="K3451" s="27">
        <v>24.8749</v>
      </c>
      <c r="L3451" s="29">
        <v>26.29</v>
      </c>
      <c r="M3451" s="29">
        <v>41.243000000000002</v>
      </c>
      <c r="N3451" s="28">
        <v>8.1493740890066313</v>
      </c>
      <c r="O3451" s="28">
        <v>3.3057113983606077</v>
      </c>
      <c r="Q3451" s="26">
        <v>8.5230300000000003</v>
      </c>
      <c r="R3451" s="26">
        <v>0.5296188832440456</v>
      </c>
      <c r="S3451" s="26">
        <v>0.52</v>
      </c>
      <c r="T3451" s="26">
        <v>0.03</v>
      </c>
      <c r="U3451" s="26">
        <v>0.12</v>
      </c>
      <c r="V3451" s="26">
        <v>0.06</v>
      </c>
      <c r="W3451" s="26">
        <v>0.06</v>
      </c>
      <c r="X3451" s="26">
        <v>7.2</v>
      </c>
      <c r="Y3451" s="85"/>
      <c r="AD3451" s="26">
        <v>0.64000000000000012</v>
      </c>
      <c r="AF3451" s="26">
        <v>0.3512013807499999</v>
      </c>
      <c r="AG3451" s="26">
        <v>0.17095480854396883</v>
      </c>
      <c r="AH3451" s="29">
        <v>0.56568761596290107</v>
      </c>
      <c r="AI3451" s="29">
        <v>0.5714285714285694</v>
      </c>
    </row>
    <row r="3452" spans="1:35" ht="15" customHeight="1" x14ac:dyDescent="0.2">
      <c r="A3452" s="25">
        <v>3587</v>
      </c>
      <c r="B3452" s="25" t="s">
        <v>115</v>
      </c>
      <c r="C3452" s="139">
        <v>38482</v>
      </c>
      <c r="D3452" s="25">
        <v>17</v>
      </c>
      <c r="E3452" s="25" t="s">
        <v>50</v>
      </c>
      <c r="F3452" s="25">
        <v>-80</v>
      </c>
      <c r="G3452" s="82">
        <v>42.564000000000135</v>
      </c>
      <c r="H3452" s="27">
        <v>-80.709400000000002</v>
      </c>
      <c r="I3452" s="25">
        <v>24</v>
      </c>
      <c r="J3452" s="82">
        <v>55.308000000000064</v>
      </c>
      <c r="K3452" s="27">
        <v>24.921800000000001</v>
      </c>
      <c r="L3452" s="29">
        <v>26.134</v>
      </c>
      <c r="M3452" s="29">
        <v>39.122</v>
      </c>
      <c r="N3452" s="28">
        <v>11.008361810622432</v>
      </c>
      <c r="O3452" s="28">
        <v>4.465430929688492</v>
      </c>
      <c r="Q3452" s="26">
        <v>2.8840640000000004</v>
      </c>
      <c r="R3452" s="26">
        <v>0.48197822796130868</v>
      </c>
      <c r="S3452" s="26">
        <v>0.91</v>
      </c>
      <c r="T3452" s="26">
        <v>0</v>
      </c>
      <c r="U3452" s="26">
        <v>1</v>
      </c>
      <c r="V3452" s="26">
        <v>0.18</v>
      </c>
      <c r="W3452" s="26">
        <v>0.82000000000000006</v>
      </c>
      <c r="X3452" s="26">
        <v>1.9</v>
      </c>
      <c r="Y3452" s="85"/>
      <c r="AD3452" s="26">
        <v>1.9100000000000001</v>
      </c>
      <c r="AF3452" s="26">
        <v>0.27138288512500003</v>
      </c>
      <c r="AG3452" s="26">
        <v>7.6142917585593717E-2</v>
      </c>
      <c r="AH3452" s="29">
        <v>0.41877257300460607</v>
      </c>
      <c r="AI3452" s="29">
        <v>0.51428571428571346</v>
      </c>
    </row>
    <row r="3453" spans="1:35" ht="15" customHeight="1" x14ac:dyDescent="0.2">
      <c r="A3453" s="25">
        <v>3588</v>
      </c>
      <c r="B3453" s="25" t="s">
        <v>115</v>
      </c>
      <c r="C3453" s="139">
        <v>38482</v>
      </c>
      <c r="D3453" s="25">
        <v>18</v>
      </c>
      <c r="E3453" s="25" t="s">
        <v>50</v>
      </c>
      <c r="F3453" s="25">
        <v>-80</v>
      </c>
      <c r="G3453" s="82">
        <v>36.654000000000053</v>
      </c>
      <c r="H3453" s="27">
        <v>-80.610900000000001</v>
      </c>
      <c r="I3453" s="25">
        <v>24</v>
      </c>
      <c r="J3453" s="82">
        <v>58.655999999999935</v>
      </c>
      <c r="K3453" s="27">
        <v>24.977599999999999</v>
      </c>
      <c r="L3453" s="29">
        <v>26.518999999999998</v>
      </c>
      <c r="M3453" s="29">
        <v>40.335000000000001</v>
      </c>
      <c r="N3453" s="28">
        <v>7.9163524102742517</v>
      </c>
      <c r="O3453" s="28">
        <v>3.2111885048184061</v>
      </c>
      <c r="Q3453" s="26">
        <v>3.535578000000001</v>
      </c>
      <c r="R3453" s="26">
        <v>0.22775083086680981</v>
      </c>
      <c r="S3453" s="26">
        <v>0.98</v>
      </c>
      <c r="T3453" s="26">
        <v>0.01</v>
      </c>
      <c r="U3453" s="26">
        <v>0.42</v>
      </c>
      <c r="V3453" s="26">
        <v>0.09</v>
      </c>
      <c r="W3453" s="26">
        <v>0.32999999999999996</v>
      </c>
      <c r="X3453" s="26">
        <v>0.16</v>
      </c>
      <c r="Y3453" s="85"/>
      <c r="AD3453" s="26">
        <v>1.4</v>
      </c>
      <c r="AF3453" s="26">
        <v>0.32689302071874993</v>
      </c>
      <c r="AG3453" s="26">
        <v>0.10898709841087501</v>
      </c>
      <c r="AH3453" s="29">
        <v>0.58233890573351732</v>
      </c>
      <c r="AI3453" s="29">
        <v>0.266666666666661</v>
      </c>
    </row>
    <row r="3454" spans="1:35" ht="15" customHeight="1" x14ac:dyDescent="0.2">
      <c r="A3454" s="25">
        <v>3589</v>
      </c>
      <c r="B3454" s="25" t="s">
        <v>115</v>
      </c>
      <c r="C3454" s="139">
        <v>38482</v>
      </c>
      <c r="D3454" s="25">
        <v>19</v>
      </c>
      <c r="E3454" s="25" t="s">
        <v>47</v>
      </c>
      <c r="F3454" s="25">
        <v>-80</v>
      </c>
      <c r="G3454" s="82">
        <v>32.921999999999798</v>
      </c>
      <c r="H3454" s="27">
        <v>-80.548699999999997</v>
      </c>
      <c r="I3454" s="25">
        <v>25</v>
      </c>
      <c r="J3454" s="82">
        <v>1.1880000000000024</v>
      </c>
      <c r="K3454" s="27">
        <v>25.0198</v>
      </c>
      <c r="L3454" s="29">
        <v>26.664999999999999</v>
      </c>
      <c r="M3454" s="29">
        <v>41.783000000000001</v>
      </c>
      <c r="N3454" s="28">
        <v>8.6060542238717304</v>
      </c>
      <c r="O3454" s="28">
        <v>3.4909590886421116</v>
      </c>
      <c r="Q3454" s="26">
        <v>4.9284699999999999</v>
      </c>
      <c r="R3454" s="26">
        <v>1.2533528272321448</v>
      </c>
      <c r="S3454" s="26">
        <v>1.2</v>
      </c>
      <c r="T3454" s="26">
        <v>0</v>
      </c>
      <c r="U3454" s="26">
        <v>0.18</v>
      </c>
      <c r="V3454" s="26">
        <v>0.09</v>
      </c>
      <c r="W3454" s="26">
        <v>0.09</v>
      </c>
      <c r="X3454" s="26">
        <v>1.5</v>
      </c>
      <c r="Y3454" s="85"/>
      <c r="AD3454" s="26">
        <v>1.3800000000000001</v>
      </c>
      <c r="AF3454" s="26">
        <v>0.39183625124999999</v>
      </c>
      <c r="AG3454" s="26">
        <v>0.11126193946556254</v>
      </c>
      <c r="AH3454" s="29">
        <v>0.53566941133285506</v>
      </c>
      <c r="AI3454" s="29">
        <v>1.3</v>
      </c>
    </row>
    <row r="3455" spans="1:35" ht="15" customHeight="1" x14ac:dyDescent="0.2">
      <c r="A3455" s="25">
        <v>3590</v>
      </c>
      <c r="B3455" s="25" t="s">
        <v>115</v>
      </c>
      <c r="C3455" s="139">
        <v>38482</v>
      </c>
      <c r="D3455" s="25">
        <v>20</v>
      </c>
      <c r="E3455" s="25" t="s">
        <v>47</v>
      </c>
      <c r="F3455" s="25">
        <v>-80</v>
      </c>
      <c r="G3455" s="82">
        <v>29.5799999999997</v>
      </c>
      <c r="H3455" s="27">
        <v>-80.492999999999995</v>
      </c>
      <c r="I3455" s="25">
        <v>25</v>
      </c>
      <c r="J3455" s="82">
        <v>3.9719999999999089</v>
      </c>
      <c r="K3455" s="27">
        <v>25.066199999999998</v>
      </c>
      <c r="L3455" s="29">
        <v>26.67</v>
      </c>
      <c r="M3455" s="29">
        <v>44.683</v>
      </c>
      <c r="N3455" s="28">
        <v>7.3355322917627781</v>
      </c>
      <c r="O3455" s="28">
        <v>2.9755846823419509</v>
      </c>
      <c r="Q3455" s="26">
        <v>5.1755960000000005</v>
      </c>
      <c r="R3455" s="26">
        <v>1.8363460043675552</v>
      </c>
      <c r="S3455" s="26">
        <v>1.8</v>
      </c>
      <c r="T3455" s="26">
        <v>0</v>
      </c>
      <c r="U3455" s="26">
        <v>0.51</v>
      </c>
      <c r="V3455" s="26">
        <v>0.21</v>
      </c>
      <c r="W3455" s="26">
        <v>0.30000000000000004</v>
      </c>
      <c r="X3455" s="26">
        <v>3.9</v>
      </c>
      <c r="Y3455" s="85"/>
      <c r="AD3455" s="26">
        <v>2.3100000000000005</v>
      </c>
      <c r="AF3455" s="26">
        <v>0.25469356331249998</v>
      </c>
      <c r="AG3455" s="26">
        <v>7.3775529946687513E-2</v>
      </c>
      <c r="AH3455" s="29">
        <v>0.62844791852074122</v>
      </c>
      <c r="AI3455" s="29">
        <v>1.8666666666666625</v>
      </c>
    </row>
    <row r="3456" spans="1:35" ht="15" customHeight="1" x14ac:dyDescent="0.2">
      <c r="A3456" s="25">
        <v>3591</v>
      </c>
      <c r="B3456" s="25" t="s">
        <v>115</v>
      </c>
      <c r="C3456" s="139">
        <v>38482</v>
      </c>
      <c r="D3456" s="25">
        <v>34</v>
      </c>
      <c r="E3456" s="25" t="s">
        <v>49</v>
      </c>
      <c r="F3456" s="25">
        <v>-80</v>
      </c>
      <c r="G3456" s="82">
        <v>57.380399999999838</v>
      </c>
      <c r="H3456" s="27">
        <v>-80.956339999999997</v>
      </c>
      <c r="I3456" s="25">
        <v>24</v>
      </c>
      <c r="J3456" s="82">
        <v>59.27039999999991</v>
      </c>
      <c r="K3456" s="27">
        <v>24.987839999999998</v>
      </c>
      <c r="L3456" s="29">
        <v>25.640999999999998</v>
      </c>
      <c r="M3456" s="29">
        <v>37.070999999999998</v>
      </c>
      <c r="N3456" s="28">
        <v>9.8759675549960964</v>
      </c>
      <c r="O3456" s="28">
        <v>4.0060866220916918</v>
      </c>
      <c r="Q3456" s="26">
        <v>5.6473820000000012</v>
      </c>
      <c r="R3456" s="26">
        <v>2.6171040338504459</v>
      </c>
      <c r="S3456" s="26">
        <v>0.08</v>
      </c>
      <c r="T3456" s="26">
        <v>0.04</v>
      </c>
      <c r="U3456" s="26">
        <v>0.01</v>
      </c>
      <c r="V3456" s="26">
        <v>0.17</v>
      </c>
      <c r="W3456" s="26">
        <v>0</v>
      </c>
      <c r="X3456" s="26">
        <v>29.7</v>
      </c>
      <c r="Y3456" s="85"/>
      <c r="AD3456" s="26">
        <v>0.25</v>
      </c>
      <c r="AF3456" s="26">
        <v>0.33632611565625004</v>
      </c>
      <c r="AG3456" s="26">
        <v>0.20627332343812493</v>
      </c>
      <c r="AH3456" s="29">
        <v>0.46678970686450605</v>
      </c>
      <c r="AI3456" s="29">
        <v>2.6571428571428566</v>
      </c>
    </row>
    <row r="3457" spans="1:39" ht="15" customHeight="1" x14ac:dyDescent="0.2">
      <c r="A3457" s="25">
        <v>3592</v>
      </c>
      <c r="B3457" s="25" t="s">
        <v>115</v>
      </c>
      <c r="C3457" s="139">
        <v>38483</v>
      </c>
      <c r="D3457" s="25">
        <v>21</v>
      </c>
      <c r="E3457" s="25" t="s">
        <v>47</v>
      </c>
      <c r="F3457" s="25">
        <v>-80</v>
      </c>
      <c r="G3457" s="82">
        <v>30.882000000000289</v>
      </c>
      <c r="H3457" s="27">
        <v>-80.514700000000005</v>
      </c>
      <c r="I3457" s="25">
        <v>25</v>
      </c>
      <c r="J3457" s="82">
        <v>6.822000000000088</v>
      </c>
      <c r="K3457" s="27">
        <v>25.113700000000001</v>
      </c>
      <c r="L3457" s="29">
        <v>24.716999999999999</v>
      </c>
      <c r="M3457" s="29">
        <v>44.802999999999997</v>
      </c>
      <c r="N3457" s="28">
        <v>3.4633776548156598</v>
      </c>
      <c r="O3457" s="28">
        <v>1.4048842113894326</v>
      </c>
      <c r="R3457" s="26">
        <v>0.80102584700892865</v>
      </c>
      <c r="S3457" s="26">
        <v>1.9</v>
      </c>
      <c r="T3457" s="26">
        <v>0</v>
      </c>
      <c r="U3457" s="26">
        <v>1.2</v>
      </c>
      <c r="V3457" s="26">
        <v>0.21</v>
      </c>
      <c r="W3457" s="26">
        <v>0.99</v>
      </c>
      <c r="X3457" s="26">
        <v>2.7</v>
      </c>
      <c r="Y3457" s="85"/>
      <c r="AD3457" s="26">
        <v>3.0999999999999996</v>
      </c>
      <c r="AF3457" s="26">
        <v>0.27138288512499997</v>
      </c>
      <c r="AG3457" s="26">
        <v>5.119460074303131E-2</v>
      </c>
      <c r="AH3457" s="29">
        <v>1.3310705500423892</v>
      </c>
      <c r="AI3457" s="29">
        <v>0.83333333333333337</v>
      </c>
    </row>
    <row r="3458" spans="1:39" ht="15" customHeight="1" x14ac:dyDescent="0.2">
      <c r="A3458" s="25">
        <v>3593</v>
      </c>
      <c r="B3458" s="25" t="s">
        <v>115</v>
      </c>
      <c r="C3458" s="139">
        <v>38483</v>
      </c>
      <c r="D3458" s="25">
        <v>22</v>
      </c>
      <c r="E3458" s="25" t="s">
        <v>47</v>
      </c>
      <c r="F3458" s="25">
        <v>-80</v>
      </c>
      <c r="G3458" s="82">
        <v>36.174000000000319</v>
      </c>
      <c r="H3458" s="27">
        <v>-80.602900000000005</v>
      </c>
      <c r="I3458" s="25">
        <v>25</v>
      </c>
      <c r="J3458" s="82">
        <v>6.0000000000000853</v>
      </c>
      <c r="K3458" s="27">
        <v>25.1</v>
      </c>
      <c r="L3458" s="29">
        <v>24.658999999999999</v>
      </c>
      <c r="M3458" s="29">
        <v>44.795000000000002</v>
      </c>
      <c r="N3458" s="28">
        <v>8.0749851037470286</v>
      </c>
      <c r="O3458" s="28">
        <v>3.2755362568344779</v>
      </c>
      <c r="R3458" s="26">
        <v>2.1649714285974708</v>
      </c>
      <c r="S3458" s="26">
        <v>3.2</v>
      </c>
      <c r="T3458" s="26">
        <v>0</v>
      </c>
      <c r="U3458" s="26">
        <v>1.5</v>
      </c>
      <c r="V3458" s="26">
        <v>0.33</v>
      </c>
      <c r="W3458" s="26">
        <v>1.17</v>
      </c>
      <c r="X3458" s="26">
        <v>5.2</v>
      </c>
      <c r="Y3458" s="85"/>
      <c r="AD3458" s="26">
        <v>4.7</v>
      </c>
      <c r="AF3458" s="26">
        <v>0.29423999978125004</v>
      </c>
      <c r="AG3458" s="26">
        <v>9.6596938678437536E-2</v>
      </c>
      <c r="AH3458" s="29">
        <v>0.57089888597575567</v>
      </c>
      <c r="AI3458" s="29">
        <v>2.2000000000000002</v>
      </c>
    </row>
    <row r="3459" spans="1:39" ht="15" customHeight="1" x14ac:dyDescent="0.2">
      <c r="A3459" s="25">
        <v>3594</v>
      </c>
      <c r="B3459" s="25" t="s">
        <v>115</v>
      </c>
      <c r="C3459" s="139">
        <v>38483</v>
      </c>
      <c r="D3459" s="25">
        <v>23</v>
      </c>
      <c r="E3459" s="25" t="s">
        <v>47</v>
      </c>
      <c r="F3459" s="25">
        <v>-80</v>
      </c>
      <c r="G3459" s="82">
        <v>37.476000000000056</v>
      </c>
      <c r="H3459" s="27">
        <v>-80.624600000000001</v>
      </c>
      <c r="I3459" s="25">
        <v>25</v>
      </c>
      <c r="J3459" s="82">
        <v>3.3600000000000563</v>
      </c>
      <c r="K3459" s="27">
        <v>25.056000000000001</v>
      </c>
      <c r="L3459" s="29">
        <v>24.809000000000001</v>
      </c>
      <c r="M3459" s="29">
        <v>45.545999999999999</v>
      </c>
      <c r="N3459" s="28">
        <v>8.0208867930657455</v>
      </c>
      <c r="O3459" s="28">
        <v>3.2535918227837191</v>
      </c>
      <c r="S3459" s="26">
        <v>0.66</v>
      </c>
      <c r="T3459" s="26">
        <v>0</v>
      </c>
      <c r="U3459" s="26">
        <v>0.1</v>
      </c>
      <c r="V3459" s="26">
        <v>0.03</v>
      </c>
      <c r="W3459" s="26">
        <v>7.0000000000000007E-2</v>
      </c>
      <c r="X3459" s="26">
        <v>5.6</v>
      </c>
      <c r="Y3459" s="85"/>
      <c r="AD3459" s="26">
        <v>0.76</v>
      </c>
      <c r="AH3459" s="29">
        <v>0.5747494159854567</v>
      </c>
      <c r="AI3459" s="29">
        <v>0.79999999999999483</v>
      </c>
    </row>
    <row r="3460" spans="1:39" ht="15" customHeight="1" x14ac:dyDescent="0.2">
      <c r="A3460" s="25">
        <v>3595</v>
      </c>
      <c r="B3460" s="25" t="s">
        <v>115</v>
      </c>
      <c r="C3460" s="139">
        <v>38483</v>
      </c>
      <c r="D3460" s="25">
        <v>24</v>
      </c>
      <c r="E3460" s="25" t="s">
        <v>48</v>
      </c>
      <c r="F3460" s="25">
        <v>-80</v>
      </c>
      <c r="G3460" s="82">
        <v>39.972000000000207</v>
      </c>
      <c r="H3460" s="27">
        <v>-80.666200000000003</v>
      </c>
      <c r="I3460" s="25">
        <v>25</v>
      </c>
      <c r="J3460" s="82">
        <v>3.84</v>
      </c>
      <c r="K3460" s="27">
        <v>25.064</v>
      </c>
      <c r="L3460" s="29">
        <v>24.928000000000001</v>
      </c>
      <c r="M3460" s="29">
        <v>44.621000000000002</v>
      </c>
      <c r="N3460" s="28">
        <v>7.4664192334461212</v>
      </c>
      <c r="O3460" s="28">
        <v>3.0286776500095982</v>
      </c>
      <c r="R3460" s="26">
        <v>1.6740633903571349</v>
      </c>
      <c r="S3460" s="26">
        <v>2</v>
      </c>
      <c r="T3460" s="26">
        <v>0</v>
      </c>
      <c r="U3460" s="26">
        <v>0.09</v>
      </c>
      <c r="V3460" s="26">
        <v>0.09</v>
      </c>
      <c r="W3460" s="26">
        <v>0</v>
      </c>
      <c r="X3460" s="26">
        <v>12.7</v>
      </c>
      <c r="Y3460" s="85"/>
      <c r="AD3460" s="26">
        <v>2.09</v>
      </c>
      <c r="AF3460" s="26">
        <v>0.7778675209999999</v>
      </c>
      <c r="AG3460" s="26">
        <v>0.1846710765818127</v>
      </c>
      <c r="AH3460" s="29">
        <v>0.61743117495322553</v>
      </c>
      <c r="AI3460" s="29">
        <v>1.7666666666666586</v>
      </c>
    </row>
    <row r="3461" spans="1:39" ht="15" customHeight="1" x14ac:dyDescent="0.2">
      <c r="A3461" s="25">
        <v>3596</v>
      </c>
      <c r="B3461" s="25" t="s">
        <v>115</v>
      </c>
      <c r="C3461" s="139">
        <v>38483</v>
      </c>
      <c r="D3461" s="25">
        <v>25</v>
      </c>
      <c r="E3461" s="25" t="s">
        <v>48</v>
      </c>
      <c r="F3461" s="25">
        <v>-80</v>
      </c>
      <c r="G3461" s="82">
        <v>43.026000000000124</v>
      </c>
      <c r="H3461" s="27">
        <v>-80.717100000000002</v>
      </c>
      <c r="I3461" s="25">
        <v>25</v>
      </c>
      <c r="J3461" s="82">
        <v>3.6420000000000385</v>
      </c>
      <c r="K3461" s="27">
        <v>25.060700000000001</v>
      </c>
      <c r="L3461" s="29">
        <v>25.251000000000001</v>
      </c>
      <c r="M3461" s="29">
        <v>43.863999999999997</v>
      </c>
      <c r="N3461" s="28">
        <v>8.3129781515681103</v>
      </c>
      <c r="O3461" s="28">
        <v>3.3720757361024658</v>
      </c>
      <c r="S3461" s="26">
        <v>0.63</v>
      </c>
      <c r="T3461" s="26">
        <v>0.06</v>
      </c>
      <c r="U3461" s="26">
        <v>0.03</v>
      </c>
      <c r="V3461" s="26">
        <v>7.0000000000000007E-2</v>
      </c>
      <c r="W3461" s="26">
        <v>0</v>
      </c>
      <c r="X3461" s="26">
        <v>37.9</v>
      </c>
      <c r="Y3461" s="85"/>
      <c r="AD3461" s="26">
        <v>0.7</v>
      </c>
      <c r="AH3461" s="29">
        <v>0.55455456708140116</v>
      </c>
      <c r="AI3461" s="29">
        <v>13.942857142857141</v>
      </c>
    </row>
    <row r="3462" spans="1:39" ht="15" customHeight="1" x14ac:dyDescent="0.2">
      <c r="A3462" s="25">
        <v>3597</v>
      </c>
      <c r="B3462" s="25" t="s">
        <v>115</v>
      </c>
      <c r="C3462" s="139">
        <v>38483</v>
      </c>
      <c r="D3462" s="25">
        <v>26</v>
      </c>
      <c r="E3462" s="25" t="s">
        <v>50</v>
      </c>
      <c r="F3462" s="25">
        <v>-80</v>
      </c>
      <c r="G3462" s="82">
        <v>43.33200000000005</v>
      </c>
      <c r="H3462" s="27">
        <v>-80.722200000000001</v>
      </c>
      <c r="I3462" s="25">
        <v>25</v>
      </c>
      <c r="J3462" s="82">
        <v>1.4699999999999847</v>
      </c>
      <c r="K3462" s="27">
        <v>25.0245</v>
      </c>
      <c r="L3462" s="29">
        <v>25.22</v>
      </c>
      <c r="M3462" s="29">
        <v>43.418999999999997</v>
      </c>
      <c r="N3462" s="28">
        <v>6.3477905735267734</v>
      </c>
      <c r="O3462" s="28">
        <v>2.5749172174609689</v>
      </c>
      <c r="R3462" s="26">
        <v>6.0573481534486655</v>
      </c>
      <c r="S3462" s="26">
        <v>0.62</v>
      </c>
      <c r="T3462" s="26">
        <v>0.06</v>
      </c>
      <c r="U3462" s="26">
        <v>0.02</v>
      </c>
      <c r="V3462" s="26">
        <v>7.0000000000000007E-2</v>
      </c>
      <c r="W3462" s="26">
        <v>0</v>
      </c>
      <c r="X3462" s="26">
        <v>43.1</v>
      </c>
      <c r="Y3462" s="85"/>
      <c r="AD3462" s="26">
        <v>0.69</v>
      </c>
      <c r="AF3462" s="26">
        <v>0.91827551103124994</v>
      </c>
      <c r="AG3462" s="26">
        <v>0.19221233257184361</v>
      </c>
      <c r="AH3462" s="29">
        <v>0.72623693970400272</v>
      </c>
      <c r="AI3462" s="29">
        <v>6.1666666666666714</v>
      </c>
    </row>
    <row r="3463" spans="1:39" ht="15" customHeight="1" x14ac:dyDescent="0.2">
      <c r="A3463" s="25">
        <v>3598</v>
      </c>
      <c r="B3463" s="25" t="s">
        <v>115</v>
      </c>
      <c r="C3463" s="139">
        <v>38483</v>
      </c>
      <c r="D3463" s="25">
        <v>27</v>
      </c>
      <c r="E3463" s="25" t="s">
        <v>50</v>
      </c>
      <c r="F3463" s="25">
        <v>-80</v>
      </c>
      <c r="G3463" s="82">
        <v>44.945999999999913</v>
      </c>
      <c r="H3463" s="27">
        <v>-80.749099999999999</v>
      </c>
      <c r="I3463" s="25">
        <v>25</v>
      </c>
      <c r="J3463" s="82">
        <v>0.36599999999999966</v>
      </c>
      <c r="K3463" s="27">
        <v>25.0061</v>
      </c>
      <c r="L3463" s="29">
        <v>25.184000000000001</v>
      </c>
      <c r="M3463" s="29">
        <v>42.356999999999999</v>
      </c>
      <c r="N3463" s="28">
        <v>9.049980007128978</v>
      </c>
      <c r="O3463" s="28">
        <v>3.6710331048440756</v>
      </c>
      <c r="R3463" s="26">
        <v>1.0232373672358626</v>
      </c>
      <c r="S3463" s="26">
        <v>3.6</v>
      </c>
      <c r="T3463" s="26">
        <v>0.03</v>
      </c>
      <c r="U3463" s="26">
        <v>0.03</v>
      </c>
      <c r="V3463" s="26">
        <v>0.05</v>
      </c>
      <c r="W3463" s="26">
        <v>0</v>
      </c>
      <c r="X3463" s="26">
        <v>46.9</v>
      </c>
      <c r="Y3463" s="85"/>
      <c r="AD3463" s="26">
        <v>3.65</v>
      </c>
      <c r="AF3463" s="26">
        <v>0.92480611521875011</v>
      </c>
      <c r="AG3463" s="26">
        <v>0.22518169716678127</v>
      </c>
      <c r="AH3463" s="29">
        <v>0.50939339052335431</v>
      </c>
      <c r="AI3463" s="29">
        <v>1.1333333333333329</v>
      </c>
    </row>
    <row r="3464" spans="1:39" ht="15" customHeight="1" x14ac:dyDescent="0.2">
      <c r="A3464" s="25">
        <v>3599</v>
      </c>
      <c r="B3464" s="25" t="s">
        <v>115</v>
      </c>
      <c r="C3464" s="139">
        <v>38483</v>
      </c>
      <c r="D3464" s="25">
        <v>28</v>
      </c>
      <c r="E3464" s="25" t="s">
        <v>50</v>
      </c>
      <c r="F3464" s="25">
        <v>-80</v>
      </c>
      <c r="G3464" s="82">
        <v>47.099999999999795</v>
      </c>
      <c r="H3464" s="27">
        <v>-80.784999999999997</v>
      </c>
      <c r="I3464" s="25">
        <v>25</v>
      </c>
      <c r="J3464" s="82">
        <v>7.2000000000045361E-2</v>
      </c>
      <c r="K3464" s="27">
        <v>25.001200000000001</v>
      </c>
      <c r="L3464" s="29">
        <v>25.291</v>
      </c>
      <c r="M3464" s="29">
        <v>42.417000000000002</v>
      </c>
      <c r="N3464" s="28">
        <v>9.0166802584292771</v>
      </c>
      <c r="O3464" s="28">
        <v>3.6575253976708781</v>
      </c>
      <c r="R3464" s="26">
        <v>2.9122212488843072E-2</v>
      </c>
      <c r="S3464" s="26">
        <v>0.81</v>
      </c>
      <c r="T3464" s="26">
        <v>0</v>
      </c>
      <c r="U3464" s="26">
        <v>0.04</v>
      </c>
      <c r="V3464" s="26">
        <v>0.1</v>
      </c>
      <c r="W3464" s="26">
        <v>0</v>
      </c>
      <c r="X3464" s="26">
        <v>106.3</v>
      </c>
      <c r="Y3464" s="85"/>
      <c r="AD3464" s="26">
        <v>0.91</v>
      </c>
      <c r="AF3464" s="26">
        <v>0.59537341509374997</v>
      </c>
      <c r="AG3464" s="26">
        <v>0.15303694226118764</v>
      </c>
      <c r="AH3464" s="29">
        <v>0.51127464519886068</v>
      </c>
      <c r="AI3464" s="29">
        <v>0.10000000000000379</v>
      </c>
    </row>
    <row r="3465" spans="1:39" ht="15" customHeight="1" x14ac:dyDescent="0.2">
      <c r="A3465" s="25">
        <v>3600</v>
      </c>
      <c r="B3465" s="25" t="s">
        <v>115</v>
      </c>
      <c r="C3465" s="139">
        <v>38483</v>
      </c>
      <c r="D3465" s="25">
        <v>29</v>
      </c>
      <c r="E3465" s="25" t="s">
        <v>50</v>
      </c>
      <c r="F3465" s="25">
        <v>-80</v>
      </c>
      <c r="G3465" s="82">
        <v>48.660000000000423</v>
      </c>
      <c r="H3465" s="27">
        <v>-80.811000000000007</v>
      </c>
      <c r="I3465" s="25">
        <v>24</v>
      </c>
      <c r="J3465" s="82">
        <v>59.939999999999927</v>
      </c>
      <c r="K3465" s="27">
        <v>24.998999999999999</v>
      </c>
      <c r="L3465" s="29">
        <v>25.617999999999999</v>
      </c>
      <c r="M3465" s="29">
        <v>42.688000000000002</v>
      </c>
      <c r="N3465" s="28">
        <v>6.9459901292271065</v>
      </c>
      <c r="O3465" s="28">
        <v>2.817570833330735</v>
      </c>
      <c r="R3465" s="26">
        <v>0.93267469910341982</v>
      </c>
      <c r="S3465" s="26">
        <v>1</v>
      </c>
      <c r="T3465" s="26">
        <v>0</v>
      </c>
      <c r="U3465" s="26">
        <v>0.09</v>
      </c>
      <c r="V3465" s="26">
        <v>0.06</v>
      </c>
      <c r="W3465" s="26">
        <v>0.03</v>
      </c>
      <c r="X3465" s="26">
        <v>121.7</v>
      </c>
      <c r="Y3465" s="85"/>
      <c r="AD3465" s="26">
        <v>1.0900000000000001</v>
      </c>
      <c r="AF3465" s="26">
        <v>0.28553252753125002</v>
      </c>
      <c r="AG3465" s="26">
        <v>0.15797143254343748</v>
      </c>
      <c r="AH3465" s="29">
        <v>0.66369227629653482</v>
      </c>
      <c r="AI3465" s="29">
        <v>0.9666666666666639</v>
      </c>
    </row>
    <row r="3466" spans="1:39" ht="15" customHeight="1" x14ac:dyDescent="0.2">
      <c r="A3466" s="25">
        <v>3601</v>
      </c>
      <c r="B3466" s="25" t="s">
        <v>115</v>
      </c>
      <c r="C3466" s="139">
        <v>38483</v>
      </c>
      <c r="D3466" s="25">
        <v>30</v>
      </c>
      <c r="E3466" s="25" t="s">
        <v>49</v>
      </c>
      <c r="F3466" s="25">
        <v>-80</v>
      </c>
      <c r="G3466" s="82">
        <v>50.094000000000278</v>
      </c>
      <c r="H3466" s="27">
        <v>-80.834900000000005</v>
      </c>
      <c r="I3466" s="25">
        <v>24</v>
      </c>
      <c r="J3466" s="82">
        <v>58.565999999999931</v>
      </c>
      <c r="K3466" s="27">
        <v>24.976099999999999</v>
      </c>
      <c r="L3466" s="29">
        <v>24.606000000000002</v>
      </c>
      <c r="M3466" s="29">
        <v>40.152999999999999</v>
      </c>
      <c r="N3466" s="28">
        <v>8.5338665283471862</v>
      </c>
      <c r="O3466" s="28">
        <v>3.4616768780931104</v>
      </c>
      <c r="S3466" s="26">
        <v>0.31</v>
      </c>
      <c r="T3466" s="26">
        <v>0</v>
      </c>
      <c r="U3466" s="26">
        <v>0.13</v>
      </c>
      <c r="V3466" s="26">
        <v>0.16</v>
      </c>
      <c r="W3466" s="26">
        <v>0</v>
      </c>
      <c r="X3466" s="26">
        <v>32.700000000000003</v>
      </c>
      <c r="Y3466" s="85"/>
      <c r="AD3466" s="26">
        <v>0.47</v>
      </c>
      <c r="AH3466" s="29">
        <v>0.54020062121745549</v>
      </c>
      <c r="AI3466" s="29">
        <v>1.7666666666666706</v>
      </c>
    </row>
    <row r="3467" spans="1:39" ht="15" customHeight="1" x14ac:dyDescent="0.2">
      <c r="A3467" s="25">
        <v>3602</v>
      </c>
      <c r="B3467" s="25" t="s">
        <v>115</v>
      </c>
      <c r="C3467" s="139">
        <v>38483</v>
      </c>
      <c r="D3467" s="25">
        <v>31</v>
      </c>
      <c r="E3467" s="25" t="s">
        <v>49</v>
      </c>
      <c r="F3467" s="25">
        <v>-80</v>
      </c>
      <c r="G3467" s="82">
        <v>52.14</v>
      </c>
      <c r="H3467" s="27">
        <v>-80.869</v>
      </c>
      <c r="I3467" s="25">
        <v>25</v>
      </c>
      <c r="J3467" s="82">
        <v>0.68399999999989802</v>
      </c>
      <c r="K3467" s="27">
        <v>25.011399999999998</v>
      </c>
      <c r="L3467" s="29">
        <v>24.305</v>
      </c>
      <c r="M3467" s="29">
        <v>41.749000000000002</v>
      </c>
      <c r="N3467" s="28">
        <v>11.610066736748117</v>
      </c>
      <c r="O3467" s="28">
        <v>4.7095064637134447</v>
      </c>
      <c r="R3467" s="26">
        <v>0.73863517117931698</v>
      </c>
      <c r="S3467" s="26">
        <v>0.47</v>
      </c>
      <c r="T3467" s="26">
        <v>0</v>
      </c>
      <c r="U3467" s="26">
        <v>0.04</v>
      </c>
      <c r="V3467" s="26">
        <v>0.09</v>
      </c>
      <c r="W3467" s="26">
        <v>0</v>
      </c>
      <c r="X3467" s="26">
        <v>133.1</v>
      </c>
      <c r="Y3467" s="85"/>
      <c r="AD3467" s="26">
        <v>0.55999999999999994</v>
      </c>
      <c r="AF3467" s="26">
        <v>0.23546456209375</v>
      </c>
      <c r="AG3467" s="26">
        <v>0.12800067540596879</v>
      </c>
      <c r="AH3467" s="29">
        <v>0.3970692076565292</v>
      </c>
      <c r="AI3467" s="29">
        <v>0.76666666666666816</v>
      </c>
    </row>
    <row r="3468" spans="1:39" ht="15" customHeight="1" x14ac:dyDescent="0.2">
      <c r="A3468" s="25">
        <v>3603</v>
      </c>
      <c r="B3468" s="25" t="s">
        <v>115</v>
      </c>
      <c r="C3468" s="139">
        <v>38483</v>
      </c>
      <c r="D3468" s="25">
        <v>32</v>
      </c>
      <c r="E3468" s="25" t="s">
        <v>49</v>
      </c>
      <c r="F3468" s="25">
        <v>-80</v>
      </c>
      <c r="G3468" s="82">
        <v>55.536000000000172</v>
      </c>
      <c r="H3468" s="27">
        <v>-80.925600000000003</v>
      </c>
      <c r="I3468" s="25">
        <v>25</v>
      </c>
      <c r="J3468" s="82">
        <v>0.70800000000005525</v>
      </c>
      <c r="K3468" s="27">
        <v>25.011800000000001</v>
      </c>
      <c r="L3468" s="29">
        <v>25.050999999999998</v>
      </c>
      <c r="M3468" s="29">
        <v>40.161999999999999</v>
      </c>
      <c r="N3468" s="28">
        <v>9.830903874893858</v>
      </c>
      <c r="O3468" s="28">
        <v>3.9878069948051009</v>
      </c>
      <c r="R3468" s="26">
        <v>0.7253320885751503</v>
      </c>
      <c r="S3468" s="26">
        <v>0.28999999999999998</v>
      </c>
      <c r="T3468" s="26">
        <v>0</v>
      </c>
      <c r="U3468" s="26">
        <v>0.02</v>
      </c>
      <c r="V3468" s="26">
        <v>0.05</v>
      </c>
      <c r="W3468" s="26">
        <v>0</v>
      </c>
      <c r="X3468" s="26">
        <v>88.1</v>
      </c>
      <c r="Y3468" s="85"/>
      <c r="AD3468" s="26">
        <v>0.33999999999999997</v>
      </c>
      <c r="AF3468" s="26">
        <v>0.34721045596875</v>
      </c>
      <c r="AG3468" s="26">
        <v>0.26538005483912497</v>
      </c>
      <c r="AH3468" s="29">
        <v>0.46892941469736149</v>
      </c>
      <c r="AI3468" s="29">
        <v>0.76666666666666816</v>
      </c>
    </row>
    <row r="3469" spans="1:39" ht="15" customHeight="1" x14ac:dyDescent="0.2">
      <c r="A3469" s="25">
        <v>3604</v>
      </c>
      <c r="B3469" s="25" t="s">
        <v>115</v>
      </c>
      <c r="C3469" s="139">
        <v>38483</v>
      </c>
      <c r="D3469" s="25">
        <v>33</v>
      </c>
      <c r="E3469" s="25" t="s">
        <v>49</v>
      </c>
      <c r="F3469" s="25">
        <v>-80</v>
      </c>
      <c r="G3469" s="82">
        <v>55.24799999999999</v>
      </c>
      <c r="H3469" s="27">
        <v>-80.9208</v>
      </c>
      <c r="I3469" s="25">
        <v>25</v>
      </c>
      <c r="J3469" s="82">
        <v>3.2399999999999096</v>
      </c>
      <c r="K3469" s="27">
        <v>25.053999999999998</v>
      </c>
      <c r="L3469" s="29">
        <v>25.346</v>
      </c>
      <c r="M3469" s="29">
        <v>40.710999999999999</v>
      </c>
      <c r="N3469" s="28">
        <v>6.0049305057868434</v>
      </c>
      <c r="O3469" s="28">
        <v>2.4358394893321904</v>
      </c>
      <c r="R3469" s="26">
        <v>0.69303533558035713</v>
      </c>
      <c r="S3469" s="26">
        <v>0.28999999999999998</v>
      </c>
      <c r="T3469" s="26">
        <v>0</v>
      </c>
      <c r="U3469" s="26">
        <v>7.0000000000000007E-2</v>
      </c>
      <c r="V3469" s="26">
        <v>0.08</v>
      </c>
      <c r="W3469" s="26">
        <v>0</v>
      </c>
      <c r="X3469" s="26">
        <v>124.2</v>
      </c>
      <c r="Y3469" s="85"/>
      <c r="AD3469" s="26">
        <v>0.37</v>
      </c>
      <c r="AF3469" s="26">
        <v>0.17850318112499997</v>
      </c>
      <c r="AG3469" s="26">
        <v>0.18530986640475</v>
      </c>
      <c r="AH3469" s="29">
        <v>0.76770247308564621</v>
      </c>
      <c r="AI3469" s="29">
        <v>0.7142857142857143</v>
      </c>
    </row>
    <row r="3470" spans="1:39" ht="15" customHeight="1" x14ac:dyDescent="0.2">
      <c r="A3470" s="25">
        <v>3605</v>
      </c>
      <c r="B3470" s="25" t="s">
        <v>115</v>
      </c>
      <c r="C3470" s="139">
        <v>38483</v>
      </c>
      <c r="D3470" s="25">
        <v>35</v>
      </c>
      <c r="E3470" s="25" t="s">
        <v>49</v>
      </c>
      <c r="F3470" s="25">
        <v>-80</v>
      </c>
      <c r="G3470" s="82">
        <v>52.775999999999783</v>
      </c>
      <c r="H3470" s="27">
        <v>-80.879599999999996</v>
      </c>
      <c r="I3470" s="25">
        <v>24</v>
      </c>
      <c r="J3470" s="82">
        <v>58.308000000000106</v>
      </c>
      <c r="K3470" s="27">
        <v>24.971800000000002</v>
      </c>
      <c r="L3470" s="29">
        <v>25.76</v>
      </c>
      <c r="M3470" s="29">
        <v>40.305999999999997</v>
      </c>
      <c r="N3470" s="28">
        <v>8.1186213679408183</v>
      </c>
      <c r="O3470" s="28">
        <v>3.2932368672558203</v>
      </c>
      <c r="R3470" s="26">
        <v>0.8299104456994012</v>
      </c>
      <c r="S3470" s="26">
        <v>0.01</v>
      </c>
      <c r="T3470" s="26">
        <v>0.02</v>
      </c>
      <c r="U3470" s="26">
        <v>0</v>
      </c>
      <c r="V3470" s="26">
        <v>0.04</v>
      </c>
      <c r="W3470" s="26">
        <v>0</v>
      </c>
      <c r="X3470" s="26">
        <v>32.700000000000003</v>
      </c>
      <c r="Y3470" s="85"/>
      <c r="AD3470" s="26">
        <v>0.05</v>
      </c>
      <c r="AF3470" s="26">
        <v>0.46875225612500004</v>
      </c>
      <c r="AG3470" s="26">
        <v>0.16912957628765624</v>
      </c>
      <c r="AH3470" s="29">
        <v>0.56783039768354981</v>
      </c>
      <c r="AI3470" s="29">
        <v>0.88571428571428212</v>
      </c>
    </row>
    <row r="3471" spans="1:39" ht="15" customHeight="1" x14ac:dyDescent="0.2">
      <c r="A3471" s="25">
        <v>3606</v>
      </c>
      <c r="B3471" s="25" t="s">
        <v>115</v>
      </c>
      <c r="C3471" s="139">
        <v>38483</v>
      </c>
      <c r="D3471" s="25">
        <v>36</v>
      </c>
      <c r="E3471" s="25" t="s">
        <v>50</v>
      </c>
      <c r="F3471" s="25">
        <v>-80</v>
      </c>
      <c r="G3471" s="82">
        <v>47.622000000000071</v>
      </c>
      <c r="H3471" s="27">
        <v>-80.793700000000001</v>
      </c>
      <c r="I3471" s="25">
        <v>24</v>
      </c>
      <c r="J3471" s="82">
        <v>57.55199999999995</v>
      </c>
      <c r="K3471" s="27">
        <v>24.959199999999999</v>
      </c>
      <c r="L3471" s="29">
        <v>26.082999999999998</v>
      </c>
      <c r="M3471" s="29">
        <v>41.381999999999998</v>
      </c>
      <c r="N3471" s="28">
        <v>12.195304363729017</v>
      </c>
      <c r="O3471" s="28">
        <v>4.9469022039421393</v>
      </c>
      <c r="R3471" s="26">
        <v>0.61451252425223335</v>
      </c>
      <c r="S3471" s="26">
        <v>0.22</v>
      </c>
      <c r="T3471" s="26">
        <v>0.01</v>
      </c>
      <c r="U3471" s="26">
        <v>0.02</v>
      </c>
      <c r="V3471" s="26">
        <v>0.03</v>
      </c>
      <c r="W3471" s="26">
        <v>0</v>
      </c>
      <c r="X3471" s="26">
        <v>36.799999999999997</v>
      </c>
      <c r="Y3471" s="85"/>
      <c r="AD3471" s="26">
        <v>0.25</v>
      </c>
      <c r="AF3471" s="26">
        <v>0.35809479628124996</v>
      </c>
      <c r="AG3471" s="26">
        <v>0.13287675840146879</v>
      </c>
      <c r="AH3471" s="29">
        <v>0.37801434572727455</v>
      </c>
      <c r="AI3471" s="29">
        <v>0.65714285714285836</v>
      </c>
    </row>
    <row r="3472" spans="1:39" s="3" customFormat="1" ht="15" customHeight="1" x14ac:dyDescent="0.2">
      <c r="A3472" s="25">
        <v>3607</v>
      </c>
      <c r="B3472" s="25" t="s">
        <v>115</v>
      </c>
      <c r="C3472" s="139">
        <v>38483</v>
      </c>
      <c r="D3472" s="25">
        <v>37</v>
      </c>
      <c r="E3472" s="25" t="s">
        <v>50</v>
      </c>
      <c r="F3472" s="25">
        <v>-80</v>
      </c>
      <c r="G3472" s="82">
        <v>45.696000000000083</v>
      </c>
      <c r="H3472" s="27">
        <v>-80.761600000000001</v>
      </c>
      <c r="I3472" s="25">
        <v>24</v>
      </c>
      <c r="J3472" s="82">
        <v>55.938000000000088</v>
      </c>
      <c r="K3472" s="27">
        <v>24.932300000000001</v>
      </c>
      <c r="L3472" s="29">
        <v>25.89</v>
      </c>
      <c r="M3472" s="29">
        <v>41.783999999999999</v>
      </c>
      <c r="N3472" s="28">
        <v>15.068639057370859</v>
      </c>
      <c r="O3472" s="28">
        <v>6.1124414397578111</v>
      </c>
      <c r="P3472" s="26"/>
      <c r="Q3472" s="26"/>
      <c r="R3472" s="26">
        <v>0.23993094947917076</v>
      </c>
      <c r="S3472" s="26">
        <v>1.8</v>
      </c>
      <c r="T3472" s="26">
        <v>0.01</v>
      </c>
      <c r="U3472" s="26">
        <v>0.88</v>
      </c>
      <c r="V3472" s="26">
        <v>0.22</v>
      </c>
      <c r="W3472" s="26">
        <v>0.66</v>
      </c>
      <c r="X3472" s="26">
        <v>33.799999999999997</v>
      </c>
      <c r="Y3472" s="86"/>
      <c r="Z3472" s="26"/>
      <c r="AA3472" s="26"/>
      <c r="AB3472" s="26"/>
      <c r="AC3472" s="26"/>
      <c r="AD3472" s="26">
        <v>2.68</v>
      </c>
      <c r="AE3472" s="29"/>
      <c r="AF3472" s="26">
        <v>0.38458002437499988</v>
      </c>
      <c r="AG3472" s="26">
        <v>0.15905825119484385</v>
      </c>
      <c r="AH3472" s="29">
        <v>0.30593340131436808</v>
      </c>
      <c r="AI3472" s="29">
        <v>0.28571428571428981</v>
      </c>
      <c r="AJ3472" s="125"/>
      <c r="AK3472" s="125"/>
      <c r="AL3472" s="125"/>
      <c r="AM3472" s="125"/>
    </row>
    <row r="3473" spans="1:39" s="3" customFormat="1" ht="15" customHeight="1" x14ac:dyDescent="0.2">
      <c r="A3473" s="25">
        <v>3608</v>
      </c>
      <c r="B3473" s="25" t="s">
        <v>115</v>
      </c>
      <c r="C3473" s="139">
        <v>38483</v>
      </c>
      <c r="D3473" s="25">
        <v>38</v>
      </c>
      <c r="E3473" s="25" t="s">
        <v>50</v>
      </c>
      <c r="F3473" s="25">
        <v>-80</v>
      </c>
      <c r="G3473" s="82">
        <v>41.855999999999653</v>
      </c>
      <c r="H3473" s="27">
        <v>-80.697599999999994</v>
      </c>
      <c r="I3473" s="25">
        <v>24</v>
      </c>
      <c r="J3473" s="82">
        <v>59.136000000000095</v>
      </c>
      <c r="K3473" s="27">
        <v>24.985600000000002</v>
      </c>
      <c r="L3473" s="29">
        <v>26.106999999999999</v>
      </c>
      <c r="M3473" s="29">
        <v>43.136000000000003</v>
      </c>
      <c r="N3473" s="28">
        <v>9.6287326478181878</v>
      </c>
      <c r="O3473" s="28">
        <v>3.9057982757960978</v>
      </c>
      <c r="P3473" s="26"/>
      <c r="Q3473" s="26"/>
      <c r="R3473" s="26">
        <v>21.804168187526042</v>
      </c>
      <c r="S3473" s="26">
        <v>0.88</v>
      </c>
      <c r="T3473" s="26">
        <v>0.08</v>
      </c>
      <c r="U3473" s="26">
        <v>0.28999999999999998</v>
      </c>
      <c r="V3473" s="26">
        <v>0.08</v>
      </c>
      <c r="W3473" s="26">
        <v>0.20999999999999996</v>
      </c>
      <c r="X3473" s="26">
        <v>19.899999999999999</v>
      </c>
      <c r="Y3473" s="86"/>
      <c r="Z3473" s="26"/>
      <c r="AA3473" s="26"/>
      <c r="AB3473" s="26"/>
      <c r="AC3473" s="26"/>
      <c r="AD3473" s="26">
        <v>1.17</v>
      </c>
      <c r="AE3473" s="29"/>
      <c r="AF3473" s="26">
        <v>1.1649872247812498</v>
      </c>
      <c r="AG3473" s="26">
        <v>0.20571094166218762</v>
      </c>
      <c r="AH3473" s="29">
        <v>0.47877536625181905</v>
      </c>
      <c r="AI3473" s="29">
        <v>21.942857142857143</v>
      </c>
      <c r="AJ3473" s="125"/>
      <c r="AK3473" s="125"/>
      <c r="AL3473" s="125"/>
      <c r="AM3473" s="125"/>
    </row>
    <row r="3474" spans="1:39" ht="15" customHeight="1" x14ac:dyDescent="0.2">
      <c r="A3474" s="25">
        <v>3609</v>
      </c>
      <c r="B3474" s="25" t="s">
        <v>115</v>
      </c>
      <c r="C3474" s="139">
        <v>38483</v>
      </c>
      <c r="D3474" s="25">
        <v>39</v>
      </c>
      <c r="E3474" s="25" t="s">
        <v>50</v>
      </c>
      <c r="F3474" s="25">
        <v>-80</v>
      </c>
      <c r="G3474" s="82">
        <v>38.801999999999737</v>
      </c>
      <c r="H3474" s="27">
        <v>-80.646699999999996</v>
      </c>
      <c r="I3474" s="25">
        <v>25</v>
      </c>
      <c r="J3474" s="82">
        <v>0.47039999999999099</v>
      </c>
      <c r="K3474" s="27">
        <v>25.007840000000002</v>
      </c>
      <c r="L3474" s="29">
        <v>26.027000000000001</v>
      </c>
      <c r="M3474" s="29">
        <v>44.470999999999997</v>
      </c>
      <c r="N3474" s="28">
        <v>11.441304862570687</v>
      </c>
      <c r="O3474" s="28">
        <v>4.641049911715224</v>
      </c>
      <c r="R3474" s="26">
        <v>1.9552964594308015</v>
      </c>
      <c r="S3474" s="26">
        <v>2.2999999999999998</v>
      </c>
      <c r="T3474" s="26">
        <v>0.04</v>
      </c>
      <c r="U3474" s="26">
        <v>0.09</v>
      </c>
      <c r="V3474" s="26">
        <v>0.15</v>
      </c>
      <c r="W3474" s="26">
        <v>0</v>
      </c>
      <c r="X3474" s="26">
        <v>5.0999999999999996</v>
      </c>
      <c r="Y3474" s="85"/>
      <c r="AD3474" s="26">
        <v>2.4499999999999997</v>
      </c>
      <c r="AF3474" s="26">
        <v>0.37550974078124999</v>
      </c>
      <c r="AG3474" s="26">
        <v>9.6404454168187548E-2</v>
      </c>
      <c r="AH3474" s="29">
        <v>0.40292606965497846</v>
      </c>
      <c r="AI3474" s="29">
        <v>2</v>
      </c>
    </row>
    <row r="3475" spans="1:39" s="3" customFormat="1" ht="15" customHeight="1" x14ac:dyDescent="0.2">
      <c r="A3475" s="25">
        <v>3610</v>
      </c>
      <c r="B3475" s="25" t="s">
        <v>115</v>
      </c>
      <c r="C3475" s="139">
        <v>38483</v>
      </c>
      <c r="D3475" s="25">
        <v>40</v>
      </c>
      <c r="E3475" s="25" t="s">
        <v>47</v>
      </c>
      <c r="F3475" s="25">
        <v>-80</v>
      </c>
      <c r="G3475" s="82">
        <v>35.910000000000082</v>
      </c>
      <c r="H3475" s="27">
        <v>-80.598500000000001</v>
      </c>
      <c r="I3475" s="25">
        <v>25</v>
      </c>
      <c r="J3475" s="82">
        <v>1.0259999999999536</v>
      </c>
      <c r="K3475" s="27">
        <v>25.017099999999999</v>
      </c>
      <c r="L3475" s="29">
        <v>26.196000000000002</v>
      </c>
      <c r="M3475" s="29">
        <v>43.197000000000003</v>
      </c>
      <c r="N3475" s="28">
        <v>12.376209537526776</v>
      </c>
      <c r="O3475" s="28">
        <v>5.0202845629447008</v>
      </c>
      <c r="P3475" s="26"/>
      <c r="Q3475" s="26"/>
      <c r="R3475" s="26">
        <v>1.0173199929836338</v>
      </c>
      <c r="S3475" s="26">
        <v>0.49</v>
      </c>
      <c r="T3475" s="26">
        <v>0.02</v>
      </c>
      <c r="U3475" s="26">
        <v>0.05</v>
      </c>
      <c r="V3475" s="26">
        <v>0.18</v>
      </c>
      <c r="W3475" s="26">
        <v>0</v>
      </c>
      <c r="X3475" s="26">
        <v>1.4</v>
      </c>
      <c r="Y3475" s="86"/>
      <c r="Z3475" s="26"/>
      <c r="AA3475" s="26"/>
      <c r="AB3475" s="26"/>
      <c r="AC3475" s="26"/>
      <c r="AD3475" s="26">
        <v>0.66999999999999993</v>
      </c>
      <c r="AE3475" s="29"/>
      <c r="AF3475" s="26">
        <v>0.33451205893749997</v>
      </c>
      <c r="AG3475" s="26">
        <v>7.4688016678281288E-2</v>
      </c>
      <c r="AH3475" s="29">
        <v>0.37248884531420501</v>
      </c>
      <c r="AI3475" s="29">
        <v>1.05714285714286</v>
      </c>
      <c r="AJ3475" s="125"/>
      <c r="AK3475" s="125"/>
      <c r="AL3475" s="125"/>
      <c r="AM3475" s="125"/>
    </row>
    <row r="3476" spans="1:39" ht="15" customHeight="1" x14ac:dyDescent="0.2">
      <c r="A3476" s="25">
        <v>3611</v>
      </c>
      <c r="B3476" s="25" t="s">
        <v>116</v>
      </c>
      <c r="C3476" s="139">
        <v>38517</v>
      </c>
      <c r="D3476" s="25" t="s">
        <v>15</v>
      </c>
      <c r="E3476" s="25" t="s">
        <v>76</v>
      </c>
      <c r="F3476" s="25">
        <v>-80</v>
      </c>
      <c r="G3476" s="82">
        <v>10.985999999999763</v>
      </c>
      <c r="H3476" s="27">
        <v>-80.183099999999996</v>
      </c>
      <c r="I3476" s="25">
        <v>25</v>
      </c>
      <c r="J3476" s="82">
        <v>44.43</v>
      </c>
      <c r="K3476" s="27">
        <v>25.740500000000001</v>
      </c>
      <c r="L3476" s="29">
        <v>28.465</v>
      </c>
      <c r="M3476" s="29">
        <v>36.671999999999997</v>
      </c>
      <c r="N3476" s="28">
        <v>2.8967208826983573</v>
      </c>
      <c r="O3476" s="28">
        <v>1.1750256075153855</v>
      </c>
      <c r="Q3476" s="26">
        <v>23.373056000000002</v>
      </c>
      <c r="R3476" s="26">
        <v>6.3806719043377944</v>
      </c>
      <c r="S3476" s="26">
        <v>1.82</v>
      </c>
      <c r="T3476" s="26">
        <v>5.5E-2</v>
      </c>
      <c r="U3476" s="26">
        <v>2.4500000000000002</v>
      </c>
      <c r="V3476" s="26">
        <v>0.78</v>
      </c>
      <c r="W3476" s="26">
        <v>1.6700000000000002</v>
      </c>
      <c r="X3476" s="26">
        <v>10.25</v>
      </c>
      <c r="Y3476" s="85"/>
      <c r="AD3476" s="26">
        <v>4.2700000000000005</v>
      </c>
      <c r="AF3476" s="26">
        <v>1.8423560035624997</v>
      </c>
      <c r="AG3476" s="26">
        <v>0.75490967579962576</v>
      </c>
      <c r="AH3476" s="29">
        <v>1.5914546781275272</v>
      </c>
      <c r="AI3476" s="29">
        <v>6.6</v>
      </c>
    </row>
    <row r="3477" spans="1:39" s="3" customFormat="1" ht="15" customHeight="1" x14ac:dyDescent="0.2">
      <c r="A3477" s="25">
        <v>3612</v>
      </c>
      <c r="B3477" s="25" t="s">
        <v>116</v>
      </c>
      <c r="C3477" s="139">
        <v>38517</v>
      </c>
      <c r="D3477" s="25" t="s">
        <v>24</v>
      </c>
      <c r="E3477" s="25" t="s">
        <v>77</v>
      </c>
      <c r="F3477" s="25">
        <v>-80</v>
      </c>
      <c r="G3477" s="82">
        <v>21.676799999999616</v>
      </c>
      <c r="H3477" s="27">
        <v>-80.361279999999994</v>
      </c>
      <c r="I3477" s="25">
        <v>25</v>
      </c>
      <c r="J3477" s="82">
        <v>17.822399999999945</v>
      </c>
      <c r="K3477" s="27">
        <v>25.297039999999999</v>
      </c>
      <c r="L3477" s="29">
        <v>29.936</v>
      </c>
      <c r="M3477" s="29">
        <v>36.735999999999997</v>
      </c>
      <c r="N3477" s="28">
        <v>11.839378519147845</v>
      </c>
      <c r="O3477" s="28">
        <v>4.8025244752291698</v>
      </c>
      <c r="P3477" s="26"/>
      <c r="Q3477" s="26">
        <v>14.072132</v>
      </c>
      <c r="R3477" s="26">
        <v>6.1442934649739609</v>
      </c>
      <c r="S3477" s="26">
        <v>0.43</v>
      </c>
      <c r="T3477" s="26">
        <v>0.02</v>
      </c>
      <c r="U3477" s="26">
        <v>1.1200000000000001</v>
      </c>
      <c r="V3477" s="26">
        <v>0.36</v>
      </c>
      <c r="W3477" s="26">
        <v>0.76000000000000012</v>
      </c>
      <c r="X3477" s="26">
        <v>1.62</v>
      </c>
      <c r="Y3477" s="86"/>
      <c r="Z3477" s="26"/>
      <c r="AA3477" s="26"/>
      <c r="AB3477" s="26"/>
      <c r="AC3477" s="26"/>
      <c r="AD3477" s="26">
        <v>1.5500000000000003</v>
      </c>
      <c r="AE3477" s="29"/>
      <c r="AF3477" s="26">
        <v>1.3079348942187496</v>
      </c>
      <c r="AG3477" s="26">
        <v>0.30357226621690647</v>
      </c>
      <c r="AH3477" s="29">
        <v>0.38937854656342308</v>
      </c>
      <c r="AI3477" s="29">
        <v>6.3</v>
      </c>
      <c r="AJ3477" s="125"/>
      <c r="AK3477" s="125"/>
      <c r="AL3477" s="125"/>
      <c r="AM3477" s="125"/>
    </row>
    <row r="3478" spans="1:39" ht="15" customHeight="1" x14ac:dyDescent="0.2">
      <c r="A3478" s="25">
        <v>3613</v>
      </c>
      <c r="B3478" s="25" t="s">
        <v>116</v>
      </c>
      <c r="C3478" s="139">
        <v>38517</v>
      </c>
      <c r="D3478" s="25" t="s">
        <v>25</v>
      </c>
      <c r="E3478" s="25" t="s">
        <v>79</v>
      </c>
      <c r="F3478" s="25">
        <v>-80</v>
      </c>
      <c r="G3478" s="82">
        <v>22.560000000000286</v>
      </c>
      <c r="H3478" s="27">
        <v>-80.376000000000005</v>
      </c>
      <c r="I3478" s="25">
        <v>25</v>
      </c>
      <c r="J3478" s="82">
        <v>14.326799999999906</v>
      </c>
      <c r="K3478" s="27">
        <v>25.238779999999998</v>
      </c>
      <c r="L3478" s="29">
        <v>29.837</v>
      </c>
      <c r="M3478" s="29">
        <v>39.887999999999998</v>
      </c>
      <c r="N3478" s="28">
        <v>10.183210424623431</v>
      </c>
      <c r="O3478" s="28">
        <v>4.1307165930685059</v>
      </c>
      <c r="Q3478" s="26">
        <v>13.353220000000002</v>
      </c>
      <c r="R3478" s="26">
        <v>5.1856820857254498</v>
      </c>
      <c r="S3478" s="26">
        <v>1.23</v>
      </c>
      <c r="T3478" s="26">
        <v>4.3999999999999997E-2</v>
      </c>
      <c r="U3478" s="26">
        <v>0.36</v>
      </c>
      <c r="V3478" s="26">
        <v>0.21</v>
      </c>
      <c r="W3478" s="26">
        <v>0.15</v>
      </c>
      <c r="X3478" s="26">
        <v>7.59</v>
      </c>
      <c r="Y3478" s="85"/>
      <c r="AD3478" s="26">
        <v>1.5899999999999999</v>
      </c>
      <c r="AF3478" s="26">
        <v>1.3202704799062501</v>
      </c>
      <c r="AG3478" s="26">
        <v>0.33558769181203152</v>
      </c>
      <c r="AH3478" s="29">
        <v>0.45270595497593047</v>
      </c>
      <c r="AI3478" s="29">
        <v>5.3428571428571461</v>
      </c>
    </row>
    <row r="3479" spans="1:39" ht="15" customHeight="1" x14ac:dyDescent="0.2">
      <c r="A3479" s="25">
        <v>3614</v>
      </c>
      <c r="B3479" s="25" t="s">
        <v>116</v>
      </c>
      <c r="C3479" s="139">
        <v>38517</v>
      </c>
      <c r="D3479" s="25" t="s">
        <v>26</v>
      </c>
      <c r="E3479" s="25" t="s">
        <v>79</v>
      </c>
      <c r="F3479" s="25">
        <v>-80</v>
      </c>
      <c r="G3479" s="82">
        <v>25.326000000000022</v>
      </c>
      <c r="H3479" s="27">
        <v>-80.4221</v>
      </c>
      <c r="I3479" s="25">
        <v>25</v>
      </c>
      <c r="J3479" s="82">
        <v>15.418799999999919</v>
      </c>
      <c r="K3479" s="27">
        <v>25.256979999999999</v>
      </c>
      <c r="L3479" s="29">
        <v>31.969000000000001</v>
      </c>
      <c r="M3479" s="29">
        <v>25.318999999999999</v>
      </c>
      <c r="N3479" s="28">
        <v>5.7514656815329728</v>
      </c>
      <c r="O3479" s="28">
        <v>2.3330240400144597</v>
      </c>
      <c r="Q3479" s="26">
        <v>40.245022000000006</v>
      </c>
      <c r="R3479" s="26">
        <v>6.4505562093340751</v>
      </c>
      <c r="S3479" s="26">
        <v>9.7200000000000006</v>
      </c>
      <c r="T3479" s="26">
        <v>1.7000000000000001E-2</v>
      </c>
      <c r="U3479" s="26">
        <v>1.95</v>
      </c>
      <c r="V3479" s="26">
        <v>0.79</v>
      </c>
      <c r="W3479" s="26">
        <v>1.1599999999999999</v>
      </c>
      <c r="X3479" s="26">
        <v>33.03</v>
      </c>
      <c r="Y3479" s="85"/>
      <c r="AD3479" s="26">
        <v>11.670000000000002</v>
      </c>
      <c r="AF3479" s="26">
        <v>0.77532784159375012</v>
      </c>
      <c r="AG3479" s="26">
        <v>0.28734683054334365</v>
      </c>
      <c r="AH3479" s="29">
        <v>0.80153481829891915</v>
      </c>
      <c r="AI3479" s="29">
        <v>6.5428571428571409</v>
      </c>
    </row>
    <row r="3480" spans="1:39" s="3" customFormat="1" ht="15" customHeight="1" x14ac:dyDescent="0.2">
      <c r="A3480" s="25">
        <v>3615</v>
      </c>
      <c r="B3480" s="25" t="s">
        <v>116</v>
      </c>
      <c r="C3480" s="139">
        <v>38517</v>
      </c>
      <c r="D3480" s="25" t="s">
        <v>27</v>
      </c>
      <c r="E3480" s="25" t="s">
        <v>79</v>
      </c>
      <c r="F3480" s="25">
        <v>-80</v>
      </c>
      <c r="G3480" s="82">
        <v>25.367999999999711</v>
      </c>
      <c r="H3480" s="27">
        <v>-80.422799999999995</v>
      </c>
      <c r="I3480" s="25">
        <v>25</v>
      </c>
      <c r="J3480" s="82">
        <v>10.552799999999962</v>
      </c>
      <c r="K3480" s="27">
        <v>25.175879999999999</v>
      </c>
      <c r="L3480" s="29">
        <v>30.111000000000001</v>
      </c>
      <c r="M3480" s="29">
        <v>40.853999999999999</v>
      </c>
      <c r="N3480" s="28">
        <v>8.3328549332284627</v>
      </c>
      <c r="O3480" s="28">
        <v>3.3801385520905041</v>
      </c>
      <c r="P3480" s="26"/>
      <c r="Q3480" s="26">
        <v>12.342250000000002</v>
      </c>
      <c r="R3480" s="26">
        <v>6.391145746041671</v>
      </c>
      <c r="S3480" s="26">
        <v>1.28</v>
      </c>
      <c r="T3480" s="26">
        <v>2E-3</v>
      </c>
      <c r="U3480" s="26">
        <v>0.68</v>
      </c>
      <c r="V3480" s="26">
        <v>0.23</v>
      </c>
      <c r="W3480" s="26">
        <v>0.45000000000000007</v>
      </c>
      <c r="X3480" s="26">
        <v>6.99</v>
      </c>
      <c r="Y3480" s="86"/>
      <c r="Z3480" s="26"/>
      <c r="AA3480" s="26"/>
      <c r="AB3480" s="26"/>
      <c r="AC3480" s="26"/>
      <c r="AD3480" s="26">
        <v>1.96</v>
      </c>
      <c r="AE3480" s="29"/>
      <c r="AF3480" s="26">
        <v>0.55437573324999989</v>
      </c>
      <c r="AG3480" s="26">
        <v>0.11364915746368756</v>
      </c>
      <c r="AH3480" s="29">
        <v>0.55323175993583662</v>
      </c>
      <c r="AI3480" s="29">
        <v>6.4571428571428617</v>
      </c>
      <c r="AJ3480" s="125"/>
      <c r="AK3480" s="125"/>
      <c r="AL3480" s="125"/>
      <c r="AM3480" s="125"/>
    </row>
    <row r="3481" spans="1:39" s="3" customFormat="1" ht="15" customHeight="1" x14ac:dyDescent="0.2">
      <c r="A3481" s="25">
        <v>3616</v>
      </c>
      <c r="B3481" s="25" t="s">
        <v>116</v>
      </c>
      <c r="C3481" s="139">
        <v>38517</v>
      </c>
      <c r="D3481" s="25" t="s">
        <v>28</v>
      </c>
      <c r="E3481" s="25" t="s">
        <v>77</v>
      </c>
      <c r="F3481" s="25">
        <v>-80</v>
      </c>
      <c r="G3481" s="82">
        <v>12.848400000000026</v>
      </c>
      <c r="H3481" s="27">
        <v>-80.21414</v>
      </c>
      <c r="I3481" s="25">
        <v>25</v>
      </c>
      <c r="J3481" s="82">
        <v>28.076399999999921</v>
      </c>
      <c r="K3481" s="27">
        <v>25.467939999999999</v>
      </c>
      <c r="L3481" s="29">
        <v>29.44</v>
      </c>
      <c r="M3481" s="29">
        <v>38.892000000000003</v>
      </c>
      <c r="N3481" s="28">
        <v>17.185522557931908</v>
      </c>
      <c r="O3481" s="28">
        <v>6.9711338792478665</v>
      </c>
      <c r="P3481" s="26"/>
      <c r="Q3481" s="26">
        <v>2.7492680000000007</v>
      </c>
      <c r="R3481" s="26">
        <v>6.3383004403980667</v>
      </c>
      <c r="S3481" s="26">
        <v>1.3</v>
      </c>
      <c r="T3481" s="26">
        <v>2E-3</v>
      </c>
      <c r="U3481" s="26">
        <v>0.18</v>
      </c>
      <c r="V3481" s="26">
        <v>0.09</v>
      </c>
      <c r="W3481" s="26">
        <v>0.09</v>
      </c>
      <c r="X3481" s="26">
        <v>1.48</v>
      </c>
      <c r="Y3481" s="86"/>
      <c r="Z3481" s="26"/>
      <c r="AA3481" s="26"/>
      <c r="AB3481" s="26"/>
      <c r="AC3481" s="26"/>
      <c r="AD3481" s="26">
        <v>1.4800000000000002</v>
      </c>
      <c r="AE3481" s="29"/>
      <c r="AF3481" s="26">
        <v>0.27827630065624998</v>
      </c>
      <c r="AG3481" s="26">
        <v>7.7911615628437514E-2</v>
      </c>
      <c r="AH3481" s="29">
        <v>0.26824904418587342</v>
      </c>
      <c r="AI3481" s="29">
        <v>6.3714285714285728</v>
      </c>
      <c r="AJ3481" s="125"/>
      <c r="AK3481" s="125"/>
      <c r="AL3481" s="125"/>
      <c r="AM3481" s="125"/>
    </row>
    <row r="3482" spans="1:39" s="3" customFormat="1" ht="15" customHeight="1" x14ac:dyDescent="0.2">
      <c r="A3482" s="25">
        <v>3617</v>
      </c>
      <c r="B3482" s="25" t="s">
        <v>116</v>
      </c>
      <c r="C3482" s="139">
        <v>38517</v>
      </c>
      <c r="D3482" s="25" t="s">
        <v>29</v>
      </c>
      <c r="E3482" s="25" t="s">
        <v>76</v>
      </c>
      <c r="F3482" s="25">
        <v>-80</v>
      </c>
      <c r="G3482" s="82">
        <v>11.943600000000174</v>
      </c>
      <c r="H3482" s="27">
        <v>-80.199060000000003</v>
      </c>
      <c r="I3482" s="25">
        <v>25</v>
      </c>
      <c r="J3482" s="82">
        <v>34.842000000000013</v>
      </c>
      <c r="K3482" s="27">
        <v>25.5807</v>
      </c>
      <c r="L3482" s="29">
        <v>28.827000000000002</v>
      </c>
      <c r="M3482" s="29">
        <v>35.523000000000003</v>
      </c>
      <c r="N3482" s="28">
        <v>11.263953620148211</v>
      </c>
      <c r="O3482" s="28">
        <v>4.5691091691273655</v>
      </c>
      <c r="P3482" s="26"/>
      <c r="Q3482" s="26">
        <v>2.9739279999999999</v>
      </c>
      <c r="R3482" s="26">
        <v>6.5879711115327284</v>
      </c>
      <c r="S3482" s="26">
        <v>3.33</v>
      </c>
      <c r="T3482" s="26">
        <v>2E-3</v>
      </c>
      <c r="U3482" s="26">
        <v>0.53</v>
      </c>
      <c r="V3482" s="26">
        <v>0.23</v>
      </c>
      <c r="W3482" s="26">
        <v>0.30000000000000004</v>
      </c>
      <c r="X3482" s="26">
        <v>0</v>
      </c>
      <c r="Y3482" s="86"/>
      <c r="Z3482" s="26"/>
      <c r="AA3482" s="26"/>
      <c r="AB3482" s="26"/>
      <c r="AC3482" s="26"/>
      <c r="AD3482" s="26">
        <v>3.8600000000000003</v>
      </c>
      <c r="AE3482" s="29"/>
      <c r="AF3482" s="26">
        <v>0.34104266312499998</v>
      </c>
      <c r="AG3482" s="26">
        <v>0.1554729482251562</v>
      </c>
      <c r="AH3482" s="29">
        <v>0.40927015109099341</v>
      </c>
      <c r="AI3482" s="29">
        <v>6.6285714285714192</v>
      </c>
      <c r="AJ3482" s="125"/>
      <c r="AK3482" s="125"/>
      <c r="AL3482" s="125"/>
      <c r="AM3482" s="125"/>
    </row>
    <row r="3483" spans="1:39" s="3" customFormat="1" ht="15" customHeight="1" x14ac:dyDescent="0.2">
      <c r="A3483" s="25">
        <v>3618</v>
      </c>
      <c r="B3483" s="25" t="s">
        <v>116</v>
      </c>
      <c r="C3483" s="139">
        <v>38517</v>
      </c>
      <c r="D3483" s="25" t="s">
        <v>30</v>
      </c>
      <c r="E3483" s="25" t="s">
        <v>76</v>
      </c>
      <c r="F3483" s="25">
        <v>-80</v>
      </c>
      <c r="G3483" s="82">
        <v>11.212800000000129</v>
      </c>
      <c r="H3483" s="27">
        <v>-80.186880000000002</v>
      </c>
      <c r="I3483" s="25">
        <v>25</v>
      </c>
      <c r="J3483" s="82">
        <v>39.725999999999928</v>
      </c>
      <c r="K3483" s="27">
        <v>25.662099999999999</v>
      </c>
      <c r="L3483" s="29">
        <v>28.773</v>
      </c>
      <c r="M3483" s="29">
        <v>36.911000000000001</v>
      </c>
      <c r="N3483" s="28">
        <v>6.9547014542265719</v>
      </c>
      <c r="O3483" s="28">
        <v>2.8211044944476549</v>
      </c>
      <c r="P3483" s="26"/>
      <c r="Q3483" s="26">
        <v>4.164626000000001</v>
      </c>
      <c r="R3483" s="26">
        <v>8.3395746345349746</v>
      </c>
      <c r="S3483" s="26">
        <v>0.24</v>
      </c>
      <c r="T3483" s="26">
        <v>2E-3</v>
      </c>
      <c r="U3483" s="26">
        <v>0.26</v>
      </c>
      <c r="V3483" s="26">
        <v>0.12</v>
      </c>
      <c r="W3483" s="26">
        <v>0.14000000000000001</v>
      </c>
      <c r="X3483" s="26">
        <v>1.9</v>
      </c>
      <c r="Y3483" s="86"/>
      <c r="Z3483" s="26"/>
      <c r="AA3483" s="26"/>
      <c r="AB3483" s="26"/>
      <c r="AC3483" s="26"/>
      <c r="AD3483" s="26">
        <v>0.5</v>
      </c>
      <c r="AE3483" s="29"/>
      <c r="AF3483" s="26">
        <v>0.50757306990624995</v>
      </c>
      <c r="AG3483" s="26">
        <v>0.19336954064390627</v>
      </c>
      <c r="AH3483" s="29">
        <v>0.66286094814298191</v>
      </c>
      <c r="AI3483" s="29">
        <v>8.4</v>
      </c>
      <c r="AJ3483" s="125"/>
      <c r="AK3483" s="125"/>
      <c r="AL3483" s="125"/>
      <c r="AM3483" s="125"/>
    </row>
    <row r="3484" spans="1:39" ht="15" customHeight="1" x14ac:dyDescent="0.2">
      <c r="A3484" s="25">
        <v>3619</v>
      </c>
      <c r="B3484" s="25" t="s">
        <v>116</v>
      </c>
      <c r="C3484" s="139">
        <v>38517</v>
      </c>
      <c r="D3484" s="25" t="s">
        <v>31</v>
      </c>
      <c r="E3484" s="25" t="s">
        <v>76</v>
      </c>
      <c r="F3484" s="25">
        <v>-80</v>
      </c>
      <c r="G3484" s="82">
        <v>17.534400000000403</v>
      </c>
      <c r="H3484" s="27">
        <v>-80.292240000000007</v>
      </c>
      <c r="I3484" s="25">
        <v>25</v>
      </c>
      <c r="J3484" s="82">
        <v>36.931200000000004</v>
      </c>
      <c r="K3484" s="27">
        <v>25.61552</v>
      </c>
      <c r="L3484" s="29">
        <v>29.09</v>
      </c>
      <c r="M3484" s="29">
        <v>9.1029999999999998</v>
      </c>
      <c r="Q3484" s="26">
        <v>26.383500000000002</v>
      </c>
      <c r="R3484" s="26">
        <v>7.1111115027901723</v>
      </c>
      <c r="S3484" s="26">
        <v>5.33</v>
      </c>
      <c r="T3484" s="26">
        <v>0.12</v>
      </c>
      <c r="U3484" s="26">
        <v>14.4</v>
      </c>
      <c r="V3484" s="26">
        <v>1.5</v>
      </c>
      <c r="W3484" s="26">
        <v>12.9</v>
      </c>
      <c r="X3484" s="26">
        <v>44.46</v>
      </c>
      <c r="Y3484" s="85"/>
      <c r="AD3484" s="26">
        <v>19.73</v>
      </c>
      <c r="AF3484" s="26">
        <v>2.6666633765625001</v>
      </c>
      <c r="AG3484" s="26">
        <v>0.58614825522699987</v>
      </c>
      <c r="AI3484" s="29">
        <v>7.4285714285714226</v>
      </c>
    </row>
    <row r="3485" spans="1:39" ht="15" customHeight="1" x14ac:dyDescent="0.2">
      <c r="A3485" s="25">
        <v>3620</v>
      </c>
      <c r="B3485" s="25" t="s">
        <v>116</v>
      </c>
      <c r="C3485" s="139">
        <v>38517</v>
      </c>
      <c r="D3485" s="25" t="s">
        <v>16</v>
      </c>
      <c r="E3485" s="25" t="s">
        <v>76</v>
      </c>
      <c r="F3485" s="25">
        <v>-80</v>
      </c>
      <c r="G3485" s="82">
        <v>14.860800000000154</v>
      </c>
      <c r="H3485" s="27">
        <v>-80.247680000000003</v>
      </c>
      <c r="I3485" s="25">
        <v>25</v>
      </c>
      <c r="J3485" s="82">
        <v>41.413200000000003</v>
      </c>
      <c r="K3485" s="27">
        <v>25.69022</v>
      </c>
      <c r="L3485" s="29">
        <v>28.853999999999999</v>
      </c>
      <c r="M3485" s="29">
        <v>23.337</v>
      </c>
      <c r="N3485" s="28">
        <v>5.8102975206198062</v>
      </c>
      <c r="O3485" s="28">
        <v>2.3568885821169281</v>
      </c>
      <c r="Q3485" s="26">
        <v>29.326546</v>
      </c>
      <c r="R3485" s="26">
        <v>5.9006591512462778</v>
      </c>
      <c r="S3485" s="26">
        <v>0.91</v>
      </c>
      <c r="T3485" s="26">
        <v>0.11799999999999999</v>
      </c>
      <c r="U3485" s="26">
        <v>3.99</v>
      </c>
      <c r="V3485" s="26">
        <v>1.03</v>
      </c>
      <c r="W3485" s="26">
        <v>2.96</v>
      </c>
      <c r="X3485" s="26">
        <v>10.02</v>
      </c>
      <c r="Y3485" s="85"/>
      <c r="AD3485" s="26">
        <v>4.9000000000000004</v>
      </c>
      <c r="AF3485" s="26">
        <v>3.2344631295312496</v>
      </c>
      <c r="AG3485" s="26">
        <v>1.6388795914048444</v>
      </c>
      <c r="AH3485" s="29">
        <v>0.7934189228072841</v>
      </c>
      <c r="AI3485" s="29">
        <v>6.2857142857142838</v>
      </c>
    </row>
    <row r="3486" spans="1:39" ht="15" customHeight="1" x14ac:dyDescent="0.2">
      <c r="A3486" s="25">
        <v>3621</v>
      </c>
      <c r="B3486" s="25" t="s">
        <v>116</v>
      </c>
      <c r="C3486" s="139">
        <v>38517</v>
      </c>
      <c r="D3486" s="25" t="s">
        <v>17</v>
      </c>
      <c r="E3486" s="25" t="s">
        <v>76</v>
      </c>
      <c r="F3486" s="25">
        <v>-80</v>
      </c>
      <c r="G3486" s="82">
        <v>15.78599999999966</v>
      </c>
      <c r="H3486" s="27">
        <v>-80.263099999999994</v>
      </c>
      <c r="I3486" s="25">
        <v>25</v>
      </c>
      <c r="J3486" s="82">
        <v>39.263999999999939</v>
      </c>
      <c r="K3486" s="27">
        <v>25.654399999999999</v>
      </c>
      <c r="L3486" s="29">
        <v>28.515999999999998</v>
      </c>
      <c r="M3486" s="29">
        <v>17.635000000000002</v>
      </c>
      <c r="N3486" s="28">
        <v>5.0281204516280678</v>
      </c>
      <c r="O3486" s="28">
        <v>2.0396063437189778</v>
      </c>
      <c r="Q3486" s="26">
        <v>46.55796800000001</v>
      </c>
      <c r="R3486" s="26">
        <v>6.3994387882626498</v>
      </c>
      <c r="S3486" s="26">
        <v>5.64</v>
      </c>
      <c r="T3486" s="26">
        <v>7.6999999999999999E-2</v>
      </c>
      <c r="U3486" s="26">
        <v>11</v>
      </c>
      <c r="V3486" s="26">
        <v>1.97</v>
      </c>
      <c r="W3486" s="26">
        <v>9.0299999999999994</v>
      </c>
      <c r="X3486" s="26">
        <v>62.4</v>
      </c>
      <c r="Y3486" s="85"/>
      <c r="AD3486" s="26">
        <v>16.64</v>
      </c>
      <c r="AF3486" s="26">
        <v>1.9247141785937503</v>
      </c>
      <c r="AG3486" s="26">
        <v>0.74184774646949991</v>
      </c>
      <c r="AH3486" s="29">
        <v>0.91684358884189354</v>
      </c>
      <c r="AI3486" s="29">
        <v>6.6285714285714299</v>
      </c>
    </row>
    <row r="3487" spans="1:39" ht="15" customHeight="1" x14ac:dyDescent="0.2">
      <c r="A3487" s="25">
        <v>3622</v>
      </c>
      <c r="B3487" s="25" t="s">
        <v>116</v>
      </c>
      <c r="C3487" s="139">
        <v>38517</v>
      </c>
      <c r="D3487" s="25" t="s">
        <v>18</v>
      </c>
      <c r="E3487" s="25" t="s">
        <v>76</v>
      </c>
      <c r="F3487" s="25">
        <v>-80</v>
      </c>
      <c r="G3487" s="82">
        <v>15.834000000000401</v>
      </c>
      <c r="H3487" s="27">
        <v>-80.263900000000007</v>
      </c>
      <c r="I3487" s="25">
        <v>25</v>
      </c>
      <c r="J3487" s="82">
        <v>35.475599999999901</v>
      </c>
      <c r="K3487" s="27">
        <v>25.591259999999998</v>
      </c>
      <c r="L3487" s="29">
        <v>29.158000000000001</v>
      </c>
      <c r="M3487" s="29">
        <v>34.719000000000001</v>
      </c>
      <c r="N3487" s="28">
        <v>9.9123086854951605</v>
      </c>
      <c r="O3487" s="28">
        <v>4.0208280351140893</v>
      </c>
      <c r="Q3487" s="26">
        <v>6.9953420000000008</v>
      </c>
      <c r="R3487" s="26">
        <v>6.0101933415885345</v>
      </c>
      <c r="S3487" s="26">
        <v>1.82</v>
      </c>
      <c r="T3487" s="26">
        <v>2E-3</v>
      </c>
      <c r="U3487" s="26">
        <v>13.1</v>
      </c>
      <c r="V3487" s="26">
        <v>0.56999999999999995</v>
      </c>
      <c r="W3487" s="26">
        <v>12.53</v>
      </c>
      <c r="X3487" s="26">
        <v>5.0999999999999996</v>
      </c>
      <c r="Y3487" s="85"/>
      <c r="AD3487" s="26">
        <v>14.92</v>
      </c>
      <c r="AF3487" s="26">
        <v>0.39437593065624987</v>
      </c>
      <c r="AG3487" s="26">
        <v>0.14718268805309392</v>
      </c>
      <c r="AH3487" s="29">
        <v>0.46507833303717494</v>
      </c>
      <c r="AI3487" s="29">
        <v>6.0571428571428498</v>
      </c>
    </row>
    <row r="3488" spans="1:39" ht="15" customHeight="1" x14ac:dyDescent="0.2">
      <c r="A3488" s="25">
        <v>3623</v>
      </c>
      <c r="B3488" s="25" t="s">
        <v>116</v>
      </c>
      <c r="C3488" s="139">
        <v>38517</v>
      </c>
      <c r="D3488" s="25" t="s">
        <v>19</v>
      </c>
      <c r="E3488" s="25" t="s">
        <v>77</v>
      </c>
      <c r="F3488" s="25">
        <v>-80</v>
      </c>
      <c r="G3488" s="82">
        <v>18.769200000000126</v>
      </c>
      <c r="H3488" s="27">
        <v>-80.312820000000002</v>
      </c>
      <c r="I3488" s="25">
        <v>25</v>
      </c>
      <c r="J3488" s="82">
        <v>31.775999999999911</v>
      </c>
      <c r="K3488" s="27">
        <v>25.529599999999999</v>
      </c>
      <c r="L3488" s="29">
        <v>28.946999999999999</v>
      </c>
      <c r="M3488" s="29">
        <v>5.0599999999999996</v>
      </c>
      <c r="N3488" s="28">
        <v>1.7609011524058946</v>
      </c>
      <c r="O3488" s="28">
        <v>0.71429179067223925</v>
      </c>
      <c r="Q3488" s="26">
        <v>80.212035999999998</v>
      </c>
      <c r="R3488" s="26">
        <v>6.0146422407366087</v>
      </c>
      <c r="S3488" s="26">
        <v>14.9</v>
      </c>
      <c r="T3488" s="26">
        <v>8.4000000000000005E-2</v>
      </c>
      <c r="U3488" s="26">
        <v>65.599999999999994</v>
      </c>
      <c r="V3488" s="26">
        <v>2.7</v>
      </c>
      <c r="W3488" s="26">
        <v>62.899999999999991</v>
      </c>
      <c r="X3488" s="26">
        <v>82.58</v>
      </c>
      <c r="Y3488" s="85"/>
      <c r="AD3488" s="26">
        <v>80.5</v>
      </c>
      <c r="AF3488" s="26">
        <v>1.3170051778124998</v>
      </c>
      <c r="AG3488" s="26">
        <v>0.57550679756525014</v>
      </c>
      <c r="AH3488" s="29">
        <v>2.617977729017567</v>
      </c>
      <c r="AI3488" s="29">
        <v>6.1714285714285726</v>
      </c>
    </row>
    <row r="3489" spans="1:35" ht="15" customHeight="1" x14ac:dyDescent="0.2">
      <c r="A3489" s="25">
        <v>3624</v>
      </c>
      <c r="B3489" s="25" t="s">
        <v>116</v>
      </c>
      <c r="C3489" s="139">
        <v>38517</v>
      </c>
      <c r="D3489" s="25" t="s">
        <v>20</v>
      </c>
      <c r="E3489" s="25" t="s">
        <v>77</v>
      </c>
      <c r="F3489" s="25">
        <v>-80</v>
      </c>
      <c r="G3489" s="82">
        <v>15.145200000000045</v>
      </c>
      <c r="H3489" s="27">
        <v>-80.252420000000001</v>
      </c>
      <c r="I3489" s="25">
        <v>25</v>
      </c>
      <c r="J3489" s="82">
        <v>29.48999999999991</v>
      </c>
      <c r="K3489" s="27">
        <v>25.491499999999998</v>
      </c>
      <c r="L3489" s="29">
        <v>29.3</v>
      </c>
      <c r="M3489" s="29">
        <v>38.335000000000001</v>
      </c>
      <c r="N3489" s="28">
        <v>14.575058010560968</v>
      </c>
      <c r="O3489" s="28">
        <v>5.9122252667568347</v>
      </c>
      <c r="Q3489" s="26">
        <v>3.2435200000000002</v>
      </c>
      <c r="R3489" s="26">
        <v>4.8419177735044672</v>
      </c>
      <c r="S3489" s="26">
        <v>2</v>
      </c>
      <c r="T3489" s="26">
        <v>2E-3</v>
      </c>
      <c r="U3489" s="26">
        <v>1.71</v>
      </c>
      <c r="V3489" s="26">
        <v>0.16</v>
      </c>
      <c r="W3489" s="26">
        <v>1.55</v>
      </c>
      <c r="X3489" s="26">
        <v>0</v>
      </c>
      <c r="Y3489" s="85"/>
      <c r="AD3489" s="26">
        <v>3.71</v>
      </c>
      <c r="AF3489" s="26">
        <v>0.36789070256249989</v>
      </c>
      <c r="AG3489" s="26">
        <v>9.0857155231000158E-2</v>
      </c>
      <c r="AH3489" s="29">
        <v>0.31629376683507071</v>
      </c>
      <c r="AI3489" s="29">
        <v>4.8857142857142888</v>
      </c>
    </row>
    <row r="3490" spans="1:35" ht="15" customHeight="1" x14ac:dyDescent="0.2">
      <c r="A3490" s="25">
        <v>3625</v>
      </c>
      <c r="B3490" s="25" t="s">
        <v>116</v>
      </c>
      <c r="C3490" s="139">
        <v>38517</v>
      </c>
      <c r="D3490" s="25" t="s">
        <v>21</v>
      </c>
      <c r="E3490" s="25" t="s">
        <v>77</v>
      </c>
      <c r="F3490" s="25">
        <v>-80</v>
      </c>
      <c r="G3490" s="82">
        <v>19.41599999999994</v>
      </c>
      <c r="H3490" s="27">
        <v>-80.323599999999999</v>
      </c>
      <c r="I3490" s="25">
        <v>25</v>
      </c>
      <c r="J3490" s="82">
        <v>27.789599999999908</v>
      </c>
      <c r="K3490" s="27">
        <v>25.463159999999998</v>
      </c>
      <c r="L3490" s="29">
        <v>30.013000000000002</v>
      </c>
      <c r="M3490" s="29">
        <v>19.763999999999999</v>
      </c>
      <c r="N3490" s="28">
        <v>8.6601455652390911</v>
      </c>
      <c r="O3490" s="28">
        <v>3.5129006956609765</v>
      </c>
      <c r="Q3490" s="26">
        <v>15.128034000000001</v>
      </c>
      <c r="R3490" s="26">
        <v>3.8431920381436031</v>
      </c>
      <c r="S3490" s="26">
        <v>4.7</v>
      </c>
      <c r="T3490" s="26">
        <v>5.8000000000000003E-2</v>
      </c>
      <c r="U3490" s="26">
        <v>76</v>
      </c>
      <c r="V3490" s="26">
        <v>2.4300000000000002</v>
      </c>
      <c r="W3490" s="26">
        <v>73.569999999999993</v>
      </c>
      <c r="X3490" s="26">
        <v>21.43</v>
      </c>
      <c r="Y3490" s="85"/>
      <c r="AD3490" s="26">
        <v>80.699999999999989</v>
      </c>
      <c r="AF3490" s="26">
        <v>1.07718687959375</v>
      </c>
      <c r="AG3490" s="26">
        <v>0.31360961542581256</v>
      </c>
      <c r="AH3490" s="29">
        <v>0.53232361572582021</v>
      </c>
      <c r="AI3490" s="29">
        <v>3.9714285714285733</v>
      </c>
    </row>
    <row r="3491" spans="1:35" ht="15" customHeight="1" x14ac:dyDescent="0.2">
      <c r="A3491" s="25">
        <v>3626</v>
      </c>
      <c r="B3491" s="25" t="s">
        <v>116</v>
      </c>
      <c r="C3491" s="139">
        <v>38517</v>
      </c>
      <c r="D3491" s="25" t="s">
        <v>22</v>
      </c>
      <c r="E3491" s="25" t="s">
        <v>77</v>
      </c>
      <c r="F3491" s="25">
        <v>-80</v>
      </c>
      <c r="G3491" s="82">
        <v>14.603999999999644</v>
      </c>
      <c r="H3491" s="27">
        <v>-80.243399999999994</v>
      </c>
      <c r="I3491" s="25">
        <v>25</v>
      </c>
      <c r="J3491" s="82">
        <v>24.331199999999953</v>
      </c>
      <c r="K3491" s="27">
        <v>25.405519999999999</v>
      </c>
      <c r="L3491" s="29">
        <v>29.032</v>
      </c>
      <c r="M3491" s="29">
        <v>35.939</v>
      </c>
      <c r="N3491" s="28">
        <v>11.319647838818364</v>
      </c>
      <c r="O3491" s="28">
        <v>4.5917009671562559</v>
      </c>
      <c r="Q3491" s="26">
        <v>3.3109180000000009</v>
      </c>
      <c r="R3491" s="26">
        <v>4.9076558041480665</v>
      </c>
      <c r="S3491" s="26">
        <v>0.19</v>
      </c>
      <c r="T3491" s="26">
        <v>2E-3</v>
      </c>
      <c r="U3491" s="26">
        <v>2.2400000000000002</v>
      </c>
      <c r="V3491" s="26">
        <v>0.11</v>
      </c>
      <c r="W3491" s="26">
        <v>2.1300000000000003</v>
      </c>
      <c r="X3491" s="26">
        <v>0</v>
      </c>
      <c r="Y3491" s="85"/>
      <c r="AD3491" s="26">
        <v>2.4300000000000002</v>
      </c>
      <c r="AF3491" s="26">
        <v>0.29569124515625</v>
      </c>
      <c r="AG3491" s="26">
        <v>0.14122897376984381</v>
      </c>
      <c r="AH3491" s="29">
        <v>0.4072564858591245</v>
      </c>
      <c r="AI3491" s="29">
        <v>4.9428571428571439</v>
      </c>
    </row>
    <row r="3492" spans="1:35" ht="15" customHeight="1" x14ac:dyDescent="0.2">
      <c r="A3492" s="25">
        <v>3627</v>
      </c>
      <c r="B3492" s="25" t="s">
        <v>116</v>
      </c>
      <c r="C3492" s="139">
        <v>38517</v>
      </c>
      <c r="D3492" s="25" t="s">
        <v>23</v>
      </c>
      <c r="E3492" s="25" t="s">
        <v>77</v>
      </c>
      <c r="F3492" s="25">
        <v>-80</v>
      </c>
      <c r="G3492" s="82">
        <v>19.275599999999713</v>
      </c>
      <c r="H3492" s="27">
        <v>-80.321259999999995</v>
      </c>
      <c r="I3492" s="25">
        <v>25</v>
      </c>
      <c r="J3492" s="82">
        <v>19.994399999999999</v>
      </c>
      <c r="K3492" s="27">
        <v>25.33324</v>
      </c>
      <c r="L3492" s="29">
        <v>29.405000000000001</v>
      </c>
      <c r="M3492" s="29">
        <v>37.825000000000003</v>
      </c>
      <c r="N3492" s="28">
        <v>8.2405057903303263</v>
      </c>
      <c r="O3492" s="28">
        <v>3.3426780537782448</v>
      </c>
      <c r="Q3492" s="26">
        <v>5.9843720000000014</v>
      </c>
      <c r="R3492" s="26">
        <v>5.1873448652976188</v>
      </c>
      <c r="S3492" s="26">
        <v>0.44</v>
      </c>
      <c r="T3492" s="26">
        <v>1.0999999999999999E-2</v>
      </c>
      <c r="U3492" s="26">
        <v>1.0900000000000001</v>
      </c>
      <c r="V3492" s="26">
        <v>0.18</v>
      </c>
      <c r="W3492" s="26">
        <v>0.91000000000000014</v>
      </c>
      <c r="X3492" s="26">
        <v>0.22</v>
      </c>
      <c r="Y3492" s="85"/>
      <c r="AD3492" s="26">
        <v>1.5300000000000002</v>
      </c>
      <c r="AF3492" s="26">
        <v>0.58630313149999991</v>
      </c>
      <c r="AG3492" s="26">
        <v>0.12953666048812512</v>
      </c>
      <c r="AH3492" s="29">
        <v>0.55943168020214518</v>
      </c>
      <c r="AI3492" s="29">
        <v>5.2571428571428571</v>
      </c>
    </row>
    <row r="3493" spans="1:35" ht="15" customHeight="1" x14ac:dyDescent="0.2">
      <c r="A3493" s="25">
        <v>3628</v>
      </c>
      <c r="B3493" s="25" t="s">
        <v>116</v>
      </c>
      <c r="C3493" s="139">
        <v>38518</v>
      </c>
      <c r="D3493" s="25">
        <v>1</v>
      </c>
      <c r="E3493" s="25" t="s">
        <v>47</v>
      </c>
      <c r="F3493" s="25">
        <v>-80</v>
      </c>
      <c r="G3493" s="82">
        <v>29.785200000000032</v>
      </c>
      <c r="H3493" s="27">
        <v>-80.496420000000001</v>
      </c>
      <c r="I3493" s="25">
        <v>25</v>
      </c>
      <c r="J3493" s="82">
        <v>11.111999999999895</v>
      </c>
      <c r="K3493" s="27">
        <v>25.185199999999998</v>
      </c>
      <c r="L3493" s="29">
        <v>29.396999999999998</v>
      </c>
      <c r="M3493" s="29">
        <v>43.905999999999999</v>
      </c>
      <c r="N3493" s="28">
        <v>8.3213317001704787</v>
      </c>
      <c r="O3493" s="28">
        <v>3.3754642688327103</v>
      </c>
      <c r="Q3493" s="26">
        <v>6.7257499999999997</v>
      </c>
      <c r="R3493" s="26">
        <v>8.0886297692633917</v>
      </c>
      <c r="S3493" s="26">
        <v>2.37</v>
      </c>
      <c r="T3493" s="26">
        <v>2E-3</v>
      </c>
      <c r="U3493" s="26">
        <v>2.62</v>
      </c>
      <c r="V3493" s="26">
        <v>0.44</v>
      </c>
      <c r="W3493" s="26">
        <v>2.1800000000000002</v>
      </c>
      <c r="X3493" s="26">
        <v>3.28</v>
      </c>
      <c r="Y3493" s="85"/>
      <c r="AD3493" s="26">
        <v>4.99</v>
      </c>
      <c r="AF3493" s="26">
        <v>0.21550993818749997</v>
      </c>
      <c r="AG3493" s="26">
        <v>8.3508108682718782E-2</v>
      </c>
      <c r="AH3493" s="29">
        <v>0.55399786549856622</v>
      </c>
      <c r="AI3493" s="29">
        <v>8.1142857142857139</v>
      </c>
    </row>
    <row r="3494" spans="1:35" ht="15" customHeight="1" x14ac:dyDescent="0.2">
      <c r="A3494" s="25">
        <v>3629</v>
      </c>
      <c r="B3494" s="25" t="s">
        <v>116</v>
      </c>
      <c r="C3494" s="139">
        <v>38518</v>
      </c>
      <c r="D3494" s="25">
        <v>2</v>
      </c>
      <c r="E3494" s="25" t="s">
        <v>47</v>
      </c>
      <c r="F3494" s="25">
        <v>-80</v>
      </c>
      <c r="G3494" s="82">
        <v>33.732000000000255</v>
      </c>
      <c r="H3494" s="27">
        <v>-80.562200000000004</v>
      </c>
      <c r="I3494" s="25">
        <v>25</v>
      </c>
      <c r="J3494" s="82">
        <v>10.063199999999952</v>
      </c>
      <c r="K3494" s="27">
        <v>25.167719999999999</v>
      </c>
      <c r="L3494" s="29">
        <v>29.417000000000002</v>
      </c>
      <c r="M3494" s="29">
        <v>45.725000000000001</v>
      </c>
      <c r="N3494" s="28">
        <v>6.1815161701711041</v>
      </c>
      <c r="O3494" s="28">
        <v>2.5074696829110552</v>
      </c>
      <c r="Q3494" s="26">
        <v>5.490120000000001</v>
      </c>
      <c r="R3494" s="26">
        <v>6.057056543991818</v>
      </c>
      <c r="S3494" s="26">
        <v>3.64</v>
      </c>
      <c r="T3494" s="26">
        <v>1.4999999999999999E-2</v>
      </c>
      <c r="U3494" s="26">
        <v>0.64</v>
      </c>
      <c r="V3494" s="26">
        <v>0.4</v>
      </c>
      <c r="W3494" s="26">
        <v>0.24</v>
      </c>
      <c r="X3494" s="26">
        <v>14.9</v>
      </c>
      <c r="Y3494" s="85"/>
      <c r="AD3494" s="26">
        <v>4.28</v>
      </c>
      <c r="AF3494" s="26">
        <v>0.48072503046874998</v>
      </c>
      <c r="AG3494" s="26">
        <v>0.10795473621115628</v>
      </c>
      <c r="AH3494" s="29">
        <v>0.74577172866513686</v>
      </c>
      <c r="AI3494" s="29">
        <v>6.1142857142857165</v>
      </c>
    </row>
    <row r="3495" spans="1:35" ht="15" customHeight="1" x14ac:dyDescent="0.2">
      <c r="A3495" s="25">
        <v>3630</v>
      </c>
      <c r="B3495" s="25" t="s">
        <v>116</v>
      </c>
      <c r="C3495" s="139">
        <v>38518</v>
      </c>
      <c r="D3495" s="25">
        <v>3</v>
      </c>
      <c r="E3495" s="25" t="s">
        <v>47</v>
      </c>
      <c r="F3495" s="25">
        <v>-80</v>
      </c>
      <c r="G3495" s="82">
        <v>37.224000000000217</v>
      </c>
      <c r="H3495" s="27">
        <v>-80.620400000000004</v>
      </c>
      <c r="I3495" s="25">
        <v>25</v>
      </c>
      <c r="J3495" s="82">
        <v>9.048000000000016</v>
      </c>
      <c r="K3495" s="27">
        <v>25.1508</v>
      </c>
      <c r="L3495" s="29">
        <v>29.228000000000002</v>
      </c>
      <c r="M3495" s="29">
        <v>45.679000000000002</v>
      </c>
      <c r="N3495" s="28">
        <v>8.5923272145167093</v>
      </c>
      <c r="O3495" s="28">
        <v>3.4853908657584052</v>
      </c>
      <c r="Q3495" s="26">
        <v>5.5125860000000007</v>
      </c>
      <c r="R3495" s="26">
        <v>7.6277292232031249</v>
      </c>
      <c r="S3495" s="26">
        <v>5.16</v>
      </c>
      <c r="T3495" s="26">
        <v>2E-3</v>
      </c>
      <c r="U3495" s="26">
        <v>0.59</v>
      </c>
      <c r="V3495" s="26">
        <v>0.3</v>
      </c>
      <c r="W3495" s="26">
        <v>0.28999999999999998</v>
      </c>
      <c r="X3495" s="26">
        <v>24.84</v>
      </c>
      <c r="Y3495" s="85"/>
      <c r="AD3495" s="26">
        <v>5.75</v>
      </c>
      <c r="AF3495" s="26">
        <v>0.24707452509374994</v>
      </c>
      <c r="AG3495" s="26">
        <v>0.11257889141850008</v>
      </c>
      <c r="AH3495" s="29">
        <v>0.53652519101128038</v>
      </c>
      <c r="AI3495" s="29">
        <v>7.6571428571428566</v>
      </c>
    </row>
    <row r="3496" spans="1:35" ht="15" customHeight="1" x14ac:dyDescent="0.2">
      <c r="A3496" s="25">
        <v>3631</v>
      </c>
      <c r="B3496" s="25" t="s">
        <v>116</v>
      </c>
      <c r="C3496" s="139">
        <v>38518</v>
      </c>
      <c r="D3496" s="25">
        <v>4</v>
      </c>
      <c r="E3496" s="25" t="s">
        <v>48</v>
      </c>
      <c r="F3496" s="25">
        <v>-80</v>
      </c>
      <c r="G3496" s="82">
        <v>40.779599999999903</v>
      </c>
      <c r="H3496" s="27">
        <v>-80.679659999999998</v>
      </c>
      <c r="I3496" s="25">
        <v>25</v>
      </c>
      <c r="J3496" s="82">
        <v>7.9343999999999681</v>
      </c>
      <c r="K3496" s="27">
        <v>25.132239999999999</v>
      </c>
      <c r="L3496" s="29">
        <v>29.761800000000001</v>
      </c>
      <c r="M3496" s="29">
        <v>48.186</v>
      </c>
      <c r="N3496" s="28">
        <v>8.2728008034805978</v>
      </c>
      <c r="O3496" s="28">
        <v>3.3557782001103509</v>
      </c>
      <c r="Q3496" s="26">
        <v>10.747164000000001</v>
      </c>
      <c r="R3496" s="26">
        <v>19.963848582109385</v>
      </c>
      <c r="S3496" s="26">
        <v>1.39</v>
      </c>
      <c r="T3496" s="26">
        <v>5.8999999999999997E-2</v>
      </c>
      <c r="U3496" s="26">
        <v>0.35</v>
      </c>
      <c r="V3496" s="26">
        <v>0.33</v>
      </c>
      <c r="W3496" s="26">
        <v>1.9999999999999962E-2</v>
      </c>
      <c r="X3496" s="26">
        <v>78.06</v>
      </c>
      <c r="Y3496" s="85"/>
      <c r="AD3496" s="26">
        <v>1.74</v>
      </c>
      <c r="AF3496" s="26">
        <v>1.2636719102812499</v>
      </c>
      <c r="AG3496" s="26">
        <v>0.24908587357000006</v>
      </c>
      <c r="AH3496" s="29">
        <v>0.55724779424888904</v>
      </c>
      <c r="AI3496" s="29">
        <v>20.114285714285725</v>
      </c>
    </row>
    <row r="3497" spans="1:35" ht="15" customHeight="1" x14ac:dyDescent="0.2">
      <c r="A3497" s="25">
        <v>3632</v>
      </c>
      <c r="B3497" s="25" t="s">
        <v>116</v>
      </c>
      <c r="C3497" s="139">
        <v>38518</v>
      </c>
      <c r="D3497" s="25">
        <v>5</v>
      </c>
      <c r="E3497" s="25" t="s">
        <v>48</v>
      </c>
      <c r="F3497" s="25">
        <v>-80</v>
      </c>
      <c r="G3497" s="82">
        <v>43.198800000000404</v>
      </c>
      <c r="H3497" s="27">
        <v>-80.719980000000007</v>
      </c>
      <c r="I3497" s="25">
        <v>25</v>
      </c>
      <c r="J3497" s="82">
        <v>6.9408000000000669</v>
      </c>
      <c r="K3497" s="27">
        <v>25.115680000000001</v>
      </c>
      <c r="L3497" s="29">
        <v>29.582000000000001</v>
      </c>
      <c r="M3497" s="29">
        <v>47.636000000000003</v>
      </c>
      <c r="N3497" s="28">
        <v>12.305509824367004</v>
      </c>
      <c r="O3497" s="28">
        <v>4.9916059374330359</v>
      </c>
      <c r="Q3497" s="26">
        <v>10.679766000000003</v>
      </c>
      <c r="R3497" s="26">
        <v>15.705647560465026</v>
      </c>
      <c r="S3497" s="26">
        <v>1.06</v>
      </c>
      <c r="T3497" s="26">
        <v>7.5999999999999998E-2</v>
      </c>
      <c r="U3497" s="26">
        <v>0.28000000000000003</v>
      </c>
      <c r="V3497" s="26">
        <v>0.2</v>
      </c>
      <c r="W3497" s="26">
        <v>8.0000000000000016E-2</v>
      </c>
      <c r="X3497" s="26">
        <v>74.069999999999993</v>
      </c>
      <c r="Y3497" s="85"/>
      <c r="AD3497" s="26">
        <v>1.34</v>
      </c>
      <c r="AF3497" s="26">
        <v>1.5125604920937499</v>
      </c>
      <c r="AG3497" s="26">
        <v>0.26733742504446889</v>
      </c>
      <c r="AH3497" s="29">
        <v>0.37462893173848155</v>
      </c>
      <c r="AI3497" s="29">
        <v>15.885714285714283</v>
      </c>
    </row>
    <row r="3498" spans="1:35" ht="15" customHeight="1" x14ac:dyDescent="0.2">
      <c r="A3498" s="25">
        <v>3633</v>
      </c>
      <c r="B3498" s="25" t="s">
        <v>116</v>
      </c>
      <c r="C3498" s="139">
        <v>38518</v>
      </c>
      <c r="D3498" s="25">
        <v>6</v>
      </c>
      <c r="E3498" s="25" t="s">
        <v>48</v>
      </c>
      <c r="F3498" s="25">
        <v>-80</v>
      </c>
      <c r="G3498" s="82">
        <v>45.487200000000314</v>
      </c>
      <c r="H3498" s="27">
        <v>-80.758120000000005</v>
      </c>
      <c r="I3498" s="25">
        <v>25</v>
      </c>
      <c r="J3498" s="82">
        <v>4.2372000000001009</v>
      </c>
      <c r="K3498" s="27">
        <v>25.070620000000002</v>
      </c>
      <c r="L3498" s="29">
        <v>29.75</v>
      </c>
      <c r="M3498" s="29">
        <v>47.35</v>
      </c>
      <c r="N3498" s="28">
        <v>9.6732416938538197</v>
      </c>
      <c r="O3498" s="28">
        <v>3.9238529213680353</v>
      </c>
      <c r="Q3498" s="26">
        <v>15.779548</v>
      </c>
      <c r="R3498" s="26">
        <v>10.713184498962056</v>
      </c>
      <c r="S3498" s="26">
        <v>1.9</v>
      </c>
      <c r="T3498" s="26">
        <v>3.1E-2</v>
      </c>
      <c r="U3498" s="26">
        <v>0.31</v>
      </c>
      <c r="V3498" s="26">
        <v>0.24</v>
      </c>
      <c r="W3498" s="26">
        <v>7.0000000000000007E-2</v>
      </c>
      <c r="X3498" s="26">
        <v>10.9</v>
      </c>
      <c r="Y3498" s="85"/>
      <c r="AD3498" s="26">
        <v>2.2099999999999995</v>
      </c>
      <c r="AF3498" s="26">
        <v>1.2092502087187496</v>
      </c>
      <c r="AG3498" s="26">
        <v>0.28167913723215648</v>
      </c>
      <c r="AH3498" s="29">
        <v>0.4765723989848305</v>
      </c>
      <c r="AI3498" s="29">
        <v>10.857142857142859</v>
      </c>
    </row>
    <row r="3499" spans="1:35" ht="15" customHeight="1" x14ac:dyDescent="0.2">
      <c r="A3499" s="25">
        <v>3634</v>
      </c>
      <c r="B3499" s="25" t="s">
        <v>116</v>
      </c>
      <c r="C3499" s="139">
        <v>38518</v>
      </c>
      <c r="D3499" s="25">
        <v>7</v>
      </c>
      <c r="E3499" s="25" t="s">
        <v>48</v>
      </c>
      <c r="F3499" s="25">
        <v>-80</v>
      </c>
      <c r="G3499" s="82">
        <v>47.638800000000288</v>
      </c>
      <c r="H3499" s="27">
        <v>-80.793980000000005</v>
      </c>
      <c r="I3499" s="25">
        <v>25</v>
      </c>
      <c r="J3499" s="82">
        <v>6.9947999999999411</v>
      </c>
      <c r="K3499" s="27">
        <v>25.116579999999999</v>
      </c>
      <c r="L3499" s="29">
        <v>30.045999999999999</v>
      </c>
      <c r="M3499" s="29">
        <v>50.521999999999998</v>
      </c>
      <c r="N3499" s="28">
        <v>5.8894047493197128</v>
      </c>
      <c r="O3499" s="28">
        <v>2.3889776315027902</v>
      </c>
      <c r="Q3499" s="26">
        <v>17.442031999999998</v>
      </c>
      <c r="R3499" s="26">
        <v>12.962725524114585</v>
      </c>
      <c r="S3499" s="26">
        <v>1.4</v>
      </c>
      <c r="T3499" s="26">
        <v>4.3999999999999997E-2</v>
      </c>
      <c r="U3499" s="26">
        <v>0.3</v>
      </c>
      <c r="V3499" s="26">
        <v>0.38</v>
      </c>
      <c r="W3499" s="26">
        <v>0</v>
      </c>
      <c r="X3499" s="26">
        <v>80.510000000000005</v>
      </c>
      <c r="Y3499" s="85"/>
      <c r="AD3499" s="26">
        <v>1.7799999999999998</v>
      </c>
      <c r="AF3499" s="26">
        <v>0.79310559743749987</v>
      </c>
      <c r="AG3499" s="26">
        <v>0.3076830237984064</v>
      </c>
      <c r="AH3499" s="29">
        <v>0.78276161959024859</v>
      </c>
      <c r="AI3499" s="29">
        <v>13.057142857142859</v>
      </c>
    </row>
    <row r="3500" spans="1:35" ht="15" customHeight="1" x14ac:dyDescent="0.2">
      <c r="A3500" s="25">
        <v>3635</v>
      </c>
      <c r="B3500" s="25" t="s">
        <v>116</v>
      </c>
      <c r="C3500" s="139">
        <v>38518</v>
      </c>
      <c r="D3500" s="25">
        <v>8</v>
      </c>
      <c r="E3500" s="25" t="s">
        <v>48</v>
      </c>
      <c r="F3500" s="25">
        <v>-80</v>
      </c>
      <c r="G3500" s="82">
        <v>51.867599999999641</v>
      </c>
      <c r="H3500" s="27">
        <v>-80.864459999999994</v>
      </c>
      <c r="I3500" s="25">
        <v>25</v>
      </c>
      <c r="J3500" s="82">
        <v>7.6859999999999928</v>
      </c>
      <c r="K3500" s="27">
        <v>25.1281</v>
      </c>
      <c r="L3500" s="29">
        <v>29.864000000000001</v>
      </c>
      <c r="M3500" s="29">
        <v>43.432000000000002</v>
      </c>
      <c r="N3500" s="28">
        <v>6.0956668574520974</v>
      </c>
      <c r="O3500" s="28">
        <v>2.4726457751486817</v>
      </c>
      <c r="Q3500" s="26">
        <v>20.722068</v>
      </c>
      <c r="R3500" s="26">
        <v>8.1408488286718832</v>
      </c>
      <c r="S3500" s="26">
        <v>1.1200000000000001</v>
      </c>
      <c r="T3500" s="26">
        <v>6.6000000000000003E-2</v>
      </c>
      <c r="U3500" s="26">
        <v>0.21</v>
      </c>
      <c r="V3500" s="26">
        <v>0.18</v>
      </c>
      <c r="W3500" s="26">
        <v>0.03</v>
      </c>
      <c r="X3500" s="26">
        <v>127.5</v>
      </c>
      <c r="Y3500" s="85"/>
      <c r="AD3500" s="26">
        <v>1.33</v>
      </c>
      <c r="AF3500" s="26">
        <v>0.73686983915624982</v>
      </c>
      <c r="AG3500" s="26">
        <v>0.363226722807719</v>
      </c>
      <c r="AH3500" s="29">
        <v>0.75627492574732258</v>
      </c>
      <c r="AI3500" s="29">
        <v>8.2285714285714366</v>
      </c>
    </row>
    <row r="3501" spans="1:35" ht="15" customHeight="1" x14ac:dyDescent="0.2">
      <c r="A3501" s="25">
        <v>3636</v>
      </c>
      <c r="B3501" s="25" t="s">
        <v>116</v>
      </c>
      <c r="C3501" s="139">
        <v>38518</v>
      </c>
      <c r="D3501" s="25">
        <v>9</v>
      </c>
      <c r="E3501" s="25" t="s">
        <v>49</v>
      </c>
      <c r="F3501" s="25">
        <v>-80</v>
      </c>
      <c r="G3501" s="82">
        <v>54.350399999999865</v>
      </c>
      <c r="H3501" s="27">
        <v>-80.905839999999998</v>
      </c>
      <c r="I3501" s="25">
        <v>25</v>
      </c>
      <c r="J3501" s="82">
        <v>7.5959999999999894</v>
      </c>
      <c r="K3501" s="27">
        <v>25.1266</v>
      </c>
      <c r="L3501" s="29">
        <v>29.683</v>
      </c>
      <c r="M3501" s="29">
        <v>38.704000000000001</v>
      </c>
      <c r="N3501" s="28">
        <v>3.6759966941339313</v>
      </c>
      <c r="O3501" s="28">
        <v>1.4911309800499895</v>
      </c>
      <c r="Q3501" s="26">
        <v>18.632729999999999</v>
      </c>
      <c r="R3501" s="26">
        <v>16.433452880505961</v>
      </c>
      <c r="S3501" s="26">
        <v>0.97</v>
      </c>
      <c r="T3501" s="26">
        <v>0.16700000000000001</v>
      </c>
      <c r="U3501" s="26">
        <v>3.33</v>
      </c>
      <c r="V3501" s="26">
        <v>0.61</v>
      </c>
      <c r="W3501" s="26">
        <v>2.72</v>
      </c>
      <c r="X3501" s="26">
        <v>78.400000000000006</v>
      </c>
      <c r="Y3501" s="85"/>
      <c r="AD3501" s="26">
        <v>4.3000000000000007</v>
      </c>
      <c r="AF3501" s="26">
        <v>5.2389958037499991</v>
      </c>
      <c r="AG3501" s="26">
        <v>1.1779284232818763</v>
      </c>
      <c r="AH3501" s="29">
        <v>1.25408165011588</v>
      </c>
      <c r="AI3501" s="29">
        <v>17.057142857142864</v>
      </c>
    </row>
    <row r="3502" spans="1:35" ht="15" customHeight="1" x14ac:dyDescent="0.2">
      <c r="A3502" s="25">
        <v>3637</v>
      </c>
      <c r="B3502" s="25" t="s">
        <v>116</v>
      </c>
      <c r="C3502" s="139">
        <v>38518</v>
      </c>
      <c r="D3502" s="25">
        <v>10</v>
      </c>
      <c r="E3502" s="25" t="s">
        <v>49</v>
      </c>
      <c r="F3502" s="25">
        <v>-80</v>
      </c>
      <c r="G3502" s="82">
        <v>59.769600000000196</v>
      </c>
      <c r="H3502" s="27">
        <v>-80.996160000000003</v>
      </c>
      <c r="I3502" s="25">
        <v>25</v>
      </c>
      <c r="J3502" s="82">
        <v>6.7116000000000042</v>
      </c>
      <c r="K3502" s="27">
        <v>25.11186</v>
      </c>
      <c r="L3502" s="29">
        <v>29.701599999999999</v>
      </c>
      <c r="M3502" s="29">
        <v>37.692</v>
      </c>
      <c r="N3502" s="28">
        <v>7.0331370419429575</v>
      </c>
      <c r="O3502" s="28">
        <v>2.8529210994432388</v>
      </c>
      <c r="Q3502" s="26">
        <v>11.66827</v>
      </c>
      <c r="R3502" s="26">
        <v>8.5696472317150256</v>
      </c>
      <c r="S3502" s="26">
        <v>0.37</v>
      </c>
      <c r="T3502" s="26">
        <v>0.11799999999999999</v>
      </c>
      <c r="U3502" s="26">
        <v>0.43</v>
      </c>
      <c r="V3502" s="26">
        <v>0.32</v>
      </c>
      <c r="W3502" s="26">
        <v>0.10999999999999999</v>
      </c>
      <c r="X3502" s="26">
        <v>32.4</v>
      </c>
      <c r="Y3502" s="85"/>
      <c r="AD3502" s="26">
        <v>0.79999999999999993</v>
      </c>
      <c r="AF3502" s="26">
        <v>2.2149632535937496</v>
      </c>
      <c r="AG3502" s="26">
        <v>0.76482149615693773</v>
      </c>
      <c r="AH3502" s="29">
        <v>0.65546853026006913</v>
      </c>
      <c r="AI3502" s="29">
        <v>8.8333333333333286</v>
      </c>
    </row>
    <row r="3503" spans="1:35" ht="15" customHeight="1" x14ac:dyDescent="0.2">
      <c r="A3503" s="25">
        <v>3638</v>
      </c>
      <c r="B3503" s="25" t="s">
        <v>116</v>
      </c>
      <c r="C3503" s="139">
        <v>38518</v>
      </c>
      <c r="D3503" s="25">
        <v>11</v>
      </c>
      <c r="E3503" s="25" t="s">
        <v>49</v>
      </c>
      <c r="F3503" s="25">
        <v>-81</v>
      </c>
      <c r="G3503" s="82">
        <v>4.1999999999688953E-2</v>
      </c>
      <c r="H3503" s="27">
        <v>-81.000699999999995</v>
      </c>
      <c r="I3503" s="25">
        <v>25</v>
      </c>
      <c r="J3503" s="82">
        <v>4.5156000000000063</v>
      </c>
      <c r="K3503" s="27">
        <v>25.07526</v>
      </c>
      <c r="L3503" s="29">
        <v>29.866</v>
      </c>
      <c r="M3503" s="29">
        <v>37.582599999999999</v>
      </c>
      <c r="N3503" s="28">
        <v>7.4197824543309441</v>
      </c>
      <c r="O3503" s="28">
        <v>3.0097599109758923</v>
      </c>
      <c r="Q3503" s="26">
        <v>13.577880000000002</v>
      </c>
      <c r="R3503" s="26">
        <v>7.7411083321428569</v>
      </c>
      <c r="S3503" s="26">
        <v>1.32</v>
      </c>
      <c r="T3503" s="26">
        <v>0.114</v>
      </c>
      <c r="U3503" s="26">
        <v>0.35</v>
      </c>
      <c r="V3503" s="26">
        <v>0.13</v>
      </c>
      <c r="W3503" s="26">
        <v>0.21999999999999997</v>
      </c>
      <c r="X3503" s="26">
        <v>97.6</v>
      </c>
      <c r="Y3503" s="85"/>
      <c r="AD3503" s="26">
        <v>1.6700000000000002</v>
      </c>
      <c r="AF3503" s="26">
        <v>3.1346900099999999</v>
      </c>
      <c r="AG3503" s="26">
        <v>1.3834999812640627</v>
      </c>
      <c r="AH3503" s="29">
        <v>0.62131201667632896</v>
      </c>
      <c r="AI3503" s="29">
        <v>8.1142857142857139</v>
      </c>
    </row>
    <row r="3504" spans="1:35" ht="15" customHeight="1" x14ac:dyDescent="0.2">
      <c r="A3504" s="25">
        <v>3639</v>
      </c>
      <c r="B3504" s="25" t="s">
        <v>116</v>
      </c>
      <c r="C3504" s="139">
        <v>38518</v>
      </c>
      <c r="D3504" s="25">
        <v>12</v>
      </c>
      <c r="E3504" s="25" t="s">
        <v>49</v>
      </c>
      <c r="F3504" s="25">
        <v>-81</v>
      </c>
      <c r="G3504" s="82">
        <v>4.0259999999997831</v>
      </c>
      <c r="H3504" s="27">
        <v>-81.067099999999996</v>
      </c>
      <c r="I3504" s="25">
        <v>25</v>
      </c>
      <c r="J3504" s="82">
        <v>6.7656000000000915</v>
      </c>
      <c r="K3504" s="27">
        <v>25.112760000000002</v>
      </c>
      <c r="L3504" s="29">
        <v>29.664999999999999</v>
      </c>
      <c r="M3504" s="29">
        <v>37.441000000000003</v>
      </c>
      <c r="N3504" s="28">
        <v>7.3650159385296856</v>
      </c>
      <c r="O3504" s="28">
        <v>2.9875444262582453</v>
      </c>
      <c r="Q3504" s="26">
        <v>9.578932</v>
      </c>
      <c r="R3504" s="26">
        <v>9.989569420625001</v>
      </c>
      <c r="S3504" s="26">
        <v>0.79</v>
      </c>
      <c r="T3504" s="26">
        <v>8.7999999999999995E-2</v>
      </c>
      <c r="U3504" s="26">
        <v>0.32</v>
      </c>
      <c r="V3504" s="26">
        <v>0.33</v>
      </c>
      <c r="W3504" s="26">
        <v>0</v>
      </c>
      <c r="X3504" s="26">
        <v>38.200000000000003</v>
      </c>
      <c r="Y3504" s="85"/>
      <c r="AD3504" s="26">
        <v>1.1200000000000001</v>
      </c>
      <c r="AF3504" s="26">
        <v>1.7676168667499996</v>
      </c>
      <c r="AG3504" s="26">
        <v>0.7232776931397813</v>
      </c>
      <c r="AH3504" s="29">
        <v>0.62593211453664788</v>
      </c>
      <c r="AI3504" s="29">
        <v>10.199999999999999</v>
      </c>
    </row>
    <row r="3505" spans="1:35" ht="15" customHeight="1" x14ac:dyDescent="0.2">
      <c r="A3505" s="25">
        <v>3640</v>
      </c>
      <c r="B3505" s="25" t="s">
        <v>116</v>
      </c>
      <c r="C3505" s="139">
        <v>38518</v>
      </c>
      <c r="D3505" s="25">
        <v>13</v>
      </c>
      <c r="E3505" s="25" t="s">
        <v>49</v>
      </c>
      <c r="F3505" s="25">
        <v>-81</v>
      </c>
      <c r="G3505" s="82">
        <v>5.7803999999998723</v>
      </c>
      <c r="H3505" s="27">
        <v>-81.096339999999998</v>
      </c>
      <c r="I3505" s="25">
        <v>25</v>
      </c>
      <c r="J3505" s="82">
        <v>6.7967999999999762</v>
      </c>
      <c r="K3505" s="27">
        <v>25.11328</v>
      </c>
      <c r="L3505" s="29">
        <v>29.622</v>
      </c>
      <c r="M3505" s="29">
        <v>37.317999999999998</v>
      </c>
      <c r="N3505" s="28">
        <v>5.7996384335391618</v>
      </c>
      <c r="O3505" s="28">
        <v>2.3525648309584017</v>
      </c>
      <c r="Q3505" s="26">
        <v>10.859494000000002</v>
      </c>
      <c r="R3505" s="26">
        <v>11.942987141350438</v>
      </c>
      <c r="S3505" s="26">
        <v>1.05</v>
      </c>
      <c r="T3505" s="26">
        <v>0.19400000000000001</v>
      </c>
      <c r="U3505" s="26">
        <v>0.28000000000000003</v>
      </c>
      <c r="V3505" s="26">
        <v>0.35</v>
      </c>
      <c r="W3505" s="26">
        <v>0</v>
      </c>
      <c r="X3505" s="26">
        <v>25.2</v>
      </c>
      <c r="Y3505" s="85"/>
      <c r="AD3505" s="26">
        <v>1.4</v>
      </c>
      <c r="AF3505" s="26">
        <v>2.8789080126562494</v>
      </c>
      <c r="AG3505" s="26">
        <v>0.94457225421484436</v>
      </c>
      <c r="AH3505" s="29">
        <v>0.7948771380885552</v>
      </c>
      <c r="AI3505" s="29">
        <v>12.285714285714278</v>
      </c>
    </row>
    <row r="3506" spans="1:35" ht="15" customHeight="1" x14ac:dyDescent="0.2">
      <c r="A3506" s="25">
        <v>3641</v>
      </c>
      <c r="B3506" s="25" t="s">
        <v>116</v>
      </c>
      <c r="C3506" s="139">
        <v>38518</v>
      </c>
      <c r="D3506" s="25">
        <v>14</v>
      </c>
      <c r="E3506" s="25" t="s">
        <v>49</v>
      </c>
      <c r="F3506" s="25">
        <v>-81</v>
      </c>
      <c r="G3506" s="82">
        <v>1.6932000000002745</v>
      </c>
      <c r="H3506" s="27">
        <v>-81.028220000000005</v>
      </c>
      <c r="I3506" s="25">
        <v>25</v>
      </c>
      <c r="J3506" s="82">
        <v>2.0555999999999841</v>
      </c>
      <c r="K3506" s="27">
        <v>25.03426</v>
      </c>
      <c r="L3506" s="29">
        <v>29.84</v>
      </c>
      <c r="M3506" s="29">
        <v>38.465000000000003</v>
      </c>
      <c r="N3506" s="28">
        <v>9.1715260340080746</v>
      </c>
      <c r="O3506" s="28">
        <v>3.7203370246410197</v>
      </c>
      <c r="Q3506" s="26">
        <v>8.5230300000000003</v>
      </c>
      <c r="R3506" s="26">
        <v>9.0371668840810973</v>
      </c>
      <c r="S3506" s="26">
        <v>0.99</v>
      </c>
      <c r="T3506" s="26">
        <v>0.10299999999999999</v>
      </c>
      <c r="U3506" s="26">
        <v>0.33</v>
      </c>
      <c r="V3506" s="26">
        <v>0.08</v>
      </c>
      <c r="W3506" s="26">
        <v>0.25</v>
      </c>
      <c r="X3506" s="26">
        <v>59.6</v>
      </c>
      <c r="Y3506" s="85"/>
      <c r="AD3506" s="26">
        <v>1.32</v>
      </c>
      <c r="AF3506" s="26">
        <v>1.8477981737187497</v>
      </c>
      <c r="AG3506" s="26">
        <v>0.48301482826315678</v>
      </c>
      <c r="AH3506" s="29">
        <v>0.50264263361474326</v>
      </c>
      <c r="AI3506" s="29">
        <v>9.2571428571428527</v>
      </c>
    </row>
    <row r="3507" spans="1:35" ht="15" customHeight="1" x14ac:dyDescent="0.2">
      <c r="A3507" s="25">
        <v>3642</v>
      </c>
      <c r="B3507" s="25" t="s">
        <v>116</v>
      </c>
      <c r="C3507" s="139">
        <v>38518</v>
      </c>
      <c r="D3507" s="25">
        <v>15</v>
      </c>
      <c r="E3507" s="25" t="s">
        <v>49</v>
      </c>
      <c r="F3507" s="25">
        <v>-80</v>
      </c>
      <c r="G3507" s="82">
        <v>56.930400000000247</v>
      </c>
      <c r="H3507" s="27">
        <v>-80.948840000000004</v>
      </c>
      <c r="I3507" s="25">
        <v>24</v>
      </c>
      <c r="J3507" s="82">
        <v>55.838400000000021</v>
      </c>
      <c r="K3507" s="27">
        <v>24.93064</v>
      </c>
      <c r="L3507" s="29">
        <v>29.739899999999999</v>
      </c>
      <c r="M3507" s="29">
        <v>39.895000000000003</v>
      </c>
      <c r="N3507" s="28">
        <v>9.6090721111518604</v>
      </c>
      <c r="O3507" s="28">
        <v>3.897823177408672</v>
      </c>
      <c r="Q3507" s="26">
        <v>6.7257499999999997</v>
      </c>
      <c r="R3507" s="26">
        <v>7.529964488359381</v>
      </c>
      <c r="S3507" s="26">
        <v>1.02</v>
      </c>
      <c r="T3507" s="26">
        <v>3.5999999999999997E-2</v>
      </c>
      <c r="U3507" s="26">
        <v>0.23</v>
      </c>
      <c r="V3507" s="26">
        <v>0.19</v>
      </c>
      <c r="W3507" s="26">
        <v>4.0000000000000008E-2</v>
      </c>
      <c r="X3507" s="26">
        <v>33.200000000000003</v>
      </c>
      <c r="Y3507" s="85"/>
      <c r="AD3507" s="26">
        <v>1.25</v>
      </c>
      <c r="AF3507" s="26">
        <v>0.82829829778125008</v>
      </c>
      <c r="AG3507" s="26">
        <v>0.31198952846746875</v>
      </c>
      <c r="AH3507" s="29">
        <v>0.47975495934199935</v>
      </c>
      <c r="AI3507" s="29">
        <v>7.6285714285714343</v>
      </c>
    </row>
    <row r="3508" spans="1:35" ht="15" customHeight="1" x14ac:dyDescent="0.2">
      <c r="A3508" s="25">
        <v>3643</v>
      </c>
      <c r="B3508" s="25" t="s">
        <v>116</v>
      </c>
      <c r="C3508" s="139">
        <v>38518</v>
      </c>
      <c r="D3508" s="25">
        <v>16</v>
      </c>
      <c r="E3508" s="25" t="s">
        <v>50</v>
      </c>
      <c r="F3508" s="25">
        <v>-80</v>
      </c>
      <c r="G3508" s="82">
        <v>49.888799999999947</v>
      </c>
      <c r="H3508" s="27">
        <v>-80.831479999999999</v>
      </c>
      <c r="I3508" s="25">
        <v>24</v>
      </c>
      <c r="J3508" s="82">
        <v>52.509600000000063</v>
      </c>
      <c r="K3508" s="27">
        <v>24.875160000000001</v>
      </c>
      <c r="L3508" s="29">
        <v>30.241</v>
      </c>
      <c r="M3508" s="29">
        <v>36.521000000000001</v>
      </c>
      <c r="N3508" s="28">
        <v>8.7925162356573043</v>
      </c>
      <c r="O3508" s="28">
        <v>3.5665955229238957</v>
      </c>
      <c r="Q3508" s="26">
        <v>1.7832299999999999</v>
      </c>
      <c r="R3508" s="26">
        <v>6.306532816655503</v>
      </c>
      <c r="S3508" s="26">
        <v>0.96</v>
      </c>
      <c r="T3508" s="26">
        <v>1.4E-2</v>
      </c>
      <c r="U3508" s="26">
        <v>0.43</v>
      </c>
      <c r="V3508" s="26">
        <v>0.15</v>
      </c>
      <c r="W3508" s="26">
        <v>0.28000000000000003</v>
      </c>
      <c r="X3508" s="26">
        <v>2.2000000000000002</v>
      </c>
      <c r="Y3508" s="85"/>
      <c r="AD3508" s="26">
        <v>1.39</v>
      </c>
      <c r="AF3508" s="26">
        <v>0.30512434009374995</v>
      </c>
      <c r="AG3508" s="26">
        <v>0.15570361304231256</v>
      </c>
      <c r="AH3508" s="29">
        <v>0.52430952374071671</v>
      </c>
      <c r="AI3508" s="29">
        <v>6.3428571428571399</v>
      </c>
    </row>
    <row r="3509" spans="1:35" ht="15" customHeight="1" x14ac:dyDescent="0.2">
      <c r="A3509" s="25">
        <v>3644</v>
      </c>
      <c r="B3509" s="25" t="s">
        <v>116</v>
      </c>
      <c r="C3509" s="139">
        <v>38518</v>
      </c>
      <c r="D3509" s="25">
        <v>17</v>
      </c>
      <c r="E3509" s="25" t="s">
        <v>50</v>
      </c>
      <c r="F3509" s="25">
        <v>-80</v>
      </c>
      <c r="G3509" s="82">
        <v>42.559200000000317</v>
      </c>
      <c r="H3509" s="27">
        <v>-80.709320000000005</v>
      </c>
      <c r="I3509" s="25">
        <v>24</v>
      </c>
      <c r="J3509" s="82">
        <v>55.316399999999959</v>
      </c>
      <c r="K3509" s="27">
        <v>24.921939999999999</v>
      </c>
      <c r="L3509" s="29">
        <v>30.463000000000001</v>
      </c>
      <c r="M3509" s="29">
        <v>36.631</v>
      </c>
      <c r="N3509" s="28">
        <v>15.398155364292105</v>
      </c>
      <c r="O3509" s="28">
        <v>6.2461064059059082</v>
      </c>
      <c r="Q3509" s="26">
        <v>1.8730940000000003</v>
      </c>
      <c r="R3509" s="26">
        <v>6.2548321296688973</v>
      </c>
      <c r="S3509" s="26">
        <v>2.25</v>
      </c>
      <c r="T3509" s="26">
        <v>2E-3</v>
      </c>
      <c r="U3509" s="26">
        <v>1.86</v>
      </c>
      <c r="V3509" s="26">
        <v>0.26</v>
      </c>
      <c r="W3509" s="26">
        <v>1.6</v>
      </c>
      <c r="X3509" s="26">
        <v>1.6</v>
      </c>
      <c r="Y3509" s="85"/>
      <c r="AD3509" s="26">
        <v>4.1099999999999994</v>
      </c>
      <c r="AF3509" s="26">
        <v>0.25941011078124998</v>
      </c>
      <c r="AG3509" s="26">
        <v>7.8067632277375038E-2</v>
      </c>
      <c r="AH3509" s="29">
        <v>0.2993865103277541</v>
      </c>
      <c r="AI3509" s="29">
        <v>6.2857142857142838</v>
      </c>
    </row>
    <row r="3510" spans="1:35" ht="15" customHeight="1" x14ac:dyDescent="0.2">
      <c r="A3510" s="25">
        <v>3645</v>
      </c>
      <c r="B3510" s="25" t="s">
        <v>116</v>
      </c>
      <c r="C3510" s="139">
        <v>38518</v>
      </c>
      <c r="D3510" s="25">
        <v>18</v>
      </c>
      <c r="E3510" s="25" t="s">
        <v>50</v>
      </c>
      <c r="F3510" s="25">
        <v>-80</v>
      </c>
      <c r="G3510" s="82">
        <v>36.705600000000231</v>
      </c>
      <c r="H3510" s="27">
        <v>-80.611760000000004</v>
      </c>
      <c r="I3510" s="25">
        <v>24</v>
      </c>
      <c r="J3510" s="82">
        <v>58.655999999999935</v>
      </c>
      <c r="K3510" s="27">
        <v>24.977599999999999</v>
      </c>
      <c r="L3510" s="29">
        <v>30.789000000000001</v>
      </c>
      <c r="M3510" s="29">
        <v>36.909999999999997</v>
      </c>
      <c r="N3510" s="28">
        <v>20.925643503092108</v>
      </c>
      <c r="O3510" s="28">
        <v>8.4882762149202247</v>
      </c>
      <c r="Q3510" s="26">
        <v>6.006838000000001</v>
      </c>
      <c r="R3510" s="26">
        <v>6.9259043861532676</v>
      </c>
      <c r="S3510" s="26">
        <v>3.28</v>
      </c>
      <c r="T3510" s="26">
        <v>0</v>
      </c>
      <c r="U3510" s="26">
        <v>1.39</v>
      </c>
      <c r="V3510" s="26">
        <v>0.23</v>
      </c>
      <c r="W3510" s="26">
        <v>1.1599999999999999</v>
      </c>
      <c r="X3510" s="26">
        <v>0</v>
      </c>
      <c r="Y3510" s="85"/>
      <c r="AD3510" s="26">
        <v>4.67</v>
      </c>
      <c r="AF3510" s="26">
        <v>0.38240315631249999</v>
      </c>
      <c r="AG3510" s="26">
        <v>0.11341893362121888</v>
      </c>
      <c r="AH3510" s="29">
        <v>0.22030385824544882</v>
      </c>
      <c r="AI3510" s="29">
        <v>6.9714285714285653</v>
      </c>
    </row>
    <row r="3511" spans="1:35" ht="15" customHeight="1" x14ac:dyDescent="0.2">
      <c r="A3511" s="25">
        <v>3646</v>
      </c>
      <c r="B3511" s="25" t="s">
        <v>116</v>
      </c>
      <c r="C3511" s="139">
        <v>38518</v>
      </c>
      <c r="D3511" s="25">
        <v>19</v>
      </c>
      <c r="E3511" s="25" t="s">
        <v>47</v>
      </c>
      <c r="F3511" s="25">
        <v>-80</v>
      </c>
      <c r="G3511" s="82">
        <v>32.921999999999798</v>
      </c>
      <c r="H3511" s="27">
        <v>-80.548699999999997</v>
      </c>
      <c r="I3511" s="25">
        <v>25</v>
      </c>
      <c r="J3511" s="82">
        <v>1.1256000000000199</v>
      </c>
      <c r="K3511" s="27">
        <v>25.01876</v>
      </c>
      <c r="L3511" s="29">
        <v>30.989000000000001</v>
      </c>
      <c r="M3511" s="29">
        <v>41.960999999999999</v>
      </c>
      <c r="N3511" s="28">
        <v>23.631625184935839</v>
      </c>
      <c r="O3511" s="28">
        <v>9.5859303895509793</v>
      </c>
      <c r="Q3511" s="26">
        <v>5.4451880000000008</v>
      </c>
      <c r="R3511" s="26">
        <v>5.5562251189546101</v>
      </c>
      <c r="S3511" s="26">
        <v>2.52</v>
      </c>
      <c r="T3511" s="26">
        <v>3.0000000000000001E-3</v>
      </c>
      <c r="U3511" s="26">
        <v>0.5</v>
      </c>
      <c r="V3511" s="26">
        <v>0.17</v>
      </c>
      <c r="W3511" s="26">
        <v>0.32999999999999996</v>
      </c>
      <c r="X3511" s="26">
        <v>3.2</v>
      </c>
      <c r="Y3511" s="85"/>
      <c r="AD3511" s="26">
        <v>3.02</v>
      </c>
      <c r="AF3511" s="26">
        <v>0.6077090007812499</v>
      </c>
      <c r="AG3511" s="26">
        <v>0.13203870708521881</v>
      </c>
      <c r="AH3511" s="29">
        <v>0.19507756931328957</v>
      </c>
      <c r="AI3511" s="29">
        <v>5.6285714285714255</v>
      </c>
    </row>
    <row r="3512" spans="1:35" ht="15" customHeight="1" x14ac:dyDescent="0.2">
      <c r="A3512" s="25">
        <v>3647</v>
      </c>
      <c r="B3512" s="25" t="s">
        <v>116</v>
      </c>
      <c r="C3512" s="139">
        <v>38518</v>
      </c>
      <c r="D3512" s="25">
        <v>20</v>
      </c>
      <c r="E3512" s="25" t="s">
        <v>47</v>
      </c>
      <c r="F3512" s="25">
        <v>-80</v>
      </c>
      <c r="G3512" s="82">
        <v>29.555999999999756</v>
      </c>
      <c r="H3512" s="27">
        <v>-80.492599999999996</v>
      </c>
      <c r="I3512" s="25">
        <v>25</v>
      </c>
      <c r="J3512" s="82">
        <v>4.0308000000000277</v>
      </c>
      <c r="K3512" s="27">
        <v>25.06718</v>
      </c>
      <c r="L3512" s="29">
        <v>30.824999999999999</v>
      </c>
      <c r="M3512" s="29">
        <v>46.021000000000001</v>
      </c>
      <c r="N3512" s="28">
        <v>11.14233389208748</v>
      </c>
      <c r="O3512" s="28">
        <v>4.5197753531894982</v>
      </c>
      <c r="Q3512" s="26">
        <v>4.5465480000000014</v>
      </c>
      <c r="R3512" s="26">
        <v>8.2740309553608693</v>
      </c>
      <c r="S3512" s="26">
        <v>2.98</v>
      </c>
      <c r="T3512" s="26">
        <v>0</v>
      </c>
      <c r="U3512" s="26">
        <v>1.1399999999999999</v>
      </c>
      <c r="V3512" s="26">
        <v>0.27</v>
      </c>
      <c r="W3512" s="26">
        <v>0.86999999999999988</v>
      </c>
      <c r="X3512" s="26">
        <v>8</v>
      </c>
      <c r="Y3512" s="85"/>
      <c r="AD3512" s="26">
        <v>4.12</v>
      </c>
      <c r="AF3512" s="26">
        <v>0.49813997496875001</v>
      </c>
      <c r="AG3512" s="26">
        <v>8.7421013702749989E-2</v>
      </c>
      <c r="AH3512" s="29">
        <v>0.4137373771641959</v>
      </c>
      <c r="AI3512" s="29">
        <v>8.3333333333333393</v>
      </c>
    </row>
    <row r="3513" spans="1:35" ht="15" customHeight="1" x14ac:dyDescent="0.2">
      <c r="A3513" s="25">
        <v>3648</v>
      </c>
      <c r="B3513" s="25" t="s">
        <v>116</v>
      </c>
      <c r="C3513" s="139">
        <v>38518</v>
      </c>
      <c r="D3513" s="25">
        <v>34</v>
      </c>
      <c r="E3513" s="25" t="s">
        <v>49</v>
      </c>
      <c r="F3513" s="25">
        <v>-80</v>
      </c>
      <c r="G3513" s="82">
        <v>57.334799999999859</v>
      </c>
      <c r="H3513" s="27">
        <v>-80.955579999999998</v>
      </c>
      <c r="I3513" s="25">
        <v>24</v>
      </c>
      <c r="J3513" s="82">
        <v>59.301600000000008</v>
      </c>
      <c r="K3513" s="27">
        <v>24.98836</v>
      </c>
      <c r="L3513" s="29">
        <v>30.193999999999999</v>
      </c>
      <c r="M3513" s="29">
        <v>39.454999999999998</v>
      </c>
      <c r="N3513" s="28">
        <v>8.8707812244474944</v>
      </c>
      <c r="O3513" s="28">
        <v>3.5983429261858597</v>
      </c>
      <c r="Q3513" s="26">
        <v>10.881960000000001</v>
      </c>
      <c r="R3513" s="26">
        <v>7.2002808526264905</v>
      </c>
      <c r="S3513" s="26">
        <v>0.59</v>
      </c>
      <c r="T3513" s="26">
        <v>3.6999999999999998E-2</v>
      </c>
      <c r="U3513" s="26">
        <v>0.25</v>
      </c>
      <c r="V3513" s="26">
        <v>0.19</v>
      </c>
      <c r="W3513" s="26">
        <v>0.06</v>
      </c>
      <c r="X3513" s="26">
        <v>79.260000000000005</v>
      </c>
      <c r="Y3513" s="85"/>
      <c r="AD3513" s="26">
        <v>0.84000000000000008</v>
      </c>
      <c r="AF3513" s="26">
        <v>0.7176408379375</v>
      </c>
      <c r="AG3513" s="26">
        <v>0.28474531316746865</v>
      </c>
      <c r="AH3513" s="29">
        <v>0.51968365393738236</v>
      </c>
      <c r="AI3513" s="29">
        <v>7.2857142857142883</v>
      </c>
    </row>
    <row r="3514" spans="1:35" ht="15" customHeight="1" x14ac:dyDescent="0.2">
      <c r="A3514" s="25">
        <v>3649</v>
      </c>
      <c r="B3514" s="25" t="s">
        <v>116</v>
      </c>
      <c r="C3514" s="139">
        <v>38519</v>
      </c>
      <c r="D3514" s="25">
        <v>21</v>
      </c>
      <c r="E3514" s="25" t="s">
        <v>47</v>
      </c>
      <c r="F3514" s="25">
        <v>-80</v>
      </c>
      <c r="G3514" s="82">
        <v>30.902399999999943</v>
      </c>
      <c r="H3514" s="27">
        <v>-80.515039999999999</v>
      </c>
      <c r="I3514" s="25">
        <v>25</v>
      </c>
      <c r="J3514" s="82">
        <v>6.7343999999999937</v>
      </c>
      <c r="K3514" s="27">
        <v>25.11224</v>
      </c>
      <c r="L3514" s="29">
        <v>30.279</v>
      </c>
      <c r="M3514" s="29">
        <v>45.701000000000001</v>
      </c>
      <c r="N3514" s="28">
        <v>9.8567797130035615</v>
      </c>
      <c r="O3514" s="28">
        <v>3.9983032675307286</v>
      </c>
      <c r="Q3514" s="26">
        <v>4.5914800000000007</v>
      </c>
      <c r="R3514" s="26">
        <v>7.2797322529761974</v>
      </c>
      <c r="S3514" s="26">
        <v>3.36</v>
      </c>
      <c r="T3514" s="26">
        <v>0</v>
      </c>
      <c r="U3514" s="26">
        <v>0.88</v>
      </c>
      <c r="V3514" s="26">
        <v>0.22</v>
      </c>
      <c r="W3514" s="26">
        <v>0.66</v>
      </c>
      <c r="X3514" s="26">
        <v>11.1</v>
      </c>
      <c r="Y3514" s="85"/>
      <c r="AD3514" s="26">
        <v>4.24</v>
      </c>
      <c r="AF3514" s="26">
        <v>0.29024907499999997</v>
      </c>
      <c r="AG3514" s="26">
        <v>6.455267145706256E-2</v>
      </c>
      <c r="AH3514" s="29">
        <v>0.46769838976093336</v>
      </c>
      <c r="AI3514" s="29">
        <v>7.3142857142857212</v>
      </c>
    </row>
    <row r="3515" spans="1:35" ht="15" customHeight="1" x14ac:dyDescent="0.2">
      <c r="A3515" s="25">
        <v>3650</v>
      </c>
      <c r="B3515" s="25" t="s">
        <v>116</v>
      </c>
      <c r="C3515" s="139">
        <v>38519</v>
      </c>
      <c r="D3515" s="25">
        <v>22</v>
      </c>
      <c r="E3515" s="25" t="s">
        <v>47</v>
      </c>
      <c r="F3515" s="25">
        <v>-80</v>
      </c>
      <c r="G3515" s="82">
        <v>36.219600000000298</v>
      </c>
      <c r="H3515" s="27">
        <v>-80.603660000000005</v>
      </c>
      <c r="I3515" s="25">
        <v>25</v>
      </c>
      <c r="J3515" s="82">
        <v>5.9807999999999595</v>
      </c>
      <c r="K3515" s="27">
        <v>25.099679999999999</v>
      </c>
      <c r="L3515" s="29">
        <v>30.425999999999998</v>
      </c>
      <c r="M3515" s="29">
        <v>46.029000000000003</v>
      </c>
      <c r="N3515" s="28">
        <v>9.7277014939162356</v>
      </c>
      <c r="O3515" s="28">
        <v>3.9459439899399915</v>
      </c>
      <c r="Q3515" s="26">
        <v>4.456684000000001</v>
      </c>
      <c r="R3515" s="26">
        <v>7.8396717985193405</v>
      </c>
      <c r="S3515" s="26">
        <v>2.71</v>
      </c>
      <c r="T3515" s="26">
        <v>0</v>
      </c>
      <c r="U3515" s="26">
        <v>0.54</v>
      </c>
      <c r="V3515" s="26">
        <v>0.22</v>
      </c>
      <c r="W3515" s="26">
        <v>0.32000000000000006</v>
      </c>
      <c r="X3515" s="26">
        <v>10.199999999999999</v>
      </c>
      <c r="Y3515" s="85"/>
      <c r="AD3515" s="26">
        <v>3.25</v>
      </c>
      <c r="AF3515" s="26">
        <v>0.38675689243749994</v>
      </c>
      <c r="AG3515" s="26">
        <v>5.4665659634312525E-2</v>
      </c>
      <c r="AH3515" s="29">
        <v>0.47390434450349062</v>
      </c>
      <c r="AI3515" s="29">
        <v>7.8857142857142808</v>
      </c>
    </row>
    <row r="3516" spans="1:35" ht="15" customHeight="1" x14ac:dyDescent="0.2">
      <c r="A3516" s="25">
        <v>3651</v>
      </c>
      <c r="B3516" s="25" t="s">
        <v>116</v>
      </c>
      <c r="C3516" s="139">
        <v>38519</v>
      </c>
      <c r="D3516" s="25">
        <v>23</v>
      </c>
      <c r="E3516" s="25" t="s">
        <v>47</v>
      </c>
      <c r="F3516" s="25">
        <v>-80</v>
      </c>
      <c r="G3516" s="82">
        <v>37.474799999999675</v>
      </c>
      <c r="H3516" s="27">
        <v>-80.624579999999995</v>
      </c>
      <c r="I3516" s="25">
        <v>25</v>
      </c>
      <c r="J3516" s="82">
        <v>3.3768000000000598</v>
      </c>
      <c r="K3516" s="27">
        <v>25.056280000000001</v>
      </c>
      <c r="L3516" s="29">
        <v>30.803000000000001</v>
      </c>
      <c r="M3516" s="29">
        <v>44.948</v>
      </c>
      <c r="N3516" s="28">
        <v>9.1706657202113089</v>
      </c>
      <c r="O3516" s="28">
        <v>3.7199880470271474</v>
      </c>
      <c r="Q3516" s="26">
        <v>5.4676540000000005</v>
      </c>
      <c r="R3516" s="26">
        <v>8.8942232870684474</v>
      </c>
      <c r="S3516" s="26">
        <v>2.11</v>
      </c>
      <c r="T3516" s="26">
        <v>0</v>
      </c>
      <c r="U3516" s="26">
        <v>0.37</v>
      </c>
      <c r="V3516" s="26">
        <v>0.16</v>
      </c>
      <c r="W3516" s="26">
        <v>0.21</v>
      </c>
      <c r="X3516" s="26">
        <v>10.8</v>
      </c>
      <c r="Y3516" s="85"/>
      <c r="AD3516" s="26">
        <v>2.48</v>
      </c>
      <c r="AF3516" s="26">
        <v>1.3685243886249998</v>
      </c>
      <c r="AG3516" s="26">
        <v>0.25060386067778151</v>
      </c>
      <c r="AH3516" s="29">
        <v>0.50268978726811309</v>
      </c>
      <c r="AI3516" s="29">
        <v>9.0571428571428516</v>
      </c>
    </row>
    <row r="3517" spans="1:35" ht="15" customHeight="1" x14ac:dyDescent="0.2">
      <c r="A3517" s="25">
        <v>3652</v>
      </c>
      <c r="B3517" s="25" t="s">
        <v>116</v>
      </c>
      <c r="C3517" s="139">
        <v>38519</v>
      </c>
      <c r="D3517" s="25">
        <v>24</v>
      </c>
      <c r="E3517" s="25" t="s">
        <v>48</v>
      </c>
      <c r="F3517" s="25">
        <v>-80</v>
      </c>
      <c r="G3517" s="82">
        <v>40.020000000000095</v>
      </c>
      <c r="H3517" s="27">
        <v>-80.667000000000002</v>
      </c>
      <c r="I3517" s="25">
        <v>25</v>
      </c>
      <c r="J3517" s="82">
        <v>3.8027999999999196</v>
      </c>
      <c r="K3517" s="27">
        <v>25.063379999999999</v>
      </c>
      <c r="L3517" s="29">
        <v>30.576499999999999</v>
      </c>
      <c r="M3517" s="29">
        <v>46.347999999999999</v>
      </c>
      <c r="N3517" s="28">
        <v>10.84828328974303</v>
      </c>
      <c r="O3517" s="28">
        <v>4.4004966923686482</v>
      </c>
      <c r="Q3517" s="26">
        <v>6.411226000000001</v>
      </c>
      <c r="R3517" s="26">
        <v>35.63473933421875</v>
      </c>
      <c r="S3517" s="26">
        <v>3.26</v>
      </c>
      <c r="T3517" s="26">
        <v>4.0000000000000001E-3</v>
      </c>
      <c r="U3517" s="26">
        <v>0.36</v>
      </c>
      <c r="V3517" s="26">
        <v>0.22</v>
      </c>
      <c r="W3517" s="26">
        <v>0.13999999999999999</v>
      </c>
      <c r="X3517" s="26">
        <v>26.1</v>
      </c>
      <c r="Y3517" s="85"/>
      <c r="AD3517" s="26">
        <v>3.62</v>
      </c>
      <c r="AF3517" s="26">
        <v>0.71618959256249981</v>
      </c>
      <c r="AG3517" s="26">
        <v>0.1032490526285314</v>
      </c>
      <c r="AH3517" s="29">
        <v>0.42495202944771182</v>
      </c>
      <c r="AI3517" s="29">
        <v>35.72</v>
      </c>
    </row>
    <row r="3518" spans="1:35" ht="15" customHeight="1" x14ac:dyDescent="0.2">
      <c r="A3518" s="25">
        <v>3653</v>
      </c>
      <c r="B3518" s="25" t="s">
        <v>116</v>
      </c>
      <c r="C3518" s="139">
        <v>38519</v>
      </c>
      <c r="D3518" s="25">
        <v>25</v>
      </c>
      <c r="E3518" s="25" t="s">
        <v>48</v>
      </c>
      <c r="F3518" s="25">
        <v>-80</v>
      </c>
      <c r="G3518" s="82">
        <v>43.03799999999967</v>
      </c>
      <c r="H3518" s="27">
        <v>-80.717299999999994</v>
      </c>
      <c r="I3518" s="25">
        <v>25</v>
      </c>
      <c r="J3518" s="82">
        <v>3.5927999999999827</v>
      </c>
      <c r="K3518" s="27">
        <v>25.05988</v>
      </c>
      <c r="L3518" s="29">
        <v>31.021999999999998</v>
      </c>
      <c r="M3518" s="29">
        <v>44.906999999999996</v>
      </c>
      <c r="N3518" s="28">
        <v>8.292011948037624</v>
      </c>
      <c r="O3518" s="28">
        <v>3.3635710071215521</v>
      </c>
      <c r="Q3518" s="26">
        <v>8.0512440000000005</v>
      </c>
      <c r="R3518" s="26">
        <v>39.976784639940476</v>
      </c>
      <c r="S3518" s="26">
        <v>1.81</v>
      </c>
      <c r="T3518" s="26">
        <v>5.0999999999999997E-2</v>
      </c>
      <c r="U3518" s="26">
        <v>0.3</v>
      </c>
      <c r="V3518" s="26">
        <v>0.18</v>
      </c>
      <c r="W3518" s="26">
        <v>0.12</v>
      </c>
      <c r="X3518" s="26">
        <v>65.7</v>
      </c>
      <c r="Y3518" s="85"/>
      <c r="AD3518" s="26">
        <v>2.11</v>
      </c>
      <c r="AF3518" s="26">
        <v>1.8750090244999997</v>
      </c>
      <c r="AG3518" s="26">
        <v>0.30854484054675058</v>
      </c>
      <c r="AH3518" s="29">
        <v>0.5559567483608121</v>
      </c>
      <c r="AI3518" s="29">
        <v>40.200000000000003</v>
      </c>
    </row>
    <row r="3519" spans="1:35" ht="15" customHeight="1" x14ac:dyDescent="0.2">
      <c r="A3519" s="25">
        <v>3654</v>
      </c>
      <c r="B3519" s="25" t="s">
        <v>116</v>
      </c>
      <c r="C3519" s="139">
        <v>38519</v>
      </c>
      <c r="D3519" s="25">
        <v>26</v>
      </c>
      <c r="E3519" s="25" t="s">
        <v>50</v>
      </c>
      <c r="F3519" s="25">
        <v>-80</v>
      </c>
      <c r="G3519" s="82">
        <v>43.322400000000414</v>
      </c>
      <c r="H3519" s="27">
        <v>-80.722040000000007</v>
      </c>
      <c r="I3519" s="25">
        <v>25</v>
      </c>
      <c r="J3519" s="82">
        <v>1.4184000000000196</v>
      </c>
      <c r="K3519" s="27">
        <v>25.02364</v>
      </c>
      <c r="L3519" s="29">
        <v>30.684999999999999</v>
      </c>
      <c r="M3519" s="29">
        <v>43.048000000000002</v>
      </c>
      <c r="N3519" s="28">
        <v>10.722598822244111</v>
      </c>
      <c r="O3519" s="28">
        <v>4.349514055877763</v>
      </c>
      <c r="Q3519" s="26">
        <v>6.590954</v>
      </c>
      <c r="R3519" s="26">
        <v>38.34619172107886</v>
      </c>
      <c r="S3519" s="26">
        <v>2.08</v>
      </c>
      <c r="T3519" s="26">
        <v>3.9E-2</v>
      </c>
      <c r="U3519" s="26">
        <v>0.28000000000000003</v>
      </c>
      <c r="V3519" s="26">
        <v>0.21</v>
      </c>
      <c r="W3519" s="26">
        <v>7.0000000000000034E-2</v>
      </c>
      <c r="X3519" s="26">
        <v>37.4</v>
      </c>
      <c r="Y3519" s="85"/>
      <c r="AD3519" s="26">
        <v>2.36</v>
      </c>
      <c r="AF3519" s="26">
        <v>1.1239895429374998</v>
      </c>
      <c r="AG3519" s="26">
        <v>0.1562749110722812</v>
      </c>
      <c r="AH3519" s="29">
        <v>0.42993308585195977</v>
      </c>
      <c r="AI3519" s="29">
        <v>38.479999999999997</v>
      </c>
    </row>
    <row r="3520" spans="1:35" ht="15" customHeight="1" x14ac:dyDescent="0.2">
      <c r="A3520" s="25">
        <v>3655</v>
      </c>
      <c r="B3520" s="25" t="s">
        <v>116</v>
      </c>
      <c r="C3520" s="139">
        <v>38519</v>
      </c>
      <c r="D3520" s="25">
        <v>27</v>
      </c>
      <c r="E3520" s="25" t="s">
        <v>50</v>
      </c>
      <c r="F3520" s="25">
        <v>-80</v>
      </c>
      <c r="G3520" s="82">
        <v>45.006000000000199</v>
      </c>
      <c r="H3520" s="27">
        <v>-80.750100000000003</v>
      </c>
      <c r="I3520" s="25">
        <v>25</v>
      </c>
      <c r="J3520" s="82">
        <v>0.31619999999996651</v>
      </c>
      <c r="K3520" s="27">
        <v>25.005269999999999</v>
      </c>
      <c r="L3520" s="29">
        <v>31.34</v>
      </c>
      <c r="M3520" s="29">
        <v>42.643999999999998</v>
      </c>
      <c r="N3520" s="28">
        <v>11.125459897207927</v>
      </c>
      <c r="O3520" s="28">
        <v>4.5129305873706773</v>
      </c>
      <c r="Q3520" s="26">
        <v>7.0852060000000012</v>
      </c>
      <c r="R3520" s="26">
        <v>37.067833010491071</v>
      </c>
      <c r="S3520" s="26">
        <v>2.7</v>
      </c>
      <c r="T3520" s="26">
        <v>3.3000000000000002E-2</v>
      </c>
      <c r="U3520" s="26">
        <v>0.4</v>
      </c>
      <c r="V3520" s="26">
        <v>0.23</v>
      </c>
      <c r="W3520" s="26">
        <v>0.17</v>
      </c>
      <c r="X3520" s="26">
        <v>74.2</v>
      </c>
      <c r="Y3520" s="85"/>
      <c r="AD3520" s="26">
        <v>3.1</v>
      </c>
      <c r="AF3520" s="26">
        <v>1.110202711875</v>
      </c>
      <c r="AG3520" s="26">
        <v>0.16105282797046874</v>
      </c>
      <c r="AH3520" s="29">
        <v>0.41436489301057455</v>
      </c>
      <c r="AI3520" s="29">
        <v>37.200000000000003</v>
      </c>
    </row>
    <row r="3521" spans="1:35" ht="15" customHeight="1" x14ac:dyDescent="0.2">
      <c r="A3521" s="25">
        <v>3656</v>
      </c>
      <c r="B3521" s="25" t="s">
        <v>116</v>
      </c>
      <c r="C3521" s="139">
        <v>38519</v>
      </c>
      <c r="D3521" s="25">
        <v>28</v>
      </c>
      <c r="E3521" s="25" t="s">
        <v>50</v>
      </c>
      <c r="F3521" s="25">
        <v>-80</v>
      </c>
      <c r="G3521" s="82">
        <v>47.074800000000323</v>
      </c>
      <c r="H3521" s="27">
        <v>-80.784580000000005</v>
      </c>
      <c r="I3521" s="25">
        <v>25</v>
      </c>
      <c r="J3521" s="82">
        <v>7.2000000000045361E-2</v>
      </c>
      <c r="K3521" s="27">
        <v>25.001200000000001</v>
      </c>
      <c r="L3521" s="29">
        <v>31.260999999999999</v>
      </c>
      <c r="M3521" s="29">
        <v>42.67</v>
      </c>
      <c r="N3521" s="28">
        <v>9.5209268891692975</v>
      </c>
      <c r="O3521" s="28">
        <v>3.8620679572118406</v>
      </c>
      <c r="Q3521" s="26">
        <v>8.2085059999999999</v>
      </c>
      <c r="R3521" s="26">
        <v>29.783863730974698</v>
      </c>
      <c r="S3521" s="26">
        <v>2.48</v>
      </c>
      <c r="T3521" s="26">
        <v>6.0000000000000001E-3</v>
      </c>
      <c r="U3521" s="26">
        <v>0.39</v>
      </c>
      <c r="V3521" s="26">
        <v>0.31</v>
      </c>
      <c r="W3521" s="26">
        <v>8.0000000000000016E-2</v>
      </c>
      <c r="X3521" s="26">
        <v>95.3</v>
      </c>
      <c r="Y3521" s="85"/>
      <c r="AD3521" s="26">
        <v>2.87</v>
      </c>
      <c r="AF3521" s="26">
        <v>1.4795446598124999</v>
      </c>
      <c r="AG3521" s="26">
        <v>0.19536608513925036</v>
      </c>
      <c r="AH3521" s="29">
        <v>0.48419655498501823</v>
      </c>
      <c r="AI3521" s="29">
        <v>29.96</v>
      </c>
    </row>
    <row r="3522" spans="1:35" ht="15" customHeight="1" x14ac:dyDescent="0.2">
      <c r="A3522" s="25">
        <v>3657</v>
      </c>
      <c r="B3522" s="25" t="s">
        <v>116</v>
      </c>
      <c r="C3522" s="139">
        <v>38519</v>
      </c>
      <c r="D3522" s="25">
        <v>29</v>
      </c>
      <c r="E3522" s="25" t="s">
        <v>50</v>
      </c>
      <c r="F3522" s="25">
        <v>-80</v>
      </c>
      <c r="G3522" s="82">
        <v>48.708000000000311</v>
      </c>
      <c r="H3522" s="27">
        <v>-80.811800000000005</v>
      </c>
      <c r="I3522" s="25">
        <v>24</v>
      </c>
      <c r="J3522" s="82">
        <v>59.904000000000011</v>
      </c>
      <c r="K3522" s="27">
        <v>24.9984</v>
      </c>
      <c r="L3522" s="29">
        <v>31.445</v>
      </c>
      <c r="M3522" s="29">
        <v>43.451999999999998</v>
      </c>
      <c r="N3522" s="28">
        <v>11.352819776890628</v>
      </c>
      <c r="O3522" s="28">
        <v>4.6051568292376306</v>
      </c>
      <c r="Q3522" s="26">
        <v>11.376212000000001</v>
      </c>
      <c r="R3522" s="26">
        <v>19.153556174278265</v>
      </c>
      <c r="S3522" s="26">
        <v>2.52</v>
      </c>
      <c r="T3522" s="26">
        <v>0.03</v>
      </c>
      <c r="U3522" s="26">
        <v>0.5</v>
      </c>
      <c r="V3522" s="26">
        <v>0.3</v>
      </c>
      <c r="W3522" s="26">
        <v>0.2</v>
      </c>
      <c r="X3522" s="26">
        <v>143.9</v>
      </c>
      <c r="Y3522" s="85"/>
      <c r="AD3522" s="26">
        <v>3.02</v>
      </c>
      <c r="AF3522" s="26">
        <v>2.7421281360625001</v>
      </c>
      <c r="AG3522" s="26">
        <v>0.39945725919234398</v>
      </c>
      <c r="AH3522" s="29">
        <v>0.40606651832736235</v>
      </c>
      <c r="AI3522" s="29">
        <v>19.48</v>
      </c>
    </row>
    <row r="3523" spans="1:35" ht="15" customHeight="1" x14ac:dyDescent="0.2">
      <c r="A3523" s="25">
        <v>3658</v>
      </c>
      <c r="B3523" s="25" t="s">
        <v>116</v>
      </c>
      <c r="C3523" s="139">
        <v>38519</v>
      </c>
      <c r="D3523" s="25">
        <v>30</v>
      </c>
      <c r="E3523" s="25" t="s">
        <v>49</v>
      </c>
      <c r="F3523" s="25">
        <v>-80</v>
      </c>
      <c r="G3523" s="82">
        <v>50.16239999999982</v>
      </c>
      <c r="H3523" s="27">
        <v>-80.836039999999997</v>
      </c>
      <c r="I3523" s="25">
        <v>24</v>
      </c>
      <c r="J3523" s="82">
        <v>58.58159999999998</v>
      </c>
      <c r="K3523" s="27">
        <v>24.97636</v>
      </c>
      <c r="L3523" s="29">
        <v>31.2</v>
      </c>
      <c r="M3523" s="29">
        <v>43.043999999999997</v>
      </c>
      <c r="N3523" s="28">
        <v>8.4727466058610901</v>
      </c>
      <c r="O3523" s="28">
        <v>3.4368841980390972</v>
      </c>
      <c r="Q3523" s="26">
        <v>12.926366000000002</v>
      </c>
      <c r="R3523" s="26">
        <v>25.131027021395099</v>
      </c>
      <c r="S3523" s="26">
        <v>0.76</v>
      </c>
      <c r="T3523" s="26">
        <v>0</v>
      </c>
      <c r="U3523" s="26">
        <v>0.5</v>
      </c>
      <c r="V3523" s="26">
        <v>0.56000000000000005</v>
      </c>
      <c r="W3523" s="26">
        <v>0</v>
      </c>
      <c r="X3523" s="26">
        <v>114.8</v>
      </c>
      <c r="Y3523" s="85"/>
      <c r="AD3523" s="26">
        <v>1.32</v>
      </c>
      <c r="AF3523" s="26">
        <v>0.91537302028124978</v>
      </c>
      <c r="AG3523" s="26">
        <v>0.28693509040043785</v>
      </c>
      <c r="AH3523" s="29">
        <v>0.54409747092058625</v>
      </c>
      <c r="AI3523" s="29">
        <v>25.24</v>
      </c>
    </row>
    <row r="3524" spans="1:35" ht="15" customHeight="1" x14ac:dyDescent="0.2">
      <c r="A3524" s="25">
        <v>3659</v>
      </c>
      <c r="B3524" s="25" t="s">
        <v>116</v>
      </c>
      <c r="C3524" s="139">
        <v>38519</v>
      </c>
      <c r="D3524" s="25">
        <v>31</v>
      </c>
      <c r="E3524" s="25" t="s">
        <v>49</v>
      </c>
      <c r="F3524" s="25">
        <v>-80</v>
      </c>
      <c r="G3524" s="82">
        <v>52.119600000000332</v>
      </c>
      <c r="H3524" s="27">
        <v>-80.868660000000006</v>
      </c>
      <c r="I3524" s="25">
        <v>25</v>
      </c>
      <c r="J3524" s="82">
        <v>0.64799999999998192</v>
      </c>
      <c r="K3524" s="27">
        <v>25.0108</v>
      </c>
      <c r="L3524" s="29">
        <v>31.727</v>
      </c>
      <c r="M3524" s="29">
        <v>42.021000000000001</v>
      </c>
      <c r="N3524" s="28">
        <v>8.2419046123494901</v>
      </c>
      <c r="O3524" s="28">
        <v>3.3432454718207261</v>
      </c>
      <c r="Q3524" s="26">
        <v>13.240890000000002</v>
      </c>
      <c r="R3524" s="26">
        <v>25.981345499427075</v>
      </c>
      <c r="S3524" s="26">
        <v>0.37</v>
      </c>
      <c r="T3524" s="26">
        <v>0</v>
      </c>
      <c r="U3524" s="26">
        <v>0.32</v>
      </c>
      <c r="V3524" s="26">
        <v>0.15</v>
      </c>
      <c r="W3524" s="26">
        <v>0.17</v>
      </c>
      <c r="X3524" s="26">
        <v>146.1</v>
      </c>
      <c r="Y3524" s="85"/>
      <c r="AD3524" s="26">
        <v>0.69000000000000006</v>
      </c>
      <c r="AF3524" s="26">
        <v>0.49269780481249992</v>
      </c>
      <c r="AG3524" s="26">
        <v>0.13374921264693751</v>
      </c>
      <c r="AH3524" s="29">
        <v>0.55933673305227005</v>
      </c>
      <c r="AI3524" s="29">
        <v>26.04</v>
      </c>
    </row>
    <row r="3525" spans="1:35" ht="15" customHeight="1" x14ac:dyDescent="0.2">
      <c r="A3525" s="25">
        <v>3660</v>
      </c>
      <c r="B3525" s="25" t="s">
        <v>116</v>
      </c>
      <c r="C3525" s="139">
        <v>38519</v>
      </c>
      <c r="D3525" s="25">
        <v>32</v>
      </c>
      <c r="E3525" s="25" t="s">
        <v>49</v>
      </c>
      <c r="F3525" s="25">
        <v>-80</v>
      </c>
      <c r="G3525" s="82">
        <v>55.552800000000389</v>
      </c>
      <c r="H3525" s="27">
        <v>-80.925880000000006</v>
      </c>
      <c r="I3525" s="25">
        <v>25</v>
      </c>
      <c r="J3525" s="82">
        <v>0.71519999999999584</v>
      </c>
      <c r="K3525" s="27">
        <v>25.01192</v>
      </c>
      <c r="L3525" s="29">
        <v>31.047000000000001</v>
      </c>
      <c r="M3525" s="29">
        <v>39.948</v>
      </c>
      <c r="N3525" s="28">
        <v>8.4650042498086062</v>
      </c>
      <c r="O3525" s="28">
        <v>3.4337435894017561</v>
      </c>
      <c r="Q3525" s="26">
        <v>12.656774</v>
      </c>
      <c r="R3525" s="26">
        <v>12.009856473541666</v>
      </c>
      <c r="S3525" s="26">
        <v>0.28999999999999998</v>
      </c>
      <c r="T3525" s="26">
        <v>4.0000000000000001E-3</v>
      </c>
      <c r="U3525" s="26">
        <v>0.33</v>
      </c>
      <c r="V3525" s="26">
        <v>0.2</v>
      </c>
      <c r="W3525" s="26">
        <v>0.13</v>
      </c>
      <c r="X3525" s="26">
        <v>144.19999999999999</v>
      </c>
      <c r="Y3525" s="85"/>
      <c r="AD3525" s="26">
        <v>0.62</v>
      </c>
      <c r="AF3525" s="26">
        <v>0.58920562224999995</v>
      </c>
      <c r="AG3525" s="26">
        <v>0.23993718239190631</v>
      </c>
      <c r="AH3525" s="29">
        <v>0.54459511938274952</v>
      </c>
      <c r="AI3525" s="29">
        <v>12.08</v>
      </c>
    </row>
    <row r="3526" spans="1:35" ht="15" customHeight="1" x14ac:dyDescent="0.2">
      <c r="A3526" s="25">
        <v>3661</v>
      </c>
      <c r="B3526" s="25" t="s">
        <v>116</v>
      </c>
      <c r="C3526" s="139">
        <v>38519</v>
      </c>
      <c r="D3526" s="25">
        <v>33</v>
      </c>
      <c r="E3526" s="25" t="s">
        <v>49</v>
      </c>
      <c r="F3526" s="25">
        <v>-80</v>
      </c>
      <c r="G3526" s="82">
        <v>55.238400000000354</v>
      </c>
      <c r="H3526" s="27">
        <v>-80.920640000000006</v>
      </c>
      <c r="I3526" s="25">
        <v>25</v>
      </c>
      <c r="J3526" s="82">
        <v>3.2532000000000494</v>
      </c>
      <c r="K3526" s="27">
        <v>25.054220000000001</v>
      </c>
      <c r="L3526" s="29">
        <v>31.722999999999999</v>
      </c>
      <c r="M3526" s="29">
        <v>38.917000000000002</v>
      </c>
      <c r="N3526" s="28">
        <v>7.1106398112180793</v>
      </c>
      <c r="O3526" s="28">
        <v>2.8843593160472469</v>
      </c>
      <c r="Q3526" s="26">
        <v>16.183935999999999</v>
      </c>
      <c r="R3526" s="26">
        <v>21.99998924316964</v>
      </c>
      <c r="S3526" s="26">
        <v>0.38</v>
      </c>
      <c r="T3526" s="26">
        <v>2.4E-2</v>
      </c>
      <c r="U3526" s="26">
        <v>0.3</v>
      </c>
      <c r="V3526" s="26">
        <v>0.23</v>
      </c>
      <c r="W3526" s="26">
        <v>6.9999999999999979E-2</v>
      </c>
      <c r="X3526" s="26">
        <v>156.1</v>
      </c>
      <c r="Y3526" s="85"/>
      <c r="AD3526" s="26">
        <v>0.67999999999999994</v>
      </c>
      <c r="AF3526" s="26">
        <v>0.28009035737499999</v>
      </c>
      <c r="AG3526" s="26">
        <v>0.23271237240356257</v>
      </c>
      <c r="AH3526" s="29">
        <v>0.648324218690848</v>
      </c>
      <c r="AI3526" s="29">
        <v>22.033333333333331</v>
      </c>
    </row>
    <row r="3527" spans="1:35" ht="15" customHeight="1" x14ac:dyDescent="0.2">
      <c r="A3527" s="25">
        <v>3662</v>
      </c>
      <c r="B3527" s="25" t="s">
        <v>116</v>
      </c>
      <c r="C3527" s="139">
        <v>38519</v>
      </c>
      <c r="D3527" s="25">
        <v>35</v>
      </c>
      <c r="E3527" s="25" t="s">
        <v>49</v>
      </c>
      <c r="F3527" s="25">
        <v>-80</v>
      </c>
      <c r="G3527" s="82">
        <v>52.714799999999968</v>
      </c>
      <c r="H3527" s="27">
        <v>-80.878579999999999</v>
      </c>
      <c r="I3527" s="25">
        <v>24</v>
      </c>
      <c r="J3527" s="82">
        <v>58.271999999999977</v>
      </c>
      <c r="K3527" s="27">
        <v>24.9712</v>
      </c>
      <c r="L3527" s="29">
        <v>31.788</v>
      </c>
      <c r="M3527" s="29">
        <v>42.095999999999997</v>
      </c>
      <c r="N3527" s="28">
        <v>8.7216035435887065</v>
      </c>
      <c r="O3527" s="28">
        <v>3.5378305046661342</v>
      </c>
      <c r="Q3527" s="26">
        <v>11.466075999999999</v>
      </c>
      <c r="R3527" s="26">
        <v>4.8280964594828877</v>
      </c>
      <c r="S3527" s="26">
        <v>0.98</v>
      </c>
      <c r="T3527" s="26">
        <v>5.1999999999999998E-2</v>
      </c>
      <c r="U3527" s="26">
        <v>0.26</v>
      </c>
      <c r="V3527" s="26">
        <v>0.18</v>
      </c>
      <c r="W3527" s="26">
        <v>8.0000000000000016E-2</v>
      </c>
      <c r="X3527" s="26">
        <v>49.53</v>
      </c>
      <c r="Y3527" s="85"/>
      <c r="AD3527" s="26">
        <v>1.24</v>
      </c>
      <c r="AF3527" s="26">
        <v>0.96398974034374985</v>
      </c>
      <c r="AG3527" s="26">
        <v>0.29964507030571896</v>
      </c>
      <c r="AH3527" s="29">
        <v>0.52857252418780654</v>
      </c>
      <c r="AI3527" s="29">
        <v>4.9428571428571439</v>
      </c>
    </row>
    <row r="3528" spans="1:35" ht="15" customHeight="1" x14ac:dyDescent="0.2">
      <c r="A3528" s="25">
        <v>3663</v>
      </c>
      <c r="B3528" s="25" t="s">
        <v>116</v>
      </c>
      <c r="C3528" s="139">
        <v>38519</v>
      </c>
      <c r="D3528" s="25">
        <v>36</v>
      </c>
      <c r="E3528" s="25" t="s">
        <v>50</v>
      </c>
      <c r="F3528" s="25">
        <v>-80</v>
      </c>
      <c r="G3528" s="82">
        <v>47.583599999999819</v>
      </c>
      <c r="H3528" s="27">
        <v>-80.793059999999997</v>
      </c>
      <c r="I3528" s="25">
        <v>24</v>
      </c>
      <c r="J3528" s="82">
        <v>57.568799999999953</v>
      </c>
      <c r="K3528" s="27">
        <v>24.959479999999999</v>
      </c>
      <c r="L3528" s="29">
        <v>32.442999999999998</v>
      </c>
      <c r="M3528" s="29">
        <v>41.744999999999997</v>
      </c>
      <c r="N3528" s="28">
        <v>17.608359538751095</v>
      </c>
      <c r="O3528" s="28">
        <v>7.142653435458687</v>
      </c>
      <c r="Q3528" s="26">
        <v>7.5794580000000007</v>
      </c>
      <c r="R3528" s="26">
        <v>15.316510199110857</v>
      </c>
      <c r="S3528" s="26">
        <v>2</v>
      </c>
      <c r="T3528" s="26">
        <v>3.1E-2</v>
      </c>
      <c r="U3528" s="26">
        <v>0.38</v>
      </c>
      <c r="V3528" s="26">
        <v>0.3</v>
      </c>
      <c r="W3528" s="26">
        <v>8.0000000000000016E-2</v>
      </c>
      <c r="X3528" s="26">
        <v>57.03</v>
      </c>
      <c r="Y3528" s="85"/>
      <c r="AD3528" s="26">
        <v>2.38</v>
      </c>
      <c r="AF3528" s="26">
        <v>0.70131432746874989</v>
      </c>
      <c r="AG3528" s="26">
        <v>0.12366880466078115</v>
      </c>
      <c r="AH3528" s="29">
        <v>0.26180746649650549</v>
      </c>
      <c r="AI3528" s="29">
        <v>15.4</v>
      </c>
    </row>
    <row r="3529" spans="1:35" ht="15" customHeight="1" x14ac:dyDescent="0.2">
      <c r="A3529" s="25">
        <v>3664</v>
      </c>
      <c r="B3529" s="25" t="s">
        <v>116</v>
      </c>
      <c r="C3529" s="139">
        <v>38519</v>
      </c>
      <c r="D3529" s="25">
        <v>37</v>
      </c>
      <c r="E3529" s="25" t="s">
        <v>50</v>
      </c>
      <c r="F3529" s="25">
        <v>-80</v>
      </c>
      <c r="G3529" s="82">
        <v>45.643200000000377</v>
      </c>
      <c r="H3529" s="27">
        <v>-80.760720000000006</v>
      </c>
      <c r="I3529" s="25">
        <v>24</v>
      </c>
      <c r="J3529" s="82">
        <v>55.942799999999906</v>
      </c>
      <c r="K3529" s="27">
        <v>24.932379999999998</v>
      </c>
      <c r="L3529" s="29">
        <v>32.18</v>
      </c>
      <c r="M3529" s="29">
        <v>39.67</v>
      </c>
      <c r="N3529" s="28">
        <v>16.112947614707593</v>
      </c>
      <c r="O3529" s="28">
        <v>6.5360546723434272</v>
      </c>
      <c r="Q3529" s="26">
        <v>4.2095580000000004</v>
      </c>
      <c r="R3529" s="26">
        <v>6.8556744055394399</v>
      </c>
      <c r="S3529" s="26">
        <v>3.19</v>
      </c>
      <c r="T3529" s="26">
        <v>1.7000000000000001E-2</v>
      </c>
      <c r="U3529" s="26">
        <v>1.32</v>
      </c>
      <c r="V3529" s="26">
        <v>0.28000000000000003</v>
      </c>
      <c r="W3529" s="26">
        <v>1.04</v>
      </c>
      <c r="X3529" s="26">
        <v>14.3</v>
      </c>
      <c r="Y3529" s="85"/>
      <c r="AD3529" s="26">
        <v>4.51</v>
      </c>
      <c r="AF3529" s="26">
        <v>0.49233499346874998</v>
      </c>
      <c r="AG3529" s="26">
        <v>0.1032745808719063</v>
      </c>
      <c r="AH3529" s="29">
        <v>0.28610531792408234</v>
      </c>
      <c r="AI3529" s="29">
        <v>6.9142857142857199</v>
      </c>
    </row>
    <row r="3530" spans="1:35" ht="15" customHeight="1" x14ac:dyDescent="0.2">
      <c r="A3530" s="25">
        <v>3665</v>
      </c>
      <c r="B3530" s="25" t="s">
        <v>116</v>
      </c>
      <c r="C3530" s="139">
        <v>38519</v>
      </c>
      <c r="D3530" s="25">
        <v>38</v>
      </c>
      <c r="E3530" s="25" t="s">
        <v>50</v>
      </c>
      <c r="F3530" s="25">
        <v>-80</v>
      </c>
      <c r="G3530" s="82">
        <v>41.851199999999835</v>
      </c>
      <c r="H3530" s="27">
        <v>-80.697519999999997</v>
      </c>
      <c r="I3530" s="25">
        <v>24</v>
      </c>
      <c r="J3530" s="82">
        <v>59.131200000000064</v>
      </c>
      <c r="K3530" s="27">
        <v>24.985520000000001</v>
      </c>
      <c r="L3530" s="29">
        <v>31.335000000000001</v>
      </c>
      <c r="M3530" s="29">
        <v>38.43</v>
      </c>
      <c r="N3530" s="28">
        <v>26.704974156736931</v>
      </c>
      <c r="O3530" s="28">
        <v>10.832603399804352</v>
      </c>
      <c r="Q3530" s="26">
        <v>3.3109180000000009</v>
      </c>
      <c r="R3530" s="26">
        <v>6.2623043861793235</v>
      </c>
      <c r="S3530" s="26">
        <v>3.77</v>
      </c>
      <c r="T3530" s="26">
        <v>1.6E-2</v>
      </c>
      <c r="U3530" s="26">
        <v>0.97</v>
      </c>
      <c r="V3530" s="26">
        <v>0.3</v>
      </c>
      <c r="W3530" s="26">
        <v>0.66999999999999993</v>
      </c>
      <c r="X3530" s="26">
        <v>9.98</v>
      </c>
      <c r="Y3530" s="85"/>
      <c r="AD3530" s="26">
        <v>4.74</v>
      </c>
      <c r="AF3530" s="26">
        <v>0.67664315609375003</v>
      </c>
      <c r="AG3530" s="26">
        <v>9.186180658868745E-2</v>
      </c>
      <c r="AH3530" s="29">
        <v>0.17262701596125768</v>
      </c>
      <c r="AI3530" s="29">
        <v>6.3428571428571505</v>
      </c>
    </row>
    <row r="3531" spans="1:35" ht="15" customHeight="1" x14ac:dyDescent="0.2">
      <c r="A3531" s="25">
        <v>3666</v>
      </c>
      <c r="B3531" s="25" t="s">
        <v>116</v>
      </c>
      <c r="C3531" s="139">
        <v>38519</v>
      </c>
      <c r="D3531" s="25">
        <v>39</v>
      </c>
      <c r="E3531" s="25" t="s">
        <v>50</v>
      </c>
      <c r="F3531" s="25">
        <v>-80</v>
      </c>
      <c r="G3531" s="82">
        <v>38.75280000000032</v>
      </c>
      <c r="H3531" s="27">
        <v>-80.645880000000005</v>
      </c>
      <c r="I3531" s="25">
        <v>25</v>
      </c>
      <c r="J3531" s="82">
        <v>0.48479999999997858</v>
      </c>
      <c r="K3531" s="27">
        <v>25.00808</v>
      </c>
      <c r="L3531" s="29">
        <v>32.106999999999999</v>
      </c>
      <c r="M3531" s="29">
        <v>41.247999999999998</v>
      </c>
      <c r="N3531" s="28">
        <v>11.807519592915549</v>
      </c>
      <c r="O3531" s="28">
        <v>4.7896012231566321</v>
      </c>
      <c r="Q3531" s="26">
        <v>4.3892860000000011</v>
      </c>
      <c r="R3531" s="26">
        <v>27.545060067020092</v>
      </c>
      <c r="S3531" s="26">
        <v>1.89</v>
      </c>
      <c r="T3531" s="26">
        <v>3.7999999999999999E-2</v>
      </c>
      <c r="U3531" s="26">
        <v>0.5</v>
      </c>
      <c r="V3531" s="26">
        <v>0.15</v>
      </c>
      <c r="W3531" s="26">
        <v>0.35</v>
      </c>
      <c r="X3531" s="26">
        <v>8.17</v>
      </c>
      <c r="Y3531" s="85"/>
      <c r="AD3531" s="26">
        <v>2.39</v>
      </c>
      <c r="AF3531" s="26">
        <v>0.94149543703125005</v>
      </c>
      <c r="AG3531" s="26">
        <v>0.13676801064793759</v>
      </c>
      <c r="AH3531" s="29">
        <v>0.39042916369717284</v>
      </c>
      <c r="AI3531" s="29">
        <v>27.657142857142858</v>
      </c>
    </row>
    <row r="3532" spans="1:35" ht="15" customHeight="1" x14ac:dyDescent="0.2">
      <c r="A3532" s="25">
        <v>3667</v>
      </c>
      <c r="B3532" s="25" t="s">
        <v>116</v>
      </c>
      <c r="C3532" s="139">
        <v>38519</v>
      </c>
      <c r="D3532" s="25">
        <v>40</v>
      </c>
      <c r="E3532" s="25" t="s">
        <v>47</v>
      </c>
      <c r="F3532" s="25">
        <v>-80</v>
      </c>
      <c r="G3532" s="82">
        <v>35.901599999999974</v>
      </c>
      <c r="H3532" s="27">
        <v>-80.59836</v>
      </c>
      <c r="I3532" s="25">
        <v>25</v>
      </c>
      <c r="J3532" s="82">
        <v>1.0752000000000095</v>
      </c>
      <c r="K3532" s="27">
        <v>25.01792</v>
      </c>
      <c r="L3532" s="29">
        <v>32.183</v>
      </c>
      <c r="M3532" s="29">
        <v>42.607999999999997</v>
      </c>
      <c r="N3532" s="28">
        <v>13.560682149057376</v>
      </c>
      <c r="O3532" s="28">
        <v>5.5007539303117774</v>
      </c>
      <c r="Q3532" s="26">
        <v>4.5914800000000007</v>
      </c>
      <c r="R3532" s="26">
        <v>8.4365404498400256</v>
      </c>
      <c r="S3532" s="26">
        <v>1.51</v>
      </c>
      <c r="T3532" s="26">
        <v>8.9999999999999993E-3</v>
      </c>
      <c r="U3532" s="26">
        <v>0.41</v>
      </c>
      <c r="V3532" s="26">
        <v>0.2</v>
      </c>
      <c r="W3532" s="26">
        <v>0.20999999999999996</v>
      </c>
      <c r="X3532" s="26">
        <v>4.8</v>
      </c>
      <c r="Y3532" s="85"/>
      <c r="AD3532" s="26">
        <v>1.92</v>
      </c>
      <c r="AF3532" s="26">
        <v>0.81306022134374989</v>
      </c>
      <c r="AG3532" s="26">
        <v>0.10928461551606264</v>
      </c>
      <c r="AH3532" s="29">
        <v>0.33995339978678346</v>
      </c>
      <c r="AI3532" s="29">
        <v>8.5333333333333297</v>
      </c>
    </row>
    <row r="3533" spans="1:35" ht="15" customHeight="1" x14ac:dyDescent="0.2">
      <c r="A3533" s="25">
        <v>3668</v>
      </c>
      <c r="B3533" s="25" t="s">
        <v>117</v>
      </c>
      <c r="C3533" s="139">
        <v>38544</v>
      </c>
      <c r="D3533" s="25" t="s">
        <v>15</v>
      </c>
      <c r="E3533" s="25" t="s">
        <v>76</v>
      </c>
      <c r="F3533" s="25">
        <v>-80</v>
      </c>
      <c r="G3533" s="82">
        <v>11.019600000000196</v>
      </c>
      <c r="H3533" s="27">
        <v>-80.183660000000003</v>
      </c>
      <c r="I3533" s="25">
        <v>25</v>
      </c>
      <c r="J3533" s="82">
        <v>44.412000000000091</v>
      </c>
      <c r="K3533" s="27">
        <v>25.740200000000002</v>
      </c>
      <c r="L3533" s="29">
        <v>28.053999999999998</v>
      </c>
      <c r="M3533" s="29">
        <v>21.774999999999999</v>
      </c>
      <c r="N3533" s="28">
        <v>5.6103904143383421</v>
      </c>
      <c r="O3533" s="28">
        <v>2.2757982808704336</v>
      </c>
      <c r="Q3533" s="26">
        <v>20.227816000000001</v>
      </c>
      <c r="R3533" s="26">
        <v>2.3890833891964287</v>
      </c>
      <c r="S3533" s="26">
        <v>8.35</v>
      </c>
      <c r="T3533" s="26">
        <v>0.18</v>
      </c>
      <c r="U3533" s="26">
        <v>3.82</v>
      </c>
      <c r="V3533" s="26">
        <v>0.84</v>
      </c>
      <c r="W3533" s="26">
        <v>2.98</v>
      </c>
      <c r="X3533" s="26">
        <v>16.14</v>
      </c>
      <c r="Y3533" s="85"/>
      <c r="AD3533" s="26">
        <v>12.17</v>
      </c>
      <c r="AF3533" s="26">
        <v>0.93169953075</v>
      </c>
      <c r="AG3533" s="26">
        <v>0.85721906757534361</v>
      </c>
      <c r="AH3533" s="29">
        <v>0.82168969706962502</v>
      </c>
      <c r="AI3533" s="29">
        <v>2.5</v>
      </c>
    </row>
    <row r="3534" spans="1:35" ht="15" customHeight="1" x14ac:dyDescent="0.2">
      <c r="A3534" s="25">
        <v>3669</v>
      </c>
      <c r="B3534" s="25" t="s">
        <v>117</v>
      </c>
      <c r="C3534" s="139">
        <v>38544</v>
      </c>
      <c r="D3534" s="25" t="s">
        <v>24</v>
      </c>
      <c r="E3534" s="25" t="s">
        <v>77</v>
      </c>
      <c r="F3534" s="25">
        <v>-80</v>
      </c>
      <c r="G3534" s="82">
        <v>21.715199999999868</v>
      </c>
      <c r="H3534" s="27">
        <v>-80.361919999999998</v>
      </c>
      <c r="I3534" s="25">
        <v>25</v>
      </c>
      <c r="J3534" s="82">
        <v>17.809200000000018</v>
      </c>
      <c r="K3534" s="27">
        <v>25.29682</v>
      </c>
      <c r="L3534" s="29">
        <v>29.114000000000001</v>
      </c>
      <c r="M3534" s="29">
        <v>29.675999999999998</v>
      </c>
      <c r="N3534" s="28">
        <v>7.6068949444354459</v>
      </c>
      <c r="O3534" s="28">
        <v>3.0856602052265258</v>
      </c>
      <c r="Q3534" s="26">
        <v>20.250281999999999</v>
      </c>
      <c r="R3534" s="26">
        <v>2.0594969879501375</v>
      </c>
      <c r="S3534" s="26">
        <v>7.83</v>
      </c>
      <c r="T3534" s="26">
        <v>0.09</v>
      </c>
      <c r="U3534" s="26">
        <v>0.82</v>
      </c>
      <c r="V3534" s="26">
        <v>0.44</v>
      </c>
      <c r="W3534" s="26">
        <v>0.37999999999999995</v>
      </c>
      <c r="X3534" s="26">
        <v>9</v>
      </c>
      <c r="Y3534" s="85"/>
      <c r="AD3534" s="26">
        <v>8.65</v>
      </c>
      <c r="AF3534" s="26">
        <v>1.18022530121875</v>
      </c>
      <c r="AG3534" s="26">
        <v>0.52587674399006235</v>
      </c>
      <c r="AH3534" s="29">
        <v>0.6060291398361275</v>
      </c>
      <c r="AI3534" s="29">
        <v>2.1999999999999886</v>
      </c>
    </row>
    <row r="3535" spans="1:35" ht="15" customHeight="1" x14ac:dyDescent="0.2">
      <c r="A3535" s="25">
        <v>3670</v>
      </c>
      <c r="B3535" s="25" t="s">
        <v>117</v>
      </c>
      <c r="C3535" s="139">
        <v>38544</v>
      </c>
      <c r="D3535" s="25" t="s">
        <v>25</v>
      </c>
      <c r="E3535" s="25" t="s">
        <v>79</v>
      </c>
      <c r="F3535" s="25">
        <v>-80</v>
      </c>
      <c r="G3535" s="82">
        <v>22.600799999999595</v>
      </c>
      <c r="H3535" s="27">
        <v>-80.376679999999993</v>
      </c>
      <c r="I3535" s="25">
        <v>25</v>
      </c>
      <c r="J3535" s="82">
        <v>14.322000000000088</v>
      </c>
      <c r="K3535" s="27">
        <v>25.238700000000001</v>
      </c>
      <c r="L3535" s="29">
        <v>29.27</v>
      </c>
      <c r="M3535" s="29">
        <v>35.511000000000003</v>
      </c>
      <c r="N3535" s="28">
        <v>7.3796554059448463</v>
      </c>
      <c r="O3535" s="28">
        <v>2.9934827785502955</v>
      </c>
      <c r="Q3535" s="26">
        <v>15.217898</v>
      </c>
      <c r="R3535" s="26">
        <v>3.2729772063950868</v>
      </c>
      <c r="S3535" s="26">
        <v>8.4</v>
      </c>
      <c r="T3535" s="26">
        <v>0.05</v>
      </c>
      <c r="U3535" s="26">
        <v>0.37</v>
      </c>
      <c r="V3535" s="26">
        <v>0.24</v>
      </c>
      <c r="W3535" s="26">
        <v>0.13</v>
      </c>
      <c r="X3535" s="26">
        <v>10.76</v>
      </c>
      <c r="Y3535" s="85"/>
      <c r="AD3535" s="26">
        <v>8.7700000000000014</v>
      </c>
      <c r="AF3535" s="26">
        <v>1.4029914662812502</v>
      </c>
      <c r="AG3535" s="26">
        <v>0.34953579144768754</v>
      </c>
      <c r="AH3535" s="29">
        <v>0.62469041525791458</v>
      </c>
      <c r="AI3535" s="29">
        <v>3.44</v>
      </c>
    </row>
    <row r="3536" spans="1:35" ht="15" customHeight="1" x14ac:dyDescent="0.2">
      <c r="A3536" s="25">
        <v>3671</v>
      </c>
      <c r="B3536" s="25" t="s">
        <v>117</v>
      </c>
      <c r="C3536" s="139">
        <v>38544</v>
      </c>
      <c r="D3536" s="25" t="s">
        <v>26</v>
      </c>
      <c r="E3536" s="25" t="s">
        <v>79</v>
      </c>
      <c r="F3536" s="25">
        <v>-80</v>
      </c>
      <c r="G3536" s="82">
        <v>25.354799999999784</v>
      </c>
      <c r="H3536" s="27">
        <v>-80.422579999999996</v>
      </c>
      <c r="I3536" s="25">
        <v>25</v>
      </c>
      <c r="J3536" s="82">
        <v>15.374399999999895</v>
      </c>
      <c r="K3536" s="27">
        <v>25.256239999999998</v>
      </c>
      <c r="L3536" s="29">
        <v>30.734000000000002</v>
      </c>
      <c r="M3536" s="29">
        <v>20.015999999999998</v>
      </c>
      <c r="N3536" s="28">
        <v>5.8439693484730117</v>
      </c>
      <c r="O3536" s="28">
        <v>2.3705472194456685</v>
      </c>
      <c r="Q3536" s="26">
        <v>32.33699</v>
      </c>
      <c r="R3536" s="26">
        <v>3.9591837238281249</v>
      </c>
      <c r="S3536" s="26">
        <v>6.37</v>
      </c>
      <c r="T3536" s="26">
        <v>0.18</v>
      </c>
      <c r="U3536" s="26">
        <v>0.71</v>
      </c>
      <c r="V3536" s="26">
        <v>0.25</v>
      </c>
      <c r="W3536" s="26">
        <v>0.45999999999999996</v>
      </c>
      <c r="X3536" s="26">
        <v>28.22</v>
      </c>
      <c r="Y3536" s="85"/>
      <c r="AD3536" s="26">
        <v>7.08</v>
      </c>
      <c r="AF3536" s="26">
        <v>0.34285671984374994</v>
      </c>
      <c r="AG3536" s="26">
        <v>0.18103201736812505</v>
      </c>
      <c r="AH3536" s="29">
        <v>0.78884739551287364</v>
      </c>
      <c r="AI3536" s="29">
        <v>4</v>
      </c>
    </row>
    <row r="3537" spans="1:35" ht="15" customHeight="1" x14ac:dyDescent="0.2">
      <c r="A3537" s="25">
        <v>3672</v>
      </c>
      <c r="B3537" s="25" t="s">
        <v>117</v>
      </c>
      <c r="C3537" s="139">
        <v>38544</v>
      </c>
      <c r="D3537" s="25" t="s">
        <v>27</v>
      </c>
      <c r="E3537" s="25" t="s">
        <v>79</v>
      </c>
      <c r="F3537" s="25">
        <v>-80</v>
      </c>
      <c r="G3537" s="82">
        <v>25.429200000000378</v>
      </c>
      <c r="H3537" s="27">
        <v>-80.423820000000006</v>
      </c>
      <c r="I3537" s="25">
        <v>25</v>
      </c>
      <c r="J3537" s="82">
        <v>10.545600000000022</v>
      </c>
      <c r="K3537" s="27">
        <v>25.17576</v>
      </c>
      <c r="L3537" s="29">
        <v>29.285</v>
      </c>
      <c r="M3537" s="29">
        <v>37.96</v>
      </c>
      <c r="N3537" s="28">
        <v>5.4707614942251741</v>
      </c>
      <c r="O3537" s="28">
        <v>2.2191592178310358</v>
      </c>
      <c r="Q3537" s="26">
        <v>13.735142000000002</v>
      </c>
      <c r="R3537" s="26">
        <v>2.8604472081361605</v>
      </c>
      <c r="S3537" s="26">
        <v>8.6</v>
      </c>
      <c r="T3537" s="26">
        <v>0.02</v>
      </c>
      <c r="U3537" s="26">
        <v>0.75</v>
      </c>
      <c r="V3537" s="26">
        <v>0.21</v>
      </c>
      <c r="W3537" s="26">
        <v>0.54</v>
      </c>
      <c r="X3537" s="26">
        <v>11.72</v>
      </c>
      <c r="Y3537" s="85"/>
      <c r="AD3537" s="26">
        <v>9.3500000000000014</v>
      </c>
      <c r="AF3537" s="26">
        <v>1.1722434516562499</v>
      </c>
      <c r="AG3537" s="26">
        <v>0.29477921431843779</v>
      </c>
      <c r="AH3537" s="29">
        <v>0.84266148412176689</v>
      </c>
      <c r="AI3537" s="29">
        <v>3</v>
      </c>
    </row>
    <row r="3538" spans="1:35" ht="15" customHeight="1" x14ac:dyDescent="0.2">
      <c r="A3538" s="25">
        <v>3673</v>
      </c>
      <c r="B3538" s="25" t="s">
        <v>117</v>
      </c>
      <c r="C3538" s="139">
        <v>38544</v>
      </c>
      <c r="D3538" s="25" t="s">
        <v>28</v>
      </c>
      <c r="E3538" s="25" t="s">
        <v>77</v>
      </c>
      <c r="F3538" s="25">
        <v>-80</v>
      </c>
      <c r="G3538" s="82">
        <v>12.799199999999757</v>
      </c>
      <c r="H3538" s="27">
        <v>-80.213319999999996</v>
      </c>
      <c r="I3538" s="25">
        <v>25</v>
      </c>
      <c r="J3538" s="82">
        <v>28.04159999999996</v>
      </c>
      <c r="K3538" s="27">
        <v>25.467359999999999</v>
      </c>
      <c r="L3538" s="29">
        <v>28.978000000000002</v>
      </c>
      <c r="M3538" s="29">
        <v>35.628999999999998</v>
      </c>
      <c r="N3538" s="28">
        <v>15.304298213958603</v>
      </c>
      <c r="O3538" s="28">
        <v>6.2080341995884138</v>
      </c>
      <c r="Q3538" s="26">
        <v>2.9065300000000001</v>
      </c>
      <c r="R3538" s="26">
        <v>1.8837751630543218</v>
      </c>
      <c r="S3538" s="26">
        <v>3.86</v>
      </c>
      <c r="T3538" s="26">
        <v>0.04</v>
      </c>
      <c r="U3538" s="26">
        <v>0.6</v>
      </c>
      <c r="V3538" s="26">
        <v>0.16</v>
      </c>
      <c r="W3538" s="26">
        <v>0.43999999999999995</v>
      </c>
      <c r="X3538" s="26">
        <v>3.28</v>
      </c>
      <c r="Y3538" s="85"/>
      <c r="AD3538" s="26">
        <v>4.4599999999999991</v>
      </c>
      <c r="AF3538" s="26">
        <v>1.3122886303437495</v>
      </c>
      <c r="AG3538" s="26">
        <v>1.1113956669876566</v>
      </c>
      <c r="AH3538" s="29">
        <v>0.3012225673827601</v>
      </c>
      <c r="AI3538" s="29">
        <v>2.0400000000000063</v>
      </c>
    </row>
    <row r="3539" spans="1:35" ht="15" customHeight="1" x14ac:dyDescent="0.2">
      <c r="A3539" s="25">
        <v>3674</v>
      </c>
      <c r="B3539" s="25" t="s">
        <v>117</v>
      </c>
      <c r="C3539" s="139">
        <v>38544</v>
      </c>
      <c r="D3539" s="25" t="s">
        <v>29</v>
      </c>
      <c r="E3539" s="25" t="s">
        <v>76</v>
      </c>
      <c r="F3539" s="25">
        <v>-80</v>
      </c>
      <c r="G3539" s="82">
        <v>11.877599999999688</v>
      </c>
      <c r="H3539" s="27">
        <v>-80.197959999999995</v>
      </c>
      <c r="I3539" s="25">
        <v>25</v>
      </c>
      <c r="J3539" s="82">
        <v>34.790400000000048</v>
      </c>
      <c r="K3539" s="27">
        <v>25.579840000000001</v>
      </c>
      <c r="L3539" s="29">
        <v>28.62</v>
      </c>
      <c r="M3539" s="29">
        <v>35.122999999999998</v>
      </c>
      <c r="N3539" s="28">
        <v>10.533717305069679</v>
      </c>
      <c r="O3539" s="28">
        <v>4.2728961736399782</v>
      </c>
      <c r="Q3539" s="26">
        <v>1.2440460000000002</v>
      </c>
      <c r="R3539" s="26">
        <v>0.81284107811384099</v>
      </c>
      <c r="S3539" s="26">
        <v>1.25</v>
      </c>
      <c r="T3539" s="26">
        <v>0.04</v>
      </c>
      <c r="U3539" s="26">
        <v>0.09</v>
      </c>
      <c r="V3539" s="26">
        <v>0.2</v>
      </c>
      <c r="W3539" s="26">
        <v>0</v>
      </c>
      <c r="X3539" s="26">
        <v>0.86</v>
      </c>
      <c r="Y3539" s="85"/>
      <c r="AD3539" s="26">
        <v>1.45</v>
      </c>
      <c r="AF3539" s="26">
        <v>0.90013494384375003</v>
      </c>
      <c r="AG3539" s="26">
        <v>0.18505916983893739</v>
      </c>
      <c r="AH3539" s="29">
        <v>0.43764227446860515</v>
      </c>
      <c r="AI3539" s="29">
        <v>0.92000000000000171</v>
      </c>
    </row>
    <row r="3540" spans="1:35" ht="15" customHeight="1" x14ac:dyDescent="0.2">
      <c r="A3540" s="25">
        <v>3675</v>
      </c>
      <c r="B3540" s="25" t="s">
        <v>117</v>
      </c>
      <c r="C3540" s="139">
        <v>38544</v>
      </c>
      <c r="D3540" s="25" t="s">
        <v>30</v>
      </c>
      <c r="E3540" s="25" t="s">
        <v>76</v>
      </c>
      <c r="F3540" s="25">
        <v>-80</v>
      </c>
      <c r="G3540" s="82">
        <v>11.252399999999909</v>
      </c>
      <c r="H3540" s="27">
        <v>-80.187539999999998</v>
      </c>
      <c r="I3540" s="25">
        <v>25</v>
      </c>
      <c r="J3540" s="82">
        <v>39.722400000000064</v>
      </c>
      <c r="K3540" s="27">
        <v>25.662040000000001</v>
      </c>
      <c r="L3540" s="29">
        <v>28.661000000000001</v>
      </c>
      <c r="M3540" s="29">
        <v>35.991</v>
      </c>
      <c r="N3540" s="28">
        <v>7.4207989706862536</v>
      </c>
      <c r="O3540" s="28">
        <v>3.0101722505820594</v>
      </c>
      <c r="Q3540" s="26">
        <v>2.5920060000000005</v>
      </c>
      <c r="R3540" s="26">
        <v>1.4198337854947956</v>
      </c>
      <c r="S3540" s="26">
        <v>1.01</v>
      </c>
      <c r="T3540" s="26">
        <v>0.05</v>
      </c>
      <c r="U3540" s="26">
        <v>0.41</v>
      </c>
      <c r="V3540" s="26">
        <v>0.13</v>
      </c>
      <c r="W3540" s="26">
        <v>0.27999999999999997</v>
      </c>
      <c r="X3540" s="26">
        <v>3.16</v>
      </c>
      <c r="Y3540" s="85"/>
      <c r="AD3540" s="26">
        <v>1.4200000000000002</v>
      </c>
      <c r="AF3540" s="26">
        <v>0.50539620184374989</v>
      </c>
      <c r="AG3540" s="26">
        <v>0.26068690689978136</v>
      </c>
      <c r="AH3540" s="29">
        <v>0.62122690807425029</v>
      </c>
      <c r="AI3540" s="29">
        <v>1.48</v>
      </c>
    </row>
    <row r="3541" spans="1:35" ht="15" customHeight="1" x14ac:dyDescent="0.2">
      <c r="A3541" s="25">
        <v>3676</v>
      </c>
      <c r="B3541" s="25" t="s">
        <v>117</v>
      </c>
      <c r="C3541" s="139">
        <v>38544</v>
      </c>
      <c r="D3541" s="25" t="s">
        <v>31</v>
      </c>
      <c r="E3541" s="25" t="s">
        <v>76</v>
      </c>
      <c r="F3541" s="25">
        <v>-80</v>
      </c>
      <c r="G3541" s="82">
        <v>17.510399999999606</v>
      </c>
      <c r="H3541" s="27">
        <v>-80.291839999999993</v>
      </c>
      <c r="I3541" s="25">
        <v>25</v>
      </c>
      <c r="J3541" s="82">
        <v>36.787199999999913</v>
      </c>
      <c r="K3541" s="27">
        <v>25.613119999999999</v>
      </c>
      <c r="L3541" s="29">
        <v>28.617999999999999</v>
      </c>
      <c r="M3541" s="29">
        <v>16.552</v>
      </c>
      <c r="N3541" s="28">
        <v>5.5725970743900159</v>
      </c>
      <c r="O3541" s="28">
        <v>2.2604677937330431</v>
      </c>
      <c r="Q3541" s="26">
        <v>29.596138</v>
      </c>
      <c r="R3541" s="26">
        <v>0.99207017803571085</v>
      </c>
      <c r="S3541" s="26">
        <v>11.96</v>
      </c>
      <c r="T3541" s="26">
        <v>0.21</v>
      </c>
      <c r="U3541" s="26">
        <v>16</v>
      </c>
      <c r="V3541" s="26">
        <v>1.07</v>
      </c>
      <c r="W3541" s="26">
        <v>14.93</v>
      </c>
      <c r="X3541" s="26">
        <v>40.54</v>
      </c>
      <c r="Y3541" s="85"/>
      <c r="AD3541" s="26">
        <v>27.96</v>
      </c>
      <c r="AF3541" s="26">
        <v>1.4106105044999999</v>
      </c>
      <c r="AG3541" s="26">
        <v>0.34780704678678154</v>
      </c>
      <c r="AH3541" s="29">
        <v>0.82726239461779449</v>
      </c>
      <c r="AI3541" s="29">
        <v>1.1599999999999999</v>
      </c>
    </row>
    <row r="3542" spans="1:35" ht="15" customHeight="1" x14ac:dyDescent="0.2">
      <c r="A3542" s="25">
        <v>3677</v>
      </c>
      <c r="B3542" s="25" t="s">
        <v>117</v>
      </c>
      <c r="C3542" s="139">
        <v>38544</v>
      </c>
      <c r="D3542" s="25" t="s">
        <v>16</v>
      </c>
      <c r="E3542" s="25" t="s">
        <v>76</v>
      </c>
      <c r="F3542" s="25">
        <v>-80</v>
      </c>
      <c r="G3542" s="82">
        <v>14.852400000000046</v>
      </c>
      <c r="H3542" s="27">
        <v>-80.247540000000001</v>
      </c>
      <c r="I3542" s="25">
        <v>25</v>
      </c>
      <c r="J3542" s="82">
        <v>41.427600000000098</v>
      </c>
      <c r="K3542" s="27">
        <v>25.690460000000002</v>
      </c>
      <c r="L3542" s="29">
        <v>27.751999999999999</v>
      </c>
      <c r="M3542" s="29">
        <v>16.696999999999999</v>
      </c>
      <c r="N3542" s="28">
        <v>4.2186335310261862</v>
      </c>
      <c r="O3542" s="28">
        <v>1.7112461394835072</v>
      </c>
      <c r="Q3542" s="26">
        <v>44.378766000000006</v>
      </c>
      <c r="R3542" s="26">
        <v>2.0761646644977643</v>
      </c>
      <c r="S3542" s="26">
        <v>10.34</v>
      </c>
      <c r="T3542" s="26">
        <v>0.2</v>
      </c>
      <c r="U3542" s="26">
        <v>4.1399999999999997</v>
      </c>
      <c r="V3542" s="26">
        <v>0.51</v>
      </c>
      <c r="W3542" s="26">
        <v>3.63</v>
      </c>
      <c r="X3542" s="26">
        <v>46.7</v>
      </c>
      <c r="Y3542" s="85"/>
      <c r="AD3542" s="26">
        <v>14.48</v>
      </c>
      <c r="AF3542" s="26">
        <v>0.70421681821875004</v>
      </c>
      <c r="AG3542" s="26">
        <v>0.17793737472668764</v>
      </c>
      <c r="AH3542" s="29">
        <v>1.0927709093704125</v>
      </c>
      <c r="AI3542" s="29">
        <v>2.16</v>
      </c>
    </row>
    <row r="3543" spans="1:35" ht="15" customHeight="1" x14ac:dyDescent="0.2">
      <c r="A3543" s="25">
        <v>3678</v>
      </c>
      <c r="B3543" s="25" t="s">
        <v>117</v>
      </c>
      <c r="C3543" s="139">
        <v>38544</v>
      </c>
      <c r="D3543" s="25" t="s">
        <v>17</v>
      </c>
      <c r="E3543" s="25" t="s">
        <v>76</v>
      </c>
      <c r="F3543" s="25">
        <v>-80</v>
      </c>
      <c r="G3543" s="82">
        <v>15.834000000000401</v>
      </c>
      <c r="H3543" s="27">
        <v>-80.263900000000007</v>
      </c>
      <c r="I3543" s="25">
        <v>25</v>
      </c>
      <c r="J3543" s="82">
        <v>39.2316000000001</v>
      </c>
      <c r="K3543" s="27">
        <v>25.653860000000002</v>
      </c>
      <c r="L3543" s="29">
        <v>27.710999999999999</v>
      </c>
      <c r="M3543" s="29">
        <v>20.013999999999999</v>
      </c>
      <c r="N3543" s="28">
        <v>8.3272006314758134</v>
      </c>
      <c r="O3543" s="28">
        <v>3.3778449416181711</v>
      </c>
      <c r="Q3543" s="26">
        <v>30.652039999999996</v>
      </c>
      <c r="R3543" s="26">
        <v>2.3849047033482087</v>
      </c>
      <c r="S3543" s="26">
        <v>8.5</v>
      </c>
      <c r="T3543" s="26">
        <v>0.21</v>
      </c>
      <c r="U3543" s="26">
        <v>4.9400000000000004</v>
      </c>
      <c r="V3543" s="26">
        <v>0.56000000000000005</v>
      </c>
      <c r="W3543" s="26">
        <v>4.3800000000000008</v>
      </c>
      <c r="X3543" s="26">
        <v>25.85</v>
      </c>
      <c r="Y3543" s="85"/>
      <c r="AD3543" s="26">
        <v>13.440000000000001</v>
      </c>
      <c r="AF3543" s="26">
        <v>1.806800491875</v>
      </c>
      <c r="AG3543" s="26">
        <v>0.42179800843499987</v>
      </c>
      <c r="AH3543" s="29">
        <v>0.55360741310528261</v>
      </c>
      <c r="AI3543" s="29">
        <v>2.5999999999999943</v>
      </c>
    </row>
    <row r="3544" spans="1:35" ht="15" customHeight="1" x14ac:dyDescent="0.2">
      <c r="A3544" s="25">
        <v>3679</v>
      </c>
      <c r="B3544" s="25" t="s">
        <v>117</v>
      </c>
      <c r="C3544" s="139">
        <v>38544</v>
      </c>
      <c r="D3544" s="25" t="s">
        <v>18</v>
      </c>
      <c r="E3544" s="25" t="s">
        <v>76</v>
      </c>
      <c r="F3544" s="25">
        <v>-80</v>
      </c>
      <c r="G3544" s="82">
        <v>15.780000000000314</v>
      </c>
      <c r="H3544" s="27">
        <v>-80.263000000000005</v>
      </c>
      <c r="I3544" s="25">
        <v>25</v>
      </c>
      <c r="J3544" s="82">
        <v>35.472000000000037</v>
      </c>
      <c r="K3544" s="27">
        <v>25.591200000000001</v>
      </c>
      <c r="L3544" s="29">
        <v>28.527999999999999</v>
      </c>
      <c r="M3544" s="29">
        <v>34.155000000000001</v>
      </c>
      <c r="N3544" s="28">
        <v>9.9083725610759092</v>
      </c>
      <c r="O3544" s="28">
        <v>4.0192313859461937</v>
      </c>
      <c r="Q3544" s="26">
        <v>4.6588779999999996</v>
      </c>
      <c r="R3544" s="26">
        <v>2.7884333275297575</v>
      </c>
      <c r="S3544" s="26">
        <v>3.84</v>
      </c>
      <c r="T3544" s="26">
        <v>0.03</v>
      </c>
      <c r="U3544" s="26">
        <v>2.31</v>
      </c>
      <c r="V3544" s="26">
        <v>0.27</v>
      </c>
      <c r="W3544" s="26">
        <v>2.04</v>
      </c>
      <c r="X3544" s="26">
        <v>5.36</v>
      </c>
      <c r="Y3544" s="85"/>
      <c r="AD3544" s="26">
        <v>6.1499999999999995</v>
      </c>
      <c r="AF3544" s="26">
        <v>0.7691600487500001</v>
      </c>
      <c r="AG3544" s="26">
        <v>0.25747905477815602</v>
      </c>
      <c r="AH3544" s="29">
        <v>0.46526308650423004</v>
      </c>
      <c r="AI3544" s="29">
        <v>2.88</v>
      </c>
    </row>
    <row r="3545" spans="1:35" ht="15" customHeight="1" x14ac:dyDescent="0.2">
      <c r="A3545" s="25">
        <v>3680</v>
      </c>
      <c r="B3545" s="25" t="s">
        <v>117</v>
      </c>
      <c r="C3545" s="139">
        <v>38544</v>
      </c>
      <c r="D3545" s="25" t="s">
        <v>19</v>
      </c>
      <c r="E3545" s="25" t="s">
        <v>77</v>
      </c>
      <c r="F3545" s="25">
        <v>-80</v>
      </c>
      <c r="G3545" s="82">
        <v>18.86999999999972</v>
      </c>
      <c r="H3545" s="27">
        <v>-80.314499999999995</v>
      </c>
      <c r="I3545" s="25">
        <v>25</v>
      </c>
      <c r="J3545" s="82">
        <v>31.810800000000086</v>
      </c>
      <c r="K3545" s="27">
        <v>25.530180000000001</v>
      </c>
      <c r="L3545" s="29">
        <v>28.053999999999998</v>
      </c>
      <c r="M3545" s="29">
        <v>4.9509999999999996</v>
      </c>
      <c r="N3545" s="28">
        <v>6.2491687322446596</v>
      </c>
      <c r="O3545" s="28">
        <v>2.534912262320502</v>
      </c>
      <c r="Q3545" s="26">
        <v>54.061612000000011</v>
      </c>
      <c r="R3545" s="26">
        <v>1.4222831075260469</v>
      </c>
      <c r="S3545" s="26">
        <v>14.8</v>
      </c>
      <c r="T3545" s="26">
        <v>0.2</v>
      </c>
      <c r="U3545" s="26">
        <v>40</v>
      </c>
      <c r="V3545" s="26">
        <v>1.65</v>
      </c>
      <c r="W3545" s="26">
        <v>38.35</v>
      </c>
      <c r="X3545" s="26">
        <v>81.47</v>
      </c>
      <c r="Y3545" s="85"/>
      <c r="AD3545" s="26">
        <v>54.8</v>
      </c>
      <c r="AF3545" s="26">
        <v>2.8368218967812497</v>
      </c>
      <c r="AG3545" s="26">
        <v>0.72990747199687545</v>
      </c>
      <c r="AH3545" s="29">
        <v>0.7376981159451137</v>
      </c>
      <c r="AI3545" s="29">
        <v>1.7600000000000051</v>
      </c>
    </row>
    <row r="3546" spans="1:35" ht="15" customHeight="1" x14ac:dyDescent="0.2">
      <c r="A3546" s="25">
        <v>3681</v>
      </c>
      <c r="B3546" s="25" t="s">
        <v>117</v>
      </c>
      <c r="C3546" s="139">
        <v>38544</v>
      </c>
      <c r="D3546" s="25" t="s">
        <v>20</v>
      </c>
      <c r="E3546" s="25" t="s">
        <v>77</v>
      </c>
      <c r="F3546" s="25">
        <v>-80</v>
      </c>
      <c r="G3546" s="82">
        <v>15.079200000000412</v>
      </c>
      <c r="H3546" s="27">
        <v>-80.251320000000007</v>
      </c>
      <c r="I3546" s="25">
        <v>25</v>
      </c>
      <c r="J3546" s="82">
        <v>29.511599999999945</v>
      </c>
      <c r="K3546" s="27">
        <v>25.491859999999999</v>
      </c>
      <c r="L3546" s="29">
        <v>29.3</v>
      </c>
      <c r="M3546" s="29">
        <v>35.54</v>
      </c>
      <c r="N3546" s="28">
        <v>12.560438322822089</v>
      </c>
      <c r="O3546" s="28">
        <v>5.095015111426747</v>
      </c>
      <c r="Q3546" s="26">
        <v>4.1196940000000009</v>
      </c>
      <c r="R3546" s="26">
        <v>1.9433541661235147</v>
      </c>
      <c r="S3546" s="26">
        <v>3.3</v>
      </c>
      <c r="T3546" s="26">
        <v>0.12</v>
      </c>
      <c r="U3546" s="26">
        <v>1.77</v>
      </c>
      <c r="V3546" s="26">
        <v>0.16</v>
      </c>
      <c r="W3546" s="26">
        <v>1.61</v>
      </c>
      <c r="X3546" s="26">
        <v>0</v>
      </c>
      <c r="Y3546" s="85"/>
      <c r="AD3546" s="26">
        <v>5.07</v>
      </c>
      <c r="AF3546" s="26">
        <v>2.1558250045624998</v>
      </c>
      <c r="AG3546" s="26">
        <v>0.89984300331496869</v>
      </c>
      <c r="AH3546" s="29">
        <v>0.36702540799262667</v>
      </c>
      <c r="AI3546" s="29">
        <v>2.2000000000000002</v>
      </c>
    </row>
    <row r="3547" spans="1:35" ht="15" customHeight="1" x14ac:dyDescent="0.2">
      <c r="A3547" s="25">
        <v>3682</v>
      </c>
      <c r="B3547" s="25" t="s">
        <v>117</v>
      </c>
      <c r="C3547" s="139">
        <v>38544</v>
      </c>
      <c r="D3547" s="25" t="s">
        <v>21</v>
      </c>
      <c r="E3547" s="25" t="s">
        <v>77</v>
      </c>
      <c r="F3547" s="25">
        <v>-80</v>
      </c>
      <c r="G3547" s="82">
        <v>19.516800000000387</v>
      </c>
      <c r="H3547" s="27">
        <v>-80.325280000000006</v>
      </c>
      <c r="I3547" s="25">
        <v>25</v>
      </c>
      <c r="J3547" s="82">
        <v>27.789599999999908</v>
      </c>
      <c r="K3547" s="27">
        <v>25.463159999999998</v>
      </c>
      <c r="L3547" s="29">
        <v>28.71</v>
      </c>
      <c r="M3547" s="29">
        <v>32.286999999999999</v>
      </c>
      <c r="N3547" s="28">
        <v>9.3161836517452965</v>
      </c>
      <c r="O3547" s="28">
        <v>3.7790159281483091</v>
      </c>
      <c r="Q3547" s="26">
        <v>10.702232000000002</v>
      </c>
      <c r="R3547" s="26">
        <v>1.2529662850595169</v>
      </c>
      <c r="S3547" s="26">
        <v>5.08</v>
      </c>
      <c r="T3547" s="26">
        <v>0.12</v>
      </c>
      <c r="U3547" s="26">
        <v>0.88</v>
      </c>
      <c r="V3547" s="26">
        <v>0.16</v>
      </c>
      <c r="W3547" s="26">
        <v>0.72</v>
      </c>
      <c r="X3547" s="26">
        <v>5.65</v>
      </c>
      <c r="Y3547" s="85"/>
      <c r="AD3547" s="26">
        <v>5.96</v>
      </c>
      <c r="AF3547" s="26">
        <v>0.56308320550000002</v>
      </c>
      <c r="AG3547" s="26">
        <v>0.26328863314296874</v>
      </c>
      <c r="AH3547" s="29">
        <v>0.49483781903938329</v>
      </c>
      <c r="AI3547" s="29">
        <v>1.3199999999999932</v>
      </c>
    </row>
    <row r="3548" spans="1:35" ht="15" customHeight="1" x14ac:dyDescent="0.2">
      <c r="A3548" s="25">
        <v>3683</v>
      </c>
      <c r="B3548" s="25" t="s">
        <v>117</v>
      </c>
      <c r="C3548" s="139">
        <v>38544</v>
      </c>
      <c r="D3548" s="25" t="s">
        <v>22</v>
      </c>
      <c r="E3548" s="25" t="s">
        <v>77</v>
      </c>
      <c r="F3548" s="25">
        <v>-80</v>
      </c>
      <c r="G3548" s="82">
        <v>14.619600000000332</v>
      </c>
      <c r="H3548" s="27">
        <v>-80.243660000000006</v>
      </c>
      <c r="I3548" s="25">
        <v>25</v>
      </c>
      <c r="J3548" s="82">
        <v>24.271200000000093</v>
      </c>
      <c r="K3548" s="27">
        <v>25.404520000000002</v>
      </c>
      <c r="L3548" s="29">
        <v>29.088999999999999</v>
      </c>
      <c r="M3548" s="29">
        <v>36.139000000000003</v>
      </c>
      <c r="N3548" s="28">
        <v>11.137055696298196</v>
      </c>
      <c r="O3548" s="28">
        <v>4.5176343063075111</v>
      </c>
      <c r="Q3548" s="26">
        <v>1.7832299999999999</v>
      </c>
      <c r="R3548" s="26">
        <v>1.0751107510267852</v>
      </c>
      <c r="S3548" s="26">
        <v>0</v>
      </c>
      <c r="T3548" s="26">
        <v>0.02</v>
      </c>
      <c r="U3548" s="26">
        <v>0.61</v>
      </c>
      <c r="V3548" s="26">
        <v>0.51</v>
      </c>
      <c r="W3548" s="26">
        <v>9.9999999999999978E-2</v>
      </c>
      <c r="X3548" s="26">
        <v>1.47</v>
      </c>
      <c r="Y3548" s="85"/>
      <c r="AD3548" s="26">
        <v>0.61</v>
      </c>
      <c r="AF3548" s="26">
        <v>0.48906969137499995</v>
      </c>
      <c r="AG3548" s="26">
        <v>0.17341284271481258</v>
      </c>
      <c r="AH3548" s="29">
        <v>0.41393346012737464</v>
      </c>
      <c r="AI3548" s="29">
        <v>1.1333333333333329</v>
      </c>
    </row>
    <row r="3549" spans="1:35" ht="15" customHeight="1" x14ac:dyDescent="0.2">
      <c r="A3549" s="25">
        <v>3684</v>
      </c>
      <c r="B3549" s="25" t="s">
        <v>117</v>
      </c>
      <c r="C3549" s="139">
        <v>38544</v>
      </c>
      <c r="D3549" s="25" t="s">
        <v>23</v>
      </c>
      <c r="E3549" s="25" t="s">
        <v>77</v>
      </c>
      <c r="F3549" s="25">
        <v>-80</v>
      </c>
      <c r="G3549" s="82">
        <v>19.305599999999856</v>
      </c>
      <c r="H3549" s="27">
        <v>-80.321759999999998</v>
      </c>
      <c r="I3549" s="25">
        <v>25</v>
      </c>
      <c r="J3549" s="82">
        <v>20.012399999999957</v>
      </c>
      <c r="K3549" s="27">
        <v>25.333539999999999</v>
      </c>
      <c r="L3549" s="29">
        <v>29.088999999999999</v>
      </c>
      <c r="M3549" s="29">
        <v>31.992000000000001</v>
      </c>
      <c r="N3549" s="28">
        <v>6.7659840432165952</v>
      </c>
      <c r="O3549" s="28">
        <v>2.7445531802201804</v>
      </c>
      <c r="Q3549" s="26">
        <v>14.970772000000002</v>
      </c>
      <c r="R3549" s="26">
        <v>2.3417127122060961</v>
      </c>
      <c r="S3549" s="26">
        <v>6.21</v>
      </c>
      <c r="T3549" s="26">
        <v>0.1</v>
      </c>
      <c r="U3549" s="26">
        <v>0.91</v>
      </c>
      <c r="V3549" s="26">
        <v>0.46</v>
      </c>
      <c r="W3549" s="26">
        <v>0.45</v>
      </c>
      <c r="X3549" s="26">
        <v>8.1</v>
      </c>
      <c r="Y3549" s="85"/>
      <c r="AD3549" s="26">
        <v>7.12</v>
      </c>
      <c r="AF3549" s="26">
        <v>1.04961321746875</v>
      </c>
      <c r="AG3549" s="26">
        <v>0.28228015986412508</v>
      </c>
      <c r="AH3549" s="29">
        <v>0.68134952293035189</v>
      </c>
      <c r="AI3549" s="29">
        <v>2.4666666666666615</v>
      </c>
    </row>
    <row r="3550" spans="1:35" ht="15" customHeight="1" x14ac:dyDescent="0.2">
      <c r="A3550" s="25">
        <v>3685</v>
      </c>
      <c r="B3550" s="25" t="s">
        <v>117</v>
      </c>
      <c r="C3550" s="139">
        <v>38545</v>
      </c>
      <c r="D3550" s="25">
        <v>1</v>
      </c>
      <c r="E3550" s="25" t="s">
        <v>47</v>
      </c>
      <c r="F3550" s="25">
        <v>-80</v>
      </c>
      <c r="G3550" s="82">
        <v>29.76</v>
      </c>
      <c r="H3550" s="27">
        <v>-80.495999999999995</v>
      </c>
      <c r="I3550" s="25">
        <v>25</v>
      </c>
      <c r="J3550" s="82">
        <v>11.115599999999972</v>
      </c>
      <c r="K3550" s="27">
        <v>25.18526</v>
      </c>
      <c r="L3550" s="29">
        <v>28.542000000000002</v>
      </c>
      <c r="M3550" s="29">
        <v>43.878999999999998</v>
      </c>
      <c r="N3550" s="28">
        <v>3.711984034083287</v>
      </c>
      <c r="O3550" s="28">
        <v>1.5057288815045005</v>
      </c>
      <c r="Q3550" s="26">
        <v>7.0852060000000012</v>
      </c>
      <c r="R3550" s="26">
        <v>2.8096426986755989</v>
      </c>
      <c r="S3550" s="26">
        <v>6.41</v>
      </c>
      <c r="T3550" s="26">
        <v>7.0000000000000007E-2</v>
      </c>
      <c r="U3550" s="26">
        <v>1.07</v>
      </c>
      <c r="V3550" s="26">
        <v>0.15</v>
      </c>
      <c r="W3550" s="26">
        <v>0.92</v>
      </c>
      <c r="X3550" s="26">
        <v>24.38</v>
      </c>
      <c r="Y3550" s="85"/>
      <c r="AD3550" s="26">
        <v>7.48</v>
      </c>
      <c r="AF3550" s="26">
        <v>0.7590013311249999</v>
      </c>
      <c r="AG3550" s="26">
        <v>0.21843712878628146</v>
      </c>
      <c r="AH3550" s="29">
        <v>1.2419234451633323</v>
      </c>
      <c r="AI3550" s="29">
        <v>2.9</v>
      </c>
    </row>
    <row r="3551" spans="1:35" ht="15" customHeight="1" x14ac:dyDescent="0.2">
      <c r="A3551" s="25">
        <v>3686</v>
      </c>
      <c r="B3551" s="25" t="s">
        <v>117</v>
      </c>
      <c r="C3551" s="139">
        <v>38545</v>
      </c>
      <c r="D3551" s="25">
        <v>2</v>
      </c>
      <c r="E3551" s="25" t="s">
        <v>47</v>
      </c>
      <c r="F3551" s="25">
        <v>-80</v>
      </c>
      <c r="G3551" s="82">
        <v>33.695999999999913</v>
      </c>
      <c r="H3551" s="27">
        <v>-80.561599999999999</v>
      </c>
      <c r="I3551" s="25">
        <v>25</v>
      </c>
      <c r="J3551" s="82">
        <v>10.089600000000019</v>
      </c>
      <c r="K3551" s="27">
        <v>25.16816</v>
      </c>
      <c r="L3551" s="29">
        <v>28.806000000000001</v>
      </c>
      <c r="M3551" s="29">
        <v>38.020000000000003</v>
      </c>
      <c r="N3551" s="28">
        <v>2.9114246517632658</v>
      </c>
      <c r="O3551" s="28">
        <v>1.1809900431230602</v>
      </c>
      <c r="Q3551" s="26">
        <v>10.455106000000001</v>
      </c>
      <c r="R3551" s="26">
        <v>6.1520895074293191</v>
      </c>
      <c r="S3551" s="26">
        <v>10.4</v>
      </c>
      <c r="T3551" s="26">
        <v>0.04</v>
      </c>
      <c r="U3551" s="26">
        <v>1.47</v>
      </c>
      <c r="V3551" s="26">
        <v>0.5</v>
      </c>
      <c r="W3551" s="26">
        <v>0.97</v>
      </c>
      <c r="X3551" s="26">
        <v>28.51</v>
      </c>
      <c r="Y3551" s="85"/>
      <c r="AD3551" s="26">
        <v>11.870000000000001</v>
      </c>
      <c r="AF3551" s="26">
        <v>0.68244813759374989</v>
      </c>
      <c r="AG3551" s="26">
        <v>0.16609644764790621</v>
      </c>
      <c r="AH3551" s="29">
        <v>1.583417244615283</v>
      </c>
      <c r="AI3551" s="29">
        <v>6.2333333333333369</v>
      </c>
    </row>
    <row r="3552" spans="1:35" ht="15" customHeight="1" x14ac:dyDescent="0.2">
      <c r="A3552" s="25">
        <v>3687</v>
      </c>
      <c r="B3552" s="25" t="s">
        <v>117</v>
      </c>
      <c r="C3552" s="139">
        <v>38545</v>
      </c>
      <c r="D3552" s="25">
        <v>3</v>
      </c>
      <c r="E3552" s="25" t="s">
        <v>47</v>
      </c>
      <c r="F3552" s="25">
        <v>-80</v>
      </c>
      <c r="G3552" s="82">
        <v>37.26</v>
      </c>
      <c r="H3552" s="27">
        <v>-80.620999999999995</v>
      </c>
      <c r="I3552" s="25">
        <v>25</v>
      </c>
      <c r="J3552" s="82">
        <v>9.3659999999999144</v>
      </c>
      <c r="K3552" s="27">
        <v>25.156099999999999</v>
      </c>
      <c r="L3552" s="29">
        <v>29.048999999999999</v>
      </c>
      <c r="M3552" s="29">
        <v>30.311</v>
      </c>
      <c r="N3552" s="28">
        <v>2.3404953775774562</v>
      </c>
      <c r="O3552" s="28">
        <v>0.94939834188066008</v>
      </c>
      <c r="Q3552" s="26">
        <v>17.823954000000001</v>
      </c>
      <c r="R3552" s="26">
        <v>12.271299113452372</v>
      </c>
      <c r="S3552" s="26">
        <v>18.02</v>
      </c>
      <c r="T3552" s="26">
        <v>0.01</v>
      </c>
      <c r="U3552" s="26">
        <v>0.55000000000000004</v>
      </c>
      <c r="V3552" s="26">
        <v>0.23</v>
      </c>
      <c r="W3552" s="26">
        <v>0.32000000000000006</v>
      </c>
      <c r="X3552" s="26">
        <v>38.49</v>
      </c>
      <c r="Y3552" s="85"/>
      <c r="AD3552" s="26">
        <v>18.57</v>
      </c>
      <c r="AF3552" s="26">
        <v>0.80108744700000001</v>
      </c>
      <c r="AG3552" s="26">
        <v>0.30905595484256232</v>
      </c>
      <c r="AH3552" s="29">
        <v>1.9696684916214655</v>
      </c>
      <c r="AI3552" s="29">
        <v>12.366666666666658</v>
      </c>
    </row>
    <row r="3553" spans="1:35" ht="15" customHeight="1" x14ac:dyDescent="0.2">
      <c r="A3553" s="25">
        <v>3688</v>
      </c>
      <c r="B3553" s="25" t="s">
        <v>117</v>
      </c>
      <c r="C3553" s="139">
        <v>38545</v>
      </c>
      <c r="D3553" s="25">
        <v>4</v>
      </c>
      <c r="E3553" s="25" t="s">
        <v>48</v>
      </c>
      <c r="F3553" s="25">
        <v>-80</v>
      </c>
      <c r="G3553" s="82">
        <v>40.810799999999574</v>
      </c>
      <c r="H3553" s="27">
        <v>-80.680179999999993</v>
      </c>
      <c r="I3553" s="25">
        <v>25</v>
      </c>
      <c r="J3553" s="82">
        <v>7.9235999999999507</v>
      </c>
      <c r="K3553" s="27">
        <v>25.132059999999999</v>
      </c>
      <c r="L3553" s="29">
        <v>29.582000000000001</v>
      </c>
      <c r="M3553" s="29">
        <v>42.822000000000003</v>
      </c>
      <c r="N3553" s="28">
        <v>5.665653247861127</v>
      </c>
      <c r="O3553" s="28">
        <v>2.2982150918655764</v>
      </c>
      <c r="Q3553" s="26">
        <v>13.173492000000001</v>
      </c>
      <c r="R3553" s="26">
        <v>4.8435807175818475</v>
      </c>
      <c r="S3553" s="26">
        <v>9.84</v>
      </c>
      <c r="T3553" s="26">
        <v>0.08</v>
      </c>
      <c r="U3553" s="26">
        <v>0.52</v>
      </c>
      <c r="V3553" s="26">
        <v>0.31</v>
      </c>
      <c r="W3553" s="26">
        <v>0.21000000000000002</v>
      </c>
      <c r="X3553" s="26">
        <v>71.180000000000007</v>
      </c>
      <c r="Y3553" s="85"/>
      <c r="AD3553" s="26">
        <v>10.360000000000001</v>
      </c>
      <c r="AF3553" s="26">
        <v>0.75392197231249991</v>
      </c>
      <c r="AG3553" s="26">
        <v>0.15664352088493763</v>
      </c>
      <c r="AH3553" s="29">
        <v>0.81367492826009913</v>
      </c>
      <c r="AI3553" s="29">
        <v>4.9333333333333353</v>
      </c>
    </row>
    <row r="3554" spans="1:35" ht="15" customHeight="1" x14ac:dyDescent="0.2">
      <c r="A3554" s="25">
        <v>3689</v>
      </c>
      <c r="B3554" s="25" t="s">
        <v>117</v>
      </c>
      <c r="C3554" s="139">
        <v>38545</v>
      </c>
      <c r="D3554" s="25">
        <v>5</v>
      </c>
      <c r="E3554" s="25" t="s">
        <v>48</v>
      </c>
      <c r="F3554" s="25">
        <v>-80</v>
      </c>
      <c r="G3554" s="82">
        <v>43.162800000000061</v>
      </c>
      <c r="H3554" s="27">
        <v>-80.719380000000001</v>
      </c>
      <c r="I3554" s="25">
        <v>25</v>
      </c>
      <c r="J3554" s="82">
        <v>6.9335999999999132</v>
      </c>
      <c r="K3554" s="27">
        <v>25.115559999999999</v>
      </c>
      <c r="L3554" s="29">
        <v>29.228000000000002</v>
      </c>
      <c r="M3554" s="29">
        <v>47.183</v>
      </c>
      <c r="N3554" s="28">
        <v>6.336523297505626</v>
      </c>
      <c r="O3554" s="28">
        <v>2.5703467605933881</v>
      </c>
      <c r="Q3554" s="26">
        <v>9.1745440000000009</v>
      </c>
      <c r="R3554" s="26">
        <v>11.245794422075893</v>
      </c>
      <c r="S3554" s="26">
        <v>15.21</v>
      </c>
      <c r="T3554" s="26">
        <v>0.12</v>
      </c>
      <c r="U3554" s="26">
        <v>0.04</v>
      </c>
      <c r="V3554" s="26">
        <v>0.21</v>
      </c>
      <c r="W3554" s="26">
        <v>0</v>
      </c>
      <c r="X3554" s="26">
        <v>93.9</v>
      </c>
      <c r="Y3554" s="85"/>
      <c r="AD3554" s="26">
        <v>15.420000000000002</v>
      </c>
      <c r="AF3554" s="26">
        <v>1.5753268545624999</v>
      </c>
      <c r="AG3554" s="26">
        <v>0.33831605547734367</v>
      </c>
      <c r="AH3554" s="29">
        <v>0.72752829644210859</v>
      </c>
      <c r="AI3554" s="29">
        <v>11.433333333333334</v>
      </c>
    </row>
    <row r="3555" spans="1:35" ht="15" customHeight="1" x14ac:dyDescent="0.2">
      <c r="A3555" s="25">
        <v>3690</v>
      </c>
      <c r="B3555" s="25" t="s">
        <v>117</v>
      </c>
      <c r="C3555" s="139">
        <v>38545</v>
      </c>
      <c r="D3555" s="25">
        <v>6</v>
      </c>
      <c r="E3555" s="25" t="s">
        <v>48</v>
      </c>
      <c r="F3555" s="25">
        <v>-80</v>
      </c>
      <c r="G3555" s="82">
        <v>45.532800000000293</v>
      </c>
      <c r="H3555" s="27">
        <v>-80.758880000000005</v>
      </c>
      <c r="I3555" s="25">
        <v>25</v>
      </c>
      <c r="J3555" s="82">
        <v>4.2251999999999157</v>
      </c>
      <c r="K3555" s="27">
        <v>25.070419999999999</v>
      </c>
      <c r="L3555" s="29">
        <v>29.452000000000002</v>
      </c>
      <c r="M3555" s="29">
        <v>46.197000000000003</v>
      </c>
      <c r="N3555" s="28">
        <v>4.2325308234864805</v>
      </c>
      <c r="O3555" s="28">
        <v>1.7168834359912624</v>
      </c>
      <c r="Q3555" s="26">
        <v>10.252912000000002</v>
      </c>
      <c r="R3555" s="26">
        <v>17.087755199401052</v>
      </c>
      <c r="S3555" s="26">
        <v>6.63</v>
      </c>
      <c r="T3555" s="26">
        <v>0.09</v>
      </c>
      <c r="U3555" s="26">
        <v>0</v>
      </c>
      <c r="V3555" s="26">
        <v>0.05</v>
      </c>
      <c r="W3555" s="26">
        <v>0</v>
      </c>
      <c r="X3555" s="26">
        <v>97</v>
      </c>
      <c r="Y3555" s="85"/>
      <c r="AD3555" s="26">
        <v>6.68</v>
      </c>
      <c r="AF3555" s="26">
        <v>0.66285632503125003</v>
      </c>
      <c r="AG3555" s="26">
        <v>0.35408354373990625</v>
      </c>
      <c r="AH3555" s="29">
        <v>1.0891828535350359</v>
      </c>
      <c r="AI3555" s="29">
        <v>17.166666666666675</v>
      </c>
    </row>
    <row r="3556" spans="1:35" ht="15" customHeight="1" x14ac:dyDescent="0.2">
      <c r="A3556" s="25">
        <v>3691</v>
      </c>
      <c r="B3556" s="25" t="s">
        <v>117</v>
      </c>
      <c r="C3556" s="139">
        <v>38545</v>
      </c>
      <c r="D3556" s="25">
        <v>7</v>
      </c>
      <c r="E3556" s="25" t="s">
        <v>48</v>
      </c>
      <c r="F3556" s="25">
        <v>-80</v>
      </c>
      <c r="G3556" s="82">
        <v>47.574000000000183</v>
      </c>
      <c r="H3556" s="27">
        <v>-80.792900000000003</v>
      </c>
      <c r="I3556" s="25">
        <v>25</v>
      </c>
      <c r="J3556" s="82">
        <v>6.9947999999999411</v>
      </c>
      <c r="K3556" s="27">
        <v>25.116579999999999</v>
      </c>
      <c r="L3556" s="29">
        <v>30.183</v>
      </c>
      <c r="M3556" s="29">
        <v>47.665999999999997</v>
      </c>
      <c r="N3556" s="28">
        <v>4.6339425033986625</v>
      </c>
      <c r="O3556" s="28">
        <v>1.8797120350011927</v>
      </c>
      <c r="Q3556" s="26">
        <v>11.825532000000001</v>
      </c>
      <c r="R3556" s="26">
        <v>17.924943526640636</v>
      </c>
      <c r="S3556" s="26">
        <v>3.33</v>
      </c>
      <c r="T3556" s="26">
        <v>0.09</v>
      </c>
      <c r="U3556" s="26">
        <v>0</v>
      </c>
      <c r="V3556" s="26">
        <v>0.24</v>
      </c>
      <c r="W3556" s="26">
        <v>0</v>
      </c>
      <c r="X3556" s="26">
        <v>97.8</v>
      </c>
      <c r="Y3556" s="85"/>
      <c r="AD3556" s="26">
        <v>3.5700000000000003</v>
      </c>
      <c r="AF3556" s="26">
        <v>1.4704743762187502</v>
      </c>
      <c r="AG3556" s="26">
        <v>0.40609525980193689</v>
      </c>
      <c r="AH3556" s="29">
        <v>0.99483323252692457</v>
      </c>
      <c r="AI3556" s="29">
        <v>18.100000000000001</v>
      </c>
    </row>
    <row r="3557" spans="1:35" ht="15" customHeight="1" x14ac:dyDescent="0.2">
      <c r="A3557" s="25">
        <v>3692</v>
      </c>
      <c r="B3557" s="25" t="s">
        <v>117</v>
      </c>
      <c r="C3557" s="139">
        <v>38545</v>
      </c>
      <c r="D3557" s="25">
        <v>8</v>
      </c>
      <c r="E3557" s="25" t="s">
        <v>48</v>
      </c>
      <c r="F3557" s="25">
        <v>-80</v>
      </c>
      <c r="G3557" s="82">
        <v>51.904800000000364</v>
      </c>
      <c r="H3557" s="27">
        <v>-80.865080000000006</v>
      </c>
      <c r="I3557" s="25">
        <v>25</v>
      </c>
      <c r="J3557" s="82">
        <v>7.7219999999999089</v>
      </c>
      <c r="K3557" s="27">
        <v>25.128699999999998</v>
      </c>
      <c r="L3557" s="29">
        <v>30.814</v>
      </c>
      <c r="M3557" s="29">
        <v>44.73</v>
      </c>
      <c r="N3557" s="28">
        <v>5.1110205267333084</v>
      </c>
      <c r="O3557" s="28">
        <v>2.0732339229916024</v>
      </c>
      <c r="Q3557" s="26">
        <v>17.284769999999998</v>
      </c>
      <c r="R3557" s="26">
        <v>3.7282368622953874</v>
      </c>
      <c r="S3557" s="26">
        <v>3.42</v>
      </c>
      <c r="T3557" s="26">
        <v>0.08</v>
      </c>
      <c r="U3557" s="26">
        <v>0.38</v>
      </c>
      <c r="V3557" s="26">
        <v>0.18</v>
      </c>
      <c r="W3557" s="26">
        <v>0.2</v>
      </c>
      <c r="X3557" s="26">
        <v>125.9</v>
      </c>
      <c r="Y3557" s="85"/>
      <c r="AD3557" s="26">
        <v>3.8000000000000003</v>
      </c>
      <c r="AF3557" s="26">
        <v>1.16281035671875</v>
      </c>
      <c r="AG3557" s="26">
        <v>0.55403354609321886</v>
      </c>
      <c r="AH3557" s="29">
        <v>0.9019725074253353</v>
      </c>
      <c r="AI3557" s="29">
        <v>3.8666666666666671</v>
      </c>
    </row>
    <row r="3558" spans="1:35" ht="15" customHeight="1" x14ac:dyDescent="0.2">
      <c r="A3558" s="25">
        <v>3693</v>
      </c>
      <c r="B3558" s="25" t="s">
        <v>117</v>
      </c>
      <c r="C3558" s="139">
        <v>38545</v>
      </c>
      <c r="D3558" s="25">
        <v>9</v>
      </c>
      <c r="E3558" s="25" t="s">
        <v>49</v>
      </c>
      <c r="F3558" s="25">
        <v>-80</v>
      </c>
      <c r="G3558" s="82">
        <v>54.422399999999698</v>
      </c>
      <c r="H3558" s="27">
        <v>-80.907039999999995</v>
      </c>
      <c r="I3558" s="25">
        <v>25</v>
      </c>
      <c r="J3558" s="82">
        <v>7.5923999999999126</v>
      </c>
      <c r="K3558" s="27">
        <v>25.126539999999999</v>
      </c>
      <c r="L3558" s="29">
        <v>30.355</v>
      </c>
      <c r="M3558" s="29">
        <v>43.43</v>
      </c>
      <c r="N3558" s="28">
        <v>3.6045922980205889</v>
      </c>
      <c r="O3558" s="28">
        <v>1.4621665070061824</v>
      </c>
      <c r="Q3558" s="26">
        <v>17.037644</v>
      </c>
      <c r="R3558" s="26">
        <v>10.54016872778274</v>
      </c>
      <c r="S3558" s="26">
        <v>8.1300000000000008</v>
      </c>
      <c r="T3558" s="26">
        <v>0.11</v>
      </c>
      <c r="U3558" s="26">
        <v>0.54</v>
      </c>
      <c r="V3558" s="26">
        <v>0.38</v>
      </c>
      <c r="W3558" s="26">
        <v>0.16000000000000003</v>
      </c>
      <c r="X3558" s="26">
        <v>119.8</v>
      </c>
      <c r="Y3558" s="85"/>
      <c r="AD3558" s="26">
        <v>8.6700000000000017</v>
      </c>
      <c r="AF3558" s="26">
        <v>1.9025826866249997</v>
      </c>
      <c r="AG3558" s="26">
        <v>1.0013273563888441</v>
      </c>
      <c r="AH3558" s="29">
        <v>1.2789241109269187</v>
      </c>
      <c r="AI3558" s="29">
        <v>10.766666666666669</v>
      </c>
    </row>
    <row r="3559" spans="1:35" ht="15" customHeight="1" x14ac:dyDescent="0.2">
      <c r="A3559" s="25">
        <v>3694</v>
      </c>
      <c r="B3559" s="25" t="s">
        <v>117</v>
      </c>
      <c r="C3559" s="139">
        <v>38545</v>
      </c>
      <c r="D3559" s="25">
        <v>10</v>
      </c>
      <c r="E3559" s="25" t="s">
        <v>49</v>
      </c>
      <c r="F3559" s="25">
        <v>-80</v>
      </c>
      <c r="G3559" s="82">
        <v>59.786400000000413</v>
      </c>
      <c r="H3559" s="27">
        <v>-80.996440000000007</v>
      </c>
      <c r="I3559" s="25">
        <v>25</v>
      </c>
      <c r="J3559" s="82">
        <v>6.7044000000000636</v>
      </c>
      <c r="K3559" s="27">
        <v>25.111740000000001</v>
      </c>
      <c r="L3559" s="29">
        <v>29.04</v>
      </c>
      <c r="M3559" s="29">
        <v>39.414000000000001</v>
      </c>
      <c r="N3559" s="28">
        <v>1.6164599660561099</v>
      </c>
      <c r="O3559" s="28">
        <v>0.6557006803741704</v>
      </c>
      <c r="Q3559" s="26">
        <v>17.868886</v>
      </c>
      <c r="R3559" s="26">
        <v>12.68268040652902</v>
      </c>
      <c r="S3559" s="26">
        <v>15.8</v>
      </c>
      <c r="T3559" s="26">
        <v>0.16</v>
      </c>
      <c r="U3559" s="26">
        <v>1.35</v>
      </c>
      <c r="V3559" s="26">
        <v>0.68</v>
      </c>
      <c r="W3559" s="26">
        <v>0.67</v>
      </c>
      <c r="X3559" s="26">
        <v>130.6</v>
      </c>
      <c r="Y3559" s="85"/>
      <c r="AD3559" s="26">
        <v>17.150000000000002</v>
      </c>
      <c r="AF3559" s="26">
        <v>2.3854845851562501</v>
      </c>
      <c r="AG3559" s="26">
        <v>1.9612070589576569</v>
      </c>
      <c r="AH3559" s="29">
        <v>2.851911025824923</v>
      </c>
      <c r="AI3559" s="29">
        <v>12.966666666666669</v>
      </c>
    </row>
    <row r="3560" spans="1:35" ht="15" customHeight="1" x14ac:dyDescent="0.2">
      <c r="A3560" s="25">
        <v>3695</v>
      </c>
      <c r="B3560" s="25" t="s">
        <v>117</v>
      </c>
      <c r="C3560" s="139">
        <v>38545</v>
      </c>
      <c r="D3560" s="25">
        <v>11</v>
      </c>
      <c r="E3560" s="25" t="s">
        <v>49</v>
      </c>
      <c r="F3560" s="25">
        <v>-81</v>
      </c>
      <c r="G3560" s="82">
        <v>1.5599999999835745E-2</v>
      </c>
      <c r="H3560" s="27">
        <v>-81.000259999999997</v>
      </c>
      <c r="I3560" s="25">
        <v>25</v>
      </c>
      <c r="J3560" s="82">
        <v>4.4999999999999574</v>
      </c>
      <c r="K3560" s="27">
        <v>25.074999999999999</v>
      </c>
      <c r="L3560" s="29">
        <v>30.542000000000002</v>
      </c>
      <c r="M3560" s="29">
        <v>36.654000000000003</v>
      </c>
      <c r="N3560" s="28">
        <v>9.2489752705485504</v>
      </c>
      <c r="O3560" s="28">
        <v>3.751753526231191</v>
      </c>
      <c r="Q3560" s="26">
        <v>14.543918</v>
      </c>
      <c r="R3560" s="26">
        <v>1.5198576009263403</v>
      </c>
      <c r="S3560" s="26">
        <v>0</v>
      </c>
      <c r="T3560" s="26">
        <v>0.1</v>
      </c>
      <c r="U3560" s="26">
        <v>0.6</v>
      </c>
      <c r="V3560" s="26">
        <v>0.2</v>
      </c>
      <c r="W3560" s="26">
        <v>0.39999999999999997</v>
      </c>
      <c r="X3560" s="26">
        <v>82.6</v>
      </c>
      <c r="Y3560" s="85"/>
      <c r="AD3560" s="26">
        <v>0.6</v>
      </c>
      <c r="AF3560" s="26">
        <v>0.91319615221874983</v>
      </c>
      <c r="AG3560" s="26">
        <v>0.37088284604462529</v>
      </c>
      <c r="AH3560" s="29">
        <v>0.49843359563081457</v>
      </c>
      <c r="AI3560" s="29">
        <v>1.6285714285714294</v>
      </c>
    </row>
    <row r="3561" spans="1:35" ht="15" customHeight="1" x14ac:dyDescent="0.2">
      <c r="A3561" s="25">
        <v>3696</v>
      </c>
      <c r="B3561" s="25" t="s">
        <v>117</v>
      </c>
      <c r="C3561" s="139">
        <v>38545</v>
      </c>
      <c r="D3561" s="25">
        <v>12</v>
      </c>
      <c r="E3561" s="25" t="s">
        <v>49</v>
      </c>
      <c r="F3561" s="25">
        <v>-81</v>
      </c>
      <c r="G3561" s="82">
        <v>3.9539999999999509</v>
      </c>
      <c r="H3561" s="27">
        <v>-81.065899999999999</v>
      </c>
      <c r="I3561" s="25">
        <v>25</v>
      </c>
      <c r="J3561" s="82">
        <v>6.8004000000000531</v>
      </c>
      <c r="K3561" s="27">
        <v>25.113340000000001</v>
      </c>
      <c r="L3561" s="29">
        <v>29.298999999999999</v>
      </c>
      <c r="M3561" s="29">
        <v>36.83</v>
      </c>
      <c r="N3561" s="28">
        <v>3.5836659868595202</v>
      </c>
      <c r="O3561" s="28">
        <v>1.4536779599625385</v>
      </c>
      <c r="Q3561" s="26">
        <v>16.768051999999997</v>
      </c>
      <c r="R3561" s="26">
        <v>9.9286689450669652</v>
      </c>
      <c r="S3561" s="26">
        <v>11.6</v>
      </c>
      <c r="T3561" s="26">
        <v>0.14000000000000001</v>
      </c>
      <c r="U3561" s="26">
        <v>2.6</v>
      </c>
      <c r="V3561" s="26">
        <v>0.66</v>
      </c>
      <c r="W3561" s="26">
        <v>1.94</v>
      </c>
      <c r="X3561" s="26">
        <v>116</v>
      </c>
      <c r="Y3561" s="85"/>
      <c r="AD3561" s="26">
        <v>14.2</v>
      </c>
      <c r="AF3561" s="26">
        <v>2.2791808614375002</v>
      </c>
      <c r="AG3561" s="26">
        <v>0.79207614991062503</v>
      </c>
      <c r="AH3561" s="29">
        <v>1.2863922075617011</v>
      </c>
      <c r="AI3561" s="29">
        <v>10.199999999999999</v>
      </c>
    </row>
    <row r="3562" spans="1:35" ht="15" customHeight="1" x14ac:dyDescent="0.2">
      <c r="A3562" s="25">
        <v>3697</v>
      </c>
      <c r="B3562" s="25" t="s">
        <v>117</v>
      </c>
      <c r="C3562" s="139">
        <v>38545</v>
      </c>
      <c r="D3562" s="25">
        <v>13</v>
      </c>
      <c r="E3562" s="25" t="s">
        <v>49</v>
      </c>
      <c r="F3562" s="25">
        <v>-81</v>
      </c>
      <c r="G3562" s="82">
        <v>5.8512000000001763</v>
      </c>
      <c r="H3562" s="27">
        <v>-81.097520000000003</v>
      </c>
      <c r="I3562" s="25">
        <v>25</v>
      </c>
      <c r="J3562" s="82">
        <v>6.8004000000000531</v>
      </c>
      <c r="K3562" s="27">
        <v>25.113340000000001</v>
      </c>
      <c r="L3562" s="29">
        <v>30.317</v>
      </c>
      <c r="M3562" s="29">
        <v>35.850999999999999</v>
      </c>
      <c r="N3562" s="28">
        <v>3.6227038126144273</v>
      </c>
      <c r="O3562" s="28">
        <v>1.4695132602145291</v>
      </c>
      <c r="Q3562" s="26">
        <v>19.666165999999997</v>
      </c>
      <c r="R3562" s="26">
        <v>7.7191451120424093</v>
      </c>
      <c r="S3562" s="26">
        <v>36</v>
      </c>
      <c r="T3562" s="26">
        <v>0.21</v>
      </c>
      <c r="U3562" s="26">
        <v>3.1</v>
      </c>
      <c r="V3562" s="26">
        <v>0.45</v>
      </c>
      <c r="W3562" s="26">
        <v>2.65</v>
      </c>
      <c r="X3562" s="26">
        <v>115.4</v>
      </c>
      <c r="Y3562" s="85"/>
      <c r="AD3562" s="26">
        <v>39.1</v>
      </c>
      <c r="AF3562" s="26">
        <v>2.1191810588437496</v>
      </c>
      <c r="AG3562" s="26">
        <v>0.60524144844853178</v>
      </c>
      <c r="AH3562" s="29">
        <v>1.2725301980106021</v>
      </c>
      <c r="AI3562" s="29">
        <v>7.9714285714285698</v>
      </c>
    </row>
    <row r="3563" spans="1:35" ht="15" customHeight="1" x14ac:dyDescent="0.2">
      <c r="A3563" s="25">
        <v>3698</v>
      </c>
      <c r="B3563" s="25" t="s">
        <v>117</v>
      </c>
      <c r="C3563" s="139">
        <v>38545</v>
      </c>
      <c r="D3563" s="25">
        <v>14</v>
      </c>
      <c r="E3563" s="25" t="s">
        <v>49</v>
      </c>
      <c r="F3563" s="25">
        <v>-81</v>
      </c>
      <c r="G3563" s="82">
        <v>1.7016000000003828</v>
      </c>
      <c r="H3563" s="27">
        <v>-81.028360000000006</v>
      </c>
      <c r="I3563" s="25">
        <v>25</v>
      </c>
      <c r="J3563" s="82">
        <v>2.071200000000033</v>
      </c>
      <c r="K3563" s="27">
        <v>25.034520000000001</v>
      </c>
      <c r="L3563" s="29">
        <v>29.393000000000001</v>
      </c>
      <c r="M3563" s="29">
        <v>38.091000000000001</v>
      </c>
      <c r="N3563" s="28">
        <v>6.014357321631457</v>
      </c>
      <c r="O3563" s="28">
        <v>2.4396633820934541</v>
      </c>
      <c r="Q3563" s="26">
        <v>6.1416339999999998</v>
      </c>
      <c r="R3563" s="26">
        <v>3.3053020258519314</v>
      </c>
      <c r="S3563" s="26">
        <v>8.4</v>
      </c>
      <c r="T3563" s="26">
        <v>0.06</v>
      </c>
      <c r="U3563" s="26">
        <v>1.1000000000000001</v>
      </c>
      <c r="V3563" s="26">
        <v>0.25</v>
      </c>
      <c r="W3563" s="26">
        <v>0.85000000000000009</v>
      </c>
      <c r="X3563" s="26">
        <v>58.2</v>
      </c>
      <c r="Y3563" s="85"/>
      <c r="AD3563" s="26">
        <v>9.5</v>
      </c>
      <c r="AF3563" s="26">
        <v>1.5154629828437498</v>
      </c>
      <c r="AG3563" s="26">
        <v>0.57593115304212561</v>
      </c>
      <c r="AH3563" s="29">
        <v>0.76649918743928069</v>
      </c>
      <c r="AI3563" s="29">
        <v>3.4857142857142827</v>
      </c>
    </row>
    <row r="3564" spans="1:35" ht="15" customHeight="1" x14ac:dyDescent="0.2">
      <c r="A3564" s="25">
        <v>3699</v>
      </c>
      <c r="B3564" s="25" t="s">
        <v>117</v>
      </c>
      <c r="C3564" s="139">
        <v>38545</v>
      </c>
      <c r="D3564" s="25">
        <v>15</v>
      </c>
      <c r="E3564" s="25" t="s">
        <v>49</v>
      </c>
      <c r="F3564" s="25">
        <v>-80</v>
      </c>
      <c r="G3564" s="82">
        <v>56.922000000000139</v>
      </c>
      <c r="H3564" s="27">
        <v>-80.948700000000002</v>
      </c>
      <c r="I3564" s="25">
        <v>24</v>
      </c>
      <c r="J3564" s="82">
        <v>55.852799999999903</v>
      </c>
      <c r="K3564" s="27">
        <v>24.930879999999998</v>
      </c>
      <c r="L3564" s="29">
        <v>29.442</v>
      </c>
      <c r="M3564" s="29">
        <v>36.005000000000003</v>
      </c>
      <c r="N3564" s="28">
        <v>8.9795593539813332</v>
      </c>
      <c r="O3564" s="28">
        <v>3.6424676772115165</v>
      </c>
      <c r="Q3564" s="26">
        <v>0.95198799999999983</v>
      </c>
      <c r="R3564" s="26">
        <v>1.5946442839992614</v>
      </c>
      <c r="S3564" s="26">
        <v>12.8</v>
      </c>
      <c r="T3564" s="26">
        <v>0.04</v>
      </c>
      <c r="U3564" s="26">
        <v>0.72</v>
      </c>
      <c r="V3564" s="26">
        <v>0.16</v>
      </c>
      <c r="W3564" s="26">
        <v>0.55999999999999994</v>
      </c>
      <c r="X3564" s="26">
        <v>7.26</v>
      </c>
      <c r="Y3564" s="85"/>
      <c r="AD3564" s="26">
        <v>13.520000000000001</v>
      </c>
      <c r="AF3564" s="26">
        <v>0.52498801440624998</v>
      </c>
      <c r="AG3564" s="26">
        <v>0.21545485766315614</v>
      </c>
      <c r="AH3564" s="29">
        <v>0.51338822076564716</v>
      </c>
      <c r="AI3564" s="29">
        <v>1.6571428571428626</v>
      </c>
    </row>
    <row r="3565" spans="1:35" ht="15" customHeight="1" x14ac:dyDescent="0.2">
      <c r="A3565" s="25">
        <v>3700</v>
      </c>
      <c r="B3565" s="25" t="s">
        <v>117</v>
      </c>
      <c r="C3565" s="139">
        <v>38545</v>
      </c>
      <c r="D3565" s="25">
        <v>16</v>
      </c>
      <c r="E3565" s="25" t="s">
        <v>50</v>
      </c>
      <c r="F3565" s="25">
        <v>-80</v>
      </c>
      <c r="G3565" s="82">
        <v>49.801200000000279</v>
      </c>
      <c r="H3565" s="27">
        <v>-80.830020000000005</v>
      </c>
      <c r="I3565" s="25">
        <v>24</v>
      </c>
      <c r="J3565" s="82">
        <v>52.510800000000017</v>
      </c>
      <c r="K3565" s="27">
        <v>24.87518</v>
      </c>
      <c r="L3565" s="29">
        <v>29.981000000000002</v>
      </c>
      <c r="M3565" s="29">
        <v>36.048000000000002</v>
      </c>
      <c r="N3565" s="28">
        <v>9.6001990121099219</v>
      </c>
      <c r="O3565" s="28">
        <v>3.8942238942832001</v>
      </c>
      <c r="Q3565" s="26">
        <v>0.43527000000000027</v>
      </c>
      <c r="R3565" s="26">
        <v>2.0518411132998482</v>
      </c>
      <c r="S3565" s="26">
        <v>2.2000000000000002</v>
      </c>
      <c r="T3565" s="26">
        <v>0.02</v>
      </c>
      <c r="U3565" s="26">
        <v>0.78</v>
      </c>
      <c r="V3565" s="26">
        <v>0.25</v>
      </c>
      <c r="W3565" s="26">
        <v>0.53</v>
      </c>
      <c r="X3565" s="26">
        <v>7.1</v>
      </c>
      <c r="Y3565" s="85"/>
      <c r="AD3565" s="26">
        <v>2.9800000000000004</v>
      </c>
      <c r="AF3565" s="26">
        <v>0.40453464828124996</v>
      </c>
      <c r="AG3565" s="26">
        <v>0.1377169969118438</v>
      </c>
      <c r="AH3565" s="29">
        <v>0.48019837861536369</v>
      </c>
      <c r="AI3565" s="29">
        <v>2.1</v>
      </c>
    </row>
    <row r="3566" spans="1:35" ht="15" customHeight="1" x14ac:dyDescent="0.2">
      <c r="A3566" s="25">
        <v>3701</v>
      </c>
      <c r="B3566" s="25" t="s">
        <v>117</v>
      </c>
      <c r="C3566" s="139">
        <v>38545</v>
      </c>
      <c r="D3566" s="25">
        <v>17</v>
      </c>
      <c r="E3566" s="25" t="s">
        <v>50</v>
      </c>
      <c r="F3566" s="25">
        <v>-80</v>
      </c>
      <c r="G3566" s="82">
        <v>42.487199999999632</v>
      </c>
      <c r="H3566" s="27">
        <v>-80.708119999999994</v>
      </c>
      <c r="I3566" s="25">
        <v>24</v>
      </c>
      <c r="J3566" s="82">
        <v>55.353600000000043</v>
      </c>
      <c r="K3566" s="27">
        <v>24.922560000000001</v>
      </c>
      <c r="L3566" s="29">
        <v>30.071000000000002</v>
      </c>
      <c r="M3566" s="29">
        <v>36.298000000000002</v>
      </c>
      <c r="N3566" s="28">
        <v>12.970450306949711</v>
      </c>
      <c r="O3566" s="28">
        <v>5.2613323370923988</v>
      </c>
      <c r="Q3566" s="26">
        <v>7.5814000000000048E-2</v>
      </c>
      <c r="R3566" s="26">
        <v>2.1686859256882447</v>
      </c>
      <c r="S3566" s="26">
        <v>8.8000000000000007</v>
      </c>
      <c r="T3566" s="26">
        <v>0</v>
      </c>
      <c r="U3566" s="26">
        <v>3.1</v>
      </c>
      <c r="V3566" s="26">
        <v>0.25</v>
      </c>
      <c r="W3566" s="26">
        <v>2.85</v>
      </c>
      <c r="X3566" s="26">
        <v>4.92</v>
      </c>
      <c r="Y3566" s="85"/>
      <c r="AD3566" s="26">
        <v>11.9</v>
      </c>
      <c r="AF3566" s="26">
        <v>0.26303822421875001</v>
      </c>
      <c r="AG3566" s="26">
        <v>8.5180698742281263E-2</v>
      </c>
      <c r="AH3566" s="29">
        <v>0.3554232806805413</v>
      </c>
      <c r="AI3566" s="29">
        <v>2.2000000000000002</v>
      </c>
    </row>
    <row r="3567" spans="1:35" ht="15" customHeight="1" x14ac:dyDescent="0.2">
      <c r="A3567" s="25">
        <v>3702</v>
      </c>
      <c r="B3567" s="25" t="s">
        <v>117</v>
      </c>
      <c r="C3567" s="139">
        <v>38545</v>
      </c>
      <c r="D3567" s="25">
        <v>18</v>
      </c>
      <c r="E3567" s="25" t="s">
        <v>50</v>
      </c>
      <c r="F3567" s="25">
        <v>-80</v>
      </c>
      <c r="G3567" s="82">
        <v>36.669599999999889</v>
      </c>
      <c r="H3567" s="27">
        <v>-80.611159999999998</v>
      </c>
      <c r="I3567" s="25">
        <v>24</v>
      </c>
      <c r="J3567" s="82">
        <v>58.658400000000057</v>
      </c>
      <c r="K3567" s="27">
        <v>24.977640000000001</v>
      </c>
      <c r="L3567" s="29">
        <v>30.556999999999999</v>
      </c>
      <c r="M3567" s="29">
        <v>36.83</v>
      </c>
      <c r="N3567" s="28">
        <v>7.3394516087587212</v>
      </c>
      <c r="O3567" s="28">
        <v>2.9771745137481149</v>
      </c>
      <c r="Q3567" s="26">
        <v>1.918026</v>
      </c>
      <c r="R3567" s="26">
        <v>1.8699925313206838</v>
      </c>
      <c r="S3567" s="26">
        <v>9.6</v>
      </c>
      <c r="T3567" s="26">
        <v>0.01</v>
      </c>
      <c r="U3567" s="26">
        <v>1.6</v>
      </c>
      <c r="V3567" s="26">
        <v>0.28000000000000003</v>
      </c>
      <c r="W3567" s="26">
        <v>1.32</v>
      </c>
      <c r="X3567" s="26">
        <v>4.92</v>
      </c>
      <c r="Y3567" s="85"/>
      <c r="AD3567" s="26">
        <v>11.2</v>
      </c>
      <c r="AF3567" s="26">
        <v>0.6120627369062499</v>
      </c>
      <c r="AG3567" s="26">
        <v>0.18485613162775005</v>
      </c>
      <c r="AH3567" s="29">
        <v>0.62811232306491938</v>
      </c>
      <c r="AI3567" s="29">
        <v>1.9428571428571422</v>
      </c>
    </row>
    <row r="3568" spans="1:35" ht="15" customHeight="1" x14ac:dyDescent="0.2">
      <c r="A3568" s="25">
        <v>3703</v>
      </c>
      <c r="B3568" s="25" t="s">
        <v>117</v>
      </c>
      <c r="C3568" s="139">
        <v>38545</v>
      </c>
      <c r="D3568" s="25">
        <v>19</v>
      </c>
      <c r="E3568" s="25" t="s">
        <v>47</v>
      </c>
      <c r="F3568" s="25">
        <v>-80</v>
      </c>
      <c r="G3568" s="82">
        <v>32.906399999999962</v>
      </c>
      <c r="H3568" s="27">
        <v>-80.548439999999999</v>
      </c>
      <c r="I3568" s="25">
        <v>25</v>
      </c>
      <c r="J3568" s="82">
        <v>1.1399999999999011</v>
      </c>
      <c r="K3568" s="27">
        <v>25.018999999999998</v>
      </c>
      <c r="L3568" s="29">
        <v>30.724</v>
      </c>
      <c r="M3568" s="29">
        <v>39.393000000000001</v>
      </c>
      <c r="N3568" s="28">
        <v>5.9110925118193451</v>
      </c>
      <c r="O3568" s="28">
        <v>2.3977750536013396</v>
      </c>
      <c r="Q3568" s="26">
        <v>3.6703739999999998</v>
      </c>
      <c r="R3568" s="26">
        <v>2.6332362868526813</v>
      </c>
      <c r="S3568" s="26">
        <v>7.6</v>
      </c>
      <c r="T3568" s="26">
        <v>0.02</v>
      </c>
      <c r="U3568" s="26">
        <v>1.1000000000000001</v>
      </c>
      <c r="V3568" s="26">
        <v>0.36</v>
      </c>
      <c r="W3568" s="26">
        <v>0.7400000000000001</v>
      </c>
      <c r="X3568" s="26">
        <v>7.53</v>
      </c>
      <c r="Y3568" s="85"/>
      <c r="AD3568" s="26">
        <v>8.6999999999999993</v>
      </c>
      <c r="AF3568" s="26">
        <v>0.92081519043749993</v>
      </c>
      <c r="AG3568" s="26">
        <v>0.23159785471343758</v>
      </c>
      <c r="AH3568" s="29">
        <v>0.77988967196541337</v>
      </c>
      <c r="AI3568" s="29">
        <v>2.7428571428571455</v>
      </c>
    </row>
    <row r="3569" spans="1:35" ht="15" customHeight="1" x14ac:dyDescent="0.2">
      <c r="A3569" s="25">
        <v>3704</v>
      </c>
      <c r="B3569" s="25" t="s">
        <v>117</v>
      </c>
      <c r="C3569" s="139">
        <v>38545</v>
      </c>
      <c r="D3569" s="25">
        <v>20</v>
      </c>
      <c r="E3569" s="25" t="s">
        <v>47</v>
      </c>
      <c r="F3569" s="25">
        <v>-80</v>
      </c>
      <c r="G3569" s="82">
        <v>29.510399999999777</v>
      </c>
      <c r="H3569" s="27">
        <v>-80.491839999999996</v>
      </c>
      <c r="I3569" s="25">
        <v>25</v>
      </c>
      <c r="J3569" s="82">
        <v>4.0259999999999962</v>
      </c>
      <c r="K3569" s="27">
        <v>25.0671</v>
      </c>
      <c r="L3569" s="29">
        <v>30.201000000000001</v>
      </c>
      <c r="M3569" s="29">
        <v>45.686999999999998</v>
      </c>
      <c r="N3569" s="28">
        <v>5.264034688956043</v>
      </c>
      <c r="O3569" s="28">
        <v>2.1353025744789154</v>
      </c>
      <c r="Q3569" s="26">
        <v>4.164626000000001</v>
      </c>
      <c r="R3569" s="26">
        <v>8.5524458693750027</v>
      </c>
      <c r="S3569" s="26">
        <v>10.4</v>
      </c>
      <c r="T3569" s="26">
        <v>0.01</v>
      </c>
      <c r="U3569" s="26">
        <v>1.5</v>
      </c>
      <c r="V3569" s="26">
        <v>0.24</v>
      </c>
      <c r="W3569" s="26">
        <v>1.26</v>
      </c>
      <c r="X3569" s="26">
        <v>27.02</v>
      </c>
      <c r="Y3569" s="85"/>
      <c r="AD3569" s="26">
        <v>11.9</v>
      </c>
      <c r="AF3569" s="26">
        <v>0.87945469724999992</v>
      </c>
      <c r="AG3569" s="26">
        <v>0.94827161410834404</v>
      </c>
      <c r="AH3569" s="29">
        <v>0.87575410733363723</v>
      </c>
      <c r="AI3569" s="29">
        <v>8.6571428571428601</v>
      </c>
    </row>
    <row r="3570" spans="1:35" ht="15" customHeight="1" x14ac:dyDescent="0.2">
      <c r="A3570" s="25">
        <v>3705</v>
      </c>
      <c r="B3570" s="25" t="s">
        <v>117</v>
      </c>
      <c r="C3570" s="139">
        <v>38545</v>
      </c>
      <c r="D3570" s="25">
        <v>34</v>
      </c>
      <c r="E3570" s="25" t="s">
        <v>49</v>
      </c>
      <c r="F3570" s="25">
        <v>-80</v>
      </c>
      <c r="G3570" s="82">
        <v>57.337199999999768</v>
      </c>
      <c r="H3570" s="27">
        <v>-80.955619999999996</v>
      </c>
      <c r="I3570" s="25">
        <v>24</v>
      </c>
      <c r="J3570" s="82">
        <v>59.289600000000036</v>
      </c>
      <c r="K3570" s="27">
        <v>24.988160000000001</v>
      </c>
      <c r="L3570" s="29">
        <v>30</v>
      </c>
      <c r="M3570" s="29">
        <v>41.075000000000003</v>
      </c>
      <c r="N3570" s="28">
        <v>7.378028029680026</v>
      </c>
      <c r="O3570" s="28">
        <v>2.992822649783438</v>
      </c>
      <c r="Q3570" s="26">
        <v>12.948832000000001</v>
      </c>
      <c r="R3570" s="26">
        <v>3.1841595209598283</v>
      </c>
      <c r="S3570" s="26">
        <v>0.17</v>
      </c>
      <c r="T3570" s="26">
        <v>0.04</v>
      </c>
      <c r="U3570" s="26">
        <v>0.54</v>
      </c>
      <c r="V3570" s="26">
        <v>0.2</v>
      </c>
      <c r="W3570" s="26">
        <v>0.34</v>
      </c>
      <c r="X3570" s="26">
        <v>162.88</v>
      </c>
      <c r="Y3570" s="85"/>
      <c r="AD3570" s="26">
        <v>0.71</v>
      </c>
      <c r="AF3570" s="26">
        <v>0.97306002393749991</v>
      </c>
      <c r="AG3570" s="26">
        <v>0.58751992286462507</v>
      </c>
      <c r="AH3570" s="29">
        <v>0.62482820361417479</v>
      </c>
      <c r="AI3570" s="29">
        <v>3.3000000000000069</v>
      </c>
    </row>
    <row r="3571" spans="1:35" ht="15" customHeight="1" x14ac:dyDescent="0.2">
      <c r="A3571" s="25">
        <v>3706</v>
      </c>
      <c r="B3571" s="25" t="s">
        <v>117</v>
      </c>
      <c r="C3571" s="139">
        <v>38546</v>
      </c>
      <c r="D3571" s="25">
        <v>21</v>
      </c>
      <c r="E3571" s="25" t="s">
        <v>47</v>
      </c>
      <c r="F3571" s="25">
        <v>-80</v>
      </c>
      <c r="G3571" s="82">
        <v>30.885599999999727</v>
      </c>
      <c r="H3571" s="27">
        <v>-80.514759999999995</v>
      </c>
      <c r="I3571" s="25">
        <v>25</v>
      </c>
      <c r="J3571" s="82">
        <v>6.8004000000000531</v>
      </c>
      <c r="K3571" s="27">
        <v>25.113340000000001</v>
      </c>
      <c r="L3571" s="29">
        <v>29.41</v>
      </c>
      <c r="M3571" s="29">
        <v>45.16</v>
      </c>
      <c r="N3571" s="28">
        <v>3.228767519403553</v>
      </c>
      <c r="O3571" s="28">
        <v>1.3097169764174932</v>
      </c>
      <c r="Q3571" s="26">
        <v>4.8386060000000004</v>
      </c>
      <c r="R3571" s="26">
        <v>5.9460318478683023</v>
      </c>
      <c r="S3571" s="26">
        <v>12.4</v>
      </c>
      <c r="T3571" s="26">
        <v>7.0000000000000007E-2</v>
      </c>
      <c r="U3571" s="26">
        <v>1.4</v>
      </c>
      <c r="V3571" s="26">
        <v>0.16</v>
      </c>
      <c r="W3571" s="26">
        <v>1.24</v>
      </c>
      <c r="X3571" s="26">
        <v>32.42</v>
      </c>
      <c r="Y3571" s="85"/>
      <c r="AD3571" s="26">
        <v>13.8</v>
      </c>
      <c r="AF3571" s="26">
        <v>0.69333247790624997</v>
      </c>
      <c r="AG3571" s="26">
        <v>0.21169041974187511</v>
      </c>
      <c r="AH3571" s="29">
        <v>1.4277893878378711</v>
      </c>
      <c r="AI3571" s="29">
        <v>6.0285714285714276</v>
      </c>
    </row>
    <row r="3572" spans="1:35" ht="15" customHeight="1" x14ac:dyDescent="0.2">
      <c r="A3572" s="25">
        <v>3707</v>
      </c>
      <c r="B3572" s="25" t="s">
        <v>117</v>
      </c>
      <c r="C3572" s="139">
        <v>38546</v>
      </c>
      <c r="D3572" s="25">
        <v>22</v>
      </c>
      <c r="E3572" s="25" t="s">
        <v>47</v>
      </c>
      <c r="F3572" s="25">
        <v>-80</v>
      </c>
      <c r="G3572" s="82">
        <v>36.222000000000207</v>
      </c>
      <c r="H3572" s="27">
        <v>-80.603700000000003</v>
      </c>
      <c r="I3572" s="25">
        <v>25</v>
      </c>
      <c r="J3572" s="82">
        <v>6.0371999999999559</v>
      </c>
      <c r="K3572" s="27">
        <v>25.100619999999999</v>
      </c>
      <c r="L3572" s="29">
        <v>29.256</v>
      </c>
      <c r="M3572" s="29">
        <v>43.423000000000002</v>
      </c>
      <c r="N3572" s="28">
        <v>2.9067103035218023</v>
      </c>
      <c r="O3572" s="28">
        <v>1.1790777153114469</v>
      </c>
      <c r="Q3572" s="26">
        <v>5.7821780000000009</v>
      </c>
      <c r="R3572" s="26">
        <v>14.708282120885423</v>
      </c>
      <c r="S3572" s="26">
        <v>18.8</v>
      </c>
      <c r="T3572" s="26">
        <v>7.0000000000000007E-2</v>
      </c>
      <c r="U3572" s="26">
        <v>1.3</v>
      </c>
      <c r="V3572" s="26">
        <v>0.2</v>
      </c>
      <c r="W3572" s="26">
        <v>1.1000000000000001</v>
      </c>
      <c r="X3572" s="26">
        <v>34.54</v>
      </c>
      <c r="Y3572" s="85"/>
      <c r="AD3572" s="26">
        <v>20.100000000000001</v>
      </c>
      <c r="AF3572" s="26">
        <v>0.53043018456249991</v>
      </c>
      <c r="AG3572" s="26">
        <v>0.16323584083012505</v>
      </c>
      <c r="AH3572" s="29">
        <v>1.5859853644219286</v>
      </c>
      <c r="AI3572" s="29">
        <v>14.771428571428578</v>
      </c>
    </row>
    <row r="3573" spans="1:35" ht="15" customHeight="1" x14ac:dyDescent="0.2">
      <c r="A3573" s="25">
        <v>3708</v>
      </c>
      <c r="B3573" s="25" t="s">
        <v>117</v>
      </c>
      <c r="C3573" s="139">
        <v>38546</v>
      </c>
      <c r="D3573" s="25">
        <v>23</v>
      </c>
      <c r="E3573" s="25" t="s">
        <v>47</v>
      </c>
      <c r="F3573" s="25">
        <v>-80</v>
      </c>
      <c r="G3573" s="82">
        <v>37.45319999999964</v>
      </c>
      <c r="H3573" s="27">
        <v>-80.624219999999994</v>
      </c>
      <c r="I3573" s="25">
        <v>25</v>
      </c>
      <c r="J3573" s="82">
        <v>3.3600000000000563</v>
      </c>
      <c r="K3573" s="27">
        <v>25.056000000000001</v>
      </c>
      <c r="L3573" s="29">
        <v>29.655000000000001</v>
      </c>
      <c r="M3573" s="29">
        <v>42.421999999999997</v>
      </c>
      <c r="N3573" s="28">
        <v>4.3281646485846395</v>
      </c>
      <c r="O3573" s="28">
        <v>1.7556763325061333</v>
      </c>
      <c r="Q3573" s="26">
        <v>4.748742</v>
      </c>
      <c r="R3573" s="26">
        <v>10.83956404220981</v>
      </c>
      <c r="S3573" s="26">
        <v>6.6</v>
      </c>
      <c r="T3573" s="26">
        <v>0.06</v>
      </c>
      <c r="U3573" s="26">
        <v>1.1000000000000001</v>
      </c>
      <c r="V3573" s="26">
        <v>0.12</v>
      </c>
      <c r="W3573" s="26">
        <v>0.98000000000000009</v>
      </c>
      <c r="X3573" s="26">
        <v>20.87</v>
      </c>
      <c r="Y3573" s="85"/>
      <c r="AD3573" s="26">
        <v>7.7</v>
      </c>
      <c r="AF3573" s="26">
        <v>1.9076620454374997</v>
      </c>
      <c r="AG3573" s="26">
        <v>0.38642235646646866</v>
      </c>
      <c r="AH3573" s="29">
        <v>1.0651165965942457</v>
      </c>
      <c r="AI3573" s="29">
        <v>11.066666666666656</v>
      </c>
    </row>
    <row r="3574" spans="1:35" ht="15" customHeight="1" x14ac:dyDescent="0.2">
      <c r="A3574" s="25">
        <v>3709</v>
      </c>
      <c r="B3574" s="25" t="s">
        <v>117</v>
      </c>
      <c r="C3574" s="139">
        <v>38546</v>
      </c>
      <c r="D3574" s="25">
        <v>24</v>
      </c>
      <c r="E3574" s="25" t="s">
        <v>48</v>
      </c>
      <c r="F3574" s="25">
        <v>-80</v>
      </c>
      <c r="G3574" s="82">
        <v>39.979199999999935</v>
      </c>
      <c r="H3574" s="27">
        <v>-80.666319999999999</v>
      </c>
      <c r="I3574" s="25">
        <v>25</v>
      </c>
      <c r="J3574" s="82">
        <v>3.8376000000000943</v>
      </c>
      <c r="K3574" s="27">
        <v>25.063960000000002</v>
      </c>
      <c r="L3574" s="29">
        <v>29.401</v>
      </c>
      <c r="M3574" s="29">
        <v>44.219000000000001</v>
      </c>
      <c r="N3574" s="28">
        <v>5.254046872769818</v>
      </c>
      <c r="O3574" s="28">
        <v>2.1312511175877566</v>
      </c>
      <c r="Q3574" s="26">
        <v>5.8271100000000011</v>
      </c>
      <c r="R3574" s="26">
        <v>7.2187995304278294</v>
      </c>
      <c r="S3574" s="26">
        <v>5.6</v>
      </c>
      <c r="T3574" s="26">
        <v>0.05</v>
      </c>
      <c r="U3574" s="26">
        <v>0.72</v>
      </c>
      <c r="V3574" s="26">
        <v>0.08</v>
      </c>
      <c r="W3574" s="26">
        <v>0.64</v>
      </c>
      <c r="X3574" s="26">
        <v>43.47</v>
      </c>
      <c r="Y3574" s="85"/>
      <c r="AD3574" s="26">
        <v>6.3199999999999994</v>
      </c>
      <c r="AF3574" s="26">
        <v>1.80208394440625</v>
      </c>
      <c r="AG3574" s="26">
        <v>0.29172949956865646</v>
      </c>
      <c r="AH3574" s="29">
        <v>0.87741889473660328</v>
      </c>
      <c r="AI3574" s="29">
        <v>7.4333333333333353</v>
      </c>
    </row>
    <row r="3575" spans="1:35" ht="15" customHeight="1" x14ac:dyDescent="0.2">
      <c r="A3575" s="25">
        <v>3710</v>
      </c>
      <c r="B3575" s="25" t="s">
        <v>117</v>
      </c>
      <c r="C3575" s="139">
        <v>38546</v>
      </c>
      <c r="D3575" s="25">
        <v>25</v>
      </c>
      <c r="E3575" s="25" t="s">
        <v>48</v>
      </c>
      <c r="F3575" s="25">
        <v>-80</v>
      </c>
      <c r="G3575" s="82">
        <v>43.00200000000018</v>
      </c>
      <c r="H3575" s="27">
        <v>-80.716700000000003</v>
      </c>
      <c r="I3575" s="25">
        <v>25</v>
      </c>
      <c r="J3575" s="82">
        <v>3.6227999999999128</v>
      </c>
      <c r="K3575" s="27">
        <v>25.060379999999999</v>
      </c>
      <c r="L3575" s="29">
        <v>29.99</v>
      </c>
      <c r="M3575" s="29">
        <v>43.701000000000001</v>
      </c>
      <c r="N3575" s="28">
        <v>5.2492724390729775</v>
      </c>
      <c r="O3575" s="28">
        <v>2.129314416717238</v>
      </c>
      <c r="Q3575" s="26">
        <v>6.7257499999999997</v>
      </c>
      <c r="R3575" s="26">
        <v>14.807234877719495</v>
      </c>
      <c r="S3575" s="26">
        <v>4.3</v>
      </c>
      <c r="T3575" s="26">
        <v>0.04</v>
      </c>
      <c r="U3575" s="26">
        <v>0.42</v>
      </c>
      <c r="V3575" s="26">
        <v>0.12</v>
      </c>
      <c r="W3575" s="26">
        <v>0.3</v>
      </c>
      <c r="X3575" s="26">
        <v>70.510000000000005</v>
      </c>
      <c r="Y3575" s="85"/>
      <c r="AD3575" s="26">
        <v>4.72</v>
      </c>
      <c r="AF3575" s="26">
        <v>1.6192270271562497</v>
      </c>
      <c r="AG3575" s="26">
        <v>0.2736235686029691</v>
      </c>
      <c r="AH3575" s="29">
        <v>0.87821694406360962</v>
      </c>
      <c r="AI3575" s="29">
        <v>15</v>
      </c>
    </row>
    <row r="3576" spans="1:35" ht="15" customHeight="1" x14ac:dyDescent="0.2">
      <c r="A3576" s="25">
        <v>3711</v>
      </c>
      <c r="B3576" s="25" t="s">
        <v>117</v>
      </c>
      <c r="C3576" s="139">
        <v>38546</v>
      </c>
      <c r="D3576" s="25">
        <v>26</v>
      </c>
      <c r="E3576" s="25" t="s">
        <v>50</v>
      </c>
      <c r="F3576" s="25">
        <v>-80</v>
      </c>
      <c r="G3576" s="82">
        <v>43.308000000000106</v>
      </c>
      <c r="H3576" s="27">
        <v>-80.721800000000002</v>
      </c>
      <c r="I3576" s="25">
        <v>25</v>
      </c>
      <c r="J3576" s="82">
        <v>1.4736000000000615</v>
      </c>
      <c r="K3576" s="27">
        <v>25.024560000000001</v>
      </c>
      <c r="L3576" s="29">
        <v>29.991</v>
      </c>
      <c r="M3576" s="29">
        <v>41.295000000000002</v>
      </c>
      <c r="N3576" s="28">
        <v>5.8598271843224197</v>
      </c>
      <c r="O3576" s="28">
        <v>2.3769797906036709</v>
      </c>
      <c r="Q3576" s="26">
        <v>5.894508000000001</v>
      </c>
      <c r="R3576" s="26">
        <v>12.356268522287952</v>
      </c>
      <c r="S3576" s="26">
        <v>5.4</v>
      </c>
      <c r="T3576" s="26">
        <v>0.09</v>
      </c>
      <c r="U3576" s="26">
        <v>0</v>
      </c>
      <c r="V3576" s="26">
        <v>0.12</v>
      </c>
      <c r="W3576" s="26">
        <v>0</v>
      </c>
      <c r="X3576" s="26">
        <v>48.29</v>
      </c>
      <c r="Y3576" s="85"/>
      <c r="AD3576" s="26">
        <v>5.5200000000000005</v>
      </c>
      <c r="AF3576" s="26">
        <v>2.0473444127812499</v>
      </c>
      <c r="AG3576" s="26">
        <v>0.38048187680009393</v>
      </c>
      <c r="AH3576" s="29">
        <v>0.78671262052467195</v>
      </c>
      <c r="AI3576" s="29">
        <v>12.6</v>
      </c>
    </row>
    <row r="3577" spans="1:35" ht="15" customHeight="1" x14ac:dyDescent="0.2">
      <c r="A3577" s="25">
        <v>3712</v>
      </c>
      <c r="B3577" s="25" t="s">
        <v>117</v>
      </c>
      <c r="C3577" s="139">
        <v>38546</v>
      </c>
      <c r="D3577" s="25">
        <v>27</v>
      </c>
      <c r="E3577" s="25" t="s">
        <v>50</v>
      </c>
      <c r="F3577" s="25">
        <v>-80</v>
      </c>
      <c r="G3577" s="82">
        <v>44.937599999999804</v>
      </c>
      <c r="H3577" s="27">
        <v>-80.748959999999997</v>
      </c>
      <c r="I3577" s="25">
        <v>25</v>
      </c>
      <c r="J3577" s="82">
        <v>0.36599999999999966</v>
      </c>
      <c r="K3577" s="27">
        <v>25.0061</v>
      </c>
      <c r="L3577" s="29">
        <v>29.803000000000001</v>
      </c>
      <c r="M3577" s="29">
        <v>38.713000000000001</v>
      </c>
      <c r="N3577" s="28">
        <v>6.7817383275834047</v>
      </c>
      <c r="O3577" s="28">
        <v>2.7509437467637672</v>
      </c>
      <c r="Q3577" s="26">
        <v>4.6139460000000012</v>
      </c>
      <c r="R3577" s="26">
        <v>2.153061405781254</v>
      </c>
      <c r="S3577" s="26">
        <v>14.36</v>
      </c>
      <c r="T3577" s="26">
        <v>0.04</v>
      </c>
      <c r="U3577" s="26">
        <v>0.18</v>
      </c>
      <c r="V3577" s="26">
        <v>7.0000000000000007E-2</v>
      </c>
      <c r="W3577" s="26">
        <v>0.10999999999999999</v>
      </c>
      <c r="X3577" s="26">
        <v>38.229999999999997</v>
      </c>
      <c r="Y3577" s="85"/>
      <c r="AD3577" s="26">
        <v>14.54</v>
      </c>
      <c r="AF3577" s="26">
        <v>1.2342841914374998</v>
      </c>
      <c r="AG3577" s="26">
        <v>0.23031176371846876</v>
      </c>
      <c r="AH3577" s="29">
        <v>0.67976671722200188</v>
      </c>
      <c r="AI3577" s="29">
        <v>2.2999999999999998</v>
      </c>
    </row>
    <row r="3578" spans="1:35" ht="15" customHeight="1" x14ac:dyDescent="0.2">
      <c r="A3578" s="25">
        <v>3713</v>
      </c>
      <c r="B3578" s="25" t="s">
        <v>117</v>
      </c>
      <c r="C3578" s="139">
        <v>38546</v>
      </c>
      <c r="D3578" s="25">
        <v>28</v>
      </c>
      <c r="E3578" s="25" t="s">
        <v>50</v>
      </c>
      <c r="F3578" s="25">
        <v>-80</v>
      </c>
      <c r="G3578" s="82">
        <v>47.103600000000085</v>
      </c>
      <c r="H3578" s="27">
        <v>-80.785060000000001</v>
      </c>
      <c r="I3578" s="25">
        <v>25</v>
      </c>
      <c r="J3578" s="82">
        <v>6.9599999999923057E-2</v>
      </c>
      <c r="K3578" s="27">
        <v>25.001159999999999</v>
      </c>
      <c r="L3578" s="29">
        <v>29.658000000000001</v>
      </c>
      <c r="M3578" s="29">
        <v>38.515999999999998</v>
      </c>
      <c r="N3578" s="28">
        <v>6.5910726095715084</v>
      </c>
      <c r="O3578" s="28">
        <v>2.6736021214530847</v>
      </c>
      <c r="Q3578" s="26">
        <v>4.0972280000000003</v>
      </c>
      <c r="R3578" s="26">
        <v>1.7592810288169654</v>
      </c>
      <c r="S3578" s="26">
        <v>11.1</v>
      </c>
      <c r="T3578" s="26">
        <v>0.01</v>
      </c>
      <c r="U3578" s="26">
        <v>1.1000000000000001</v>
      </c>
      <c r="V3578" s="26">
        <v>0.17</v>
      </c>
      <c r="W3578" s="26">
        <v>0.93</v>
      </c>
      <c r="X3578" s="26">
        <v>38.67</v>
      </c>
      <c r="Y3578" s="85"/>
      <c r="AD3578" s="26">
        <v>12.2</v>
      </c>
      <c r="AF3578" s="26">
        <v>1.1820393579374997</v>
      </c>
      <c r="AG3578" s="26">
        <v>0.27909271939653163</v>
      </c>
      <c r="AH3578" s="29">
        <v>0.69943092317104671</v>
      </c>
      <c r="AI3578" s="29">
        <v>1.9</v>
      </c>
    </row>
    <row r="3579" spans="1:35" ht="15" customHeight="1" x14ac:dyDescent="0.2">
      <c r="A3579" s="25">
        <v>3714</v>
      </c>
      <c r="B3579" s="25" t="s">
        <v>117</v>
      </c>
      <c r="C3579" s="139">
        <v>38546</v>
      </c>
      <c r="D3579" s="25">
        <v>29</v>
      </c>
      <c r="E3579" s="25" t="s">
        <v>50</v>
      </c>
      <c r="F3579" s="25">
        <v>-80</v>
      </c>
      <c r="G3579" s="82">
        <v>48.648000000000025</v>
      </c>
      <c r="H3579" s="27">
        <v>-80.8108</v>
      </c>
      <c r="I3579" s="25">
        <v>24</v>
      </c>
      <c r="J3579" s="82">
        <v>59.932799999999986</v>
      </c>
      <c r="K3579" s="27">
        <v>24.99888</v>
      </c>
      <c r="L3579" s="29">
        <v>29.637</v>
      </c>
      <c r="M3579" s="29">
        <v>39.152000000000001</v>
      </c>
      <c r="N3579" s="28">
        <v>7.3155670031343423</v>
      </c>
      <c r="O3579" s="28">
        <v>2.9674859643950584</v>
      </c>
      <c r="Q3579" s="26">
        <v>4.7038099999999998</v>
      </c>
      <c r="R3579" s="26">
        <v>1.4199332747507456</v>
      </c>
      <c r="S3579" s="26">
        <v>9.1</v>
      </c>
      <c r="T3579" s="26">
        <v>0</v>
      </c>
      <c r="U3579" s="26">
        <v>0.42</v>
      </c>
      <c r="V3579" s="26">
        <v>0.14000000000000001</v>
      </c>
      <c r="W3579" s="26">
        <v>0.27999999999999997</v>
      </c>
      <c r="X3579" s="26">
        <v>51.23</v>
      </c>
      <c r="Y3579" s="85"/>
      <c r="AD3579" s="26">
        <v>9.52</v>
      </c>
      <c r="AF3579" s="26">
        <v>1.5125604920937499</v>
      </c>
      <c r="AG3579" s="26">
        <v>0.31342093615199995</v>
      </c>
      <c r="AH3579" s="29">
        <v>0.63016304792572519</v>
      </c>
      <c r="AI3579" s="29">
        <v>1.6</v>
      </c>
    </row>
    <row r="3580" spans="1:35" ht="15" customHeight="1" x14ac:dyDescent="0.2">
      <c r="A3580" s="25">
        <v>3715</v>
      </c>
      <c r="B3580" s="25" t="s">
        <v>117</v>
      </c>
      <c r="C3580" s="139">
        <v>38546</v>
      </c>
      <c r="D3580" s="25">
        <v>30</v>
      </c>
      <c r="E3580" s="25" t="s">
        <v>49</v>
      </c>
      <c r="F3580" s="25">
        <v>-80</v>
      </c>
      <c r="G3580" s="82">
        <v>50.177999999999656</v>
      </c>
      <c r="H3580" s="27">
        <v>-80.836299999999994</v>
      </c>
      <c r="I3580" s="25">
        <v>24</v>
      </c>
      <c r="J3580" s="82">
        <v>58.606800000000092</v>
      </c>
      <c r="K3580" s="27">
        <v>24.976780000000002</v>
      </c>
      <c r="L3580" s="29">
        <v>30.358000000000001</v>
      </c>
      <c r="M3580" s="29">
        <v>40.863999999999997</v>
      </c>
      <c r="N3580" s="28">
        <v>6.3974530875707796</v>
      </c>
      <c r="O3580" s="28">
        <v>2.5950623153486676</v>
      </c>
      <c r="Q3580" s="26">
        <v>8.8824860000000001</v>
      </c>
      <c r="R3580" s="26">
        <v>0.91667220958704942</v>
      </c>
      <c r="S3580" s="26">
        <v>0.5</v>
      </c>
      <c r="T3580" s="26">
        <v>0</v>
      </c>
      <c r="U3580" s="26">
        <v>0.9</v>
      </c>
      <c r="V3580" s="26">
        <v>0.14000000000000001</v>
      </c>
      <c r="W3580" s="26">
        <v>0.76</v>
      </c>
      <c r="X3580" s="26">
        <v>77.650000000000006</v>
      </c>
      <c r="Y3580" s="85"/>
      <c r="AD3580" s="26">
        <v>1.4</v>
      </c>
      <c r="AF3580" s="26">
        <v>0.97995343946874991</v>
      </c>
      <c r="AG3580" s="26">
        <v>0.29996738676918755</v>
      </c>
      <c r="AH3580" s="29">
        <v>0.72059926612928005</v>
      </c>
      <c r="AI3580" s="29">
        <v>1.0333333333333292</v>
      </c>
    </row>
    <row r="3581" spans="1:35" ht="15" customHeight="1" x14ac:dyDescent="0.2">
      <c r="A3581" s="25">
        <v>3716</v>
      </c>
      <c r="B3581" s="25" t="s">
        <v>117</v>
      </c>
      <c r="C3581" s="139">
        <v>38546</v>
      </c>
      <c r="D3581" s="25">
        <v>31</v>
      </c>
      <c r="E3581" s="25" t="s">
        <v>49</v>
      </c>
      <c r="F3581" s="25">
        <v>-80</v>
      </c>
      <c r="G3581" s="82">
        <v>52.129199999999969</v>
      </c>
      <c r="H3581" s="27">
        <v>-80.868819999999999</v>
      </c>
      <c r="I3581" s="25">
        <v>25</v>
      </c>
      <c r="J3581" s="82">
        <v>0.66360000000003083</v>
      </c>
      <c r="K3581" s="27">
        <v>25.011060000000001</v>
      </c>
      <c r="L3581" s="29">
        <v>30.283999999999999</v>
      </c>
      <c r="M3581" s="29">
        <v>42.683999999999997</v>
      </c>
      <c r="N3581" s="28">
        <v>7.6416274677920066</v>
      </c>
      <c r="O3581" s="28">
        <v>3.0997491029872131</v>
      </c>
      <c r="Q3581" s="26">
        <v>12.162522000000001</v>
      </c>
      <c r="R3581" s="26">
        <v>1.348580236142112</v>
      </c>
      <c r="S3581" s="26">
        <v>0</v>
      </c>
      <c r="T3581" s="26">
        <v>0</v>
      </c>
      <c r="U3581" s="26">
        <v>0.66</v>
      </c>
      <c r="V3581" s="26">
        <v>0.03</v>
      </c>
      <c r="W3581" s="26">
        <v>0.63</v>
      </c>
      <c r="X3581" s="26">
        <v>127.5</v>
      </c>
      <c r="Y3581" s="85"/>
      <c r="AD3581" s="26">
        <v>0.66</v>
      </c>
      <c r="AF3581" s="26">
        <v>1.1519260164062501</v>
      </c>
      <c r="AG3581" s="26">
        <v>0.3289567363626249</v>
      </c>
      <c r="AH3581" s="29">
        <v>0.60327463219455091</v>
      </c>
      <c r="AI3581" s="29">
        <v>1.4857142857142847</v>
      </c>
    </row>
    <row r="3582" spans="1:35" ht="15" customHeight="1" x14ac:dyDescent="0.2">
      <c r="A3582" s="25">
        <v>3717</v>
      </c>
      <c r="B3582" s="25" t="s">
        <v>117</v>
      </c>
      <c r="C3582" s="139">
        <v>38546</v>
      </c>
      <c r="D3582" s="25">
        <v>32</v>
      </c>
      <c r="E3582" s="25" t="s">
        <v>49</v>
      </c>
      <c r="F3582" s="25">
        <v>-80</v>
      </c>
      <c r="G3582" s="82">
        <v>55.538400000000081</v>
      </c>
      <c r="H3582" s="27">
        <v>-80.925640000000001</v>
      </c>
      <c r="I3582" s="25">
        <v>25</v>
      </c>
      <c r="J3582" s="82">
        <v>0.71159999999991896</v>
      </c>
      <c r="K3582" s="27">
        <v>25.011859999999999</v>
      </c>
      <c r="L3582" s="29">
        <v>29.983000000000001</v>
      </c>
      <c r="M3582" s="29">
        <v>42.313000000000002</v>
      </c>
      <c r="N3582" s="28">
        <v>7.1870201436633048</v>
      </c>
      <c r="O3582" s="28">
        <v>2.9153422274729675</v>
      </c>
      <c r="Q3582" s="26">
        <v>13.735142000000002</v>
      </c>
      <c r="R3582" s="26">
        <v>0.95629003594866024</v>
      </c>
      <c r="S3582" s="26">
        <v>0</v>
      </c>
      <c r="T3582" s="26">
        <v>0.01</v>
      </c>
      <c r="U3582" s="26">
        <v>1</v>
      </c>
      <c r="V3582" s="26">
        <v>0.12</v>
      </c>
      <c r="W3582" s="26">
        <v>0.88</v>
      </c>
      <c r="X3582" s="26">
        <v>137.4</v>
      </c>
      <c r="Y3582" s="85"/>
      <c r="AD3582" s="26">
        <v>1</v>
      </c>
      <c r="AF3582" s="26">
        <v>1.4871636980312499</v>
      </c>
      <c r="AG3582" s="26">
        <v>0.53597193597946902</v>
      </c>
      <c r="AH3582" s="29">
        <v>0.64143412817126622</v>
      </c>
      <c r="AI3582" s="29">
        <v>1.1333333333333329</v>
      </c>
    </row>
    <row r="3583" spans="1:35" ht="15" customHeight="1" x14ac:dyDescent="0.2">
      <c r="A3583" s="25">
        <v>3718</v>
      </c>
      <c r="B3583" s="25" t="s">
        <v>117</v>
      </c>
      <c r="C3583" s="139">
        <v>38546</v>
      </c>
      <c r="D3583" s="25">
        <v>33</v>
      </c>
      <c r="E3583" s="25" t="s">
        <v>49</v>
      </c>
      <c r="F3583" s="25">
        <v>-80</v>
      </c>
      <c r="G3583" s="82">
        <v>55.193999999999903</v>
      </c>
      <c r="H3583" s="27">
        <v>-80.919899999999998</v>
      </c>
      <c r="I3583" s="25">
        <v>25</v>
      </c>
      <c r="J3583" s="82">
        <v>3.26039999999999</v>
      </c>
      <c r="K3583" s="27">
        <v>25.05434</v>
      </c>
      <c r="L3583" s="29">
        <v>30.411999999999999</v>
      </c>
      <c r="M3583" s="29">
        <v>42.405999999999999</v>
      </c>
      <c r="N3583" s="28">
        <v>7.9493336417756852</v>
      </c>
      <c r="O3583" s="28">
        <v>3.2245670087029352</v>
      </c>
      <c r="Q3583" s="26">
        <v>13.106094000000002</v>
      </c>
      <c r="R3583" s="26">
        <v>26.451107016752228</v>
      </c>
      <c r="S3583" s="26">
        <v>0</v>
      </c>
      <c r="T3583" s="26">
        <v>0.02</v>
      </c>
      <c r="U3583" s="26">
        <v>0.34</v>
      </c>
      <c r="V3583" s="26">
        <v>0.03</v>
      </c>
      <c r="W3583" s="26">
        <v>0.31000000000000005</v>
      </c>
      <c r="X3583" s="26">
        <v>145.80000000000001</v>
      </c>
      <c r="Y3583" s="85"/>
      <c r="AD3583" s="26">
        <v>0.34000000000000008</v>
      </c>
      <c r="AF3583" s="26">
        <v>1.53070105928125</v>
      </c>
      <c r="AG3583" s="26">
        <v>0.39957414341271869</v>
      </c>
      <c r="AH3583" s="29">
        <v>0.57992282218138724</v>
      </c>
      <c r="AI3583" s="29">
        <v>26.633333333333329</v>
      </c>
    </row>
    <row r="3584" spans="1:35" ht="15" customHeight="1" x14ac:dyDescent="0.2">
      <c r="A3584" s="25">
        <v>3719</v>
      </c>
      <c r="B3584" s="25" t="s">
        <v>117</v>
      </c>
      <c r="C3584" s="139">
        <v>38546</v>
      </c>
      <c r="D3584" s="25">
        <v>35</v>
      </c>
      <c r="E3584" s="25" t="s">
        <v>49</v>
      </c>
      <c r="F3584" s="25">
        <v>-80</v>
      </c>
      <c r="G3584" s="82">
        <v>52.74959999999993</v>
      </c>
      <c r="H3584" s="27">
        <v>-80.879159999999999</v>
      </c>
      <c r="I3584" s="25">
        <v>24</v>
      </c>
      <c r="J3584" s="82">
        <v>58.295999999999921</v>
      </c>
      <c r="K3584" s="27">
        <v>24.971599999999999</v>
      </c>
      <c r="L3584" s="29">
        <v>30.419</v>
      </c>
      <c r="M3584" s="29">
        <v>39.33</v>
      </c>
      <c r="N3584" s="28">
        <v>7.1818257528646336</v>
      </c>
      <c r="O3584" s="28">
        <v>2.9132351752401009</v>
      </c>
      <c r="Q3584" s="26">
        <v>8.5230300000000003</v>
      </c>
      <c r="R3584" s="26">
        <v>3.7199979802380905</v>
      </c>
      <c r="S3584" s="26">
        <v>3.17</v>
      </c>
      <c r="T3584" s="26">
        <v>0.06</v>
      </c>
      <c r="U3584" s="26">
        <v>0.48</v>
      </c>
      <c r="V3584" s="26">
        <v>0.2</v>
      </c>
      <c r="W3584" s="26">
        <v>0.27999999999999997</v>
      </c>
      <c r="X3584" s="26">
        <v>64.400000000000006</v>
      </c>
      <c r="Y3584" s="85"/>
      <c r="AD3584" s="26">
        <v>3.65</v>
      </c>
      <c r="AF3584" s="26">
        <v>0.95201696599999974</v>
      </c>
      <c r="AG3584" s="26">
        <v>0.34176443133450041</v>
      </c>
      <c r="AH3584" s="29">
        <v>0.64189805749063145</v>
      </c>
      <c r="AI3584" s="29">
        <v>3.8333333333333286</v>
      </c>
    </row>
    <row r="3585" spans="1:39" ht="15" customHeight="1" x14ac:dyDescent="0.2">
      <c r="A3585" s="25">
        <v>3720</v>
      </c>
      <c r="B3585" s="25" t="s">
        <v>117</v>
      </c>
      <c r="C3585" s="139">
        <v>38546</v>
      </c>
      <c r="D3585" s="25">
        <v>36</v>
      </c>
      <c r="E3585" s="25" t="s">
        <v>50</v>
      </c>
      <c r="F3585" s="25">
        <v>-80</v>
      </c>
      <c r="G3585" s="82">
        <v>47.601600000000417</v>
      </c>
      <c r="H3585" s="27">
        <v>-80.793360000000007</v>
      </c>
      <c r="I3585" s="25">
        <v>24</v>
      </c>
      <c r="J3585" s="82">
        <v>57.586799999999911</v>
      </c>
      <c r="K3585" s="27">
        <v>24.959779999999999</v>
      </c>
      <c r="L3585" s="29">
        <v>30.43</v>
      </c>
      <c r="M3585" s="29">
        <v>39.831000000000003</v>
      </c>
      <c r="N3585" s="28">
        <v>9.8758691727112264</v>
      </c>
      <c r="O3585" s="28">
        <v>4.0060467143101937</v>
      </c>
      <c r="Q3585" s="26">
        <v>5.377790000000001</v>
      </c>
      <c r="R3585" s="26">
        <v>2.6662243205803589</v>
      </c>
      <c r="S3585" s="26">
        <v>6.92</v>
      </c>
      <c r="T3585" s="26">
        <v>0.04</v>
      </c>
      <c r="U3585" s="26">
        <v>0.09</v>
      </c>
      <c r="V3585" s="26">
        <v>0.27</v>
      </c>
      <c r="W3585" s="26">
        <v>0</v>
      </c>
      <c r="X3585" s="26">
        <v>59.68</v>
      </c>
      <c r="Y3585" s="85"/>
      <c r="AD3585" s="26">
        <v>7.1899999999999995</v>
      </c>
      <c r="AF3585" s="26">
        <v>2.523715707125</v>
      </c>
      <c r="AG3585" s="26">
        <v>0.49313761489428121</v>
      </c>
      <c r="AH3585" s="29">
        <v>0.4667943569704473</v>
      </c>
      <c r="AI3585" s="29">
        <v>2.9666666666666686</v>
      </c>
    </row>
    <row r="3586" spans="1:39" ht="15" customHeight="1" x14ac:dyDescent="0.2">
      <c r="A3586" s="25">
        <v>3721</v>
      </c>
      <c r="B3586" s="25" t="s">
        <v>117</v>
      </c>
      <c r="C3586" s="139">
        <v>38546</v>
      </c>
      <c r="D3586" s="25">
        <v>37</v>
      </c>
      <c r="E3586" s="25" t="s">
        <v>50</v>
      </c>
      <c r="F3586" s="25">
        <v>-80</v>
      </c>
      <c r="G3586" s="82">
        <v>45.682800000000157</v>
      </c>
      <c r="H3586" s="27">
        <v>-80.761380000000003</v>
      </c>
      <c r="I3586" s="25">
        <v>24</v>
      </c>
      <c r="J3586" s="82">
        <v>55.959599999999909</v>
      </c>
      <c r="K3586" s="27">
        <v>24.932659999999998</v>
      </c>
      <c r="L3586" s="29">
        <v>30.390999999999998</v>
      </c>
      <c r="M3586" s="29">
        <v>36.822000000000003</v>
      </c>
      <c r="N3586" s="28">
        <v>12.24445035619444</v>
      </c>
      <c r="O3586" s="28">
        <v>4.9668377800615193</v>
      </c>
      <c r="Q3586" s="26">
        <v>2.5021420000000001</v>
      </c>
      <c r="R3586" s="26">
        <v>2.6042761553422631</v>
      </c>
      <c r="S3586" s="26">
        <v>14.9</v>
      </c>
      <c r="T3586" s="26">
        <v>0.04</v>
      </c>
      <c r="U3586" s="26">
        <v>1.3</v>
      </c>
      <c r="V3586" s="26">
        <v>0.23</v>
      </c>
      <c r="W3586" s="26">
        <v>1.07</v>
      </c>
      <c r="X3586" s="26">
        <v>18.45</v>
      </c>
      <c r="Y3586" s="85"/>
      <c r="AD3586" s="26">
        <v>16.2</v>
      </c>
      <c r="AF3586" s="26">
        <v>1.0840802951249999</v>
      </c>
      <c r="AG3586" s="26">
        <v>0.25682115313181264</v>
      </c>
      <c r="AH3586" s="29">
        <v>0.37649709590008762</v>
      </c>
      <c r="AI3586" s="29">
        <v>2.7333333333333343</v>
      </c>
    </row>
    <row r="3587" spans="1:39" ht="15" customHeight="1" x14ac:dyDescent="0.2">
      <c r="A3587" s="25">
        <v>3722</v>
      </c>
      <c r="B3587" s="25" t="s">
        <v>117</v>
      </c>
      <c r="C3587" s="139">
        <v>38546</v>
      </c>
      <c r="D3587" s="25">
        <v>38</v>
      </c>
      <c r="E3587" s="25" t="s">
        <v>50</v>
      </c>
      <c r="F3587" s="25">
        <v>-80</v>
      </c>
      <c r="G3587" s="82">
        <v>41.840399999999818</v>
      </c>
      <c r="H3587" s="27">
        <v>-80.697339999999997</v>
      </c>
      <c r="I3587" s="25">
        <v>24</v>
      </c>
      <c r="J3587" s="82">
        <v>59.152800000000099</v>
      </c>
      <c r="K3587" s="27">
        <v>24.985880000000002</v>
      </c>
      <c r="L3587" s="29">
        <v>30.51</v>
      </c>
      <c r="M3587" s="29">
        <v>37.942</v>
      </c>
      <c r="N3587" s="28">
        <v>10.157563884366207</v>
      </c>
      <c r="O3587" s="28">
        <v>4.120313332703863</v>
      </c>
      <c r="Q3587" s="26">
        <v>3.423248000000001</v>
      </c>
      <c r="R3587" s="26">
        <v>2.3131736716294657</v>
      </c>
      <c r="S3587" s="26">
        <v>8.3000000000000007</v>
      </c>
      <c r="T3587" s="26">
        <v>0.03</v>
      </c>
      <c r="U3587" s="26">
        <v>0.67</v>
      </c>
      <c r="V3587" s="26">
        <v>0.11</v>
      </c>
      <c r="W3587" s="26">
        <v>0.56000000000000005</v>
      </c>
      <c r="X3587" s="26">
        <v>12.5</v>
      </c>
      <c r="Y3587" s="85"/>
      <c r="AD3587" s="26">
        <v>8.9700000000000006</v>
      </c>
      <c r="AF3587" s="26">
        <v>1.0093411583124998</v>
      </c>
      <c r="AG3587" s="26">
        <v>0.20232067082434385</v>
      </c>
      <c r="AH3587" s="29">
        <v>0.45384897919228262</v>
      </c>
      <c r="AI3587" s="29">
        <v>2.4333333333333349</v>
      </c>
    </row>
    <row r="3588" spans="1:39" ht="15" customHeight="1" x14ac:dyDescent="0.2">
      <c r="A3588" s="25">
        <v>3723</v>
      </c>
      <c r="B3588" s="25" t="s">
        <v>117</v>
      </c>
      <c r="C3588" s="139">
        <v>38546</v>
      </c>
      <c r="D3588" s="25">
        <v>39</v>
      </c>
      <c r="E3588" s="25" t="s">
        <v>50</v>
      </c>
      <c r="F3588" s="25">
        <v>-80</v>
      </c>
      <c r="G3588" s="82">
        <v>38.801999999999737</v>
      </c>
      <c r="H3588" s="27">
        <v>-80.646699999999996</v>
      </c>
      <c r="I3588" s="25">
        <v>25</v>
      </c>
      <c r="J3588" s="82">
        <v>0.48960000000001003</v>
      </c>
      <c r="K3588" s="27">
        <v>25.00816</v>
      </c>
      <c r="L3588" s="29">
        <v>30.395</v>
      </c>
      <c r="M3588" s="29">
        <v>38.914999999999999</v>
      </c>
      <c r="N3588" s="28">
        <v>7.1550286032344248</v>
      </c>
      <c r="O3588" s="28">
        <v>2.9023651817892353</v>
      </c>
      <c r="Q3588" s="26">
        <v>3.2659860000000007</v>
      </c>
      <c r="R3588" s="26">
        <v>4.7249003348139853</v>
      </c>
      <c r="S3588" s="26">
        <v>7.24</v>
      </c>
      <c r="T3588" s="26">
        <v>0.04</v>
      </c>
      <c r="U3588" s="26">
        <v>0.67</v>
      </c>
      <c r="V3588" s="26">
        <v>0.08</v>
      </c>
      <c r="W3588" s="26">
        <v>0.59000000000000008</v>
      </c>
      <c r="X3588" s="26">
        <v>11.69</v>
      </c>
      <c r="Y3588" s="85"/>
      <c r="AD3588" s="26">
        <v>7.91</v>
      </c>
      <c r="AF3588" s="26">
        <v>1.4708371875624997</v>
      </c>
      <c r="AG3588" s="26">
        <v>0.2782236890158753</v>
      </c>
      <c r="AH3588" s="29">
        <v>0.6443021063418326</v>
      </c>
      <c r="AI3588" s="29">
        <v>4.9000000000000004</v>
      </c>
    </row>
    <row r="3589" spans="1:39" ht="15" customHeight="1" x14ac:dyDescent="0.2">
      <c r="A3589" s="25">
        <v>3724</v>
      </c>
      <c r="B3589" s="25" t="s">
        <v>117</v>
      </c>
      <c r="C3589" s="139">
        <v>38546</v>
      </c>
      <c r="D3589" s="25">
        <v>40</v>
      </c>
      <c r="E3589" s="25" t="s">
        <v>47</v>
      </c>
      <c r="F3589" s="25">
        <v>-80</v>
      </c>
      <c r="G3589" s="82">
        <v>35.956799999999589</v>
      </c>
      <c r="H3589" s="27">
        <v>-80.599279999999993</v>
      </c>
      <c r="I3589" s="25">
        <v>25</v>
      </c>
      <c r="J3589" s="82">
        <v>1.0259999999999536</v>
      </c>
      <c r="K3589" s="27">
        <v>25.017099999999999</v>
      </c>
      <c r="L3589" s="29">
        <v>30.507000000000001</v>
      </c>
      <c r="M3589" s="29">
        <v>40.838999999999999</v>
      </c>
      <c r="N3589" s="28">
        <v>8.2933695729022183</v>
      </c>
      <c r="O3589" s="28">
        <v>3.3641217139538284</v>
      </c>
      <c r="Q3589" s="26">
        <v>3.715306</v>
      </c>
      <c r="R3589" s="26">
        <v>6.5778967060974756</v>
      </c>
      <c r="S3589" s="26">
        <v>4.03</v>
      </c>
      <c r="T3589" s="26">
        <v>0.04</v>
      </c>
      <c r="U3589" s="26">
        <v>0.48</v>
      </c>
      <c r="V3589" s="26">
        <v>0.06</v>
      </c>
      <c r="W3589" s="26">
        <v>0.42</v>
      </c>
      <c r="X3589" s="26">
        <v>14.64</v>
      </c>
      <c r="Y3589" s="85"/>
      <c r="AD3589" s="26">
        <v>4.51</v>
      </c>
      <c r="AF3589" s="26">
        <v>1.0256676687812498</v>
      </c>
      <c r="AG3589" s="26">
        <v>0.21232640205040648</v>
      </c>
      <c r="AH3589" s="29">
        <v>0.55586573822330654</v>
      </c>
      <c r="AI3589" s="29">
        <v>6.7000000000000055</v>
      </c>
    </row>
    <row r="3590" spans="1:39" ht="15" customHeight="1" x14ac:dyDescent="0.2">
      <c r="A3590" s="25">
        <v>3725</v>
      </c>
      <c r="B3590" s="25" t="s">
        <v>118</v>
      </c>
      <c r="C3590" s="139">
        <v>38581</v>
      </c>
      <c r="D3590" s="25" t="s">
        <v>15</v>
      </c>
      <c r="E3590" s="25" t="s">
        <v>76</v>
      </c>
      <c r="F3590" s="25">
        <v>-80</v>
      </c>
      <c r="G3590" s="82">
        <v>10.985999999999763</v>
      </c>
      <c r="H3590" s="27">
        <v>-80.183099999999996</v>
      </c>
      <c r="I3590" s="25">
        <v>25</v>
      </c>
      <c r="J3590" s="82">
        <v>44.359199999999959</v>
      </c>
      <c r="K3590" s="27">
        <v>25.739319999999999</v>
      </c>
      <c r="L3590" s="29">
        <v>31.393999999999998</v>
      </c>
      <c r="M3590" s="29">
        <v>28.800999999999998</v>
      </c>
      <c r="N3590" s="28">
        <v>4.2832277997709447</v>
      </c>
      <c r="O3590" s="28">
        <v>1.7374481530524224</v>
      </c>
      <c r="Q3590" s="26">
        <v>23.597715999999998</v>
      </c>
      <c r="R3590" s="26">
        <v>3.2083366805617595</v>
      </c>
      <c r="S3590" s="26">
        <v>2.8</v>
      </c>
      <c r="T3590" s="26">
        <v>0.12</v>
      </c>
      <c r="U3590" s="26">
        <v>2</v>
      </c>
      <c r="V3590" s="26">
        <v>0.31</v>
      </c>
      <c r="W3590" s="26">
        <v>1.69</v>
      </c>
      <c r="X3590" s="26">
        <v>15.2</v>
      </c>
      <c r="Y3590" s="85"/>
      <c r="AD3590" s="26">
        <v>4.8</v>
      </c>
      <c r="AF3590" s="26">
        <v>4.4099718832812496</v>
      </c>
      <c r="AG3590" s="26">
        <v>1.6466164513031254</v>
      </c>
      <c r="AH3590" s="29">
        <v>1.0762911092999841</v>
      </c>
      <c r="AI3590" s="29">
        <v>3.7333333333333369</v>
      </c>
    </row>
    <row r="3591" spans="1:39" ht="15" customHeight="1" x14ac:dyDescent="0.2">
      <c r="A3591" s="25">
        <v>3726</v>
      </c>
      <c r="B3591" s="25" t="s">
        <v>118</v>
      </c>
      <c r="C3591" s="139">
        <v>38581</v>
      </c>
      <c r="D3591" s="25" t="s">
        <v>24</v>
      </c>
      <c r="E3591" s="25" t="s">
        <v>77</v>
      </c>
      <c r="F3591" s="25">
        <v>-80</v>
      </c>
      <c r="G3591" s="82">
        <v>21.6648</v>
      </c>
      <c r="H3591" s="27">
        <v>-80.361080000000001</v>
      </c>
      <c r="I3591" s="25">
        <v>25</v>
      </c>
      <c r="J3591" s="82">
        <v>17.832000000000008</v>
      </c>
      <c r="K3591" s="27">
        <v>25.2972</v>
      </c>
      <c r="L3591" s="29">
        <v>32.277999999999999</v>
      </c>
      <c r="M3591" s="29">
        <v>32.469000000000001</v>
      </c>
      <c r="N3591" s="28">
        <v>7.1487148849236712</v>
      </c>
      <c r="O3591" s="28">
        <v>2.8998040856414891</v>
      </c>
      <c r="Q3591" s="26">
        <v>17.936284000000001</v>
      </c>
      <c r="R3591" s="26">
        <v>0.8155707592559488</v>
      </c>
      <c r="S3591" s="26">
        <v>1.9</v>
      </c>
      <c r="T3591" s="26">
        <v>0.03</v>
      </c>
      <c r="U3591" s="26">
        <v>0.39</v>
      </c>
      <c r="V3591" s="26">
        <v>0.15</v>
      </c>
      <c r="W3591" s="26">
        <v>0.24000000000000002</v>
      </c>
      <c r="X3591" s="26">
        <v>3.9</v>
      </c>
      <c r="Y3591" s="85"/>
      <c r="AD3591" s="26">
        <v>2.29</v>
      </c>
      <c r="AF3591" s="26">
        <v>0.58920562224999995</v>
      </c>
      <c r="AG3591" s="26">
        <v>0.17826185950509382</v>
      </c>
      <c r="AH3591" s="29">
        <v>0.64487115155792407</v>
      </c>
      <c r="AI3591" s="29">
        <v>0.88571428571428212</v>
      </c>
    </row>
    <row r="3592" spans="1:39" ht="15" customHeight="1" x14ac:dyDescent="0.2">
      <c r="A3592" s="25">
        <v>3727</v>
      </c>
      <c r="B3592" s="25" t="s">
        <v>118</v>
      </c>
      <c r="C3592" s="139">
        <v>38581</v>
      </c>
      <c r="D3592" s="25" t="s">
        <v>25</v>
      </c>
      <c r="E3592" s="25" t="s">
        <v>79</v>
      </c>
      <c r="F3592" s="25">
        <v>-80</v>
      </c>
      <c r="G3592" s="82">
        <v>22.530000000000143</v>
      </c>
      <c r="H3592" s="27">
        <v>-80.375500000000002</v>
      </c>
      <c r="I3592" s="25">
        <v>25</v>
      </c>
      <c r="J3592" s="82">
        <v>14.341200000000001</v>
      </c>
      <c r="K3592" s="27">
        <v>25.23902</v>
      </c>
      <c r="L3592" s="29">
        <v>32.503999999999998</v>
      </c>
      <c r="M3592" s="29">
        <v>35.914000000000001</v>
      </c>
      <c r="N3592" s="28">
        <v>8.352862345894378</v>
      </c>
      <c r="O3592" s="28">
        <v>3.3882543572283055</v>
      </c>
      <c r="Q3592" s="26">
        <v>15.936810000000003</v>
      </c>
      <c r="R3592" s="26">
        <v>1.3486666197953858</v>
      </c>
      <c r="S3592" s="26">
        <v>5.0999999999999996</v>
      </c>
      <c r="T3592" s="26">
        <v>0.02</v>
      </c>
      <c r="U3592" s="26">
        <v>0.28999999999999998</v>
      </c>
      <c r="V3592" s="26">
        <v>0.14000000000000001</v>
      </c>
      <c r="W3592" s="26">
        <v>0.14999999999999997</v>
      </c>
      <c r="X3592" s="26">
        <v>10.4</v>
      </c>
      <c r="Y3592" s="85"/>
      <c r="AD3592" s="26">
        <v>5.39</v>
      </c>
      <c r="AF3592" s="26">
        <v>1.1512003937187498</v>
      </c>
      <c r="AG3592" s="26">
        <v>0.22642819327793778</v>
      </c>
      <c r="AH3592" s="29">
        <v>0.55190661704917476</v>
      </c>
      <c r="AI3592" s="29">
        <v>1.4857142857142847</v>
      </c>
    </row>
    <row r="3593" spans="1:39" ht="15" customHeight="1" x14ac:dyDescent="0.2">
      <c r="A3593" s="25">
        <v>3728</v>
      </c>
      <c r="B3593" s="25" t="s">
        <v>118</v>
      </c>
      <c r="C3593" s="139">
        <v>38581</v>
      </c>
      <c r="D3593" s="25" t="s">
        <v>26</v>
      </c>
      <c r="E3593" s="25" t="s">
        <v>79</v>
      </c>
      <c r="F3593" s="25">
        <v>-80</v>
      </c>
      <c r="G3593" s="82">
        <v>25.33079999999984</v>
      </c>
      <c r="H3593" s="27">
        <v>-80.422179999999997</v>
      </c>
      <c r="I3593" s="25">
        <v>25</v>
      </c>
      <c r="J3593" s="82">
        <v>15.389999999999944</v>
      </c>
      <c r="K3593" s="27">
        <v>25.256499999999999</v>
      </c>
      <c r="L3593" s="29">
        <v>33.140999999999998</v>
      </c>
      <c r="M3593" s="29">
        <v>27.052</v>
      </c>
      <c r="N3593" s="28">
        <v>9.0246470426437781</v>
      </c>
      <c r="O3593" s="28">
        <v>3.6607570433283874</v>
      </c>
      <c r="Q3593" s="26">
        <v>27.956120000000002</v>
      </c>
      <c r="R3593" s="26">
        <v>1.8639890789248468</v>
      </c>
      <c r="S3593" s="26">
        <v>1.9</v>
      </c>
      <c r="T3593" s="26">
        <v>0.1</v>
      </c>
      <c r="U3593" s="26">
        <v>0.08</v>
      </c>
      <c r="V3593" s="26">
        <v>0.08</v>
      </c>
      <c r="W3593" s="26">
        <v>0</v>
      </c>
      <c r="X3593" s="26">
        <v>12.7</v>
      </c>
      <c r="Y3593" s="85"/>
      <c r="AD3593" s="26">
        <v>1.98</v>
      </c>
      <c r="AF3593" s="26">
        <v>2.1024917370312499</v>
      </c>
      <c r="AG3593" s="26">
        <v>0.50897543567478087</v>
      </c>
      <c r="AH3593" s="29">
        <v>0.51082330181075941</v>
      </c>
      <c r="AI3593" s="29">
        <v>2.1142857142857099</v>
      </c>
    </row>
    <row r="3594" spans="1:39" ht="15" customHeight="1" x14ac:dyDescent="0.2">
      <c r="A3594" s="25">
        <v>3729</v>
      </c>
      <c r="B3594" s="25" t="s">
        <v>118</v>
      </c>
      <c r="C3594" s="139">
        <v>38581</v>
      </c>
      <c r="D3594" s="25" t="s">
        <v>27</v>
      </c>
      <c r="E3594" s="25" t="s">
        <v>79</v>
      </c>
      <c r="F3594" s="25">
        <v>-80</v>
      </c>
      <c r="G3594" s="82">
        <v>25.397999999999854</v>
      </c>
      <c r="H3594" s="27">
        <v>-80.423299999999998</v>
      </c>
      <c r="I3594" s="25">
        <v>25</v>
      </c>
      <c r="J3594" s="82">
        <v>10.537199999999913</v>
      </c>
      <c r="K3594" s="27">
        <v>25.175619999999999</v>
      </c>
      <c r="L3594" s="29">
        <v>33.401000000000003</v>
      </c>
      <c r="M3594" s="29">
        <v>37.17</v>
      </c>
      <c r="N3594" s="28">
        <v>7.91299626374526</v>
      </c>
      <c r="O3594" s="28">
        <v>3.2098271178315914</v>
      </c>
      <c r="Q3594" s="26">
        <v>16.094072000000001</v>
      </c>
      <c r="R3594" s="26">
        <v>3.623410111041669</v>
      </c>
      <c r="S3594" s="26">
        <v>2.2999999999999998</v>
      </c>
      <c r="T3594" s="26">
        <v>0.04</v>
      </c>
      <c r="U3594" s="26">
        <v>0.4</v>
      </c>
      <c r="V3594" s="26">
        <v>0.12</v>
      </c>
      <c r="W3594" s="26">
        <v>0.28000000000000003</v>
      </c>
      <c r="X3594" s="26">
        <v>10.199999999999999</v>
      </c>
      <c r="Y3594" s="85"/>
      <c r="AD3594" s="26">
        <v>2.7</v>
      </c>
      <c r="AF3594" s="26">
        <v>0.76335506725000002</v>
      </c>
      <c r="AG3594" s="26">
        <v>0.13889439406118753</v>
      </c>
      <c r="AH3594" s="29">
        <v>0.58258589367993263</v>
      </c>
      <c r="AI3594" s="29">
        <v>3.7142857142857166</v>
      </c>
    </row>
    <row r="3595" spans="1:39" ht="15" customHeight="1" x14ac:dyDescent="0.2">
      <c r="A3595" s="25">
        <v>3730</v>
      </c>
      <c r="B3595" s="25" t="s">
        <v>118</v>
      </c>
      <c r="C3595" s="139">
        <v>38581</v>
      </c>
      <c r="D3595" s="25" t="s">
        <v>28</v>
      </c>
      <c r="E3595" s="25" t="s">
        <v>77</v>
      </c>
      <c r="F3595" s="25">
        <v>-80</v>
      </c>
      <c r="G3595" s="82">
        <v>12.79560000000032</v>
      </c>
      <c r="H3595" s="27">
        <v>-80.213260000000005</v>
      </c>
      <c r="I3595" s="25">
        <v>25</v>
      </c>
      <c r="J3595" s="82">
        <v>28.056000000000054</v>
      </c>
      <c r="K3595" s="27">
        <v>25.467600000000001</v>
      </c>
      <c r="L3595" s="29">
        <v>32.341000000000001</v>
      </c>
      <c r="M3595" s="29">
        <v>37.962000000000003</v>
      </c>
      <c r="N3595" s="28">
        <v>12.844604350273963</v>
      </c>
      <c r="O3595" s="28">
        <v>5.2102841941458378</v>
      </c>
      <c r="Q3595" s="26">
        <v>3.1536560000000007</v>
      </c>
      <c r="R3595" s="26">
        <v>1.2105173155394326</v>
      </c>
      <c r="S3595" s="26">
        <v>2.5</v>
      </c>
      <c r="T3595" s="26">
        <v>0.04</v>
      </c>
      <c r="U3595" s="26">
        <v>0.23</v>
      </c>
      <c r="V3595" s="26">
        <v>0.09</v>
      </c>
      <c r="W3595" s="26">
        <v>0.14000000000000001</v>
      </c>
      <c r="X3595" s="26">
        <v>4.2</v>
      </c>
      <c r="Y3595" s="85"/>
      <c r="AD3595" s="26">
        <v>2.73</v>
      </c>
      <c r="AF3595" s="26">
        <v>0.63165454946874999</v>
      </c>
      <c r="AG3595" s="26">
        <v>0.13477265360737495</v>
      </c>
      <c r="AH3595" s="29">
        <v>0.35890556643744914</v>
      </c>
      <c r="AI3595" s="29">
        <v>1.2857142857142838</v>
      </c>
    </row>
    <row r="3596" spans="1:39" ht="15" customHeight="1" x14ac:dyDescent="0.2">
      <c r="A3596" s="25">
        <v>3731</v>
      </c>
      <c r="B3596" s="25" t="s">
        <v>118</v>
      </c>
      <c r="C3596" s="139">
        <v>38581</v>
      </c>
      <c r="D3596" s="25" t="s">
        <v>29</v>
      </c>
      <c r="E3596" s="25" t="s">
        <v>76</v>
      </c>
      <c r="F3596" s="25">
        <v>-80</v>
      </c>
      <c r="G3596" s="82">
        <v>11.870399999999961</v>
      </c>
      <c r="H3596" s="27">
        <v>-80.197839999999999</v>
      </c>
      <c r="I3596" s="25">
        <v>25</v>
      </c>
      <c r="J3596" s="82">
        <v>34.810799999999915</v>
      </c>
      <c r="K3596" s="27">
        <v>25.580179999999999</v>
      </c>
      <c r="L3596" s="29">
        <v>32.222000000000001</v>
      </c>
      <c r="M3596" s="29">
        <v>37.554000000000002</v>
      </c>
      <c r="N3596" s="28">
        <v>7.7284917609481614</v>
      </c>
      <c r="O3596" s="28">
        <v>3.1349847273260441</v>
      </c>
      <c r="Q3596" s="26">
        <v>3.7602380000000002</v>
      </c>
      <c r="R3596" s="26">
        <v>0.69430952971725624</v>
      </c>
      <c r="S3596" s="26">
        <v>1.5</v>
      </c>
      <c r="T3596" s="26">
        <v>0.01</v>
      </c>
      <c r="U3596" s="26">
        <v>0.12</v>
      </c>
      <c r="V3596" s="26">
        <v>0.06</v>
      </c>
      <c r="W3596" s="26">
        <v>0.06</v>
      </c>
      <c r="X3596" s="26">
        <v>2.4</v>
      </c>
      <c r="Y3596" s="85"/>
      <c r="AD3596" s="26">
        <v>1.62</v>
      </c>
      <c r="AF3596" s="26">
        <v>0.40779995037499994</v>
      </c>
      <c r="AG3596" s="26">
        <v>0.15316185096234392</v>
      </c>
      <c r="AH3596" s="29">
        <v>0.59649413399056628</v>
      </c>
      <c r="AI3596" s="29">
        <v>0.74285714285713722</v>
      </c>
    </row>
    <row r="3597" spans="1:39" s="3" customFormat="1" ht="15" customHeight="1" x14ac:dyDescent="0.2">
      <c r="A3597" s="25">
        <v>3732</v>
      </c>
      <c r="B3597" s="25" t="s">
        <v>118</v>
      </c>
      <c r="C3597" s="139">
        <v>38581</v>
      </c>
      <c r="D3597" s="25" t="s">
        <v>30</v>
      </c>
      <c r="E3597" s="25" t="s">
        <v>76</v>
      </c>
      <c r="F3597" s="25">
        <v>-80</v>
      </c>
      <c r="G3597" s="82">
        <v>11.227199999999584</v>
      </c>
      <c r="H3597" s="27">
        <v>-80.187119999999993</v>
      </c>
      <c r="I3597" s="25">
        <v>25</v>
      </c>
      <c r="J3597" s="82">
        <v>39.680399999999949</v>
      </c>
      <c r="K3597" s="27">
        <v>25.661339999999999</v>
      </c>
      <c r="L3597" s="29">
        <v>31.789000000000001</v>
      </c>
      <c r="M3597" s="29">
        <v>33.744</v>
      </c>
      <c r="N3597" s="28">
        <v>5.6393500079948167</v>
      </c>
      <c r="O3597" s="28">
        <v>2.2875454479284834</v>
      </c>
      <c r="P3597" s="26"/>
      <c r="Q3597" s="26">
        <v>7.8939820000000012</v>
      </c>
      <c r="R3597" s="26">
        <v>3.1309148495498458</v>
      </c>
      <c r="S3597" s="26">
        <v>0.94</v>
      </c>
      <c r="T3597" s="26">
        <v>0.06</v>
      </c>
      <c r="U3597" s="26">
        <v>0.41</v>
      </c>
      <c r="V3597" s="26">
        <v>0.08</v>
      </c>
      <c r="W3597" s="26">
        <v>0.32999999999999996</v>
      </c>
      <c r="X3597" s="26">
        <v>2.9</v>
      </c>
      <c r="Y3597" s="86"/>
      <c r="Z3597" s="26"/>
      <c r="AA3597" s="26"/>
      <c r="AB3597" s="26"/>
      <c r="AC3597" s="26"/>
      <c r="AD3597" s="26">
        <v>1.35</v>
      </c>
      <c r="AE3597" s="29"/>
      <c r="AF3597" s="26">
        <v>1.78031526378125</v>
      </c>
      <c r="AG3597" s="26">
        <v>0.55500360427575013</v>
      </c>
      <c r="AH3597" s="29">
        <v>0.81747009734534593</v>
      </c>
      <c r="AI3597" s="29">
        <v>3.3428571428571376</v>
      </c>
      <c r="AJ3597" s="125"/>
      <c r="AK3597" s="125"/>
      <c r="AL3597" s="125"/>
      <c r="AM3597" s="125"/>
    </row>
    <row r="3598" spans="1:39" ht="15" customHeight="1" x14ac:dyDescent="0.2">
      <c r="A3598" s="25">
        <v>3733</v>
      </c>
      <c r="B3598" s="25" t="s">
        <v>118</v>
      </c>
      <c r="C3598" s="139">
        <v>38581</v>
      </c>
      <c r="D3598" s="25" t="s">
        <v>16</v>
      </c>
      <c r="E3598" s="25" t="s">
        <v>76</v>
      </c>
      <c r="F3598" s="25">
        <v>-80</v>
      </c>
      <c r="G3598" s="82">
        <v>14.885999999999626</v>
      </c>
      <c r="H3598" s="27">
        <v>-80.248099999999994</v>
      </c>
      <c r="I3598" s="25">
        <v>25</v>
      </c>
      <c r="J3598" s="82">
        <v>41.43960000000007</v>
      </c>
      <c r="K3598" s="27">
        <v>25.690660000000001</v>
      </c>
      <c r="L3598" s="29">
        <v>31.311</v>
      </c>
      <c r="M3598" s="29">
        <v>25.814</v>
      </c>
      <c r="N3598" s="28">
        <v>4.4386352328341827</v>
      </c>
      <c r="O3598" s="28">
        <v>1.8004876107158181</v>
      </c>
      <c r="Q3598" s="26">
        <v>25.709519999999998</v>
      </c>
      <c r="R3598" s="26">
        <v>0.63178967792038931</v>
      </c>
      <c r="S3598" s="26">
        <v>1.9</v>
      </c>
      <c r="T3598" s="26">
        <v>0.18</v>
      </c>
      <c r="U3598" s="26">
        <v>0.88</v>
      </c>
      <c r="V3598" s="26">
        <v>0.17</v>
      </c>
      <c r="W3598" s="26">
        <v>0.71</v>
      </c>
      <c r="X3598" s="26">
        <v>18.5</v>
      </c>
      <c r="Y3598" s="85"/>
      <c r="AD3598" s="26">
        <v>2.78</v>
      </c>
      <c r="AF3598" s="26">
        <v>3.0929667054687502</v>
      </c>
      <c r="AG3598" s="26">
        <v>0.93147484021734361</v>
      </c>
      <c r="AH3598" s="29">
        <v>1.0386075354645434</v>
      </c>
      <c r="AI3598" s="29">
        <v>1</v>
      </c>
    </row>
    <row r="3599" spans="1:39" ht="15" customHeight="1" x14ac:dyDescent="0.2">
      <c r="A3599" s="25">
        <v>3734</v>
      </c>
      <c r="B3599" s="25" t="s">
        <v>118</v>
      </c>
      <c r="C3599" s="139">
        <v>38581</v>
      </c>
      <c r="D3599" s="25" t="s">
        <v>17</v>
      </c>
      <c r="E3599" s="25" t="s">
        <v>76</v>
      </c>
      <c r="F3599" s="25">
        <v>-80</v>
      </c>
      <c r="G3599" s="82">
        <v>15.791999999999859</v>
      </c>
      <c r="H3599" s="27">
        <v>-80.263199999999998</v>
      </c>
      <c r="I3599" s="25">
        <v>25</v>
      </c>
      <c r="J3599" s="82">
        <v>39.266400000000061</v>
      </c>
      <c r="K3599" s="27">
        <v>25.654440000000001</v>
      </c>
      <c r="L3599" s="29">
        <v>30.773</v>
      </c>
      <c r="M3599" s="29">
        <v>10.798</v>
      </c>
      <c r="N3599" s="28">
        <v>4.4165315300217802</v>
      </c>
      <c r="O3599" s="28">
        <v>1.7915214666248871</v>
      </c>
      <c r="Q3599" s="26">
        <v>63.834322</v>
      </c>
      <c r="R3599" s="26">
        <v>1.9386136575185993</v>
      </c>
      <c r="S3599" s="26">
        <v>10.7</v>
      </c>
      <c r="T3599" s="26">
        <v>0.06</v>
      </c>
      <c r="U3599" s="26">
        <v>7.4</v>
      </c>
      <c r="V3599" s="26">
        <v>0.92</v>
      </c>
      <c r="W3599" s="26">
        <v>6.48</v>
      </c>
      <c r="X3599" s="26">
        <v>78.7</v>
      </c>
      <c r="Y3599" s="85"/>
      <c r="AD3599" s="26">
        <v>18.100000000000001</v>
      </c>
      <c r="AF3599" s="26">
        <v>0.79564527684375008</v>
      </c>
      <c r="AG3599" s="26">
        <v>0.52620504932721879</v>
      </c>
      <c r="AH3599" s="29">
        <v>1.0438055221983813</v>
      </c>
      <c r="AI3599" s="29">
        <v>2.0333333333333314</v>
      </c>
    </row>
    <row r="3600" spans="1:39" ht="15" customHeight="1" x14ac:dyDescent="0.2">
      <c r="A3600" s="25">
        <v>3735</v>
      </c>
      <c r="B3600" s="25" t="s">
        <v>118</v>
      </c>
      <c r="C3600" s="139">
        <v>38581</v>
      </c>
      <c r="D3600" s="25" t="s">
        <v>18</v>
      </c>
      <c r="E3600" s="25" t="s">
        <v>76</v>
      </c>
      <c r="F3600" s="25">
        <v>-80</v>
      </c>
      <c r="G3600" s="82">
        <v>15.874799999999709</v>
      </c>
      <c r="H3600" s="27">
        <v>-80.264579999999995</v>
      </c>
      <c r="I3600" s="25">
        <v>25</v>
      </c>
      <c r="J3600" s="82">
        <v>35.533200000000065</v>
      </c>
      <c r="K3600" s="27">
        <v>25.592220000000001</v>
      </c>
      <c r="L3600" s="29">
        <v>31.814</v>
      </c>
      <c r="M3600" s="29">
        <v>32.573999999999998</v>
      </c>
      <c r="N3600" s="28">
        <v>8.6137397497693886</v>
      </c>
      <c r="O3600" s="28">
        <v>3.4940766447003808</v>
      </c>
      <c r="Q3600" s="26">
        <v>7.8265840000000004</v>
      </c>
      <c r="R3600" s="26">
        <v>0.83012638133185046</v>
      </c>
      <c r="S3600" s="26">
        <v>2.6</v>
      </c>
      <c r="T3600" s="26">
        <v>0.01</v>
      </c>
      <c r="U3600" s="26">
        <v>4.2</v>
      </c>
      <c r="V3600" s="26">
        <v>0.25</v>
      </c>
      <c r="W3600" s="26">
        <v>3.95</v>
      </c>
      <c r="X3600" s="26">
        <v>8.3000000000000007</v>
      </c>
      <c r="Y3600" s="85"/>
      <c r="AD3600" s="26">
        <v>6.8000000000000007</v>
      </c>
      <c r="AF3600" s="26">
        <v>0.30693839681250001</v>
      </c>
      <c r="AG3600" s="26">
        <v>0.14661394365634378</v>
      </c>
      <c r="AH3600" s="29">
        <v>0.53519146548668617</v>
      </c>
      <c r="AI3600" s="29">
        <v>0.86666666666667191</v>
      </c>
    </row>
    <row r="3601" spans="1:35" ht="15" customHeight="1" x14ac:dyDescent="0.2">
      <c r="A3601" s="25">
        <v>3736</v>
      </c>
      <c r="B3601" s="25" t="s">
        <v>118</v>
      </c>
      <c r="C3601" s="139">
        <v>38581</v>
      </c>
      <c r="D3601" s="25" t="s">
        <v>19</v>
      </c>
      <c r="E3601" s="25" t="s">
        <v>77</v>
      </c>
      <c r="F3601" s="25">
        <v>-80</v>
      </c>
      <c r="G3601" s="82">
        <v>18.856799999999794</v>
      </c>
      <c r="H3601" s="27">
        <v>-80.314279999999997</v>
      </c>
      <c r="I3601" s="25">
        <v>25</v>
      </c>
      <c r="J3601" s="82">
        <v>31.802399999999977</v>
      </c>
      <c r="K3601" s="27">
        <v>25.53004</v>
      </c>
      <c r="L3601" s="29">
        <v>31.254000000000001</v>
      </c>
      <c r="M3601" s="29">
        <v>6.1829999999999998</v>
      </c>
      <c r="N3601" s="28">
        <v>3.6470071434840996</v>
      </c>
      <c r="O3601" s="28">
        <v>1.4793716612397541</v>
      </c>
      <c r="Q3601" s="26">
        <v>74.14621600000001</v>
      </c>
      <c r="R3601" s="26">
        <v>1.4255740437005504</v>
      </c>
      <c r="T3601" s="26">
        <v>0.11</v>
      </c>
      <c r="U3601" s="26">
        <v>25.6</v>
      </c>
      <c r="V3601" s="26">
        <v>1.4</v>
      </c>
      <c r="W3601" s="26">
        <v>24.200000000000003</v>
      </c>
      <c r="X3601" s="26">
        <v>129.69999999999999</v>
      </c>
      <c r="Y3601" s="85"/>
      <c r="AF3601" s="26">
        <v>1.8445328716250002</v>
      </c>
      <c r="AG3601" s="26">
        <v>0.79673711879434372</v>
      </c>
      <c r="AH3601" s="29">
        <v>1.2640501700788893</v>
      </c>
      <c r="AI3601" s="29">
        <v>1.6451612903225743</v>
      </c>
    </row>
    <row r="3602" spans="1:35" ht="15" customHeight="1" x14ac:dyDescent="0.2">
      <c r="A3602" s="25">
        <v>3737</v>
      </c>
      <c r="B3602" s="25" t="s">
        <v>118</v>
      </c>
      <c r="C3602" s="139">
        <v>38581</v>
      </c>
      <c r="D3602" s="25" t="s">
        <v>20</v>
      </c>
      <c r="E3602" s="25" t="s">
        <v>77</v>
      </c>
      <c r="F3602" s="25">
        <v>-80</v>
      </c>
      <c r="G3602" s="82">
        <v>15.093599999999867</v>
      </c>
      <c r="H3602" s="27">
        <v>-80.251559999999998</v>
      </c>
      <c r="I3602" s="25">
        <v>25</v>
      </c>
      <c r="J3602" s="82">
        <v>29.55360000000006</v>
      </c>
      <c r="K3602" s="27">
        <v>25.492560000000001</v>
      </c>
      <c r="L3602" s="29">
        <v>32.244</v>
      </c>
      <c r="M3602" s="29">
        <v>37.067999999999998</v>
      </c>
      <c r="N3602" s="28">
        <v>10.117364496844939</v>
      </c>
      <c r="O3602" s="28">
        <v>4.1040068566377519</v>
      </c>
      <c r="Q3602" s="26">
        <v>3.4906460000000008</v>
      </c>
      <c r="R3602" s="26">
        <v>0.5848613000148879</v>
      </c>
      <c r="S3602" s="26">
        <v>2.4</v>
      </c>
      <c r="T3602" s="26">
        <v>0.02</v>
      </c>
      <c r="U3602" s="26">
        <v>1.2</v>
      </c>
      <c r="V3602" s="26">
        <v>0.15</v>
      </c>
      <c r="W3602" s="26">
        <v>1.05</v>
      </c>
      <c r="X3602" s="26">
        <v>3.1</v>
      </c>
      <c r="Y3602" s="85"/>
      <c r="AD3602" s="26">
        <v>3.5999999999999996</v>
      </c>
      <c r="AF3602" s="26">
        <v>0.36716507987499991</v>
      </c>
      <c r="AG3602" s="26">
        <v>0.1258853450984064</v>
      </c>
      <c r="AH3602" s="29">
        <v>0.45565226017483218</v>
      </c>
      <c r="AI3602" s="29">
        <v>0.62857142857143555</v>
      </c>
    </row>
    <row r="3603" spans="1:35" ht="15" customHeight="1" x14ac:dyDescent="0.2">
      <c r="A3603" s="25">
        <v>3738</v>
      </c>
      <c r="B3603" s="25" t="s">
        <v>118</v>
      </c>
      <c r="C3603" s="139">
        <v>38581</v>
      </c>
      <c r="D3603" s="25" t="s">
        <v>21</v>
      </c>
      <c r="E3603" s="25" t="s">
        <v>77</v>
      </c>
      <c r="F3603" s="25">
        <v>-80</v>
      </c>
      <c r="G3603" s="82">
        <v>19.514399999999625</v>
      </c>
      <c r="H3603" s="27">
        <v>-80.325239999999994</v>
      </c>
      <c r="I3603" s="25">
        <v>25</v>
      </c>
      <c r="J3603" s="82">
        <v>27.794399999999939</v>
      </c>
      <c r="K3603" s="27">
        <v>25.463239999999999</v>
      </c>
      <c r="L3603" s="29">
        <v>32.234000000000002</v>
      </c>
      <c r="M3603" s="29">
        <v>22.084</v>
      </c>
      <c r="N3603" s="28">
        <v>6.4157476366410231</v>
      </c>
      <c r="O3603" s="28">
        <v>2.6024833146461415</v>
      </c>
      <c r="Q3603" s="26">
        <v>15.195432000000002</v>
      </c>
      <c r="R3603" s="26">
        <v>0.77710854338913649</v>
      </c>
      <c r="S3603" s="26">
        <v>4.0999999999999996</v>
      </c>
      <c r="T3603" s="26">
        <v>0.06</v>
      </c>
      <c r="U3603" s="26">
        <v>12.5</v>
      </c>
      <c r="V3603" s="26">
        <v>0.84</v>
      </c>
      <c r="W3603" s="26">
        <v>11.66</v>
      </c>
      <c r="X3603" s="26">
        <v>7.9</v>
      </c>
      <c r="Y3603" s="85"/>
      <c r="AD3603" s="26">
        <v>16.600000000000001</v>
      </c>
      <c r="AF3603" s="26">
        <v>1.63228823553125</v>
      </c>
      <c r="AG3603" s="26">
        <v>0.36970920653968753</v>
      </c>
      <c r="AH3603" s="29">
        <v>0.71854447230308682</v>
      </c>
      <c r="AI3603" s="29">
        <v>0.97142857142857109</v>
      </c>
    </row>
    <row r="3604" spans="1:35" ht="15" customHeight="1" x14ac:dyDescent="0.2">
      <c r="A3604" s="25">
        <v>3739</v>
      </c>
      <c r="B3604" s="25" t="s">
        <v>118</v>
      </c>
      <c r="C3604" s="139">
        <v>38581</v>
      </c>
      <c r="D3604" s="25" t="s">
        <v>22</v>
      </c>
      <c r="E3604" s="25" t="s">
        <v>77</v>
      </c>
      <c r="F3604" s="25">
        <v>-80</v>
      </c>
      <c r="G3604" s="82">
        <v>14.622000000000241</v>
      </c>
      <c r="H3604" s="27">
        <v>-80.243700000000004</v>
      </c>
      <c r="I3604" s="25">
        <v>25</v>
      </c>
      <c r="J3604" s="82">
        <v>24.369599999999991</v>
      </c>
      <c r="K3604" s="27">
        <v>25.40616</v>
      </c>
      <c r="L3604" s="29">
        <v>32.518999999999998</v>
      </c>
      <c r="M3604" s="29">
        <v>37.843000000000004</v>
      </c>
      <c r="N3604" s="28">
        <v>12.681167582370307</v>
      </c>
      <c r="O3604" s="28">
        <v>5.1439877177944631</v>
      </c>
      <c r="Q3604" s="26">
        <v>3.2435200000000002</v>
      </c>
      <c r="R3604" s="26">
        <v>0.7019976748586253</v>
      </c>
      <c r="S3604" s="26">
        <v>1.5</v>
      </c>
      <c r="T3604" s="26">
        <v>0.05</v>
      </c>
      <c r="U3604" s="26">
        <v>0.97</v>
      </c>
      <c r="V3604" s="26">
        <v>0.08</v>
      </c>
      <c r="W3604" s="26">
        <v>0.89</v>
      </c>
      <c r="X3604" s="26">
        <v>0.81</v>
      </c>
      <c r="Y3604" s="85"/>
      <c r="AD3604" s="26">
        <v>2.4700000000000002</v>
      </c>
      <c r="AF3604" s="26">
        <v>0.34321953118749993</v>
      </c>
      <c r="AG3604" s="26">
        <v>0.15641428222806253</v>
      </c>
      <c r="AH3604" s="29">
        <v>0.36353119458881245</v>
      </c>
      <c r="AI3604" s="29">
        <v>0.74285714285713722</v>
      </c>
    </row>
    <row r="3605" spans="1:35" ht="15" customHeight="1" x14ac:dyDescent="0.2">
      <c r="A3605" s="25">
        <v>3740</v>
      </c>
      <c r="B3605" s="25" t="s">
        <v>118</v>
      </c>
      <c r="C3605" s="139">
        <v>38581</v>
      </c>
      <c r="D3605" s="25" t="s">
        <v>23</v>
      </c>
      <c r="E3605" s="25" t="s">
        <v>77</v>
      </c>
      <c r="F3605" s="25">
        <v>-80</v>
      </c>
      <c r="G3605" s="82">
        <v>19.298400000000129</v>
      </c>
      <c r="H3605" s="27">
        <v>-80.321640000000002</v>
      </c>
      <c r="I3605" s="25">
        <v>25</v>
      </c>
      <c r="J3605" s="82">
        <v>20.035199999999946</v>
      </c>
      <c r="K3605" s="27">
        <v>25.333919999999999</v>
      </c>
      <c r="L3605" s="29">
        <v>32.241</v>
      </c>
      <c r="M3605" s="29">
        <v>35.734000000000002</v>
      </c>
      <c r="N3605" s="28">
        <v>14.416944357349076</v>
      </c>
      <c r="O3605" s="28">
        <v>5.8480880581871526</v>
      </c>
      <c r="Q3605" s="26">
        <v>8.1411080000000009</v>
      </c>
      <c r="R3605" s="26">
        <v>0.71124079626116399</v>
      </c>
      <c r="S3605" s="26">
        <v>2.1</v>
      </c>
      <c r="T3605" s="26">
        <v>0.06</v>
      </c>
      <c r="U3605" s="26">
        <v>1</v>
      </c>
      <c r="V3605" s="26">
        <v>0.1</v>
      </c>
      <c r="W3605" s="26">
        <v>0.9</v>
      </c>
      <c r="X3605" s="26">
        <v>3</v>
      </c>
      <c r="Y3605" s="85"/>
      <c r="AD3605" s="26">
        <v>3.1</v>
      </c>
      <c r="AF3605" s="26">
        <v>0.74557731140624983</v>
      </c>
      <c r="AG3605" s="26">
        <v>0.20033004071718763</v>
      </c>
      <c r="AH3605" s="29">
        <v>0.31976262692933544</v>
      </c>
      <c r="AI3605" s="29">
        <v>0.80000000000000326</v>
      </c>
    </row>
    <row r="3606" spans="1:35" ht="15" customHeight="1" x14ac:dyDescent="0.2">
      <c r="A3606" s="25">
        <v>3741</v>
      </c>
      <c r="B3606" s="25" t="s">
        <v>118</v>
      </c>
      <c r="C3606" s="139">
        <v>38586</v>
      </c>
      <c r="D3606" s="25">
        <v>1</v>
      </c>
      <c r="E3606" s="25" t="s">
        <v>47</v>
      </c>
      <c r="F3606" s="25">
        <v>-80</v>
      </c>
      <c r="G3606" s="82">
        <v>29.763599999999997</v>
      </c>
      <c r="H3606" s="27">
        <v>-80.49606</v>
      </c>
      <c r="I3606" s="25">
        <v>25</v>
      </c>
      <c r="J3606" s="82">
        <v>11.122799999999913</v>
      </c>
      <c r="K3606" s="27">
        <v>25.185379999999999</v>
      </c>
      <c r="L3606" s="29">
        <v>31.297000000000001</v>
      </c>
      <c r="M3606" s="29">
        <v>42.987000000000002</v>
      </c>
      <c r="N3606" s="28">
        <v>8.3498942756816756</v>
      </c>
      <c r="O3606" s="28">
        <v>3.3870503894847577</v>
      </c>
      <c r="Q3606" s="26">
        <v>6.7257499999999997</v>
      </c>
      <c r="R3606" s="26">
        <v>0.70573375611234745</v>
      </c>
      <c r="S3606" s="26">
        <v>1.4</v>
      </c>
      <c r="T3606" s="26">
        <v>0.01</v>
      </c>
      <c r="U3606" s="26">
        <v>1.1000000000000001</v>
      </c>
      <c r="V3606" s="26">
        <v>0.16</v>
      </c>
      <c r="W3606" s="26">
        <v>0.94000000000000006</v>
      </c>
      <c r="X3606" s="26">
        <v>42.6</v>
      </c>
      <c r="Y3606" s="85"/>
      <c r="AD3606" s="26">
        <v>2.5</v>
      </c>
      <c r="AF3606" s="26">
        <v>0.23183644865624997</v>
      </c>
      <c r="AG3606" s="26">
        <v>8.7624241426750085E-2</v>
      </c>
      <c r="AH3606" s="29">
        <v>0.55210279888527636</v>
      </c>
      <c r="AI3606" s="29">
        <v>0.73333333333332962</v>
      </c>
    </row>
    <row r="3607" spans="1:35" ht="15" customHeight="1" x14ac:dyDescent="0.2">
      <c r="A3607" s="25">
        <v>3742</v>
      </c>
      <c r="B3607" s="25" t="s">
        <v>118</v>
      </c>
      <c r="C3607" s="139">
        <v>38586</v>
      </c>
      <c r="D3607" s="25">
        <v>2</v>
      </c>
      <c r="E3607" s="25" t="s">
        <v>47</v>
      </c>
      <c r="F3607" s="25">
        <v>-80</v>
      </c>
      <c r="G3607" s="82">
        <v>33.699600000000203</v>
      </c>
      <c r="H3607" s="27">
        <v>-80.561660000000003</v>
      </c>
      <c r="I3607" s="25">
        <v>25</v>
      </c>
      <c r="J3607" s="82">
        <v>10.057199999999966</v>
      </c>
      <c r="K3607" s="27">
        <v>25.167619999999999</v>
      </c>
      <c r="L3607" s="29">
        <v>30.797000000000001</v>
      </c>
      <c r="M3607" s="29">
        <v>34.713000000000001</v>
      </c>
      <c r="N3607" s="28">
        <v>7.7129076105135752</v>
      </c>
      <c r="O3607" s="28">
        <v>3.128663173895962</v>
      </c>
      <c r="Q3607" s="26">
        <v>11.039221999999999</v>
      </c>
      <c r="R3607" s="26">
        <v>1.471007503995539</v>
      </c>
      <c r="S3607" s="26">
        <v>2.1</v>
      </c>
      <c r="T3607" s="26">
        <v>0.01</v>
      </c>
      <c r="U3607" s="26">
        <v>0.11</v>
      </c>
      <c r="V3607" s="26">
        <v>7.0000000000000007E-2</v>
      </c>
      <c r="W3607" s="26">
        <v>3.9999999999999994E-2</v>
      </c>
      <c r="X3607" s="26">
        <v>45.7</v>
      </c>
      <c r="Y3607" s="85"/>
      <c r="AD3607" s="26">
        <v>2.21</v>
      </c>
      <c r="AF3607" s="26">
        <v>0.3635369664375</v>
      </c>
      <c r="AG3607" s="26">
        <v>0.10456669731128118</v>
      </c>
      <c r="AH3607" s="29">
        <v>0.5976993674494484</v>
      </c>
      <c r="AI3607" s="29">
        <v>1.5142857142857176</v>
      </c>
    </row>
    <row r="3608" spans="1:35" ht="15" customHeight="1" x14ac:dyDescent="0.2">
      <c r="A3608" s="25">
        <v>3743</v>
      </c>
      <c r="B3608" s="25" t="s">
        <v>118</v>
      </c>
      <c r="C3608" s="139">
        <v>38586</v>
      </c>
      <c r="D3608" s="25">
        <v>3</v>
      </c>
      <c r="E3608" s="25" t="s">
        <v>47</v>
      </c>
      <c r="F3608" s="25">
        <v>-80</v>
      </c>
      <c r="G3608" s="82">
        <v>37.220399999999927</v>
      </c>
      <c r="H3608" s="27">
        <v>-80.620339999999999</v>
      </c>
      <c r="I3608" s="25">
        <v>25</v>
      </c>
      <c r="J3608" s="82">
        <v>9.0012000000000825</v>
      </c>
      <c r="K3608" s="27">
        <v>25.150020000000001</v>
      </c>
      <c r="L3608" s="29">
        <v>31.189</v>
      </c>
      <c r="M3608" s="29">
        <v>35.039000000000001</v>
      </c>
      <c r="N3608" s="28">
        <v>6.9361223881937146</v>
      </c>
      <c r="O3608" s="28">
        <v>2.8135680837141535</v>
      </c>
      <c r="Q3608" s="26">
        <v>9.7137280000000015</v>
      </c>
      <c r="S3608" s="26">
        <v>4.0999999999999996</v>
      </c>
      <c r="T3608" s="26">
        <v>0.02</v>
      </c>
      <c r="U3608" s="26">
        <v>0.33</v>
      </c>
      <c r="V3608" s="26">
        <v>0.14000000000000001</v>
      </c>
      <c r="W3608" s="26">
        <v>0.19</v>
      </c>
      <c r="X3608" s="26">
        <v>32.799999999999997</v>
      </c>
      <c r="Y3608" s="85"/>
      <c r="AD3608" s="26">
        <v>4.43</v>
      </c>
      <c r="AH3608" s="29">
        <v>0.66463648447825663</v>
      </c>
      <c r="AI3608" s="29">
        <v>1.2571428571428507</v>
      </c>
    </row>
    <row r="3609" spans="1:35" ht="15" customHeight="1" x14ac:dyDescent="0.2">
      <c r="A3609" s="25">
        <v>3744</v>
      </c>
      <c r="B3609" s="25" t="s">
        <v>118</v>
      </c>
      <c r="C3609" s="139">
        <v>38586</v>
      </c>
      <c r="D3609" s="25">
        <v>4</v>
      </c>
      <c r="E3609" s="25" t="s">
        <v>48</v>
      </c>
      <c r="F3609" s="25">
        <v>-80</v>
      </c>
      <c r="G3609" s="82">
        <v>40.730399999999634</v>
      </c>
      <c r="H3609" s="27">
        <v>-80.678839999999994</v>
      </c>
      <c r="I3609" s="25">
        <v>25</v>
      </c>
      <c r="J3609" s="82">
        <v>7.9415999999999087</v>
      </c>
      <c r="K3609" s="27">
        <v>25.132359999999998</v>
      </c>
      <c r="L3609" s="29">
        <v>31.216999999999999</v>
      </c>
      <c r="M3609" s="29">
        <v>43.764000000000003</v>
      </c>
      <c r="N3609" s="28">
        <v>7.0502794286893256</v>
      </c>
      <c r="O3609" s="28">
        <v>2.8598747357156267</v>
      </c>
      <c r="Q3609" s="26">
        <v>13.914870000000001</v>
      </c>
      <c r="S3609" s="26">
        <v>2.1</v>
      </c>
      <c r="T3609" s="26">
        <v>0.1</v>
      </c>
      <c r="U3609" s="26">
        <v>0.06</v>
      </c>
      <c r="V3609" s="26">
        <v>0.05</v>
      </c>
      <c r="W3609" s="26">
        <v>9.999999999999995E-3</v>
      </c>
      <c r="X3609" s="26">
        <v>71</v>
      </c>
      <c r="Y3609" s="85"/>
      <c r="AD3609" s="26">
        <v>2.1599999999999997</v>
      </c>
      <c r="AH3609" s="29">
        <v>0.65387479271258009</v>
      </c>
      <c r="AI3609" s="29">
        <v>3.6285714285714277</v>
      </c>
    </row>
    <row r="3610" spans="1:35" ht="15" customHeight="1" x14ac:dyDescent="0.2">
      <c r="A3610" s="25">
        <v>3745</v>
      </c>
      <c r="B3610" s="25" t="s">
        <v>118</v>
      </c>
      <c r="C3610" s="139">
        <v>38586</v>
      </c>
      <c r="D3610" s="25">
        <v>5</v>
      </c>
      <c r="E3610" s="25" t="s">
        <v>48</v>
      </c>
      <c r="F3610" s="25">
        <v>-80</v>
      </c>
      <c r="G3610" s="82">
        <v>42.848400000000026</v>
      </c>
      <c r="H3610" s="27">
        <v>-80.71414</v>
      </c>
      <c r="I3610" s="25">
        <v>25</v>
      </c>
      <c r="J3610" s="82">
        <v>6.9624000000001018</v>
      </c>
      <c r="K3610" s="27">
        <v>25.116040000000002</v>
      </c>
      <c r="L3610" s="29">
        <v>31.373000000000001</v>
      </c>
      <c r="M3610" s="29">
        <v>51.13</v>
      </c>
      <c r="N3610" s="28">
        <v>4.7396499444118874</v>
      </c>
      <c r="O3610" s="28">
        <v>1.9225911922017849</v>
      </c>
      <c r="Q3610" s="26">
        <v>18.992186</v>
      </c>
      <c r="R3610" s="26">
        <v>19.363623041183033</v>
      </c>
      <c r="S3610" s="26">
        <v>1</v>
      </c>
      <c r="T3610" s="26">
        <v>0.69</v>
      </c>
      <c r="U3610" s="26">
        <v>0.06</v>
      </c>
      <c r="V3610" s="26">
        <v>0.13</v>
      </c>
      <c r="W3610" s="26">
        <v>0</v>
      </c>
      <c r="X3610" s="26">
        <v>125.6</v>
      </c>
      <c r="Y3610" s="85"/>
      <c r="AD3610" s="26">
        <v>1.1299999999999999</v>
      </c>
      <c r="AF3610" s="26">
        <v>9.5455664540624987</v>
      </c>
      <c r="AG3610" s="26">
        <v>0.88364138815562765</v>
      </c>
      <c r="AH3610" s="29">
        <v>0.97264567089712062</v>
      </c>
      <c r="AI3610" s="29">
        <v>20.5</v>
      </c>
    </row>
    <row r="3611" spans="1:35" ht="15" customHeight="1" x14ac:dyDescent="0.2">
      <c r="A3611" s="25">
        <v>3746</v>
      </c>
      <c r="B3611" s="25" t="s">
        <v>118</v>
      </c>
      <c r="C3611" s="139">
        <v>38586</v>
      </c>
      <c r="D3611" s="25">
        <v>6</v>
      </c>
      <c r="E3611" s="25" t="s">
        <v>48</v>
      </c>
      <c r="F3611" s="25">
        <v>-80</v>
      </c>
      <c r="G3611" s="82">
        <v>45.573599999999601</v>
      </c>
      <c r="H3611" s="27">
        <v>-80.759559999999993</v>
      </c>
      <c r="I3611" s="25">
        <v>25</v>
      </c>
      <c r="J3611" s="82">
        <v>4.188000000000045</v>
      </c>
      <c r="K3611" s="27">
        <v>25.069800000000001</v>
      </c>
      <c r="L3611" s="29">
        <v>31.858000000000001</v>
      </c>
      <c r="M3611" s="29">
        <v>50.142000000000003</v>
      </c>
      <c r="N3611" s="28">
        <v>6.2499064153219246</v>
      </c>
      <c r="O3611" s="28">
        <v>2.5352114960199565</v>
      </c>
      <c r="Q3611" s="26">
        <v>15.038169999999999</v>
      </c>
      <c r="R3611" s="26">
        <v>5.9729836886941925</v>
      </c>
      <c r="S3611" s="26">
        <v>1.4</v>
      </c>
      <c r="T3611" s="26">
        <v>0.05</v>
      </c>
      <c r="U3611" s="26">
        <v>0.06</v>
      </c>
      <c r="V3611" s="26">
        <v>0.03</v>
      </c>
      <c r="W3611" s="26">
        <v>0.03</v>
      </c>
      <c r="X3611" s="26">
        <v>109.2</v>
      </c>
      <c r="Y3611" s="85"/>
      <c r="AD3611" s="26">
        <v>1.46</v>
      </c>
      <c r="AF3611" s="26">
        <v>1.4269370149687501</v>
      </c>
      <c r="AG3611" s="26">
        <v>0.29267303552471868</v>
      </c>
      <c r="AH3611" s="29">
        <v>0.73761104465474547</v>
      </c>
      <c r="AI3611" s="29">
        <v>6.1428571428571388</v>
      </c>
    </row>
    <row r="3612" spans="1:35" ht="15" customHeight="1" x14ac:dyDescent="0.2">
      <c r="A3612" s="25">
        <v>3747</v>
      </c>
      <c r="B3612" s="25" t="s">
        <v>118</v>
      </c>
      <c r="C3612" s="139">
        <v>38586</v>
      </c>
      <c r="D3612" s="25">
        <v>7</v>
      </c>
      <c r="E3612" s="25" t="s">
        <v>48</v>
      </c>
      <c r="F3612" s="25">
        <v>-80</v>
      </c>
      <c r="G3612" s="82">
        <v>47.622000000000071</v>
      </c>
      <c r="H3612" s="27">
        <v>-80.793700000000001</v>
      </c>
      <c r="I3612" s="25">
        <v>25</v>
      </c>
      <c r="J3612" s="82">
        <v>7.0092000000000354</v>
      </c>
      <c r="K3612" s="27">
        <v>25.116820000000001</v>
      </c>
      <c r="L3612" s="29">
        <v>31.574999999999999</v>
      </c>
      <c r="M3612" s="29">
        <v>44.213000000000001</v>
      </c>
      <c r="N3612" s="28">
        <v>2.8955742811305392</v>
      </c>
      <c r="O3612" s="28">
        <v>1.1745605001549042</v>
      </c>
      <c r="Q3612" s="26">
        <v>23.665113999999999</v>
      </c>
      <c r="R3612" s="26">
        <v>3.5214126476897287</v>
      </c>
      <c r="S3612" s="26">
        <v>2.7</v>
      </c>
      <c r="T3612" s="26">
        <v>0.05</v>
      </c>
      <c r="U3612" s="26">
        <v>0.18</v>
      </c>
      <c r="V3612" s="26">
        <v>0.06</v>
      </c>
      <c r="W3612" s="26">
        <v>0.12</v>
      </c>
      <c r="X3612" s="26">
        <v>106.1</v>
      </c>
      <c r="Y3612" s="85"/>
      <c r="AD3612" s="26">
        <v>2.8800000000000003</v>
      </c>
      <c r="AF3612" s="26">
        <v>1.8601337594062497</v>
      </c>
      <c r="AG3612" s="26">
        <v>0.2215517526640628</v>
      </c>
      <c r="AH3612" s="29">
        <v>1.5920848689815292</v>
      </c>
      <c r="AI3612" s="29">
        <v>3.7428571428571393</v>
      </c>
    </row>
    <row r="3613" spans="1:35" ht="15" customHeight="1" x14ac:dyDescent="0.2">
      <c r="A3613" s="25">
        <v>3748</v>
      </c>
      <c r="B3613" s="25" t="s">
        <v>118</v>
      </c>
      <c r="C3613" s="139">
        <v>38586</v>
      </c>
      <c r="D3613" s="25">
        <v>8</v>
      </c>
      <c r="E3613" s="25" t="s">
        <v>48</v>
      </c>
      <c r="F3613" s="25">
        <v>-80</v>
      </c>
      <c r="G3613" s="82">
        <v>51.853200000000186</v>
      </c>
      <c r="H3613" s="27">
        <v>-80.864220000000003</v>
      </c>
      <c r="I3613" s="25">
        <v>25</v>
      </c>
      <c r="J3613" s="82">
        <v>7.6836000000000837</v>
      </c>
      <c r="K3613" s="27">
        <v>25.128060000000001</v>
      </c>
      <c r="L3613" s="29">
        <v>31.561</v>
      </c>
      <c r="M3613" s="29">
        <v>39.414999999999999</v>
      </c>
      <c r="N3613" s="28">
        <v>6.6288532330247403</v>
      </c>
      <c r="O3613" s="28">
        <v>2.6889274502725082</v>
      </c>
      <c r="Q3613" s="26">
        <v>15.802014000000002</v>
      </c>
      <c r="R3613" s="26">
        <v>0.62345344387276547</v>
      </c>
      <c r="S3613" s="26">
        <v>1.6</v>
      </c>
      <c r="T3613" s="26">
        <v>0.02</v>
      </c>
      <c r="U3613" s="26">
        <v>0.03</v>
      </c>
      <c r="V3613" s="26">
        <v>0.04</v>
      </c>
      <c r="W3613" s="26">
        <v>0</v>
      </c>
      <c r="X3613" s="26">
        <v>92.7</v>
      </c>
      <c r="Y3613" s="85"/>
      <c r="AD3613" s="26">
        <v>1.6400000000000001</v>
      </c>
      <c r="AF3613" s="26">
        <v>1.7229910714687495</v>
      </c>
      <c r="AG3613" s="26">
        <v>0.58530207585162553</v>
      </c>
      <c r="AH3613" s="29">
        <v>0.69544457207667898</v>
      </c>
      <c r="AI3613" s="29">
        <v>0.82857142857142618</v>
      </c>
    </row>
    <row r="3614" spans="1:35" ht="15" customHeight="1" x14ac:dyDescent="0.2">
      <c r="A3614" s="25">
        <v>3749</v>
      </c>
      <c r="B3614" s="25" t="s">
        <v>118</v>
      </c>
      <c r="C3614" s="139">
        <v>38586</v>
      </c>
      <c r="D3614" s="25">
        <v>9</v>
      </c>
      <c r="E3614" s="25" t="s">
        <v>49</v>
      </c>
      <c r="F3614" s="25">
        <v>-80</v>
      </c>
      <c r="G3614" s="82">
        <v>54.363599999999792</v>
      </c>
      <c r="H3614" s="27">
        <v>-80.906059999999997</v>
      </c>
      <c r="I3614" s="25">
        <v>25</v>
      </c>
      <c r="J3614" s="82">
        <v>7.5959999999999894</v>
      </c>
      <c r="K3614" s="27">
        <v>25.1266</v>
      </c>
      <c r="L3614" s="29">
        <v>31.266999999999999</v>
      </c>
      <c r="M3614" s="29">
        <v>39.271000000000001</v>
      </c>
      <c r="N3614" s="28">
        <v>1.6964430581697469</v>
      </c>
      <c r="O3614" s="28">
        <v>0.68814501491918145</v>
      </c>
      <c r="Q3614" s="26">
        <v>16.341197999999999</v>
      </c>
      <c r="R3614" s="26">
        <v>5.1203547651971757</v>
      </c>
      <c r="S3614" s="26">
        <v>0.15</v>
      </c>
      <c r="T3614" s="26">
        <v>0.13</v>
      </c>
      <c r="U3614" s="26">
        <v>0.11</v>
      </c>
      <c r="V3614" s="26">
        <v>0.05</v>
      </c>
      <c r="W3614" s="26">
        <v>0.06</v>
      </c>
      <c r="X3614" s="26">
        <v>90.6</v>
      </c>
      <c r="Y3614" s="85"/>
      <c r="AD3614" s="26">
        <v>0.26</v>
      </c>
      <c r="AF3614" s="26">
        <v>4.0290199723437503</v>
      </c>
      <c r="AG3614" s="26">
        <v>1.1180356658882822</v>
      </c>
      <c r="AH3614" s="29">
        <v>2.7174504783989759</v>
      </c>
      <c r="AI3614" s="29">
        <v>5.6</v>
      </c>
    </row>
    <row r="3615" spans="1:35" ht="15" customHeight="1" x14ac:dyDescent="0.2">
      <c r="A3615" s="25">
        <v>3750</v>
      </c>
      <c r="B3615" s="25" t="s">
        <v>118</v>
      </c>
      <c r="C3615" s="139">
        <v>38586</v>
      </c>
      <c r="D3615" s="25">
        <v>10</v>
      </c>
      <c r="E3615" s="25" t="s">
        <v>49</v>
      </c>
      <c r="F3615" s="25">
        <v>-80</v>
      </c>
      <c r="G3615" s="82">
        <v>59.779199999999832</v>
      </c>
      <c r="H3615" s="27">
        <v>-80.996319999999997</v>
      </c>
      <c r="I3615" s="25">
        <v>25</v>
      </c>
      <c r="J3615" s="82">
        <v>6.6839999999999833</v>
      </c>
      <c r="K3615" s="27">
        <v>25.1114</v>
      </c>
      <c r="L3615" s="29">
        <v>31.875</v>
      </c>
      <c r="M3615" s="29">
        <v>37.798000000000002</v>
      </c>
      <c r="N3615" s="28">
        <v>5.6582289289554755</v>
      </c>
      <c r="O3615" s="28">
        <v>2.2952034917888806</v>
      </c>
      <c r="Q3615" s="26">
        <v>9.9383880000000016</v>
      </c>
      <c r="R3615" s="26">
        <v>7.0559992960193405</v>
      </c>
      <c r="S3615" s="26">
        <v>0</v>
      </c>
      <c r="T3615" s="26">
        <v>0.15</v>
      </c>
      <c r="U3615" s="26">
        <v>0.03</v>
      </c>
      <c r="V3615" s="26">
        <v>7.0000000000000007E-2</v>
      </c>
      <c r="W3615" s="26">
        <v>0</v>
      </c>
      <c r="X3615" s="26">
        <v>11.7</v>
      </c>
      <c r="Y3615" s="85"/>
      <c r="AD3615" s="26">
        <v>7.0000000000000007E-2</v>
      </c>
      <c r="AF3615" s="26">
        <v>6.9696059134374995</v>
      </c>
      <c r="AG3615" s="26">
        <v>1.0030299478906248</v>
      </c>
      <c r="AH3615" s="29">
        <v>0.81474257367154967</v>
      </c>
      <c r="AI3615" s="29">
        <v>7.8857142857142808</v>
      </c>
    </row>
    <row r="3616" spans="1:35" ht="15" customHeight="1" x14ac:dyDescent="0.2">
      <c r="A3616" s="25">
        <v>3751</v>
      </c>
      <c r="B3616" s="25" t="s">
        <v>118</v>
      </c>
      <c r="C3616" s="139">
        <v>38586</v>
      </c>
      <c r="D3616" s="25">
        <v>11</v>
      </c>
      <c r="E3616" s="25" t="s">
        <v>49</v>
      </c>
      <c r="F3616" s="25">
        <v>-81</v>
      </c>
      <c r="G3616" s="82">
        <v>1.9200000000125783E-2</v>
      </c>
      <c r="H3616" s="27">
        <v>-81.000320000000002</v>
      </c>
      <c r="I3616" s="25">
        <v>25</v>
      </c>
      <c r="J3616" s="82">
        <v>4.4999999999999574</v>
      </c>
      <c r="K3616" s="27">
        <v>25.074999999999999</v>
      </c>
      <c r="L3616" s="29">
        <v>32.191000000000003</v>
      </c>
      <c r="M3616" s="29">
        <v>28.724</v>
      </c>
      <c r="N3616" s="28">
        <v>6.7982242729614724</v>
      </c>
      <c r="O3616" s="28">
        <v>2.7576311042164758</v>
      </c>
      <c r="Q3616" s="26">
        <v>9.1071460000000002</v>
      </c>
      <c r="R3616" s="26">
        <v>0.70009730498883249</v>
      </c>
      <c r="S3616" s="26">
        <v>0.19</v>
      </c>
      <c r="T3616" s="26">
        <v>0.03</v>
      </c>
      <c r="U3616" s="26">
        <v>0.06</v>
      </c>
      <c r="V3616" s="26">
        <v>7.0000000000000007E-2</v>
      </c>
      <c r="W3616" s="26">
        <v>0</v>
      </c>
      <c r="X3616" s="26">
        <v>83.7</v>
      </c>
      <c r="Y3616" s="85"/>
      <c r="AD3616" s="26">
        <v>0.26</v>
      </c>
      <c r="AF3616" s="26">
        <v>0.83918263809374993</v>
      </c>
      <c r="AG3616" s="26">
        <v>0.31739029437518762</v>
      </c>
      <c r="AH3616" s="29">
        <v>0.67811825778318602</v>
      </c>
      <c r="AI3616" s="29">
        <v>0.79999999999999316</v>
      </c>
    </row>
    <row r="3617" spans="1:35" ht="15" customHeight="1" x14ac:dyDescent="0.2">
      <c r="A3617" s="25">
        <v>3752</v>
      </c>
      <c r="B3617" s="25" t="s">
        <v>118</v>
      </c>
      <c r="C3617" s="139">
        <v>38586</v>
      </c>
      <c r="D3617" s="25">
        <v>12</v>
      </c>
      <c r="E3617" s="25" t="s">
        <v>49</v>
      </c>
      <c r="F3617" s="25">
        <v>-81</v>
      </c>
      <c r="G3617" s="82">
        <v>3.9624000000000592</v>
      </c>
      <c r="H3617" s="27">
        <v>-81.066040000000001</v>
      </c>
      <c r="I3617" s="25">
        <v>25</v>
      </c>
      <c r="J3617" s="82">
        <v>6.7620000000000147</v>
      </c>
      <c r="K3617" s="27">
        <v>25.1127</v>
      </c>
      <c r="L3617" s="29">
        <v>32.134</v>
      </c>
      <c r="M3617" s="29">
        <v>36.689</v>
      </c>
      <c r="N3617" s="28">
        <v>2.0773914085722325</v>
      </c>
      <c r="O3617" s="28">
        <v>0.84267287072235897</v>
      </c>
      <c r="Q3617" s="26">
        <v>14.948306000000001</v>
      </c>
      <c r="R3617" s="26">
        <v>3.8006700725818452</v>
      </c>
      <c r="S3617" s="26">
        <v>0</v>
      </c>
      <c r="T3617" s="26">
        <v>0.09</v>
      </c>
      <c r="U3617" s="26">
        <v>0.03</v>
      </c>
      <c r="V3617" s="26">
        <v>0.04</v>
      </c>
      <c r="W3617" s="26">
        <v>0</v>
      </c>
      <c r="X3617" s="26">
        <v>42.3</v>
      </c>
      <c r="Y3617" s="85"/>
      <c r="AD3617" s="26">
        <v>0.04</v>
      </c>
      <c r="AF3617" s="26">
        <v>4.0743713903124998</v>
      </c>
      <c r="AG3617" s="26">
        <v>0.57373490967109508</v>
      </c>
      <c r="AH3617" s="29">
        <v>2.2191292314857511</v>
      </c>
      <c r="AI3617" s="29">
        <v>4.2857142857142856</v>
      </c>
    </row>
    <row r="3618" spans="1:35" ht="15" customHeight="1" x14ac:dyDescent="0.2">
      <c r="A3618" s="25">
        <v>3753</v>
      </c>
      <c r="B3618" s="25" t="s">
        <v>118</v>
      </c>
      <c r="C3618" s="139">
        <v>38586</v>
      </c>
      <c r="D3618" s="25">
        <v>13</v>
      </c>
      <c r="E3618" s="25" t="s">
        <v>49</v>
      </c>
      <c r="F3618" s="25">
        <v>-81</v>
      </c>
      <c r="G3618" s="82">
        <v>5.7935999999997989</v>
      </c>
      <c r="H3618" s="27">
        <v>-81.096559999999997</v>
      </c>
      <c r="I3618" s="25">
        <v>25</v>
      </c>
      <c r="J3618" s="82">
        <v>6.7643999999999238</v>
      </c>
      <c r="K3618" s="27">
        <v>25.112739999999999</v>
      </c>
      <c r="L3618" s="29">
        <v>32.118000000000002</v>
      </c>
      <c r="M3618" s="29">
        <v>37.290999999999997</v>
      </c>
      <c r="N3618" s="28">
        <v>5.9421572782758831</v>
      </c>
      <c r="O3618" s="28">
        <v>2.4103761627713451</v>
      </c>
      <c r="Q3618" s="26">
        <v>9.578932</v>
      </c>
      <c r="R3618" s="26">
        <v>0.97255205243675724</v>
      </c>
      <c r="S3618" s="26">
        <v>0.04</v>
      </c>
      <c r="T3618" s="26">
        <v>0.1</v>
      </c>
      <c r="U3618" s="26">
        <v>0.05</v>
      </c>
      <c r="V3618" s="26">
        <v>0.03</v>
      </c>
      <c r="W3618" s="26">
        <v>2.0000000000000004E-2</v>
      </c>
      <c r="X3618" s="26">
        <v>32.4</v>
      </c>
      <c r="Y3618" s="85"/>
      <c r="AD3618" s="26">
        <v>9.0000000000000011E-2</v>
      </c>
      <c r="AF3618" s="26">
        <v>3.3505627595312499</v>
      </c>
      <c r="AG3618" s="26">
        <v>0.73450914195500006</v>
      </c>
      <c r="AH3618" s="29">
        <v>0.77581251793079298</v>
      </c>
      <c r="AI3618" s="29">
        <v>1.3714285714285728</v>
      </c>
    </row>
    <row r="3619" spans="1:35" ht="15" customHeight="1" x14ac:dyDescent="0.2">
      <c r="A3619" s="25">
        <v>3754</v>
      </c>
      <c r="B3619" s="25" t="s">
        <v>118</v>
      </c>
      <c r="C3619" s="139">
        <v>38586</v>
      </c>
      <c r="D3619" s="25">
        <v>14</v>
      </c>
      <c r="E3619" s="25" t="s">
        <v>49</v>
      </c>
      <c r="F3619" s="25">
        <v>-81</v>
      </c>
      <c r="G3619" s="82">
        <v>1.7075999999997293</v>
      </c>
      <c r="H3619" s="27">
        <v>-81.028459999999995</v>
      </c>
      <c r="I3619" s="25">
        <v>25</v>
      </c>
      <c r="J3619" s="82">
        <v>2.1119999999999806</v>
      </c>
      <c r="K3619" s="27">
        <v>25.0352</v>
      </c>
      <c r="L3619" s="29">
        <v>31.986999999999998</v>
      </c>
      <c r="M3619" s="29">
        <v>37.692999999999998</v>
      </c>
      <c r="N3619" s="28">
        <v>8.3521013324731168</v>
      </c>
      <c r="O3619" s="28">
        <v>3.3879456598101365</v>
      </c>
      <c r="Q3619" s="26">
        <v>4.5465480000000014</v>
      </c>
      <c r="R3619" s="26">
        <v>2.605615360476194</v>
      </c>
      <c r="S3619" s="26">
        <v>0.05</v>
      </c>
      <c r="T3619" s="26">
        <v>0.08</v>
      </c>
      <c r="U3619" s="26">
        <v>0.02</v>
      </c>
      <c r="V3619" s="26">
        <v>0.05</v>
      </c>
      <c r="W3619" s="26">
        <v>0</v>
      </c>
      <c r="X3619" s="26">
        <v>13.4</v>
      </c>
      <c r="Y3619" s="85"/>
      <c r="AD3619" s="26">
        <v>0.1</v>
      </c>
      <c r="AF3619" s="26">
        <v>2.832830972</v>
      </c>
      <c r="AG3619" s="26">
        <v>0.61227993705190653</v>
      </c>
      <c r="AH3619" s="29">
        <v>0.55195690479427484</v>
      </c>
      <c r="AI3619" s="29">
        <v>2.9428571428571462</v>
      </c>
    </row>
    <row r="3620" spans="1:35" ht="15" customHeight="1" x14ac:dyDescent="0.2">
      <c r="A3620" s="25">
        <v>3755</v>
      </c>
      <c r="B3620" s="25" t="s">
        <v>118</v>
      </c>
      <c r="C3620" s="139">
        <v>38586</v>
      </c>
      <c r="D3620" s="25">
        <v>15</v>
      </c>
      <c r="E3620" s="25" t="s">
        <v>49</v>
      </c>
      <c r="F3620" s="25">
        <v>-80</v>
      </c>
      <c r="G3620" s="82">
        <v>56.929199999999867</v>
      </c>
      <c r="H3620" s="27">
        <v>-80.948819999999998</v>
      </c>
      <c r="I3620" s="25">
        <v>24</v>
      </c>
      <c r="J3620" s="82">
        <v>55.918799999999962</v>
      </c>
      <c r="K3620" s="27">
        <v>24.931979999999999</v>
      </c>
      <c r="L3620" s="29">
        <v>31.971</v>
      </c>
      <c r="M3620" s="29">
        <v>38.548000000000002</v>
      </c>
      <c r="N3620" s="28">
        <v>9.72512097470916</v>
      </c>
      <c r="O3620" s="28">
        <v>3.944897228352739</v>
      </c>
      <c r="Q3620" s="26">
        <v>6.1191680000000002</v>
      </c>
      <c r="R3620" s="26">
        <v>1.1723142506324418</v>
      </c>
      <c r="S3620" s="26">
        <v>0</v>
      </c>
      <c r="T3620" s="26">
        <v>0.03</v>
      </c>
      <c r="U3620" s="26">
        <v>0.02</v>
      </c>
      <c r="V3620" s="26">
        <v>0.05</v>
      </c>
      <c r="W3620" s="26">
        <v>0</v>
      </c>
      <c r="X3620" s="26">
        <v>39.5</v>
      </c>
      <c r="Y3620" s="85"/>
      <c r="AD3620" s="26">
        <v>0.05</v>
      </c>
      <c r="AF3620" s="26">
        <v>1.6725602946875</v>
      </c>
      <c r="AG3620" s="26">
        <v>0.43962022383793709</v>
      </c>
      <c r="AH3620" s="29">
        <v>0.47403009299201726</v>
      </c>
      <c r="AI3620" s="29">
        <v>1.3714285714285728</v>
      </c>
    </row>
    <row r="3621" spans="1:35" ht="15" customHeight="1" x14ac:dyDescent="0.2">
      <c r="A3621" s="25">
        <v>3756</v>
      </c>
      <c r="B3621" s="25" t="s">
        <v>118</v>
      </c>
      <c r="C3621" s="139">
        <v>38586</v>
      </c>
      <c r="D3621" s="25">
        <v>16</v>
      </c>
      <c r="E3621" s="25" t="s">
        <v>50</v>
      </c>
      <c r="F3621" s="25">
        <v>-80</v>
      </c>
      <c r="G3621" s="82">
        <v>49.911600000000362</v>
      </c>
      <c r="H3621" s="27">
        <v>-80.831860000000006</v>
      </c>
      <c r="I3621" s="25">
        <v>24</v>
      </c>
      <c r="J3621" s="82">
        <v>52.510800000000017</v>
      </c>
      <c r="K3621" s="27">
        <v>24.87518</v>
      </c>
      <c r="L3621" s="29">
        <v>32.198</v>
      </c>
      <c r="M3621" s="29">
        <v>41.128999999999998</v>
      </c>
      <c r="N3621" s="28">
        <v>8.3809228538523595</v>
      </c>
      <c r="O3621" s="28">
        <v>3.3996368192416293</v>
      </c>
      <c r="Q3621" s="26">
        <v>9.0622140000000009</v>
      </c>
      <c r="R3621" s="26">
        <v>1.9835007927269415</v>
      </c>
      <c r="S3621" s="26">
        <v>0.9</v>
      </c>
      <c r="T3621" s="26">
        <v>0.06</v>
      </c>
      <c r="U3621" s="26">
        <v>7.0000000000000007E-2</v>
      </c>
      <c r="V3621" s="26">
        <v>0.18</v>
      </c>
      <c r="W3621" s="26">
        <v>0</v>
      </c>
      <c r="X3621" s="26">
        <v>52.1</v>
      </c>
      <c r="Y3621" s="85"/>
      <c r="AD3621" s="26">
        <v>1.08</v>
      </c>
      <c r="AF3621" s="26">
        <v>0.61859334109374986</v>
      </c>
      <c r="AG3621" s="26">
        <v>0.29543953792875033</v>
      </c>
      <c r="AH3621" s="29">
        <v>0.55005875610476196</v>
      </c>
      <c r="AI3621" s="29">
        <v>2.057142857142864</v>
      </c>
    </row>
    <row r="3622" spans="1:35" ht="15" customHeight="1" x14ac:dyDescent="0.2">
      <c r="A3622" s="25">
        <v>3757</v>
      </c>
      <c r="B3622" s="25" t="s">
        <v>118</v>
      </c>
      <c r="C3622" s="139">
        <v>38586</v>
      </c>
      <c r="D3622" s="25">
        <v>17</v>
      </c>
      <c r="E3622" s="25" t="s">
        <v>50</v>
      </c>
      <c r="F3622" s="25">
        <v>-80</v>
      </c>
      <c r="G3622" s="82">
        <v>42.548400000000299</v>
      </c>
      <c r="H3622" s="27">
        <v>-80.709140000000005</v>
      </c>
      <c r="I3622" s="25">
        <v>24</v>
      </c>
      <c r="J3622" s="82">
        <v>55.32119999999999</v>
      </c>
      <c r="K3622" s="27">
        <v>24.92202</v>
      </c>
      <c r="L3622" s="29">
        <v>32.576999999999998</v>
      </c>
      <c r="M3622" s="29">
        <v>38.865000000000002</v>
      </c>
      <c r="N3622" s="28">
        <v>9.7957308513954775</v>
      </c>
      <c r="O3622" s="28">
        <v>3.9735394126051067</v>
      </c>
      <c r="Q3622" s="26">
        <v>2.6594040000000003</v>
      </c>
      <c r="R3622" s="26">
        <v>0.67215212265253421</v>
      </c>
      <c r="S3622" s="26">
        <v>0.8</v>
      </c>
      <c r="T3622" s="26">
        <v>0.02</v>
      </c>
      <c r="U3622" s="26">
        <v>0.2</v>
      </c>
      <c r="V3622" s="26">
        <v>0.1</v>
      </c>
      <c r="W3622" s="26">
        <v>0.1</v>
      </c>
      <c r="X3622" s="26">
        <v>6.3</v>
      </c>
      <c r="Y3622" s="85"/>
      <c r="AD3622" s="26">
        <v>1</v>
      </c>
      <c r="AF3622" s="26">
        <v>0.59392216971875</v>
      </c>
      <c r="AG3622" s="26">
        <v>0.25878294718446887</v>
      </c>
      <c r="AH3622" s="29">
        <v>0.47061317526331081</v>
      </c>
      <c r="AI3622" s="29">
        <v>0.74285714285714732</v>
      </c>
    </row>
    <row r="3623" spans="1:35" ht="15" customHeight="1" x14ac:dyDescent="0.2">
      <c r="A3623" s="25">
        <v>3758</v>
      </c>
      <c r="B3623" s="25" t="s">
        <v>118</v>
      </c>
      <c r="C3623" s="139">
        <v>38586</v>
      </c>
      <c r="D3623" s="25">
        <v>18</v>
      </c>
      <c r="E3623" s="25" t="s">
        <v>50</v>
      </c>
      <c r="F3623" s="25">
        <v>-80</v>
      </c>
      <c r="G3623" s="82">
        <v>36.656399999999962</v>
      </c>
      <c r="H3623" s="27">
        <v>-80.610939999999999</v>
      </c>
      <c r="I3623" s="25">
        <v>24</v>
      </c>
      <c r="J3623" s="82">
        <v>58.65479999999998</v>
      </c>
      <c r="K3623" s="27">
        <v>24.97758</v>
      </c>
      <c r="L3623" s="29">
        <v>32.613999999999997</v>
      </c>
      <c r="M3623" s="29">
        <v>38.85</v>
      </c>
      <c r="N3623" s="28">
        <v>6.3887650487487946</v>
      </c>
      <c r="O3623" s="28">
        <v>2.5915381000347604</v>
      </c>
      <c r="Q3623" s="26">
        <v>2.7492680000000007</v>
      </c>
      <c r="R3623" s="26">
        <v>0.92810716931175563</v>
      </c>
      <c r="S3623" s="26">
        <v>1.8</v>
      </c>
      <c r="T3623" s="26">
        <v>0.01</v>
      </c>
      <c r="U3623" s="26">
        <v>0.35</v>
      </c>
      <c r="V3623" s="26">
        <v>0.11</v>
      </c>
      <c r="W3623" s="26">
        <v>0.24</v>
      </c>
      <c r="X3623" s="26">
        <v>2.7</v>
      </c>
      <c r="Y3623" s="85"/>
      <c r="AD3623" s="26">
        <v>2.1500000000000004</v>
      </c>
      <c r="AF3623" s="26">
        <v>0.36389977778124993</v>
      </c>
      <c r="AG3623" s="26">
        <v>0.12360672395346867</v>
      </c>
      <c r="AH3623" s="29">
        <v>0.72157920424743816</v>
      </c>
      <c r="AI3623" s="29">
        <v>0.97142857142857109</v>
      </c>
    </row>
    <row r="3624" spans="1:35" ht="15" customHeight="1" x14ac:dyDescent="0.2">
      <c r="A3624" s="25">
        <v>3759</v>
      </c>
      <c r="B3624" s="25" t="s">
        <v>118</v>
      </c>
      <c r="C3624" s="139">
        <v>38586</v>
      </c>
      <c r="D3624" s="25">
        <v>19</v>
      </c>
      <c r="E3624" s="25" t="s">
        <v>47</v>
      </c>
      <c r="F3624" s="25">
        <v>-80</v>
      </c>
      <c r="G3624" s="82">
        <v>32.953200000000322</v>
      </c>
      <c r="H3624" s="27">
        <v>-80.549220000000005</v>
      </c>
      <c r="I3624" s="25">
        <v>25</v>
      </c>
      <c r="J3624" s="82">
        <v>1.1339999999999151</v>
      </c>
      <c r="K3624" s="27">
        <v>25.018899999999999</v>
      </c>
      <c r="L3624" s="29">
        <v>32.731999999999999</v>
      </c>
      <c r="M3624" s="29">
        <v>42.905999999999999</v>
      </c>
      <c r="N3624" s="28">
        <v>9.4488324811047306</v>
      </c>
      <c r="O3624" s="28">
        <v>3.8328235877800099</v>
      </c>
      <c r="Q3624" s="26">
        <v>4.8610720000000001</v>
      </c>
      <c r="R3624" s="26">
        <v>0.52722177211681787</v>
      </c>
      <c r="S3624" s="26">
        <v>3.7</v>
      </c>
      <c r="T3624" s="26">
        <v>0.01</v>
      </c>
      <c r="U3624" s="26">
        <v>1.5</v>
      </c>
      <c r="V3624" s="26">
        <v>0.11</v>
      </c>
      <c r="W3624" s="26">
        <v>1.39</v>
      </c>
      <c r="X3624" s="26">
        <v>12.7</v>
      </c>
      <c r="Y3624" s="85"/>
      <c r="AD3624" s="26">
        <v>5.2</v>
      </c>
      <c r="AF3624" s="26">
        <v>0.61133711421874992</v>
      </c>
      <c r="AG3624" s="26">
        <v>0.14608155980362514</v>
      </c>
      <c r="AH3624" s="29">
        <v>0.48789096528262427</v>
      </c>
      <c r="AI3624" s="29">
        <v>0.60000000000000242</v>
      </c>
    </row>
    <row r="3625" spans="1:35" ht="15" customHeight="1" x14ac:dyDescent="0.2">
      <c r="A3625" s="25">
        <v>3760</v>
      </c>
      <c r="B3625" s="25" t="s">
        <v>118</v>
      </c>
      <c r="C3625" s="139">
        <v>38586</v>
      </c>
      <c r="D3625" s="25">
        <v>20</v>
      </c>
      <c r="E3625" s="25" t="s">
        <v>47</v>
      </c>
      <c r="F3625" s="25">
        <v>-80</v>
      </c>
      <c r="G3625" s="82">
        <v>29.533200000000193</v>
      </c>
      <c r="H3625" s="27">
        <v>-80.492220000000003</v>
      </c>
      <c r="I3625" s="25">
        <v>25</v>
      </c>
      <c r="J3625" s="82">
        <v>4.0032000000000068</v>
      </c>
      <c r="K3625" s="27">
        <v>25.06672</v>
      </c>
      <c r="L3625" s="29">
        <v>32.671999999999997</v>
      </c>
      <c r="M3625" s="29">
        <v>45.853000000000002</v>
      </c>
      <c r="N3625" s="28">
        <v>10.676834244965619</v>
      </c>
      <c r="O3625" s="28">
        <v>4.3309501167214117</v>
      </c>
      <c r="Q3625" s="26">
        <v>4.6139460000000012</v>
      </c>
      <c r="R3625" s="26">
        <v>1.4451961247991094</v>
      </c>
      <c r="S3625" s="26">
        <v>3.4</v>
      </c>
      <c r="T3625" s="26">
        <v>0.01</v>
      </c>
      <c r="U3625" s="26">
        <v>0.18</v>
      </c>
      <c r="V3625" s="26">
        <v>0.15</v>
      </c>
      <c r="W3625" s="26">
        <v>0.03</v>
      </c>
      <c r="X3625" s="26">
        <v>18</v>
      </c>
      <c r="Y3625" s="85"/>
      <c r="AD3625" s="26">
        <v>3.5799999999999996</v>
      </c>
      <c r="AF3625" s="26">
        <v>0.9643525516875</v>
      </c>
      <c r="AG3625" s="26">
        <v>0.13123521888599998</v>
      </c>
      <c r="AH3625" s="29">
        <v>0.43177592666793763</v>
      </c>
      <c r="AI3625" s="29">
        <v>1.56</v>
      </c>
    </row>
    <row r="3626" spans="1:35" ht="15" customHeight="1" x14ac:dyDescent="0.2">
      <c r="A3626" s="25">
        <v>3761</v>
      </c>
      <c r="B3626" s="25" t="s">
        <v>118</v>
      </c>
      <c r="C3626" s="139">
        <v>38587</v>
      </c>
      <c r="D3626" s="25">
        <v>21</v>
      </c>
      <c r="E3626" s="25" t="s">
        <v>47</v>
      </c>
      <c r="F3626" s="25">
        <v>-80</v>
      </c>
      <c r="G3626" s="82">
        <v>30.877199999999618</v>
      </c>
      <c r="H3626" s="27">
        <v>-80.514619999999994</v>
      </c>
      <c r="I3626" s="25">
        <v>25</v>
      </c>
      <c r="J3626" s="82">
        <v>6.7643999999999238</v>
      </c>
      <c r="K3626" s="27">
        <v>25.112739999999999</v>
      </c>
      <c r="L3626" s="29">
        <v>31.038</v>
      </c>
      <c r="M3626" s="29">
        <v>43.459000000000003</v>
      </c>
      <c r="N3626" s="28">
        <v>3.9991854387163004</v>
      </c>
      <c r="O3626" s="28">
        <v>1.6222292343599745</v>
      </c>
      <c r="Q3626" s="26">
        <v>5.7147800000000011</v>
      </c>
      <c r="R3626" s="26">
        <v>1.5574992425892942</v>
      </c>
      <c r="S3626" s="26">
        <v>3.8</v>
      </c>
      <c r="T3626" s="26">
        <v>0</v>
      </c>
      <c r="U3626" s="26">
        <v>0.72</v>
      </c>
      <c r="V3626" s="26">
        <v>0.11</v>
      </c>
      <c r="W3626" s="26">
        <v>0.61</v>
      </c>
      <c r="X3626" s="26">
        <v>37.200000000000003</v>
      </c>
      <c r="Y3626" s="85"/>
      <c r="AD3626" s="26">
        <v>4.5199999999999996</v>
      </c>
      <c r="AF3626" s="26">
        <v>0.35700636224999993</v>
      </c>
      <c r="AG3626" s="26">
        <v>0.10070207300790629</v>
      </c>
      <c r="AH3626" s="29">
        <v>1.1527347432730615</v>
      </c>
      <c r="AI3626" s="29">
        <v>1.6000000000000085</v>
      </c>
    </row>
    <row r="3627" spans="1:35" ht="15" customHeight="1" x14ac:dyDescent="0.2">
      <c r="A3627" s="25">
        <v>3762</v>
      </c>
      <c r="B3627" s="25" t="s">
        <v>118</v>
      </c>
      <c r="C3627" s="139">
        <v>38587</v>
      </c>
      <c r="D3627" s="25">
        <v>22</v>
      </c>
      <c r="E3627" s="25" t="s">
        <v>47</v>
      </c>
      <c r="F3627" s="25">
        <v>-80</v>
      </c>
      <c r="G3627" s="82">
        <v>36.238800000000424</v>
      </c>
      <c r="H3627" s="27">
        <v>-80.603980000000007</v>
      </c>
      <c r="I3627" s="25">
        <v>25</v>
      </c>
      <c r="J3627" s="82">
        <v>5.9867999999999455</v>
      </c>
      <c r="K3627" s="27">
        <v>25.099779999999999</v>
      </c>
      <c r="L3627" s="29">
        <v>31.077000000000002</v>
      </c>
      <c r="M3627" s="29">
        <v>41.113</v>
      </c>
      <c r="N3627" s="28">
        <v>5.1418105445665647</v>
      </c>
      <c r="O3627" s="28">
        <v>2.0857235831538992</v>
      </c>
      <c r="Q3627" s="26">
        <v>5.9169740000000006</v>
      </c>
      <c r="R3627" s="26">
        <v>2.614564382645082</v>
      </c>
      <c r="S3627" s="26">
        <v>2.6</v>
      </c>
      <c r="T3627" s="26">
        <v>0</v>
      </c>
      <c r="U3627" s="26">
        <v>0.37</v>
      </c>
      <c r="V3627" s="26">
        <v>0.13</v>
      </c>
      <c r="W3627" s="26">
        <v>0.24</v>
      </c>
      <c r="X3627" s="26">
        <v>34.200000000000003</v>
      </c>
      <c r="Y3627" s="85"/>
      <c r="AD3627" s="26">
        <v>2.9699999999999998</v>
      </c>
      <c r="AF3627" s="26">
        <v>0.54965918578125006</v>
      </c>
      <c r="AG3627" s="26">
        <v>0.1595984565993438</v>
      </c>
      <c r="AH3627" s="29">
        <v>0.8965713458407103</v>
      </c>
      <c r="AI3627" s="29">
        <v>2.6799999999999926</v>
      </c>
    </row>
    <row r="3628" spans="1:35" ht="15" customHeight="1" x14ac:dyDescent="0.2">
      <c r="A3628" s="25">
        <v>3763</v>
      </c>
      <c r="B3628" s="25" t="s">
        <v>118</v>
      </c>
      <c r="C3628" s="139">
        <v>38587</v>
      </c>
      <c r="D3628" s="25">
        <v>23</v>
      </c>
      <c r="E3628" s="25" t="s">
        <v>47</v>
      </c>
      <c r="F3628" s="25">
        <v>-80</v>
      </c>
      <c r="G3628" s="82">
        <v>37.452000000000112</v>
      </c>
      <c r="H3628" s="27">
        <v>-80.624200000000002</v>
      </c>
      <c r="I3628" s="25">
        <v>25</v>
      </c>
      <c r="J3628" s="82">
        <v>3.3287999999999585</v>
      </c>
      <c r="K3628" s="27">
        <v>25.055479999999999</v>
      </c>
      <c r="L3628" s="29">
        <v>31.425000000000001</v>
      </c>
      <c r="M3628" s="29">
        <v>45.698999999999998</v>
      </c>
      <c r="N3628" s="28">
        <v>4.9882149234429853</v>
      </c>
      <c r="O3628" s="28">
        <v>2.0234190687284994</v>
      </c>
      <c r="Q3628" s="26">
        <v>6.1416339999999998</v>
      </c>
      <c r="R3628" s="26">
        <v>24.314873278232884</v>
      </c>
      <c r="S3628" s="26">
        <v>2.1</v>
      </c>
      <c r="T3628" s="26">
        <v>0.04</v>
      </c>
      <c r="U3628" s="26">
        <v>0.28999999999999998</v>
      </c>
      <c r="V3628" s="26">
        <v>0.04</v>
      </c>
      <c r="W3628" s="26">
        <v>0.24999999999999997</v>
      </c>
      <c r="X3628" s="26">
        <v>60</v>
      </c>
      <c r="Y3628" s="85"/>
      <c r="AD3628" s="26">
        <v>2.39</v>
      </c>
      <c r="AF3628" s="26">
        <v>1.05106446284375</v>
      </c>
      <c r="AG3628" s="26">
        <v>0.174109644083625</v>
      </c>
      <c r="AH3628" s="29">
        <v>0.92417830240924503</v>
      </c>
      <c r="AI3628" s="29">
        <v>24.44</v>
      </c>
    </row>
    <row r="3629" spans="1:35" ht="15" customHeight="1" x14ac:dyDescent="0.2">
      <c r="A3629" s="25">
        <v>3764</v>
      </c>
      <c r="B3629" s="25" t="s">
        <v>118</v>
      </c>
      <c r="C3629" s="139">
        <v>38587</v>
      </c>
      <c r="D3629" s="25">
        <v>24</v>
      </c>
      <c r="E3629" s="25" t="s">
        <v>48</v>
      </c>
      <c r="F3629" s="25">
        <v>-80</v>
      </c>
      <c r="G3629" s="82">
        <v>40.03799999999984</v>
      </c>
      <c r="H3629" s="27">
        <v>-80.667299999999997</v>
      </c>
      <c r="I3629" s="25">
        <v>25</v>
      </c>
      <c r="J3629" s="82">
        <v>3.7980000000001013</v>
      </c>
      <c r="K3629" s="27">
        <v>25.063300000000002</v>
      </c>
      <c r="L3629" s="29">
        <v>30.937999999999999</v>
      </c>
      <c r="M3629" s="29">
        <v>47.581000000000003</v>
      </c>
      <c r="N3629" s="28">
        <v>5.7324558578875804</v>
      </c>
      <c r="O3629" s="28">
        <v>2.3253128968003853</v>
      </c>
      <c r="Q3629" s="26">
        <v>8.2085059999999999</v>
      </c>
      <c r="R3629" s="26">
        <v>43.143427444174108</v>
      </c>
      <c r="S3629" s="26">
        <v>2.9</v>
      </c>
      <c r="T3629" s="26">
        <v>0.06</v>
      </c>
      <c r="U3629" s="26">
        <v>0.15</v>
      </c>
      <c r="V3629" s="26">
        <v>0.05</v>
      </c>
      <c r="W3629" s="26">
        <v>9.9999999999999992E-2</v>
      </c>
      <c r="X3629" s="26">
        <v>93.8</v>
      </c>
      <c r="Y3629" s="85"/>
      <c r="AD3629" s="26">
        <v>3.05</v>
      </c>
      <c r="AF3629" s="26">
        <v>1.1472094689374996</v>
      </c>
      <c r="AG3629" s="26">
        <v>0.23665542277825033</v>
      </c>
      <c r="AH3629" s="29">
        <v>0.80419284758326826</v>
      </c>
      <c r="AI3629" s="29">
        <v>43.28</v>
      </c>
    </row>
    <row r="3630" spans="1:35" ht="15" customHeight="1" x14ac:dyDescent="0.2">
      <c r="A3630" s="25">
        <v>3765</v>
      </c>
      <c r="B3630" s="25" t="s">
        <v>118</v>
      </c>
      <c r="C3630" s="139">
        <v>38587</v>
      </c>
      <c r="D3630" s="25">
        <v>25</v>
      </c>
      <c r="E3630" s="25" t="s">
        <v>48</v>
      </c>
      <c r="F3630" s="25">
        <v>-80</v>
      </c>
      <c r="G3630" s="82">
        <v>43.032000000000323</v>
      </c>
      <c r="H3630" s="27">
        <v>-80.717200000000005</v>
      </c>
      <c r="I3630" s="25">
        <v>25</v>
      </c>
      <c r="J3630" s="82">
        <v>3.6252000000000351</v>
      </c>
      <c r="K3630" s="27">
        <v>25.060420000000001</v>
      </c>
      <c r="L3630" s="29">
        <v>31.515999999999998</v>
      </c>
      <c r="M3630" s="29">
        <v>48.517000000000003</v>
      </c>
      <c r="N3630" s="28">
        <v>5.9607240482445434</v>
      </c>
      <c r="O3630" s="28">
        <v>2.4179075857304331</v>
      </c>
      <c r="Q3630" s="26">
        <v>10.342776000000001</v>
      </c>
      <c r="R3630" s="26">
        <v>50.999758323177083</v>
      </c>
      <c r="S3630" s="26">
        <v>1.6</v>
      </c>
      <c r="T3630" s="26">
        <v>0.09</v>
      </c>
      <c r="U3630" s="26">
        <v>0.08</v>
      </c>
      <c r="V3630" s="26">
        <v>0.03</v>
      </c>
      <c r="W3630" s="26">
        <v>0.05</v>
      </c>
      <c r="X3630" s="26">
        <v>109.9</v>
      </c>
      <c r="Y3630" s="85"/>
      <c r="AD3630" s="26">
        <v>1.6800000000000002</v>
      </c>
      <c r="AF3630" s="26">
        <v>1.3460300853125</v>
      </c>
      <c r="AG3630" s="26">
        <v>0.30393682966831237</v>
      </c>
      <c r="AH3630" s="29">
        <v>0.77339597718127273</v>
      </c>
      <c r="AI3630" s="29">
        <v>51.16</v>
      </c>
    </row>
    <row r="3631" spans="1:35" ht="15" customHeight="1" x14ac:dyDescent="0.2">
      <c r="A3631" s="25">
        <v>3766</v>
      </c>
      <c r="B3631" s="25" t="s">
        <v>118</v>
      </c>
      <c r="C3631" s="139">
        <v>38587</v>
      </c>
      <c r="D3631" s="25">
        <v>26</v>
      </c>
      <c r="E3631" s="25" t="s">
        <v>50</v>
      </c>
      <c r="F3631" s="25">
        <v>-80</v>
      </c>
      <c r="G3631" s="82">
        <v>43.29480000000018</v>
      </c>
      <c r="H3631" s="27">
        <v>-80.721580000000003</v>
      </c>
      <c r="I3631" s="25">
        <v>25</v>
      </c>
      <c r="J3631" s="82">
        <v>1.4352000000000231</v>
      </c>
      <c r="K3631" s="27">
        <v>25.02392</v>
      </c>
      <c r="L3631" s="29">
        <v>31.44</v>
      </c>
      <c r="M3631" s="29">
        <v>45.439</v>
      </c>
      <c r="N3631" s="28">
        <v>7.7620176988865301</v>
      </c>
      <c r="O3631" s="28">
        <v>3.1485841858823886</v>
      </c>
      <c r="Q3631" s="26">
        <v>9.6687960000000004</v>
      </c>
      <c r="R3631" s="26">
        <v>29.115309565033485</v>
      </c>
      <c r="S3631" s="26">
        <v>2</v>
      </c>
      <c r="T3631" s="26">
        <v>0.05</v>
      </c>
      <c r="U3631" s="26">
        <v>0.05</v>
      </c>
      <c r="V3631" s="26">
        <v>0.03</v>
      </c>
      <c r="W3631" s="26">
        <v>2.0000000000000004E-2</v>
      </c>
      <c r="X3631" s="26">
        <v>118.2</v>
      </c>
      <c r="Y3631" s="85"/>
      <c r="AD3631" s="26">
        <v>2.0499999999999998</v>
      </c>
      <c r="AF3631" s="26">
        <v>1.3833996537187498</v>
      </c>
      <c r="AG3631" s="26">
        <v>0.27349655500218761</v>
      </c>
      <c r="AH3631" s="29">
        <v>0.59391773876801512</v>
      </c>
      <c r="AI3631" s="29">
        <v>29.28</v>
      </c>
    </row>
    <row r="3632" spans="1:35" ht="15" customHeight="1" x14ac:dyDescent="0.2">
      <c r="A3632" s="25">
        <v>3767</v>
      </c>
      <c r="B3632" s="25" t="s">
        <v>118</v>
      </c>
      <c r="C3632" s="139">
        <v>38587</v>
      </c>
      <c r="D3632" s="25">
        <v>27</v>
      </c>
      <c r="E3632" s="25" t="s">
        <v>50</v>
      </c>
      <c r="F3632" s="25">
        <v>-80</v>
      </c>
      <c r="G3632" s="82">
        <v>44.967599999999948</v>
      </c>
      <c r="H3632" s="27">
        <v>-80.749459999999999</v>
      </c>
      <c r="I3632" s="25">
        <v>25</v>
      </c>
      <c r="J3632" s="82">
        <v>0.34680000000008704</v>
      </c>
      <c r="K3632" s="27">
        <v>25.005780000000001</v>
      </c>
      <c r="L3632" s="29">
        <v>31.495999999999999</v>
      </c>
      <c r="M3632" s="29">
        <v>44.77</v>
      </c>
      <c r="N3632" s="28">
        <v>7.565242157970073</v>
      </c>
      <c r="O3632" s="28">
        <v>3.0687641725388364</v>
      </c>
      <c r="Q3632" s="26">
        <v>11.241415999999999</v>
      </c>
      <c r="R3632" s="26">
        <v>4.2017451472023808</v>
      </c>
      <c r="S3632" s="26">
        <v>3.2</v>
      </c>
      <c r="T3632" s="26">
        <v>0.05</v>
      </c>
      <c r="U3632" s="26">
        <v>0.13</v>
      </c>
      <c r="V3632" s="26">
        <v>7.0000000000000007E-2</v>
      </c>
      <c r="W3632" s="26">
        <v>0.06</v>
      </c>
      <c r="X3632" s="26">
        <v>161.80000000000001</v>
      </c>
      <c r="Y3632" s="85"/>
      <c r="AD3632" s="26">
        <v>3.33</v>
      </c>
      <c r="AF3632" s="26">
        <v>1.3293407634999999</v>
      </c>
      <c r="AG3632" s="26">
        <v>0.25202093259168745</v>
      </c>
      <c r="AH3632" s="29">
        <v>0.6093658211777544</v>
      </c>
      <c r="AI3632" s="29">
        <v>4.3600000000000003</v>
      </c>
    </row>
    <row r="3633" spans="1:35" ht="15" customHeight="1" x14ac:dyDescent="0.2">
      <c r="A3633" s="25">
        <v>3768</v>
      </c>
      <c r="B3633" s="25" t="s">
        <v>118</v>
      </c>
      <c r="C3633" s="139">
        <v>38587</v>
      </c>
      <c r="D3633" s="25">
        <v>28</v>
      </c>
      <c r="E3633" s="25" t="s">
        <v>50</v>
      </c>
      <c r="F3633" s="25">
        <v>-80</v>
      </c>
      <c r="G3633" s="82">
        <v>47.122800000000211</v>
      </c>
      <c r="H3633" s="27">
        <v>-80.785380000000004</v>
      </c>
      <c r="I3633" s="25">
        <v>25</v>
      </c>
      <c r="J3633" s="82">
        <v>7.5599999999909073E-2</v>
      </c>
      <c r="K3633" s="27">
        <v>25.001259999999998</v>
      </c>
      <c r="L3633" s="29">
        <v>31.367999999999999</v>
      </c>
      <c r="M3633" s="29">
        <v>45.481999999999999</v>
      </c>
      <c r="N3633" s="28">
        <v>7.849181070762457</v>
      </c>
      <c r="O3633" s="28">
        <v>3.1839411284871573</v>
      </c>
      <c r="Q3633" s="26">
        <v>12.656774</v>
      </c>
      <c r="R3633" s="26">
        <v>1.3687422231175697</v>
      </c>
      <c r="S3633" s="26">
        <v>3.5</v>
      </c>
      <c r="T3633" s="26">
        <v>0.03</v>
      </c>
      <c r="U3633" s="26">
        <v>0.14000000000000001</v>
      </c>
      <c r="V3633" s="26">
        <v>0.03</v>
      </c>
      <c r="W3633" s="26">
        <v>0.11000000000000001</v>
      </c>
      <c r="X3633" s="26">
        <v>154.69999999999999</v>
      </c>
      <c r="Y3633" s="85"/>
      <c r="AD3633" s="26">
        <v>3.6399999999999997</v>
      </c>
      <c r="AF3633" s="26">
        <v>1.2705653258125</v>
      </c>
      <c r="AG3633" s="26">
        <v>0.22382786782890651</v>
      </c>
      <c r="AH3633" s="29">
        <v>0.58732241726106493</v>
      </c>
      <c r="AI3633" s="29">
        <v>1.5200000000000102</v>
      </c>
    </row>
    <row r="3634" spans="1:35" ht="15" customHeight="1" x14ac:dyDescent="0.2">
      <c r="A3634" s="25">
        <v>3769</v>
      </c>
      <c r="B3634" s="25" t="s">
        <v>118</v>
      </c>
      <c r="C3634" s="139">
        <v>38587</v>
      </c>
      <c r="D3634" s="25">
        <v>29</v>
      </c>
      <c r="E3634" s="25" t="s">
        <v>50</v>
      </c>
      <c r="F3634" s="25">
        <v>-80</v>
      </c>
      <c r="G3634" s="82">
        <v>48.695999999999913</v>
      </c>
      <c r="H3634" s="27">
        <v>-80.811599999999999</v>
      </c>
      <c r="I3634" s="25">
        <v>24</v>
      </c>
      <c r="J3634" s="82">
        <v>59.915999999999983</v>
      </c>
      <c r="K3634" s="27">
        <v>24.9986</v>
      </c>
      <c r="L3634" s="29">
        <v>31.103000000000002</v>
      </c>
      <c r="M3634" s="29">
        <v>44.290999999999997</v>
      </c>
      <c r="N3634" s="28">
        <v>4.9168276002435229</v>
      </c>
      <c r="O3634" s="28">
        <v>1.9944615211399974</v>
      </c>
      <c r="Q3634" s="26">
        <v>18.542866</v>
      </c>
      <c r="R3634" s="26">
        <v>1.1969896777381026</v>
      </c>
      <c r="S3634" s="26">
        <v>1.1000000000000001</v>
      </c>
      <c r="T3634" s="26">
        <v>0.01</v>
      </c>
      <c r="U3634" s="26">
        <v>0.05</v>
      </c>
      <c r="V3634" s="26">
        <v>0.02</v>
      </c>
      <c r="W3634" s="26">
        <v>3.0000000000000002E-2</v>
      </c>
      <c r="X3634" s="26">
        <v>145.6</v>
      </c>
      <c r="Y3634" s="85"/>
      <c r="AD3634" s="26">
        <v>1.1500000000000001</v>
      </c>
      <c r="AF3634" s="26">
        <v>1.033286707</v>
      </c>
      <c r="AG3634" s="26">
        <v>0.32840500271412498</v>
      </c>
      <c r="AH3634" s="29">
        <v>0.93759642900061702</v>
      </c>
      <c r="AI3634" s="29">
        <v>1.3200000000000074</v>
      </c>
    </row>
    <row r="3635" spans="1:35" ht="15" customHeight="1" x14ac:dyDescent="0.2">
      <c r="A3635" s="25">
        <v>3770</v>
      </c>
      <c r="B3635" s="25" t="s">
        <v>118</v>
      </c>
      <c r="C3635" s="139">
        <v>38587</v>
      </c>
      <c r="D3635" s="25">
        <v>30</v>
      </c>
      <c r="E3635" s="25" t="s">
        <v>49</v>
      </c>
      <c r="F3635" s="25">
        <v>-80</v>
      </c>
      <c r="G3635" s="82">
        <v>50.127599999999859</v>
      </c>
      <c r="H3635" s="27">
        <v>-80.835459999999998</v>
      </c>
      <c r="I3635" s="25">
        <v>24</v>
      </c>
      <c r="J3635" s="82">
        <v>58.540800000000033</v>
      </c>
      <c r="K3635" s="27">
        <v>24.975680000000001</v>
      </c>
      <c r="L3635" s="29">
        <v>31.268000000000001</v>
      </c>
      <c r="M3635" s="29">
        <v>41.853999999999999</v>
      </c>
      <c r="N3635" s="28">
        <v>4.4568946058583636</v>
      </c>
      <c r="O3635" s="28">
        <v>1.8078943412050192</v>
      </c>
      <c r="Q3635" s="26">
        <v>14.521452000000002</v>
      </c>
      <c r="R3635" s="26">
        <v>4.4960372732849647</v>
      </c>
      <c r="S3635" s="26">
        <v>0.78</v>
      </c>
      <c r="T3635" s="26">
        <v>0.02</v>
      </c>
      <c r="U3635" s="26">
        <v>0.01</v>
      </c>
      <c r="V3635" s="26">
        <v>0.09</v>
      </c>
      <c r="W3635" s="26">
        <v>0</v>
      </c>
      <c r="X3635" s="26">
        <v>139</v>
      </c>
      <c r="Y3635" s="85"/>
      <c r="AD3635" s="26">
        <v>0.87</v>
      </c>
      <c r="AF3635" s="26">
        <v>0.87328690440625001</v>
      </c>
      <c r="AG3635" s="26">
        <v>0.32070653286981265</v>
      </c>
      <c r="AH3635" s="29">
        <v>1.0343524825425281</v>
      </c>
      <c r="AI3635" s="29">
        <v>4.5999999999999943</v>
      </c>
    </row>
    <row r="3636" spans="1:35" ht="15" customHeight="1" x14ac:dyDescent="0.2">
      <c r="A3636" s="25">
        <v>3771</v>
      </c>
      <c r="B3636" s="25" t="s">
        <v>118</v>
      </c>
      <c r="C3636" s="139">
        <v>38587</v>
      </c>
      <c r="D3636" s="25">
        <v>31</v>
      </c>
      <c r="E3636" s="25" t="s">
        <v>49</v>
      </c>
      <c r="F3636" s="25">
        <v>-80</v>
      </c>
      <c r="G3636" s="82">
        <v>52.125599999999679</v>
      </c>
      <c r="H3636" s="27">
        <v>-80.868759999999995</v>
      </c>
      <c r="I3636" s="25">
        <v>25</v>
      </c>
      <c r="J3636" s="82">
        <v>0.65879999999999939</v>
      </c>
      <c r="K3636" s="27">
        <v>25.01098</v>
      </c>
      <c r="L3636" s="29">
        <v>31.771000000000001</v>
      </c>
      <c r="M3636" s="29">
        <v>41.170999999999999</v>
      </c>
      <c r="N3636" s="28">
        <v>5.1828216359738102</v>
      </c>
      <c r="O3636" s="28">
        <v>2.1023593187138885</v>
      </c>
      <c r="Q3636" s="26">
        <v>17.576827999999999</v>
      </c>
      <c r="R3636" s="26">
        <v>11.56493260530506</v>
      </c>
      <c r="S3636" s="26">
        <v>0.44</v>
      </c>
      <c r="T3636" s="26">
        <v>0.01</v>
      </c>
      <c r="U3636" s="26">
        <v>0.14000000000000001</v>
      </c>
      <c r="V3636" s="26">
        <v>0.08</v>
      </c>
      <c r="W3636" s="26">
        <v>6.0000000000000012E-2</v>
      </c>
      <c r="X3636" s="26">
        <v>157.1</v>
      </c>
      <c r="Y3636" s="85"/>
      <c r="AD3636" s="26">
        <v>0.58000000000000007</v>
      </c>
      <c r="AF3636" s="26">
        <v>0.63056611543750007</v>
      </c>
      <c r="AG3636" s="26">
        <v>0.22560249278415623</v>
      </c>
      <c r="AH3636" s="29">
        <v>0.88947687645704954</v>
      </c>
      <c r="AI3636" s="29">
        <v>11.64</v>
      </c>
    </row>
    <row r="3637" spans="1:35" ht="15" customHeight="1" x14ac:dyDescent="0.2">
      <c r="A3637" s="25">
        <v>3772</v>
      </c>
      <c r="B3637" s="25" t="s">
        <v>118</v>
      </c>
      <c r="C3637" s="139">
        <v>38587</v>
      </c>
      <c r="D3637" s="25">
        <v>32</v>
      </c>
      <c r="E3637" s="25" t="s">
        <v>49</v>
      </c>
      <c r="F3637" s="25">
        <v>-80</v>
      </c>
      <c r="G3637" s="82">
        <v>55.556399999999826</v>
      </c>
      <c r="H3637" s="27">
        <v>-80.925939999999997</v>
      </c>
      <c r="I3637" s="25">
        <v>25</v>
      </c>
      <c r="J3637" s="82">
        <v>0.7128000000000867</v>
      </c>
      <c r="K3637" s="27">
        <v>25.011880000000001</v>
      </c>
      <c r="L3637" s="29">
        <v>31.388999999999999</v>
      </c>
      <c r="M3637" s="29">
        <v>39.781999999999996</v>
      </c>
      <c r="N3637" s="28">
        <v>5.5424853563764422</v>
      </c>
      <c r="O3637" s="28">
        <v>2.2482532790507475</v>
      </c>
      <c r="Q3637" s="26">
        <v>14.004733999999999</v>
      </c>
      <c r="R3637" s="26">
        <v>14.623202747972464</v>
      </c>
      <c r="S3637" s="26">
        <v>0.81</v>
      </c>
      <c r="T3637" s="26">
        <v>0.01</v>
      </c>
      <c r="U3637" s="26">
        <v>0</v>
      </c>
      <c r="V3637" s="26">
        <v>0.06</v>
      </c>
      <c r="W3637" s="26">
        <v>0</v>
      </c>
      <c r="X3637" s="26">
        <v>122.2</v>
      </c>
      <c r="Y3637" s="85"/>
      <c r="AD3637" s="26">
        <v>0.87000000000000011</v>
      </c>
      <c r="AF3637" s="26">
        <v>0.47709691703125001</v>
      </c>
      <c r="AG3637" s="26">
        <v>0.25537744147149999</v>
      </c>
      <c r="AH3637" s="29">
        <v>0.83175682091723546</v>
      </c>
      <c r="AI3637" s="29">
        <v>14.68</v>
      </c>
    </row>
    <row r="3638" spans="1:35" ht="15" customHeight="1" x14ac:dyDescent="0.2">
      <c r="A3638" s="25">
        <v>3773</v>
      </c>
      <c r="B3638" s="25" t="s">
        <v>118</v>
      </c>
      <c r="C3638" s="139">
        <v>38587</v>
      </c>
      <c r="D3638" s="25">
        <v>33</v>
      </c>
      <c r="E3638" s="25" t="s">
        <v>49</v>
      </c>
      <c r="F3638" s="25">
        <v>-80</v>
      </c>
      <c r="G3638" s="82">
        <v>55.216800000000319</v>
      </c>
      <c r="H3638" s="27">
        <v>-80.920280000000005</v>
      </c>
      <c r="I3638" s="25">
        <v>25</v>
      </c>
      <c r="J3638" s="82">
        <v>3.2399999999999096</v>
      </c>
      <c r="K3638" s="27">
        <v>25.053999999999998</v>
      </c>
      <c r="L3638" s="29">
        <v>30.776</v>
      </c>
      <c r="M3638" s="29">
        <v>38.338999999999999</v>
      </c>
      <c r="N3638" s="28">
        <v>7.3383783256720498</v>
      </c>
      <c r="O3638" s="28">
        <v>2.976739147289964</v>
      </c>
      <c r="Q3638" s="26">
        <v>11.21895</v>
      </c>
      <c r="R3638" s="26">
        <v>0.51032939936756183</v>
      </c>
      <c r="S3638" s="26">
        <v>0.17</v>
      </c>
      <c r="T3638" s="26">
        <v>0.02</v>
      </c>
      <c r="U3638" s="26">
        <v>0.04</v>
      </c>
      <c r="V3638" s="26">
        <v>0.03</v>
      </c>
      <c r="W3638" s="26">
        <v>1.0000000000000002E-2</v>
      </c>
      <c r="X3638" s="26">
        <v>90.6</v>
      </c>
      <c r="Y3638" s="85"/>
      <c r="AD3638" s="26">
        <v>0.21000000000000002</v>
      </c>
      <c r="AF3638" s="26">
        <v>0.41723304531249988</v>
      </c>
      <c r="AG3638" s="26">
        <v>0.27505009069362507</v>
      </c>
      <c r="AH3638" s="29">
        <v>0.62820418836580161</v>
      </c>
      <c r="AI3638" s="29">
        <v>0.56000000000000227</v>
      </c>
    </row>
    <row r="3639" spans="1:35" ht="15" customHeight="1" x14ac:dyDescent="0.2">
      <c r="A3639" s="25">
        <v>3774</v>
      </c>
      <c r="B3639" s="25" t="s">
        <v>118</v>
      </c>
      <c r="C3639" s="139">
        <v>38587</v>
      </c>
      <c r="D3639" s="25">
        <v>34</v>
      </c>
      <c r="E3639" s="25" t="s">
        <v>49</v>
      </c>
      <c r="F3639" s="25">
        <v>-80</v>
      </c>
      <c r="G3639" s="82">
        <v>57.366000000000383</v>
      </c>
      <c r="H3639" s="27">
        <v>-80.956100000000006</v>
      </c>
      <c r="I3639" s="25">
        <v>24</v>
      </c>
      <c r="J3639" s="82">
        <v>59.296799999999976</v>
      </c>
      <c r="K3639" s="27">
        <v>24.98828</v>
      </c>
      <c r="L3639" s="29">
        <v>32.088000000000001</v>
      </c>
      <c r="M3639" s="29">
        <v>38.082999999999998</v>
      </c>
      <c r="N3639" s="28">
        <v>9.4573416255953706</v>
      </c>
      <c r="O3639" s="28">
        <v>3.8362752364128729</v>
      </c>
      <c r="Q3639" s="26">
        <v>7.6917880000000007</v>
      </c>
      <c r="R3639" s="26">
        <v>0.50815254540550392</v>
      </c>
      <c r="S3639" s="26">
        <v>0.22</v>
      </c>
      <c r="T3639" s="26">
        <v>0.03</v>
      </c>
      <c r="U3639" s="26">
        <v>0.01</v>
      </c>
      <c r="V3639" s="26">
        <v>0.08</v>
      </c>
      <c r="W3639" s="26">
        <v>0</v>
      </c>
      <c r="X3639" s="26">
        <v>33.299999999999997</v>
      </c>
      <c r="Y3639" s="85"/>
      <c r="AD3639" s="26">
        <v>0.3</v>
      </c>
      <c r="AF3639" s="26">
        <v>0.53151861859374994</v>
      </c>
      <c r="AG3639" s="26">
        <v>0.23595005104378136</v>
      </c>
      <c r="AH3639" s="29">
        <v>0.48745199047515486</v>
      </c>
      <c r="AI3639" s="29">
        <v>0.5714285714285694</v>
      </c>
    </row>
    <row r="3640" spans="1:35" ht="15" customHeight="1" x14ac:dyDescent="0.2">
      <c r="A3640" s="25">
        <v>3775</v>
      </c>
      <c r="B3640" s="25" t="s">
        <v>118</v>
      </c>
      <c r="C3640" s="139">
        <v>38587</v>
      </c>
      <c r="D3640" s="25">
        <v>35</v>
      </c>
      <c r="E3640" s="25" t="s">
        <v>49</v>
      </c>
      <c r="F3640" s="25">
        <v>-80</v>
      </c>
      <c r="G3640" s="82">
        <v>52.7928</v>
      </c>
      <c r="H3640" s="27">
        <v>-80.87988</v>
      </c>
      <c r="I3640" s="25">
        <v>24</v>
      </c>
      <c r="J3640" s="82">
        <v>58.330800000000096</v>
      </c>
      <c r="K3640" s="27">
        <v>24.972180000000002</v>
      </c>
      <c r="L3640" s="29">
        <v>31.686</v>
      </c>
      <c r="M3640" s="29">
        <v>40.674999999999997</v>
      </c>
      <c r="N3640" s="28">
        <v>7.3920205349523158</v>
      </c>
      <c r="O3640" s="28">
        <v>2.9984985684079892</v>
      </c>
      <c r="Q3640" s="26">
        <v>12.162522000000001</v>
      </c>
      <c r="R3640" s="26">
        <v>7.6026564030915216</v>
      </c>
      <c r="S3640" s="26">
        <v>0.77</v>
      </c>
      <c r="T3640" s="26">
        <v>0.02</v>
      </c>
      <c r="U3640" s="26">
        <v>0.03</v>
      </c>
      <c r="V3640" s="26">
        <v>0.22</v>
      </c>
      <c r="W3640" s="26">
        <v>0</v>
      </c>
      <c r="X3640" s="26">
        <v>124.6</v>
      </c>
      <c r="Y3640" s="85"/>
      <c r="AD3640" s="26">
        <v>0.99</v>
      </c>
      <c r="AF3640" s="26">
        <v>0.69768621403124986</v>
      </c>
      <c r="AG3640" s="26">
        <v>0.2936127805402815</v>
      </c>
      <c r="AH3640" s="29">
        <v>0.6236454536621141</v>
      </c>
      <c r="AI3640" s="29">
        <v>7.6857142857142895</v>
      </c>
    </row>
    <row r="3641" spans="1:35" ht="15" customHeight="1" x14ac:dyDescent="0.2">
      <c r="A3641" s="25">
        <v>3776</v>
      </c>
      <c r="B3641" s="25" t="s">
        <v>118</v>
      </c>
      <c r="C3641" s="139">
        <v>38587</v>
      </c>
      <c r="D3641" s="25">
        <v>36</v>
      </c>
      <c r="E3641" s="25" t="s">
        <v>50</v>
      </c>
      <c r="F3641" s="25">
        <v>-80</v>
      </c>
      <c r="G3641" s="82">
        <v>47.668799999999578</v>
      </c>
      <c r="H3641" s="27">
        <v>-80.794479999999993</v>
      </c>
      <c r="I3641" s="25">
        <v>24</v>
      </c>
      <c r="J3641" s="82">
        <v>57.661200000000079</v>
      </c>
      <c r="K3641" s="27">
        <v>24.961020000000001</v>
      </c>
      <c r="L3641" s="29">
        <v>31.728000000000002</v>
      </c>
      <c r="M3641" s="29">
        <v>43.838000000000001</v>
      </c>
      <c r="N3641" s="28">
        <v>8.0932703593031867</v>
      </c>
      <c r="O3641" s="28">
        <v>3.2829534863117051</v>
      </c>
      <c r="Q3641" s="26">
        <v>16.790517999999999</v>
      </c>
      <c r="R3641" s="26">
        <v>24.61810829669643</v>
      </c>
      <c r="S3641" s="26">
        <v>4.3</v>
      </c>
      <c r="T3641" s="26">
        <v>0</v>
      </c>
      <c r="U3641" s="26">
        <v>0.04</v>
      </c>
      <c r="V3641" s="26">
        <v>7.0000000000000007E-2</v>
      </c>
      <c r="W3641" s="26">
        <v>0</v>
      </c>
      <c r="X3641" s="26">
        <v>163</v>
      </c>
      <c r="Y3641" s="85"/>
      <c r="AD3641" s="26">
        <v>4.37</v>
      </c>
      <c r="AF3641" s="26">
        <v>0.68789030774999982</v>
      </c>
      <c r="AG3641" s="26">
        <v>0.26390888027965653</v>
      </c>
      <c r="AH3641" s="29">
        <v>0.56960904496423015</v>
      </c>
      <c r="AI3641" s="29">
        <v>24.7</v>
      </c>
    </row>
    <row r="3642" spans="1:35" ht="15" customHeight="1" x14ac:dyDescent="0.2">
      <c r="A3642" s="25">
        <v>3777</v>
      </c>
      <c r="B3642" s="25" t="s">
        <v>118</v>
      </c>
      <c r="C3642" s="139">
        <v>38587</v>
      </c>
      <c r="D3642" s="25">
        <v>37</v>
      </c>
      <c r="E3642" s="25" t="s">
        <v>50</v>
      </c>
      <c r="F3642" s="25">
        <v>-80</v>
      </c>
      <c r="G3642" s="82">
        <v>45.699600000000373</v>
      </c>
      <c r="H3642" s="27">
        <v>-80.761660000000006</v>
      </c>
      <c r="I3642" s="25">
        <v>24</v>
      </c>
      <c r="J3642" s="82">
        <v>55.951200000000014</v>
      </c>
      <c r="K3642" s="27">
        <v>24.93252</v>
      </c>
      <c r="L3642" s="29">
        <v>34.356099999999998</v>
      </c>
      <c r="M3642" s="29">
        <v>41.970999999999997</v>
      </c>
      <c r="N3642" s="28">
        <v>10.263236942386262</v>
      </c>
      <c r="O3642" s="28">
        <v>4.1631785427900887</v>
      </c>
      <c r="Q3642" s="26">
        <v>8.6802920000000015</v>
      </c>
      <c r="R3642" s="26">
        <v>0.79739587831473047</v>
      </c>
      <c r="S3642" s="26">
        <v>2.4</v>
      </c>
      <c r="T3642" s="26">
        <v>0.1</v>
      </c>
      <c r="U3642" s="26">
        <v>0.1</v>
      </c>
      <c r="V3642" s="26">
        <v>0.26</v>
      </c>
      <c r="W3642" s="26">
        <v>0</v>
      </c>
      <c r="X3642" s="26">
        <v>71.5</v>
      </c>
      <c r="Y3642" s="85"/>
      <c r="AD3642" s="26">
        <v>2.66</v>
      </c>
      <c r="AF3642" s="26">
        <v>2.3738746221562499</v>
      </c>
      <c r="AG3642" s="26">
        <v>0.84568010630200008</v>
      </c>
      <c r="AH3642" s="29">
        <v>0.44917602759038988</v>
      </c>
      <c r="AI3642" s="29">
        <v>1.08</v>
      </c>
    </row>
    <row r="3643" spans="1:35" ht="15" customHeight="1" x14ac:dyDescent="0.2">
      <c r="A3643" s="25">
        <v>3778</v>
      </c>
      <c r="B3643" s="25" t="s">
        <v>118</v>
      </c>
      <c r="C3643" s="139">
        <v>38587</v>
      </c>
      <c r="D3643" s="25">
        <v>38</v>
      </c>
      <c r="E3643" s="25" t="s">
        <v>50</v>
      </c>
      <c r="F3643" s="25">
        <v>-80</v>
      </c>
      <c r="G3643" s="82">
        <v>41.83320000000009</v>
      </c>
      <c r="H3643" s="27">
        <v>-80.697220000000002</v>
      </c>
      <c r="I3643" s="25">
        <v>24</v>
      </c>
      <c r="J3643" s="82">
        <v>59.155200000000008</v>
      </c>
      <c r="K3643" s="27">
        <v>24.98592</v>
      </c>
      <c r="L3643" s="29">
        <v>31.742999999999999</v>
      </c>
      <c r="M3643" s="29">
        <v>42.598999999999997</v>
      </c>
      <c r="N3643" s="28">
        <v>8.0751687249277548</v>
      </c>
      <c r="O3643" s="28">
        <v>3.2756107409142956</v>
      </c>
      <c r="Q3643" s="26">
        <v>7.332332000000001</v>
      </c>
      <c r="R3643" s="26">
        <v>0.4030452705357086</v>
      </c>
      <c r="S3643" s="26">
        <v>3.6</v>
      </c>
      <c r="T3643" s="26">
        <v>7.0000000000000007E-2</v>
      </c>
      <c r="U3643" s="26">
        <v>0.3</v>
      </c>
      <c r="V3643" s="26">
        <v>0.13</v>
      </c>
      <c r="W3643" s="26">
        <v>0.16999999999999998</v>
      </c>
      <c r="X3643" s="26">
        <v>91.4</v>
      </c>
      <c r="Y3643" s="85"/>
      <c r="AD3643" s="26">
        <v>3.9</v>
      </c>
      <c r="AF3643" s="26">
        <v>1.6544197274999997</v>
      </c>
      <c r="AG3643" s="26">
        <v>0.22214708225050045</v>
      </c>
      <c r="AH3643" s="29">
        <v>0.5708859043117076</v>
      </c>
      <c r="AI3643" s="29">
        <v>0.59999999999999432</v>
      </c>
    </row>
    <row r="3644" spans="1:35" ht="15" customHeight="1" x14ac:dyDescent="0.2">
      <c r="A3644" s="25">
        <v>3779</v>
      </c>
      <c r="B3644" s="25" t="s">
        <v>118</v>
      </c>
      <c r="C3644" s="139">
        <v>38587</v>
      </c>
      <c r="D3644" s="25">
        <v>39</v>
      </c>
      <c r="E3644" s="25" t="s">
        <v>50</v>
      </c>
      <c r="F3644" s="25">
        <v>-80</v>
      </c>
      <c r="G3644" s="82">
        <v>38.785200000000373</v>
      </c>
      <c r="H3644" s="27">
        <v>-80.646420000000006</v>
      </c>
      <c r="I3644" s="25">
        <v>25</v>
      </c>
      <c r="J3644" s="82">
        <v>0.47760000000003799</v>
      </c>
      <c r="K3644" s="27">
        <v>25.007960000000001</v>
      </c>
      <c r="L3644" s="29">
        <v>31.658000000000001</v>
      </c>
      <c r="M3644" s="29">
        <v>43.179000000000002</v>
      </c>
      <c r="N3644" s="28">
        <v>9.6353473555765987</v>
      </c>
      <c r="O3644" s="28">
        <v>3.908481465277275</v>
      </c>
      <c r="Q3644" s="26">
        <v>5.4451880000000008</v>
      </c>
      <c r="R3644" s="26">
        <v>17.427271516744796</v>
      </c>
      <c r="S3644" s="26">
        <v>4.0999999999999996</v>
      </c>
      <c r="T3644" s="26">
        <v>0.05</v>
      </c>
      <c r="U3644" s="26">
        <v>0.18</v>
      </c>
      <c r="V3644" s="26">
        <v>0.04</v>
      </c>
      <c r="W3644" s="26">
        <v>0.13999999999999999</v>
      </c>
      <c r="X3644" s="26">
        <v>53.2</v>
      </c>
      <c r="Y3644" s="85"/>
      <c r="AD3644" s="26">
        <v>4.2799999999999994</v>
      </c>
      <c r="AF3644" s="26">
        <v>1.11491925934375</v>
      </c>
      <c r="AG3644" s="26">
        <v>0.1715823679915939</v>
      </c>
      <c r="AH3644" s="29">
        <v>0.47844668488592634</v>
      </c>
      <c r="AI3644" s="29">
        <v>17.559999999999999</v>
      </c>
    </row>
    <row r="3645" spans="1:35" ht="15" customHeight="1" x14ac:dyDescent="0.2">
      <c r="A3645" s="25">
        <v>3780</v>
      </c>
      <c r="B3645" s="25" t="s">
        <v>118</v>
      </c>
      <c r="C3645" s="139">
        <v>38587</v>
      </c>
      <c r="D3645" s="25">
        <v>40</v>
      </c>
      <c r="E3645" s="25" t="s">
        <v>47</v>
      </c>
      <c r="F3645" s="25">
        <v>-80</v>
      </c>
      <c r="G3645" s="82">
        <v>35.896800000000155</v>
      </c>
      <c r="H3645" s="27">
        <v>-80.598280000000003</v>
      </c>
      <c r="I3645" s="25">
        <v>25</v>
      </c>
      <c r="J3645" s="82">
        <v>1.058400000000006</v>
      </c>
      <c r="K3645" s="27">
        <v>25.01764</v>
      </c>
      <c r="L3645" s="29">
        <v>31.95</v>
      </c>
      <c r="M3645" s="29">
        <v>43.633000000000003</v>
      </c>
      <c r="N3645" s="28">
        <v>9.9729741496604074</v>
      </c>
      <c r="O3645" s="28">
        <v>4.0454363687342649</v>
      </c>
      <c r="Q3645" s="26">
        <v>4.7936740000000002</v>
      </c>
      <c r="R3645" s="26">
        <v>1.1654120839322928</v>
      </c>
      <c r="S3645" s="26">
        <v>3.1</v>
      </c>
      <c r="T3645" s="26">
        <v>7.0000000000000007E-2</v>
      </c>
      <c r="U3645" s="26">
        <v>0.12</v>
      </c>
      <c r="V3645" s="26">
        <v>0.05</v>
      </c>
      <c r="W3645" s="26">
        <v>6.9999999999999993E-2</v>
      </c>
      <c r="X3645" s="26">
        <v>34.5</v>
      </c>
      <c r="Y3645" s="85"/>
      <c r="AD3645" s="26">
        <v>3.2199999999999998</v>
      </c>
      <c r="AF3645" s="26">
        <v>0.96253849496874999</v>
      </c>
      <c r="AG3645" s="26">
        <v>0.119189668934125</v>
      </c>
      <c r="AH3645" s="29">
        <v>0.46224926795352983</v>
      </c>
      <c r="AI3645" s="29">
        <v>1.28</v>
      </c>
    </row>
    <row r="3646" spans="1:35" ht="15" customHeight="1" x14ac:dyDescent="0.2">
      <c r="A3646" s="25">
        <v>3781</v>
      </c>
      <c r="B3646" s="25" t="s">
        <v>119</v>
      </c>
      <c r="C3646" s="139">
        <v>38595</v>
      </c>
      <c r="D3646" s="25" t="s">
        <v>15</v>
      </c>
      <c r="E3646" s="25" t="s">
        <v>76</v>
      </c>
      <c r="F3646" s="25">
        <v>-80</v>
      </c>
      <c r="G3646" s="82">
        <v>10.991999999999962</v>
      </c>
      <c r="H3646" s="27">
        <v>-80.183199999999999</v>
      </c>
      <c r="I3646" s="25">
        <v>25</v>
      </c>
      <c r="J3646" s="82">
        <v>44.329200000000029</v>
      </c>
      <c r="K3646" s="27">
        <v>25.73882</v>
      </c>
      <c r="L3646" s="29">
        <v>30.026</v>
      </c>
      <c r="M3646" s="29">
        <v>21.870999999999999</v>
      </c>
      <c r="N3646" s="28">
        <v>4.6169410834412314</v>
      </c>
      <c r="O3646" s="28">
        <v>1.8728155804848381</v>
      </c>
      <c r="Q3646" s="26">
        <v>11.039221999999999</v>
      </c>
      <c r="R3646" s="26">
        <v>1.6031146735677146</v>
      </c>
      <c r="S3646" s="26">
        <v>13.7</v>
      </c>
      <c r="T3646" s="26">
        <v>0.22</v>
      </c>
      <c r="U3646" s="26">
        <v>15.4</v>
      </c>
      <c r="V3646" s="26">
        <v>0.81</v>
      </c>
      <c r="W3646" s="26">
        <v>14.59</v>
      </c>
      <c r="X3646" s="26">
        <v>32.799999999999997</v>
      </c>
      <c r="Y3646" s="85"/>
      <c r="AD3646" s="26">
        <v>29.1</v>
      </c>
      <c r="AF3646" s="26">
        <v>3.6698367420312499</v>
      </c>
      <c r="AG3646" s="26">
        <v>0.58674132098453136</v>
      </c>
      <c r="AH3646" s="29">
        <v>0.99849660558456643</v>
      </c>
      <c r="AI3646" s="29">
        <v>2.0400000000000063</v>
      </c>
    </row>
    <row r="3647" spans="1:35" ht="15" customHeight="1" x14ac:dyDescent="0.2">
      <c r="A3647" s="25">
        <v>3782</v>
      </c>
      <c r="B3647" s="25" t="s">
        <v>119</v>
      </c>
      <c r="C3647" s="139">
        <v>38595</v>
      </c>
      <c r="D3647" s="25" t="s">
        <v>24</v>
      </c>
      <c r="E3647" s="25" t="s">
        <v>77</v>
      </c>
      <c r="F3647" s="25">
        <v>-80</v>
      </c>
      <c r="G3647" s="82">
        <v>21.679200000000378</v>
      </c>
      <c r="H3647" s="27">
        <v>-80.361320000000006</v>
      </c>
      <c r="I3647" s="25">
        <v>25</v>
      </c>
      <c r="J3647" s="82">
        <v>17.84399999999998</v>
      </c>
      <c r="K3647" s="27">
        <v>25.2974</v>
      </c>
      <c r="L3647" s="29">
        <v>31.678000000000001</v>
      </c>
      <c r="M3647" s="29">
        <v>25.25</v>
      </c>
      <c r="N3647" s="28">
        <v>6.2937448176499435</v>
      </c>
      <c r="O3647" s="28">
        <v>2.5529941017365281</v>
      </c>
      <c r="Q3647" s="26">
        <v>4.5240820000000008</v>
      </c>
      <c r="R3647" s="26">
        <v>0.78253352141740273</v>
      </c>
      <c r="S3647" s="26">
        <v>17.7</v>
      </c>
      <c r="T3647" s="26">
        <v>0.13</v>
      </c>
      <c r="U3647" s="26">
        <v>4.5999999999999996</v>
      </c>
      <c r="V3647" s="26">
        <v>0.44</v>
      </c>
      <c r="W3647" s="26">
        <v>4.1599999999999993</v>
      </c>
      <c r="X3647" s="26">
        <v>27.2</v>
      </c>
      <c r="Y3647" s="85"/>
      <c r="AD3647" s="26">
        <v>22.3</v>
      </c>
      <c r="AF3647" s="26">
        <v>2.1627184200937499</v>
      </c>
      <c r="AG3647" s="26">
        <v>0.43731267690400055</v>
      </c>
      <c r="AH3647" s="29">
        <v>0.73247329428925811</v>
      </c>
      <c r="AI3647" s="29">
        <v>1.039999999999992</v>
      </c>
    </row>
    <row r="3648" spans="1:35" ht="15" customHeight="1" x14ac:dyDescent="0.2">
      <c r="A3648" s="25">
        <v>3783</v>
      </c>
      <c r="B3648" s="25" t="s">
        <v>119</v>
      </c>
      <c r="C3648" s="139">
        <v>38595</v>
      </c>
      <c r="D3648" s="25" t="s">
        <v>25</v>
      </c>
      <c r="E3648" s="25" t="s">
        <v>79</v>
      </c>
      <c r="F3648" s="25">
        <v>-80</v>
      </c>
      <c r="G3648" s="82">
        <v>22.528799999999762</v>
      </c>
      <c r="H3648" s="27">
        <v>-80.375479999999996</v>
      </c>
      <c r="I3648" s="25">
        <v>25</v>
      </c>
      <c r="J3648" s="82">
        <v>14.336399999999969</v>
      </c>
      <c r="K3648" s="27">
        <v>25.238939999999999</v>
      </c>
      <c r="L3648" s="29">
        <v>32.115000000000002</v>
      </c>
      <c r="M3648" s="29">
        <v>20.297000000000001</v>
      </c>
      <c r="N3648" s="28">
        <v>8.1311980944184086</v>
      </c>
      <c r="O3648" s="28">
        <v>3.2983384894929335</v>
      </c>
      <c r="Q3648" s="26">
        <v>4.5914800000000007</v>
      </c>
      <c r="R3648" s="26">
        <v>0.67073172492560429</v>
      </c>
      <c r="S3648" s="26">
        <v>9.3000000000000007</v>
      </c>
      <c r="T3648" s="26">
        <v>0.23</v>
      </c>
      <c r="U3648" s="26">
        <v>7</v>
      </c>
      <c r="V3648" s="26">
        <v>0.66</v>
      </c>
      <c r="W3648" s="26">
        <v>6.34</v>
      </c>
      <c r="X3648" s="26">
        <v>47.6</v>
      </c>
      <c r="Y3648" s="85"/>
      <c r="AD3648" s="26">
        <v>16.3</v>
      </c>
      <c r="AF3648" s="26">
        <v>4.781853510625</v>
      </c>
      <c r="AG3648" s="26">
        <v>1.1032133027279696</v>
      </c>
      <c r="AH3648" s="29">
        <v>0.56695212027419373</v>
      </c>
      <c r="AI3648" s="29">
        <v>1.2400000000000091</v>
      </c>
    </row>
    <row r="3649" spans="1:35" ht="15" customHeight="1" x14ac:dyDescent="0.2">
      <c r="A3649" s="25">
        <v>3784</v>
      </c>
      <c r="B3649" s="25" t="s">
        <v>119</v>
      </c>
      <c r="C3649" s="139">
        <v>38595</v>
      </c>
      <c r="D3649" s="25" t="s">
        <v>26</v>
      </c>
      <c r="E3649" s="25" t="s">
        <v>79</v>
      </c>
      <c r="F3649" s="25">
        <v>-80</v>
      </c>
      <c r="G3649" s="82">
        <v>25.302000000000078</v>
      </c>
      <c r="H3649" s="27">
        <v>-80.421700000000001</v>
      </c>
      <c r="I3649" s="25">
        <v>25</v>
      </c>
      <c r="J3649" s="82">
        <v>15.331200000000038</v>
      </c>
      <c r="K3649" s="27">
        <v>25.255520000000001</v>
      </c>
      <c r="L3649" s="29">
        <v>29.007000000000001</v>
      </c>
      <c r="M3649" s="29">
        <v>1.2829999999999999</v>
      </c>
      <c r="N3649" s="28">
        <v>5.6708540921247117</v>
      </c>
      <c r="O3649" s="28">
        <v>2.3003247618813907</v>
      </c>
      <c r="Q3649" s="26">
        <v>47.568938000000003</v>
      </c>
      <c r="R3649" s="26">
        <v>2.8855028361197981</v>
      </c>
      <c r="S3649" s="26">
        <v>13</v>
      </c>
      <c r="T3649" s="26">
        <v>0.14000000000000001</v>
      </c>
      <c r="U3649" s="26">
        <v>9.6</v>
      </c>
      <c r="V3649" s="26">
        <v>0.97</v>
      </c>
      <c r="W3649" s="26">
        <v>8.629999999999999</v>
      </c>
      <c r="X3649" s="26">
        <v>77.5</v>
      </c>
      <c r="Y3649" s="85"/>
      <c r="AD3649" s="26">
        <v>22.6</v>
      </c>
      <c r="AF3649" s="26">
        <v>1.2977761765937497</v>
      </c>
      <c r="AG3649" s="26">
        <v>0.54795938186509408</v>
      </c>
      <c r="AH3649" s="29">
        <v>0.81292869206457774</v>
      </c>
      <c r="AI3649" s="29">
        <v>3.0400000000000063</v>
      </c>
    </row>
    <row r="3650" spans="1:35" ht="15" customHeight="1" x14ac:dyDescent="0.2">
      <c r="A3650" s="25">
        <v>3785</v>
      </c>
      <c r="B3650" s="25" t="s">
        <v>119</v>
      </c>
      <c r="C3650" s="139">
        <v>38595</v>
      </c>
      <c r="D3650" s="25" t="s">
        <v>27</v>
      </c>
      <c r="E3650" s="25" t="s">
        <v>79</v>
      </c>
      <c r="F3650" s="25">
        <v>-80</v>
      </c>
      <c r="G3650" s="82">
        <v>25.366800000000183</v>
      </c>
      <c r="H3650" s="27">
        <v>-80.422780000000003</v>
      </c>
      <c r="I3650" s="25">
        <v>25</v>
      </c>
      <c r="J3650" s="82">
        <v>10.549200000000098</v>
      </c>
      <c r="K3650" s="27">
        <v>25.175820000000002</v>
      </c>
      <c r="L3650" s="29">
        <v>32.835999999999999</v>
      </c>
      <c r="M3650" s="29">
        <v>17.995999999999999</v>
      </c>
      <c r="N3650" s="28">
        <v>6.9956963791494813</v>
      </c>
      <c r="O3650" s="28">
        <v>2.8377336722363404</v>
      </c>
      <c r="Q3650" s="26">
        <v>19.284244000000001</v>
      </c>
      <c r="R3650" s="26">
        <v>4.0870664789471656</v>
      </c>
      <c r="S3650" s="26">
        <v>8.5</v>
      </c>
      <c r="T3650" s="26">
        <v>0.11</v>
      </c>
      <c r="U3650" s="26">
        <v>1</v>
      </c>
      <c r="V3650" s="26">
        <v>0.13</v>
      </c>
      <c r="W3650" s="26">
        <v>0.87</v>
      </c>
      <c r="X3650" s="26">
        <v>65.3</v>
      </c>
      <c r="Y3650" s="85"/>
      <c r="AD3650" s="26">
        <v>9.5</v>
      </c>
      <c r="AF3650" s="26">
        <v>1.95664157684375</v>
      </c>
      <c r="AG3650" s="26">
        <v>0.24804619700659364</v>
      </c>
      <c r="AH3650" s="29">
        <v>0.65897656932910975</v>
      </c>
      <c r="AI3650" s="29">
        <v>4.3199999999999932</v>
      </c>
    </row>
    <row r="3651" spans="1:35" ht="15" customHeight="1" x14ac:dyDescent="0.2">
      <c r="A3651" s="25">
        <v>3786</v>
      </c>
      <c r="B3651" s="25" t="s">
        <v>119</v>
      </c>
      <c r="C3651" s="139">
        <v>38595</v>
      </c>
      <c r="D3651" s="25" t="s">
        <v>28</v>
      </c>
      <c r="E3651" s="25" t="s">
        <v>77</v>
      </c>
      <c r="F3651" s="25">
        <v>-80</v>
      </c>
      <c r="G3651" s="82">
        <v>12.775199999999813</v>
      </c>
      <c r="H3651" s="27">
        <v>-80.212919999999997</v>
      </c>
      <c r="I3651" s="25">
        <v>25</v>
      </c>
      <c r="J3651" s="82">
        <v>28.094400000000093</v>
      </c>
      <c r="K3651" s="27">
        <v>25.468240000000002</v>
      </c>
      <c r="L3651" s="29">
        <v>31.611999999999998</v>
      </c>
      <c r="M3651" s="29">
        <v>35.417000000000002</v>
      </c>
      <c r="N3651" s="28">
        <v>11.828429012711247</v>
      </c>
      <c r="O3651" s="28">
        <v>4.7980829183882934</v>
      </c>
      <c r="Q3651" s="26">
        <v>4.164626000000001</v>
      </c>
      <c r="R3651" s="26">
        <v>0.63616903303199912</v>
      </c>
      <c r="S3651" s="26">
        <v>5.4</v>
      </c>
      <c r="T3651" s="26">
        <v>0.02</v>
      </c>
      <c r="U3651" s="26">
        <v>1.2</v>
      </c>
      <c r="V3651" s="26">
        <v>0.16</v>
      </c>
      <c r="W3651" s="26">
        <v>1.04</v>
      </c>
      <c r="X3651" s="26">
        <v>3.1</v>
      </c>
      <c r="Y3651" s="85"/>
      <c r="AD3651" s="26">
        <v>6.6000000000000005</v>
      </c>
      <c r="AF3651" s="26">
        <v>1.0401801225312499</v>
      </c>
      <c r="AG3651" s="26">
        <v>0.15658184105037515</v>
      </c>
      <c r="AH3651" s="29">
        <v>0.38973899196976469</v>
      </c>
      <c r="AI3651" s="29">
        <v>0.76000000000000512</v>
      </c>
    </row>
    <row r="3652" spans="1:35" ht="15" customHeight="1" x14ac:dyDescent="0.2">
      <c r="A3652" s="25">
        <v>3787</v>
      </c>
      <c r="B3652" s="25" t="s">
        <v>119</v>
      </c>
      <c r="C3652" s="139">
        <v>38595</v>
      </c>
      <c r="D3652" s="25" t="s">
        <v>29</v>
      </c>
      <c r="E3652" s="25" t="s">
        <v>76</v>
      </c>
      <c r="F3652" s="25">
        <v>-80</v>
      </c>
      <c r="G3652" s="82">
        <v>11.972399999999936</v>
      </c>
      <c r="H3652" s="27">
        <v>-80.199539999999999</v>
      </c>
      <c r="I3652" s="25">
        <v>25</v>
      </c>
      <c r="J3652" s="82">
        <v>34.904399999999995</v>
      </c>
      <c r="K3652" s="27">
        <v>25.58174</v>
      </c>
      <c r="L3652" s="29">
        <v>30.831</v>
      </c>
      <c r="M3652" s="29">
        <v>32.515999999999998</v>
      </c>
      <c r="N3652" s="28">
        <v>8.4765085272588028</v>
      </c>
      <c r="O3652" s="28">
        <v>3.4384101835084513</v>
      </c>
      <c r="Q3652" s="26">
        <v>10.837028000000002</v>
      </c>
      <c r="R3652" s="26">
        <v>0.64297169637574292</v>
      </c>
      <c r="S3652" s="26">
        <v>11.6</v>
      </c>
      <c r="T3652" s="26">
        <v>0.1</v>
      </c>
      <c r="U3652" s="26">
        <v>10.199999999999999</v>
      </c>
      <c r="V3652" s="26">
        <v>0.65</v>
      </c>
      <c r="W3652" s="26">
        <v>9.5499999999999989</v>
      </c>
      <c r="X3652" s="26">
        <v>17.899999999999999</v>
      </c>
      <c r="Y3652" s="85"/>
      <c r="AD3652" s="26">
        <v>21.799999999999997</v>
      </c>
      <c r="AF3652" s="26">
        <v>0.64703775044374989</v>
      </c>
      <c r="AG3652" s="26">
        <v>0.17364978774464385</v>
      </c>
      <c r="AH3652" s="29">
        <v>0.54385599745167923</v>
      </c>
      <c r="AI3652" s="29">
        <v>0.71999999999999886</v>
      </c>
    </row>
    <row r="3653" spans="1:35" ht="15" customHeight="1" x14ac:dyDescent="0.2">
      <c r="A3653" s="25">
        <v>3788</v>
      </c>
      <c r="B3653" s="25" t="s">
        <v>119</v>
      </c>
      <c r="C3653" s="139">
        <v>38595</v>
      </c>
      <c r="D3653" s="25" t="s">
        <v>30</v>
      </c>
      <c r="E3653" s="25" t="s">
        <v>76</v>
      </c>
      <c r="F3653" s="25">
        <v>-80</v>
      </c>
      <c r="G3653" s="82">
        <v>11.204400000000021</v>
      </c>
      <c r="H3653" s="27">
        <v>-80.18674</v>
      </c>
      <c r="I3653" s="25">
        <v>25</v>
      </c>
      <c r="J3653" s="82">
        <v>39.70799999999997</v>
      </c>
      <c r="K3653" s="27">
        <v>25.661799999999999</v>
      </c>
      <c r="L3653" s="29">
        <v>30.390999999999998</v>
      </c>
      <c r="M3653" s="29">
        <v>26.510999999999999</v>
      </c>
      <c r="N3653" s="28">
        <v>7.8663970743127516</v>
      </c>
      <c r="O3653" s="28">
        <v>3.1909246266735023</v>
      </c>
      <c r="Q3653" s="26">
        <v>10.814562000000002</v>
      </c>
      <c r="R3653" s="26">
        <v>0.66598886754836484</v>
      </c>
      <c r="S3653" s="26">
        <v>9.6999999999999993</v>
      </c>
      <c r="T3653" s="26">
        <v>0.13</v>
      </c>
      <c r="U3653" s="26">
        <v>11.7</v>
      </c>
      <c r="V3653" s="26">
        <v>0.61</v>
      </c>
      <c r="W3653" s="26">
        <v>11.09</v>
      </c>
      <c r="X3653" s="26">
        <v>22.1</v>
      </c>
      <c r="Y3653" s="85"/>
      <c r="AD3653" s="26">
        <v>21.4</v>
      </c>
      <c r="AF3653" s="26">
        <v>2.1336935125937497</v>
      </c>
      <c r="AG3653" s="26">
        <v>0.45455718335543777</v>
      </c>
      <c r="AH3653" s="29">
        <v>0.58603703276734898</v>
      </c>
      <c r="AI3653" s="29">
        <v>0.92000000000000171</v>
      </c>
    </row>
    <row r="3654" spans="1:35" ht="15" customHeight="1" x14ac:dyDescent="0.2">
      <c r="A3654" s="25">
        <v>3789</v>
      </c>
      <c r="B3654" s="25" t="s">
        <v>119</v>
      </c>
      <c r="C3654" s="139">
        <v>38595</v>
      </c>
      <c r="D3654" s="25" t="s">
        <v>31</v>
      </c>
      <c r="E3654" s="25" t="s">
        <v>76</v>
      </c>
      <c r="F3654" s="25">
        <v>-80</v>
      </c>
      <c r="G3654" s="82">
        <v>17.264399999999966</v>
      </c>
      <c r="H3654" s="27">
        <v>-80.287739999999999</v>
      </c>
      <c r="I3654" s="25">
        <v>25</v>
      </c>
      <c r="J3654" s="82">
        <v>36.90720000000006</v>
      </c>
      <c r="K3654" s="27">
        <v>25.615120000000001</v>
      </c>
      <c r="L3654" s="29">
        <v>31.550999999999998</v>
      </c>
      <c r="M3654" s="29">
        <v>19.408999999999999</v>
      </c>
      <c r="N3654" s="28">
        <v>6.3079266301576693</v>
      </c>
      <c r="O3654" s="28">
        <v>2.5587468109316358</v>
      </c>
      <c r="Q3654" s="26">
        <v>10.792096000000003</v>
      </c>
      <c r="R3654" s="26">
        <v>1.3737049146465672</v>
      </c>
      <c r="S3654" s="26">
        <v>35.9</v>
      </c>
      <c r="T3654" s="26">
        <v>0.32</v>
      </c>
      <c r="U3654" s="26">
        <v>16</v>
      </c>
      <c r="V3654" s="26">
        <v>0.9</v>
      </c>
      <c r="W3654" s="26">
        <v>15.1</v>
      </c>
      <c r="X3654" s="26">
        <v>48.9</v>
      </c>
      <c r="Y3654" s="85"/>
      <c r="AD3654" s="26">
        <v>51.9</v>
      </c>
      <c r="AF3654" s="26">
        <v>0.89287871696874999</v>
      </c>
      <c r="AG3654" s="26">
        <v>0.46604422157606284</v>
      </c>
      <c r="AH3654" s="29">
        <v>0.73082650929387416</v>
      </c>
      <c r="AI3654" s="29">
        <v>1.4799999999999898</v>
      </c>
    </row>
    <row r="3655" spans="1:35" ht="15" customHeight="1" x14ac:dyDescent="0.2">
      <c r="A3655" s="25">
        <v>3790</v>
      </c>
      <c r="B3655" s="25" t="s">
        <v>119</v>
      </c>
      <c r="C3655" s="139">
        <v>38595</v>
      </c>
      <c r="D3655" s="25" t="s">
        <v>16</v>
      </c>
      <c r="E3655" s="25" t="s">
        <v>76</v>
      </c>
      <c r="F3655" s="25">
        <v>-80</v>
      </c>
      <c r="G3655" s="82">
        <v>14.841600000000028</v>
      </c>
      <c r="H3655" s="27">
        <v>-80.24736</v>
      </c>
      <c r="I3655" s="25">
        <v>25</v>
      </c>
      <c r="J3655" s="82">
        <v>41.453999999999951</v>
      </c>
      <c r="K3655" s="27">
        <v>25.690899999999999</v>
      </c>
      <c r="L3655" s="29">
        <v>31.210999999999999</v>
      </c>
      <c r="M3655" s="29">
        <v>19.382999999999999</v>
      </c>
      <c r="N3655" s="28">
        <v>6.0103753151453034</v>
      </c>
      <c r="O3655" s="28">
        <v>2.4380481213279213</v>
      </c>
      <c r="Q3655" s="26">
        <v>10.837028000000002</v>
      </c>
      <c r="R3655" s="26">
        <v>1.1816871590215861</v>
      </c>
      <c r="S3655" s="26">
        <v>13.8</v>
      </c>
      <c r="T3655" s="26">
        <v>0.21</v>
      </c>
      <c r="U3655" s="26">
        <v>20.3</v>
      </c>
      <c r="V3655" s="26">
        <v>0.86</v>
      </c>
      <c r="W3655" s="26">
        <v>19.440000000000001</v>
      </c>
      <c r="X3655" s="26">
        <v>26.9</v>
      </c>
      <c r="Y3655" s="85"/>
      <c r="AD3655" s="26">
        <v>34.1</v>
      </c>
      <c r="AF3655" s="26">
        <v>3.513827864218749</v>
      </c>
      <c r="AG3655" s="26">
        <v>0.9471858048845313</v>
      </c>
      <c r="AH3655" s="29">
        <v>0.76700701009193994</v>
      </c>
      <c r="AI3655" s="29">
        <v>1.6000000000000085</v>
      </c>
    </row>
    <row r="3656" spans="1:35" ht="15" customHeight="1" x14ac:dyDescent="0.2">
      <c r="A3656" s="25">
        <v>3791</v>
      </c>
      <c r="B3656" s="25" t="s">
        <v>119</v>
      </c>
      <c r="C3656" s="139">
        <v>38595</v>
      </c>
      <c r="D3656" s="25" t="s">
        <v>17</v>
      </c>
      <c r="E3656" s="25" t="s">
        <v>76</v>
      </c>
      <c r="F3656" s="25">
        <v>-80</v>
      </c>
      <c r="G3656" s="82">
        <v>15.79320000000024</v>
      </c>
      <c r="H3656" s="27">
        <v>-80.263220000000004</v>
      </c>
      <c r="I3656" s="25">
        <v>25</v>
      </c>
      <c r="J3656" s="82">
        <v>39.275999999999911</v>
      </c>
      <c r="K3656" s="27">
        <v>25.654599999999999</v>
      </c>
      <c r="L3656" s="29">
        <v>29.617999999999999</v>
      </c>
      <c r="M3656" s="29">
        <v>10.164</v>
      </c>
      <c r="N3656" s="28">
        <v>6.8597052692246203</v>
      </c>
      <c r="O3656" s="28">
        <v>2.7825702502060823</v>
      </c>
      <c r="R3656" s="26">
        <v>1.8205855206845301</v>
      </c>
      <c r="S3656" s="26">
        <v>17</v>
      </c>
      <c r="T3656" s="26">
        <v>0.19</v>
      </c>
      <c r="U3656" s="26">
        <v>12.8</v>
      </c>
      <c r="V3656" s="26">
        <v>1.2</v>
      </c>
      <c r="W3656" s="26">
        <v>11.600000000000001</v>
      </c>
      <c r="X3656" s="26">
        <v>84.1</v>
      </c>
      <c r="Y3656" s="85"/>
      <c r="AD3656" s="26">
        <v>29.8</v>
      </c>
      <c r="AF3656" s="26">
        <v>1.84308162625</v>
      </c>
      <c r="AG3656" s="26">
        <v>0.95861463377437528</v>
      </c>
      <c r="AH3656" s="29">
        <v>0.67204053513527806</v>
      </c>
      <c r="AI3656" s="29">
        <v>2.0400000000000063</v>
      </c>
    </row>
    <row r="3657" spans="1:35" ht="15" customHeight="1" x14ac:dyDescent="0.2">
      <c r="A3657" s="25">
        <v>3792</v>
      </c>
      <c r="B3657" s="25" t="s">
        <v>119</v>
      </c>
      <c r="C3657" s="139">
        <v>38595</v>
      </c>
      <c r="D3657" s="25" t="s">
        <v>18</v>
      </c>
      <c r="E3657" s="25" t="s">
        <v>76</v>
      </c>
      <c r="F3657" s="25">
        <v>-80</v>
      </c>
      <c r="G3657" s="82">
        <v>15.778799999999933</v>
      </c>
      <c r="H3657" s="27">
        <v>-80.262979999999999</v>
      </c>
      <c r="I3657" s="25">
        <v>25</v>
      </c>
      <c r="J3657" s="82">
        <v>35.493600000000072</v>
      </c>
      <c r="K3657" s="27">
        <v>25.591560000000001</v>
      </c>
      <c r="L3657" s="29">
        <v>30.86</v>
      </c>
      <c r="M3657" s="29">
        <v>21.495000000000001</v>
      </c>
      <c r="N3657" s="28">
        <v>7.4986302843223571</v>
      </c>
      <c r="O3657" s="28">
        <v>3.0417437378921495</v>
      </c>
      <c r="Q3657" s="26">
        <v>10.859494000000002</v>
      </c>
      <c r="R3657" s="26">
        <v>1.0613002878385451</v>
      </c>
      <c r="S3657" s="26">
        <v>13.8</v>
      </c>
      <c r="T3657" s="26">
        <v>0.22</v>
      </c>
      <c r="U3657" s="26">
        <v>18.2</v>
      </c>
      <c r="V3657" s="26">
        <v>0.75</v>
      </c>
      <c r="W3657" s="26">
        <v>17.45</v>
      </c>
      <c r="X3657" s="26">
        <v>31.1</v>
      </c>
      <c r="Y3657" s="85"/>
      <c r="AD3657" s="26">
        <v>32</v>
      </c>
      <c r="AF3657" s="26">
        <v>1.44507758215625</v>
      </c>
      <c r="AG3657" s="26">
        <v>0.40273535351090589</v>
      </c>
      <c r="AH3657" s="29">
        <v>0.61477894298086477</v>
      </c>
      <c r="AI3657" s="29">
        <v>1.2333333333333367</v>
      </c>
    </row>
    <row r="3658" spans="1:35" ht="15" customHeight="1" x14ac:dyDescent="0.2">
      <c r="A3658" s="25">
        <v>3793</v>
      </c>
      <c r="B3658" s="25" t="s">
        <v>119</v>
      </c>
      <c r="C3658" s="139">
        <v>38595</v>
      </c>
      <c r="D3658" s="25" t="s">
        <v>19</v>
      </c>
      <c r="E3658" s="25" t="s">
        <v>77</v>
      </c>
      <c r="F3658" s="25">
        <v>-80</v>
      </c>
      <c r="G3658" s="82">
        <v>18.760800000000017</v>
      </c>
      <c r="H3658" s="27">
        <v>-80.31268</v>
      </c>
      <c r="I3658" s="25">
        <v>25</v>
      </c>
      <c r="J3658" s="82">
        <v>31.777200000000079</v>
      </c>
      <c r="K3658" s="27">
        <v>25.529620000000001</v>
      </c>
      <c r="L3658" s="29">
        <v>28.561</v>
      </c>
      <c r="M3658" s="29">
        <v>3.585</v>
      </c>
      <c r="N3658" s="28">
        <v>5.6069200461162003</v>
      </c>
      <c r="O3658" s="28">
        <v>2.2743905610059207</v>
      </c>
      <c r="Q3658" s="26">
        <v>10.747164000000001</v>
      </c>
      <c r="R3658" s="26">
        <v>2.3229501498139857</v>
      </c>
      <c r="S3658" s="26">
        <v>16.3</v>
      </c>
      <c r="T3658" s="26">
        <v>0.12</v>
      </c>
      <c r="U3658" s="26">
        <v>58.2</v>
      </c>
      <c r="V3658" s="26">
        <v>0.68</v>
      </c>
      <c r="W3658" s="26">
        <v>57.52</v>
      </c>
      <c r="X3658" s="26">
        <v>90.9</v>
      </c>
      <c r="Y3658" s="85"/>
      <c r="AD3658" s="26">
        <v>74.5</v>
      </c>
      <c r="AF3658" s="26">
        <v>0.98321874156249989</v>
      </c>
      <c r="AG3658" s="26">
        <v>0.38020680541646901</v>
      </c>
      <c r="AH3658" s="29">
        <v>0.82219827678713797</v>
      </c>
      <c r="AI3658" s="29">
        <v>2.44</v>
      </c>
    </row>
    <row r="3659" spans="1:35" ht="15" customHeight="1" x14ac:dyDescent="0.2">
      <c r="A3659" s="25">
        <v>3794</v>
      </c>
      <c r="B3659" s="25" t="s">
        <v>119</v>
      </c>
      <c r="C3659" s="139">
        <v>38595</v>
      </c>
      <c r="D3659" s="25" t="s">
        <v>20</v>
      </c>
      <c r="E3659" s="25" t="s">
        <v>77</v>
      </c>
      <c r="F3659" s="25">
        <v>-80</v>
      </c>
      <c r="G3659" s="82">
        <v>15.111599999999612</v>
      </c>
      <c r="H3659" s="27">
        <v>-80.251859999999994</v>
      </c>
      <c r="I3659" s="25">
        <v>25</v>
      </c>
      <c r="J3659" s="82">
        <v>29.554800000000014</v>
      </c>
      <c r="K3659" s="27">
        <v>25.49258</v>
      </c>
      <c r="L3659" s="29">
        <v>31.187999999999999</v>
      </c>
      <c r="M3659" s="29">
        <v>34.451000000000001</v>
      </c>
      <c r="N3659" s="28">
        <v>13.261823786355142</v>
      </c>
      <c r="O3659" s="28">
        <v>5.3795250499965546</v>
      </c>
      <c r="Q3659" s="26">
        <v>12.589376000000001</v>
      </c>
      <c r="R3659" s="26">
        <v>0.56463463105282008</v>
      </c>
      <c r="S3659" s="26">
        <v>6.9</v>
      </c>
      <c r="T3659" s="26">
        <v>7.0000000000000007E-2</v>
      </c>
      <c r="U3659" s="26">
        <v>25.4</v>
      </c>
      <c r="V3659" s="26">
        <v>0.6</v>
      </c>
      <c r="W3659" s="26">
        <v>24.799999999999997</v>
      </c>
      <c r="X3659" s="26">
        <v>11.9</v>
      </c>
      <c r="Y3659" s="85"/>
      <c r="AD3659" s="26">
        <v>32.299999999999997</v>
      </c>
      <c r="AF3659" s="26">
        <v>0.96906909915624972</v>
      </c>
      <c r="AG3659" s="26">
        <v>0.1788389660477816</v>
      </c>
      <c r="AH3659" s="29">
        <v>0.34761433074862208</v>
      </c>
      <c r="AI3659" s="29">
        <v>0.67999999999999261</v>
      </c>
    </row>
    <row r="3660" spans="1:35" ht="15" customHeight="1" x14ac:dyDescent="0.2">
      <c r="A3660" s="25">
        <v>3795</v>
      </c>
      <c r="B3660" s="25" t="s">
        <v>119</v>
      </c>
      <c r="C3660" s="139">
        <v>38595</v>
      </c>
      <c r="D3660" s="25" t="s">
        <v>21</v>
      </c>
      <c r="E3660" s="25" t="s">
        <v>77</v>
      </c>
      <c r="F3660" s="25">
        <v>-80</v>
      </c>
      <c r="G3660" s="82">
        <v>19.557599999999695</v>
      </c>
      <c r="H3660" s="27">
        <v>-80.325959999999995</v>
      </c>
      <c r="I3660" s="25">
        <v>25</v>
      </c>
      <c r="J3660" s="82">
        <v>27.794399999999939</v>
      </c>
      <c r="K3660" s="27">
        <v>25.463239999999999</v>
      </c>
      <c r="L3660" s="29">
        <v>31.28</v>
      </c>
      <c r="M3660" s="29">
        <v>20.78</v>
      </c>
      <c r="N3660" s="28">
        <v>5.0400477276883242</v>
      </c>
      <c r="O3660" s="28">
        <v>2.0444445229451556</v>
      </c>
      <c r="Q3660" s="26">
        <v>10.792096000000003</v>
      </c>
      <c r="R3660" s="26">
        <v>0.89560535501860117</v>
      </c>
      <c r="S3660" s="26">
        <v>8.6999999999999993</v>
      </c>
      <c r="T3660" s="26">
        <v>0.62</v>
      </c>
      <c r="U3660" s="26">
        <v>81.3</v>
      </c>
      <c r="V3660" s="26">
        <v>1.3</v>
      </c>
      <c r="W3660" s="26">
        <v>80</v>
      </c>
      <c r="X3660" s="26">
        <v>42.6</v>
      </c>
      <c r="Y3660" s="85"/>
      <c r="AD3660" s="26">
        <v>90</v>
      </c>
      <c r="AF3660" s="26">
        <v>0.87691501784374992</v>
      </c>
      <c r="AG3660" s="26">
        <v>0.31430636811512502</v>
      </c>
      <c r="AH3660" s="29">
        <v>0.91467387792266597</v>
      </c>
      <c r="AI3660" s="29">
        <v>1</v>
      </c>
    </row>
    <row r="3661" spans="1:35" ht="15" customHeight="1" x14ac:dyDescent="0.2">
      <c r="A3661" s="25">
        <v>3796</v>
      </c>
      <c r="B3661" s="25" t="s">
        <v>119</v>
      </c>
      <c r="C3661" s="139">
        <v>38595</v>
      </c>
      <c r="D3661" s="25" t="s">
        <v>22</v>
      </c>
      <c r="E3661" s="25" t="s">
        <v>77</v>
      </c>
      <c r="F3661" s="25">
        <v>-80</v>
      </c>
      <c r="G3661" s="82">
        <v>14.589600000000189</v>
      </c>
      <c r="H3661" s="27">
        <v>-80.243160000000003</v>
      </c>
      <c r="I3661" s="25">
        <v>25</v>
      </c>
      <c r="J3661" s="82">
        <v>24.3048000000001</v>
      </c>
      <c r="K3661" s="27">
        <v>25.405080000000002</v>
      </c>
      <c r="L3661" s="29">
        <v>32.500999999999998</v>
      </c>
      <c r="M3661" s="29">
        <v>30.853000000000002</v>
      </c>
      <c r="N3661" s="28">
        <v>10.106456656875125</v>
      </c>
      <c r="O3661" s="28">
        <v>4.0995822013788468</v>
      </c>
      <c r="Q3661" s="26">
        <v>4.2320240000000009</v>
      </c>
      <c r="R3661" s="26">
        <v>0.23232059192709073</v>
      </c>
      <c r="S3661" s="26">
        <v>6.8</v>
      </c>
      <c r="T3661" s="26">
        <v>7.0000000000000007E-2</v>
      </c>
      <c r="U3661" s="26">
        <v>2.2999999999999998</v>
      </c>
      <c r="V3661" s="26">
        <v>0.16</v>
      </c>
      <c r="W3661" s="26">
        <v>2.1399999999999997</v>
      </c>
      <c r="X3661" s="26">
        <v>8.6999999999999993</v>
      </c>
      <c r="Y3661" s="85"/>
      <c r="AD3661" s="26">
        <v>9.1</v>
      </c>
      <c r="AF3661" s="26">
        <v>0.73650702781249988</v>
      </c>
      <c r="AG3661" s="26">
        <v>0.13490504023240638</v>
      </c>
      <c r="AH3661" s="29">
        <v>0.45614404301273614</v>
      </c>
      <c r="AI3661" s="29">
        <v>0.32000000000000739</v>
      </c>
    </row>
    <row r="3662" spans="1:35" ht="15" customHeight="1" x14ac:dyDescent="0.2">
      <c r="A3662" s="25">
        <v>3797</v>
      </c>
      <c r="B3662" s="25" t="s">
        <v>119</v>
      </c>
      <c r="C3662" s="139">
        <v>38595</v>
      </c>
      <c r="D3662" s="25" t="s">
        <v>23</v>
      </c>
      <c r="E3662" s="25" t="s">
        <v>77</v>
      </c>
      <c r="F3662" s="25">
        <v>-80</v>
      </c>
      <c r="G3662" s="82">
        <v>19.25280000000015</v>
      </c>
      <c r="H3662" s="27">
        <v>-80.320880000000002</v>
      </c>
      <c r="I3662" s="25">
        <v>25</v>
      </c>
      <c r="J3662" s="82">
        <v>19.99920000000003</v>
      </c>
      <c r="K3662" s="27">
        <v>25.333320000000001</v>
      </c>
      <c r="L3662" s="29">
        <v>32.603999999999999</v>
      </c>
      <c r="M3662" s="29">
        <v>26.113</v>
      </c>
      <c r="N3662" s="28">
        <v>1.3344188140314279</v>
      </c>
      <c r="O3662" s="28">
        <v>0.54129353193899576</v>
      </c>
      <c r="Q3662" s="26">
        <v>4.4117520000000008</v>
      </c>
      <c r="R3662" s="26">
        <v>0.15641994043899671</v>
      </c>
      <c r="S3662" s="26">
        <v>12</v>
      </c>
      <c r="T3662" s="26">
        <v>0.15</v>
      </c>
      <c r="U3662" s="26">
        <v>3.5</v>
      </c>
      <c r="V3662" s="26">
        <v>0.3</v>
      </c>
      <c r="W3662" s="26">
        <v>3.2</v>
      </c>
      <c r="X3662" s="26">
        <v>21.2</v>
      </c>
      <c r="Y3662" s="85"/>
      <c r="AD3662" s="26">
        <v>15.5</v>
      </c>
      <c r="AF3662" s="26">
        <v>3.7260725003124993</v>
      </c>
      <c r="AG3662" s="26">
        <v>0.3624550942415623</v>
      </c>
      <c r="AH3662" s="29">
        <v>3.4546875025485262</v>
      </c>
      <c r="AI3662" s="29">
        <v>0.60000000000000853</v>
      </c>
    </row>
    <row r="3663" spans="1:35" ht="15" customHeight="1" x14ac:dyDescent="0.2">
      <c r="A3663" s="25">
        <v>3798</v>
      </c>
      <c r="B3663" s="25" t="s">
        <v>119</v>
      </c>
      <c r="C3663" s="139">
        <v>38596</v>
      </c>
      <c r="D3663" s="25">
        <v>1</v>
      </c>
      <c r="E3663" s="25" t="s">
        <v>47</v>
      </c>
      <c r="F3663" s="25">
        <v>-80</v>
      </c>
      <c r="G3663" s="82">
        <v>29.78999999999985</v>
      </c>
      <c r="H3663" s="27">
        <v>-80.496499999999997</v>
      </c>
      <c r="I3663" s="25">
        <v>25</v>
      </c>
      <c r="J3663" s="82">
        <v>11.07</v>
      </c>
      <c r="K3663" s="27">
        <v>25.1845</v>
      </c>
      <c r="L3663" s="29">
        <v>30.87</v>
      </c>
      <c r="M3663" s="29">
        <v>31.626000000000001</v>
      </c>
      <c r="N3663" s="28">
        <v>6.6487202424538756</v>
      </c>
      <c r="O3663" s="28">
        <v>2.6969863022535243</v>
      </c>
      <c r="Q3663" s="26">
        <v>9.6238640000000011</v>
      </c>
      <c r="R3663" s="26">
        <v>1.6136141624590843</v>
      </c>
      <c r="S3663" s="26">
        <v>9.5</v>
      </c>
      <c r="T3663" s="26">
        <v>0.12</v>
      </c>
      <c r="U3663" s="26">
        <v>1.1000000000000001</v>
      </c>
      <c r="V3663" s="26">
        <v>0.21</v>
      </c>
      <c r="W3663" s="26">
        <v>0.89000000000000012</v>
      </c>
      <c r="X3663" s="26">
        <v>52.2</v>
      </c>
      <c r="Y3663" s="85"/>
      <c r="AD3663" s="26">
        <v>10.600000000000001</v>
      </c>
      <c r="AF3663" s="26">
        <v>0.55764103534374987</v>
      </c>
      <c r="AG3663" s="26">
        <v>0.10795844034965639</v>
      </c>
      <c r="AH3663" s="29">
        <v>0.6933665174485617</v>
      </c>
      <c r="AI3663" s="29">
        <v>1.6800000000000068</v>
      </c>
    </row>
    <row r="3664" spans="1:35" ht="15" customHeight="1" x14ac:dyDescent="0.2">
      <c r="A3664" s="25">
        <v>3799</v>
      </c>
      <c r="B3664" s="25" t="s">
        <v>119</v>
      </c>
      <c r="C3664" s="139">
        <v>38596</v>
      </c>
      <c r="D3664" s="25">
        <v>2</v>
      </c>
      <c r="E3664" s="25" t="s">
        <v>47</v>
      </c>
      <c r="F3664" s="25">
        <v>-80</v>
      </c>
      <c r="G3664" s="82">
        <v>33.684000000000367</v>
      </c>
      <c r="H3664" s="27">
        <v>-80.561400000000006</v>
      </c>
      <c r="I3664" s="25">
        <v>25</v>
      </c>
      <c r="J3664" s="82">
        <v>10.085999999999942</v>
      </c>
      <c r="K3664" s="27">
        <v>25.168099999999999</v>
      </c>
      <c r="L3664" s="29">
        <v>30.736999999999998</v>
      </c>
      <c r="M3664" s="29">
        <v>23.298999999999999</v>
      </c>
      <c r="N3664" s="28">
        <v>6.1528460453233373</v>
      </c>
      <c r="O3664" s="28">
        <v>2.4958399359554533</v>
      </c>
      <c r="Q3664" s="26">
        <v>17.891351999999998</v>
      </c>
      <c r="R3664" s="26">
        <v>1.8130570372470256</v>
      </c>
      <c r="S3664" s="26">
        <v>11</v>
      </c>
      <c r="T3664" s="26">
        <v>0.11</v>
      </c>
      <c r="U3664" s="26">
        <v>1.7</v>
      </c>
      <c r="V3664" s="26">
        <v>0.21</v>
      </c>
      <c r="W3664" s="26">
        <v>1.49</v>
      </c>
      <c r="X3664" s="26">
        <v>62.4</v>
      </c>
      <c r="Y3664" s="85"/>
      <c r="AD3664" s="26">
        <v>12.700000000000001</v>
      </c>
      <c r="AF3664" s="26">
        <v>0.89832088712499969</v>
      </c>
      <c r="AG3664" s="26">
        <v>0.10995208677743773</v>
      </c>
      <c r="AH3664" s="29">
        <v>0.74924676581237959</v>
      </c>
      <c r="AI3664" s="29">
        <v>1.92</v>
      </c>
    </row>
    <row r="3665" spans="1:39" ht="15" customHeight="1" x14ac:dyDescent="0.2">
      <c r="A3665" s="25">
        <v>3800</v>
      </c>
      <c r="B3665" s="25" t="s">
        <v>119</v>
      </c>
      <c r="C3665" s="139">
        <v>38596</v>
      </c>
      <c r="D3665" s="25">
        <v>3</v>
      </c>
      <c r="E3665" s="25" t="s">
        <v>47</v>
      </c>
      <c r="F3665" s="25">
        <v>-80</v>
      </c>
      <c r="G3665" s="82">
        <v>37.205999999999619</v>
      </c>
      <c r="H3665" s="27">
        <v>-80.620099999999994</v>
      </c>
      <c r="I3665" s="25">
        <v>25</v>
      </c>
      <c r="J3665" s="82">
        <v>9.0155999999999636</v>
      </c>
      <c r="K3665" s="27">
        <v>25.150259999999999</v>
      </c>
      <c r="L3665" s="29">
        <v>31.007000000000001</v>
      </c>
      <c r="M3665" s="29">
        <v>28.635999999999999</v>
      </c>
      <c r="N3665" s="28">
        <v>4.7704423155803433</v>
      </c>
      <c r="O3665" s="28">
        <v>1.9350818069707685</v>
      </c>
      <c r="Q3665" s="26">
        <v>26.630625999999996</v>
      </c>
      <c r="R3665" s="26">
        <v>2.0854120839322947</v>
      </c>
      <c r="S3665" s="26">
        <v>11.5</v>
      </c>
      <c r="T3665" s="26">
        <v>0.05</v>
      </c>
      <c r="U3665" s="26">
        <v>0.51</v>
      </c>
      <c r="V3665" s="26">
        <v>0.12</v>
      </c>
      <c r="W3665" s="26">
        <v>0.39</v>
      </c>
      <c r="X3665" s="26">
        <v>51.8</v>
      </c>
      <c r="Y3665" s="85"/>
      <c r="AD3665" s="26">
        <v>12.01</v>
      </c>
      <c r="AF3665" s="26">
        <v>0.9625384949687501</v>
      </c>
      <c r="AG3665" s="26">
        <v>0.20096177467631232</v>
      </c>
      <c r="AH3665" s="29">
        <v>0.96636741313141217</v>
      </c>
      <c r="AI3665" s="29">
        <v>2.2000000000000002</v>
      </c>
    </row>
    <row r="3666" spans="1:39" ht="15" customHeight="1" x14ac:dyDescent="0.2">
      <c r="A3666" s="25">
        <v>3801</v>
      </c>
      <c r="B3666" s="25" t="s">
        <v>119</v>
      </c>
      <c r="C3666" s="139">
        <v>38596</v>
      </c>
      <c r="D3666" s="25">
        <v>4</v>
      </c>
      <c r="E3666" s="25" t="s">
        <v>48</v>
      </c>
      <c r="F3666" s="25">
        <v>-80</v>
      </c>
      <c r="G3666" s="82">
        <v>40.868399999999951</v>
      </c>
      <c r="H3666" s="27">
        <v>-80.681139999999999</v>
      </c>
      <c r="I3666" s="25">
        <v>25</v>
      </c>
      <c r="J3666" s="82">
        <v>7.8576000000001045</v>
      </c>
      <c r="K3666" s="27">
        <v>25.130960000000002</v>
      </c>
      <c r="L3666" s="29">
        <v>32.33</v>
      </c>
      <c r="M3666" s="29">
        <v>39.649000000000001</v>
      </c>
      <c r="N3666" s="28">
        <v>3.9377241276459416</v>
      </c>
      <c r="O3666" s="28">
        <v>1.5972980734702626</v>
      </c>
      <c r="Q3666" s="26">
        <v>25.350064</v>
      </c>
      <c r="R3666" s="26">
        <v>7.2228145150483556</v>
      </c>
      <c r="S3666" s="26">
        <v>1.1000000000000001</v>
      </c>
      <c r="T3666" s="26">
        <v>0.28999999999999998</v>
      </c>
      <c r="U3666" s="26">
        <v>0.08</v>
      </c>
      <c r="V3666" s="26">
        <v>0.3</v>
      </c>
      <c r="W3666" s="26">
        <v>0</v>
      </c>
      <c r="X3666" s="26">
        <v>94.2</v>
      </c>
      <c r="Y3666" s="85"/>
      <c r="AD3666" s="26">
        <v>1.4000000000000001</v>
      </c>
      <c r="AF3666" s="26">
        <v>3.8403580735937499</v>
      </c>
      <c r="AG3666" s="26">
        <v>0.22564572274609435</v>
      </c>
      <c r="AH3666" s="29">
        <v>1.1707270114821273</v>
      </c>
      <c r="AI3666" s="29">
        <v>7.6799999999999926</v>
      </c>
    </row>
    <row r="3667" spans="1:39" ht="15" customHeight="1" x14ac:dyDescent="0.2">
      <c r="A3667" s="25">
        <v>3802</v>
      </c>
      <c r="B3667" s="25" t="s">
        <v>119</v>
      </c>
      <c r="C3667" s="139">
        <v>38596</v>
      </c>
      <c r="D3667" s="25">
        <v>5</v>
      </c>
      <c r="E3667" s="25" t="s">
        <v>48</v>
      </c>
      <c r="F3667" s="25">
        <v>-80</v>
      </c>
      <c r="G3667" s="82">
        <v>43.171200000000169</v>
      </c>
      <c r="H3667" s="27">
        <v>-80.719520000000003</v>
      </c>
      <c r="I3667" s="25">
        <v>25</v>
      </c>
      <c r="J3667" s="82">
        <v>6.9599999999999795</v>
      </c>
      <c r="K3667" s="27">
        <v>25.116</v>
      </c>
      <c r="L3667" s="29">
        <v>31.94</v>
      </c>
      <c r="M3667" s="29">
        <v>37.704000000000001</v>
      </c>
      <c r="N3667" s="28">
        <v>2.7826916936571888</v>
      </c>
      <c r="O3667" s="28">
        <v>1.1287708171667989</v>
      </c>
      <c r="Q3667" s="26">
        <v>33.909610000000001</v>
      </c>
      <c r="R3667" s="26">
        <v>10.939834772526039</v>
      </c>
      <c r="S3667" s="26">
        <v>1.3</v>
      </c>
      <c r="T3667" s="26">
        <v>0.69</v>
      </c>
      <c r="U3667" s="26">
        <v>0.1</v>
      </c>
      <c r="V3667" s="26">
        <v>0.2</v>
      </c>
      <c r="W3667" s="26">
        <v>0</v>
      </c>
      <c r="X3667" s="26">
        <v>123.4</v>
      </c>
      <c r="Y3667" s="85"/>
      <c r="AD3667" s="26">
        <v>1.5</v>
      </c>
      <c r="AF3667" s="26">
        <v>7.2253879107812491</v>
      </c>
      <c r="AG3667" s="26">
        <v>0.48044452279218919</v>
      </c>
      <c r="AH3667" s="29">
        <v>1.6566693358477123</v>
      </c>
      <c r="AI3667" s="29">
        <v>11.8</v>
      </c>
    </row>
    <row r="3668" spans="1:39" ht="15" customHeight="1" x14ac:dyDescent="0.2">
      <c r="A3668" s="25">
        <v>3803</v>
      </c>
      <c r="B3668" s="25" t="s">
        <v>119</v>
      </c>
      <c r="C3668" s="139">
        <v>38596</v>
      </c>
      <c r="D3668" s="25">
        <v>6</v>
      </c>
      <c r="E3668" s="25" t="s">
        <v>48</v>
      </c>
      <c r="F3668" s="25">
        <v>-80</v>
      </c>
      <c r="G3668" s="82">
        <v>45.552000000000419</v>
      </c>
      <c r="H3668" s="27">
        <v>-80.759200000000007</v>
      </c>
      <c r="I3668" s="25">
        <v>25</v>
      </c>
      <c r="J3668" s="82">
        <v>4.2060000000000031</v>
      </c>
      <c r="K3668" s="27">
        <v>25.0701</v>
      </c>
      <c r="L3668" s="29">
        <v>31.465</v>
      </c>
      <c r="M3668" s="29">
        <v>40.192999999999998</v>
      </c>
      <c r="N3668" s="28">
        <v>5.0796851532431164</v>
      </c>
      <c r="O3668" s="28">
        <v>2.0605230448079452</v>
      </c>
      <c r="Q3668" s="26">
        <v>16.565857999999999</v>
      </c>
      <c r="R3668" s="26">
        <v>4.6526513301860115</v>
      </c>
      <c r="S3668" s="26">
        <v>1.9</v>
      </c>
      <c r="T3668" s="26">
        <v>0.12</v>
      </c>
      <c r="U3668" s="26">
        <v>0.18</v>
      </c>
      <c r="V3668" s="26">
        <v>0.06</v>
      </c>
      <c r="W3668" s="26">
        <v>0.12</v>
      </c>
      <c r="X3668" s="26">
        <v>94.8</v>
      </c>
      <c r="Y3668" s="85"/>
      <c r="AD3668" s="26">
        <v>2.08</v>
      </c>
      <c r="AF3668" s="26">
        <v>2.9177288264375001</v>
      </c>
      <c r="AG3668" s="26">
        <v>0.36695509689287498</v>
      </c>
      <c r="AH3668" s="29">
        <v>0.90753656199671229</v>
      </c>
      <c r="AI3668" s="29">
        <v>5</v>
      </c>
    </row>
    <row r="3669" spans="1:39" s="3" customFormat="1" ht="15" customHeight="1" x14ac:dyDescent="0.2">
      <c r="A3669" s="25">
        <v>3804</v>
      </c>
      <c r="B3669" s="25" t="s">
        <v>119</v>
      </c>
      <c r="C3669" s="139">
        <v>38596</v>
      </c>
      <c r="D3669" s="25">
        <v>7</v>
      </c>
      <c r="E3669" s="25" t="s">
        <v>48</v>
      </c>
      <c r="F3669" s="25">
        <v>-80</v>
      </c>
      <c r="G3669" s="82">
        <v>47.593200000000309</v>
      </c>
      <c r="H3669" s="27">
        <v>-80.793220000000005</v>
      </c>
      <c r="I3669" s="25">
        <v>25</v>
      </c>
      <c r="J3669" s="82">
        <v>7.0067999999999131</v>
      </c>
      <c r="K3669" s="27">
        <v>25.116779999999999</v>
      </c>
      <c r="L3669" s="29">
        <v>32.085000000000001</v>
      </c>
      <c r="M3669" s="29">
        <v>33.119</v>
      </c>
      <c r="N3669" s="28">
        <v>2.9502203800826248</v>
      </c>
      <c r="O3669" s="28">
        <v>1.1967271389923011</v>
      </c>
      <c r="P3669" s="26"/>
      <c r="Q3669" s="26">
        <v>43.075738000000008</v>
      </c>
      <c r="R3669" s="26">
        <v>4.6889931305245645</v>
      </c>
      <c r="S3669" s="26">
        <v>7.1</v>
      </c>
      <c r="T3669" s="26">
        <v>0.3</v>
      </c>
      <c r="U3669" s="26">
        <v>0.28000000000000003</v>
      </c>
      <c r="V3669" s="26">
        <v>0.17</v>
      </c>
      <c r="W3669" s="26">
        <v>0.11000000000000001</v>
      </c>
      <c r="X3669" s="26">
        <v>113.9</v>
      </c>
      <c r="Y3669" s="86"/>
      <c r="Z3669" s="26"/>
      <c r="AA3669" s="26"/>
      <c r="AB3669" s="26"/>
      <c r="AC3669" s="26"/>
      <c r="AD3669" s="26">
        <v>7.38</v>
      </c>
      <c r="AE3669" s="29"/>
      <c r="AF3669" s="26">
        <v>3.9564577035937489</v>
      </c>
      <c r="AG3669" s="26">
        <v>0.49068516841890664</v>
      </c>
      <c r="AH3669" s="29">
        <v>1.5625951305613621</v>
      </c>
      <c r="AI3669" s="29">
        <v>5.1600000000000108</v>
      </c>
      <c r="AJ3669" s="125"/>
      <c r="AK3669" s="125"/>
      <c r="AL3669" s="125"/>
      <c r="AM3669" s="125"/>
    </row>
    <row r="3670" spans="1:39" ht="15" customHeight="1" x14ac:dyDescent="0.2">
      <c r="A3670" s="25">
        <v>3805</v>
      </c>
      <c r="B3670" s="25" t="s">
        <v>119</v>
      </c>
      <c r="C3670" s="139">
        <v>38596</v>
      </c>
      <c r="D3670" s="25">
        <v>8</v>
      </c>
      <c r="E3670" s="25" t="s">
        <v>48</v>
      </c>
      <c r="F3670" s="25">
        <v>-80</v>
      </c>
      <c r="G3670" s="82">
        <v>51.812400000000025</v>
      </c>
      <c r="H3670" s="27">
        <v>-80.86354</v>
      </c>
      <c r="I3670" s="25">
        <v>25</v>
      </c>
      <c r="J3670" s="82">
        <v>7.6560000000000628</v>
      </c>
      <c r="K3670" s="27">
        <v>25.127600000000001</v>
      </c>
      <c r="L3670" s="29">
        <v>31.887</v>
      </c>
      <c r="M3670" s="29">
        <v>35.006</v>
      </c>
      <c r="N3670" s="28">
        <v>4.7314731450408942</v>
      </c>
      <c r="O3670" s="28">
        <v>1.919274356014419</v>
      </c>
      <c r="Q3670" s="26">
        <v>16.049140000000001</v>
      </c>
      <c r="R3670" s="26">
        <v>21.920915765427829</v>
      </c>
      <c r="S3670" s="26">
        <v>4.9000000000000004</v>
      </c>
      <c r="T3670" s="26">
        <v>0.18</v>
      </c>
      <c r="U3670" s="26">
        <v>0.57999999999999996</v>
      </c>
      <c r="V3670" s="26">
        <v>0.15</v>
      </c>
      <c r="W3670" s="26">
        <v>0.42999999999999994</v>
      </c>
      <c r="X3670" s="26">
        <v>58.4</v>
      </c>
      <c r="Y3670" s="85"/>
      <c r="AD3670" s="26">
        <v>5.48</v>
      </c>
      <c r="AF3670" s="26">
        <v>0.66430757040624999</v>
      </c>
      <c r="AG3670" s="26">
        <v>0.27189992387725015</v>
      </c>
      <c r="AH3670" s="29">
        <v>0.97432656990387634</v>
      </c>
      <c r="AI3670" s="29">
        <v>22</v>
      </c>
    </row>
    <row r="3671" spans="1:39" ht="15" customHeight="1" x14ac:dyDescent="0.2">
      <c r="A3671" s="25">
        <v>3806</v>
      </c>
      <c r="B3671" s="25" t="s">
        <v>119</v>
      </c>
      <c r="C3671" s="139">
        <v>38596</v>
      </c>
      <c r="D3671" s="25">
        <v>9</v>
      </c>
      <c r="E3671" s="25" t="s">
        <v>49</v>
      </c>
      <c r="F3671" s="25">
        <v>-80</v>
      </c>
      <c r="G3671" s="82">
        <v>54.298799999999687</v>
      </c>
      <c r="H3671" s="27">
        <v>-80.904979999999995</v>
      </c>
      <c r="I3671" s="25">
        <v>25</v>
      </c>
      <c r="J3671" s="82">
        <v>7.6068000000000069</v>
      </c>
      <c r="K3671" s="27">
        <v>25.12678</v>
      </c>
      <c r="L3671" s="29">
        <v>31.677</v>
      </c>
      <c r="M3671" s="29">
        <v>34.006999999999998</v>
      </c>
      <c r="N3671" s="28">
        <v>5.3474596080598928</v>
      </c>
      <c r="O3671" s="28">
        <v>2.1691430514255963</v>
      </c>
      <c r="Q3671" s="26">
        <v>14.948306000000001</v>
      </c>
      <c r="R3671" s="26">
        <v>2.538572978969496</v>
      </c>
      <c r="S3671" s="26">
        <v>2.9</v>
      </c>
      <c r="T3671" s="26">
        <v>0.21</v>
      </c>
      <c r="U3671" s="26">
        <v>2.2999999999999998</v>
      </c>
      <c r="V3671" s="26">
        <v>0.34</v>
      </c>
      <c r="W3671" s="26">
        <v>1.9599999999999997</v>
      </c>
      <c r="X3671" s="26">
        <v>43</v>
      </c>
      <c r="Y3671" s="85"/>
      <c r="AD3671" s="26">
        <v>5.1999999999999993</v>
      </c>
      <c r="AF3671" s="26">
        <v>3.2039869766562497</v>
      </c>
      <c r="AG3671" s="26">
        <v>0.53667473009531208</v>
      </c>
      <c r="AH3671" s="29">
        <v>0.86209159823323112</v>
      </c>
      <c r="AI3671" s="29">
        <v>2.92</v>
      </c>
    </row>
    <row r="3672" spans="1:39" ht="15" customHeight="1" x14ac:dyDescent="0.2">
      <c r="A3672" s="25">
        <v>3807</v>
      </c>
      <c r="B3672" s="25" t="s">
        <v>119</v>
      </c>
      <c r="C3672" s="139">
        <v>38596</v>
      </c>
      <c r="D3672" s="25">
        <v>10</v>
      </c>
      <c r="E3672" s="25" t="s">
        <v>49</v>
      </c>
      <c r="F3672" s="25">
        <v>-80</v>
      </c>
      <c r="G3672" s="82">
        <v>59.739600000000053</v>
      </c>
      <c r="H3672" s="27">
        <v>-80.995660000000001</v>
      </c>
      <c r="I3672" s="25">
        <v>25</v>
      </c>
      <c r="J3672" s="82">
        <v>6.7224000000000217</v>
      </c>
      <c r="K3672" s="27">
        <v>25.11204</v>
      </c>
      <c r="L3672" s="29">
        <v>31.396999999999998</v>
      </c>
      <c r="M3672" s="29">
        <v>34.173999999999999</v>
      </c>
      <c r="N3672" s="28">
        <v>3.5335128326892655</v>
      </c>
      <c r="O3672" s="28">
        <v>1.4333338388566002</v>
      </c>
      <c r="Q3672" s="26">
        <v>12.342250000000002</v>
      </c>
      <c r="R3672" s="26">
        <v>3.8072397397693432</v>
      </c>
      <c r="S3672" s="26">
        <v>2</v>
      </c>
      <c r="T3672" s="26">
        <v>0.28999999999999998</v>
      </c>
      <c r="U3672" s="26">
        <v>2.1</v>
      </c>
      <c r="V3672" s="26">
        <v>0.36</v>
      </c>
      <c r="W3672" s="26">
        <v>1.7400000000000002</v>
      </c>
      <c r="X3672" s="26">
        <v>61.9</v>
      </c>
      <c r="Y3672" s="85"/>
      <c r="AD3672" s="26">
        <v>4.0999999999999996</v>
      </c>
      <c r="AF3672" s="26">
        <v>5.3151861859374989</v>
      </c>
      <c r="AG3672" s="26">
        <v>1.0826771546632838</v>
      </c>
      <c r="AH3672" s="29">
        <v>1.3046507026525918</v>
      </c>
      <c r="AI3672" s="29">
        <v>4.4400000000000004</v>
      </c>
    </row>
    <row r="3673" spans="1:39" ht="15" customHeight="1" x14ac:dyDescent="0.2">
      <c r="A3673" s="25">
        <v>3808</v>
      </c>
      <c r="B3673" s="25" t="s">
        <v>119</v>
      </c>
      <c r="C3673" s="139">
        <v>38596</v>
      </c>
      <c r="D3673" s="25">
        <v>11</v>
      </c>
      <c r="E3673" s="25" t="s">
        <v>49</v>
      </c>
      <c r="F3673" s="25">
        <v>-81</v>
      </c>
      <c r="G3673" s="82">
        <v>1.44000000003075E-2</v>
      </c>
      <c r="H3673" s="27">
        <v>-81.000240000000005</v>
      </c>
      <c r="I3673" s="25">
        <v>25</v>
      </c>
      <c r="J3673" s="82">
        <v>4.4976000000000482</v>
      </c>
      <c r="K3673" s="27">
        <v>25.074960000000001</v>
      </c>
      <c r="L3673" s="29">
        <v>32.064999999999998</v>
      </c>
      <c r="M3673" s="29">
        <v>35.774000000000001</v>
      </c>
      <c r="N3673" s="28">
        <v>4.2830115634177242</v>
      </c>
      <c r="O3673" s="28">
        <v>1.737360438956864</v>
      </c>
      <c r="Q3673" s="26">
        <v>5.9843720000000014</v>
      </c>
      <c r="R3673" s="26">
        <v>2.9636159948660721</v>
      </c>
      <c r="S3673" s="26">
        <v>6.9</v>
      </c>
      <c r="T3673" s="26">
        <v>0.28000000000000003</v>
      </c>
      <c r="U3673" s="26">
        <v>0.9</v>
      </c>
      <c r="V3673" s="26">
        <v>0.35</v>
      </c>
      <c r="W3673" s="26">
        <v>0.55000000000000004</v>
      </c>
      <c r="X3673" s="26">
        <v>16.899999999999999</v>
      </c>
      <c r="Y3673" s="85"/>
      <c r="AD3673" s="26">
        <v>7.8</v>
      </c>
      <c r="AF3673" s="26">
        <v>5.681625643124999</v>
      </c>
      <c r="AG3673" s="26">
        <v>0.96223945334234406</v>
      </c>
      <c r="AH3673" s="29">
        <v>1.0763454479962573</v>
      </c>
      <c r="AI3673" s="29">
        <v>3.64</v>
      </c>
    </row>
    <row r="3674" spans="1:39" ht="15" customHeight="1" x14ac:dyDescent="0.2">
      <c r="A3674" s="25">
        <v>3809</v>
      </c>
      <c r="B3674" s="25" t="s">
        <v>119</v>
      </c>
      <c r="C3674" s="139">
        <v>38596</v>
      </c>
      <c r="D3674" s="25">
        <v>12</v>
      </c>
      <c r="E3674" s="25" t="s">
        <v>49</v>
      </c>
      <c r="F3674" s="25">
        <v>-81</v>
      </c>
      <c r="G3674" s="82">
        <v>3.9587999999997692</v>
      </c>
      <c r="H3674" s="27">
        <v>-81.065979999999996</v>
      </c>
      <c r="I3674" s="25">
        <v>25</v>
      </c>
      <c r="J3674" s="82">
        <v>6.7836000000000496</v>
      </c>
      <c r="K3674" s="27">
        <v>25.113060000000001</v>
      </c>
      <c r="L3674" s="29">
        <v>31.491</v>
      </c>
      <c r="M3674" s="29">
        <v>34.180999999999997</v>
      </c>
      <c r="N3674" s="28">
        <v>4.4345761962702221</v>
      </c>
      <c r="O3674" s="28">
        <v>1.7988411034762073</v>
      </c>
      <c r="Q3674" s="26">
        <v>12.566910000000002</v>
      </c>
      <c r="R3674" s="26">
        <v>4.97044953405877</v>
      </c>
      <c r="S3674" s="26">
        <v>0.69</v>
      </c>
      <c r="T3674" s="26">
        <v>0.36</v>
      </c>
      <c r="U3674" s="26">
        <v>1.7</v>
      </c>
      <c r="V3674" s="26">
        <v>0.3</v>
      </c>
      <c r="W3674" s="26">
        <v>1.4</v>
      </c>
      <c r="X3674" s="26">
        <v>46.5</v>
      </c>
      <c r="Y3674" s="85"/>
      <c r="AD3674" s="26">
        <v>2.3899999999999997</v>
      </c>
      <c r="AF3674" s="26">
        <v>9.6562239139062491</v>
      </c>
      <c r="AG3674" s="26">
        <v>2.1970658807084389</v>
      </c>
      <c r="AH3674" s="29">
        <v>1.039558189095346</v>
      </c>
      <c r="AI3674" s="29">
        <v>6.1199999999999903</v>
      </c>
    </row>
    <row r="3675" spans="1:39" ht="15" customHeight="1" x14ac:dyDescent="0.2">
      <c r="A3675" s="25">
        <v>3810</v>
      </c>
      <c r="B3675" s="25" t="s">
        <v>119</v>
      </c>
      <c r="C3675" s="139">
        <v>38596</v>
      </c>
      <c r="D3675" s="25">
        <v>13</v>
      </c>
      <c r="E3675" s="25" t="s">
        <v>49</v>
      </c>
      <c r="F3675" s="25">
        <v>-81</v>
      </c>
      <c r="G3675" s="82">
        <v>5.7743999999996731</v>
      </c>
      <c r="H3675" s="27">
        <v>-81.096239999999995</v>
      </c>
      <c r="I3675" s="25">
        <v>25</v>
      </c>
      <c r="J3675" s="82">
        <v>6.7836000000000496</v>
      </c>
      <c r="K3675" s="27">
        <v>25.113060000000001</v>
      </c>
      <c r="L3675" s="29">
        <v>31.033000000000001</v>
      </c>
      <c r="M3675" s="29">
        <v>34.856000000000002</v>
      </c>
      <c r="N3675" s="28">
        <v>5.5801149746108498</v>
      </c>
      <c r="O3675" s="28">
        <v>2.2635173541263098</v>
      </c>
      <c r="Q3675" s="26">
        <v>8.2759040000000006</v>
      </c>
      <c r="R3675" s="26">
        <v>3.6455081916852685</v>
      </c>
      <c r="S3675" s="26">
        <v>0.16</v>
      </c>
      <c r="T3675" s="26">
        <v>0.3</v>
      </c>
      <c r="U3675" s="26">
        <v>0.3</v>
      </c>
      <c r="V3675" s="26">
        <v>0.21</v>
      </c>
      <c r="W3675" s="26">
        <v>0.09</v>
      </c>
      <c r="X3675" s="26">
        <v>23.9</v>
      </c>
      <c r="Y3675" s="85"/>
      <c r="AD3675" s="26">
        <v>0.45999999999999996</v>
      </c>
      <c r="AF3675" s="26">
        <v>8.3537311898437494</v>
      </c>
      <c r="AG3675" s="26">
        <v>2.2452849078284398</v>
      </c>
      <c r="AH3675" s="29">
        <v>0.82614785196634699</v>
      </c>
      <c r="AI3675" s="29">
        <v>4.6399999999999997</v>
      </c>
    </row>
    <row r="3676" spans="1:39" ht="15" customHeight="1" x14ac:dyDescent="0.2">
      <c r="A3676" s="25">
        <v>3811</v>
      </c>
      <c r="B3676" s="25" t="s">
        <v>119</v>
      </c>
      <c r="C3676" s="139">
        <v>38596</v>
      </c>
      <c r="D3676" s="25">
        <v>14</v>
      </c>
      <c r="E3676" s="25" t="s">
        <v>49</v>
      </c>
      <c r="F3676" s="25">
        <v>-81</v>
      </c>
      <c r="G3676" s="82">
        <v>1.6883999999996036</v>
      </c>
      <c r="H3676" s="27">
        <v>-81.028139999999993</v>
      </c>
      <c r="I3676" s="25">
        <v>25</v>
      </c>
      <c r="J3676" s="82">
        <v>2.0664000000000016</v>
      </c>
      <c r="K3676" s="27">
        <v>25.03444</v>
      </c>
      <c r="L3676" s="29">
        <v>31.47</v>
      </c>
      <c r="M3676" s="29">
        <v>35.555999999999997</v>
      </c>
      <c r="N3676" s="28">
        <v>4.5039393187351635</v>
      </c>
      <c r="O3676" s="28">
        <v>1.8269775544543938</v>
      </c>
      <c r="Q3676" s="26">
        <v>2.4347440000000002</v>
      </c>
      <c r="R3676" s="26">
        <v>1.7249631850446412</v>
      </c>
      <c r="S3676" s="26">
        <v>0</v>
      </c>
      <c r="T3676" s="26">
        <v>0.31</v>
      </c>
      <c r="U3676" s="26">
        <v>0.02</v>
      </c>
      <c r="V3676" s="26">
        <v>0.13</v>
      </c>
      <c r="W3676" s="26">
        <v>0</v>
      </c>
      <c r="X3676" s="26">
        <v>4.8</v>
      </c>
      <c r="Y3676" s="85"/>
      <c r="AD3676" s="26">
        <v>0.13</v>
      </c>
      <c r="AF3676" s="26">
        <v>2.9823092456250002</v>
      </c>
      <c r="AG3676" s="26">
        <v>0.35122811194153147</v>
      </c>
      <c r="AH3676" s="29">
        <v>1.023548425891009</v>
      </c>
      <c r="AI3676" s="29">
        <v>2.08</v>
      </c>
    </row>
    <row r="3677" spans="1:39" ht="15" customHeight="1" x14ac:dyDescent="0.2">
      <c r="A3677" s="25">
        <v>3812</v>
      </c>
      <c r="B3677" s="25" t="s">
        <v>119</v>
      </c>
      <c r="C3677" s="139">
        <v>38596</v>
      </c>
      <c r="D3677" s="25">
        <v>15</v>
      </c>
      <c r="E3677" s="25" t="s">
        <v>49</v>
      </c>
      <c r="F3677" s="25">
        <v>-80</v>
      </c>
      <c r="G3677" s="82">
        <v>56.917200000000321</v>
      </c>
      <c r="H3677" s="27">
        <v>-80.948620000000005</v>
      </c>
      <c r="I3677" s="25">
        <v>24</v>
      </c>
      <c r="J3677" s="82">
        <v>55.874399999999937</v>
      </c>
      <c r="K3677" s="27">
        <v>24.931239999999999</v>
      </c>
      <c r="L3677" s="29">
        <v>31.297999999999998</v>
      </c>
      <c r="M3677" s="29">
        <v>35.283999999999999</v>
      </c>
      <c r="N3677" s="28">
        <v>8.0231392491823428</v>
      </c>
      <c r="O3677" s="28">
        <v>3.2545055088874144</v>
      </c>
      <c r="Q3677" s="26">
        <v>3.6479080000000002</v>
      </c>
      <c r="R3677" s="26">
        <v>3.9238270919494016</v>
      </c>
      <c r="S3677" s="26">
        <v>0.06</v>
      </c>
      <c r="T3677" s="26">
        <v>0.25</v>
      </c>
      <c r="U3677" s="26">
        <v>0</v>
      </c>
      <c r="V3677" s="26">
        <v>0.08</v>
      </c>
      <c r="W3677" s="26">
        <v>0</v>
      </c>
      <c r="X3677" s="26">
        <v>13.8</v>
      </c>
      <c r="Y3677" s="85"/>
      <c r="AD3677" s="26">
        <v>0.14000000000000001</v>
      </c>
      <c r="AF3677" s="26">
        <v>1.9838524276249994</v>
      </c>
      <c r="AG3677" s="26">
        <v>0.71805138429631332</v>
      </c>
      <c r="AH3677" s="29">
        <v>0.57458805796868306</v>
      </c>
      <c r="AI3677" s="29">
        <v>4.16</v>
      </c>
    </row>
    <row r="3678" spans="1:39" ht="15" customHeight="1" x14ac:dyDescent="0.2">
      <c r="A3678" s="25">
        <v>3813</v>
      </c>
      <c r="B3678" s="25" t="s">
        <v>119</v>
      </c>
      <c r="C3678" s="139">
        <v>38596</v>
      </c>
      <c r="D3678" s="25">
        <v>16</v>
      </c>
      <c r="E3678" s="25" t="s">
        <v>50</v>
      </c>
      <c r="F3678" s="25">
        <v>-80</v>
      </c>
      <c r="G3678" s="82">
        <v>49.849200000000167</v>
      </c>
      <c r="H3678" s="27">
        <v>-80.830820000000003</v>
      </c>
      <c r="I3678" s="25">
        <v>24</v>
      </c>
      <c r="J3678" s="82">
        <v>52.514400000000094</v>
      </c>
      <c r="K3678" s="27">
        <v>24.875240000000002</v>
      </c>
      <c r="L3678" s="29">
        <v>32.658999999999999</v>
      </c>
      <c r="M3678" s="29">
        <v>36.427</v>
      </c>
      <c r="N3678" s="28">
        <v>7.4573393385143651</v>
      </c>
      <c r="O3678" s="28">
        <v>3.0249944822173238</v>
      </c>
      <c r="Q3678" s="26">
        <v>5.9169740000000006</v>
      </c>
      <c r="R3678" s="26">
        <v>4.5134134931956833</v>
      </c>
      <c r="S3678" s="26">
        <v>0.93</v>
      </c>
      <c r="T3678" s="26">
        <v>0.16</v>
      </c>
      <c r="U3678" s="26">
        <v>0.27</v>
      </c>
      <c r="V3678" s="26">
        <v>0.22</v>
      </c>
      <c r="W3678" s="26">
        <v>5.0000000000000017E-2</v>
      </c>
      <c r="X3678" s="26">
        <v>24.2</v>
      </c>
      <c r="Y3678" s="85"/>
      <c r="AD3678" s="26">
        <v>1.2000000000000002</v>
      </c>
      <c r="AF3678" s="26">
        <v>1.73532665715625</v>
      </c>
      <c r="AG3678" s="26">
        <v>1.0774592172764377</v>
      </c>
      <c r="AH3678" s="29">
        <v>0.61818294578484267</v>
      </c>
      <c r="AI3678" s="29">
        <v>4.72</v>
      </c>
    </row>
    <row r="3679" spans="1:39" ht="15" customHeight="1" x14ac:dyDescent="0.2">
      <c r="A3679" s="25">
        <v>3814</v>
      </c>
      <c r="B3679" s="25" t="s">
        <v>119</v>
      </c>
      <c r="C3679" s="139">
        <v>38596</v>
      </c>
      <c r="D3679" s="25">
        <v>17</v>
      </c>
      <c r="E3679" s="25" t="s">
        <v>50</v>
      </c>
      <c r="F3679" s="25">
        <v>-80</v>
      </c>
      <c r="G3679" s="82">
        <v>42.548400000000299</v>
      </c>
      <c r="H3679" s="27">
        <v>-80.709140000000005</v>
      </c>
      <c r="I3679" s="25">
        <v>24</v>
      </c>
      <c r="J3679" s="82">
        <v>55.322399999999945</v>
      </c>
      <c r="K3679" s="27">
        <v>24.922039999999999</v>
      </c>
      <c r="L3679" s="29">
        <v>33.277000000000001</v>
      </c>
      <c r="M3679" s="29">
        <v>38.896999999999998</v>
      </c>
      <c r="N3679" s="28">
        <v>9.2211990990410015</v>
      </c>
      <c r="O3679" s="28">
        <v>3.7404864024309488</v>
      </c>
      <c r="Q3679" s="26">
        <v>5.0857320000000001</v>
      </c>
      <c r="R3679" s="26">
        <v>4.3157934121949282</v>
      </c>
      <c r="S3679" s="26">
        <v>11.9</v>
      </c>
      <c r="T3679" s="26">
        <v>0.23</v>
      </c>
      <c r="U3679" s="26">
        <v>1.1000000000000001</v>
      </c>
      <c r="V3679" s="26">
        <v>0.25</v>
      </c>
      <c r="W3679" s="26">
        <v>0.85000000000000009</v>
      </c>
      <c r="X3679" s="26">
        <v>72.400000000000006</v>
      </c>
      <c r="Y3679" s="85"/>
      <c r="AD3679" s="26">
        <v>13</v>
      </c>
      <c r="AF3679" s="26">
        <v>2.0513353375624996</v>
      </c>
      <c r="AG3679" s="26">
        <v>0.27635491258024991</v>
      </c>
      <c r="AH3679" s="29">
        <v>0.4999349813929771</v>
      </c>
      <c r="AI3679" s="29">
        <v>4.5599999999999881</v>
      </c>
    </row>
    <row r="3680" spans="1:39" ht="15" customHeight="1" x14ac:dyDescent="0.2">
      <c r="A3680" s="25">
        <v>3815</v>
      </c>
      <c r="B3680" s="25" t="s">
        <v>119</v>
      </c>
      <c r="C3680" s="139">
        <v>38596</v>
      </c>
      <c r="D3680" s="25">
        <v>18</v>
      </c>
      <c r="E3680" s="25" t="s">
        <v>50</v>
      </c>
      <c r="F3680" s="25">
        <v>-80</v>
      </c>
      <c r="G3680" s="82">
        <v>36.675600000000088</v>
      </c>
      <c r="H3680" s="27">
        <v>-80.611260000000001</v>
      </c>
      <c r="I3680" s="25">
        <v>24</v>
      </c>
      <c r="J3680" s="82">
        <v>58.675200000000061</v>
      </c>
      <c r="K3680" s="27">
        <v>24.977920000000001</v>
      </c>
      <c r="L3680" s="29">
        <v>33.497</v>
      </c>
      <c r="M3680" s="29">
        <v>39.183999999999997</v>
      </c>
      <c r="N3680" s="28">
        <v>8.8754356966469548</v>
      </c>
      <c r="O3680" s="28">
        <v>3.6002309658849905</v>
      </c>
      <c r="Q3680" s="26">
        <v>3.5580440000000007</v>
      </c>
      <c r="R3680" s="26">
        <v>2.5019200987760484</v>
      </c>
      <c r="S3680" s="26">
        <v>8.5</v>
      </c>
      <c r="T3680" s="26">
        <v>0.1</v>
      </c>
      <c r="U3680" s="26">
        <v>0.78</v>
      </c>
      <c r="V3680" s="26">
        <v>0.19</v>
      </c>
      <c r="W3680" s="26">
        <v>0.59000000000000008</v>
      </c>
      <c r="X3680" s="26">
        <v>17.5</v>
      </c>
      <c r="Y3680" s="85"/>
      <c r="AD3680" s="26">
        <v>9.2799999999999994</v>
      </c>
      <c r="AF3680" s="26">
        <v>1.4958711702812499</v>
      </c>
      <c r="AG3680" s="26">
        <v>0.1925530187162813</v>
      </c>
      <c r="AH3680" s="29">
        <v>0.5194111204863564</v>
      </c>
      <c r="AI3680" s="29">
        <v>2.6800000000000068</v>
      </c>
    </row>
    <row r="3681" spans="1:35" ht="15" customHeight="1" x14ac:dyDescent="0.2">
      <c r="A3681" s="25">
        <v>3816</v>
      </c>
      <c r="B3681" s="25" t="s">
        <v>119</v>
      </c>
      <c r="C3681" s="139">
        <v>38596</v>
      </c>
      <c r="D3681" s="25">
        <v>19</v>
      </c>
      <c r="E3681" s="25" t="s">
        <v>47</v>
      </c>
      <c r="F3681" s="25">
        <v>-80</v>
      </c>
      <c r="G3681" s="82">
        <v>32.934000000000196</v>
      </c>
      <c r="H3681" s="27">
        <v>-80.548900000000003</v>
      </c>
      <c r="I3681" s="25">
        <v>25</v>
      </c>
      <c r="J3681" s="82">
        <v>1.1460000000001003</v>
      </c>
      <c r="K3681" s="27">
        <v>25.019100000000002</v>
      </c>
      <c r="L3681" s="29">
        <v>32.4557</v>
      </c>
      <c r="M3681" s="29">
        <v>39.970999999999997</v>
      </c>
      <c r="N3681" s="28">
        <v>8.9960861836759332</v>
      </c>
      <c r="O3681" s="28">
        <v>3.6491716189748362</v>
      </c>
      <c r="Q3681" s="26">
        <v>4.7038099999999998</v>
      </c>
      <c r="R3681" s="26">
        <v>2.418978686030508</v>
      </c>
      <c r="S3681" s="26">
        <v>10</v>
      </c>
      <c r="T3681" s="26">
        <v>0.11</v>
      </c>
      <c r="U3681" s="26">
        <v>0.6</v>
      </c>
      <c r="V3681" s="26">
        <v>0.31</v>
      </c>
      <c r="W3681" s="26">
        <v>0.28999999999999998</v>
      </c>
      <c r="X3681" s="26">
        <v>14.8</v>
      </c>
      <c r="Y3681" s="85"/>
      <c r="AD3681" s="26">
        <v>10.6</v>
      </c>
      <c r="AF3681" s="26">
        <v>1.1845790373437501</v>
      </c>
      <c r="AG3681" s="26">
        <v>0.20240384566396871</v>
      </c>
      <c r="AH3681" s="29">
        <v>0.51244506843044568</v>
      </c>
      <c r="AI3681" s="29">
        <v>2.56</v>
      </c>
    </row>
    <row r="3682" spans="1:35" ht="15" customHeight="1" x14ac:dyDescent="0.2">
      <c r="A3682" s="25">
        <v>3817</v>
      </c>
      <c r="B3682" s="25" t="s">
        <v>119</v>
      </c>
      <c r="C3682" s="139">
        <v>38596</v>
      </c>
      <c r="D3682" s="25">
        <v>20</v>
      </c>
      <c r="E3682" s="25" t="s">
        <v>47</v>
      </c>
      <c r="F3682" s="25">
        <v>-80</v>
      </c>
      <c r="G3682" s="82">
        <v>29.559600000000046</v>
      </c>
      <c r="H3682" s="27">
        <v>-80.492660000000001</v>
      </c>
      <c r="I3682" s="25">
        <v>25</v>
      </c>
      <c r="J3682" s="82">
        <v>4.0055999999999159</v>
      </c>
      <c r="K3682" s="27">
        <v>25.066759999999999</v>
      </c>
      <c r="L3682" s="29">
        <v>33.104999999999997</v>
      </c>
      <c r="M3682" s="29">
        <v>41.597999999999999</v>
      </c>
      <c r="N3682" s="28">
        <v>6.2618425161127078</v>
      </c>
      <c r="O3682" s="28">
        <v>2.5400532549090595</v>
      </c>
      <c r="Q3682" s="26">
        <v>4.5016160000000012</v>
      </c>
      <c r="R3682" s="26">
        <v>2.5615204510007445</v>
      </c>
      <c r="S3682" s="26">
        <v>10.6</v>
      </c>
      <c r="T3682" s="26">
        <v>0.09</v>
      </c>
      <c r="U3682" s="26">
        <v>1.5</v>
      </c>
      <c r="V3682" s="26">
        <v>0.28999999999999998</v>
      </c>
      <c r="W3682" s="26">
        <v>1.21</v>
      </c>
      <c r="X3682" s="26">
        <v>16.8</v>
      </c>
      <c r="Y3682" s="85"/>
      <c r="AD3682" s="26">
        <v>12.099999999999998</v>
      </c>
      <c r="AF3682" s="26">
        <v>0.65922821159374989</v>
      </c>
      <c r="AG3682" s="26">
        <v>0.1324920078522189</v>
      </c>
      <c r="AH3682" s="29">
        <v>0.73620503679831351</v>
      </c>
      <c r="AI3682" s="29">
        <v>2.64</v>
      </c>
    </row>
    <row r="3683" spans="1:35" ht="15" customHeight="1" x14ac:dyDescent="0.2">
      <c r="A3683" s="25">
        <v>3818</v>
      </c>
      <c r="B3683" s="25" t="s">
        <v>119</v>
      </c>
      <c r="C3683" s="139">
        <v>38596</v>
      </c>
      <c r="D3683" s="25">
        <v>34</v>
      </c>
      <c r="E3683" s="25" t="s">
        <v>49</v>
      </c>
      <c r="F3683" s="25">
        <v>-80</v>
      </c>
      <c r="G3683" s="82">
        <v>57.366000000000383</v>
      </c>
      <c r="H3683" s="27">
        <v>-80.956100000000006</v>
      </c>
      <c r="I3683" s="25">
        <v>24</v>
      </c>
      <c r="J3683" s="82">
        <v>59.28</v>
      </c>
      <c r="K3683" s="27">
        <v>24.988</v>
      </c>
      <c r="L3683" s="29">
        <v>31.957000000000001</v>
      </c>
      <c r="M3683" s="29">
        <v>35.57</v>
      </c>
      <c r="N3683" s="28">
        <v>10.413807146923876</v>
      </c>
      <c r="O3683" s="28">
        <v>4.2242558274940665</v>
      </c>
      <c r="Q3683" s="26">
        <v>3.4906460000000008</v>
      </c>
      <c r="R3683" s="26">
        <v>1.6742254008333306</v>
      </c>
      <c r="S3683" s="26">
        <v>1.3</v>
      </c>
      <c r="T3683" s="26">
        <v>0.03</v>
      </c>
      <c r="U3683" s="26">
        <v>0</v>
      </c>
      <c r="V3683" s="26">
        <v>0.05</v>
      </c>
      <c r="W3683" s="26">
        <v>0</v>
      </c>
      <c r="X3683" s="26">
        <v>13.6</v>
      </c>
      <c r="Y3683" s="85"/>
      <c r="AD3683" s="26">
        <v>1.35</v>
      </c>
      <c r="AF3683" s="26">
        <v>1.0565066329999997</v>
      </c>
      <c r="AG3683" s="26">
        <v>0.30483837722184393</v>
      </c>
      <c r="AH3683" s="29">
        <v>0.442681522229048</v>
      </c>
      <c r="AI3683" s="29">
        <v>1.8</v>
      </c>
    </row>
    <row r="3684" spans="1:35" ht="15" customHeight="1" x14ac:dyDescent="0.2">
      <c r="A3684" s="25">
        <v>3819</v>
      </c>
      <c r="B3684" s="25" t="s">
        <v>119</v>
      </c>
      <c r="C3684" s="139">
        <v>38597</v>
      </c>
      <c r="D3684" s="25">
        <v>21</v>
      </c>
      <c r="E3684" s="25" t="s">
        <v>47</v>
      </c>
      <c r="F3684" s="25">
        <v>-80</v>
      </c>
      <c r="G3684" s="82">
        <v>30.873600000000181</v>
      </c>
      <c r="H3684" s="27">
        <v>-80.514560000000003</v>
      </c>
      <c r="I3684" s="25">
        <v>25</v>
      </c>
      <c r="J3684" s="82">
        <v>6.8052000000000845</v>
      </c>
      <c r="K3684" s="27">
        <v>25.113420000000001</v>
      </c>
      <c r="L3684" s="29">
        <v>30.913</v>
      </c>
      <c r="M3684" s="29">
        <v>39.073</v>
      </c>
      <c r="N3684" s="28">
        <v>5.203133871556382</v>
      </c>
      <c r="O3684" s="28">
        <v>2.1105987721931525</v>
      </c>
      <c r="Q3684" s="26">
        <v>4.164626000000001</v>
      </c>
      <c r="R3684" s="26">
        <v>1.6467854853162271</v>
      </c>
      <c r="S3684" s="26">
        <v>11</v>
      </c>
      <c r="T3684" s="26">
        <v>0</v>
      </c>
      <c r="U3684" s="26">
        <v>0.78</v>
      </c>
      <c r="V3684" s="26">
        <v>0.21</v>
      </c>
      <c r="W3684" s="26">
        <v>0.57000000000000006</v>
      </c>
      <c r="X3684" s="26">
        <v>32.6</v>
      </c>
      <c r="Y3684" s="85"/>
      <c r="AD3684" s="26">
        <v>11.780000000000001</v>
      </c>
      <c r="AF3684" s="26">
        <v>0.27900192334375001</v>
      </c>
      <c r="AG3684" s="26">
        <v>0.11391423202812501</v>
      </c>
      <c r="AH3684" s="29">
        <v>0.88600449532947323</v>
      </c>
      <c r="AI3684" s="29">
        <v>1.6800000000000068</v>
      </c>
    </row>
    <row r="3685" spans="1:35" ht="15" customHeight="1" x14ac:dyDescent="0.2">
      <c r="A3685" s="25">
        <v>3820</v>
      </c>
      <c r="B3685" s="25" t="s">
        <v>119</v>
      </c>
      <c r="C3685" s="139">
        <v>38597</v>
      </c>
      <c r="D3685" s="25">
        <v>22</v>
      </c>
      <c r="E3685" s="25" t="s">
        <v>47</v>
      </c>
      <c r="F3685" s="25">
        <v>-80</v>
      </c>
      <c r="G3685" s="82">
        <v>36.200400000000172</v>
      </c>
      <c r="H3685" s="27">
        <v>-80.603340000000003</v>
      </c>
      <c r="I3685" s="25">
        <v>25</v>
      </c>
      <c r="J3685" s="82">
        <v>6.009599999999935</v>
      </c>
      <c r="K3685" s="27">
        <v>25.100159999999999</v>
      </c>
      <c r="L3685" s="29">
        <v>31.253</v>
      </c>
      <c r="M3685" s="29">
        <v>36.191000000000003</v>
      </c>
      <c r="N3685" s="28">
        <v>4.923656675122432</v>
      </c>
      <c r="O3685" s="28">
        <v>1.9972316664813334</v>
      </c>
      <c r="Q3685" s="26">
        <v>6.2314980000000002</v>
      </c>
      <c r="R3685" s="26">
        <v>2.7227730139732116</v>
      </c>
      <c r="S3685" s="26">
        <v>12.5</v>
      </c>
      <c r="T3685" s="26">
        <v>0</v>
      </c>
      <c r="U3685" s="26">
        <v>0.69</v>
      </c>
      <c r="V3685" s="26">
        <v>0.19</v>
      </c>
      <c r="W3685" s="26">
        <v>0.49999999999999994</v>
      </c>
      <c r="X3685" s="26">
        <v>47.7</v>
      </c>
      <c r="Y3685" s="85"/>
      <c r="AD3685" s="26">
        <v>13.19</v>
      </c>
      <c r="AF3685" s="26">
        <v>0.64870668262499986</v>
      </c>
      <c r="AG3685" s="26">
        <v>0.19290888783059396</v>
      </c>
      <c r="AH3685" s="29">
        <v>0.93629598978595885</v>
      </c>
      <c r="AI3685" s="29">
        <v>2.8</v>
      </c>
    </row>
    <row r="3686" spans="1:35" ht="15" customHeight="1" x14ac:dyDescent="0.2">
      <c r="A3686" s="25">
        <v>3821</v>
      </c>
      <c r="B3686" s="25" t="s">
        <v>119</v>
      </c>
      <c r="C3686" s="139">
        <v>38597</v>
      </c>
      <c r="D3686" s="25">
        <v>23</v>
      </c>
      <c r="E3686" s="25" t="s">
        <v>47</v>
      </c>
      <c r="F3686" s="25">
        <v>-80</v>
      </c>
      <c r="G3686" s="82">
        <v>37.455600000000402</v>
      </c>
      <c r="H3686" s="27">
        <v>-80.624260000000007</v>
      </c>
      <c r="I3686" s="25">
        <v>25</v>
      </c>
      <c r="J3686" s="82">
        <v>3.3395999999999759</v>
      </c>
      <c r="K3686" s="27">
        <v>25.05566</v>
      </c>
      <c r="L3686" s="29">
        <v>31.593</v>
      </c>
      <c r="M3686" s="29">
        <v>39.585000000000001</v>
      </c>
      <c r="N3686" s="28">
        <v>5.3733529801560946</v>
      </c>
      <c r="O3686" s="28">
        <v>2.1796464366359865</v>
      </c>
      <c r="Q3686" s="26">
        <v>7.2200020000000009</v>
      </c>
      <c r="R3686" s="26">
        <v>2.9922385768080404</v>
      </c>
      <c r="S3686" s="26">
        <v>11.9</v>
      </c>
      <c r="T3686" s="26">
        <v>0.06</v>
      </c>
      <c r="U3686" s="26">
        <v>0.21</v>
      </c>
      <c r="V3686" s="26">
        <v>0.08</v>
      </c>
      <c r="W3686" s="26">
        <v>0.13</v>
      </c>
      <c r="X3686" s="26">
        <v>60.2</v>
      </c>
      <c r="Y3686" s="85"/>
      <c r="AD3686" s="26">
        <v>12.110000000000001</v>
      </c>
      <c r="AF3686" s="26">
        <v>1.0731959548124999</v>
      </c>
      <c r="AG3686" s="26">
        <v>0.24726287875009406</v>
      </c>
      <c r="AH3686" s="29">
        <v>0.85793730972538507</v>
      </c>
      <c r="AI3686" s="29">
        <v>3.12</v>
      </c>
    </row>
    <row r="3687" spans="1:35" ht="15" customHeight="1" x14ac:dyDescent="0.2">
      <c r="A3687" s="25">
        <v>3822</v>
      </c>
      <c r="B3687" s="25" t="s">
        <v>119</v>
      </c>
      <c r="C3687" s="139">
        <v>38597</v>
      </c>
      <c r="D3687" s="25">
        <v>24</v>
      </c>
      <c r="E3687" s="25" t="s">
        <v>48</v>
      </c>
      <c r="F3687" s="25">
        <v>-80</v>
      </c>
      <c r="G3687" s="82">
        <v>39.962399999999718</v>
      </c>
      <c r="H3687" s="27">
        <v>-80.666039999999995</v>
      </c>
      <c r="I3687" s="25">
        <v>25</v>
      </c>
      <c r="J3687" s="82">
        <v>3.8243999999999545</v>
      </c>
      <c r="K3687" s="27">
        <v>25.063739999999999</v>
      </c>
      <c r="L3687" s="29">
        <v>30.838000000000001</v>
      </c>
      <c r="M3687" s="29">
        <v>40.786000000000001</v>
      </c>
      <c r="N3687" s="28">
        <v>5.2081867702267139</v>
      </c>
      <c r="O3687" s="28">
        <v>2.1126484295713568</v>
      </c>
      <c r="Q3687" s="26">
        <v>8.5230300000000003</v>
      </c>
      <c r="R3687" s="26">
        <v>2.3113678470386883</v>
      </c>
      <c r="S3687" s="26">
        <v>10.3</v>
      </c>
      <c r="T3687" s="26">
        <v>0.14000000000000001</v>
      </c>
      <c r="U3687" s="26">
        <v>0.2</v>
      </c>
      <c r="V3687" s="26">
        <v>0.09</v>
      </c>
      <c r="W3687" s="26">
        <v>0.11000000000000001</v>
      </c>
      <c r="X3687" s="26">
        <v>74.099999999999994</v>
      </c>
      <c r="Y3687" s="85"/>
      <c r="AD3687" s="26">
        <v>10.5</v>
      </c>
      <c r="AF3687" s="26">
        <v>1.9345100848749999</v>
      </c>
      <c r="AG3687" s="26">
        <v>0.40669592283609357</v>
      </c>
      <c r="AH3687" s="29">
        <v>0.88514490808080715</v>
      </c>
      <c r="AI3687" s="29">
        <v>2.5416666666666643</v>
      </c>
    </row>
    <row r="3688" spans="1:35" ht="15" customHeight="1" x14ac:dyDescent="0.2">
      <c r="A3688" s="25">
        <v>3823</v>
      </c>
      <c r="B3688" s="25" t="s">
        <v>119</v>
      </c>
      <c r="C3688" s="139">
        <v>38597</v>
      </c>
      <c r="D3688" s="25">
        <v>25</v>
      </c>
      <c r="E3688" s="25" t="s">
        <v>48</v>
      </c>
      <c r="F3688" s="25">
        <v>-80</v>
      </c>
      <c r="G3688" s="82">
        <v>43.022399999999834</v>
      </c>
      <c r="H3688" s="27">
        <v>-80.717039999999997</v>
      </c>
      <c r="I3688" s="25">
        <v>25</v>
      </c>
      <c r="J3688" s="82">
        <v>3.6360000000000525</v>
      </c>
      <c r="K3688" s="27">
        <v>25.060600000000001</v>
      </c>
      <c r="L3688" s="29">
        <v>31.827999999999999</v>
      </c>
      <c r="M3688" s="29">
        <v>42.853000000000002</v>
      </c>
      <c r="N3688" s="28">
        <v>4.0955511097902599</v>
      </c>
      <c r="O3688" s="28">
        <v>1.6613189968129689</v>
      </c>
      <c r="Q3688" s="26">
        <v>19.239312000000002</v>
      </c>
      <c r="R3688" s="26">
        <v>22.103410957068448</v>
      </c>
      <c r="S3688" s="26">
        <v>1</v>
      </c>
      <c r="T3688" s="26">
        <v>0.48</v>
      </c>
      <c r="U3688" s="26">
        <v>0.22</v>
      </c>
      <c r="V3688" s="26">
        <v>0.16</v>
      </c>
      <c r="W3688" s="26">
        <v>0.06</v>
      </c>
      <c r="X3688" s="26">
        <v>112.6</v>
      </c>
      <c r="Y3688" s="85"/>
      <c r="AD3688" s="26">
        <v>1.22</v>
      </c>
      <c r="AF3688" s="26">
        <v>6.5233479606249993</v>
      </c>
      <c r="AG3688" s="26">
        <v>0.37690536426796972</v>
      </c>
      <c r="AH3688" s="29">
        <v>1.1256116396594269</v>
      </c>
      <c r="AI3688" s="29">
        <v>22.88</v>
      </c>
    </row>
    <row r="3689" spans="1:35" ht="15" customHeight="1" x14ac:dyDescent="0.2">
      <c r="A3689" s="25">
        <v>3824</v>
      </c>
      <c r="B3689" s="25" t="s">
        <v>119</v>
      </c>
      <c r="C3689" s="139">
        <v>38597</v>
      </c>
      <c r="D3689" s="25">
        <v>26</v>
      </c>
      <c r="E3689" s="25" t="s">
        <v>50</v>
      </c>
      <c r="F3689" s="25">
        <v>-80</v>
      </c>
      <c r="G3689" s="82">
        <v>43.321200000000033</v>
      </c>
      <c r="H3689" s="27">
        <v>-80.722020000000001</v>
      </c>
      <c r="I3689" s="25">
        <v>25</v>
      </c>
      <c r="J3689" s="82">
        <v>1.4748000000000161</v>
      </c>
      <c r="K3689" s="27">
        <v>25.02458</v>
      </c>
      <c r="L3689" s="29">
        <v>32.121000000000002</v>
      </c>
      <c r="M3689" s="29">
        <v>43.67</v>
      </c>
      <c r="N3689" s="28">
        <v>6.0107886076614356</v>
      </c>
      <c r="O3689" s="28">
        <v>2.4382157692683046</v>
      </c>
      <c r="Q3689" s="26">
        <v>11.915396000000001</v>
      </c>
      <c r="R3689" s="26">
        <v>8.0725928484895846</v>
      </c>
      <c r="S3689" s="26">
        <v>6.6</v>
      </c>
      <c r="T3689" s="26">
        <v>0.12</v>
      </c>
      <c r="U3689" s="26">
        <v>0.11</v>
      </c>
      <c r="V3689" s="26">
        <v>0.1</v>
      </c>
      <c r="W3689" s="26">
        <v>9.999999999999995E-3</v>
      </c>
      <c r="X3689" s="26">
        <v>100</v>
      </c>
      <c r="Y3689" s="85"/>
      <c r="AD3689" s="26">
        <v>6.7099999999999991</v>
      </c>
      <c r="AF3689" s="26">
        <v>1.7422200726874997</v>
      </c>
      <c r="AG3689" s="26">
        <v>0.30308617716740638</v>
      </c>
      <c r="AH3689" s="29">
        <v>0.76695427187774157</v>
      </c>
      <c r="AI3689" s="29">
        <v>8.2799999999999994</v>
      </c>
    </row>
    <row r="3690" spans="1:35" ht="15" customHeight="1" x14ac:dyDescent="0.2">
      <c r="A3690" s="25">
        <v>3825</v>
      </c>
      <c r="B3690" s="25" t="s">
        <v>119</v>
      </c>
      <c r="C3690" s="139">
        <v>38597</v>
      </c>
      <c r="D3690" s="25">
        <v>27</v>
      </c>
      <c r="E3690" s="25" t="s">
        <v>50</v>
      </c>
      <c r="F3690" s="25">
        <v>-80</v>
      </c>
      <c r="G3690" s="82">
        <v>44.965200000000038</v>
      </c>
      <c r="H3690" s="27">
        <v>-80.749420000000001</v>
      </c>
      <c r="I3690" s="25">
        <v>25</v>
      </c>
      <c r="J3690" s="82">
        <v>0.3708000000000311</v>
      </c>
      <c r="K3690" s="27">
        <v>25.006180000000001</v>
      </c>
      <c r="L3690" s="29">
        <v>31.925000000000001</v>
      </c>
      <c r="M3690" s="29">
        <v>42.844000000000001</v>
      </c>
      <c r="N3690" s="28">
        <v>6.1793979792309361</v>
      </c>
      <c r="O3690" s="28">
        <v>2.5066104601218764</v>
      </c>
      <c r="Q3690" s="26">
        <v>11.129085999999999</v>
      </c>
      <c r="R3690" s="26">
        <v>3.5842092655877886</v>
      </c>
      <c r="S3690" s="26">
        <v>5.0999999999999996</v>
      </c>
      <c r="T3690" s="26">
        <v>7.0000000000000007E-2</v>
      </c>
      <c r="U3690" s="26">
        <v>0.11</v>
      </c>
      <c r="V3690" s="26">
        <v>0.09</v>
      </c>
      <c r="W3690" s="26">
        <v>2.0000000000000004E-2</v>
      </c>
      <c r="X3690" s="26">
        <v>119.7</v>
      </c>
      <c r="Y3690" s="85"/>
      <c r="AD3690" s="26">
        <v>5.2099999999999991</v>
      </c>
      <c r="AF3690" s="26">
        <v>1.4766421690624996</v>
      </c>
      <c r="AG3690" s="26">
        <v>0.25613362519553151</v>
      </c>
      <c r="AH3690" s="29">
        <v>0.74602736633799771</v>
      </c>
      <c r="AI3690" s="29">
        <v>3.7599999999999909</v>
      </c>
    </row>
    <row r="3691" spans="1:35" ht="15" customHeight="1" x14ac:dyDescent="0.2">
      <c r="A3691" s="25">
        <v>3826</v>
      </c>
      <c r="B3691" s="25" t="s">
        <v>119</v>
      </c>
      <c r="C3691" s="139">
        <v>38597</v>
      </c>
      <c r="D3691" s="25">
        <v>28</v>
      </c>
      <c r="E3691" s="25" t="s">
        <v>50</v>
      </c>
      <c r="F3691" s="25">
        <v>-80</v>
      </c>
      <c r="G3691" s="82">
        <v>47.229600000000005</v>
      </c>
      <c r="H3691" s="27">
        <v>-80.78716</v>
      </c>
      <c r="I3691" s="25">
        <v>25</v>
      </c>
      <c r="J3691" s="82">
        <v>8.0399999999940519E-2</v>
      </c>
      <c r="K3691" s="27">
        <v>25.001339999999999</v>
      </c>
      <c r="L3691" s="29">
        <v>31.686</v>
      </c>
      <c r="M3691" s="29">
        <v>40.063000000000002</v>
      </c>
      <c r="N3691" s="28">
        <v>7.0962001003171959</v>
      </c>
      <c r="O3691" s="28">
        <v>2.8785019929703157</v>
      </c>
      <c r="Q3691" s="26">
        <v>13.443084000000002</v>
      </c>
      <c r="R3691" s="26">
        <v>1.0700357936495517</v>
      </c>
      <c r="S3691" s="26">
        <v>6.3</v>
      </c>
      <c r="T3691" s="26">
        <v>0.03</v>
      </c>
      <c r="U3691" s="26">
        <v>0.08</v>
      </c>
      <c r="V3691" s="26">
        <v>0.08</v>
      </c>
      <c r="W3691" s="26">
        <v>0</v>
      </c>
      <c r="X3691" s="26">
        <v>97.2</v>
      </c>
      <c r="Y3691" s="85"/>
      <c r="AD3691" s="26">
        <v>6.38</v>
      </c>
      <c r="AF3691" s="26">
        <v>1.0916993333437501</v>
      </c>
      <c r="AG3691" s="26">
        <v>0.25232037364903137</v>
      </c>
      <c r="AH3691" s="29">
        <v>0.64964346196972889</v>
      </c>
      <c r="AI3691" s="29">
        <v>1.2</v>
      </c>
    </row>
    <row r="3692" spans="1:35" ht="15" customHeight="1" x14ac:dyDescent="0.2">
      <c r="A3692" s="25">
        <v>3827</v>
      </c>
      <c r="B3692" s="25" t="s">
        <v>119</v>
      </c>
      <c r="C3692" s="139">
        <v>38597</v>
      </c>
      <c r="D3692" s="25">
        <v>29</v>
      </c>
      <c r="E3692" s="25" t="s">
        <v>50</v>
      </c>
      <c r="F3692" s="25">
        <v>-80</v>
      </c>
      <c r="G3692" s="82">
        <v>48.640800000000297</v>
      </c>
      <c r="H3692" s="27">
        <v>-80.810680000000005</v>
      </c>
      <c r="I3692" s="25">
        <v>24</v>
      </c>
      <c r="J3692" s="82">
        <v>59.924400000000091</v>
      </c>
      <c r="K3692" s="27">
        <v>24.998740000000002</v>
      </c>
      <c r="L3692" s="29">
        <v>32.456000000000003</v>
      </c>
      <c r="M3692" s="29">
        <v>39.256</v>
      </c>
      <c r="N3692" s="28">
        <v>5.8524030422933055</v>
      </c>
      <c r="O3692" s="28">
        <v>2.3739682622751586</v>
      </c>
      <c r="Q3692" s="26">
        <v>14.184462</v>
      </c>
      <c r="R3692" s="26">
        <v>24.106360119851193</v>
      </c>
      <c r="S3692" s="26">
        <v>5.9</v>
      </c>
      <c r="T3692" s="26">
        <v>0.01</v>
      </c>
      <c r="U3692" s="26">
        <v>0.11</v>
      </c>
      <c r="V3692" s="26">
        <v>0.13</v>
      </c>
      <c r="W3692" s="26">
        <v>0</v>
      </c>
      <c r="X3692" s="26">
        <v>89.2</v>
      </c>
      <c r="Y3692" s="85"/>
      <c r="AD3692" s="26">
        <v>6.03</v>
      </c>
      <c r="AF3692" s="26">
        <v>0.78657499325000002</v>
      </c>
      <c r="AG3692" s="26">
        <v>0.2726345753534688</v>
      </c>
      <c r="AH3692" s="29">
        <v>0.78771061505592055</v>
      </c>
      <c r="AI3692" s="29">
        <v>24.2</v>
      </c>
    </row>
    <row r="3693" spans="1:35" ht="15" customHeight="1" x14ac:dyDescent="0.2">
      <c r="A3693" s="25">
        <v>3828</v>
      </c>
      <c r="B3693" s="25" t="s">
        <v>119</v>
      </c>
      <c r="C3693" s="139">
        <v>38597</v>
      </c>
      <c r="D3693" s="25">
        <v>30</v>
      </c>
      <c r="E3693" s="25" t="s">
        <v>49</v>
      </c>
      <c r="F3693" s="25">
        <v>-80</v>
      </c>
      <c r="G3693" s="82">
        <v>50.116799999999841</v>
      </c>
      <c r="H3693" s="27">
        <v>-80.835279999999997</v>
      </c>
      <c r="I3693" s="25">
        <v>24</v>
      </c>
      <c r="J3693" s="82">
        <v>58.543199999999942</v>
      </c>
      <c r="K3693" s="27">
        <v>24.975719999999999</v>
      </c>
      <c r="L3693" s="29">
        <v>31.17</v>
      </c>
      <c r="M3693" s="29">
        <v>36.817999999999998</v>
      </c>
      <c r="N3693" s="28">
        <v>7.7882388014454902</v>
      </c>
      <c r="O3693" s="28">
        <v>3.1592205116492553</v>
      </c>
      <c r="Q3693" s="26">
        <v>11.039221999999999</v>
      </c>
      <c r="R3693" s="26">
        <v>0.45912136711309415</v>
      </c>
      <c r="S3693" s="26">
        <v>3.7</v>
      </c>
      <c r="T3693" s="26">
        <v>0.02</v>
      </c>
      <c r="U3693" s="26">
        <v>0.83</v>
      </c>
      <c r="V3693" s="26">
        <v>0.26</v>
      </c>
      <c r="W3693" s="26">
        <v>0.56999999999999995</v>
      </c>
      <c r="X3693" s="26">
        <v>105.4</v>
      </c>
      <c r="Y3693" s="85"/>
      <c r="AD3693" s="26">
        <v>4.53</v>
      </c>
      <c r="AF3693" s="26">
        <v>2.1913805162499997</v>
      </c>
      <c r="AG3693" s="26">
        <v>0.44364571334909386</v>
      </c>
      <c r="AH3693" s="29">
        <v>0.59191816244057494</v>
      </c>
      <c r="AI3693" s="29">
        <v>0.71999999999999886</v>
      </c>
    </row>
    <row r="3694" spans="1:35" ht="15" customHeight="1" x14ac:dyDescent="0.2">
      <c r="A3694" s="25">
        <v>3829</v>
      </c>
      <c r="B3694" s="25" t="s">
        <v>119</v>
      </c>
      <c r="C3694" s="139">
        <v>38597</v>
      </c>
      <c r="D3694" s="25">
        <v>31</v>
      </c>
      <c r="E3694" s="25" t="s">
        <v>49</v>
      </c>
      <c r="F3694" s="25">
        <v>-80</v>
      </c>
      <c r="G3694" s="82">
        <v>52.114799999999661</v>
      </c>
      <c r="H3694" s="27">
        <v>-80.868579999999994</v>
      </c>
      <c r="I3694" s="25">
        <v>25</v>
      </c>
      <c r="J3694" s="82">
        <v>0.64319999999995048</v>
      </c>
      <c r="K3694" s="27">
        <v>25.010719999999999</v>
      </c>
      <c r="L3694" s="29">
        <v>31.843</v>
      </c>
      <c r="M3694" s="29">
        <v>37.220999999999997</v>
      </c>
      <c r="N3694" s="28">
        <v>7.3308002971500441</v>
      </c>
      <c r="O3694" s="28">
        <v>2.9736651964578269</v>
      </c>
      <c r="Q3694" s="26">
        <v>12.791570000000002</v>
      </c>
      <c r="R3694" s="26">
        <v>8.943699559732142</v>
      </c>
      <c r="S3694" s="26">
        <v>2.2999999999999998</v>
      </c>
      <c r="T3694" s="26">
        <v>0.02</v>
      </c>
      <c r="U3694" s="26">
        <v>0.08</v>
      </c>
      <c r="V3694" s="26">
        <v>7.0000000000000007E-2</v>
      </c>
      <c r="W3694" s="26">
        <v>9.999999999999995E-3</v>
      </c>
      <c r="X3694" s="26">
        <v>123.3</v>
      </c>
      <c r="Y3694" s="85"/>
      <c r="AD3694" s="26">
        <v>2.3799999999999994</v>
      </c>
      <c r="AF3694" s="26">
        <v>1.19292369825</v>
      </c>
      <c r="AG3694" s="26">
        <v>0.32607214769424986</v>
      </c>
      <c r="AH3694" s="29">
        <v>0.62885357848203904</v>
      </c>
      <c r="AI3694" s="29">
        <v>9.0857142857142854</v>
      </c>
    </row>
    <row r="3695" spans="1:35" ht="15" customHeight="1" x14ac:dyDescent="0.2">
      <c r="A3695" s="25">
        <v>3830</v>
      </c>
      <c r="B3695" s="25" t="s">
        <v>119</v>
      </c>
      <c r="C3695" s="139">
        <v>38597</v>
      </c>
      <c r="D3695" s="25">
        <v>32</v>
      </c>
      <c r="E3695" s="25" t="s">
        <v>49</v>
      </c>
      <c r="F3695" s="25">
        <v>-80</v>
      </c>
      <c r="G3695" s="82">
        <v>55.531200000000354</v>
      </c>
      <c r="H3695" s="27">
        <v>-80.925520000000006</v>
      </c>
      <c r="I3695" s="25">
        <v>25</v>
      </c>
      <c r="J3695" s="82">
        <v>0.70200000000006924</v>
      </c>
      <c r="K3695" s="27">
        <v>25.011700000000001</v>
      </c>
      <c r="L3695" s="29">
        <v>31.401</v>
      </c>
      <c r="M3695" s="29">
        <v>35.334000000000003</v>
      </c>
      <c r="N3695" s="28">
        <v>6.7200591291912994</v>
      </c>
      <c r="O3695" s="28">
        <v>2.725924202079768</v>
      </c>
      <c r="Q3695" s="26">
        <v>10.207980000000001</v>
      </c>
      <c r="R3695" s="26">
        <v>0.54389388770089409</v>
      </c>
      <c r="S3695" s="26">
        <v>1.5</v>
      </c>
      <c r="T3695" s="26">
        <v>0.02</v>
      </c>
      <c r="U3695" s="26">
        <v>0.05</v>
      </c>
      <c r="V3695" s="26">
        <v>0.06</v>
      </c>
      <c r="W3695" s="26">
        <v>0</v>
      </c>
      <c r="X3695" s="26">
        <v>73.8</v>
      </c>
      <c r="Y3695" s="85"/>
      <c r="AD3695" s="26">
        <v>1.56</v>
      </c>
      <c r="AF3695" s="26">
        <v>0.95129134331249976</v>
      </c>
      <c r="AG3695" s="26">
        <v>0.23403791693584408</v>
      </c>
      <c r="AH3695" s="29">
        <v>0.68600586860532187</v>
      </c>
      <c r="AI3695" s="29">
        <v>0.65714285714285836</v>
      </c>
    </row>
    <row r="3696" spans="1:35" ht="15" customHeight="1" x14ac:dyDescent="0.2">
      <c r="A3696" s="25">
        <v>3831</v>
      </c>
      <c r="B3696" s="25" t="s">
        <v>119</v>
      </c>
      <c r="C3696" s="139">
        <v>38597</v>
      </c>
      <c r="D3696" s="25">
        <v>33</v>
      </c>
      <c r="E3696" s="25" t="s">
        <v>49</v>
      </c>
      <c r="F3696" s="25">
        <v>-80</v>
      </c>
      <c r="G3696" s="82">
        <v>55.195200000000284</v>
      </c>
      <c r="H3696" s="27">
        <v>-80.919920000000005</v>
      </c>
      <c r="I3696" s="25">
        <v>25</v>
      </c>
      <c r="J3696" s="82">
        <v>3.2567999999999131</v>
      </c>
      <c r="K3696" s="27">
        <v>25.054279999999999</v>
      </c>
      <c r="L3696" s="29">
        <v>31.318000000000001</v>
      </c>
      <c r="M3696" s="29">
        <v>34.823999999999998</v>
      </c>
      <c r="N3696" s="28">
        <v>5.5824130527906295</v>
      </c>
      <c r="O3696" s="28">
        <v>2.2644495463597565</v>
      </c>
      <c r="Q3696" s="26">
        <v>12.409648000000001</v>
      </c>
      <c r="R3696" s="26">
        <v>1.8265372556919723</v>
      </c>
      <c r="S3696" s="26">
        <v>2.5</v>
      </c>
      <c r="T3696" s="26">
        <v>0.08</v>
      </c>
      <c r="U3696" s="26">
        <v>0.13</v>
      </c>
      <c r="V3696" s="26">
        <v>0.12</v>
      </c>
      <c r="W3696" s="26">
        <v>1.0000000000000009E-2</v>
      </c>
      <c r="X3696" s="26">
        <v>78.599999999999994</v>
      </c>
      <c r="Y3696" s="85"/>
      <c r="AD3696" s="26">
        <v>2.63</v>
      </c>
      <c r="AF3696" s="26">
        <v>1.1210870521874998</v>
      </c>
      <c r="AG3696" s="26">
        <v>0.23471275241340633</v>
      </c>
      <c r="AH3696" s="29">
        <v>0.82580775668247564</v>
      </c>
      <c r="AI3696" s="29">
        <v>1.960000000000008</v>
      </c>
    </row>
    <row r="3697" spans="1:39" ht="15" customHeight="1" x14ac:dyDescent="0.2">
      <c r="A3697" s="25">
        <v>3832</v>
      </c>
      <c r="B3697" s="25" t="s">
        <v>119</v>
      </c>
      <c r="C3697" s="139">
        <v>38597</v>
      </c>
      <c r="D3697" s="25">
        <v>35</v>
      </c>
      <c r="E3697" s="25" t="s">
        <v>49</v>
      </c>
      <c r="F3697" s="25">
        <v>-80</v>
      </c>
      <c r="G3697" s="82">
        <v>52.734000000000094</v>
      </c>
      <c r="H3697" s="27">
        <v>-80.878900000000002</v>
      </c>
      <c r="I3697" s="25">
        <v>24</v>
      </c>
      <c r="J3697" s="82">
        <v>58.28160000000004</v>
      </c>
      <c r="K3697" s="27">
        <v>24.971360000000001</v>
      </c>
      <c r="L3697" s="29">
        <v>31.556000000000001</v>
      </c>
      <c r="M3697" s="29">
        <v>36.008000000000003</v>
      </c>
      <c r="N3697" s="28">
        <v>7.5720342543647332</v>
      </c>
      <c r="O3697" s="28">
        <v>3.0715193179310307</v>
      </c>
      <c r="Q3697" s="26">
        <v>7.9613800000000001</v>
      </c>
      <c r="R3697" s="26">
        <v>0.67613676254092114</v>
      </c>
      <c r="S3697" s="26">
        <v>2.7</v>
      </c>
      <c r="T3697" s="26">
        <v>0.06</v>
      </c>
      <c r="U3697" s="26">
        <v>0.37</v>
      </c>
      <c r="V3697" s="26">
        <v>0.21</v>
      </c>
      <c r="W3697" s="26">
        <v>0.16</v>
      </c>
      <c r="X3697" s="26">
        <v>56.5</v>
      </c>
      <c r="Y3697" s="85"/>
      <c r="AD3697" s="26">
        <v>3.0700000000000003</v>
      </c>
      <c r="AF3697" s="26">
        <v>1.8804511946562499</v>
      </c>
      <c r="AG3697" s="26">
        <v>0.49783128936400034</v>
      </c>
      <c r="AH3697" s="29">
        <v>0.60881922151140122</v>
      </c>
      <c r="AI3697" s="29">
        <v>0.89999999999999858</v>
      </c>
    </row>
    <row r="3698" spans="1:39" ht="15" customHeight="1" x14ac:dyDescent="0.2">
      <c r="A3698" s="25">
        <v>3833</v>
      </c>
      <c r="B3698" s="25" t="s">
        <v>119</v>
      </c>
      <c r="C3698" s="139">
        <v>38597</v>
      </c>
      <c r="D3698" s="25">
        <v>36</v>
      </c>
      <c r="E3698" s="25" t="s">
        <v>50</v>
      </c>
      <c r="F3698" s="25">
        <v>-80</v>
      </c>
      <c r="G3698" s="82">
        <v>47.605199999999854</v>
      </c>
      <c r="H3698" s="27">
        <v>-80.793419999999998</v>
      </c>
      <c r="I3698" s="25">
        <v>24</v>
      </c>
      <c r="J3698" s="82">
        <v>57.588000000000079</v>
      </c>
      <c r="K3698" s="27">
        <v>24.959800000000001</v>
      </c>
      <c r="L3698" s="29">
        <v>31.981999999999999</v>
      </c>
      <c r="M3698" s="29">
        <v>39.822000000000003</v>
      </c>
      <c r="N3698" s="28">
        <v>8.3662565206629456</v>
      </c>
      <c r="O3698" s="28">
        <v>3.3936875691192423</v>
      </c>
      <c r="Q3698" s="26">
        <v>12.769104</v>
      </c>
      <c r="R3698" s="26">
        <v>1.4876257884263446</v>
      </c>
      <c r="S3698" s="26">
        <v>11.4</v>
      </c>
      <c r="T3698" s="26">
        <v>0.05</v>
      </c>
      <c r="U3698" s="26">
        <v>0.26</v>
      </c>
      <c r="V3698" s="26">
        <v>0.11</v>
      </c>
      <c r="W3698" s="26">
        <v>0.15000000000000002</v>
      </c>
      <c r="X3698" s="26">
        <v>131.30000000000001</v>
      </c>
      <c r="Y3698" s="85"/>
      <c r="AD3698" s="26">
        <v>11.66</v>
      </c>
      <c r="AF3698" s="26">
        <v>1.7839433772187501</v>
      </c>
      <c r="AG3698" s="26">
        <v>0.44604162165212535</v>
      </c>
      <c r="AH3698" s="29">
        <v>0.5510230278756385</v>
      </c>
      <c r="AI3698" s="29">
        <v>1.7000000000000053</v>
      </c>
    </row>
    <row r="3699" spans="1:39" ht="15" customHeight="1" x14ac:dyDescent="0.2">
      <c r="A3699" s="25">
        <v>3834</v>
      </c>
      <c r="B3699" s="25" t="s">
        <v>119</v>
      </c>
      <c r="C3699" s="139">
        <v>38597</v>
      </c>
      <c r="D3699" s="25">
        <v>37</v>
      </c>
      <c r="E3699" s="25" t="s">
        <v>50</v>
      </c>
      <c r="F3699" s="25">
        <v>-80</v>
      </c>
      <c r="G3699" s="82">
        <v>45.70920000000001</v>
      </c>
      <c r="H3699" s="27">
        <v>-80.76182</v>
      </c>
      <c r="I3699" s="25">
        <v>24</v>
      </c>
      <c r="J3699" s="82">
        <v>55.964399999999941</v>
      </c>
      <c r="K3699" s="27">
        <v>24.932739999999999</v>
      </c>
      <c r="L3699" s="29">
        <v>32.817999999999998</v>
      </c>
      <c r="M3699" s="29">
        <v>39.612000000000002</v>
      </c>
      <c r="N3699" s="28">
        <v>8.0349463918192701</v>
      </c>
      <c r="O3699" s="28">
        <v>3.2592949572021768</v>
      </c>
      <c r="Q3699" s="26">
        <v>10.747164000000001</v>
      </c>
      <c r="R3699" s="26">
        <v>1.7548216783482176</v>
      </c>
      <c r="S3699" s="26">
        <v>12.3</v>
      </c>
      <c r="T3699" s="26">
        <v>0.08</v>
      </c>
      <c r="U3699" s="26">
        <v>0.64</v>
      </c>
      <c r="V3699" s="26">
        <v>0.32</v>
      </c>
      <c r="W3699" s="26">
        <v>0.32</v>
      </c>
      <c r="X3699" s="26">
        <v>128.6</v>
      </c>
      <c r="Y3699" s="85"/>
      <c r="AD3699" s="26">
        <v>12.940000000000001</v>
      </c>
      <c r="AF3699" s="26">
        <v>2.6194979018749995</v>
      </c>
      <c r="AG3699" s="26">
        <v>0.34711185940487554</v>
      </c>
      <c r="AH3699" s="29">
        <v>0.57374371591248485</v>
      </c>
      <c r="AI3699" s="29">
        <v>2.06666666666667</v>
      </c>
    </row>
    <row r="3700" spans="1:39" s="3" customFormat="1" ht="15" customHeight="1" x14ac:dyDescent="0.2">
      <c r="A3700" s="25">
        <v>3835</v>
      </c>
      <c r="B3700" s="25" t="s">
        <v>119</v>
      </c>
      <c r="C3700" s="139">
        <v>38597</v>
      </c>
      <c r="D3700" s="25">
        <v>38</v>
      </c>
      <c r="E3700" s="25" t="s">
        <v>50</v>
      </c>
      <c r="F3700" s="25">
        <v>-80</v>
      </c>
      <c r="G3700" s="82">
        <v>41.842799999999727</v>
      </c>
      <c r="H3700" s="27">
        <v>-80.697379999999995</v>
      </c>
      <c r="I3700" s="25">
        <v>24</v>
      </c>
      <c r="J3700" s="82">
        <v>59.150399999999976</v>
      </c>
      <c r="K3700" s="27">
        <v>24.98584</v>
      </c>
      <c r="L3700" s="29">
        <v>32.281999999999996</v>
      </c>
      <c r="M3700" s="29">
        <v>40.729999999999997</v>
      </c>
      <c r="N3700" s="28">
        <v>8.7799794540724516</v>
      </c>
      <c r="O3700" s="28">
        <v>3.561510103929606</v>
      </c>
      <c r="P3700" s="26"/>
      <c r="Q3700" s="26">
        <v>6.6134199999999996</v>
      </c>
      <c r="R3700" s="26">
        <v>17.667422770390626</v>
      </c>
      <c r="S3700" s="26">
        <v>30.7</v>
      </c>
      <c r="T3700" s="26">
        <v>0.08</v>
      </c>
      <c r="U3700" s="26">
        <v>0.27</v>
      </c>
      <c r="V3700" s="26">
        <v>0.17</v>
      </c>
      <c r="W3700" s="26">
        <v>0.1</v>
      </c>
      <c r="X3700" s="26">
        <v>78.400000000000006</v>
      </c>
      <c r="Y3700" s="86"/>
      <c r="Z3700" s="26"/>
      <c r="AA3700" s="26"/>
      <c r="AB3700" s="26"/>
      <c r="AC3700" s="26"/>
      <c r="AD3700" s="26">
        <v>30.970000000000002</v>
      </c>
      <c r="AE3700" s="29"/>
      <c r="AF3700" s="26">
        <v>1.6736487287187498</v>
      </c>
      <c r="AG3700" s="26">
        <v>0.24761435693440625</v>
      </c>
      <c r="AH3700" s="29">
        <v>0.52505817628784157</v>
      </c>
      <c r="AI3700" s="29">
        <v>17.866666666666667</v>
      </c>
      <c r="AJ3700" s="125"/>
      <c r="AK3700" s="125"/>
      <c r="AL3700" s="125"/>
      <c r="AM3700" s="125"/>
    </row>
    <row r="3701" spans="1:39" s="3" customFormat="1" ht="15" customHeight="1" x14ac:dyDescent="0.2">
      <c r="A3701" s="25">
        <v>3836</v>
      </c>
      <c r="B3701" s="25" t="s">
        <v>119</v>
      </c>
      <c r="C3701" s="139">
        <v>38597</v>
      </c>
      <c r="D3701" s="25">
        <v>39</v>
      </c>
      <c r="E3701" s="25" t="s">
        <v>50</v>
      </c>
      <c r="F3701" s="25">
        <v>-80</v>
      </c>
      <c r="G3701" s="82">
        <v>38.797199999999918</v>
      </c>
      <c r="H3701" s="27">
        <v>-80.646619999999999</v>
      </c>
      <c r="I3701" s="25">
        <v>25</v>
      </c>
      <c r="J3701" s="82">
        <v>0.47399999999996112</v>
      </c>
      <c r="K3701" s="27">
        <v>25.007899999999999</v>
      </c>
      <c r="L3701" s="29">
        <v>32.344999999999999</v>
      </c>
      <c r="M3701" s="29">
        <v>40.945</v>
      </c>
      <c r="N3701" s="28">
        <v>8.5362585854538811</v>
      </c>
      <c r="O3701" s="28">
        <v>3.4626471919303161</v>
      </c>
      <c r="P3701" s="26"/>
      <c r="Q3701" s="26">
        <v>5.2879260000000006</v>
      </c>
      <c r="R3701" s="26">
        <v>7.6067165757998509</v>
      </c>
      <c r="S3701" s="26">
        <v>21.6</v>
      </c>
      <c r="T3701" s="26">
        <v>0.09</v>
      </c>
      <c r="U3701" s="26">
        <v>0.64</v>
      </c>
      <c r="V3701" s="26">
        <v>0.09</v>
      </c>
      <c r="W3701" s="26">
        <v>0.55000000000000004</v>
      </c>
      <c r="X3701" s="26">
        <v>68.5</v>
      </c>
      <c r="Y3701" s="86"/>
      <c r="Z3701" s="26"/>
      <c r="AA3701" s="26"/>
      <c r="AB3701" s="26"/>
      <c r="AC3701" s="26"/>
      <c r="AD3701" s="26">
        <v>22.240000000000002</v>
      </c>
      <c r="AE3701" s="29"/>
      <c r="AF3701" s="26">
        <v>1.6235807632812498</v>
      </c>
      <c r="AG3701" s="26">
        <v>0.20690255097728125</v>
      </c>
      <c r="AH3701" s="29">
        <v>0.54004924450808234</v>
      </c>
      <c r="AI3701" s="29">
        <v>7.8</v>
      </c>
      <c r="AJ3701" s="125"/>
      <c r="AK3701" s="125"/>
      <c r="AL3701" s="125"/>
      <c r="AM3701" s="125"/>
    </row>
    <row r="3702" spans="1:39" s="3" customFormat="1" ht="15" customHeight="1" x14ac:dyDescent="0.2">
      <c r="A3702" s="25">
        <v>3837</v>
      </c>
      <c r="B3702" s="25" t="s">
        <v>119</v>
      </c>
      <c r="C3702" s="139">
        <v>38597</v>
      </c>
      <c r="D3702" s="25">
        <v>40</v>
      </c>
      <c r="E3702" s="25" t="s">
        <v>47</v>
      </c>
      <c r="F3702" s="25">
        <v>-80</v>
      </c>
      <c r="G3702" s="82">
        <v>35.936399999999935</v>
      </c>
      <c r="H3702" s="27">
        <v>-80.598939999999999</v>
      </c>
      <c r="I3702" s="25">
        <v>25</v>
      </c>
      <c r="J3702" s="82">
        <v>1.0224000000000899</v>
      </c>
      <c r="K3702" s="27">
        <v>25.017040000000001</v>
      </c>
      <c r="L3702" s="29">
        <v>31.888000000000002</v>
      </c>
      <c r="M3702" s="29">
        <v>39.820999999999998</v>
      </c>
      <c r="N3702" s="28">
        <v>8.2393167101996525</v>
      </c>
      <c r="O3702" s="28">
        <v>3.3421957154172124</v>
      </c>
      <c r="P3702" s="26"/>
      <c r="Q3702" s="26">
        <v>5.1980620000000002</v>
      </c>
      <c r="R3702" s="26">
        <v>5.7710270213950849</v>
      </c>
      <c r="S3702" s="26">
        <v>17.600000000000001</v>
      </c>
      <c r="T3702" s="26">
        <v>0.08</v>
      </c>
      <c r="U3702" s="26">
        <v>0.76</v>
      </c>
      <c r="V3702" s="26">
        <v>0.09</v>
      </c>
      <c r="W3702" s="26">
        <v>0.67</v>
      </c>
      <c r="X3702" s="26">
        <v>50.5</v>
      </c>
      <c r="Y3702" s="86"/>
      <c r="Z3702" s="26"/>
      <c r="AA3702" s="26"/>
      <c r="AB3702" s="26"/>
      <c r="AC3702" s="26"/>
      <c r="AD3702" s="26">
        <v>18.360000000000003</v>
      </c>
      <c r="AE3702" s="29"/>
      <c r="AF3702" s="26">
        <v>0.91537302028125</v>
      </c>
      <c r="AG3702" s="26">
        <v>0.20966756886428123</v>
      </c>
      <c r="AH3702" s="29">
        <v>0.55951241615620484</v>
      </c>
      <c r="AI3702" s="29">
        <v>5.88</v>
      </c>
      <c r="AJ3702" s="125"/>
      <c r="AK3702" s="125"/>
      <c r="AL3702" s="125"/>
      <c r="AM3702" s="125"/>
    </row>
    <row r="3703" spans="1:39" ht="15" customHeight="1" x14ac:dyDescent="0.2">
      <c r="A3703" s="25">
        <v>3838</v>
      </c>
      <c r="B3703" s="25" t="s">
        <v>120</v>
      </c>
      <c r="C3703" s="139">
        <v>38665</v>
      </c>
      <c r="D3703" s="25" t="s">
        <v>15</v>
      </c>
      <c r="E3703" s="25" t="s">
        <v>76</v>
      </c>
      <c r="F3703" s="25">
        <v>-80</v>
      </c>
      <c r="G3703" s="82">
        <v>10.993200000000343</v>
      </c>
      <c r="H3703" s="27">
        <v>-80.183220000000006</v>
      </c>
      <c r="I3703" s="25">
        <v>25</v>
      </c>
      <c r="J3703" s="82">
        <v>44.331599999999938</v>
      </c>
      <c r="K3703" s="27">
        <v>25.738859999999999</v>
      </c>
      <c r="L3703" s="29">
        <v>25.185400000000001</v>
      </c>
      <c r="M3703" s="29">
        <v>31.475999999999999</v>
      </c>
      <c r="N3703" s="28">
        <v>7.9434664637235173</v>
      </c>
      <c r="O3703" s="28">
        <v>3.2221870471069365</v>
      </c>
      <c r="Q3703" s="26">
        <v>43.592456000000006</v>
      </c>
      <c r="R3703" s="26">
        <v>4.6241316190029718</v>
      </c>
      <c r="S3703" s="26">
        <v>2</v>
      </c>
      <c r="T3703" s="26">
        <v>0.13</v>
      </c>
      <c r="U3703" s="26">
        <v>2</v>
      </c>
      <c r="V3703" s="26">
        <v>0.2</v>
      </c>
      <c r="W3703" s="26">
        <v>1.8</v>
      </c>
      <c r="X3703" s="26">
        <v>5.0999999999999996</v>
      </c>
      <c r="Y3703" s="85"/>
      <c r="AD3703" s="26">
        <v>4</v>
      </c>
      <c r="AF3703" s="26">
        <v>2.1492944003750001</v>
      </c>
      <c r="AG3703" s="26">
        <v>0.64962259445549986</v>
      </c>
      <c r="AH3703" s="29">
        <v>0.58035116294039879</v>
      </c>
      <c r="AI3703" s="29">
        <v>4.88</v>
      </c>
    </row>
    <row r="3704" spans="1:39" ht="15" customHeight="1" x14ac:dyDescent="0.2">
      <c r="A3704" s="25">
        <v>3839</v>
      </c>
      <c r="B3704" s="25" t="s">
        <v>120</v>
      </c>
      <c r="C3704" s="139">
        <v>38665</v>
      </c>
      <c r="D3704" s="25" t="s">
        <v>24</v>
      </c>
      <c r="E3704" s="25" t="s">
        <v>77</v>
      </c>
      <c r="F3704" s="25">
        <v>-80</v>
      </c>
      <c r="G3704" s="82">
        <v>21.566400000000385</v>
      </c>
      <c r="H3704" s="27">
        <v>-80.359440000000006</v>
      </c>
      <c r="I3704" s="25">
        <v>25</v>
      </c>
      <c r="J3704" s="82">
        <v>17.882400000000018</v>
      </c>
      <c r="K3704" s="27">
        <v>25.29804</v>
      </c>
      <c r="L3704" s="29">
        <v>26.05</v>
      </c>
      <c r="M3704" s="29">
        <v>25.747</v>
      </c>
      <c r="N3704" s="28">
        <v>3.8318117436652237</v>
      </c>
      <c r="O3704" s="28">
        <v>1.554335783222119</v>
      </c>
      <c r="Q3704" s="26">
        <v>53.028176000000002</v>
      </c>
      <c r="R3704" s="26">
        <v>3.5324699354811471</v>
      </c>
      <c r="S3704" s="26">
        <v>5.4</v>
      </c>
      <c r="T3704" s="26">
        <v>0.19</v>
      </c>
      <c r="U3704" s="26">
        <v>6.2</v>
      </c>
      <c r="V3704" s="26">
        <v>0.59</v>
      </c>
      <c r="W3704" s="26">
        <v>5.61</v>
      </c>
      <c r="X3704" s="26">
        <v>3.8</v>
      </c>
      <c r="Y3704" s="85"/>
      <c r="AD3704" s="26">
        <v>11.600000000000001</v>
      </c>
      <c r="AF3704" s="26">
        <v>2.9939192086249999</v>
      </c>
      <c r="AG3704" s="26">
        <v>0.47856097496306271</v>
      </c>
      <c r="AH3704" s="29">
        <v>1.2030862444172219</v>
      </c>
      <c r="AI3704" s="29">
        <v>3.8888888888888853</v>
      </c>
    </row>
    <row r="3705" spans="1:39" ht="15" customHeight="1" x14ac:dyDescent="0.2">
      <c r="A3705" s="25">
        <v>3840</v>
      </c>
      <c r="B3705" s="25" t="s">
        <v>120</v>
      </c>
      <c r="C3705" s="139">
        <v>38665</v>
      </c>
      <c r="D3705" s="25" t="s">
        <v>28</v>
      </c>
      <c r="E3705" s="25" t="s">
        <v>77</v>
      </c>
      <c r="F3705" s="25">
        <v>-80</v>
      </c>
      <c r="G3705" s="82">
        <v>12.800400000000138</v>
      </c>
      <c r="H3705" s="27">
        <v>-80.213340000000002</v>
      </c>
      <c r="I3705" s="25">
        <v>25</v>
      </c>
      <c r="J3705" s="82">
        <v>28.066800000000072</v>
      </c>
      <c r="K3705" s="27">
        <v>25.467780000000001</v>
      </c>
      <c r="L3705" s="29">
        <v>25.666</v>
      </c>
      <c r="M3705" s="29">
        <v>33.603000000000002</v>
      </c>
      <c r="N3705" s="28">
        <v>6.7398191849631823</v>
      </c>
      <c r="O3705" s="28">
        <v>2.7339396693885361</v>
      </c>
      <c r="Q3705" s="26">
        <v>15.757082000000002</v>
      </c>
      <c r="R3705" s="26">
        <v>0.95219751441344957</v>
      </c>
      <c r="S3705" s="26">
        <v>0.68</v>
      </c>
      <c r="T3705" s="26">
        <v>0.06</v>
      </c>
      <c r="U3705" s="26">
        <v>0.83</v>
      </c>
      <c r="V3705" s="26">
        <v>0.44</v>
      </c>
      <c r="W3705" s="26">
        <v>0.38999999999999996</v>
      </c>
      <c r="X3705" s="26">
        <v>0.2</v>
      </c>
      <c r="Y3705" s="85"/>
      <c r="AD3705" s="26">
        <v>1.51</v>
      </c>
      <c r="AF3705" s="26">
        <v>0.86820754559374991</v>
      </c>
      <c r="AG3705" s="26">
        <v>0.23327231901928136</v>
      </c>
      <c r="AH3705" s="29">
        <v>0.68399461075826817</v>
      </c>
      <c r="AI3705" s="29">
        <v>1.0555555555555627</v>
      </c>
    </row>
    <row r="3706" spans="1:39" ht="15" customHeight="1" x14ac:dyDescent="0.2">
      <c r="A3706" s="25">
        <v>3841</v>
      </c>
      <c r="B3706" s="25" t="s">
        <v>120</v>
      </c>
      <c r="C3706" s="139">
        <v>38665</v>
      </c>
      <c r="D3706" s="25" t="s">
        <v>29</v>
      </c>
      <c r="E3706" s="25" t="s">
        <v>76</v>
      </c>
      <c r="F3706" s="25">
        <v>-80</v>
      </c>
      <c r="G3706" s="82">
        <v>11.870399999999961</v>
      </c>
      <c r="H3706" s="27">
        <v>-80.197839999999999</v>
      </c>
      <c r="I3706" s="25">
        <v>25</v>
      </c>
      <c r="J3706" s="82">
        <v>34.789200000000093</v>
      </c>
      <c r="K3706" s="27">
        <v>25.579820000000002</v>
      </c>
      <c r="L3706" s="29">
        <v>25.283000000000001</v>
      </c>
      <c r="M3706" s="29">
        <v>32.847000000000001</v>
      </c>
      <c r="N3706" s="28">
        <v>11.893145698469462</v>
      </c>
      <c r="O3706" s="28">
        <v>4.8243345891839251</v>
      </c>
      <c r="Q3706" s="26">
        <v>19.553835999999997</v>
      </c>
      <c r="R3706" s="26">
        <v>1.5109169398139921</v>
      </c>
      <c r="S3706" s="26">
        <v>0</v>
      </c>
      <c r="T3706" s="26">
        <v>0.02</v>
      </c>
      <c r="U3706" s="26">
        <v>0.35</v>
      </c>
      <c r="V3706" s="26">
        <v>0.15</v>
      </c>
      <c r="W3706" s="26">
        <v>0.19999999999999998</v>
      </c>
      <c r="X3706" s="26">
        <v>0.23</v>
      </c>
      <c r="Y3706" s="85"/>
      <c r="AD3706" s="26">
        <v>0.35</v>
      </c>
      <c r="AF3706" s="26">
        <v>1.3082977055625</v>
      </c>
      <c r="AG3706" s="26">
        <v>0.50625346908715607</v>
      </c>
      <c r="AH3706" s="29">
        <v>0.38761822287212577</v>
      </c>
      <c r="AI3706" s="29">
        <v>1.6666666666666707</v>
      </c>
    </row>
    <row r="3707" spans="1:39" ht="15" customHeight="1" x14ac:dyDescent="0.2">
      <c r="A3707" s="25">
        <v>3842</v>
      </c>
      <c r="B3707" s="25" t="s">
        <v>120</v>
      </c>
      <c r="C3707" s="139">
        <v>38665</v>
      </c>
      <c r="D3707" s="25" t="s">
        <v>30</v>
      </c>
      <c r="E3707" s="25" t="s">
        <v>76</v>
      </c>
      <c r="F3707" s="25">
        <v>-80</v>
      </c>
      <c r="G3707" s="82">
        <v>11.217599999999948</v>
      </c>
      <c r="H3707" s="27">
        <v>-80.186959999999999</v>
      </c>
      <c r="I3707" s="25">
        <v>25</v>
      </c>
      <c r="J3707" s="82">
        <v>39.719999999999942</v>
      </c>
      <c r="K3707" s="27">
        <v>25.661999999999999</v>
      </c>
      <c r="L3707" s="29">
        <v>25.164999999999999</v>
      </c>
      <c r="M3707" s="29">
        <v>30.471</v>
      </c>
      <c r="N3707" s="28">
        <v>6.8476729184613019</v>
      </c>
      <c r="O3707" s="28">
        <v>2.7776894484864716</v>
      </c>
      <c r="Q3707" s="26">
        <v>32.269592000000003</v>
      </c>
      <c r="R3707" s="26">
        <v>1.6848615663566548</v>
      </c>
      <c r="S3707" s="26">
        <v>0.36</v>
      </c>
      <c r="T3707" s="26">
        <v>0.16</v>
      </c>
      <c r="U3707" s="26">
        <v>2.2000000000000002</v>
      </c>
      <c r="V3707" s="26">
        <v>0.39</v>
      </c>
      <c r="W3707" s="26">
        <v>1.81</v>
      </c>
      <c r="X3707" s="26">
        <v>0</v>
      </c>
      <c r="Y3707" s="85"/>
      <c r="AD3707" s="26">
        <v>2.56</v>
      </c>
      <c r="AF3707" s="26">
        <v>2.1804961759374999</v>
      </c>
      <c r="AG3707" s="26">
        <v>0.88625823291478156</v>
      </c>
      <c r="AH3707" s="29">
        <v>0.67322140746113279</v>
      </c>
      <c r="AI3707" s="29">
        <v>1.9444444444444524</v>
      </c>
    </row>
    <row r="3708" spans="1:39" ht="15" customHeight="1" x14ac:dyDescent="0.2">
      <c r="A3708" s="25">
        <v>3843</v>
      </c>
      <c r="B3708" s="25" t="s">
        <v>120</v>
      </c>
      <c r="C3708" s="139">
        <v>38665</v>
      </c>
      <c r="D3708" s="25" t="s">
        <v>31</v>
      </c>
      <c r="E3708" s="25" t="s">
        <v>76</v>
      </c>
      <c r="F3708" s="25">
        <v>-80</v>
      </c>
      <c r="G3708" s="82">
        <v>17.54400000000004</v>
      </c>
      <c r="H3708" s="27">
        <v>-80.292400000000001</v>
      </c>
      <c r="I3708" s="25">
        <v>25</v>
      </c>
      <c r="J3708" s="82">
        <v>36.715200000000081</v>
      </c>
      <c r="K3708" s="27">
        <v>25.611920000000001</v>
      </c>
      <c r="L3708" s="29">
        <v>25.817</v>
      </c>
      <c r="M3708" s="29">
        <v>25.001000000000001</v>
      </c>
      <c r="N3708" s="28">
        <v>7.7295940325557044</v>
      </c>
      <c r="O3708" s="28">
        <v>3.135431852685286</v>
      </c>
      <c r="Q3708" s="26">
        <v>77.089262000000005</v>
      </c>
      <c r="R3708" s="26">
        <v>1.5204732000012331</v>
      </c>
      <c r="S3708" s="26">
        <v>6.4</v>
      </c>
      <c r="T3708" s="26">
        <v>0.16</v>
      </c>
      <c r="U3708" s="26">
        <v>1.4</v>
      </c>
      <c r="V3708" s="26">
        <v>0.42</v>
      </c>
      <c r="W3708" s="26">
        <v>0.98</v>
      </c>
      <c r="X3708" s="26">
        <v>11.7</v>
      </c>
      <c r="Y3708" s="85"/>
      <c r="AD3708" s="26">
        <v>7.8000000000000007</v>
      </c>
      <c r="AF3708" s="26">
        <v>1.6946917866562496</v>
      </c>
      <c r="AG3708" s="26">
        <v>0.55469841386887531</v>
      </c>
      <c r="AH3708" s="29">
        <v>0.59640907149631439</v>
      </c>
      <c r="AI3708" s="29">
        <v>1.7222222222222152</v>
      </c>
    </row>
    <row r="3709" spans="1:39" ht="15" customHeight="1" x14ac:dyDescent="0.2">
      <c r="A3709" s="25">
        <v>3844</v>
      </c>
      <c r="B3709" s="25" t="s">
        <v>120</v>
      </c>
      <c r="C3709" s="139">
        <v>38665</v>
      </c>
      <c r="D3709" s="25" t="s">
        <v>16</v>
      </c>
      <c r="E3709" s="25" t="s">
        <v>76</v>
      </c>
      <c r="F3709" s="25">
        <v>-80</v>
      </c>
      <c r="G3709" s="82">
        <v>14.869200000000262</v>
      </c>
      <c r="H3709" s="27">
        <v>-80.247820000000004</v>
      </c>
      <c r="I3709" s="25">
        <v>25</v>
      </c>
      <c r="J3709" s="82">
        <v>41.420399999999944</v>
      </c>
      <c r="K3709" s="27">
        <v>25.690339999999999</v>
      </c>
      <c r="L3709" s="29">
        <v>25.324000000000002</v>
      </c>
      <c r="M3709" s="29">
        <v>28.834</v>
      </c>
      <c r="N3709" s="28">
        <v>7.3275956491360352</v>
      </c>
      <c r="O3709" s="28">
        <v>2.9723652633154849</v>
      </c>
      <c r="Q3709" s="26">
        <v>42.603952000000007</v>
      </c>
      <c r="R3709" s="26">
        <v>1.6643732958258979</v>
      </c>
      <c r="S3709" s="26">
        <v>1.5</v>
      </c>
      <c r="T3709" s="26">
        <v>0.14000000000000001</v>
      </c>
      <c r="U3709" s="26">
        <v>5.4</v>
      </c>
      <c r="V3709" s="26">
        <v>0.2</v>
      </c>
      <c r="W3709" s="26">
        <v>5.2</v>
      </c>
      <c r="X3709" s="26">
        <v>12.7</v>
      </c>
      <c r="Y3709" s="85"/>
      <c r="AD3709" s="26">
        <v>6.9</v>
      </c>
      <c r="AF3709" s="26">
        <v>0.80326431506249985</v>
      </c>
      <c r="AG3709" s="26">
        <v>0.60694116380318763</v>
      </c>
      <c r="AH3709" s="29">
        <v>0.62912860107715485</v>
      </c>
      <c r="AI3709" s="29">
        <v>1.7600000000000051</v>
      </c>
    </row>
    <row r="3710" spans="1:39" ht="15" customHeight="1" x14ac:dyDescent="0.2">
      <c r="A3710" s="25">
        <v>3845</v>
      </c>
      <c r="B3710" s="25" t="s">
        <v>120</v>
      </c>
      <c r="C3710" s="139">
        <v>38665</v>
      </c>
      <c r="D3710" s="25" t="s">
        <v>17</v>
      </c>
      <c r="E3710" s="25" t="s">
        <v>76</v>
      </c>
      <c r="F3710" s="25">
        <v>-80</v>
      </c>
      <c r="G3710" s="82">
        <v>15.811199999999985</v>
      </c>
      <c r="H3710" s="27">
        <v>-80.26352</v>
      </c>
      <c r="I3710" s="25">
        <v>25</v>
      </c>
      <c r="J3710" s="82">
        <v>39.562799999999925</v>
      </c>
      <c r="K3710" s="27">
        <v>25.659379999999999</v>
      </c>
      <c r="L3710" s="29">
        <v>25.552</v>
      </c>
      <c r="M3710" s="29">
        <v>24.279</v>
      </c>
      <c r="N3710" s="28">
        <v>4.5424065166851104</v>
      </c>
      <c r="O3710" s="28">
        <v>1.8425813852930926</v>
      </c>
      <c r="Q3710" s="26">
        <v>95.443984</v>
      </c>
      <c r="R3710" s="26">
        <v>3.2566249782366015</v>
      </c>
      <c r="S3710" s="26">
        <v>4.3</v>
      </c>
      <c r="T3710" s="26">
        <v>0.23</v>
      </c>
      <c r="U3710" s="26">
        <v>4</v>
      </c>
      <c r="V3710" s="26">
        <v>0.57999999999999996</v>
      </c>
      <c r="W3710" s="26">
        <v>3.42</v>
      </c>
      <c r="X3710" s="26">
        <v>23.9</v>
      </c>
      <c r="Y3710" s="85"/>
      <c r="AD3710" s="26">
        <v>8.3000000000000007</v>
      </c>
      <c r="AF3710" s="26">
        <v>2.8843501828124998</v>
      </c>
      <c r="AG3710" s="26">
        <v>1.0988620266161253</v>
      </c>
      <c r="AH3710" s="29">
        <v>1.0148805447215272</v>
      </c>
      <c r="AI3710" s="29">
        <v>3.5999999999999943</v>
      </c>
    </row>
    <row r="3711" spans="1:39" ht="15" customHeight="1" x14ac:dyDescent="0.2">
      <c r="A3711" s="25">
        <v>3846</v>
      </c>
      <c r="B3711" s="25" t="s">
        <v>120</v>
      </c>
      <c r="C3711" s="139">
        <v>38665</v>
      </c>
      <c r="D3711" s="25" t="s">
        <v>18</v>
      </c>
      <c r="E3711" s="25" t="s">
        <v>76</v>
      </c>
      <c r="F3711" s="25">
        <v>-80</v>
      </c>
      <c r="G3711" s="82">
        <v>15.82919999999973</v>
      </c>
      <c r="H3711" s="27">
        <v>-80.263819999999996</v>
      </c>
      <c r="I3711" s="25">
        <v>25</v>
      </c>
      <c r="J3711" s="82">
        <v>35.495999999999981</v>
      </c>
      <c r="K3711" s="27">
        <v>25.5916</v>
      </c>
      <c r="L3711" s="29">
        <v>25.565000000000001</v>
      </c>
      <c r="M3711" s="29">
        <v>30.22</v>
      </c>
      <c r="N3711" s="28">
        <v>7.4896247667828204</v>
      </c>
      <c r="O3711" s="28">
        <v>3.0380907405388013</v>
      </c>
      <c r="Q3711" s="26">
        <v>26.024044</v>
      </c>
      <c r="R3711" s="26">
        <v>2.287312524304312</v>
      </c>
      <c r="S3711" s="26">
        <v>2.4</v>
      </c>
      <c r="T3711" s="26">
        <v>7.0000000000000007E-2</v>
      </c>
      <c r="U3711" s="26">
        <v>3.3</v>
      </c>
      <c r="V3711" s="26">
        <v>0.36</v>
      </c>
      <c r="W3711" s="26">
        <v>2.94</v>
      </c>
      <c r="X3711" s="26">
        <v>1.1000000000000001</v>
      </c>
      <c r="Y3711" s="85"/>
      <c r="AD3711" s="26">
        <v>5.6999999999999993</v>
      </c>
      <c r="AF3711" s="26">
        <v>0.94657479584374993</v>
      </c>
      <c r="AG3711" s="26">
        <v>0.24152617672478127</v>
      </c>
      <c r="AH3711" s="29">
        <v>0.6155181525843294</v>
      </c>
      <c r="AI3711" s="29">
        <v>2.4</v>
      </c>
    </row>
    <row r="3712" spans="1:39" ht="15" customHeight="1" x14ac:dyDescent="0.2">
      <c r="A3712" s="25">
        <v>3847</v>
      </c>
      <c r="B3712" s="25" t="s">
        <v>120</v>
      </c>
      <c r="C3712" s="139">
        <v>38665</v>
      </c>
      <c r="D3712" s="25" t="s">
        <v>19</v>
      </c>
      <c r="E3712" s="25" t="s">
        <v>77</v>
      </c>
      <c r="F3712" s="25">
        <v>-80</v>
      </c>
      <c r="G3712" s="82">
        <v>18.904799999999682</v>
      </c>
      <c r="H3712" s="27">
        <v>-80.315079999999995</v>
      </c>
      <c r="I3712" s="25">
        <v>25</v>
      </c>
      <c r="J3712" s="82">
        <v>31.825199999999967</v>
      </c>
      <c r="K3712" s="27">
        <v>25.530419999999999</v>
      </c>
      <c r="L3712" s="29">
        <v>26.234999999999999</v>
      </c>
      <c r="M3712" s="29">
        <v>25.736000000000001</v>
      </c>
      <c r="N3712" s="28">
        <v>5.8508738409863543</v>
      </c>
      <c r="O3712" s="28">
        <v>2.3733479571896923</v>
      </c>
      <c r="Q3712" s="26">
        <v>67.900667999999996</v>
      </c>
      <c r="R3712" s="26">
        <v>1.1307959917323933</v>
      </c>
      <c r="S3712" s="26">
        <v>0.53</v>
      </c>
      <c r="T3712" s="26">
        <v>0.15</v>
      </c>
      <c r="U3712" s="26">
        <v>0.38</v>
      </c>
      <c r="V3712" s="26">
        <v>0.23</v>
      </c>
      <c r="W3712" s="26">
        <v>0.15</v>
      </c>
      <c r="X3712" s="26">
        <v>3.8</v>
      </c>
      <c r="Y3712" s="85"/>
      <c r="AD3712" s="26">
        <v>0.91</v>
      </c>
      <c r="AF3712" s="26">
        <v>1.2346470027812497</v>
      </c>
      <c r="AG3712" s="26">
        <v>0.54976066350193742</v>
      </c>
      <c r="AH3712" s="29">
        <v>0.78791649338021541</v>
      </c>
      <c r="AI3712" s="29">
        <v>1.2777777777777801</v>
      </c>
    </row>
    <row r="3713" spans="1:35" ht="15" customHeight="1" x14ac:dyDescent="0.2">
      <c r="A3713" s="25">
        <v>3848</v>
      </c>
      <c r="B3713" s="25" t="s">
        <v>120</v>
      </c>
      <c r="C3713" s="139">
        <v>38665</v>
      </c>
      <c r="D3713" s="25" t="s">
        <v>20</v>
      </c>
      <c r="E3713" s="25" t="s">
        <v>77</v>
      </c>
      <c r="F3713" s="25">
        <v>-80</v>
      </c>
      <c r="G3713" s="82">
        <v>15.197999999999752</v>
      </c>
      <c r="H3713" s="27">
        <v>-80.253299999999996</v>
      </c>
      <c r="I3713" s="25">
        <v>25</v>
      </c>
      <c r="J3713" s="82">
        <v>29.486400000000046</v>
      </c>
      <c r="K3713" s="27">
        <v>25.491440000000001</v>
      </c>
      <c r="L3713" s="29">
        <v>25.853000000000002</v>
      </c>
      <c r="M3713" s="29">
        <v>32.593000000000004</v>
      </c>
      <c r="N3713" s="28">
        <v>7.3901569513868699</v>
      </c>
      <c r="O3713" s="28">
        <v>2.9977426245322012</v>
      </c>
      <c r="Q3713" s="26">
        <v>17.284769999999998</v>
      </c>
      <c r="R3713" s="26">
        <v>0.74850458581846424</v>
      </c>
      <c r="S3713" s="26">
        <v>0.69</v>
      </c>
      <c r="T3713" s="26">
        <v>0</v>
      </c>
      <c r="U3713" s="26">
        <v>2.2000000000000002</v>
      </c>
      <c r="V3713" s="26">
        <v>0.28000000000000003</v>
      </c>
      <c r="W3713" s="26">
        <v>1.9200000000000002</v>
      </c>
      <c r="X3713" s="26">
        <v>0.63</v>
      </c>
      <c r="Y3713" s="85"/>
      <c r="AD3713" s="26">
        <v>2.89</v>
      </c>
      <c r="AF3713" s="26">
        <v>0.71256147912500001</v>
      </c>
      <c r="AG3713" s="26">
        <v>0.1325167617689687</v>
      </c>
      <c r="AH3713" s="29">
        <v>0.62380271898486095</v>
      </c>
      <c r="AI3713" s="29">
        <v>0.83333333333334525</v>
      </c>
    </row>
    <row r="3714" spans="1:35" ht="15" customHeight="1" x14ac:dyDescent="0.2">
      <c r="A3714" s="25">
        <v>3849</v>
      </c>
      <c r="B3714" s="25" t="s">
        <v>120</v>
      </c>
      <c r="C3714" s="139">
        <v>38665</v>
      </c>
      <c r="D3714" s="25" t="s">
        <v>21</v>
      </c>
      <c r="E3714" s="25" t="s">
        <v>77</v>
      </c>
      <c r="F3714" s="25">
        <v>-80</v>
      </c>
      <c r="G3714" s="82">
        <v>19.531199999999842</v>
      </c>
      <c r="H3714" s="27">
        <v>-80.325519999999997</v>
      </c>
      <c r="I3714" s="25">
        <v>25</v>
      </c>
      <c r="J3714" s="82">
        <v>27.787199999999999</v>
      </c>
      <c r="K3714" s="27">
        <v>25.46312</v>
      </c>
      <c r="L3714" s="29">
        <v>26.414999999999999</v>
      </c>
      <c r="M3714" s="29">
        <v>18.693000000000001</v>
      </c>
      <c r="N3714" s="28">
        <v>5.6616546182758807</v>
      </c>
      <c r="O3714" s="28">
        <v>2.2965930881075698</v>
      </c>
      <c r="Q3714" s="26">
        <v>61.003606000000005</v>
      </c>
      <c r="R3714" s="26">
        <v>1.5092215920746481</v>
      </c>
      <c r="S3714" s="26">
        <v>11.6</v>
      </c>
      <c r="T3714" s="26">
        <v>0.19</v>
      </c>
      <c r="U3714" s="26">
        <v>18.7</v>
      </c>
      <c r="V3714" s="26">
        <v>1.7</v>
      </c>
      <c r="W3714" s="26">
        <v>17</v>
      </c>
      <c r="X3714" s="26">
        <v>10.199999999999999</v>
      </c>
      <c r="Y3714" s="85"/>
      <c r="AD3714" s="26">
        <v>30.299999999999997</v>
      </c>
      <c r="AF3714" s="26">
        <v>0.85587195990624987</v>
      </c>
      <c r="AG3714" s="26">
        <v>0.39702506916843749</v>
      </c>
      <c r="AH3714" s="29">
        <v>0.81424959853942203</v>
      </c>
      <c r="AI3714" s="29">
        <v>1.6111111111111065</v>
      </c>
    </row>
    <row r="3715" spans="1:35" ht="15" customHeight="1" x14ac:dyDescent="0.2">
      <c r="A3715" s="25">
        <v>3850</v>
      </c>
      <c r="B3715" s="25" t="s">
        <v>120</v>
      </c>
      <c r="C3715" s="139">
        <v>38665</v>
      </c>
      <c r="D3715" s="25" t="s">
        <v>22</v>
      </c>
      <c r="E3715" s="25" t="s">
        <v>77</v>
      </c>
      <c r="F3715" s="25">
        <v>-80</v>
      </c>
      <c r="G3715" s="82">
        <v>14.611200000000224</v>
      </c>
      <c r="H3715" s="27">
        <v>-80.243520000000004</v>
      </c>
      <c r="I3715" s="25">
        <v>25</v>
      </c>
      <c r="J3715" s="82">
        <v>24.340800000000016</v>
      </c>
      <c r="K3715" s="27">
        <v>25.40568</v>
      </c>
      <c r="L3715" s="29">
        <v>25.885000000000002</v>
      </c>
      <c r="M3715" s="29">
        <v>34.643000000000001</v>
      </c>
      <c r="N3715" s="28">
        <v>4.9208919629223153</v>
      </c>
      <c r="O3715" s="28">
        <v>1.9961101888643664</v>
      </c>
      <c r="Q3715" s="26">
        <v>14.880908</v>
      </c>
      <c r="R3715" s="26">
        <v>2.9831228622854704</v>
      </c>
      <c r="S3715" s="26">
        <v>0</v>
      </c>
      <c r="T3715" s="26">
        <v>0</v>
      </c>
      <c r="U3715" s="26">
        <v>1.3</v>
      </c>
      <c r="V3715" s="26">
        <v>0.28000000000000003</v>
      </c>
      <c r="W3715" s="26">
        <v>1.02</v>
      </c>
      <c r="X3715" s="26">
        <v>0</v>
      </c>
      <c r="Y3715" s="85"/>
      <c r="AD3715" s="26">
        <v>1.3</v>
      </c>
      <c r="AF3715" s="26">
        <v>0.6084346234687501</v>
      </c>
      <c r="AG3715" s="26">
        <v>0.27995817708799997</v>
      </c>
      <c r="AH3715" s="29">
        <v>0.93682203038294531</v>
      </c>
      <c r="AI3715" s="29">
        <v>3.0555555555555598</v>
      </c>
    </row>
    <row r="3716" spans="1:35" ht="15" customHeight="1" x14ac:dyDescent="0.2">
      <c r="A3716" s="25">
        <v>3851</v>
      </c>
      <c r="B3716" s="25" t="s">
        <v>120</v>
      </c>
      <c r="C3716" s="139">
        <v>38665</v>
      </c>
      <c r="D3716" s="25" t="s">
        <v>23</v>
      </c>
      <c r="E3716" s="25" t="s">
        <v>77</v>
      </c>
      <c r="F3716" s="25">
        <v>-80</v>
      </c>
      <c r="G3716" s="82">
        <v>19.245600000000422</v>
      </c>
      <c r="H3716" s="27">
        <v>-80.320760000000007</v>
      </c>
      <c r="I3716" s="25">
        <v>25</v>
      </c>
      <c r="J3716" s="82">
        <v>20.016000000000034</v>
      </c>
      <c r="K3716" s="27">
        <v>25.333600000000001</v>
      </c>
      <c r="L3716" s="29">
        <v>25.759</v>
      </c>
      <c r="M3716" s="29">
        <v>27.716000000000001</v>
      </c>
      <c r="N3716" s="28">
        <v>3.1393100575716062</v>
      </c>
      <c r="O3716" s="28">
        <v>1.2734294593620181</v>
      </c>
      <c r="Q3716" s="26">
        <v>48.377714000000005</v>
      </c>
      <c r="R3716" s="26">
        <v>6.1467992489397343</v>
      </c>
      <c r="S3716" s="26">
        <v>0.62</v>
      </c>
      <c r="T3716" s="26">
        <v>0.35</v>
      </c>
      <c r="U3716" s="26">
        <v>2.8</v>
      </c>
      <c r="V3716" s="26">
        <v>0.44</v>
      </c>
      <c r="W3716" s="26">
        <v>2.36</v>
      </c>
      <c r="X3716" s="26">
        <v>2.5</v>
      </c>
      <c r="Y3716" s="85"/>
      <c r="AD3716" s="26">
        <v>3.42</v>
      </c>
      <c r="AF3716" s="26">
        <v>5.7668863089062494</v>
      </c>
      <c r="AG3716" s="26">
        <v>0.65522063699390598</v>
      </c>
      <c r="AH3716" s="29">
        <v>1.46847552980034</v>
      </c>
      <c r="AI3716" s="29">
        <v>6.8333333333333357</v>
      </c>
    </row>
    <row r="3717" spans="1:35" ht="15" customHeight="1" x14ac:dyDescent="0.2">
      <c r="A3717" s="25">
        <v>3852</v>
      </c>
      <c r="B3717" s="25" t="s">
        <v>120</v>
      </c>
      <c r="C3717" s="139">
        <v>38666</v>
      </c>
      <c r="D3717" s="25">
        <v>1</v>
      </c>
      <c r="E3717" s="25" t="s">
        <v>47</v>
      </c>
      <c r="F3717" s="25">
        <v>-80</v>
      </c>
      <c r="G3717" s="82">
        <v>29.768399999999815</v>
      </c>
      <c r="H3717" s="27">
        <v>-80.496139999999997</v>
      </c>
      <c r="I3717" s="25">
        <v>25</v>
      </c>
      <c r="J3717" s="82">
        <v>11.050800000000081</v>
      </c>
      <c r="K3717" s="27">
        <v>25.184180000000001</v>
      </c>
      <c r="L3717" s="29">
        <v>24.587</v>
      </c>
      <c r="M3717" s="29">
        <v>24.157</v>
      </c>
      <c r="N3717" s="28">
        <v>4.0431462621240888</v>
      </c>
      <c r="O3717" s="28">
        <v>1.6400614989527216</v>
      </c>
      <c r="Q3717" s="26">
        <v>19.033025800000001</v>
      </c>
      <c r="R3717" s="26">
        <v>0.44960169111607373</v>
      </c>
      <c r="S3717" s="26">
        <v>12.9</v>
      </c>
      <c r="T3717" s="26">
        <v>0.12</v>
      </c>
      <c r="U3717" s="26">
        <v>2.2000000000000002</v>
      </c>
      <c r="V3717" s="26">
        <v>0.2</v>
      </c>
      <c r="W3717" s="26">
        <v>2</v>
      </c>
      <c r="X3717" s="26">
        <v>10</v>
      </c>
      <c r="Y3717" s="85"/>
      <c r="AD3717" s="26">
        <v>15.1</v>
      </c>
      <c r="AF3717" s="26">
        <v>0.92734579462499989</v>
      </c>
      <c r="AG3717" s="26">
        <v>0.2597165084006251</v>
      </c>
      <c r="AH3717" s="29">
        <v>1.1402011456241783</v>
      </c>
      <c r="AI3717" s="29">
        <v>0.56000000000000227</v>
      </c>
    </row>
    <row r="3718" spans="1:35" ht="15" customHeight="1" x14ac:dyDescent="0.2">
      <c r="A3718" s="25">
        <v>3853</v>
      </c>
      <c r="B3718" s="25" t="s">
        <v>120</v>
      </c>
      <c r="C3718" s="139">
        <v>38666</v>
      </c>
      <c r="D3718" s="25">
        <v>2</v>
      </c>
      <c r="E3718" s="25" t="s">
        <v>47</v>
      </c>
      <c r="F3718" s="25">
        <v>-80</v>
      </c>
      <c r="G3718" s="82">
        <v>33.691200000000094</v>
      </c>
      <c r="H3718" s="27">
        <v>-80.561520000000002</v>
      </c>
      <c r="I3718" s="25">
        <v>25</v>
      </c>
      <c r="J3718" s="82">
        <v>10.057199999999966</v>
      </c>
      <c r="K3718" s="27">
        <v>25.167619999999999</v>
      </c>
      <c r="L3718" s="29">
        <v>24.391999999999999</v>
      </c>
      <c r="M3718" s="29">
        <v>18.984999999999999</v>
      </c>
      <c r="N3718" s="28">
        <v>4.1398029740000233</v>
      </c>
      <c r="O3718" s="28">
        <v>1.6792693191713761</v>
      </c>
      <c r="Q3718" s="26">
        <v>18.863893900000001</v>
      </c>
      <c r="R3718" s="26">
        <v>0.61197287304686765</v>
      </c>
      <c r="S3718" s="26">
        <v>12.8</v>
      </c>
      <c r="T3718" s="26">
        <v>0.14000000000000001</v>
      </c>
      <c r="U3718" s="26">
        <v>1.2</v>
      </c>
      <c r="V3718" s="26">
        <v>0.22</v>
      </c>
      <c r="W3718" s="26">
        <v>0.98</v>
      </c>
      <c r="X3718" s="26">
        <v>28.9</v>
      </c>
      <c r="Y3718" s="85"/>
      <c r="AD3718" s="26">
        <v>14.000000000000002</v>
      </c>
      <c r="AF3718" s="26">
        <v>0.57142786640624998</v>
      </c>
      <c r="AG3718" s="26">
        <v>0.15480727283900003</v>
      </c>
      <c r="AH3718" s="29">
        <v>1.113579566214393</v>
      </c>
      <c r="AI3718" s="29">
        <v>0.67999999999999261</v>
      </c>
    </row>
    <row r="3719" spans="1:35" ht="15" customHeight="1" x14ac:dyDescent="0.2">
      <c r="A3719" s="25">
        <v>3854</v>
      </c>
      <c r="B3719" s="25" t="s">
        <v>120</v>
      </c>
      <c r="C3719" s="139">
        <v>38666</v>
      </c>
      <c r="D3719" s="25">
        <v>3</v>
      </c>
      <c r="E3719" s="25" t="s">
        <v>47</v>
      </c>
      <c r="F3719" s="25">
        <v>-80</v>
      </c>
      <c r="G3719" s="82">
        <v>37.224000000000217</v>
      </c>
      <c r="H3719" s="27">
        <v>-80.620400000000004</v>
      </c>
      <c r="I3719" s="25">
        <v>25</v>
      </c>
      <c r="J3719" s="82">
        <v>9.0095999999999776</v>
      </c>
      <c r="K3719" s="27">
        <v>25.15016</v>
      </c>
      <c r="L3719" s="29">
        <v>24.524999999999999</v>
      </c>
      <c r="M3719" s="29">
        <v>18.417000000000002</v>
      </c>
      <c r="N3719" s="28">
        <v>3.9030875183875802</v>
      </c>
      <c r="O3719" s="28">
        <v>1.5832480822960466</v>
      </c>
      <c r="Q3719" s="26">
        <v>21.078716400000001</v>
      </c>
      <c r="R3719" s="26">
        <v>4.3646692503162186</v>
      </c>
      <c r="S3719" s="26">
        <v>27.4</v>
      </c>
      <c r="T3719" s="26">
        <v>0.2</v>
      </c>
      <c r="U3719" s="26">
        <v>0.56999999999999995</v>
      </c>
      <c r="V3719" s="26">
        <v>0.13</v>
      </c>
      <c r="W3719" s="26">
        <v>0.43999999999999995</v>
      </c>
      <c r="X3719" s="26">
        <v>31.3</v>
      </c>
      <c r="Y3719" s="85"/>
      <c r="AD3719" s="26">
        <v>27.97</v>
      </c>
      <c r="AF3719" s="26">
        <v>1.4167782973437499</v>
      </c>
      <c r="AG3719" s="26">
        <v>0.24670064198628144</v>
      </c>
      <c r="AH3719" s="29">
        <v>1.1811162261369059</v>
      </c>
      <c r="AI3719" s="29">
        <v>4.5333333333333314</v>
      </c>
    </row>
    <row r="3720" spans="1:35" ht="15" customHeight="1" x14ac:dyDescent="0.2">
      <c r="A3720" s="25">
        <v>3855</v>
      </c>
      <c r="B3720" s="25" t="s">
        <v>120</v>
      </c>
      <c r="C3720" s="139">
        <v>38666</v>
      </c>
      <c r="D3720" s="25">
        <v>4</v>
      </c>
      <c r="E3720" s="25" t="s">
        <v>48</v>
      </c>
      <c r="F3720" s="25">
        <v>-80</v>
      </c>
      <c r="G3720" s="82">
        <v>40.757999999999868</v>
      </c>
      <c r="H3720" s="27">
        <v>-80.679299999999998</v>
      </c>
      <c r="I3720" s="25">
        <v>25</v>
      </c>
      <c r="J3720" s="82">
        <v>7.9212000000000415</v>
      </c>
      <c r="K3720" s="27">
        <v>25.132020000000001</v>
      </c>
      <c r="L3720" s="29">
        <v>24.623000000000001</v>
      </c>
      <c r="M3720" s="29">
        <v>24.241</v>
      </c>
      <c r="N3720" s="28">
        <v>4.8333495709431427</v>
      </c>
      <c r="O3720" s="28">
        <v>1.9605995005778041</v>
      </c>
      <c r="Q3720" s="26">
        <v>19.403505200000005</v>
      </c>
      <c r="R3720" s="26">
        <v>4.2032612296689003</v>
      </c>
      <c r="S3720" s="26">
        <v>5.3</v>
      </c>
      <c r="T3720" s="26">
        <v>0.14000000000000001</v>
      </c>
      <c r="U3720" s="26">
        <v>0.44</v>
      </c>
      <c r="V3720" s="26">
        <v>0.15</v>
      </c>
      <c r="W3720" s="26">
        <v>0.29000000000000004</v>
      </c>
      <c r="X3720" s="26">
        <v>18.100000000000001</v>
      </c>
      <c r="Y3720" s="85"/>
      <c r="AD3720" s="26">
        <v>5.74</v>
      </c>
      <c r="AF3720" s="26">
        <v>1.65260567078125</v>
      </c>
      <c r="AG3720" s="26">
        <v>0.30538622183771857</v>
      </c>
      <c r="AH3720" s="29">
        <v>0.95378989918588497</v>
      </c>
      <c r="AI3720" s="29">
        <v>4.4000000000000004</v>
      </c>
    </row>
    <row r="3721" spans="1:35" ht="15" customHeight="1" x14ac:dyDescent="0.2">
      <c r="A3721" s="25">
        <v>3856</v>
      </c>
      <c r="B3721" s="25" t="s">
        <v>120</v>
      </c>
      <c r="C3721" s="139">
        <v>38666</v>
      </c>
      <c r="D3721" s="25">
        <v>5</v>
      </c>
      <c r="E3721" s="25" t="s">
        <v>48</v>
      </c>
      <c r="F3721" s="25">
        <v>-80</v>
      </c>
      <c r="G3721" s="82">
        <v>43.149600000000135</v>
      </c>
      <c r="H3721" s="27">
        <v>-80.719160000000002</v>
      </c>
      <c r="I3721" s="25">
        <v>25</v>
      </c>
      <c r="J3721" s="82">
        <v>6.9719999999999516</v>
      </c>
      <c r="K3721" s="27">
        <v>25.116199999999999</v>
      </c>
      <c r="L3721" s="29">
        <v>24.626999999999999</v>
      </c>
      <c r="M3721" s="29">
        <v>25.547000000000001</v>
      </c>
      <c r="N3721" s="28">
        <v>2.9898865993440973</v>
      </c>
      <c r="O3721" s="28">
        <v>1.2128173407317704</v>
      </c>
      <c r="Q3721" s="26">
        <v>30.0024376</v>
      </c>
      <c r="R3721" s="26">
        <v>13.864184370424111</v>
      </c>
      <c r="S3721" s="26">
        <v>31.6</v>
      </c>
      <c r="T3721" s="26">
        <v>0.16</v>
      </c>
      <c r="U3721" s="26">
        <v>0.23</v>
      </c>
      <c r="V3721" s="26">
        <v>0.11</v>
      </c>
      <c r="W3721" s="26">
        <v>0.12000000000000001</v>
      </c>
      <c r="X3721" s="26">
        <v>57.5</v>
      </c>
      <c r="Y3721" s="85"/>
      <c r="AD3721" s="26">
        <v>31.830000000000002</v>
      </c>
      <c r="AF3721" s="26">
        <v>8.4208512884375004</v>
      </c>
      <c r="AG3721" s="26">
        <v>0.86149543737343803</v>
      </c>
      <c r="AH3721" s="29">
        <v>1.5418644978078144</v>
      </c>
      <c r="AI3721" s="29">
        <v>14.866666666666671</v>
      </c>
    </row>
    <row r="3722" spans="1:35" ht="15" customHeight="1" x14ac:dyDescent="0.2">
      <c r="A3722" s="25">
        <v>3857</v>
      </c>
      <c r="B3722" s="25" t="s">
        <v>120</v>
      </c>
      <c r="C3722" s="139">
        <v>38666</v>
      </c>
      <c r="D3722" s="25">
        <v>6</v>
      </c>
      <c r="E3722" s="25" t="s">
        <v>48</v>
      </c>
      <c r="F3722" s="25">
        <v>-80</v>
      </c>
      <c r="G3722" s="82">
        <v>45.571199999999692</v>
      </c>
      <c r="H3722" s="27">
        <v>-80.759519999999995</v>
      </c>
      <c r="I3722" s="25">
        <v>25</v>
      </c>
      <c r="J3722" s="82">
        <v>4.2060000000000031</v>
      </c>
      <c r="K3722" s="27">
        <v>25.0701</v>
      </c>
      <c r="L3722" s="29">
        <v>24.92</v>
      </c>
      <c r="M3722" s="29">
        <v>27.738</v>
      </c>
      <c r="N3722" s="28">
        <v>2.8493074931659526</v>
      </c>
      <c r="O3722" s="28">
        <v>1.155792844299421</v>
      </c>
      <c r="Q3722" s="26">
        <v>30.799773700000003</v>
      </c>
      <c r="R3722" s="26">
        <v>19.454086079923105</v>
      </c>
      <c r="S3722" s="26">
        <v>2.5</v>
      </c>
      <c r="T3722" s="26">
        <v>0.8</v>
      </c>
      <c r="U3722" s="26">
        <v>0.12</v>
      </c>
      <c r="V3722" s="26">
        <v>0.12</v>
      </c>
      <c r="W3722" s="26">
        <v>0</v>
      </c>
      <c r="X3722" s="26">
        <v>157.5</v>
      </c>
      <c r="Y3722" s="85"/>
      <c r="AD3722" s="26">
        <v>2.62</v>
      </c>
      <c r="AF3722" s="26">
        <v>18.025676928645833</v>
      </c>
      <c r="AG3722" s="26">
        <v>1.0194663668302073</v>
      </c>
      <c r="AH3722" s="29">
        <v>1.6179369938334345</v>
      </c>
      <c r="AI3722" s="29">
        <v>21.6</v>
      </c>
    </row>
    <row r="3723" spans="1:35" ht="15" customHeight="1" x14ac:dyDescent="0.2">
      <c r="A3723" s="25">
        <v>3858</v>
      </c>
      <c r="B3723" s="25" t="s">
        <v>120</v>
      </c>
      <c r="C3723" s="139">
        <v>38666</v>
      </c>
      <c r="D3723" s="25">
        <v>7</v>
      </c>
      <c r="E3723" s="25" t="s">
        <v>48</v>
      </c>
      <c r="F3723" s="25">
        <v>-80</v>
      </c>
      <c r="G3723" s="82">
        <v>47.588399999999638</v>
      </c>
      <c r="H3723" s="27">
        <v>-80.793139999999994</v>
      </c>
      <c r="I3723" s="25">
        <v>25</v>
      </c>
      <c r="J3723" s="82">
        <v>6.9959999999998956</v>
      </c>
      <c r="K3723" s="27">
        <v>25.116599999999998</v>
      </c>
      <c r="L3723" s="29">
        <v>25.253399999999999</v>
      </c>
      <c r="M3723" s="29">
        <v>28.606999999999999</v>
      </c>
      <c r="N3723" s="28">
        <v>2.6177037605987752</v>
      </c>
      <c r="O3723" s="28">
        <v>1.06184512631664</v>
      </c>
      <c r="Q3723" s="26">
        <v>37.323432700000005</v>
      </c>
      <c r="R3723" s="26">
        <v>13.673527568601184</v>
      </c>
      <c r="S3723" s="26">
        <v>0.8</v>
      </c>
      <c r="T3723" s="26">
        <v>0.4</v>
      </c>
      <c r="U3723" s="26">
        <v>0.11</v>
      </c>
      <c r="V3723" s="26">
        <v>0</v>
      </c>
      <c r="W3723" s="26">
        <v>0.11</v>
      </c>
      <c r="X3723" s="26">
        <v>122.6</v>
      </c>
      <c r="Y3723" s="85"/>
      <c r="AD3723" s="26">
        <v>0.91</v>
      </c>
      <c r="AF3723" s="26">
        <v>13.830368423750002</v>
      </c>
      <c r="AG3723" s="26">
        <v>1.103147553084374</v>
      </c>
      <c r="AH3723" s="29">
        <v>1.7610854480132259</v>
      </c>
      <c r="AI3723" s="29">
        <v>15.32</v>
      </c>
    </row>
    <row r="3724" spans="1:35" ht="15" customHeight="1" x14ac:dyDescent="0.2">
      <c r="A3724" s="25">
        <v>3859</v>
      </c>
      <c r="B3724" s="25" t="s">
        <v>120</v>
      </c>
      <c r="C3724" s="139">
        <v>38666</v>
      </c>
      <c r="D3724" s="25">
        <v>8</v>
      </c>
      <c r="E3724" s="25" t="s">
        <v>48</v>
      </c>
      <c r="F3724" s="25">
        <v>-80</v>
      </c>
      <c r="G3724" s="82">
        <v>51.824400000000423</v>
      </c>
      <c r="H3724" s="27">
        <v>-80.863740000000007</v>
      </c>
      <c r="I3724" s="25">
        <v>25</v>
      </c>
      <c r="J3724" s="82">
        <v>7.6728000000000662</v>
      </c>
      <c r="K3724" s="27">
        <v>25.127880000000001</v>
      </c>
      <c r="L3724" s="29">
        <v>25.393000000000001</v>
      </c>
      <c r="M3724" s="29">
        <v>32.097000000000001</v>
      </c>
      <c r="N3724" s="28">
        <v>3.1568676504377016</v>
      </c>
      <c r="O3724" s="28">
        <v>1.2805515198087858</v>
      </c>
      <c r="Q3724" s="26">
        <v>27.554052000000006</v>
      </c>
      <c r="R3724" s="26">
        <v>5.623484235119049</v>
      </c>
      <c r="S3724" s="26">
        <v>0.82</v>
      </c>
      <c r="T3724" s="26">
        <v>0.16</v>
      </c>
      <c r="U3724" s="26">
        <v>0.34</v>
      </c>
      <c r="V3724" s="26">
        <v>7.0000000000000007E-2</v>
      </c>
      <c r="W3724" s="26">
        <v>0.27</v>
      </c>
      <c r="X3724" s="26">
        <v>9.9</v>
      </c>
      <c r="Y3724" s="85"/>
      <c r="AD3724" s="26">
        <v>1.1599999999999999</v>
      </c>
      <c r="AF3724" s="26">
        <v>5.514732425</v>
      </c>
      <c r="AG3724" s="26">
        <v>1.6038307007389059</v>
      </c>
      <c r="AH3724" s="29">
        <v>1.4603082898837463</v>
      </c>
      <c r="AI3724" s="29">
        <v>6.28</v>
      </c>
    </row>
    <row r="3725" spans="1:35" ht="15" customHeight="1" x14ac:dyDescent="0.2">
      <c r="A3725" s="25">
        <v>3860</v>
      </c>
      <c r="B3725" s="25" t="s">
        <v>120</v>
      </c>
      <c r="C3725" s="139">
        <v>38666</v>
      </c>
      <c r="D3725" s="25">
        <v>9</v>
      </c>
      <c r="E3725" s="25" t="s">
        <v>49</v>
      </c>
      <c r="F3725" s="25">
        <v>-80</v>
      </c>
      <c r="G3725" s="82">
        <v>54.350399999999865</v>
      </c>
      <c r="H3725" s="27">
        <v>-80.905839999999998</v>
      </c>
      <c r="I3725" s="25">
        <v>25</v>
      </c>
      <c r="J3725" s="82">
        <v>7.6284000000000418</v>
      </c>
      <c r="K3725" s="27">
        <v>25.127140000000001</v>
      </c>
      <c r="L3725" s="29">
        <v>25.786999999999999</v>
      </c>
      <c r="M3725" s="29">
        <v>30.952999999999999</v>
      </c>
      <c r="N3725" s="28">
        <v>2.6692829560183675</v>
      </c>
      <c r="O3725" s="28">
        <v>1.0827677066712249</v>
      </c>
      <c r="Q3725" s="26">
        <v>32.209206200000004</v>
      </c>
      <c r="R3725" s="26">
        <v>4.9427810473214295</v>
      </c>
      <c r="S3725" s="26">
        <v>1.2</v>
      </c>
      <c r="T3725" s="26">
        <v>0.28000000000000003</v>
      </c>
      <c r="U3725" s="26">
        <v>0.01</v>
      </c>
      <c r="V3725" s="26">
        <v>0.01</v>
      </c>
      <c r="W3725" s="26">
        <v>0</v>
      </c>
      <c r="X3725" s="26">
        <v>16.100000000000001</v>
      </c>
      <c r="Y3725" s="85"/>
      <c r="AD3725" s="26">
        <v>1.21</v>
      </c>
      <c r="AF3725" s="26">
        <v>11.2326392025</v>
      </c>
      <c r="AG3725" s="26">
        <v>3.0789854988367189</v>
      </c>
      <c r="AH3725" s="29">
        <v>1.7270555710873383</v>
      </c>
      <c r="AI3725" s="29">
        <v>6.28</v>
      </c>
    </row>
    <row r="3726" spans="1:35" ht="15" customHeight="1" x14ac:dyDescent="0.2">
      <c r="A3726" s="25">
        <v>3861</v>
      </c>
      <c r="B3726" s="25" t="s">
        <v>120</v>
      </c>
      <c r="C3726" s="139">
        <v>38666</v>
      </c>
      <c r="D3726" s="25">
        <v>10</v>
      </c>
      <c r="E3726" s="25" t="s">
        <v>49</v>
      </c>
      <c r="F3726" s="25">
        <v>-80</v>
      </c>
      <c r="G3726" s="82">
        <v>59.739600000000053</v>
      </c>
      <c r="H3726" s="27">
        <v>-80.995660000000001</v>
      </c>
      <c r="I3726" s="25">
        <v>25</v>
      </c>
      <c r="J3726" s="82">
        <v>6.6984000000000776</v>
      </c>
      <c r="K3726" s="27">
        <v>25.111640000000001</v>
      </c>
      <c r="L3726" s="29">
        <v>25.451000000000001</v>
      </c>
      <c r="M3726" s="29">
        <v>28.744</v>
      </c>
      <c r="N3726" s="28">
        <v>2.3902657501640956</v>
      </c>
      <c r="O3726" s="28">
        <v>0.96958719149823402</v>
      </c>
      <c r="Q3726" s="26">
        <v>26.031864900000002</v>
      </c>
      <c r="R3726" s="26">
        <v>11.952334684561006</v>
      </c>
      <c r="S3726" s="26">
        <v>2</v>
      </c>
      <c r="T3726" s="26">
        <v>0.25</v>
      </c>
      <c r="U3726" s="26">
        <v>2.9</v>
      </c>
      <c r="V3726" s="26">
        <v>0.37</v>
      </c>
      <c r="W3726" s="26">
        <v>2.5299999999999998</v>
      </c>
      <c r="X3726" s="26">
        <v>13.9</v>
      </c>
      <c r="Y3726" s="85"/>
      <c r="AD3726" s="26">
        <v>4.9000000000000004</v>
      </c>
      <c r="AF3726" s="26">
        <v>8.4643886496874998</v>
      </c>
      <c r="AG3726" s="26">
        <v>1.8747553825556258</v>
      </c>
      <c r="AH3726" s="29">
        <v>1.9286558407505594</v>
      </c>
      <c r="AI3726" s="29">
        <v>12.96</v>
      </c>
    </row>
    <row r="3727" spans="1:35" ht="15" customHeight="1" x14ac:dyDescent="0.2">
      <c r="A3727" s="25">
        <v>3862</v>
      </c>
      <c r="B3727" s="25" t="s">
        <v>120</v>
      </c>
      <c r="C3727" s="139">
        <v>38666</v>
      </c>
      <c r="D3727" s="25">
        <v>11</v>
      </c>
      <c r="E3727" s="25" t="s">
        <v>49</v>
      </c>
      <c r="F3727" s="25">
        <v>-81</v>
      </c>
      <c r="G3727" s="82">
        <v>7.1999999999832198E-2</v>
      </c>
      <c r="H3727" s="27">
        <v>-81.001199999999997</v>
      </c>
      <c r="I3727" s="25">
        <v>25</v>
      </c>
      <c r="J3727" s="82">
        <v>4.4939999999999714</v>
      </c>
      <c r="K3727" s="27">
        <v>25.0749</v>
      </c>
      <c r="L3727" s="29">
        <v>25.73</v>
      </c>
      <c r="M3727" s="29">
        <v>31.193000000000001</v>
      </c>
      <c r="N3727" s="28">
        <v>3.6015674861776632</v>
      </c>
      <c r="O3727" s="28">
        <v>1.4609395225926747</v>
      </c>
      <c r="Q3727" s="26">
        <v>15.706765100000002</v>
      </c>
      <c r="R3727" s="26">
        <v>1.1919799193638381</v>
      </c>
      <c r="S3727" s="26">
        <v>0.9</v>
      </c>
      <c r="T3727" s="26">
        <v>0.22</v>
      </c>
      <c r="U3727" s="26">
        <v>0.11</v>
      </c>
      <c r="V3727" s="26">
        <v>0.11</v>
      </c>
      <c r="W3727" s="26">
        <v>0</v>
      </c>
      <c r="X3727" s="26">
        <v>7.8</v>
      </c>
      <c r="Y3727" s="85"/>
      <c r="AD3727" s="26">
        <v>1.01</v>
      </c>
      <c r="AF3727" s="26">
        <v>4.4353686773437504</v>
      </c>
      <c r="AG3727" s="26">
        <v>0.86933235777624984</v>
      </c>
      <c r="AH3727" s="29">
        <v>1.2799982279084223</v>
      </c>
      <c r="AI3727" s="29">
        <v>1.72</v>
      </c>
    </row>
    <row r="3728" spans="1:35" ht="15" customHeight="1" x14ac:dyDescent="0.2">
      <c r="A3728" s="25">
        <v>3863</v>
      </c>
      <c r="B3728" s="25" t="s">
        <v>120</v>
      </c>
      <c r="C3728" s="139">
        <v>38666</v>
      </c>
      <c r="D3728" s="25">
        <v>12</v>
      </c>
      <c r="E3728" s="25" t="s">
        <v>49</v>
      </c>
      <c r="F3728" s="25">
        <v>-81</v>
      </c>
      <c r="G3728" s="82">
        <v>3.9671999999998775</v>
      </c>
      <c r="H3728" s="27">
        <v>-81.066119999999998</v>
      </c>
      <c r="I3728" s="25">
        <v>25</v>
      </c>
      <c r="J3728" s="82">
        <v>6.7631999999999692</v>
      </c>
      <c r="K3728" s="27">
        <v>25.112719999999999</v>
      </c>
      <c r="L3728" s="29">
        <v>25.681000000000001</v>
      </c>
      <c r="M3728" s="29">
        <v>27.382999999999999</v>
      </c>
      <c r="N3728" s="28">
        <v>2.2579834466483315</v>
      </c>
      <c r="O3728" s="28">
        <v>0.9159282093779566</v>
      </c>
      <c r="Q3728" s="26">
        <v>28.826568200000004</v>
      </c>
      <c r="R3728" s="26">
        <v>13.378513300037207</v>
      </c>
      <c r="S3728" s="26">
        <v>1.4</v>
      </c>
      <c r="T3728" s="26">
        <v>0.26</v>
      </c>
      <c r="U3728" s="26">
        <v>3.5</v>
      </c>
      <c r="V3728" s="26">
        <v>0.46</v>
      </c>
      <c r="W3728" s="26">
        <v>3.04</v>
      </c>
      <c r="X3728" s="26">
        <v>16.5</v>
      </c>
      <c r="Y3728" s="85"/>
      <c r="AD3728" s="26">
        <v>4.9000000000000004</v>
      </c>
      <c r="AF3728" s="26">
        <v>8.5804882796875006</v>
      </c>
      <c r="AG3728" s="26">
        <v>2.5192047366426551</v>
      </c>
      <c r="AH3728" s="29">
        <v>2.0416447281059198</v>
      </c>
      <c r="AI3728" s="29">
        <v>14.4</v>
      </c>
    </row>
    <row r="3729" spans="1:35" ht="15" customHeight="1" x14ac:dyDescent="0.2">
      <c r="A3729" s="25">
        <v>3864</v>
      </c>
      <c r="B3729" s="25" t="s">
        <v>120</v>
      </c>
      <c r="C3729" s="139">
        <v>38666</v>
      </c>
      <c r="D3729" s="25">
        <v>13</v>
      </c>
      <c r="E3729" s="25" t="s">
        <v>49</v>
      </c>
      <c r="F3729" s="25">
        <v>-81</v>
      </c>
      <c r="G3729" s="82">
        <v>5.8080000000001064</v>
      </c>
      <c r="H3729" s="27">
        <v>-81.096800000000002</v>
      </c>
      <c r="I3729" s="25">
        <v>25</v>
      </c>
      <c r="J3729" s="82">
        <v>6.7739999999999867</v>
      </c>
      <c r="K3729" s="27">
        <v>25.1129</v>
      </c>
      <c r="L3729" s="29">
        <v>25.693000000000001</v>
      </c>
      <c r="M3729" s="29">
        <v>27.218</v>
      </c>
      <c r="N3729" s="28">
        <v>1.9984809062731279</v>
      </c>
      <c r="O3729" s="28">
        <v>0.81066362141664838</v>
      </c>
      <c r="Q3729" s="26">
        <v>25.693601100000002</v>
      </c>
      <c r="R3729" s="26">
        <v>19.243106923530497</v>
      </c>
      <c r="S3729" s="26">
        <v>1.3</v>
      </c>
      <c r="T3729" s="26">
        <v>0.23</v>
      </c>
      <c r="U3729" s="26">
        <v>3.5</v>
      </c>
      <c r="V3729" s="26">
        <v>0.51</v>
      </c>
      <c r="W3729" s="26">
        <v>2.99</v>
      </c>
      <c r="X3729" s="26">
        <v>9</v>
      </c>
      <c r="Y3729" s="85"/>
      <c r="AD3729" s="26">
        <v>4.8000000000000007</v>
      </c>
      <c r="AF3729" s="26">
        <v>9.717901842343748</v>
      </c>
      <c r="AG3729" s="26">
        <v>2.4351032028245321</v>
      </c>
      <c r="AH3729" s="29">
        <v>2.3067520863118829</v>
      </c>
      <c r="AI3729" s="29">
        <v>20.399999999999999</v>
      </c>
    </row>
    <row r="3730" spans="1:35" ht="15" customHeight="1" x14ac:dyDescent="0.2">
      <c r="A3730" s="25">
        <v>3865</v>
      </c>
      <c r="B3730" s="25" t="s">
        <v>120</v>
      </c>
      <c r="C3730" s="139">
        <v>38666</v>
      </c>
      <c r="D3730" s="25">
        <v>14</v>
      </c>
      <c r="E3730" s="25" t="s">
        <v>49</v>
      </c>
      <c r="F3730" s="25">
        <v>-81</v>
      </c>
      <c r="G3730" s="82">
        <v>1.678799999999967</v>
      </c>
      <c r="H3730" s="27">
        <v>-81.027979999999999</v>
      </c>
      <c r="I3730" s="25">
        <v>25</v>
      </c>
      <c r="J3730" s="82">
        <v>2.025600000000054</v>
      </c>
      <c r="K3730" s="27">
        <v>25.033760000000001</v>
      </c>
      <c r="L3730" s="29">
        <v>25.7532</v>
      </c>
      <c r="M3730" s="29">
        <v>32.075600000000001</v>
      </c>
      <c r="N3730" s="28">
        <v>3.4515365954907815</v>
      </c>
      <c r="O3730" s="28">
        <v>1.4000810051123127</v>
      </c>
      <c r="Q3730" s="26">
        <v>13.878529800000003</v>
      </c>
      <c r="R3730" s="26">
        <v>7.4999808351116064</v>
      </c>
      <c r="S3730" s="26">
        <v>0.53</v>
      </c>
      <c r="T3730" s="26">
        <v>0.05</v>
      </c>
      <c r="U3730" s="26">
        <v>0.05</v>
      </c>
      <c r="V3730" s="26">
        <v>0.05</v>
      </c>
      <c r="W3730" s="26">
        <v>0</v>
      </c>
      <c r="X3730" s="26">
        <v>13.7</v>
      </c>
      <c r="Y3730" s="85"/>
      <c r="AD3730" s="26">
        <v>0.58000000000000007</v>
      </c>
      <c r="AF3730" s="26">
        <v>1.8481609850624996</v>
      </c>
      <c r="AG3730" s="26">
        <v>0.70960491143768756</v>
      </c>
      <c r="AH3730" s="29">
        <v>1.3356370046960184</v>
      </c>
      <c r="AI3730" s="29">
        <v>7.72</v>
      </c>
    </row>
    <row r="3731" spans="1:35" ht="15" customHeight="1" x14ac:dyDescent="0.2">
      <c r="A3731" s="25">
        <v>3866</v>
      </c>
      <c r="B3731" s="25" t="s">
        <v>120</v>
      </c>
      <c r="C3731" s="139">
        <v>38666</v>
      </c>
      <c r="D3731" s="25">
        <v>15</v>
      </c>
      <c r="E3731" s="25" t="s">
        <v>49</v>
      </c>
      <c r="F3731" s="25">
        <v>-80</v>
      </c>
      <c r="G3731" s="82">
        <v>56.920799999999758</v>
      </c>
      <c r="H3731" s="27">
        <v>-80.948679999999996</v>
      </c>
      <c r="I3731" s="25">
        <v>24</v>
      </c>
      <c r="J3731" s="82">
        <v>55.891199999999941</v>
      </c>
      <c r="K3731" s="27">
        <v>24.931519999999999</v>
      </c>
      <c r="L3731" s="29">
        <v>25.844999999999999</v>
      </c>
      <c r="M3731" s="29">
        <v>33.304000000000002</v>
      </c>
      <c r="N3731" s="28">
        <v>4.2320652856193135</v>
      </c>
      <c r="O3731" s="28">
        <v>1.7166945952512183</v>
      </c>
      <c r="Q3731" s="26">
        <v>9.8443312900000031</v>
      </c>
      <c r="R3731" s="26">
        <v>3.6534287830654764</v>
      </c>
      <c r="S3731" s="26">
        <v>0.52</v>
      </c>
      <c r="T3731" s="26">
        <v>0.05</v>
      </c>
      <c r="U3731" s="26">
        <v>0</v>
      </c>
      <c r="V3731" s="26">
        <v>0</v>
      </c>
      <c r="W3731" s="26">
        <v>0</v>
      </c>
      <c r="X3731" s="26">
        <v>22.4</v>
      </c>
      <c r="Y3731" s="85"/>
      <c r="AD3731" s="26">
        <v>0.52</v>
      </c>
      <c r="AF3731" s="26">
        <v>2.9111982222499995</v>
      </c>
      <c r="AG3731" s="26">
        <v>0.46877090476003158</v>
      </c>
      <c r="AH3731" s="29">
        <v>1.0893026663990559</v>
      </c>
      <c r="AI3731" s="29">
        <v>4</v>
      </c>
    </row>
    <row r="3732" spans="1:35" ht="15" customHeight="1" x14ac:dyDescent="0.2">
      <c r="A3732" s="25">
        <v>3867</v>
      </c>
      <c r="B3732" s="25" t="s">
        <v>120</v>
      </c>
      <c r="C3732" s="139">
        <v>38666</v>
      </c>
      <c r="D3732" s="25">
        <v>16</v>
      </c>
      <c r="E3732" s="25" t="s">
        <v>50</v>
      </c>
      <c r="F3732" s="25">
        <v>-80</v>
      </c>
      <c r="G3732" s="82">
        <v>49.861199999999712</v>
      </c>
      <c r="H3732" s="27">
        <v>-80.831019999999995</v>
      </c>
      <c r="I3732" s="25">
        <v>24</v>
      </c>
      <c r="J3732" s="82">
        <v>52.505999999999986</v>
      </c>
      <c r="K3732" s="27">
        <v>24.8751</v>
      </c>
      <c r="L3732" s="29">
        <v>25.626999999999999</v>
      </c>
      <c r="M3732" s="29">
        <v>33.270000000000003</v>
      </c>
      <c r="N3732" s="28">
        <v>2.7548428140726977</v>
      </c>
      <c r="O3732" s="28">
        <v>1.1174742000685345</v>
      </c>
      <c r="Q3732" s="26">
        <v>15.811465800000001</v>
      </c>
      <c r="R3732" s="26">
        <v>10.541814340029758</v>
      </c>
      <c r="S3732" s="26">
        <v>6.9</v>
      </c>
      <c r="T3732" s="26">
        <v>0.8</v>
      </c>
      <c r="U3732" s="26">
        <v>0.78</v>
      </c>
      <c r="V3732" s="26">
        <v>0.39</v>
      </c>
      <c r="W3732" s="26">
        <v>0.39</v>
      </c>
      <c r="X3732" s="26">
        <v>76</v>
      </c>
      <c r="Y3732" s="85"/>
      <c r="AD3732" s="26">
        <v>7.68</v>
      </c>
      <c r="AF3732" s="26">
        <v>16.61675954375</v>
      </c>
      <c r="AG3732" s="26">
        <v>1.0020156532632836</v>
      </c>
      <c r="AH3732" s="29">
        <v>1.6734167105471547</v>
      </c>
      <c r="AI3732" s="29">
        <v>12.52</v>
      </c>
    </row>
    <row r="3733" spans="1:35" ht="15" customHeight="1" x14ac:dyDescent="0.2">
      <c r="A3733" s="25">
        <v>3868</v>
      </c>
      <c r="B3733" s="25" t="s">
        <v>120</v>
      </c>
      <c r="C3733" s="139">
        <v>38666</v>
      </c>
      <c r="D3733" s="25">
        <v>17</v>
      </c>
      <c r="E3733" s="25" t="s">
        <v>50</v>
      </c>
      <c r="F3733" s="25">
        <v>-80</v>
      </c>
      <c r="G3733" s="82">
        <v>42.520800000000065</v>
      </c>
      <c r="H3733" s="27">
        <v>-80.708680000000001</v>
      </c>
      <c r="I3733" s="25">
        <v>24</v>
      </c>
      <c r="J3733" s="82">
        <v>55.318800000000081</v>
      </c>
      <c r="K3733" s="27">
        <v>24.921980000000001</v>
      </c>
      <c r="L3733" s="29">
        <v>25.838000000000001</v>
      </c>
      <c r="M3733" s="29">
        <v>34.598999999999997</v>
      </c>
      <c r="N3733" s="28">
        <v>5.6360321165883267</v>
      </c>
      <c r="O3733" s="28">
        <v>2.286199578746241</v>
      </c>
      <c r="Q3733" s="26">
        <v>3.7950470000000003</v>
      </c>
      <c r="R3733" s="26">
        <v>1.3086060948363034</v>
      </c>
      <c r="S3733" s="26">
        <v>8.6999999999999993</v>
      </c>
      <c r="T3733" s="26">
        <v>0.03</v>
      </c>
      <c r="U3733" s="26">
        <v>1.4</v>
      </c>
      <c r="V3733" s="26">
        <v>0.2</v>
      </c>
      <c r="W3733" s="26">
        <v>1.2</v>
      </c>
      <c r="X3733" s="26">
        <v>2.5</v>
      </c>
      <c r="Y3733" s="85"/>
      <c r="AD3733" s="26">
        <v>10.099999999999998</v>
      </c>
      <c r="AF3733" s="26">
        <v>0.76770880337499992</v>
      </c>
      <c r="AG3733" s="26">
        <v>0.21007592370475014</v>
      </c>
      <c r="AH3733" s="29">
        <v>0.81795133608830162</v>
      </c>
      <c r="AI3733" s="29">
        <v>1.3999999999999939</v>
      </c>
    </row>
    <row r="3734" spans="1:35" ht="15" customHeight="1" x14ac:dyDescent="0.2">
      <c r="A3734" s="25">
        <v>3869</v>
      </c>
      <c r="B3734" s="25" t="s">
        <v>120</v>
      </c>
      <c r="C3734" s="139">
        <v>38666</v>
      </c>
      <c r="D3734" s="25">
        <v>18</v>
      </c>
      <c r="E3734" s="25" t="s">
        <v>50</v>
      </c>
      <c r="F3734" s="25">
        <v>-80</v>
      </c>
      <c r="G3734" s="82">
        <v>36.679200000000378</v>
      </c>
      <c r="H3734" s="27">
        <v>-80.611320000000006</v>
      </c>
      <c r="I3734" s="25">
        <v>24</v>
      </c>
      <c r="J3734" s="82">
        <v>58.652400000000071</v>
      </c>
      <c r="K3734" s="27">
        <v>24.977540000000001</v>
      </c>
      <c r="L3734" s="29">
        <v>25.885000000000002</v>
      </c>
      <c r="M3734" s="29">
        <v>31.747</v>
      </c>
      <c r="N3734" s="28">
        <v>5.9650206849152125</v>
      </c>
      <c r="O3734" s="28">
        <v>2.4196504730567132</v>
      </c>
      <c r="Q3734" s="26">
        <v>6.3320254999999994</v>
      </c>
      <c r="R3734" s="26">
        <v>0.63711270041665768</v>
      </c>
      <c r="S3734" s="26">
        <v>10.8</v>
      </c>
      <c r="T3734" s="26">
        <v>0.05</v>
      </c>
      <c r="U3734" s="26">
        <v>0.91</v>
      </c>
      <c r="V3734" s="26">
        <v>0.19</v>
      </c>
      <c r="W3734" s="26">
        <v>0.72</v>
      </c>
      <c r="X3734" s="26">
        <v>3.8</v>
      </c>
      <c r="Y3734" s="85"/>
      <c r="AD3734" s="26">
        <v>11.71</v>
      </c>
      <c r="AF3734" s="26">
        <v>0.52825331650000007</v>
      </c>
      <c r="AG3734" s="26">
        <v>0.13457495118990637</v>
      </c>
      <c r="AH3734" s="29">
        <v>0.77283889587476384</v>
      </c>
      <c r="AI3734" s="29">
        <v>0.69999999999999107</v>
      </c>
    </row>
    <row r="3735" spans="1:35" ht="15" customHeight="1" x14ac:dyDescent="0.2">
      <c r="A3735" s="25">
        <v>3870</v>
      </c>
      <c r="B3735" s="25" t="s">
        <v>120</v>
      </c>
      <c r="C3735" s="139">
        <v>38666</v>
      </c>
      <c r="D3735" s="25">
        <v>19</v>
      </c>
      <c r="E3735" s="25" t="s">
        <v>47</v>
      </c>
      <c r="F3735" s="25">
        <v>-80</v>
      </c>
      <c r="G3735" s="82">
        <v>32.921999999999798</v>
      </c>
      <c r="H3735" s="27">
        <v>-80.548699999999997</v>
      </c>
      <c r="I3735" s="25">
        <v>25</v>
      </c>
      <c r="J3735" s="82">
        <v>1.137599999999992</v>
      </c>
      <c r="K3735" s="27">
        <v>25.01896</v>
      </c>
      <c r="L3735" s="29">
        <v>25.853999999999999</v>
      </c>
      <c r="M3735" s="29">
        <v>27.648</v>
      </c>
      <c r="N3735" s="28">
        <v>5.3782858229330088</v>
      </c>
      <c r="O3735" s="28">
        <v>2.1816473945520012</v>
      </c>
      <c r="Q3735" s="26">
        <v>9.6663401000000029</v>
      </c>
      <c r="R3735" s="26">
        <v>1.4882303094940559</v>
      </c>
      <c r="S3735" s="26">
        <v>23.4</v>
      </c>
      <c r="T3735" s="26">
        <v>0.09</v>
      </c>
      <c r="U3735" s="26">
        <v>1</v>
      </c>
      <c r="V3735" s="26">
        <v>0.23</v>
      </c>
      <c r="W3735" s="26">
        <v>0.77</v>
      </c>
      <c r="X3735" s="26">
        <v>12.7</v>
      </c>
      <c r="Y3735" s="85"/>
      <c r="AD3735" s="26">
        <v>24.4</v>
      </c>
      <c r="AF3735" s="26">
        <v>0.65886540024999984</v>
      </c>
      <c r="AG3735" s="26">
        <v>0.11449093109993765</v>
      </c>
      <c r="AH3735" s="29">
        <v>0.85715042892346149</v>
      </c>
      <c r="AI3735" s="29">
        <v>1.5666666666666749</v>
      </c>
    </row>
    <row r="3736" spans="1:35" ht="15" customHeight="1" x14ac:dyDescent="0.2">
      <c r="A3736" s="25">
        <v>3871</v>
      </c>
      <c r="B3736" s="25" t="s">
        <v>120</v>
      </c>
      <c r="C3736" s="139">
        <v>38666</v>
      </c>
      <c r="D3736" s="25">
        <v>20</v>
      </c>
      <c r="E3736" s="25" t="s">
        <v>47</v>
      </c>
      <c r="F3736" s="25">
        <v>-80</v>
      </c>
      <c r="G3736" s="82">
        <v>29.555999999999756</v>
      </c>
      <c r="H3736" s="27">
        <v>-80.492599999999996</v>
      </c>
      <c r="I3736" s="25">
        <v>25</v>
      </c>
      <c r="J3736" s="82">
        <v>4.0068000000000836</v>
      </c>
      <c r="K3736" s="27">
        <v>25.066780000000001</v>
      </c>
      <c r="L3736" s="29">
        <v>25.530999999999999</v>
      </c>
      <c r="M3736" s="29">
        <v>25.084</v>
      </c>
      <c r="N3736" s="28">
        <v>5.1178294510058731</v>
      </c>
      <c r="O3736" s="28">
        <v>2.0759958944427295</v>
      </c>
      <c r="Q3736" s="26">
        <v>10.7294549</v>
      </c>
      <c r="R3736" s="26">
        <v>2.6771732018750063</v>
      </c>
      <c r="S3736" s="26">
        <v>32</v>
      </c>
      <c r="T3736" s="26">
        <v>0.12</v>
      </c>
      <c r="U3736" s="26">
        <v>1.5</v>
      </c>
      <c r="V3736" s="26">
        <v>0.23</v>
      </c>
      <c r="W3736" s="26">
        <v>1.27</v>
      </c>
      <c r="X3736" s="26">
        <v>24.1</v>
      </c>
      <c r="Y3736" s="85"/>
      <c r="AD3736" s="26">
        <v>33.5</v>
      </c>
      <c r="AF3736" s="26">
        <v>0.75174510424999985</v>
      </c>
      <c r="AG3736" s="26">
        <v>6.9771873557843783E-2</v>
      </c>
      <c r="AH3736" s="29">
        <v>0.90077249430301698</v>
      </c>
      <c r="AI3736" s="29">
        <v>2.7666666666666728</v>
      </c>
    </row>
    <row r="3737" spans="1:35" ht="15" customHeight="1" x14ac:dyDescent="0.2">
      <c r="A3737" s="25">
        <v>3872</v>
      </c>
      <c r="B3737" s="25" t="s">
        <v>120</v>
      </c>
      <c r="C3737" s="139">
        <v>38666</v>
      </c>
      <c r="D3737" s="25">
        <v>34</v>
      </c>
      <c r="E3737" s="25" t="s">
        <v>49</v>
      </c>
      <c r="F3737" s="25">
        <v>-80</v>
      </c>
      <c r="G3737" s="82">
        <v>57.347999999999786</v>
      </c>
      <c r="H3737" s="27">
        <v>-80.955799999999996</v>
      </c>
      <c r="I3737" s="25">
        <v>24</v>
      </c>
      <c r="J3737" s="82">
        <v>59.24759999999992</v>
      </c>
      <c r="K3737" s="27">
        <v>24.987459999999999</v>
      </c>
      <c r="L3737" s="29">
        <v>26.006</v>
      </c>
      <c r="M3737" s="29">
        <v>31.321000000000002</v>
      </c>
      <c r="N3737" s="28">
        <v>4.0570408750228024</v>
      </c>
      <c r="O3737" s="28">
        <v>1.6456977085233495</v>
      </c>
      <c r="Q3737" s="26">
        <v>14.216793600000003</v>
      </c>
      <c r="S3737" s="26">
        <v>0.28000000000000003</v>
      </c>
      <c r="T3737" s="26">
        <v>0.1</v>
      </c>
      <c r="U3737" s="26">
        <v>0.17</v>
      </c>
      <c r="V3737" s="26">
        <v>0.15</v>
      </c>
      <c r="W3737" s="26">
        <v>2.0000000000000018E-2</v>
      </c>
      <c r="X3737" s="26">
        <v>24.2</v>
      </c>
      <c r="Y3737" s="85"/>
      <c r="AD3737" s="26">
        <v>0.45000000000000007</v>
      </c>
      <c r="AF3737" s="26">
        <v>1.6119708002812498</v>
      </c>
      <c r="AG3737" s="26">
        <v>0.66133003257028156</v>
      </c>
      <c r="AH3737" s="29">
        <v>1.1362961680720285</v>
      </c>
    </row>
    <row r="3738" spans="1:35" ht="15" customHeight="1" x14ac:dyDescent="0.2">
      <c r="A3738" s="25">
        <v>3873</v>
      </c>
      <c r="B3738" s="25" t="s">
        <v>120</v>
      </c>
      <c r="C3738" s="139">
        <v>38667</v>
      </c>
      <c r="D3738" s="25">
        <v>21</v>
      </c>
      <c r="E3738" s="25" t="s">
        <v>47</v>
      </c>
      <c r="F3738" s="25">
        <v>-80</v>
      </c>
      <c r="G3738" s="82">
        <v>30.909599999999671</v>
      </c>
      <c r="H3738" s="27">
        <v>-80.515159999999995</v>
      </c>
      <c r="I3738" s="25">
        <v>25</v>
      </c>
      <c r="J3738" s="82">
        <v>6.7452000000000112</v>
      </c>
      <c r="K3738" s="27">
        <v>25.11242</v>
      </c>
      <c r="L3738" s="29">
        <v>24.317</v>
      </c>
      <c r="M3738" s="29">
        <v>23.411999999999999</v>
      </c>
      <c r="N3738" s="28">
        <v>5.6003384027369849</v>
      </c>
      <c r="O3738" s="28">
        <v>2.2717207837566513</v>
      </c>
      <c r="Q3738" s="26">
        <v>11.7442463</v>
      </c>
      <c r="R3738" s="26">
        <v>2.1798769773214235</v>
      </c>
      <c r="S3738" s="26">
        <v>36.299999999999997</v>
      </c>
      <c r="T3738" s="26">
        <v>0.14000000000000001</v>
      </c>
      <c r="U3738" s="26">
        <v>1.8</v>
      </c>
      <c r="V3738" s="26">
        <v>0.32</v>
      </c>
      <c r="W3738" s="26">
        <v>1.48</v>
      </c>
      <c r="X3738" s="26">
        <v>26.8</v>
      </c>
      <c r="Y3738" s="85"/>
      <c r="AD3738" s="26">
        <v>38.099999999999994</v>
      </c>
      <c r="AF3738" s="26">
        <v>0.50503339049999996</v>
      </c>
      <c r="AG3738" s="26">
        <v>0.10166356984221864</v>
      </c>
      <c r="AH3738" s="29">
        <v>0.82316454265460304</v>
      </c>
      <c r="AI3738" s="29">
        <v>2.2399999999999949</v>
      </c>
    </row>
    <row r="3739" spans="1:35" ht="15" customHeight="1" x14ac:dyDescent="0.2">
      <c r="A3739" s="25">
        <v>3874</v>
      </c>
      <c r="B3739" s="25" t="s">
        <v>120</v>
      </c>
      <c r="C3739" s="139">
        <v>38667</v>
      </c>
      <c r="D3739" s="25">
        <v>22</v>
      </c>
      <c r="E3739" s="25" t="s">
        <v>47</v>
      </c>
      <c r="F3739" s="25">
        <v>-80</v>
      </c>
      <c r="G3739" s="82">
        <v>36.205199999999991</v>
      </c>
      <c r="H3739" s="27">
        <v>-80.60342</v>
      </c>
      <c r="I3739" s="25">
        <v>25</v>
      </c>
      <c r="J3739" s="82">
        <v>6.0143999999999664</v>
      </c>
      <c r="K3739" s="27">
        <v>25.100239999999999</v>
      </c>
      <c r="L3739" s="29">
        <v>24.488</v>
      </c>
      <c r="M3739" s="29">
        <v>21.338999999999999</v>
      </c>
      <c r="N3739" s="28">
        <v>3.7364168668641016</v>
      </c>
      <c r="O3739" s="28">
        <v>1.5156398136737244</v>
      </c>
      <c r="Q3739" s="26">
        <v>13.902691500000003</v>
      </c>
      <c r="R3739" s="26">
        <v>5.0990607011495568</v>
      </c>
      <c r="S3739" s="26">
        <v>30.9</v>
      </c>
      <c r="T3739" s="26">
        <v>0.13</v>
      </c>
      <c r="U3739" s="26">
        <v>1.5</v>
      </c>
      <c r="V3739" s="26">
        <v>0.28000000000000003</v>
      </c>
      <c r="W3739" s="26">
        <v>1.22</v>
      </c>
      <c r="X3739" s="26">
        <v>31.2</v>
      </c>
      <c r="Y3739" s="85"/>
      <c r="AD3739" s="26">
        <v>32.4</v>
      </c>
      <c r="AF3739" s="26">
        <v>0.84789011034374995</v>
      </c>
      <c r="AG3739" s="26">
        <v>0.20716065061490635</v>
      </c>
      <c r="AH3739" s="29">
        <v>1.2338023738419421</v>
      </c>
      <c r="AI3739" s="29">
        <v>5.2</v>
      </c>
    </row>
    <row r="3740" spans="1:35" ht="15" customHeight="1" x14ac:dyDescent="0.2">
      <c r="A3740" s="25">
        <v>3875</v>
      </c>
      <c r="B3740" s="25" t="s">
        <v>120</v>
      </c>
      <c r="C3740" s="139">
        <v>38667</v>
      </c>
      <c r="D3740" s="25">
        <v>23</v>
      </c>
      <c r="E3740" s="25" t="s">
        <v>47</v>
      </c>
      <c r="F3740" s="25">
        <v>-80</v>
      </c>
      <c r="G3740" s="82">
        <v>37.472399999999766</v>
      </c>
      <c r="H3740" s="27">
        <v>-80.624539999999996</v>
      </c>
      <c r="I3740" s="25">
        <v>25</v>
      </c>
      <c r="J3740" s="82">
        <v>3.351599999999948</v>
      </c>
      <c r="K3740" s="27">
        <v>25.055859999999999</v>
      </c>
      <c r="L3740" s="29">
        <v>24.745000000000001</v>
      </c>
      <c r="M3740" s="29">
        <v>26.395</v>
      </c>
      <c r="N3740" s="28">
        <v>5.5225504826426093</v>
      </c>
      <c r="O3740" s="28">
        <v>2.2401668985990626</v>
      </c>
      <c r="Q3740" s="26">
        <v>10.278436500000002</v>
      </c>
      <c r="R3740" s="26">
        <v>2.5877422583035639</v>
      </c>
      <c r="S3740" s="26">
        <v>31.1</v>
      </c>
      <c r="T3740" s="26">
        <v>0.06</v>
      </c>
      <c r="U3740" s="26">
        <v>0.59</v>
      </c>
      <c r="V3740" s="26">
        <v>0.16</v>
      </c>
      <c r="W3740" s="26">
        <v>0.42999999999999994</v>
      </c>
      <c r="X3740" s="26">
        <v>26.6</v>
      </c>
      <c r="Y3740" s="85"/>
      <c r="AD3740" s="26">
        <v>31.69</v>
      </c>
      <c r="AF3740" s="26">
        <v>0.77496503024999985</v>
      </c>
      <c r="AG3740" s="26">
        <v>0.13074902998487503</v>
      </c>
      <c r="AH3740" s="29">
        <v>0.83475923207750524</v>
      </c>
      <c r="AI3740" s="29">
        <v>2.6799999999999926</v>
      </c>
    </row>
    <row r="3741" spans="1:35" ht="15" customHeight="1" x14ac:dyDescent="0.2">
      <c r="A3741" s="25">
        <v>3876</v>
      </c>
      <c r="B3741" s="25" t="s">
        <v>120</v>
      </c>
      <c r="C3741" s="139">
        <v>38667</v>
      </c>
      <c r="D3741" s="25">
        <v>24</v>
      </c>
      <c r="E3741" s="25" t="s">
        <v>48</v>
      </c>
      <c r="F3741" s="25">
        <v>-80</v>
      </c>
      <c r="G3741" s="82">
        <v>40.006800000000169</v>
      </c>
      <c r="H3741" s="27">
        <v>-80.666780000000003</v>
      </c>
      <c r="I3741" s="25">
        <v>25</v>
      </c>
      <c r="J3741" s="82">
        <v>3.8123999999999825</v>
      </c>
      <c r="K3741" s="27">
        <v>25.06354</v>
      </c>
      <c r="L3741" s="29">
        <v>24.936</v>
      </c>
      <c r="M3741" s="29">
        <v>26.568000000000001</v>
      </c>
      <c r="N3741" s="28">
        <v>7.0770892619199843</v>
      </c>
      <c r="O3741" s="28">
        <v>2.8707498741410782</v>
      </c>
      <c r="Q3741" s="26">
        <v>12.0583484</v>
      </c>
      <c r="R3741" s="26">
        <v>2.5232524926004469</v>
      </c>
      <c r="S3741" s="26">
        <v>20.2</v>
      </c>
      <c r="T3741" s="26">
        <v>0.09</v>
      </c>
      <c r="U3741" s="26">
        <v>0.41</v>
      </c>
      <c r="V3741" s="26">
        <v>0.2</v>
      </c>
      <c r="W3741" s="26">
        <v>0.20999999999999996</v>
      </c>
      <c r="X3741" s="26">
        <v>25.1</v>
      </c>
      <c r="Y3741" s="85"/>
      <c r="AD3741" s="26">
        <v>20.61</v>
      </c>
      <c r="AF3741" s="26">
        <v>0.98067906215625</v>
      </c>
      <c r="AG3741" s="26">
        <v>0.16203068247306246</v>
      </c>
      <c r="AH3741" s="29">
        <v>0.65139774692474728</v>
      </c>
      <c r="AI3741" s="29">
        <v>2.64</v>
      </c>
    </row>
    <row r="3742" spans="1:35" ht="15" customHeight="1" x14ac:dyDescent="0.2">
      <c r="A3742" s="25">
        <v>3877</v>
      </c>
      <c r="B3742" s="25" t="s">
        <v>120</v>
      </c>
      <c r="C3742" s="139">
        <v>38667</v>
      </c>
      <c r="D3742" s="25">
        <v>25</v>
      </c>
      <c r="E3742" s="25" t="s">
        <v>48</v>
      </c>
      <c r="F3742" s="25">
        <v>-80</v>
      </c>
      <c r="G3742" s="82">
        <v>43.009199999999908</v>
      </c>
      <c r="H3742" s="27">
        <v>-80.716819999999998</v>
      </c>
      <c r="I3742" s="25">
        <v>25</v>
      </c>
      <c r="J3742" s="82">
        <v>3.6360000000000525</v>
      </c>
      <c r="K3742" s="27">
        <v>25.060600000000001</v>
      </c>
      <c r="L3742" s="29">
        <v>24.928000000000001</v>
      </c>
      <c r="M3742" s="29">
        <v>29.143000000000001</v>
      </c>
      <c r="N3742" s="28">
        <v>4.8865350893339832</v>
      </c>
      <c r="O3742" s="28">
        <v>1.9821736696430692</v>
      </c>
      <c r="Q3742" s="26">
        <v>14.901375100000003</v>
      </c>
      <c r="R3742" s="26">
        <v>8.4718248059325418</v>
      </c>
      <c r="S3742" s="26">
        <v>12.9</v>
      </c>
      <c r="T3742" s="26">
        <v>0.19</v>
      </c>
      <c r="U3742" s="26">
        <v>0.28000000000000003</v>
      </c>
      <c r="V3742" s="26">
        <v>0.18</v>
      </c>
      <c r="W3742" s="26">
        <v>0.10000000000000003</v>
      </c>
      <c r="X3742" s="26">
        <v>37.200000000000003</v>
      </c>
      <c r="Y3742" s="85"/>
      <c r="AD3742" s="26">
        <v>13.18</v>
      </c>
      <c r="AF3742" s="26">
        <v>2.103338296833333</v>
      </c>
      <c r="AG3742" s="26">
        <v>0.76557189987866725</v>
      </c>
      <c r="AH3742" s="29">
        <v>0.94340875809168212</v>
      </c>
      <c r="AI3742" s="29">
        <v>8.722222222222225</v>
      </c>
    </row>
    <row r="3743" spans="1:35" ht="15" customHeight="1" x14ac:dyDescent="0.2">
      <c r="A3743" s="25">
        <v>3878</v>
      </c>
      <c r="B3743" s="25" t="s">
        <v>120</v>
      </c>
      <c r="C3743" s="139">
        <v>38667</v>
      </c>
      <c r="D3743" s="25">
        <v>26</v>
      </c>
      <c r="E3743" s="25" t="s">
        <v>50</v>
      </c>
      <c r="F3743" s="25">
        <v>-80</v>
      </c>
      <c r="G3743" s="82">
        <v>43.304399999999816</v>
      </c>
      <c r="H3743" s="27">
        <v>-80.721739999999997</v>
      </c>
      <c r="I3743" s="25">
        <v>25</v>
      </c>
      <c r="J3743" s="82">
        <v>1.4543999999999357</v>
      </c>
      <c r="K3743" s="27">
        <v>25.024239999999999</v>
      </c>
      <c r="L3743" s="29">
        <v>25.245000000000001</v>
      </c>
      <c r="M3743" s="29">
        <v>30.28</v>
      </c>
      <c r="N3743" s="28">
        <v>3.8012673193618429</v>
      </c>
      <c r="O3743" s="28">
        <v>1.541945745597971</v>
      </c>
      <c r="Q3743" s="26">
        <v>16.198053000000002</v>
      </c>
      <c r="R3743" s="26">
        <v>10.925793864583335</v>
      </c>
      <c r="S3743" s="26">
        <v>4.9000000000000004</v>
      </c>
      <c r="T3743" s="26">
        <v>0.8</v>
      </c>
      <c r="U3743" s="26">
        <v>0.3</v>
      </c>
      <c r="V3743" s="26">
        <v>0.21</v>
      </c>
      <c r="W3743" s="26">
        <v>0.09</v>
      </c>
      <c r="X3743" s="26">
        <v>46.7</v>
      </c>
      <c r="Y3743" s="85"/>
      <c r="AD3743" s="26">
        <v>5.2</v>
      </c>
      <c r="AF3743" s="26">
        <v>9.0233315374999989</v>
      </c>
      <c r="AG3743" s="26">
        <v>0.44182751916250118</v>
      </c>
      <c r="AH3743" s="29">
        <v>1.2127534352869263</v>
      </c>
      <c r="AI3743" s="29">
        <v>12</v>
      </c>
    </row>
    <row r="3744" spans="1:35" ht="15" customHeight="1" x14ac:dyDescent="0.2">
      <c r="A3744" s="25">
        <v>3879</v>
      </c>
      <c r="B3744" s="25" t="s">
        <v>120</v>
      </c>
      <c r="C3744" s="139">
        <v>38667</v>
      </c>
      <c r="D3744" s="25">
        <v>27</v>
      </c>
      <c r="E3744" s="25" t="s">
        <v>50</v>
      </c>
      <c r="F3744" s="25">
        <v>-80</v>
      </c>
      <c r="G3744" s="82">
        <v>44.969999999999857</v>
      </c>
      <c r="H3744" s="27">
        <v>-80.749499999999998</v>
      </c>
      <c r="I3744" s="25">
        <v>25</v>
      </c>
      <c r="J3744" s="82">
        <v>0.33479999999990184</v>
      </c>
      <c r="K3744" s="27">
        <v>25.005579999999998</v>
      </c>
      <c r="L3744" s="29">
        <v>25.338799999999999</v>
      </c>
      <c r="M3744" s="29">
        <v>31.849</v>
      </c>
      <c r="N3744" s="28">
        <v>3.212660307596471</v>
      </c>
      <c r="O3744" s="28">
        <v>1.3031832484176575</v>
      </c>
      <c r="Q3744" s="26">
        <v>22.7378198</v>
      </c>
      <c r="R3744" s="26">
        <v>21.988773415178557</v>
      </c>
      <c r="S3744" s="26">
        <v>2.2000000000000002</v>
      </c>
      <c r="T3744" s="26">
        <v>0.72</v>
      </c>
      <c r="U3744" s="26">
        <v>0.39</v>
      </c>
      <c r="V3744" s="26">
        <v>0.28000000000000003</v>
      </c>
      <c r="W3744" s="26">
        <v>0.10999999999999999</v>
      </c>
      <c r="X3744" s="26">
        <v>141.19999999999999</v>
      </c>
      <c r="Y3744" s="85"/>
      <c r="AD3744" s="26">
        <v>2.5900000000000003</v>
      </c>
      <c r="AF3744" s="26">
        <v>22.494303312500001</v>
      </c>
      <c r="AG3744" s="26">
        <v>0.85878835363875272</v>
      </c>
      <c r="AH3744" s="29">
        <v>1.4349478496370938</v>
      </c>
      <c r="AI3744" s="29">
        <v>24.666666666666654</v>
      </c>
    </row>
    <row r="3745" spans="1:35" ht="15" customHeight="1" x14ac:dyDescent="0.2">
      <c r="A3745" s="25">
        <v>3880</v>
      </c>
      <c r="B3745" s="25" t="s">
        <v>120</v>
      </c>
      <c r="C3745" s="139">
        <v>38667</v>
      </c>
      <c r="D3745" s="25">
        <v>28</v>
      </c>
      <c r="E3745" s="25" t="s">
        <v>50</v>
      </c>
      <c r="F3745" s="25">
        <v>-80</v>
      </c>
      <c r="G3745" s="82">
        <v>47.079600000000141</v>
      </c>
      <c r="H3745" s="27">
        <v>-80.784660000000002</v>
      </c>
      <c r="I3745" s="25">
        <v>25</v>
      </c>
      <c r="J3745" s="82">
        <v>4.6799999999933561E-2</v>
      </c>
      <c r="K3745" s="27">
        <v>25.000779999999999</v>
      </c>
      <c r="L3745" s="29">
        <v>25.466000000000001</v>
      </c>
      <c r="M3745" s="29">
        <v>31.724</v>
      </c>
      <c r="N3745" s="28">
        <v>2.7651109055960745</v>
      </c>
      <c r="O3745" s="28">
        <v>1.1216393478231366</v>
      </c>
      <c r="Q3745" s="26">
        <v>23.760665100000004</v>
      </c>
      <c r="R3745" s="26">
        <v>24.488827199330359</v>
      </c>
      <c r="S3745" s="26">
        <v>1.4</v>
      </c>
      <c r="T3745" s="26">
        <v>0.72</v>
      </c>
      <c r="U3745" s="26">
        <v>0.19</v>
      </c>
      <c r="V3745" s="26">
        <v>0.19</v>
      </c>
      <c r="W3745" s="26">
        <v>0</v>
      </c>
      <c r="X3745" s="26">
        <v>155</v>
      </c>
      <c r="Y3745" s="85"/>
      <c r="AD3745" s="26">
        <v>1.5899999999999999</v>
      </c>
      <c r="AF3745" s="26">
        <v>21.093851525624999</v>
      </c>
      <c r="AG3745" s="26">
        <v>1.0396311106337499</v>
      </c>
      <c r="AH3745" s="29">
        <v>1.667202567054439</v>
      </c>
      <c r="AI3745" s="29">
        <v>27</v>
      </c>
    </row>
    <row r="3746" spans="1:35" ht="15" customHeight="1" x14ac:dyDescent="0.2">
      <c r="A3746" s="25">
        <v>3881</v>
      </c>
      <c r="B3746" s="25" t="s">
        <v>120</v>
      </c>
      <c r="C3746" s="139">
        <v>38667</v>
      </c>
      <c r="D3746" s="25">
        <v>29</v>
      </c>
      <c r="E3746" s="25" t="s">
        <v>50</v>
      </c>
      <c r="F3746" s="25">
        <v>-80</v>
      </c>
      <c r="G3746" s="82">
        <v>48.641999999999825</v>
      </c>
      <c r="H3746" s="27">
        <v>-80.810699999999997</v>
      </c>
      <c r="I3746" s="25">
        <v>24</v>
      </c>
      <c r="J3746" s="82">
        <v>59.895599999999902</v>
      </c>
      <c r="K3746" s="27">
        <v>24.998259999999998</v>
      </c>
      <c r="L3746" s="29">
        <v>25.245000000000001</v>
      </c>
      <c r="M3746" s="29">
        <v>30.058</v>
      </c>
      <c r="N3746" s="28">
        <v>3.0317917591749808</v>
      </c>
      <c r="O3746" s="28">
        <v>1.2298157461295474</v>
      </c>
      <c r="Q3746" s="26">
        <v>27.940639200000003</v>
      </c>
      <c r="R3746" s="26">
        <v>17.394274089880959</v>
      </c>
      <c r="S3746" s="26">
        <v>1.5</v>
      </c>
      <c r="T3746" s="26">
        <v>0.56000000000000005</v>
      </c>
      <c r="U3746" s="26">
        <v>0.28000000000000003</v>
      </c>
      <c r="V3746" s="26">
        <v>0.24</v>
      </c>
      <c r="W3746" s="26">
        <v>4.0000000000000036E-2</v>
      </c>
      <c r="X3746" s="26">
        <v>145.6</v>
      </c>
      <c r="Y3746" s="85"/>
      <c r="AD3746" s="26">
        <v>1.78</v>
      </c>
      <c r="AF3746" s="26">
        <v>16.428097644999998</v>
      </c>
      <c r="AG3746" s="26">
        <v>0.3764174245543791</v>
      </c>
      <c r="AH3746" s="29">
        <v>1.5205529819285761</v>
      </c>
      <c r="AI3746" s="29">
        <v>19.350000000000001</v>
      </c>
    </row>
    <row r="3747" spans="1:35" ht="15" customHeight="1" x14ac:dyDescent="0.2">
      <c r="A3747" s="25">
        <v>3882</v>
      </c>
      <c r="B3747" s="25" t="s">
        <v>120</v>
      </c>
      <c r="C3747" s="139">
        <v>38667</v>
      </c>
      <c r="D3747" s="25">
        <v>30</v>
      </c>
      <c r="E3747" s="25" t="s">
        <v>49</v>
      </c>
      <c r="F3747" s="25">
        <v>-80</v>
      </c>
      <c r="G3747" s="82">
        <v>50.119199999999751</v>
      </c>
      <c r="H3747" s="27">
        <v>-80.835319999999996</v>
      </c>
      <c r="I3747" s="25">
        <v>24</v>
      </c>
      <c r="J3747" s="82">
        <v>58.557600000000036</v>
      </c>
      <c r="K3747" s="27">
        <v>24.975960000000001</v>
      </c>
      <c r="L3747" s="29">
        <v>25.245000000000001</v>
      </c>
      <c r="M3747" s="29">
        <v>35.588000000000001</v>
      </c>
      <c r="N3747" s="28">
        <v>5.3556010453103893</v>
      </c>
      <c r="O3747" s="28">
        <v>2.1724455433254724</v>
      </c>
      <c r="Q3747" s="26">
        <v>13.298649000000001</v>
      </c>
      <c r="R3747" s="26">
        <v>2.727686454389886</v>
      </c>
      <c r="S3747" s="26">
        <v>0.88</v>
      </c>
      <c r="T3747" s="26">
        <v>0.2</v>
      </c>
      <c r="U3747" s="26">
        <v>0.03</v>
      </c>
      <c r="V3747" s="26">
        <v>0.03</v>
      </c>
      <c r="W3747" s="26">
        <v>0</v>
      </c>
      <c r="X3747" s="26">
        <v>33</v>
      </c>
      <c r="Y3747" s="85"/>
      <c r="AD3747" s="26">
        <v>0.91</v>
      </c>
      <c r="AF3747" s="26">
        <v>3.1274337831249994</v>
      </c>
      <c r="AG3747" s="26">
        <v>0.76533862973890687</v>
      </c>
      <c r="AH3747" s="29">
        <v>0.86078107032201889</v>
      </c>
      <c r="AI3747" s="29">
        <v>3.100000000000005</v>
      </c>
    </row>
    <row r="3748" spans="1:35" ht="15" customHeight="1" x14ac:dyDescent="0.2">
      <c r="A3748" s="25">
        <v>3883</v>
      </c>
      <c r="B3748" s="25" t="s">
        <v>120</v>
      </c>
      <c r="C3748" s="139">
        <v>38667</v>
      </c>
      <c r="D3748" s="25">
        <v>31</v>
      </c>
      <c r="E3748" s="25" t="s">
        <v>49</v>
      </c>
      <c r="F3748" s="25">
        <v>-80</v>
      </c>
      <c r="G3748" s="82">
        <v>52.103999999999644</v>
      </c>
      <c r="H3748" s="27">
        <v>-80.868399999999994</v>
      </c>
      <c r="I3748" s="25">
        <v>25</v>
      </c>
      <c r="J3748" s="82">
        <v>0.6516000000000588</v>
      </c>
      <c r="K3748" s="27">
        <v>25.010860000000001</v>
      </c>
      <c r="L3748" s="29">
        <v>25.100999999999999</v>
      </c>
      <c r="M3748" s="29">
        <v>35.875999999999998</v>
      </c>
      <c r="N3748" s="28">
        <v>7.2460118576051835</v>
      </c>
      <c r="O3748" s="28">
        <v>2.9392716211977641</v>
      </c>
      <c r="Q3748" s="26">
        <v>17.583323800000002</v>
      </c>
      <c r="R3748" s="26">
        <v>0.55312073285341767</v>
      </c>
      <c r="S3748" s="26">
        <v>0.51</v>
      </c>
      <c r="T3748" s="26">
        <v>0</v>
      </c>
      <c r="U3748" s="26">
        <v>7.0000000000000007E-2</v>
      </c>
      <c r="V3748" s="26">
        <v>7.0000000000000007E-2</v>
      </c>
      <c r="W3748" s="26">
        <v>0</v>
      </c>
      <c r="X3748" s="26">
        <v>59.8</v>
      </c>
      <c r="Y3748" s="85"/>
      <c r="AD3748" s="26">
        <v>0.58000000000000007</v>
      </c>
      <c r="AF3748" s="26">
        <v>0.81378584403125009</v>
      </c>
      <c r="AG3748" s="26">
        <v>0.21666430549793747</v>
      </c>
      <c r="AH3748" s="29">
        <v>0.63621204196091552</v>
      </c>
      <c r="AI3748" s="29">
        <v>0.64999999999999503</v>
      </c>
    </row>
    <row r="3749" spans="1:35" ht="15" customHeight="1" x14ac:dyDescent="0.2">
      <c r="A3749" s="25">
        <v>3884</v>
      </c>
      <c r="B3749" s="25" t="s">
        <v>120</v>
      </c>
      <c r="C3749" s="139">
        <v>38667</v>
      </c>
      <c r="D3749" s="25">
        <v>32</v>
      </c>
      <c r="E3749" s="25" t="s">
        <v>49</v>
      </c>
      <c r="F3749" s="25">
        <v>-80</v>
      </c>
      <c r="G3749" s="82">
        <v>55.514400000000137</v>
      </c>
      <c r="H3749" s="27">
        <v>-80.925240000000002</v>
      </c>
      <c r="I3749" s="25">
        <v>25</v>
      </c>
      <c r="J3749" s="82">
        <v>0.69839999999999236</v>
      </c>
      <c r="K3749" s="27">
        <v>25.01164</v>
      </c>
      <c r="L3749" s="29">
        <v>25.337</v>
      </c>
      <c r="M3749" s="29">
        <v>34.198</v>
      </c>
      <c r="N3749" s="28">
        <v>5.9378595037986592</v>
      </c>
      <c r="O3749" s="28">
        <v>2.4086328139053128</v>
      </c>
      <c r="Q3749" s="26">
        <v>14.522841800000002</v>
      </c>
      <c r="R3749" s="26">
        <v>0.84849920740328022</v>
      </c>
      <c r="S3749" s="26">
        <v>0.2</v>
      </c>
      <c r="T3749" s="26">
        <v>0.04</v>
      </c>
      <c r="U3749" s="26">
        <v>0.02</v>
      </c>
      <c r="V3749" s="26">
        <v>0.02</v>
      </c>
      <c r="W3749" s="26">
        <v>0</v>
      </c>
      <c r="X3749" s="26">
        <v>51</v>
      </c>
      <c r="Y3749" s="85"/>
      <c r="AD3749" s="26">
        <v>0.22</v>
      </c>
      <c r="AF3749" s="26">
        <v>0.85260665781250022</v>
      </c>
      <c r="AG3749" s="26">
        <v>0.27070266139862498</v>
      </c>
      <c r="AH3749" s="29">
        <v>0.77637404472955618</v>
      </c>
      <c r="AI3749" s="29">
        <v>0.95000000000000639</v>
      </c>
    </row>
    <row r="3750" spans="1:35" ht="15" customHeight="1" x14ac:dyDescent="0.2">
      <c r="A3750" s="25">
        <v>3885</v>
      </c>
      <c r="B3750" s="25" t="s">
        <v>120</v>
      </c>
      <c r="C3750" s="139">
        <v>38667</v>
      </c>
      <c r="D3750" s="25">
        <v>33</v>
      </c>
      <c r="E3750" s="25" t="s">
        <v>49</v>
      </c>
      <c r="F3750" s="25">
        <v>-80</v>
      </c>
      <c r="G3750" s="82">
        <v>55.172399999999868</v>
      </c>
      <c r="H3750" s="27">
        <v>-80.919539999999998</v>
      </c>
      <c r="I3750" s="25">
        <v>25</v>
      </c>
      <c r="J3750" s="82">
        <v>3.220799999999997</v>
      </c>
      <c r="K3750" s="27">
        <v>25.05368</v>
      </c>
      <c r="L3750" s="29">
        <v>24.91</v>
      </c>
      <c r="M3750" s="29">
        <v>31.347999999999999</v>
      </c>
      <c r="N3750" s="28">
        <v>5.2688596371994221</v>
      </c>
      <c r="O3750" s="28">
        <v>2.1372597660657093</v>
      </c>
      <c r="Q3750" s="26">
        <v>19.637068300000003</v>
      </c>
      <c r="R3750" s="26">
        <v>0.23724009162946541</v>
      </c>
      <c r="S3750" s="26">
        <v>0.28000000000000003</v>
      </c>
      <c r="T3750" s="26">
        <v>0.06</v>
      </c>
      <c r="U3750" s="26">
        <v>0.03</v>
      </c>
      <c r="V3750" s="26">
        <v>0.03</v>
      </c>
      <c r="W3750" s="26">
        <v>0</v>
      </c>
      <c r="X3750" s="26">
        <v>16.2</v>
      </c>
      <c r="Y3750" s="85"/>
      <c r="AD3750" s="26">
        <v>0.31000000000000005</v>
      </c>
      <c r="AF3750" s="26">
        <v>0.35918323031249999</v>
      </c>
      <c r="AG3750" s="26">
        <v>0.14149033048634374</v>
      </c>
      <c r="AH3750" s="29">
        <v>0.87495213716689024</v>
      </c>
      <c r="AI3750" s="29">
        <v>0.28000000000000114</v>
      </c>
    </row>
    <row r="3751" spans="1:35" ht="15" customHeight="1" x14ac:dyDescent="0.2">
      <c r="A3751" s="25">
        <v>3886</v>
      </c>
      <c r="B3751" s="25" t="s">
        <v>120</v>
      </c>
      <c r="C3751" s="139">
        <v>38667</v>
      </c>
      <c r="D3751" s="25">
        <v>35</v>
      </c>
      <c r="E3751" s="25" t="s">
        <v>49</v>
      </c>
      <c r="F3751" s="25">
        <v>-80</v>
      </c>
      <c r="G3751" s="82">
        <v>52.75320000000022</v>
      </c>
      <c r="H3751" s="27">
        <v>-80.879220000000004</v>
      </c>
      <c r="I3751" s="25">
        <v>24</v>
      </c>
      <c r="J3751" s="82">
        <v>58.301999999999907</v>
      </c>
      <c r="K3751" s="27">
        <v>24.971699999999998</v>
      </c>
      <c r="L3751" s="29">
        <v>25.088999999999999</v>
      </c>
      <c r="M3751" s="29">
        <v>35.835999999999999</v>
      </c>
      <c r="N3751" s="28">
        <v>4.7915710118739572</v>
      </c>
      <c r="O3751" s="28">
        <v>1.9436524495020173</v>
      </c>
      <c r="Q3751" s="26">
        <v>11.470413700000002</v>
      </c>
      <c r="R3751" s="26">
        <v>3.7491418708928572</v>
      </c>
      <c r="S3751" s="26">
        <v>0.31</v>
      </c>
      <c r="T3751" s="26">
        <v>0.11</v>
      </c>
      <c r="U3751" s="26">
        <v>0.01</v>
      </c>
      <c r="V3751" s="26">
        <v>0.01</v>
      </c>
      <c r="W3751" s="26">
        <v>0</v>
      </c>
      <c r="X3751" s="26">
        <v>24.7</v>
      </c>
      <c r="Y3751" s="85"/>
      <c r="AD3751" s="26">
        <v>0.32</v>
      </c>
      <c r="AF3751" s="26">
        <v>2.1072082845</v>
      </c>
      <c r="AG3751" s="26">
        <v>0.71665808639206241</v>
      </c>
      <c r="AH3751" s="29">
        <v>0.96210616279629224</v>
      </c>
      <c r="AI3751" s="29">
        <v>4</v>
      </c>
    </row>
    <row r="3752" spans="1:35" ht="15" customHeight="1" x14ac:dyDescent="0.2">
      <c r="A3752" s="25">
        <v>3887</v>
      </c>
      <c r="B3752" s="25" t="s">
        <v>120</v>
      </c>
      <c r="C3752" s="139">
        <v>38667</v>
      </c>
      <c r="D3752" s="25">
        <v>36</v>
      </c>
      <c r="E3752" s="25" t="s">
        <v>50</v>
      </c>
      <c r="F3752" s="25">
        <v>-80</v>
      </c>
      <c r="G3752" s="82">
        <v>47.602799999999945</v>
      </c>
      <c r="H3752" s="27">
        <v>-80.793379999999999</v>
      </c>
      <c r="I3752" s="25">
        <v>24</v>
      </c>
      <c r="J3752" s="82">
        <v>57.579599999999971</v>
      </c>
      <c r="K3752" s="27">
        <v>24.95966</v>
      </c>
      <c r="L3752" s="29">
        <v>25.669</v>
      </c>
      <c r="M3752" s="29">
        <v>32.667000000000002</v>
      </c>
      <c r="N3752" s="28">
        <v>3.3753567938414388</v>
      </c>
      <c r="O3752" s="28">
        <v>1.3691794369812345</v>
      </c>
      <c r="Q3752" s="26">
        <v>22.649226900000006</v>
      </c>
      <c r="R3752" s="26">
        <v>16.985079444717272</v>
      </c>
      <c r="S3752" s="26">
        <v>1.3</v>
      </c>
      <c r="T3752" s="26">
        <v>0.88</v>
      </c>
      <c r="U3752" s="26">
        <v>0.13</v>
      </c>
      <c r="V3752" s="26">
        <v>0.13</v>
      </c>
      <c r="W3752" s="26">
        <v>0</v>
      </c>
      <c r="X3752" s="26">
        <v>117</v>
      </c>
      <c r="Y3752" s="85"/>
      <c r="AD3752" s="26">
        <v>1.4300000000000002</v>
      </c>
      <c r="AF3752" s="26">
        <v>15.245332664374999</v>
      </c>
      <c r="AG3752" s="26">
        <v>1.4136955135612497</v>
      </c>
      <c r="AH3752" s="29">
        <v>1.3657815400171174</v>
      </c>
      <c r="AI3752" s="29">
        <v>18.8</v>
      </c>
    </row>
    <row r="3753" spans="1:35" ht="15" customHeight="1" x14ac:dyDescent="0.2">
      <c r="A3753" s="25">
        <v>3888</v>
      </c>
      <c r="B3753" s="25" t="s">
        <v>120</v>
      </c>
      <c r="C3753" s="139">
        <v>38667</v>
      </c>
      <c r="D3753" s="25">
        <v>37</v>
      </c>
      <c r="E3753" s="25" t="s">
        <v>50</v>
      </c>
      <c r="F3753" s="25">
        <v>-80</v>
      </c>
      <c r="G3753" s="82">
        <v>45.7128000000003</v>
      </c>
      <c r="H3753" s="27">
        <v>-80.761880000000005</v>
      </c>
      <c r="I3753" s="25">
        <v>24</v>
      </c>
      <c r="J3753" s="82">
        <v>55.958399999999955</v>
      </c>
      <c r="K3753" s="27">
        <v>24.932639999999999</v>
      </c>
      <c r="L3753" s="29">
        <v>25.716999999999999</v>
      </c>
      <c r="M3753" s="29">
        <v>32.609000000000002</v>
      </c>
      <c r="N3753" s="28">
        <v>3.9036873886778873</v>
      </c>
      <c r="O3753" s="28">
        <v>1.5834914136285574</v>
      </c>
      <c r="Q3753" s="26">
        <v>19.854523600000004</v>
      </c>
      <c r="R3753" s="26">
        <v>26.937637838448651</v>
      </c>
      <c r="S3753" s="26">
        <v>2</v>
      </c>
      <c r="T3753" s="26">
        <v>1.1000000000000001</v>
      </c>
      <c r="U3753" s="26">
        <v>0.88</v>
      </c>
      <c r="V3753" s="26">
        <v>0.31</v>
      </c>
      <c r="W3753" s="26">
        <v>0.57000000000000006</v>
      </c>
      <c r="X3753" s="26">
        <v>81.900000000000006</v>
      </c>
      <c r="Y3753" s="85"/>
      <c r="AD3753" s="26">
        <v>2.88</v>
      </c>
      <c r="AF3753" s="26">
        <v>17.65984215703125</v>
      </c>
      <c r="AG3753" s="26">
        <v>1.5267943635367223</v>
      </c>
      <c r="AH3753" s="29">
        <v>1.1809347268356263</v>
      </c>
      <c r="AI3753" s="29">
        <v>29.04</v>
      </c>
    </row>
    <row r="3754" spans="1:35" ht="15" customHeight="1" x14ac:dyDescent="0.2">
      <c r="A3754" s="25">
        <v>3889</v>
      </c>
      <c r="B3754" s="25" t="s">
        <v>120</v>
      </c>
      <c r="C3754" s="139">
        <v>38667</v>
      </c>
      <c r="D3754" s="25">
        <v>38</v>
      </c>
      <c r="E3754" s="25" t="s">
        <v>50</v>
      </c>
      <c r="F3754" s="25">
        <v>-80</v>
      </c>
      <c r="G3754" s="82">
        <v>41.870399999999961</v>
      </c>
      <c r="H3754" s="27">
        <v>-80.697839999999999</v>
      </c>
      <c r="I3754" s="25">
        <v>24</v>
      </c>
      <c r="J3754" s="82">
        <v>59.138400000000004</v>
      </c>
      <c r="K3754" s="27">
        <v>24.98564</v>
      </c>
      <c r="L3754" s="29">
        <v>25.863</v>
      </c>
      <c r="M3754" s="29">
        <v>31.387</v>
      </c>
      <c r="N3754" s="28">
        <v>8.1925413204049065</v>
      </c>
      <c r="O3754" s="28">
        <v>3.3232217503594739</v>
      </c>
      <c r="Q3754" s="26">
        <v>7.8542126000000012</v>
      </c>
      <c r="R3754" s="26">
        <v>1.8824535025595228</v>
      </c>
      <c r="S3754" s="26">
        <v>14.5</v>
      </c>
      <c r="T3754" s="26">
        <v>0.08</v>
      </c>
      <c r="U3754" s="26">
        <v>0.92</v>
      </c>
      <c r="V3754" s="26">
        <v>0.13</v>
      </c>
      <c r="W3754" s="26">
        <v>0.79</v>
      </c>
      <c r="X3754" s="26">
        <v>5</v>
      </c>
      <c r="Y3754" s="85"/>
      <c r="AD3754" s="26">
        <v>15.420000000000002</v>
      </c>
      <c r="AF3754" s="26">
        <v>1.3873905784999998</v>
      </c>
      <c r="AG3754" s="26">
        <v>0.2040181327604689</v>
      </c>
      <c r="AH3754" s="29">
        <v>0.56270695742699739</v>
      </c>
      <c r="AI3754" s="29">
        <v>2.0476190476190466</v>
      </c>
    </row>
    <row r="3755" spans="1:35" ht="15" customHeight="1" x14ac:dyDescent="0.2">
      <c r="A3755" s="25">
        <v>3890</v>
      </c>
      <c r="B3755" s="25" t="s">
        <v>120</v>
      </c>
      <c r="C3755" s="139">
        <v>38667</v>
      </c>
      <c r="D3755" s="25">
        <v>39</v>
      </c>
      <c r="E3755" s="25" t="s">
        <v>50</v>
      </c>
      <c r="F3755" s="25">
        <v>-80</v>
      </c>
      <c r="G3755" s="82">
        <v>38.815199999999663</v>
      </c>
      <c r="H3755" s="27">
        <v>-80.646919999999994</v>
      </c>
      <c r="I3755" s="25">
        <v>25</v>
      </c>
      <c r="J3755" s="82">
        <v>0.47040000000009741</v>
      </c>
      <c r="K3755" s="27">
        <v>25.007840000000002</v>
      </c>
      <c r="L3755" s="29">
        <v>25.565000000000001</v>
      </c>
      <c r="M3755" s="29">
        <v>29.55</v>
      </c>
      <c r="N3755" s="28">
        <v>8.0151813126058737</v>
      </c>
      <c r="O3755" s="28">
        <v>3.2512774521850289</v>
      </c>
      <c r="Q3755" s="26">
        <v>7.6609190000000007</v>
      </c>
      <c r="R3755" s="26">
        <v>4.2549401679873577</v>
      </c>
      <c r="S3755" s="26">
        <v>28.7</v>
      </c>
      <c r="T3755" s="26">
        <v>0.08</v>
      </c>
      <c r="U3755" s="26">
        <v>1.1000000000000001</v>
      </c>
      <c r="V3755" s="26">
        <v>0.15</v>
      </c>
      <c r="W3755" s="26">
        <v>0.95000000000000007</v>
      </c>
      <c r="X3755" s="26">
        <v>6.1</v>
      </c>
      <c r="Y3755" s="85"/>
      <c r="AD3755" s="26">
        <v>29.799999999999997</v>
      </c>
      <c r="AF3755" s="26">
        <v>0.65850258890624991</v>
      </c>
      <c r="AG3755" s="26">
        <v>9.4757149321062578E-2</v>
      </c>
      <c r="AH3755" s="29">
        <v>0.57515854229643248</v>
      </c>
      <c r="AI3755" s="29">
        <v>4.3333333333333401</v>
      </c>
    </row>
    <row r="3756" spans="1:35" ht="15" customHeight="1" x14ac:dyDescent="0.2">
      <c r="A3756" s="25">
        <v>3891</v>
      </c>
      <c r="B3756" s="25" t="s">
        <v>120</v>
      </c>
      <c r="C3756" s="139">
        <v>38667</v>
      </c>
      <c r="D3756" s="25">
        <v>40</v>
      </c>
      <c r="E3756" s="25" t="s">
        <v>47</v>
      </c>
      <c r="F3756" s="25">
        <v>-80</v>
      </c>
      <c r="G3756" s="82">
        <v>35.940000000000225</v>
      </c>
      <c r="H3756" s="27">
        <v>-80.599000000000004</v>
      </c>
      <c r="I3756" s="25">
        <v>25</v>
      </c>
      <c r="J3756" s="82">
        <v>1.0151999999999362</v>
      </c>
      <c r="K3756" s="27">
        <v>25.016919999999999</v>
      </c>
      <c r="L3756" s="29">
        <v>25.5489</v>
      </c>
      <c r="M3756" s="29">
        <v>27.555</v>
      </c>
      <c r="N3756" s="28">
        <v>7.1468770811611906</v>
      </c>
      <c r="O3756" s="28">
        <v>2.8990585990827387</v>
      </c>
      <c r="Q3756" s="26">
        <v>8.8931657000000008</v>
      </c>
      <c r="R3756" s="26">
        <v>2.3874312332837375</v>
      </c>
      <c r="S3756" s="26">
        <v>26.4</v>
      </c>
      <c r="T3756" s="26">
        <v>0.08</v>
      </c>
      <c r="U3756" s="26">
        <v>1.3</v>
      </c>
      <c r="V3756" s="26">
        <v>0.19</v>
      </c>
      <c r="W3756" s="26">
        <v>1.1100000000000001</v>
      </c>
      <c r="X3756" s="26">
        <v>7.6</v>
      </c>
      <c r="Y3756" s="85"/>
      <c r="AD3756" s="26">
        <v>27.7</v>
      </c>
      <c r="AF3756" s="26">
        <v>0.47891097375000002</v>
      </c>
      <c r="AG3756" s="26">
        <v>6.2645952833531179E-2</v>
      </c>
      <c r="AH3756" s="29">
        <v>0.64503697875981791</v>
      </c>
      <c r="AI3756" s="29">
        <v>2.4444444444444517</v>
      </c>
    </row>
    <row r="3757" spans="1:35" ht="15" customHeight="1" x14ac:dyDescent="0.2">
      <c r="A3757" s="25">
        <v>3892</v>
      </c>
      <c r="B3757" s="25" t="s">
        <v>121</v>
      </c>
      <c r="C3757" s="139">
        <v>38740</v>
      </c>
      <c r="D3757" s="25" t="s">
        <v>15</v>
      </c>
      <c r="E3757" s="25" t="s">
        <v>76</v>
      </c>
      <c r="F3757" s="25">
        <v>-80</v>
      </c>
      <c r="G3757" s="82">
        <v>10.800000000000409</v>
      </c>
      <c r="H3757" s="27">
        <v>-80.180000000000007</v>
      </c>
      <c r="I3757" s="25">
        <v>25</v>
      </c>
      <c r="J3757" s="82">
        <v>44.399999999999906</v>
      </c>
      <c r="K3757" s="27">
        <v>25.74</v>
      </c>
      <c r="L3757" s="29">
        <v>21.507999999999999</v>
      </c>
      <c r="M3757" s="29">
        <v>34.146000000000001</v>
      </c>
      <c r="R3757" s="26">
        <v>8.7696629741583294</v>
      </c>
      <c r="S3757" s="26">
        <v>0.81</v>
      </c>
      <c r="T3757" s="26">
        <v>0.01</v>
      </c>
      <c r="U3757" s="26">
        <v>0.08</v>
      </c>
      <c r="V3757" s="26">
        <v>0</v>
      </c>
      <c r="W3757" s="26">
        <v>0.08</v>
      </c>
      <c r="X3757" s="26">
        <v>4.0999999999999996</v>
      </c>
      <c r="Y3757" s="85"/>
      <c r="AD3757" s="26">
        <v>0.89</v>
      </c>
      <c r="AF3757" s="26">
        <v>0.59083101706999985</v>
      </c>
      <c r="AG3757" s="26">
        <v>0.25980822553455002</v>
      </c>
      <c r="AI3757" s="29">
        <v>8.84</v>
      </c>
    </row>
    <row r="3758" spans="1:35" ht="15" customHeight="1" x14ac:dyDescent="0.2">
      <c r="A3758" s="25">
        <v>3893</v>
      </c>
      <c r="B3758" s="25" t="s">
        <v>121</v>
      </c>
      <c r="C3758" s="139">
        <v>38740</v>
      </c>
      <c r="D3758" s="25" t="s">
        <v>24</v>
      </c>
      <c r="E3758" s="25" t="s">
        <v>77</v>
      </c>
      <c r="F3758" s="25">
        <v>-80</v>
      </c>
      <c r="G3758" s="82">
        <v>21.735600000000375</v>
      </c>
      <c r="H3758" s="27">
        <v>-80.362260000000006</v>
      </c>
      <c r="I3758" s="25">
        <v>25</v>
      </c>
      <c r="J3758" s="82">
        <v>17.85119999999992</v>
      </c>
      <c r="K3758" s="27">
        <v>25.297519999999999</v>
      </c>
      <c r="L3758" s="29">
        <v>23.25</v>
      </c>
      <c r="M3758" s="29">
        <v>28.687000000000001</v>
      </c>
      <c r="R3758" s="26">
        <v>22.784702343333343</v>
      </c>
      <c r="S3758" s="26">
        <v>0</v>
      </c>
      <c r="T3758" s="26">
        <v>0.49</v>
      </c>
      <c r="U3758" s="26">
        <v>0.18</v>
      </c>
      <c r="V3758" s="26">
        <v>0.05</v>
      </c>
      <c r="W3758" s="26">
        <v>0.13</v>
      </c>
      <c r="X3758" s="26">
        <v>7.8</v>
      </c>
      <c r="Y3758" s="85"/>
      <c r="AD3758" s="26">
        <v>0.18</v>
      </c>
      <c r="AF3758" s="26">
        <v>6.1765003160000003</v>
      </c>
      <c r="AG3758" s="26">
        <v>7.131056299150057E-2</v>
      </c>
      <c r="AI3758" s="29">
        <v>23.52</v>
      </c>
    </row>
    <row r="3759" spans="1:35" ht="15" customHeight="1" x14ac:dyDescent="0.2">
      <c r="A3759" s="25">
        <v>3894</v>
      </c>
      <c r="B3759" s="25" t="s">
        <v>121</v>
      </c>
      <c r="C3759" s="139">
        <v>38740</v>
      </c>
      <c r="D3759" s="25" t="s">
        <v>25</v>
      </c>
      <c r="E3759" s="25" t="s">
        <v>79</v>
      </c>
      <c r="F3759" s="25">
        <v>-80</v>
      </c>
      <c r="G3759" s="82">
        <v>22.640400000000227</v>
      </c>
      <c r="H3759" s="27">
        <v>-80.377340000000004</v>
      </c>
      <c r="I3759" s="25">
        <v>25</v>
      </c>
      <c r="J3759" s="82">
        <v>14.332800000000105</v>
      </c>
      <c r="K3759" s="27">
        <v>25.238880000000002</v>
      </c>
      <c r="L3759" s="29">
        <v>23.154</v>
      </c>
      <c r="M3759" s="29">
        <v>27.550999999999998</v>
      </c>
      <c r="R3759" s="26">
        <v>25.060076745458336</v>
      </c>
      <c r="S3759" s="26">
        <v>0</v>
      </c>
      <c r="T3759" s="26">
        <v>0.94</v>
      </c>
      <c r="U3759" s="26">
        <v>0.14000000000000001</v>
      </c>
      <c r="V3759" s="26">
        <v>0.06</v>
      </c>
      <c r="W3759" s="26">
        <v>8.0000000000000016E-2</v>
      </c>
      <c r="X3759" s="26">
        <v>9.8000000000000007</v>
      </c>
      <c r="Y3759" s="85"/>
      <c r="AD3759" s="26">
        <v>0.14000000000000001</v>
      </c>
      <c r="AF3759" s="26">
        <v>7.895355338149999</v>
      </c>
      <c r="AG3759" s="26">
        <v>0.41696275678750094</v>
      </c>
      <c r="AI3759" s="29">
        <v>26</v>
      </c>
    </row>
    <row r="3760" spans="1:35" ht="15" customHeight="1" x14ac:dyDescent="0.2">
      <c r="A3760" s="25">
        <v>3895</v>
      </c>
      <c r="B3760" s="25" t="s">
        <v>121</v>
      </c>
      <c r="C3760" s="139">
        <v>38740</v>
      </c>
      <c r="D3760" s="25" t="s">
        <v>26</v>
      </c>
      <c r="E3760" s="25" t="s">
        <v>79</v>
      </c>
      <c r="F3760" s="25">
        <v>-80</v>
      </c>
      <c r="G3760" s="82">
        <v>25.326000000000022</v>
      </c>
      <c r="H3760" s="27">
        <v>-80.4221</v>
      </c>
      <c r="I3760" s="25">
        <v>25</v>
      </c>
      <c r="J3760" s="82">
        <v>15.342000000000056</v>
      </c>
      <c r="K3760" s="27">
        <v>25.255700000000001</v>
      </c>
      <c r="L3760" s="29">
        <v>24.603000000000002</v>
      </c>
      <c r="M3760" s="29">
        <v>21.454999999999998</v>
      </c>
      <c r="R3760" s="26">
        <v>29.286756459966661</v>
      </c>
      <c r="S3760" s="26">
        <v>0</v>
      </c>
      <c r="T3760" s="26">
        <v>1.1000000000000001</v>
      </c>
      <c r="U3760" s="26">
        <v>0.2</v>
      </c>
      <c r="V3760" s="26">
        <v>0.13</v>
      </c>
      <c r="W3760" s="26">
        <v>7.0000000000000007E-2</v>
      </c>
      <c r="X3760" s="26">
        <v>45.5</v>
      </c>
      <c r="Y3760" s="85"/>
      <c r="AD3760" s="26">
        <v>0.2</v>
      </c>
      <c r="AF3760" s="26">
        <v>14.391245736279995</v>
      </c>
      <c r="AG3760" s="26">
        <v>1.1049088046529434</v>
      </c>
      <c r="AI3760" s="29">
        <v>31</v>
      </c>
    </row>
    <row r="3761" spans="1:35" ht="15" customHeight="1" x14ac:dyDescent="0.2">
      <c r="A3761" s="25">
        <v>3896</v>
      </c>
      <c r="B3761" s="25" t="s">
        <v>121</v>
      </c>
      <c r="C3761" s="139">
        <v>38740</v>
      </c>
      <c r="D3761" s="25" t="s">
        <v>27</v>
      </c>
      <c r="E3761" s="25" t="s">
        <v>79</v>
      </c>
      <c r="F3761" s="25">
        <v>-80</v>
      </c>
      <c r="G3761" s="82">
        <v>25.411199999999781</v>
      </c>
      <c r="H3761" s="27">
        <v>-80.423519999999996</v>
      </c>
      <c r="I3761" s="25">
        <v>25</v>
      </c>
      <c r="J3761" s="82">
        <v>10.534800000000004</v>
      </c>
      <c r="K3761" s="27">
        <v>25.17558</v>
      </c>
      <c r="L3761" s="29">
        <v>23.561</v>
      </c>
      <c r="M3761" s="29">
        <v>26.324000000000002</v>
      </c>
      <c r="R3761" s="26">
        <v>33.93710367591666</v>
      </c>
      <c r="S3761" s="26">
        <v>0</v>
      </c>
      <c r="T3761" s="26">
        <v>0.94</v>
      </c>
      <c r="U3761" s="26">
        <v>0.2</v>
      </c>
      <c r="V3761" s="26">
        <v>0.1</v>
      </c>
      <c r="W3761" s="26">
        <v>0.1</v>
      </c>
      <c r="X3761" s="26">
        <v>15.3</v>
      </c>
      <c r="Y3761" s="85"/>
      <c r="AD3761" s="26">
        <v>0.2</v>
      </c>
      <c r="AF3761" s="26">
        <v>16.278329122300001</v>
      </c>
      <c r="AG3761" s="26">
        <v>0.68004047730430051</v>
      </c>
      <c r="AI3761" s="29">
        <v>35.875</v>
      </c>
    </row>
    <row r="3762" spans="1:35" ht="15" customHeight="1" x14ac:dyDescent="0.2">
      <c r="A3762" s="25">
        <v>3897</v>
      </c>
      <c r="B3762" s="25" t="s">
        <v>121</v>
      </c>
      <c r="C3762" s="139">
        <v>38740</v>
      </c>
      <c r="D3762" s="25" t="s">
        <v>28</v>
      </c>
      <c r="E3762" s="25" t="s">
        <v>77</v>
      </c>
      <c r="F3762" s="25">
        <v>-80</v>
      </c>
      <c r="G3762" s="82">
        <v>12.839999999999918</v>
      </c>
      <c r="H3762" s="27">
        <v>-80.213999999999999</v>
      </c>
      <c r="I3762" s="25">
        <v>25</v>
      </c>
      <c r="J3762" s="82">
        <v>28.056000000000054</v>
      </c>
      <c r="K3762" s="27">
        <v>25.467600000000001</v>
      </c>
      <c r="L3762" s="29">
        <v>22.271000000000001</v>
      </c>
      <c r="M3762" s="29">
        <v>35.698999999999998</v>
      </c>
      <c r="R3762" s="26">
        <v>11.165659894563698</v>
      </c>
      <c r="S3762" s="26">
        <v>0</v>
      </c>
      <c r="T3762" s="26">
        <v>0.04</v>
      </c>
      <c r="U3762" s="26">
        <v>0.17</v>
      </c>
      <c r="V3762" s="26">
        <v>0</v>
      </c>
      <c r="W3762" s="26">
        <v>0.17</v>
      </c>
      <c r="X3762" s="26">
        <v>0.77</v>
      </c>
      <c r="Y3762" s="85"/>
      <c r="AD3762" s="26">
        <v>0.17</v>
      </c>
      <c r="AF3762" s="26">
        <v>0.20845688566499998</v>
      </c>
      <c r="AG3762" s="26">
        <v>0.10277268880522002</v>
      </c>
      <c r="AI3762" s="29">
        <v>11.190476190476197</v>
      </c>
    </row>
    <row r="3763" spans="1:35" ht="15" customHeight="1" x14ac:dyDescent="0.2">
      <c r="A3763" s="25">
        <v>3898</v>
      </c>
      <c r="B3763" s="25" t="s">
        <v>121</v>
      </c>
      <c r="C3763" s="139">
        <v>38740</v>
      </c>
      <c r="D3763" s="25" t="s">
        <v>29</v>
      </c>
      <c r="E3763" s="25" t="s">
        <v>76</v>
      </c>
      <c r="F3763" s="25">
        <v>-80</v>
      </c>
      <c r="G3763" s="82">
        <v>11.883599999999888</v>
      </c>
      <c r="H3763" s="27">
        <v>-80.198059999999998</v>
      </c>
      <c r="I3763" s="25">
        <v>25</v>
      </c>
      <c r="J3763" s="82">
        <v>34.804799999999929</v>
      </c>
      <c r="K3763" s="27">
        <v>25.580079999999999</v>
      </c>
      <c r="L3763" s="29">
        <v>21.863</v>
      </c>
      <c r="M3763" s="29">
        <v>35.268999999999998</v>
      </c>
      <c r="R3763" s="26">
        <v>10.055038579549999</v>
      </c>
      <c r="S3763" s="26">
        <v>0</v>
      </c>
      <c r="T3763" s="26">
        <v>0</v>
      </c>
      <c r="U3763" s="26">
        <v>0.1</v>
      </c>
      <c r="V3763" s="26">
        <v>0</v>
      </c>
      <c r="W3763" s="26">
        <v>0.1</v>
      </c>
      <c r="X3763" s="26">
        <v>1.9</v>
      </c>
      <c r="Y3763" s="85"/>
      <c r="AD3763" s="26">
        <v>0.1</v>
      </c>
      <c r="AF3763" s="26">
        <v>0.20967593177999999</v>
      </c>
      <c r="AG3763" s="26">
        <v>0.10504532269325501</v>
      </c>
      <c r="AI3763" s="29">
        <v>10.08</v>
      </c>
    </row>
    <row r="3764" spans="1:35" ht="15" customHeight="1" x14ac:dyDescent="0.2">
      <c r="A3764" s="25">
        <v>3899</v>
      </c>
      <c r="B3764" s="25" t="s">
        <v>121</v>
      </c>
      <c r="C3764" s="139">
        <v>38740</v>
      </c>
      <c r="D3764" s="25" t="s">
        <v>30</v>
      </c>
      <c r="E3764" s="25" t="s">
        <v>76</v>
      </c>
      <c r="F3764" s="25">
        <v>-80</v>
      </c>
      <c r="G3764" s="82">
        <v>11.204400000000021</v>
      </c>
      <c r="H3764" s="27">
        <v>-80.18674</v>
      </c>
      <c r="I3764" s="25">
        <v>25</v>
      </c>
      <c r="J3764" s="82">
        <v>39.748799999999918</v>
      </c>
      <c r="K3764" s="27">
        <v>25.662479999999999</v>
      </c>
      <c r="L3764" s="29">
        <v>21.439</v>
      </c>
      <c r="M3764" s="29">
        <v>35.146000000000001</v>
      </c>
      <c r="R3764" s="26">
        <v>5.1207196251833302</v>
      </c>
      <c r="S3764" s="26">
        <v>0</v>
      </c>
      <c r="T3764" s="26">
        <v>0.01</v>
      </c>
      <c r="U3764" s="26">
        <v>0.12</v>
      </c>
      <c r="V3764" s="26">
        <v>0</v>
      </c>
      <c r="W3764" s="26">
        <v>0.12</v>
      </c>
      <c r="X3764" s="26">
        <v>1.8</v>
      </c>
      <c r="Y3764" s="85"/>
      <c r="AD3764" s="26">
        <v>0.12</v>
      </c>
      <c r="AF3764" s="26">
        <v>0.32995514845999996</v>
      </c>
      <c r="AG3764" s="26">
        <v>0.16599305413620999</v>
      </c>
      <c r="AI3764" s="29">
        <v>5.16</v>
      </c>
    </row>
    <row r="3765" spans="1:35" ht="15" customHeight="1" x14ac:dyDescent="0.2">
      <c r="A3765" s="25">
        <v>3900</v>
      </c>
      <c r="B3765" s="25" t="s">
        <v>121</v>
      </c>
      <c r="C3765" s="139">
        <v>38740</v>
      </c>
      <c r="D3765" s="25" t="s">
        <v>31</v>
      </c>
      <c r="E3765" s="25" t="s">
        <v>76</v>
      </c>
      <c r="F3765" s="25">
        <v>-80</v>
      </c>
      <c r="G3765" s="82">
        <v>17.509200000000078</v>
      </c>
      <c r="H3765" s="27">
        <v>-80.291820000000001</v>
      </c>
      <c r="I3765" s="25">
        <v>25</v>
      </c>
      <c r="J3765" s="82">
        <v>36.883199999999903</v>
      </c>
      <c r="K3765" s="27">
        <v>25.614719999999998</v>
      </c>
      <c r="L3765" s="29">
        <v>23.202999999999999</v>
      </c>
      <c r="M3765" s="29">
        <v>29.38</v>
      </c>
      <c r="R3765" s="26">
        <v>10.332692596933329</v>
      </c>
      <c r="S3765" s="26">
        <v>0</v>
      </c>
      <c r="T3765" s="26">
        <v>0.09</v>
      </c>
      <c r="U3765" s="26">
        <v>0.05</v>
      </c>
      <c r="V3765" s="26">
        <v>0</v>
      </c>
      <c r="W3765" s="26">
        <v>0.05</v>
      </c>
      <c r="X3765" s="26">
        <v>3.1</v>
      </c>
      <c r="Y3765" s="85"/>
      <c r="AD3765" s="26">
        <v>0.05</v>
      </c>
      <c r="AF3765" s="26">
        <v>1.5733821857599999</v>
      </c>
      <c r="AG3765" s="26">
        <v>0.48840660550706472</v>
      </c>
      <c r="AI3765" s="29">
        <v>10.52</v>
      </c>
    </row>
    <row r="3766" spans="1:35" ht="15" customHeight="1" x14ac:dyDescent="0.2">
      <c r="A3766" s="25">
        <v>3901</v>
      </c>
      <c r="B3766" s="25" t="s">
        <v>121</v>
      </c>
      <c r="C3766" s="139">
        <v>38740</v>
      </c>
      <c r="D3766" s="25" t="s">
        <v>16</v>
      </c>
      <c r="E3766" s="25" t="s">
        <v>76</v>
      </c>
      <c r="F3766" s="25">
        <v>-80</v>
      </c>
      <c r="G3766" s="82">
        <v>14.738399999999672</v>
      </c>
      <c r="H3766" s="27">
        <v>-80.245639999999995</v>
      </c>
      <c r="I3766" s="25">
        <v>25</v>
      </c>
      <c r="J3766" s="82">
        <v>41.419199999999989</v>
      </c>
      <c r="K3766" s="27">
        <v>25.69032</v>
      </c>
      <c r="L3766" s="29">
        <v>22.213999999999999</v>
      </c>
      <c r="M3766" s="29">
        <v>30.542999999999999</v>
      </c>
      <c r="R3766" s="26">
        <v>10.977777953249998</v>
      </c>
      <c r="S3766" s="26">
        <v>0.86</v>
      </c>
      <c r="T3766" s="26">
        <v>0.04</v>
      </c>
      <c r="U3766" s="26">
        <v>1.3</v>
      </c>
      <c r="V3766" s="26">
        <v>0</v>
      </c>
      <c r="W3766" s="26">
        <v>1.3</v>
      </c>
      <c r="X3766" s="26">
        <v>6.5</v>
      </c>
      <c r="Y3766" s="85"/>
      <c r="AD3766" s="26">
        <v>2.16</v>
      </c>
      <c r="AF3766" s="26">
        <v>1.1946651927</v>
      </c>
      <c r="AG3766" s="26">
        <v>0.92223872521826511</v>
      </c>
      <c r="AI3766" s="29">
        <v>11.12</v>
      </c>
    </row>
    <row r="3767" spans="1:35" ht="15" customHeight="1" x14ac:dyDescent="0.2">
      <c r="A3767" s="25">
        <v>3902</v>
      </c>
      <c r="B3767" s="25" t="s">
        <v>121</v>
      </c>
      <c r="C3767" s="139">
        <v>38740</v>
      </c>
      <c r="D3767" s="25" t="s">
        <v>17</v>
      </c>
      <c r="E3767" s="25" t="s">
        <v>76</v>
      </c>
      <c r="F3767" s="25">
        <v>-80</v>
      </c>
      <c r="G3767" s="82">
        <v>15.891599999999926</v>
      </c>
      <c r="H3767" s="27">
        <v>-80.264859999999999</v>
      </c>
      <c r="I3767" s="25">
        <v>25</v>
      </c>
      <c r="J3767" s="82">
        <v>39.054000000000002</v>
      </c>
      <c r="K3767" s="27">
        <v>25.6509</v>
      </c>
      <c r="L3767" s="29">
        <v>22.228999999999999</v>
      </c>
      <c r="M3767" s="29">
        <v>31.193999999999999</v>
      </c>
      <c r="R3767" s="26">
        <v>15.617264217270835</v>
      </c>
      <c r="S3767" s="26">
        <v>1.3</v>
      </c>
      <c r="T3767" s="26">
        <v>0.05</v>
      </c>
      <c r="U3767" s="26">
        <v>0.45</v>
      </c>
      <c r="V3767" s="26">
        <v>0.03</v>
      </c>
      <c r="W3767" s="26">
        <v>0.42000000000000004</v>
      </c>
      <c r="X3767" s="26">
        <v>10.7</v>
      </c>
      <c r="Y3767" s="85"/>
      <c r="AD3767" s="26">
        <v>1.75</v>
      </c>
      <c r="AF3767" s="26">
        <v>2.8789805749249995</v>
      </c>
      <c r="AG3767" s="26">
        <v>3.2291836689420013</v>
      </c>
      <c r="AI3767" s="29">
        <v>15.96</v>
      </c>
    </row>
    <row r="3768" spans="1:35" ht="15" customHeight="1" x14ac:dyDescent="0.2">
      <c r="A3768" s="25">
        <v>3903</v>
      </c>
      <c r="B3768" s="25" t="s">
        <v>121</v>
      </c>
      <c r="C3768" s="139">
        <v>38740</v>
      </c>
      <c r="D3768" s="25" t="s">
        <v>18</v>
      </c>
      <c r="E3768" s="25" t="s">
        <v>76</v>
      </c>
      <c r="F3768" s="25">
        <v>-80</v>
      </c>
      <c r="G3768" s="82">
        <v>15.831599999999639</v>
      </c>
      <c r="H3768" s="27">
        <v>-80.263859999999994</v>
      </c>
      <c r="I3768" s="25">
        <v>25</v>
      </c>
      <c r="J3768" s="82">
        <v>35.429999999999922</v>
      </c>
      <c r="K3768" s="27">
        <v>25.590499999999999</v>
      </c>
      <c r="L3768" s="29">
        <v>22.225000000000001</v>
      </c>
      <c r="M3768" s="29">
        <v>34.603999999999999</v>
      </c>
      <c r="R3768" s="26">
        <v>9.9480937904208329</v>
      </c>
      <c r="S3768" s="26">
        <v>0</v>
      </c>
      <c r="T3768" s="26">
        <v>0</v>
      </c>
      <c r="U3768" s="26">
        <v>0.28000000000000003</v>
      </c>
      <c r="V3768" s="26">
        <v>0</v>
      </c>
      <c r="W3768" s="26">
        <v>0.28000000000000003</v>
      </c>
      <c r="X3768" s="26">
        <v>2.5</v>
      </c>
      <c r="Y3768" s="85"/>
      <c r="AD3768" s="26">
        <v>0.28000000000000003</v>
      </c>
      <c r="AF3768" s="26">
        <v>0.43601216046499991</v>
      </c>
      <c r="AG3768" s="26">
        <v>0.14453318093592016</v>
      </c>
      <c r="AI3768" s="29">
        <v>10</v>
      </c>
    </row>
    <row r="3769" spans="1:35" ht="15" customHeight="1" x14ac:dyDescent="0.2">
      <c r="A3769" s="25">
        <v>3904</v>
      </c>
      <c r="B3769" s="25" t="s">
        <v>121</v>
      </c>
      <c r="C3769" s="139">
        <v>38740</v>
      </c>
      <c r="D3769" s="25" t="s">
        <v>19</v>
      </c>
      <c r="E3769" s="25" t="s">
        <v>77</v>
      </c>
      <c r="F3769" s="25">
        <v>-80</v>
      </c>
      <c r="G3769" s="82">
        <v>18.851999999999975</v>
      </c>
      <c r="H3769" s="27">
        <v>-80.3142</v>
      </c>
      <c r="I3769" s="25">
        <v>25</v>
      </c>
      <c r="J3769" s="82">
        <v>31.800000000000068</v>
      </c>
      <c r="K3769" s="27">
        <v>25.53</v>
      </c>
      <c r="L3769" s="29">
        <v>23.67</v>
      </c>
      <c r="M3769" s="29">
        <v>17.916</v>
      </c>
      <c r="R3769" s="26">
        <v>10.278869386033325</v>
      </c>
      <c r="S3769" s="26">
        <v>4</v>
      </c>
      <c r="T3769" s="26">
        <v>0.08</v>
      </c>
      <c r="U3769" s="26">
        <v>52.2</v>
      </c>
      <c r="V3769" s="26">
        <v>0.25</v>
      </c>
      <c r="W3769" s="26">
        <v>51.95</v>
      </c>
      <c r="X3769" s="26">
        <v>15.1</v>
      </c>
      <c r="Y3769" s="85"/>
      <c r="AD3769" s="26">
        <v>56.2</v>
      </c>
      <c r="AF3769" s="26">
        <v>1.01749715732</v>
      </c>
      <c r="AG3769" s="26">
        <v>0.56814016043869009</v>
      </c>
      <c r="AI3769" s="29">
        <v>10.4</v>
      </c>
    </row>
    <row r="3770" spans="1:35" ht="15" customHeight="1" x14ac:dyDescent="0.2">
      <c r="A3770" s="25">
        <v>3905</v>
      </c>
      <c r="B3770" s="25" t="s">
        <v>121</v>
      </c>
      <c r="C3770" s="139">
        <v>38740</v>
      </c>
      <c r="D3770" s="25" t="s">
        <v>20</v>
      </c>
      <c r="E3770" s="25" t="s">
        <v>77</v>
      </c>
      <c r="F3770" s="25">
        <v>-80</v>
      </c>
      <c r="G3770" s="82">
        <v>15.073200000000213</v>
      </c>
      <c r="H3770" s="27">
        <v>-80.251220000000004</v>
      </c>
      <c r="I3770" s="25">
        <v>25</v>
      </c>
      <c r="J3770" s="82">
        <v>29.514000000000067</v>
      </c>
      <c r="K3770" s="27">
        <v>25.491900000000001</v>
      </c>
      <c r="L3770" s="29">
        <v>22.234999999999999</v>
      </c>
      <c r="M3770" s="29">
        <v>34.284999999999997</v>
      </c>
      <c r="R3770" s="26">
        <v>10.162074120866663</v>
      </c>
      <c r="S3770" s="26">
        <v>0.59</v>
      </c>
      <c r="T3770" s="26">
        <v>0</v>
      </c>
      <c r="U3770" s="26">
        <v>0.7</v>
      </c>
      <c r="V3770" s="26">
        <v>0</v>
      </c>
      <c r="W3770" s="26">
        <v>0.7</v>
      </c>
      <c r="X3770" s="26">
        <v>0.93</v>
      </c>
      <c r="Y3770" s="85"/>
      <c r="AD3770" s="26">
        <v>1.29</v>
      </c>
      <c r="AF3770" s="26">
        <v>0.31857738472000002</v>
      </c>
      <c r="AG3770" s="26">
        <v>0.12692158187547994</v>
      </c>
      <c r="AI3770" s="29">
        <v>10.199999999999999</v>
      </c>
    </row>
    <row r="3771" spans="1:35" ht="15" customHeight="1" x14ac:dyDescent="0.2">
      <c r="A3771" s="25">
        <v>3906</v>
      </c>
      <c r="B3771" s="25" t="s">
        <v>121</v>
      </c>
      <c r="C3771" s="139">
        <v>38740</v>
      </c>
      <c r="D3771" s="25" t="s">
        <v>21</v>
      </c>
      <c r="E3771" s="25" t="s">
        <v>77</v>
      </c>
      <c r="F3771" s="25">
        <v>-80</v>
      </c>
      <c r="G3771" s="82">
        <v>19.562400000000366</v>
      </c>
      <c r="H3771" s="27">
        <v>-80.326040000000006</v>
      </c>
      <c r="I3771" s="25">
        <v>25</v>
      </c>
      <c r="J3771" s="82">
        <v>27.783599999999922</v>
      </c>
      <c r="K3771" s="27">
        <v>25.463059999999999</v>
      </c>
      <c r="L3771" s="29">
        <v>23.850999999999999</v>
      </c>
      <c r="M3771" s="29">
        <v>24.434999999999999</v>
      </c>
      <c r="R3771" s="26">
        <v>9.1948602713333347</v>
      </c>
      <c r="S3771" s="26">
        <v>2.8</v>
      </c>
      <c r="T3771" s="26">
        <v>7.0000000000000007E-2</v>
      </c>
      <c r="U3771" s="26">
        <v>0.3</v>
      </c>
      <c r="V3771" s="26">
        <v>0</v>
      </c>
      <c r="W3771" s="26">
        <v>0.3</v>
      </c>
      <c r="X3771" s="26">
        <v>2.9</v>
      </c>
      <c r="Y3771" s="85"/>
      <c r="AD3771" s="26">
        <v>3.0999999999999996</v>
      </c>
      <c r="AF3771" s="26">
        <v>0.71517372079999986</v>
      </c>
      <c r="AG3771" s="26">
        <v>0.24373523807188502</v>
      </c>
      <c r="AI3771" s="29">
        <v>9.2799999999999994</v>
      </c>
    </row>
    <row r="3772" spans="1:35" ht="15" customHeight="1" x14ac:dyDescent="0.2">
      <c r="A3772" s="25">
        <v>3907</v>
      </c>
      <c r="B3772" s="25" t="s">
        <v>121</v>
      </c>
      <c r="C3772" s="139">
        <v>38740</v>
      </c>
      <c r="D3772" s="25" t="s">
        <v>22</v>
      </c>
      <c r="E3772" s="25" t="s">
        <v>77</v>
      </c>
      <c r="F3772" s="25">
        <v>-80</v>
      </c>
      <c r="G3772" s="82">
        <v>14.510399999999777</v>
      </c>
      <c r="H3772" s="27">
        <v>-80.241839999999996</v>
      </c>
      <c r="I3772" s="25">
        <v>25</v>
      </c>
      <c r="J3772" s="82">
        <v>24.316800000000072</v>
      </c>
      <c r="K3772" s="27">
        <v>25.405280000000001</v>
      </c>
      <c r="L3772" s="29">
        <v>23.143999999999998</v>
      </c>
      <c r="M3772" s="29">
        <v>36.154000000000003</v>
      </c>
      <c r="R3772" s="26">
        <v>12.11389877192083</v>
      </c>
      <c r="S3772" s="26">
        <v>0</v>
      </c>
      <c r="T3772" s="26">
        <v>0</v>
      </c>
      <c r="U3772" s="26">
        <v>0.33</v>
      </c>
      <c r="V3772" s="26">
        <v>0</v>
      </c>
      <c r="W3772" s="26">
        <v>0.33</v>
      </c>
      <c r="X3772" s="26">
        <v>1.1000000000000001</v>
      </c>
      <c r="Y3772" s="85"/>
      <c r="AD3772" s="26">
        <v>0.33</v>
      </c>
      <c r="AF3772" s="26">
        <v>0.38725031586499992</v>
      </c>
      <c r="AG3772" s="26">
        <v>0.15759338407729009</v>
      </c>
      <c r="AI3772" s="29">
        <v>12.16</v>
      </c>
    </row>
    <row r="3773" spans="1:35" ht="15" customHeight="1" x14ac:dyDescent="0.2">
      <c r="A3773" s="25">
        <v>3908</v>
      </c>
      <c r="B3773" s="25" t="s">
        <v>121</v>
      </c>
      <c r="C3773" s="139">
        <v>38740</v>
      </c>
      <c r="D3773" s="25" t="s">
        <v>23</v>
      </c>
      <c r="E3773" s="25" t="s">
        <v>77</v>
      </c>
      <c r="F3773" s="25">
        <v>-80</v>
      </c>
      <c r="G3773" s="82">
        <v>19.277999999999622</v>
      </c>
      <c r="H3773" s="27">
        <v>-80.321299999999994</v>
      </c>
      <c r="I3773" s="25">
        <v>25</v>
      </c>
      <c r="J3773" s="82">
        <v>19.988400000000013</v>
      </c>
      <c r="K3773" s="27">
        <v>25.33314</v>
      </c>
      <c r="L3773" s="29">
        <v>22.667000000000002</v>
      </c>
      <c r="M3773" s="29">
        <v>32.768999999999998</v>
      </c>
      <c r="R3773" s="26">
        <v>14.347453317229164</v>
      </c>
      <c r="S3773" s="26">
        <v>0</v>
      </c>
      <c r="T3773" s="26">
        <v>0.16</v>
      </c>
      <c r="U3773" s="26">
        <v>0.1</v>
      </c>
      <c r="V3773" s="26">
        <v>0</v>
      </c>
      <c r="W3773" s="26">
        <v>0.1</v>
      </c>
      <c r="X3773" s="26">
        <v>2.7</v>
      </c>
      <c r="Y3773" s="85"/>
      <c r="AD3773" s="26">
        <v>0.1</v>
      </c>
      <c r="AF3773" s="26">
        <v>3.8013921352749991</v>
      </c>
      <c r="AG3773" s="26">
        <v>0.5061172506719005</v>
      </c>
      <c r="AI3773" s="29">
        <v>14.8</v>
      </c>
    </row>
    <row r="3774" spans="1:35" ht="15" customHeight="1" x14ac:dyDescent="0.2">
      <c r="A3774" s="25">
        <v>3909</v>
      </c>
      <c r="B3774" s="25" t="s">
        <v>121</v>
      </c>
      <c r="C3774" s="139">
        <v>38741</v>
      </c>
      <c r="D3774" s="25">
        <v>1</v>
      </c>
      <c r="E3774" s="25" t="s">
        <v>47</v>
      </c>
      <c r="F3774" s="25">
        <v>-80</v>
      </c>
      <c r="G3774" s="82">
        <v>29.765999999999906</v>
      </c>
      <c r="H3774" s="27">
        <v>-80.496099999999998</v>
      </c>
      <c r="I3774" s="25">
        <v>25</v>
      </c>
      <c r="J3774" s="82">
        <v>11.084400000000088</v>
      </c>
      <c r="K3774" s="27">
        <v>25.184740000000001</v>
      </c>
      <c r="L3774" s="29">
        <v>22.88</v>
      </c>
      <c r="M3774" s="29">
        <v>24.616</v>
      </c>
      <c r="N3774" s="28">
        <v>4.9588869934387665</v>
      </c>
      <c r="O3774" s="28">
        <v>2.0115224897463109</v>
      </c>
      <c r="R3774" s="26">
        <v>11.825433173900002</v>
      </c>
      <c r="S3774" s="26">
        <v>4.3</v>
      </c>
      <c r="T3774" s="26">
        <v>0.01</v>
      </c>
      <c r="U3774" s="26">
        <v>5.9</v>
      </c>
      <c r="V3774" s="26">
        <v>0.45</v>
      </c>
      <c r="W3774" s="26">
        <v>5.45</v>
      </c>
      <c r="X3774" s="26">
        <v>7</v>
      </c>
      <c r="Y3774" s="85"/>
      <c r="AD3774" s="26">
        <v>10.199999999999999</v>
      </c>
      <c r="AF3774" s="26">
        <v>0.45836133924</v>
      </c>
      <c r="AG3774" s="26">
        <v>0.12722805615040492</v>
      </c>
      <c r="AH3774" s="29">
        <v>0.92964409273686055</v>
      </c>
      <c r="AI3774" s="29">
        <v>11.88</v>
      </c>
    </row>
    <row r="3775" spans="1:35" ht="15" customHeight="1" x14ac:dyDescent="0.2">
      <c r="A3775" s="25">
        <v>3910</v>
      </c>
      <c r="B3775" s="25" t="s">
        <v>121</v>
      </c>
      <c r="C3775" s="139">
        <v>38741</v>
      </c>
      <c r="D3775" s="25">
        <v>2</v>
      </c>
      <c r="E3775" s="25" t="s">
        <v>47</v>
      </c>
      <c r="F3775" s="25">
        <v>-80</v>
      </c>
      <c r="G3775" s="82">
        <v>33.679199999999696</v>
      </c>
      <c r="H3775" s="27">
        <v>-80.561319999999995</v>
      </c>
      <c r="I3775" s="25">
        <v>25</v>
      </c>
      <c r="J3775" s="82">
        <v>10.045199999999994</v>
      </c>
      <c r="K3775" s="27">
        <v>25.16742</v>
      </c>
      <c r="L3775" s="29">
        <v>21.800999999999998</v>
      </c>
      <c r="M3775" s="29">
        <v>24.616</v>
      </c>
      <c r="N3775" s="28">
        <v>3.417217225976414</v>
      </c>
      <c r="O3775" s="28">
        <v>1.3861596990403242</v>
      </c>
      <c r="R3775" s="26">
        <v>13.536822451341676</v>
      </c>
      <c r="S3775" s="26">
        <v>2.9</v>
      </c>
      <c r="T3775" s="26">
        <v>0.03</v>
      </c>
      <c r="U3775" s="26">
        <v>0.37</v>
      </c>
      <c r="V3775" s="26">
        <v>0.04</v>
      </c>
      <c r="W3775" s="26">
        <v>0.33</v>
      </c>
      <c r="X3775" s="26">
        <v>5.8</v>
      </c>
      <c r="Y3775" s="85"/>
      <c r="AD3775" s="26">
        <v>3.27</v>
      </c>
      <c r="AF3775" s="26">
        <v>0.53069140872999987</v>
      </c>
      <c r="AG3775" s="26">
        <v>0.19227388703274495</v>
      </c>
      <c r="AH3775" s="29">
        <v>1.3490509075503001</v>
      </c>
      <c r="AI3775" s="29">
        <v>13.6</v>
      </c>
    </row>
    <row r="3776" spans="1:35" ht="15" customHeight="1" x14ac:dyDescent="0.2">
      <c r="A3776" s="25">
        <v>3911</v>
      </c>
      <c r="B3776" s="25" t="s">
        <v>121</v>
      </c>
      <c r="C3776" s="139">
        <v>38741</v>
      </c>
      <c r="D3776" s="25">
        <v>3</v>
      </c>
      <c r="E3776" s="25" t="s">
        <v>47</v>
      </c>
      <c r="F3776" s="25">
        <v>-80</v>
      </c>
      <c r="G3776" s="82">
        <v>37.213200000000199</v>
      </c>
      <c r="H3776" s="27">
        <v>-80.620220000000003</v>
      </c>
      <c r="I3776" s="25">
        <v>25</v>
      </c>
      <c r="J3776" s="82">
        <v>9.0155999999999636</v>
      </c>
      <c r="K3776" s="27">
        <v>25.150259999999999</v>
      </c>
      <c r="L3776" s="29">
        <v>23.007000000000001</v>
      </c>
      <c r="M3776" s="29">
        <v>22.558</v>
      </c>
      <c r="N3776" s="28">
        <v>3.6854279928598874</v>
      </c>
      <c r="O3776" s="28">
        <v>1.4949566912468524</v>
      </c>
      <c r="R3776" s="26">
        <v>12.332613839754165</v>
      </c>
      <c r="S3776" s="26">
        <v>0.83</v>
      </c>
      <c r="T3776" s="26">
        <v>0.03</v>
      </c>
      <c r="U3776" s="26">
        <v>0.18</v>
      </c>
      <c r="V3776" s="26">
        <v>0.05</v>
      </c>
      <c r="W3776" s="26">
        <v>0.13</v>
      </c>
      <c r="X3776" s="26">
        <v>4.0999999999999996</v>
      </c>
      <c r="Y3776" s="85"/>
      <c r="AD3776" s="26">
        <v>1.01</v>
      </c>
      <c r="AF3776" s="26">
        <v>0.56604374606499996</v>
      </c>
      <c r="AG3776" s="26">
        <v>0.21241489305945996</v>
      </c>
      <c r="AH3776" s="29">
        <v>1.2508723570047684</v>
      </c>
      <c r="AI3776" s="29">
        <v>12.4</v>
      </c>
    </row>
    <row r="3777" spans="1:35" ht="15" customHeight="1" x14ac:dyDescent="0.2">
      <c r="A3777" s="25">
        <v>3912</v>
      </c>
      <c r="B3777" s="25" t="s">
        <v>121</v>
      </c>
      <c r="C3777" s="139">
        <v>38741</v>
      </c>
      <c r="D3777" s="25">
        <v>4</v>
      </c>
      <c r="E3777" s="25" t="s">
        <v>48</v>
      </c>
      <c r="F3777" s="25">
        <v>-80</v>
      </c>
      <c r="G3777" s="82">
        <v>40.802400000000318</v>
      </c>
      <c r="H3777" s="27">
        <v>-80.680040000000005</v>
      </c>
      <c r="I3777" s="25">
        <v>25</v>
      </c>
      <c r="J3777" s="82">
        <v>7.9583999999999122</v>
      </c>
      <c r="K3777" s="27">
        <v>25.132639999999999</v>
      </c>
      <c r="L3777" s="29">
        <v>23.338999999999999</v>
      </c>
      <c r="M3777" s="29">
        <v>27.4</v>
      </c>
      <c r="N3777" s="28">
        <v>3.4974662780237469</v>
      </c>
      <c r="O3777" s="28">
        <v>1.4187119175497629</v>
      </c>
      <c r="R3777" s="26">
        <v>24.887529667874993</v>
      </c>
      <c r="S3777" s="26">
        <v>11.4</v>
      </c>
      <c r="T3777" s="26">
        <v>0.54</v>
      </c>
      <c r="U3777" s="26">
        <v>0.25</v>
      </c>
      <c r="V3777" s="26">
        <v>0.05</v>
      </c>
      <c r="W3777" s="26">
        <v>0.2</v>
      </c>
      <c r="X3777" s="26">
        <v>50.3</v>
      </c>
      <c r="Y3777" s="85"/>
      <c r="AD3777" s="26">
        <v>11.65</v>
      </c>
      <c r="AF3777" s="26">
        <v>9.0087507898499997</v>
      </c>
      <c r="AG3777" s="26">
        <v>0.1223753414243505</v>
      </c>
      <c r="AH3777" s="29">
        <v>1.3180970547069559</v>
      </c>
      <c r="AI3777" s="29">
        <v>25.96</v>
      </c>
    </row>
    <row r="3778" spans="1:35" ht="15" customHeight="1" x14ac:dyDescent="0.2">
      <c r="A3778" s="25">
        <v>3913</v>
      </c>
      <c r="B3778" s="25" t="s">
        <v>121</v>
      </c>
      <c r="C3778" s="139">
        <v>38741</v>
      </c>
      <c r="D3778" s="25">
        <v>5</v>
      </c>
      <c r="E3778" s="25" t="s">
        <v>48</v>
      </c>
      <c r="F3778" s="25">
        <v>-80</v>
      </c>
      <c r="G3778" s="82">
        <v>43.142400000000407</v>
      </c>
      <c r="H3778" s="27">
        <v>-80.719040000000007</v>
      </c>
      <c r="I3778" s="25">
        <v>25</v>
      </c>
      <c r="J3778" s="82">
        <v>6.9456000000000984</v>
      </c>
      <c r="K3778" s="27">
        <v>25.115760000000002</v>
      </c>
      <c r="L3778" s="29">
        <v>23.885000000000002</v>
      </c>
      <c r="M3778" s="29">
        <v>32.720999999999997</v>
      </c>
      <c r="N3778" s="28">
        <v>3.7695472206449216</v>
      </c>
      <c r="O3778" s="28">
        <v>1.5290788075067252</v>
      </c>
      <c r="R3778" s="26">
        <v>12.392744562750007</v>
      </c>
      <c r="S3778" s="26">
        <v>9.6</v>
      </c>
      <c r="T3778" s="26">
        <v>0.28999999999999998</v>
      </c>
      <c r="U3778" s="26">
        <v>0.18</v>
      </c>
      <c r="V3778" s="26">
        <v>0</v>
      </c>
      <c r="W3778" s="26">
        <v>0.18</v>
      </c>
      <c r="X3778" s="26">
        <v>26.5</v>
      </c>
      <c r="Y3778" s="85"/>
      <c r="AD3778" s="26">
        <v>9.7799999999999994</v>
      </c>
      <c r="AF3778" s="26">
        <v>5.4369456728999976</v>
      </c>
      <c r="AG3778" s="26">
        <v>0.6300421888761718</v>
      </c>
      <c r="AH3778" s="29">
        <v>1.222958549173258</v>
      </c>
      <c r="AI3778" s="29">
        <v>13.04</v>
      </c>
    </row>
    <row r="3779" spans="1:35" ht="15" customHeight="1" x14ac:dyDescent="0.2">
      <c r="A3779" s="25">
        <v>3914</v>
      </c>
      <c r="B3779" s="25" t="s">
        <v>121</v>
      </c>
      <c r="C3779" s="139">
        <v>38741</v>
      </c>
      <c r="D3779" s="25">
        <v>7</v>
      </c>
      <c r="E3779" s="25" t="s">
        <v>48</v>
      </c>
      <c r="F3779" s="25">
        <v>-80</v>
      </c>
      <c r="G3779" s="82">
        <v>47.600400000000036</v>
      </c>
      <c r="H3779" s="27">
        <v>-80.793340000000001</v>
      </c>
      <c r="I3779" s="25">
        <v>25</v>
      </c>
      <c r="J3779" s="82">
        <v>7.0092000000000354</v>
      </c>
      <c r="K3779" s="27">
        <v>25.116820000000001</v>
      </c>
      <c r="L3779" s="29">
        <v>24.065999999999999</v>
      </c>
      <c r="M3779" s="29">
        <v>33.039000000000001</v>
      </c>
      <c r="N3779" s="28">
        <v>2.3736450778950022</v>
      </c>
      <c r="O3779" s="28">
        <v>0.96284518344113978</v>
      </c>
      <c r="R3779" s="26">
        <v>20.470357782041663</v>
      </c>
      <c r="S3779" s="26">
        <v>0.69</v>
      </c>
      <c r="T3779" s="26">
        <v>1.3</v>
      </c>
      <c r="U3779" s="26">
        <v>0.15</v>
      </c>
      <c r="V3779" s="26">
        <v>0.09</v>
      </c>
      <c r="W3779" s="26">
        <v>0.06</v>
      </c>
      <c r="X3779" s="26">
        <v>24.5</v>
      </c>
      <c r="Y3779" s="85"/>
      <c r="AD3779" s="26">
        <v>0.83999999999999986</v>
      </c>
      <c r="AF3779" s="26">
        <v>17.216994630849996</v>
      </c>
      <c r="AG3779" s="26">
        <v>6.4799820919750003E-4</v>
      </c>
      <c r="AH3779" s="29">
        <v>1.9421606216242926</v>
      </c>
      <c r="AI3779" s="29">
        <v>22.52</v>
      </c>
    </row>
    <row r="3780" spans="1:35" ht="15" customHeight="1" x14ac:dyDescent="0.2">
      <c r="A3780" s="25">
        <v>3915</v>
      </c>
      <c r="B3780" s="25" t="s">
        <v>121</v>
      </c>
      <c r="C3780" s="139">
        <v>38741</v>
      </c>
      <c r="D3780" s="25">
        <v>8</v>
      </c>
      <c r="E3780" s="25" t="s">
        <v>48</v>
      </c>
      <c r="F3780" s="25">
        <v>-80</v>
      </c>
      <c r="G3780" s="82">
        <v>51.947999999999581</v>
      </c>
      <c r="H3780" s="27">
        <v>-80.865799999999993</v>
      </c>
      <c r="I3780" s="25">
        <v>25</v>
      </c>
      <c r="J3780" s="82">
        <v>7.7460000000000662</v>
      </c>
      <c r="K3780" s="27">
        <v>25.129100000000001</v>
      </c>
      <c r="L3780" s="29">
        <v>24.07</v>
      </c>
      <c r="M3780" s="29">
        <v>32.837000000000003</v>
      </c>
      <c r="N3780" s="28">
        <v>3.7492550826338928</v>
      </c>
      <c r="O3780" s="28">
        <v>1.5208475064046376</v>
      </c>
      <c r="R3780" s="26">
        <v>12.040653257824996</v>
      </c>
      <c r="S3780" s="26">
        <v>0.56000000000000005</v>
      </c>
      <c r="T3780" s="26">
        <v>0.14000000000000001</v>
      </c>
      <c r="U3780" s="26">
        <v>0.13</v>
      </c>
      <c r="V3780" s="26">
        <v>0</v>
      </c>
      <c r="W3780" s="26">
        <v>0.13</v>
      </c>
      <c r="X3780" s="26">
        <v>10.8</v>
      </c>
      <c r="Y3780" s="85"/>
      <c r="AD3780" s="26">
        <v>0.69000000000000006</v>
      </c>
      <c r="AF3780" s="26">
        <v>1.3385126342699998</v>
      </c>
      <c r="AG3780" s="26">
        <v>0.66002624020865019</v>
      </c>
      <c r="AH3780" s="29">
        <v>1.2295775823184121</v>
      </c>
      <c r="AI3780" s="29">
        <v>12.2</v>
      </c>
    </row>
    <row r="3781" spans="1:35" ht="15" customHeight="1" x14ac:dyDescent="0.2">
      <c r="A3781" s="25">
        <v>3916</v>
      </c>
      <c r="B3781" s="25" t="s">
        <v>121</v>
      </c>
      <c r="C3781" s="139">
        <v>38741</v>
      </c>
      <c r="D3781" s="25">
        <v>9</v>
      </c>
      <c r="E3781" s="25" t="s">
        <v>49</v>
      </c>
      <c r="F3781" s="25">
        <v>-80</v>
      </c>
      <c r="G3781" s="82">
        <v>54.276000000000124</v>
      </c>
      <c r="H3781" s="27">
        <v>-80.904600000000002</v>
      </c>
      <c r="I3781" s="25">
        <v>25</v>
      </c>
      <c r="J3781" s="82">
        <v>7.5720000000000454</v>
      </c>
      <c r="K3781" s="27">
        <v>25.126200000000001</v>
      </c>
      <c r="L3781" s="29">
        <v>23.513000000000002</v>
      </c>
      <c r="M3781" s="29">
        <v>31.39</v>
      </c>
      <c r="N3781" s="28">
        <v>3.9814738004153969</v>
      </c>
      <c r="O3781" s="28">
        <v>1.6150446869363975</v>
      </c>
      <c r="R3781" s="26">
        <v>16.339471467666662</v>
      </c>
      <c r="S3781" s="26">
        <v>0.54</v>
      </c>
      <c r="T3781" s="26">
        <v>7.0000000000000007E-2</v>
      </c>
      <c r="U3781" s="26">
        <v>0.52</v>
      </c>
      <c r="V3781" s="26">
        <v>0</v>
      </c>
      <c r="W3781" s="26">
        <v>0.52</v>
      </c>
      <c r="X3781" s="26">
        <v>24</v>
      </c>
      <c r="Y3781" s="85"/>
      <c r="AD3781" s="26">
        <v>1.06</v>
      </c>
      <c r="AF3781" s="26">
        <v>3.8684396715999996</v>
      </c>
      <c r="AG3781" s="26">
        <v>1.1375976770490506</v>
      </c>
      <c r="AH3781" s="29">
        <v>1.1578626988626743</v>
      </c>
      <c r="AI3781" s="29">
        <v>16.8</v>
      </c>
    </row>
    <row r="3782" spans="1:35" ht="15" customHeight="1" x14ac:dyDescent="0.2">
      <c r="A3782" s="25">
        <v>3917</v>
      </c>
      <c r="B3782" s="25" t="s">
        <v>121</v>
      </c>
      <c r="C3782" s="139">
        <v>38741</v>
      </c>
      <c r="D3782" s="25">
        <v>10</v>
      </c>
      <c r="E3782" s="25" t="s">
        <v>49</v>
      </c>
      <c r="F3782" s="25">
        <v>-80</v>
      </c>
      <c r="G3782" s="82">
        <v>59.745600000000252</v>
      </c>
      <c r="H3782" s="27">
        <v>-80.995760000000004</v>
      </c>
      <c r="I3782" s="25">
        <v>25</v>
      </c>
      <c r="J3782" s="82">
        <v>6.6888000000000147</v>
      </c>
      <c r="K3782" s="27">
        <v>25.11148</v>
      </c>
      <c r="L3782" s="29">
        <v>23.256</v>
      </c>
      <c r="M3782" s="29">
        <v>30.795000000000002</v>
      </c>
      <c r="N3782" s="28">
        <v>3.9165595839965661</v>
      </c>
      <c r="O3782" s="28">
        <v>1.588712889820733</v>
      </c>
      <c r="R3782" s="26">
        <v>15.67080956891666</v>
      </c>
      <c r="S3782" s="26">
        <v>0.14000000000000001</v>
      </c>
      <c r="T3782" s="26">
        <v>0.06</v>
      </c>
      <c r="U3782" s="26">
        <v>0.09</v>
      </c>
      <c r="V3782" s="26">
        <v>0</v>
      </c>
      <c r="W3782" s="26">
        <v>0.09</v>
      </c>
      <c r="X3782" s="26">
        <v>42.4</v>
      </c>
      <c r="Y3782" s="85"/>
      <c r="AD3782" s="26">
        <v>0.23</v>
      </c>
      <c r="AF3782" s="26">
        <v>5.4531996210999996</v>
      </c>
      <c r="AG3782" s="26">
        <v>0.95568062472942461</v>
      </c>
      <c r="AH3782" s="29">
        <v>1.1770534575388301</v>
      </c>
      <c r="AI3782" s="29">
        <v>16.32</v>
      </c>
    </row>
    <row r="3783" spans="1:35" ht="15" customHeight="1" x14ac:dyDescent="0.2">
      <c r="A3783" s="25">
        <v>3918</v>
      </c>
      <c r="B3783" s="25" t="s">
        <v>121</v>
      </c>
      <c r="C3783" s="139">
        <v>38741</v>
      </c>
      <c r="D3783" s="25">
        <v>11</v>
      </c>
      <c r="E3783" s="25" t="s">
        <v>49</v>
      </c>
      <c r="F3783" s="25">
        <v>-81</v>
      </c>
      <c r="G3783" s="82">
        <v>0</v>
      </c>
      <c r="H3783" s="27">
        <v>-81</v>
      </c>
      <c r="I3783" s="25">
        <v>25</v>
      </c>
      <c r="J3783" s="82">
        <v>4.4879999999999853</v>
      </c>
      <c r="K3783" s="27">
        <v>25.0748</v>
      </c>
      <c r="L3783" s="29">
        <v>23.702000000000002</v>
      </c>
      <c r="M3783" s="29">
        <v>30.806999999999999</v>
      </c>
      <c r="N3783" s="28">
        <v>5.6389433510573284</v>
      </c>
      <c r="O3783" s="28">
        <v>2.2873804916436451</v>
      </c>
      <c r="R3783" s="26">
        <v>12.617657213541669</v>
      </c>
      <c r="S3783" s="26">
        <v>0.04</v>
      </c>
      <c r="T3783" s="26">
        <v>0.05</v>
      </c>
      <c r="U3783" s="26">
        <v>0.28000000000000003</v>
      </c>
      <c r="V3783" s="26">
        <v>0</v>
      </c>
      <c r="W3783" s="26">
        <v>0.28000000000000003</v>
      </c>
      <c r="X3783" s="26">
        <v>23.3</v>
      </c>
      <c r="Y3783" s="85"/>
      <c r="AD3783" s="26">
        <v>0.32</v>
      </c>
      <c r="AF3783" s="26">
        <v>2.5396794062499994</v>
      </c>
      <c r="AG3783" s="26">
        <v>0.84890347552255019</v>
      </c>
      <c r="AH3783" s="29">
        <v>0.81752904985924424</v>
      </c>
      <c r="AI3783" s="29">
        <v>12.92</v>
      </c>
    </row>
    <row r="3784" spans="1:35" ht="15" customHeight="1" x14ac:dyDescent="0.2">
      <c r="A3784" s="25">
        <v>3919</v>
      </c>
      <c r="B3784" s="25" t="s">
        <v>121</v>
      </c>
      <c r="C3784" s="139">
        <v>38741</v>
      </c>
      <c r="D3784" s="25">
        <v>12</v>
      </c>
      <c r="E3784" s="25" t="s">
        <v>49</v>
      </c>
      <c r="F3784" s="25">
        <v>-81</v>
      </c>
      <c r="G3784" s="82">
        <v>4.0056000000001291</v>
      </c>
      <c r="H3784" s="27">
        <v>-81.066760000000002</v>
      </c>
      <c r="I3784" s="25">
        <v>25</v>
      </c>
      <c r="J3784" s="82">
        <v>6.7931999999998993</v>
      </c>
      <c r="K3784" s="27">
        <v>25.113219999999998</v>
      </c>
      <c r="L3784" s="29">
        <v>23.109000000000002</v>
      </c>
      <c r="M3784" s="29">
        <v>30.88</v>
      </c>
      <c r="R3784" s="26">
        <v>13.26322631831667</v>
      </c>
      <c r="S3784" s="26">
        <v>0.1</v>
      </c>
      <c r="T3784" s="26">
        <v>0.05</v>
      </c>
      <c r="U3784" s="26">
        <v>0.1</v>
      </c>
      <c r="V3784" s="26">
        <v>0</v>
      </c>
      <c r="W3784" s="26">
        <v>0.1</v>
      </c>
      <c r="X3784" s="26">
        <v>39.799999999999997</v>
      </c>
      <c r="Y3784" s="85"/>
      <c r="AD3784" s="26">
        <v>0.2</v>
      </c>
      <c r="AF3784" s="26">
        <v>2.1568989261399998</v>
      </c>
      <c r="AG3784" s="26">
        <v>0.76950094409996483</v>
      </c>
      <c r="AI3784" s="29">
        <v>13.52</v>
      </c>
    </row>
    <row r="3785" spans="1:35" ht="15" customHeight="1" x14ac:dyDescent="0.2">
      <c r="A3785" s="25">
        <v>3920</v>
      </c>
      <c r="B3785" s="25" t="s">
        <v>121</v>
      </c>
      <c r="C3785" s="139">
        <v>38741</v>
      </c>
      <c r="D3785" s="25">
        <v>13</v>
      </c>
      <c r="E3785" s="25" t="s">
        <v>49</v>
      </c>
      <c r="F3785" s="25">
        <v>-81</v>
      </c>
      <c r="G3785" s="82">
        <v>5.8188000000001239</v>
      </c>
      <c r="H3785" s="27">
        <v>-81.096980000000002</v>
      </c>
      <c r="I3785" s="25">
        <v>25</v>
      </c>
      <c r="J3785" s="82">
        <v>6.7919999999999447</v>
      </c>
      <c r="K3785" s="27">
        <v>25.113199999999999</v>
      </c>
      <c r="L3785" s="29">
        <v>23.808</v>
      </c>
      <c r="M3785" s="29">
        <v>30.858000000000001</v>
      </c>
      <c r="R3785" s="26">
        <v>15.911172182854159</v>
      </c>
      <c r="S3785" s="26">
        <v>0</v>
      </c>
      <c r="T3785" s="26">
        <v>0.04</v>
      </c>
      <c r="U3785" s="26">
        <v>0.1</v>
      </c>
      <c r="V3785" s="26">
        <v>0</v>
      </c>
      <c r="W3785" s="26">
        <v>0.1</v>
      </c>
      <c r="X3785" s="26">
        <v>43.2</v>
      </c>
      <c r="Y3785" s="85"/>
      <c r="AD3785" s="26">
        <v>0.1</v>
      </c>
      <c r="AF3785" s="26">
        <v>4.1061536640250003</v>
      </c>
      <c r="AG3785" s="26">
        <v>0.87271227751225</v>
      </c>
      <c r="AI3785" s="29">
        <v>16.399999999999999</v>
      </c>
    </row>
    <row r="3786" spans="1:35" ht="15" customHeight="1" x14ac:dyDescent="0.2">
      <c r="A3786" s="25">
        <v>3921</v>
      </c>
      <c r="B3786" s="25" t="s">
        <v>121</v>
      </c>
      <c r="C3786" s="139">
        <v>38741</v>
      </c>
      <c r="D3786" s="25">
        <v>14</v>
      </c>
      <c r="E3786" s="25" t="s">
        <v>49</v>
      </c>
      <c r="F3786" s="25">
        <v>-81</v>
      </c>
      <c r="G3786" s="82">
        <v>1.7016000000003828</v>
      </c>
      <c r="H3786" s="27">
        <v>-81.028360000000006</v>
      </c>
      <c r="I3786" s="25">
        <v>25</v>
      </c>
      <c r="J3786" s="82">
        <v>2.0472000000000889</v>
      </c>
      <c r="K3786" s="27">
        <v>25.034120000000001</v>
      </c>
      <c r="L3786" s="29">
        <v>24.001000000000001</v>
      </c>
      <c r="M3786" s="29">
        <v>32.256</v>
      </c>
      <c r="R3786" s="26">
        <v>12.864925435425006</v>
      </c>
      <c r="S3786" s="26">
        <v>0</v>
      </c>
      <c r="T3786" s="26">
        <v>0.02</v>
      </c>
      <c r="U3786" s="26">
        <v>0.06</v>
      </c>
      <c r="V3786" s="26">
        <v>0</v>
      </c>
      <c r="W3786" s="26">
        <v>0.06</v>
      </c>
      <c r="X3786" s="26">
        <v>19.100000000000001</v>
      </c>
      <c r="Y3786" s="85"/>
      <c r="AD3786" s="26">
        <v>0.06</v>
      </c>
      <c r="AF3786" s="26">
        <v>1.80662634243</v>
      </c>
      <c r="AG3786" s="26">
        <v>0.52758155259820483</v>
      </c>
      <c r="AI3786" s="29">
        <v>13.08</v>
      </c>
    </row>
    <row r="3787" spans="1:35" ht="15" customHeight="1" x14ac:dyDescent="0.2">
      <c r="A3787" s="25">
        <v>3922</v>
      </c>
      <c r="B3787" s="25" t="s">
        <v>121</v>
      </c>
      <c r="C3787" s="139">
        <v>38741</v>
      </c>
      <c r="D3787" s="25">
        <v>15</v>
      </c>
      <c r="E3787" s="25" t="s">
        <v>49</v>
      </c>
      <c r="F3787" s="25">
        <v>-80</v>
      </c>
      <c r="G3787" s="82">
        <v>56.931599999999776</v>
      </c>
      <c r="H3787" s="27">
        <v>-80.948859999999996</v>
      </c>
      <c r="I3787" s="25">
        <v>24</v>
      </c>
      <c r="J3787" s="82">
        <v>55.852799999999903</v>
      </c>
      <c r="K3787" s="27">
        <v>24.930879999999998</v>
      </c>
      <c r="L3787" s="29">
        <v>23.835000000000001</v>
      </c>
      <c r="M3787" s="29">
        <v>31.731999999999999</v>
      </c>
      <c r="R3787" s="26">
        <v>11.329028103658338</v>
      </c>
      <c r="S3787" s="26">
        <v>0.53</v>
      </c>
      <c r="T3787" s="26">
        <v>0.02</v>
      </c>
      <c r="U3787" s="26">
        <v>0.05</v>
      </c>
      <c r="V3787" s="26">
        <v>0</v>
      </c>
      <c r="W3787" s="26">
        <v>0.05</v>
      </c>
      <c r="X3787" s="26">
        <v>31.6</v>
      </c>
      <c r="Y3787" s="85"/>
      <c r="AD3787" s="26">
        <v>0.58000000000000007</v>
      </c>
      <c r="AF3787" s="26">
        <v>0.93216392927000014</v>
      </c>
      <c r="AG3787" s="26">
        <v>0.3119709439085398</v>
      </c>
      <c r="AI3787" s="29">
        <v>11.44</v>
      </c>
    </row>
    <row r="3788" spans="1:35" ht="15" customHeight="1" x14ac:dyDescent="0.2">
      <c r="A3788" s="25">
        <v>3923</v>
      </c>
      <c r="B3788" s="25" t="s">
        <v>121</v>
      </c>
      <c r="C3788" s="139">
        <v>38741</v>
      </c>
      <c r="D3788" s="25">
        <v>16</v>
      </c>
      <c r="E3788" s="25" t="s">
        <v>50</v>
      </c>
      <c r="F3788" s="25">
        <v>-80</v>
      </c>
      <c r="G3788" s="82">
        <v>49.813199999999824</v>
      </c>
      <c r="H3788" s="27">
        <v>-80.830219999999997</v>
      </c>
      <c r="I3788" s="25">
        <v>24</v>
      </c>
      <c r="J3788" s="82">
        <v>52.515600000000049</v>
      </c>
      <c r="K3788" s="27">
        <v>24.875260000000001</v>
      </c>
      <c r="L3788" s="29">
        <v>24.393000000000001</v>
      </c>
      <c r="M3788" s="29">
        <v>33.588999999999999</v>
      </c>
      <c r="S3788" s="26">
        <v>0.14000000000000001</v>
      </c>
      <c r="T3788" s="26">
        <v>0.03</v>
      </c>
      <c r="U3788" s="26">
        <v>0.05</v>
      </c>
      <c r="V3788" s="26">
        <v>0</v>
      </c>
      <c r="W3788" s="26">
        <v>0.05</v>
      </c>
      <c r="X3788" s="26">
        <v>3.1</v>
      </c>
      <c r="Y3788" s="85"/>
      <c r="AD3788" s="26">
        <v>0.19</v>
      </c>
      <c r="AF3788" s="26">
        <v>1.2865000000299998</v>
      </c>
      <c r="AG3788" s="26">
        <v>6.4799820919750003E-4</v>
      </c>
    </row>
    <row r="3789" spans="1:35" ht="15" customHeight="1" x14ac:dyDescent="0.2">
      <c r="A3789" s="25">
        <v>3924</v>
      </c>
      <c r="B3789" s="25" t="s">
        <v>121</v>
      </c>
      <c r="C3789" s="139">
        <v>38741</v>
      </c>
      <c r="D3789" s="25">
        <v>17</v>
      </c>
      <c r="E3789" s="25" t="s">
        <v>50</v>
      </c>
      <c r="F3789" s="25">
        <v>-80</v>
      </c>
      <c r="G3789" s="82">
        <v>42.521999999999998</v>
      </c>
      <c r="H3789" s="27">
        <v>-80.708699999999993</v>
      </c>
      <c r="I3789" s="25">
        <v>24</v>
      </c>
      <c r="J3789" s="82">
        <v>55.340399999999903</v>
      </c>
      <c r="K3789" s="27">
        <v>24.922339999999998</v>
      </c>
      <c r="L3789" s="29">
        <v>24.29</v>
      </c>
      <c r="M3789" s="29">
        <v>36.381999999999998</v>
      </c>
      <c r="R3789" s="26">
        <v>10.487486106095828</v>
      </c>
      <c r="S3789" s="26">
        <v>2.2000000000000002</v>
      </c>
      <c r="T3789" s="26">
        <v>0.02</v>
      </c>
      <c r="U3789" s="26">
        <v>0.44</v>
      </c>
      <c r="V3789" s="26">
        <v>0.03</v>
      </c>
      <c r="W3789" s="26">
        <v>0.41000000000000003</v>
      </c>
      <c r="X3789" s="26">
        <v>2.2000000000000002</v>
      </c>
      <c r="Y3789" s="85"/>
      <c r="AD3789" s="26">
        <v>2.64</v>
      </c>
      <c r="AF3789" s="26">
        <v>0.60911670879499991</v>
      </c>
      <c r="AG3789" s="26">
        <v>0.14450446326449012</v>
      </c>
      <c r="AI3789" s="29">
        <v>10.56</v>
      </c>
    </row>
    <row r="3790" spans="1:35" ht="15" customHeight="1" x14ac:dyDescent="0.2">
      <c r="A3790" s="25">
        <v>3925</v>
      </c>
      <c r="B3790" s="25" t="s">
        <v>121</v>
      </c>
      <c r="C3790" s="139">
        <v>38741</v>
      </c>
      <c r="D3790" s="25">
        <v>18</v>
      </c>
      <c r="E3790" s="25" t="s">
        <v>50</v>
      </c>
      <c r="F3790" s="25">
        <v>-80</v>
      </c>
      <c r="G3790" s="82">
        <v>36.658799999999871</v>
      </c>
      <c r="H3790" s="27">
        <v>-80.610979999999998</v>
      </c>
      <c r="I3790" s="25">
        <v>24</v>
      </c>
      <c r="J3790" s="82">
        <v>58.65479999999998</v>
      </c>
      <c r="K3790" s="27">
        <v>24.97758</v>
      </c>
      <c r="L3790" s="29">
        <v>24.457999999999998</v>
      </c>
      <c r="M3790" s="29">
        <v>34.423999999999999</v>
      </c>
      <c r="R3790" s="26">
        <v>18.342682200004173</v>
      </c>
      <c r="S3790" s="26">
        <v>1.9</v>
      </c>
      <c r="T3790" s="26">
        <v>0.16</v>
      </c>
      <c r="U3790" s="26">
        <v>0.39</v>
      </c>
      <c r="V3790" s="26">
        <v>0.05</v>
      </c>
      <c r="W3790" s="26">
        <v>0.34</v>
      </c>
      <c r="X3790" s="26">
        <v>4.3</v>
      </c>
      <c r="Y3790" s="85"/>
      <c r="AD3790" s="26">
        <v>2.29</v>
      </c>
      <c r="AF3790" s="26">
        <v>2.833469519965</v>
      </c>
      <c r="AG3790" s="26">
        <v>0.3909534000237247</v>
      </c>
      <c r="AI3790" s="29">
        <v>18.68</v>
      </c>
    </row>
    <row r="3791" spans="1:35" ht="15" customHeight="1" x14ac:dyDescent="0.2">
      <c r="A3791" s="25">
        <v>3926</v>
      </c>
      <c r="B3791" s="25" t="s">
        <v>121</v>
      </c>
      <c r="C3791" s="139">
        <v>38741</v>
      </c>
      <c r="D3791" s="25">
        <v>19</v>
      </c>
      <c r="E3791" s="25" t="s">
        <v>47</v>
      </c>
      <c r="F3791" s="25">
        <v>-80</v>
      </c>
      <c r="G3791" s="82">
        <v>32.91719999999998</v>
      </c>
      <c r="H3791" s="27">
        <v>-80.54862</v>
      </c>
      <c r="I3791" s="25">
        <v>25</v>
      </c>
      <c r="J3791" s="82">
        <v>1.1327999999999605</v>
      </c>
      <c r="K3791" s="27">
        <v>25.018879999999999</v>
      </c>
      <c r="L3791" s="29">
        <v>24.603999999999999</v>
      </c>
      <c r="M3791" s="29">
        <v>30.972000000000001</v>
      </c>
      <c r="R3791" s="26">
        <v>12.381490821370836</v>
      </c>
      <c r="S3791" s="26">
        <v>3.7</v>
      </c>
      <c r="T3791" s="26">
        <v>0.09</v>
      </c>
      <c r="U3791" s="26">
        <v>0.84</v>
      </c>
      <c r="V3791" s="26">
        <v>0.11</v>
      </c>
      <c r="W3791" s="26">
        <v>0.73</v>
      </c>
      <c r="X3791" s="26">
        <v>4.7</v>
      </c>
      <c r="Y3791" s="85"/>
      <c r="AD3791" s="26">
        <v>4.54</v>
      </c>
      <c r="AF3791" s="26">
        <v>1.8354771004849995</v>
      </c>
      <c r="AG3791" s="26">
        <v>0.24221789548215006</v>
      </c>
      <c r="AI3791" s="29">
        <v>12.6</v>
      </c>
    </row>
    <row r="3792" spans="1:35" ht="15" customHeight="1" x14ac:dyDescent="0.2">
      <c r="A3792" s="25">
        <v>3927</v>
      </c>
      <c r="B3792" s="25" t="s">
        <v>121</v>
      </c>
      <c r="C3792" s="139">
        <v>38741</v>
      </c>
      <c r="D3792" s="25">
        <v>20</v>
      </c>
      <c r="E3792" s="25" t="s">
        <v>47</v>
      </c>
      <c r="F3792" s="25">
        <v>-80</v>
      </c>
      <c r="G3792" s="82">
        <v>29.625599999999679</v>
      </c>
      <c r="H3792" s="27">
        <v>-80.493759999999995</v>
      </c>
      <c r="I3792" s="25">
        <v>25</v>
      </c>
      <c r="J3792" s="82">
        <v>3.9972000000000207</v>
      </c>
      <c r="K3792" s="27">
        <v>25.06662</v>
      </c>
      <c r="L3792" s="29">
        <v>24.035</v>
      </c>
      <c r="M3792" s="29">
        <v>27.55</v>
      </c>
      <c r="R3792" s="26">
        <v>11.303353055529167</v>
      </c>
      <c r="S3792" s="26">
        <v>7.1</v>
      </c>
      <c r="T3792" s="26">
        <v>0.03</v>
      </c>
      <c r="U3792" s="26">
        <v>2.1</v>
      </c>
      <c r="V3792" s="26">
        <v>0.25</v>
      </c>
      <c r="W3792" s="26">
        <v>1.85</v>
      </c>
      <c r="X3792" s="26">
        <v>5.7</v>
      </c>
      <c r="Y3792" s="85"/>
      <c r="AD3792" s="26">
        <v>9.1999999999999993</v>
      </c>
      <c r="AF3792" s="26">
        <v>0.47583433355499993</v>
      </c>
      <c r="AG3792" s="26">
        <v>0.10703852327790991</v>
      </c>
      <c r="AI3792" s="29">
        <v>11.36</v>
      </c>
    </row>
    <row r="3793" spans="1:39" ht="15" customHeight="1" x14ac:dyDescent="0.2">
      <c r="A3793" s="25">
        <v>3928</v>
      </c>
      <c r="B3793" s="25" t="s">
        <v>121</v>
      </c>
      <c r="C3793" s="139">
        <v>38741</v>
      </c>
      <c r="D3793" s="25">
        <v>34</v>
      </c>
      <c r="E3793" s="25" t="s">
        <v>49</v>
      </c>
      <c r="F3793" s="25">
        <v>-80</v>
      </c>
      <c r="G3793" s="82">
        <v>57.320400000000404</v>
      </c>
      <c r="H3793" s="27">
        <v>-80.955340000000007</v>
      </c>
      <c r="I3793" s="25">
        <v>24</v>
      </c>
      <c r="J3793" s="82">
        <v>59.273999999999987</v>
      </c>
      <c r="K3793" s="27">
        <v>24.9879</v>
      </c>
      <c r="L3793" s="29">
        <v>24.24</v>
      </c>
      <c r="M3793" s="29">
        <v>32.012999999999998</v>
      </c>
      <c r="R3793" s="26">
        <v>11.624901050595833</v>
      </c>
      <c r="S3793" s="26">
        <v>0.2</v>
      </c>
      <c r="T3793" s="26">
        <v>0</v>
      </c>
      <c r="U3793" s="26">
        <v>0.11</v>
      </c>
      <c r="V3793" s="26">
        <v>0</v>
      </c>
      <c r="W3793" s="26">
        <v>0.11</v>
      </c>
      <c r="X3793" s="26">
        <v>16.7</v>
      </c>
      <c r="Y3793" s="85"/>
      <c r="AD3793" s="26">
        <v>0.31</v>
      </c>
      <c r="AF3793" s="26">
        <v>0.46283117499499993</v>
      </c>
      <c r="AG3793" s="26">
        <v>0.17825185286643003</v>
      </c>
      <c r="AI3793" s="29">
        <v>11.68</v>
      </c>
    </row>
    <row r="3794" spans="1:39" ht="15" customHeight="1" x14ac:dyDescent="0.2">
      <c r="A3794" s="25">
        <v>3929</v>
      </c>
      <c r="B3794" s="25" t="s">
        <v>121</v>
      </c>
      <c r="C3794" s="139">
        <v>38741</v>
      </c>
      <c r="D3794" s="25">
        <v>38</v>
      </c>
      <c r="E3794" s="25" t="s">
        <v>50</v>
      </c>
      <c r="F3794" s="25">
        <v>-80</v>
      </c>
      <c r="G3794" s="82">
        <v>41.851199999999835</v>
      </c>
      <c r="H3794" s="27">
        <v>-80.697519999999997</v>
      </c>
      <c r="I3794" s="25">
        <v>24</v>
      </c>
      <c r="J3794" s="82">
        <v>59.139599999999959</v>
      </c>
      <c r="K3794" s="27">
        <v>24.985659999999999</v>
      </c>
      <c r="L3794" s="29">
        <v>23.896000000000001</v>
      </c>
      <c r="M3794" s="29">
        <v>32.545000000000002</v>
      </c>
      <c r="R3794" s="26">
        <v>22.045715018937493</v>
      </c>
      <c r="S3794" s="26">
        <v>0.83</v>
      </c>
      <c r="T3794" s="26">
        <v>0.75</v>
      </c>
      <c r="U3794" s="26">
        <v>0.12</v>
      </c>
      <c r="V3794" s="26">
        <v>0.04</v>
      </c>
      <c r="W3794" s="26">
        <v>7.9999999999999988E-2</v>
      </c>
      <c r="X3794" s="26">
        <v>21.7</v>
      </c>
      <c r="Y3794" s="85"/>
      <c r="AD3794" s="26">
        <v>0.95</v>
      </c>
      <c r="AF3794" s="26">
        <v>4.9919938409249998</v>
      </c>
      <c r="AG3794" s="26">
        <v>0.1323823478920256</v>
      </c>
      <c r="AI3794" s="29">
        <v>22.64</v>
      </c>
    </row>
    <row r="3795" spans="1:39" ht="15" customHeight="1" x14ac:dyDescent="0.2">
      <c r="A3795" s="25">
        <v>3930</v>
      </c>
      <c r="B3795" s="25" t="s">
        <v>121</v>
      </c>
      <c r="C3795" s="139">
        <v>38742</v>
      </c>
      <c r="D3795" s="25">
        <v>21</v>
      </c>
      <c r="E3795" s="25" t="s">
        <v>47</v>
      </c>
      <c r="F3795" s="25">
        <v>-80</v>
      </c>
      <c r="G3795" s="82">
        <v>30.885599999999727</v>
      </c>
      <c r="H3795" s="27">
        <v>-80.514759999999995</v>
      </c>
      <c r="I3795" s="25">
        <v>25</v>
      </c>
      <c r="J3795" s="82">
        <v>6.7871999999999133</v>
      </c>
      <c r="K3795" s="27">
        <v>25.113119999999999</v>
      </c>
      <c r="L3795" s="29">
        <v>23.228000000000002</v>
      </c>
      <c r="M3795" s="29">
        <v>25.898</v>
      </c>
      <c r="R3795" s="26">
        <v>15.519504256533327</v>
      </c>
      <c r="S3795" s="26">
        <v>6.3</v>
      </c>
      <c r="T3795" s="26">
        <v>0.02</v>
      </c>
      <c r="U3795" s="26">
        <v>1.9</v>
      </c>
      <c r="V3795" s="26">
        <v>0.24</v>
      </c>
      <c r="W3795" s="26">
        <v>1.66</v>
      </c>
      <c r="X3795" s="26">
        <v>5.5</v>
      </c>
      <c r="Y3795" s="85"/>
      <c r="AD3795" s="26">
        <v>8.1999999999999993</v>
      </c>
      <c r="AF3795" s="26">
        <v>0.67616424511999984</v>
      </c>
      <c r="AG3795" s="26">
        <v>0.29283517968372497</v>
      </c>
      <c r="AI3795" s="29">
        <v>15.6</v>
      </c>
    </row>
    <row r="3796" spans="1:39" ht="15" customHeight="1" x14ac:dyDescent="0.2">
      <c r="A3796" s="25">
        <v>3931</v>
      </c>
      <c r="B3796" s="25" t="s">
        <v>121</v>
      </c>
      <c r="C3796" s="139">
        <v>38742</v>
      </c>
      <c r="D3796" s="25">
        <v>22</v>
      </c>
      <c r="E3796" s="25" t="s">
        <v>47</v>
      </c>
      <c r="F3796" s="25">
        <v>-80</v>
      </c>
      <c r="G3796" s="82">
        <v>36.212399999999718</v>
      </c>
      <c r="H3796" s="27">
        <v>-80.603539999999995</v>
      </c>
      <c r="I3796" s="25">
        <v>25</v>
      </c>
      <c r="J3796" s="82">
        <v>6.0168000000000887</v>
      </c>
      <c r="K3796" s="27">
        <v>25.100280000000001</v>
      </c>
      <c r="L3796" s="29">
        <v>23.356000000000002</v>
      </c>
      <c r="M3796" s="29">
        <v>24.783999999999999</v>
      </c>
      <c r="R3796" s="26">
        <v>12.830554910054168</v>
      </c>
      <c r="S3796" s="26">
        <v>4.5999999999999996</v>
      </c>
      <c r="T3796" s="26">
        <v>0.02</v>
      </c>
      <c r="U3796" s="26">
        <v>1.4</v>
      </c>
      <c r="V3796" s="26">
        <v>0.18</v>
      </c>
      <c r="W3796" s="26">
        <v>1.22</v>
      </c>
      <c r="X3796" s="26">
        <v>3.9</v>
      </c>
      <c r="Y3796" s="85"/>
      <c r="AD3796" s="26">
        <v>5.9999999999999991</v>
      </c>
      <c r="AF3796" s="26">
        <v>0.75133875554499985</v>
      </c>
      <c r="AG3796" s="26">
        <v>0.20795708937542004</v>
      </c>
      <c r="AI3796" s="29">
        <v>12.92</v>
      </c>
    </row>
    <row r="3797" spans="1:39" ht="15" customHeight="1" x14ac:dyDescent="0.2">
      <c r="A3797" s="25">
        <v>3932</v>
      </c>
      <c r="B3797" s="25" t="s">
        <v>121</v>
      </c>
      <c r="C3797" s="139">
        <v>38742</v>
      </c>
      <c r="D3797" s="25">
        <v>23</v>
      </c>
      <c r="E3797" s="25" t="s">
        <v>47</v>
      </c>
      <c r="F3797" s="25">
        <v>-80</v>
      </c>
      <c r="G3797" s="82">
        <v>37.466400000000419</v>
      </c>
      <c r="H3797" s="27">
        <v>-80.624440000000007</v>
      </c>
      <c r="I3797" s="25">
        <v>25</v>
      </c>
      <c r="J3797" s="82">
        <v>3.3204000000000633</v>
      </c>
      <c r="K3797" s="27">
        <v>25.055340000000001</v>
      </c>
      <c r="L3797" s="29">
        <v>23.321000000000002</v>
      </c>
      <c r="M3797" s="29">
        <v>28.963000000000001</v>
      </c>
      <c r="R3797" s="26">
        <v>20.555365064305555</v>
      </c>
      <c r="S3797" s="26">
        <v>3.6</v>
      </c>
      <c r="T3797" s="26">
        <v>0.31</v>
      </c>
      <c r="U3797" s="26">
        <v>0.32</v>
      </c>
      <c r="V3797" s="26">
        <v>0.09</v>
      </c>
      <c r="W3797" s="26">
        <v>0.23</v>
      </c>
      <c r="X3797" s="26">
        <v>28.5</v>
      </c>
      <c r="Y3797" s="85"/>
      <c r="AD3797" s="26">
        <v>3.92</v>
      </c>
      <c r="AF3797" s="26">
        <v>6.7589334598333313</v>
      </c>
      <c r="AG3797" s="26">
        <v>0.3762588313213352</v>
      </c>
      <c r="AI3797" s="29">
        <v>21.36</v>
      </c>
    </row>
    <row r="3798" spans="1:39" ht="15" customHeight="1" x14ac:dyDescent="0.2">
      <c r="A3798" s="25">
        <v>3933</v>
      </c>
      <c r="B3798" s="25" t="s">
        <v>121</v>
      </c>
      <c r="C3798" s="139">
        <v>38742</v>
      </c>
      <c r="D3798" s="25">
        <v>24</v>
      </c>
      <c r="E3798" s="25" t="s">
        <v>48</v>
      </c>
      <c r="F3798" s="25">
        <v>-80</v>
      </c>
      <c r="G3798" s="82">
        <v>39.993600000000242</v>
      </c>
      <c r="H3798" s="27">
        <v>-80.666560000000004</v>
      </c>
      <c r="I3798" s="25">
        <v>25</v>
      </c>
      <c r="J3798" s="82">
        <v>3.789599999999993</v>
      </c>
      <c r="K3798" s="27">
        <v>25.06316</v>
      </c>
      <c r="L3798" s="29">
        <v>23.61</v>
      </c>
      <c r="M3798" s="29">
        <v>31.338999999999999</v>
      </c>
      <c r="R3798" s="26">
        <v>24.193803206666669</v>
      </c>
      <c r="S3798" s="26">
        <v>3.3</v>
      </c>
      <c r="T3798" s="26">
        <v>0.42</v>
      </c>
      <c r="U3798" s="26">
        <v>0.23</v>
      </c>
      <c r="V3798" s="26">
        <v>0.1</v>
      </c>
      <c r="W3798" s="26">
        <v>0.13</v>
      </c>
      <c r="X3798" s="26">
        <v>45.6</v>
      </c>
      <c r="Y3798" s="85"/>
      <c r="AD3798" s="26">
        <v>3.53</v>
      </c>
      <c r="AF3798" s="26">
        <v>8.4520530639999976</v>
      </c>
      <c r="AG3798" s="26">
        <v>0.65579839576125187</v>
      </c>
      <c r="AI3798" s="29">
        <v>25.2</v>
      </c>
    </row>
    <row r="3799" spans="1:39" ht="15" customHeight="1" x14ac:dyDescent="0.2">
      <c r="A3799" s="25">
        <v>3934</v>
      </c>
      <c r="B3799" s="25" t="s">
        <v>121</v>
      </c>
      <c r="C3799" s="139">
        <v>38742</v>
      </c>
      <c r="D3799" s="25">
        <v>25</v>
      </c>
      <c r="E3799" s="25" t="s">
        <v>48</v>
      </c>
      <c r="F3799" s="25">
        <v>-80</v>
      </c>
      <c r="G3799" s="82">
        <v>43.032000000000323</v>
      </c>
      <c r="H3799" s="27">
        <v>-80.717200000000005</v>
      </c>
      <c r="I3799" s="25">
        <v>25</v>
      </c>
      <c r="J3799" s="82">
        <v>3.6047999999999547</v>
      </c>
      <c r="K3799" s="27">
        <v>25.060079999999999</v>
      </c>
      <c r="L3799" s="29">
        <v>24.030999999999999</v>
      </c>
      <c r="M3799" s="29">
        <v>32.911999999999999</v>
      </c>
      <c r="R3799" s="26">
        <v>31.442449914249995</v>
      </c>
      <c r="S3799" s="26">
        <v>1.3</v>
      </c>
      <c r="T3799" s="26">
        <v>0.31</v>
      </c>
      <c r="U3799" s="26">
        <v>0.09</v>
      </c>
      <c r="V3799" s="26">
        <v>7.0000000000000007E-2</v>
      </c>
      <c r="W3799" s="26">
        <v>1.999999999999999E-2</v>
      </c>
      <c r="X3799" s="26">
        <v>15.7</v>
      </c>
      <c r="Y3799" s="85"/>
      <c r="AD3799" s="26">
        <v>1.3900000000000001</v>
      </c>
      <c r="AF3799" s="26">
        <v>6.3634207202999988</v>
      </c>
      <c r="AG3799" s="26">
        <v>0.52781406634537054</v>
      </c>
      <c r="AI3799" s="29">
        <v>32.200000000000003</v>
      </c>
    </row>
    <row r="3800" spans="1:39" ht="15" customHeight="1" x14ac:dyDescent="0.2">
      <c r="A3800" s="25">
        <v>3935</v>
      </c>
      <c r="B3800" s="25" t="s">
        <v>121</v>
      </c>
      <c r="C3800" s="139">
        <v>38742</v>
      </c>
      <c r="D3800" s="25">
        <v>26</v>
      </c>
      <c r="E3800" s="25" t="s">
        <v>50</v>
      </c>
      <c r="F3800" s="25">
        <v>-80</v>
      </c>
      <c r="G3800" s="82">
        <v>43.299599999999998</v>
      </c>
      <c r="H3800" s="27">
        <v>-80.72166</v>
      </c>
      <c r="I3800" s="25">
        <v>25</v>
      </c>
      <c r="J3800" s="82">
        <v>1.4651999999999532</v>
      </c>
      <c r="K3800" s="27">
        <v>25.024419999999999</v>
      </c>
      <c r="L3800" s="29">
        <v>23.841999999999999</v>
      </c>
      <c r="M3800" s="29">
        <v>32.945</v>
      </c>
      <c r="R3800" s="26">
        <v>15.300209480175001</v>
      </c>
      <c r="S3800" s="26">
        <v>1.4</v>
      </c>
      <c r="T3800" s="26">
        <v>0.28999999999999998</v>
      </c>
      <c r="U3800" s="26">
        <v>0.05</v>
      </c>
      <c r="V3800" s="26">
        <v>0.05</v>
      </c>
      <c r="W3800" s="26">
        <v>0</v>
      </c>
      <c r="X3800" s="26">
        <v>12.9</v>
      </c>
      <c r="Y3800" s="85"/>
      <c r="AD3800" s="26">
        <v>1.45</v>
      </c>
      <c r="AF3800" s="26">
        <v>5.8782403665299992</v>
      </c>
      <c r="AG3800" s="26">
        <v>0.58146958445219021</v>
      </c>
      <c r="AI3800" s="29">
        <v>16</v>
      </c>
    </row>
    <row r="3801" spans="1:39" ht="15" customHeight="1" x14ac:dyDescent="0.2">
      <c r="A3801" s="25">
        <v>3936</v>
      </c>
      <c r="B3801" s="25" t="s">
        <v>121</v>
      </c>
      <c r="C3801" s="139">
        <v>38742</v>
      </c>
      <c r="D3801" s="25">
        <v>27</v>
      </c>
      <c r="E3801" s="25" t="s">
        <v>50</v>
      </c>
      <c r="F3801" s="25">
        <v>-80</v>
      </c>
      <c r="G3801" s="82">
        <v>44.91359999999986</v>
      </c>
      <c r="H3801" s="27">
        <v>-80.748559999999998</v>
      </c>
      <c r="I3801" s="25">
        <v>25</v>
      </c>
      <c r="J3801" s="82">
        <v>0.33479999999990184</v>
      </c>
      <c r="K3801" s="27">
        <v>25.005579999999998</v>
      </c>
      <c r="L3801" s="29">
        <v>23.99</v>
      </c>
      <c r="M3801" s="29">
        <v>32.752000000000002</v>
      </c>
      <c r="R3801" s="26">
        <v>11.728006234391669</v>
      </c>
      <c r="S3801" s="26">
        <v>2.5</v>
      </c>
      <c r="T3801" s="26">
        <v>0.04</v>
      </c>
      <c r="U3801" s="26">
        <v>0.11</v>
      </c>
      <c r="V3801" s="26">
        <v>0.08</v>
      </c>
      <c r="W3801" s="26">
        <v>0.03</v>
      </c>
      <c r="X3801" s="26">
        <v>7</v>
      </c>
      <c r="Y3801" s="85"/>
      <c r="AD3801" s="26">
        <v>2.61</v>
      </c>
      <c r="AF3801" s="26">
        <v>1.2767476311099999</v>
      </c>
      <c r="AG3801" s="26">
        <v>0.30112250937236995</v>
      </c>
      <c r="AI3801" s="29">
        <v>11.88</v>
      </c>
    </row>
    <row r="3802" spans="1:39" ht="15" customHeight="1" x14ac:dyDescent="0.2">
      <c r="A3802" s="25">
        <v>3937</v>
      </c>
      <c r="B3802" s="25" t="s">
        <v>121</v>
      </c>
      <c r="C3802" s="139">
        <v>38742</v>
      </c>
      <c r="D3802" s="25">
        <v>28</v>
      </c>
      <c r="E3802" s="25" t="s">
        <v>50</v>
      </c>
      <c r="F3802" s="25">
        <v>-80</v>
      </c>
      <c r="G3802" s="82">
        <v>47.126399999999649</v>
      </c>
      <c r="H3802" s="27">
        <v>-80.785439999999994</v>
      </c>
      <c r="I3802" s="25">
        <v>25</v>
      </c>
      <c r="J3802" s="82">
        <v>3.8400000000038403E-2</v>
      </c>
      <c r="K3802" s="27">
        <v>25.000640000000001</v>
      </c>
      <c r="L3802" s="29">
        <v>23.831</v>
      </c>
      <c r="M3802" s="29">
        <v>32.058</v>
      </c>
      <c r="R3802" s="26">
        <v>10.947797543841666</v>
      </c>
      <c r="S3802" s="26">
        <v>5.4</v>
      </c>
      <c r="T3802" s="26">
        <v>0.06</v>
      </c>
      <c r="U3802" s="26">
        <v>0.15</v>
      </c>
      <c r="V3802" s="26">
        <v>0.09</v>
      </c>
      <c r="W3802" s="26">
        <v>0.06</v>
      </c>
      <c r="X3802" s="26">
        <v>16.3</v>
      </c>
      <c r="Y3802" s="85"/>
      <c r="AD3802" s="26">
        <v>5.55</v>
      </c>
      <c r="AF3802" s="26">
        <v>0.77450063172999983</v>
      </c>
      <c r="AG3802" s="26">
        <v>0.32139519929789989</v>
      </c>
      <c r="AI3802" s="29">
        <v>11.04</v>
      </c>
    </row>
    <row r="3803" spans="1:39" ht="15" customHeight="1" x14ac:dyDescent="0.2">
      <c r="A3803" s="25">
        <v>3938</v>
      </c>
      <c r="B3803" s="25" t="s">
        <v>121</v>
      </c>
      <c r="C3803" s="139">
        <v>38742</v>
      </c>
      <c r="D3803" s="25">
        <v>29</v>
      </c>
      <c r="E3803" s="25" t="s">
        <v>50</v>
      </c>
      <c r="F3803" s="25">
        <v>-80</v>
      </c>
      <c r="G3803" s="82">
        <v>48.685199999999895</v>
      </c>
      <c r="H3803" s="27">
        <v>-80.811419999999998</v>
      </c>
      <c r="I3803" s="25">
        <v>24</v>
      </c>
      <c r="J3803" s="82">
        <v>59.900399999999934</v>
      </c>
      <c r="K3803" s="27">
        <v>24.998339999999999</v>
      </c>
      <c r="L3803" s="29">
        <v>23.914000000000001</v>
      </c>
      <c r="M3803" s="29">
        <v>32.000999999999998</v>
      </c>
      <c r="R3803" s="26">
        <v>9.1708239704583274</v>
      </c>
      <c r="S3803" s="26">
        <v>1.2</v>
      </c>
      <c r="T3803" s="26">
        <v>0.02</v>
      </c>
      <c r="U3803" s="26">
        <v>0.04</v>
      </c>
      <c r="V3803" s="26">
        <v>0.04</v>
      </c>
      <c r="W3803" s="26">
        <v>0</v>
      </c>
      <c r="X3803" s="26">
        <v>10.8</v>
      </c>
      <c r="Y3803" s="85"/>
      <c r="AD3803" s="26">
        <v>1.24</v>
      </c>
      <c r="AF3803" s="26">
        <v>0.58107864814999988</v>
      </c>
      <c r="AG3803" s="26">
        <v>0.29439780040972008</v>
      </c>
      <c r="AI3803" s="29">
        <v>9.24</v>
      </c>
    </row>
    <row r="3804" spans="1:39" ht="15" customHeight="1" x14ac:dyDescent="0.2">
      <c r="A3804" s="25">
        <v>3939</v>
      </c>
      <c r="B3804" s="25" t="s">
        <v>121</v>
      </c>
      <c r="C3804" s="139">
        <v>38742</v>
      </c>
      <c r="D3804" s="25">
        <v>30</v>
      </c>
      <c r="E3804" s="25" t="s">
        <v>49</v>
      </c>
      <c r="F3804" s="25">
        <v>-80</v>
      </c>
      <c r="G3804" s="82">
        <v>50.112000000000023</v>
      </c>
      <c r="H3804" s="27">
        <v>-80.8352</v>
      </c>
      <c r="I3804" s="25">
        <v>24</v>
      </c>
      <c r="J3804" s="82">
        <v>58.527600000000106</v>
      </c>
      <c r="K3804" s="27">
        <v>24.975460000000002</v>
      </c>
      <c r="L3804" s="29">
        <v>23.536000000000001</v>
      </c>
      <c r="M3804" s="29">
        <v>31.872</v>
      </c>
      <c r="R3804" s="26">
        <v>10.197043136900001</v>
      </c>
      <c r="S3804" s="26">
        <v>0.59</v>
      </c>
      <c r="T3804" s="26">
        <v>2.5000000000000001E-2</v>
      </c>
      <c r="U3804" s="26">
        <v>0.33</v>
      </c>
      <c r="V3804" s="26">
        <v>0</v>
      </c>
      <c r="W3804" s="26">
        <v>0.33</v>
      </c>
      <c r="X3804" s="26">
        <v>16.100000000000001</v>
      </c>
      <c r="Y3804" s="85"/>
      <c r="AD3804" s="26">
        <v>0.91999999999999993</v>
      </c>
      <c r="AF3804" s="26">
        <v>0.3608376500399999</v>
      </c>
      <c r="AG3804" s="26">
        <v>0.157229576932785</v>
      </c>
      <c r="AI3804" s="29">
        <v>10.24</v>
      </c>
    </row>
    <row r="3805" spans="1:39" ht="15" customHeight="1" x14ac:dyDescent="0.2">
      <c r="A3805" s="25">
        <v>3940</v>
      </c>
      <c r="B3805" s="25" t="s">
        <v>121</v>
      </c>
      <c r="C3805" s="139">
        <v>38742</v>
      </c>
      <c r="D3805" s="25">
        <v>31</v>
      </c>
      <c r="E3805" s="25" t="s">
        <v>49</v>
      </c>
      <c r="F3805" s="25">
        <v>-80</v>
      </c>
      <c r="G3805" s="82">
        <v>52.135200000000168</v>
      </c>
      <c r="H3805" s="27">
        <v>-80.868920000000003</v>
      </c>
      <c r="I3805" s="25">
        <v>25</v>
      </c>
      <c r="J3805" s="82">
        <v>0.64919999999993649</v>
      </c>
      <c r="K3805" s="27">
        <v>25.010819999999999</v>
      </c>
      <c r="L3805" s="29">
        <v>23.738</v>
      </c>
      <c r="M3805" s="29">
        <v>31.998999999999999</v>
      </c>
      <c r="R3805" s="26">
        <v>8.9585427571208331</v>
      </c>
      <c r="S3805" s="26">
        <v>11.4</v>
      </c>
      <c r="T3805" s="26">
        <v>1.4999999999999999E-2</v>
      </c>
      <c r="U3805" s="26">
        <v>0.05</v>
      </c>
      <c r="V3805" s="26">
        <v>0</v>
      </c>
      <c r="W3805" s="26">
        <v>0.05</v>
      </c>
      <c r="X3805" s="26">
        <v>18.5</v>
      </c>
      <c r="Y3805" s="85"/>
      <c r="AD3805" s="26">
        <v>11.450000000000001</v>
      </c>
      <c r="AF3805" s="26">
        <v>0.3482408401849999</v>
      </c>
      <c r="AG3805" s="26">
        <v>9.9198169364315109E-2</v>
      </c>
      <c r="AI3805" s="29">
        <v>9</v>
      </c>
    </row>
    <row r="3806" spans="1:39" ht="15" customHeight="1" x14ac:dyDescent="0.2">
      <c r="A3806" s="25">
        <v>3941</v>
      </c>
      <c r="B3806" s="25" t="s">
        <v>121</v>
      </c>
      <c r="C3806" s="139">
        <v>38742</v>
      </c>
      <c r="D3806" s="25">
        <v>32</v>
      </c>
      <c r="E3806" s="25" t="s">
        <v>49</v>
      </c>
      <c r="F3806" s="25">
        <v>-80</v>
      </c>
      <c r="G3806" s="82">
        <v>55.519199999999955</v>
      </c>
      <c r="H3806" s="27">
        <v>-80.925319999999999</v>
      </c>
      <c r="I3806" s="25">
        <v>25</v>
      </c>
      <c r="J3806" s="82">
        <v>0.73680000000003076</v>
      </c>
      <c r="K3806" s="27">
        <v>25.012280000000001</v>
      </c>
      <c r="L3806" s="29">
        <v>24.136800000000001</v>
      </c>
      <c r="M3806" s="29">
        <v>32.104999999999997</v>
      </c>
      <c r="R3806" s="26">
        <v>10.817548074029169</v>
      </c>
      <c r="S3806" s="26">
        <v>0.14000000000000001</v>
      </c>
      <c r="T3806" s="26">
        <v>0.02</v>
      </c>
      <c r="U3806" s="26">
        <v>0.05</v>
      </c>
      <c r="V3806" s="26">
        <v>0</v>
      </c>
      <c r="W3806" s="26">
        <v>0.05</v>
      </c>
      <c r="X3806" s="26">
        <v>15.8</v>
      </c>
      <c r="Y3806" s="85"/>
      <c r="AD3806" s="26">
        <v>0.19</v>
      </c>
      <c r="AF3806" s="26">
        <v>0.52459617815499993</v>
      </c>
      <c r="AG3806" s="26">
        <v>0.22398199494639504</v>
      </c>
      <c r="AI3806" s="29">
        <v>10.88</v>
      </c>
    </row>
    <row r="3807" spans="1:39" s="3" customFormat="1" ht="15" customHeight="1" x14ac:dyDescent="0.2">
      <c r="A3807" s="25">
        <v>3942</v>
      </c>
      <c r="B3807" s="25" t="s">
        <v>121</v>
      </c>
      <c r="C3807" s="139">
        <v>38742</v>
      </c>
      <c r="D3807" s="25">
        <v>33</v>
      </c>
      <c r="E3807" s="25" t="s">
        <v>49</v>
      </c>
      <c r="F3807" s="25">
        <v>-80</v>
      </c>
      <c r="G3807" s="82">
        <v>55.231199999999774</v>
      </c>
      <c r="H3807" s="27">
        <v>-80.920519999999996</v>
      </c>
      <c r="I3807" s="25">
        <v>25</v>
      </c>
      <c r="J3807" s="82">
        <v>3.2447999999999411</v>
      </c>
      <c r="K3807" s="27">
        <v>25.054079999999999</v>
      </c>
      <c r="L3807" s="29">
        <v>24.315999999999999</v>
      </c>
      <c r="M3807" s="29">
        <v>32.262999999999998</v>
      </c>
      <c r="N3807" s="28"/>
      <c r="O3807" s="28"/>
      <c r="P3807" s="26"/>
      <c r="Q3807" s="26"/>
      <c r="R3807" s="26">
        <v>12.526905607945828</v>
      </c>
      <c r="S3807" s="26">
        <v>0.26</v>
      </c>
      <c r="T3807" s="26">
        <v>0.01</v>
      </c>
      <c r="U3807" s="26">
        <v>0.04</v>
      </c>
      <c r="V3807" s="26">
        <v>0</v>
      </c>
      <c r="W3807" s="26">
        <v>0.04</v>
      </c>
      <c r="X3807" s="26">
        <v>22.8</v>
      </c>
      <c r="Y3807" s="86"/>
      <c r="Z3807" s="26"/>
      <c r="AA3807" s="26"/>
      <c r="AB3807" s="26"/>
      <c r="AC3807" s="26"/>
      <c r="AD3807" s="26">
        <v>0.3</v>
      </c>
      <c r="AE3807" s="29"/>
      <c r="AF3807" s="26">
        <v>0.61399289325499984</v>
      </c>
      <c r="AG3807" s="26">
        <v>0.18930136110759999</v>
      </c>
      <c r="AH3807" s="29"/>
      <c r="AI3807" s="29">
        <v>12.6</v>
      </c>
      <c r="AJ3807" s="125"/>
      <c r="AK3807" s="125"/>
      <c r="AL3807" s="125"/>
      <c r="AM3807" s="125"/>
    </row>
    <row r="3808" spans="1:39" s="3" customFormat="1" ht="15" customHeight="1" x14ac:dyDescent="0.2">
      <c r="A3808" s="25">
        <v>3943</v>
      </c>
      <c r="B3808" s="25" t="s">
        <v>121</v>
      </c>
      <c r="C3808" s="139">
        <v>38742</v>
      </c>
      <c r="D3808" s="25">
        <v>35</v>
      </c>
      <c r="E3808" s="25" t="s">
        <v>49</v>
      </c>
      <c r="F3808" s="25">
        <v>-80</v>
      </c>
      <c r="G3808" s="82">
        <v>52.711199999999678</v>
      </c>
      <c r="H3808" s="27">
        <v>-80.878519999999995</v>
      </c>
      <c r="I3808" s="25">
        <v>24</v>
      </c>
      <c r="J3808" s="82">
        <v>58.286400000000071</v>
      </c>
      <c r="K3808" s="27">
        <v>24.971440000000001</v>
      </c>
      <c r="L3808" s="29">
        <v>24.218</v>
      </c>
      <c r="M3808" s="29">
        <v>32.341999999999999</v>
      </c>
      <c r="N3808" s="28"/>
      <c r="O3808" s="28"/>
      <c r="P3808" s="26"/>
      <c r="Q3808" s="26"/>
      <c r="R3808" s="26">
        <v>9.0369463872083315</v>
      </c>
      <c r="S3808" s="26">
        <v>0.12</v>
      </c>
      <c r="T3808" s="26">
        <v>0.02</v>
      </c>
      <c r="U3808" s="26">
        <v>0.03</v>
      </c>
      <c r="V3808" s="26">
        <v>0</v>
      </c>
      <c r="W3808" s="26">
        <v>0.03</v>
      </c>
      <c r="X3808" s="26">
        <v>10.8</v>
      </c>
      <c r="Y3808" s="86"/>
      <c r="Z3808" s="26"/>
      <c r="AA3808" s="26"/>
      <c r="AB3808" s="26"/>
      <c r="AC3808" s="26"/>
      <c r="AD3808" s="26">
        <v>0.15</v>
      </c>
      <c r="AE3808" s="29"/>
      <c r="AF3808" s="26">
        <v>0.36165034744999991</v>
      </c>
      <c r="AG3808" s="26">
        <v>0.13623688773649498</v>
      </c>
      <c r="AH3808" s="29"/>
      <c r="AI3808" s="29">
        <v>9.08</v>
      </c>
      <c r="AJ3808" s="125"/>
      <c r="AK3808" s="125"/>
      <c r="AL3808" s="125"/>
      <c r="AM3808" s="125"/>
    </row>
    <row r="3809" spans="1:39" s="3" customFormat="1" ht="15" customHeight="1" x14ac:dyDescent="0.2">
      <c r="A3809" s="25">
        <v>3944</v>
      </c>
      <c r="B3809" s="25" t="s">
        <v>121</v>
      </c>
      <c r="C3809" s="139">
        <v>38742</v>
      </c>
      <c r="D3809" s="25">
        <v>36</v>
      </c>
      <c r="E3809" s="25" t="s">
        <v>50</v>
      </c>
      <c r="F3809" s="25">
        <v>-80</v>
      </c>
      <c r="G3809" s="82">
        <v>47.563200000000165</v>
      </c>
      <c r="H3809" s="27">
        <v>-80.792720000000003</v>
      </c>
      <c r="I3809" s="25">
        <v>24</v>
      </c>
      <c r="J3809" s="82">
        <v>57.487200000000058</v>
      </c>
      <c r="K3809" s="27">
        <v>24.958120000000001</v>
      </c>
      <c r="L3809" s="29">
        <v>23.751000000000001</v>
      </c>
      <c r="M3809" s="29">
        <v>32.863</v>
      </c>
      <c r="N3809" s="28"/>
      <c r="O3809" s="28"/>
      <c r="P3809" s="26"/>
      <c r="Q3809" s="26"/>
      <c r="R3809" s="26">
        <v>17.072417539025007</v>
      </c>
      <c r="S3809" s="26">
        <v>5</v>
      </c>
      <c r="T3809" s="26">
        <v>0.04</v>
      </c>
      <c r="U3809" s="26">
        <v>0.14000000000000001</v>
      </c>
      <c r="V3809" s="26">
        <v>0</v>
      </c>
      <c r="W3809" s="26">
        <v>0.14000000000000001</v>
      </c>
      <c r="X3809" s="26">
        <v>18.399999999999999</v>
      </c>
      <c r="Y3809" s="86"/>
      <c r="Z3809" s="26"/>
      <c r="AA3809" s="26"/>
      <c r="AB3809" s="26"/>
      <c r="AC3809" s="26"/>
      <c r="AD3809" s="26">
        <v>5.14</v>
      </c>
      <c r="AE3809" s="29"/>
      <c r="AF3809" s="26">
        <v>2.0796926721899993</v>
      </c>
      <c r="AG3809" s="26">
        <v>1.7683759444141001</v>
      </c>
      <c r="AH3809" s="29"/>
      <c r="AI3809" s="29">
        <v>17.32</v>
      </c>
      <c r="AJ3809" s="125"/>
      <c r="AK3809" s="125"/>
      <c r="AL3809" s="125"/>
      <c r="AM3809" s="125"/>
    </row>
    <row r="3810" spans="1:39" s="3" customFormat="1" ht="15" customHeight="1" x14ac:dyDescent="0.2">
      <c r="A3810" s="25">
        <v>3945</v>
      </c>
      <c r="B3810" s="25" t="s">
        <v>121</v>
      </c>
      <c r="C3810" s="139">
        <v>38742</v>
      </c>
      <c r="D3810" s="25">
        <v>37</v>
      </c>
      <c r="E3810" s="25" t="s">
        <v>50</v>
      </c>
      <c r="F3810" s="25">
        <v>-80</v>
      </c>
      <c r="G3810" s="82">
        <v>45.670799999999758</v>
      </c>
      <c r="H3810" s="27">
        <v>-80.761179999999996</v>
      </c>
      <c r="I3810" s="25">
        <v>24</v>
      </c>
      <c r="J3810" s="82">
        <v>55.960800000000077</v>
      </c>
      <c r="K3810" s="27">
        <v>24.932680000000001</v>
      </c>
      <c r="L3810" s="29">
        <v>23.661000000000001</v>
      </c>
      <c r="M3810" s="29">
        <v>32.473999999999997</v>
      </c>
      <c r="N3810" s="28"/>
      <c r="O3810" s="28"/>
      <c r="P3810" s="26"/>
      <c r="Q3810" s="26"/>
      <c r="R3810" s="26">
        <v>13.146763679566666</v>
      </c>
      <c r="S3810" s="26">
        <v>8.1</v>
      </c>
      <c r="T3810" s="26">
        <v>7.0000000000000007E-2</v>
      </c>
      <c r="U3810" s="26">
        <v>0.36</v>
      </c>
      <c r="V3810" s="26">
        <v>0.06</v>
      </c>
      <c r="W3810" s="26">
        <v>0.3</v>
      </c>
      <c r="X3810" s="26">
        <v>19.5</v>
      </c>
      <c r="Y3810" s="86"/>
      <c r="Z3810" s="26"/>
      <c r="AA3810" s="26"/>
      <c r="AB3810" s="26"/>
      <c r="AC3810" s="26"/>
      <c r="AD3810" s="26">
        <v>8.4600000000000009</v>
      </c>
      <c r="AE3810" s="29"/>
      <c r="AF3810" s="26">
        <v>1.7911850916399996</v>
      </c>
      <c r="AG3810" s="26">
        <v>0.60162390635340035</v>
      </c>
      <c r="AH3810" s="29"/>
      <c r="AI3810" s="29">
        <v>13.36</v>
      </c>
      <c r="AJ3810" s="125"/>
      <c r="AK3810" s="125"/>
      <c r="AL3810" s="125"/>
      <c r="AM3810" s="125"/>
    </row>
    <row r="3811" spans="1:39" ht="15" customHeight="1" x14ac:dyDescent="0.2">
      <c r="A3811" s="25">
        <v>3946</v>
      </c>
      <c r="B3811" s="25" t="s">
        <v>121</v>
      </c>
      <c r="C3811" s="139">
        <v>38742</v>
      </c>
      <c r="D3811" s="25">
        <v>39</v>
      </c>
      <c r="E3811" s="25" t="s">
        <v>50</v>
      </c>
      <c r="F3811" s="25">
        <v>-80</v>
      </c>
      <c r="G3811" s="82">
        <v>38.809200000000317</v>
      </c>
      <c r="H3811" s="27">
        <v>-80.646820000000005</v>
      </c>
      <c r="I3811" s="25">
        <v>25</v>
      </c>
      <c r="J3811" s="82">
        <v>0.49679999999995061</v>
      </c>
      <c r="K3811" s="27">
        <v>25.008279999999999</v>
      </c>
      <c r="L3811" s="29">
        <v>24.131</v>
      </c>
      <c r="M3811" s="29">
        <v>32.615000000000002</v>
      </c>
      <c r="R3811" s="26">
        <v>21.360001579249992</v>
      </c>
      <c r="S3811" s="26">
        <v>2.1</v>
      </c>
      <c r="T3811" s="26">
        <v>0.9</v>
      </c>
      <c r="U3811" s="26">
        <v>0.17</v>
      </c>
      <c r="V3811" s="26">
        <v>0.03</v>
      </c>
      <c r="W3811" s="26">
        <v>0.14000000000000001</v>
      </c>
      <c r="X3811" s="26">
        <v>30.3</v>
      </c>
      <c r="Y3811" s="85"/>
      <c r="AD3811" s="26">
        <v>2.27</v>
      </c>
      <c r="AF3811" s="26">
        <v>10.751986734299997</v>
      </c>
      <c r="AG3811" s="26">
        <v>0.28064896341545204</v>
      </c>
      <c r="AI3811" s="29">
        <v>22.64</v>
      </c>
    </row>
    <row r="3812" spans="1:39" ht="15" customHeight="1" x14ac:dyDescent="0.2">
      <c r="A3812" s="25">
        <v>3947</v>
      </c>
      <c r="B3812" s="25" t="s">
        <v>121</v>
      </c>
      <c r="C3812" s="139">
        <v>38742</v>
      </c>
      <c r="D3812" s="25">
        <v>40</v>
      </c>
      <c r="E3812" s="25" t="s">
        <v>47</v>
      </c>
      <c r="F3812" s="25">
        <v>-80</v>
      </c>
      <c r="G3812" s="82">
        <v>35.907600000000173</v>
      </c>
      <c r="H3812" s="27">
        <v>-80.598460000000003</v>
      </c>
      <c r="I3812" s="25">
        <v>25</v>
      </c>
      <c r="J3812" s="82">
        <v>1.0367999999999711</v>
      </c>
      <c r="K3812" s="27">
        <v>25.01728</v>
      </c>
      <c r="L3812" s="29">
        <v>24.401</v>
      </c>
      <c r="M3812" s="29">
        <v>30.789000000000001</v>
      </c>
      <c r="R3812" s="26">
        <v>25.394619581541665</v>
      </c>
      <c r="S3812" s="26">
        <v>0.82</v>
      </c>
      <c r="T3812" s="26">
        <v>0.86</v>
      </c>
      <c r="U3812" s="26">
        <v>0.18</v>
      </c>
      <c r="V3812" s="26">
        <v>0.11</v>
      </c>
      <c r="W3812" s="26">
        <v>6.9999999999999993E-2</v>
      </c>
      <c r="X3812" s="26">
        <v>17.7</v>
      </c>
      <c r="Y3812" s="85"/>
      <c r="AD3812" s="26">
        <v>0.99999999999999989</v>
      </c>
      <c r="AF3812" s="26">
        <v>8.7811955150499976</v>
      </c>
      <c r="AG3812" s="26">
        <v>0.4663567434235506</v>
      </c>
      <c r="AI3812" s="29">
        <v>26.44</v>
      </c>
    </row>
    <row r="3813" spans="1:39" ht="15" customHeight="1" x14ac:dyDescent="0.2">
      <c r="A3813" s="25">
        <v>3948</v>
      </c>
      <c r="B3813" s="25" t="s">
        <v>122</v>
      </c>
      <c r="C3813" s="139">
        <v>38840</v>
      </c>
      <c r="D3813" s="25" t="s">
        <v>15</v>
      </c>
      <c r="E3813" s="25" t="s">
        <v>76</v>
      </c>
      <c r="F3813" s="25">
        <v>-80</v>
      </c>
      <c r="G3813" s="82">
        <v>10.998000000000161</v>
      </c>
      <c r="H3813" s="27">
        <v>-80.183300000000003</v>
      </c>
      <c r="I3813" s="25">
        <v>25</v>
      </c>
      <c r="J3813" s="82">
        <v>44.344800000000077</v>
      </c>
      <c r="K3813" s="27">
        <v>25.739080000000001</v>
      </c>
      <c r="L3813" s="29">
        <v>24.978200000000001</v>
      </c>
      <c r="M3813" s="29">
        <v>36.414099999999998</v>
      </c>
      <c r="R3813" s="26">
        <v>10.223772978787196</v>
      </c>
      <c r="S3813" s="26">
        <v>0</v>
      </c>
      <c r="T3813" s="26">
        <v>0.16</v>
      </c>
      <c r="U3813" s="26">
        <v>0.11</v>
      </c>
      <c r="V3813" s="26">
        <v>0.11</v>
      </c>
      <c r="W3813" s="26">
        <v>0</v>
      </c>
      <c r="X3813" s="26">
        <v>0</v>
      </c>
      <c r="Y3813" s="85"/>
      <c r="AD3813" s="26">
        <v>0.11</v>
      </c>
      <c r="AF3813" s="26">
        <v>1.1443069781874997</v>
      </c>
      <c r="AG3813" s="26">
        <v>0.63455889363206286</v>
      </c>
      <c r="AI3813" s="29">
        <v>10.36</v>
      </c>
    </row>
    <row r="3814" spans="1:39" s="3" customFormat="1" ht="15" customHeight="1" x14ac:dyDescent="0.2">
      <c r="A3814" s="25">
        <v>3949</v>
      </c>
      <c r="B3814" s="25" t="s">
        <v>122</v>
      </c>
      <c r="C3814" s="139">
        <v>38840</v>
      </c>
      <c r="D3814" s="25" t="s">
        <v>24</v>
      </c>
      <c r="E3814" s="25" t="s">
        <v>77</v>
      </c>
      <c r="F3814" s="25">
        <v>-80</v>
      </c>
      <c r="G3814" s="82">
        <v>21.722399999999595</v>
      </c>
      <c r="H3814" s="27">
        <v>-80.362039999999993</v>
      </c>
      <c r="I3814" s="25">
        <v>25</v>
      </c>
      <c r="J3814" s="82">
        <v>17.790000000000106</v>
      </c>
      <c r="K3814" s="27">
        <v>25.296500000000002</v>
      </c>
      <c r="L3814" s="29">
        <v>25.7121</v>
      </c>
      <c r="M3814" s="29">
        <v>38.482300000000002</v>
      </c>
      <c r="N3814" s="28"/>
      <c r="O3814" s="28"/>
      <c r="P3814" s="26"/>
      <c r="Q3814" s="26"/>
      <c r="R3814" s="26">
        <v>8.4604816628943489</v>
      </c>
      <c r="S3814" s="26">
        <v>0.14000000000000001</v>
      </c>
      <c r="T3814" s="26">
        <v>0.02</v>
      </c>
      <c r="U3814" s="26">
        <v>0.02</v>
      </c>
      <c r="V3814" s="26">
        <v>0.02</v>
      </c>
      <c r="W3814" s="26">
        <v>0</v>
      </c>
      <c r="X3814" s="26">
        <v>1.4</v>
      </c>
      <c r="Y3814" s="86"/>
      <c r="Z3814" s="26"/>
      <c r="AA3814" s="26"/>
      <c r="AB3814" s="26"/>
      <c r="AC3814" s="26"/>
      <c r="AD3814" s="26">
        <v>0.16</v>
      </c>
      <c r="AE3814" s="29"/>
      <c r="AF3814" s="26">
        <v>0.49995403168749986</v>
      </c>
      <c r="AG3814" s="26">
        <v>0.10639663919925008</v>
      </c>
      <c r="AH3814" s="29"/>
      <c r="AI3814" s="29">
        <v>8.52</v>
      </c>
      <c r="AJ3814" s="125"/>
      <c r="AK3814" s="125"/>
      <c r="AL3814" s="125"/>
      <c r="AM3814" s="125"/>
    </row>
    <row r="3815" spans="1:39" ht="15" customHeight="1" x14ac:dyDescent="0.2">
      <c r="A3815" s="25">
        <v>3950</v>
      </c>
      <c r="B3815" s="25" t="s">
        <v>122</v>
      </c>
      <c r="C3815" s="139">
        <v>38840</v>
      </c>
      <c r="D3815" s="25" t="s">
        <v>25</v>
      </c>
      <c r="E3815" s="25" t="s">
        <v>79</v>
      </c>
      <c r="F3815" s="25">
        <v>-80</v>
      </c>
      <c r="G3815" s="82">
        <v>22.564800000000105</v>
      </c>
      <c r="H3815" s="27">
        <v>-80.376080000000002</v>
      </c>
      <c r="I3815" s="25">
        <v>25</v>
      </c>
      <c r="J3815" s="82">
        <v>14.299200000000098</v>
      </c>
      <c r="K3815" s="27">
        <v>25.238320000000002</v>
      </c>
      <c r="L3815" s="29">
        <v>25.5562</v>
      </c>
      <c r="M3815" s="29">
        <v>35.685600000000001</v>
      </c>
      <c r="R3815" s="26">
        <v>23.28251435652901</v>
      </c>
      <c r="S3815" s="26">
        <v>0.01</v>
      </c>
      <c r="T3815" s="26">
        <v>0.4</v>
      </c>
      <c r="U3815" s="26">
        <v>0.01</v>
      </c>
      <c r="V3815" s="26">
        <v>0.01</v>
      </c>
      <c r="W3815" s="26">
        <v>0</v>
      </c>
      <c r="X3815" s="26">
        <v>11.4</v>
      </c>
      <c r="Y3815" s="85"/>
      <c r="AD3815" s="26">
        <v>0.02</v>
      </c>
      <c r="AF3815" s="26">
        <v>4.0108794051562491</v>
      </c>
      <c r="AG3815" s="26">
        <v>0.3201873732846876</v>
      </c>
      <c r="AI3815" s="29">
        <v>23.76</v>
      </c>
    </row>
    <row r="3816" spans="1:39" ht="15" customHeight="1" x14ac:dyDescent="0.2">
      <c r="A3816" s="25">
        <v>3951</v>
      </c>
      <c r="B3816" s="25" t="s">
        <v>122</v>
      </c>
      <c r="C3816" s="139">
        <v>38840</v>
      </c>
      <c r="D3816" s="25" t="s">
        <v>26</v>
      </c>
      <c r="E3816" s="25" t="s">
        <v>79</v>
      </c>
      <c r="F3816" s="25">
        <v>-80</v>
      </c>
      <c r="G3816" s="82">
        <v>25.332000000000221</v>
      </c>
      <c r="H3816" s="27">
        <v>-80.422200000000004</v>
      </c>
      <c r="I3816" s="25">
        <v>25</v>
      </c>
      <c r="J3816" s="82">
        <v>15.368399999999909</v>
      </c>
      <c r="K3816" s="27">
        <v>25.256139999999998</v>
      </c>
      <c r="L3816" s="29">
        <v>26.396799999999999</v>
      </c>
      <c r="M3816" s="29">
        <v>34.382199999999997</v>
      </c>
      <c r="R3816" s="26">
        <v>33.214820152101936</v>
      </c>
      <c r="S3816" s="26">
        <v>0.05</v>
      </c>
      <c r="T3816" s="26">
        <v>2</v>
      </c>
      <c r="U3816" s="26">
        <v>0.09</v>
      </c>
      <c r="V3816" s="26">
        <v>0.09</v>
      </c>
      <c r="W3816" s="26">
        <v>0</v>
      </c>
      <c r="X3816" s="26">
        <v>38.5</v>
      </c>
      <c r="Y3816" s="85"/>
      <c r="AD3816" s="26">
        <v>0.14000000000000001</v>
      </c>
      <c r="AF3816" s="26">
        <v>6.9315107223437495</v>
      </c>
      <c r="AG3816" s="26">
        <v>0.32908546701546937</v>
      </c>
      <c r="AI3816" s="29">
        <v>34.04</v>
      </c>
    </row>
    <row r="3817" spans="1:39" ht="15" customHeight="1" x14ac:dyDescent="0.2">
      <c r="A3817" s="25">
        <v>3952</v>
      </c>
      <c r="B3817" s="25" t="s">
        <v>122</v>
      </c>
      <c r="C3817" s="139">
        <v>38840</v>
      </c>
      <c r="D3817" s="25" t="s">
        <v>27</v>
      </c>
      <c r="E3817" s="25" t="s">
        <v>79</v>
      </c>
      <c r="F3817" s="25">
        <v>-80</v>
      </c>
      <c r="G3817" s="82">
        <v>25.45679999999976</v>
      </c>
      <c r="H3817" s="27">
        <v>-80.424279999999996</v>
      </c>
      <c r="I3817" s="25">
        <v>25</v>
      </c>
      <c r="J3817" s="82">
        <v>10.414800000000071</v>
      </c>
      <c r="K3817" s="27">
        <v>25.173580000000001</v>
      </c>
      <c r="L3817" s="29">
        <v>23.859100000000002</v>
      </c>
      <c r="M3817" s="29">
        <v>34.887500000000003</v>
      </c>
      <c r="R3817" s="26">
        <v>37.863630791220231</v>
      </c>
      <c r="S3817" s="26">
        <v>0.37</v>
      </c>
      <c r="T3817" s="26">
        <v>2.6</v>
      </c>
      <c r="U3817" s="26">
        <v>0.03</v>
      </c>
      <c r="V3817" s="26">
        <v>0.03</v>
      </c>
      <c r="W3817" s="26">
        <v>0</v>
      </c>
      <c r="X3817" s="26">
        <v>29</v>
      </c>
      <c r="Y3817" s="85"/>
      <c r="AD3817" s="26">
        <v>0.4</v>
      </c>
      <c r="AF3817" s="26">
        <v>3.4975013537499997</v>
      </c>
      <c r="AG3817" s="26">
        <v>0.49921201724140707</v>
      </c>
      <c r="AI3817" s="29">
        <v>38.28</v>
      </c>
    </row>
    <row r="3818" spans="1:39" ht="15" customHeight="1" x14ac:dyDescent="0.2">
      <c r="A3818" s="25">
        <v>3953</v>
      </c>
      <c r="B3818" s="25" t="s">
        <v>122</v>
      </c>
      <c r="C3818" s="139">
        <v>38840</v>
      </c>
      <c r="D3818" s="25" t="s">
        <v>28</v>
      </c>
      <c r="E3818" s="25" t="s">
        <v>77</v>
      </c>
      <c r="F3818" s="25">
        <v>-80</v>
      </c>
      <c r="G3818" s="82">
        <v>12.805199999999957</v>
      </c>
      <c r="H3818" s="27">
        <v>-80.213419999999999</v>
      </c>
      <c r="I3818" s="25">
        <v>25</v>
      </c>
      <c r="J3818" s="82">
        <v>28.04159999999996</v>
      </c>
      <c r="K3818" s="27">
        <v>25.467359999999999</v>
      </c>
      <c r="L3818" s="29">
        <v>24.8918</v>
      </c>
      <c r="M3818" s="29">
        <v>37.782200000000003</v>
      </c>
      <c r="R3818" s="26">
        <v>8.0137825612314053</v>
      </c>
      <c r="S3818" s="26">
        <v>0.22</v>
      </c>
      <c r="T3818" s="26">
        <v>0.19</v>
      </c>
      <c r="U3818" s="26">
        <v>0</v>
      </c>
      <c r="V3818" s="26">
        <v>0</v>
      </c>
      <c r="W3818" s="26">
        <v>0</v>
      </c>
      <c r="X3818" s="26">
        <v>0</v>
      </c>
      <c r="Y3818" s="85"/>
      <c r="AD3818" s="26">
        <v>0.22</v>
      </c>
      <c r="AF3818" s="26">
        <v>0.22022648565624997</v>
      </c>
      <c r="AG3818" s="26">
        <v>5.9041461648812535E-2</v>
      </c>
      <c r="AI3818" s="29">
        <v>8.0400000000000063</v>
      </c>
    </row>
    <row r="3819" spans="1:39" ht="15" customHeight="1" x14ac:dyDescent="0.2">
      <c r="A3819" s="25">
        <v>3954</v>
      </c>
      <c r="B3819" s="25" t="s">
        <v>122</v>
      </c>
      <c r="C3819" s="139">
        <v>38840</v>
      </c>
      <c r="D3819" s="25" t="s">
        <v>29</v>
      </c>
      <c r="E3819" s="25" t="s">
        <v>76</v>
      </c>
      <c r="F3819" s="25">
        <v>-80</v>
      </c>
      <c r="G3819" s="82">
        <v>11.914800000000412</v>
      </c>
      <c r="H3819" s="27">
        <v>-80.198580000000007</v>
      </c>
      <c r="I3819" s="25">
        <v>25</v>
      </c>
      <c r="J3819" s="82">
        <v>34.785600000000017</v>
      </c>
      <c r="K3819" s="27">
        <v>25.57976</v>
      </c>
      <c r="L3819" s="29">
        <v>24.555399999999999</v>
      </c>
      <c r="M3819" s="29">
        <v>37.274700000000003</v>
      </c>
      <c r="R3819" s="26">
        <v>8.7019890082924025</v>
      </c>
      <c r="S3819" s="26">
        <v>0</v>
      </c>
      <c r="T3819" s="26">
        <v>0</v>
      </c>
      <c r="U3819" s="26">
        <v>0</v>
      </c>
      <c r="V3819" s="26">
        <v>0</v>
      </c>
      <c r="W3819" s="26">
        <v>0</v>
      </c>
      <c r="X3819" s="26">
        <v>0</v>
      </c>
      <c r="Y3819" s="85"/>
      <c r="AD3819" s="26">
        <v>0</v>
      </c>
      <c r="AF3819" s="26">
        <v>0.15129233034375</v>
      </c>
      <c r="AG3819" s="26">
        <v>6.8033820787593777E-2</v>
      </c>
      <c r="AI3819" s="29">
        <v>8.7199999999999918</v>
      </c>
    </row>
    <row r="3820" spans="1:39" ht="15" customHeight="1" x14ac:dyDescent="0.2">
      <c r="A3820" s="25">
        <v>3955</v>
      </c>
      <c r="B3820" s="25" t="s">
        <v>122</v>
      </c>
      <c r="C3820" s="139">
        <v>38840</v>
      </c>
      <c r="D3820" s="25" t="s">
        <v>30</v>
      </c>
      <c r="E3820" s="25" t="s">
        <v>76</v>
      </c>
      <c r="F3820" s="25">
        <v>-80</v>
      </c>
      <c r="G3820" s="82">
        <v>11.221200000000238</v>
      </c>
      <c r="H3820" s="27">
        <v>-80.187020000000004</v>
      </c>
      <c r="I3820" s="25">
        <v>25</v>
      </c>
      <c r="J3820" s="82">
        <v>39.698399999999999</v>
      </c>
      <c r="K3820" s="27">
        <v>25.661639999999998</v>
      </c>
      <c r="L3820" s="29">
        <v>24.9025</v>
      </c>
      <c r="M3820" s="29">
        <v>37.060600000000001</v>
      </c>
      <c r="R3820" s="26">
        <v>8.9462693676636906</v>
      </c>
      <c r="S3820" s="26">
        <v>0</v>
      </c>
      <c r="T3820" s="26">
        <v>0.05</v>
      </c>
      <c r="U3820" s="26">
        <v>0.04</v>
      </c>
      <c r="V3820" s="26">
        <v>0.04</v>
      </c>
      <c r="W3820" s="26">
        <v>0</v>
      </c>
      <c r="X3820" s="26">
        <v>0.56000000000000005</v>
      </c>
      <c r="Y3820" s="85"/>
      <c r="AD3820" s="26">
        <v>0.04</v>
      </c>
      <c r="AF3820" s="26">
        <v>0.45133731162499996</v>
      </c>
      <c r="AG3820" s="26">
        <v>0.16748780950343756</v>
      </c>
      <c r="AI3820" s="29">
        <v>9</v>
      </c>
    </row>
    <row r="3821" spans="1:39" ht="15" customHeight="1" x14ac:dyDescent="0.2">
      <c r="A3821" s="25">
        <v>3956</v>
      </c>
      <c r="B3821" s="25" t="s">
        <v>122</v>
      </c>
      <c r="C3821" s="139">
        <v>38840</v>
      </c>
      <c r="D3821" s="25" t="s">
        <v>31</v>
      </c>
      <c r="E3821" s="25" t="s">
        <v>76</v>
      </c>
      <c r="F3821" s="25">
        <v>-80</v>
      </c>
      <c r="G3821" s="82">
        <v>17.467200000000389</v>
      </c>
      <c r="H3821" s="27">
        <v>-80.291120000000006</v>
      </c>
      <c r="I3821" s="25">
        <v>25</v>
      </c>
      <c r="J3821" s="82">
        <v>36.943199999999976</v>
      </c>
      <c r="K3821" s="27">
        <v>25.61572</v>
      </c>
      <c r="L3821" s="29">
        <v>25.3188</v>
      </c>
      <c r="M3821" s="29">
        <v>34.110700000000001</v>
      </c>
      <c r="R3821" s="26">
        <v>8.9756873701376474</v>
      </c>
      <c r="S3821" s="26">
        <v>0</v>
      </c>
      <c r="T3821" s="26">
        <v>0.03</v>
      </c>
      <c r="U3821" s="26">
        <v>0.05</v>
      </c>
      <c r="V3821" s="26">
        <v>0.05</v>
      </c>
      <c r="W3821" s="26">
        <v>0</v>
      </c>
      <c r="X3821" s="26">
        <v>5.3</v>
      </c>
      <c r="Y3821" s="85"/>
      <c r="AD3821" s="26">
        <v>0.05</v>
      </c>
      <c r="AF3821" s="26">
        <v>0.54022609084374995</v>
      </c>
      <c r="AG3821" s="26">
        <v>0.17215035227212502</v>
      </c>
      <c r="AI3821" s="29">
        <v>9.0399999999999991</v>
      </c>
    </row>
    <row r="3822" spans="1:39" ht="15" customHeight="1" x14ac:dyDescent="0.2">
      <c r="A3822" s="25">
        <v>3957</v>
      </c>
      <c r="B3822" s="25" t="s">
        <v>122</v>
      </c>
      <c r="C3822" s="139">
        <v>38840</v>
      </c>
      <c r="D3822" s="25" t="s">
        <v>16</v>
      </c>
      <c r="E3822" s="25" t="s">
        <v>76</v>
      </c>
      <c r="F3822" s="25">
        <v>-80</v>
      </c>
      <c r="G3822" s="82">
        <v>14.905199999999752</v>
      </c>
      <c r="H3822" s="27">
        <v>-80.248419999999996</v>
      </c>
      <c r="I3822" s="25">
        <v>25</v>
      </c>
      <c r="J3822" s="82">
        <v>41.413200000000003</v>
      </c>
      <c r="K3822" s="27">
        <v>25.69022</v>
      </c>
      <c r="L3822" s="29">
        <v>25.343399999999999</v>
      </c>
      <c r="M3822" s="29">
        <v>34.802399999999999</v>
      </c>
      <c r="R3822" s="26">
        <v>7.8610475251748522</v>
      </c>
      <c r="S3822" s="26">
        <v>0</v>
      </c>
      <c r="T3822" s="26">
        <v>0.11</v>
      </c>
      <c r="U3822" s="26">
        <v>2.8</v>
      </c>
      <c r="V3822" s="26">
        <v>0.31</v>
      </c>
      <c r="W3822" s="26">
        <v>2.4899999999999998</v>
      </c>
      <c r="X3822" s="26">
        <v>7.4</v>
      </c>
      <c r="Y3822" s="85"/>
      <c r="AD3822" s="26">
        <v>2.8</v>
      </c>
      <c r="AF3822" s="26">
        <v>0.83120078853124979</v>
      </c>
      <c r="AG3822" s="26">
        <v>0.2931482945584688</v>
      </c>
      <c r="AI3822" s="29">
        <v>7.96</v>
      </c>
    </row>
    <row r="3823" spans="1:39" ht="15" customHeight="1" x14ac:dyDescent="0.2">
      <c r="A3823" s="25">
        <v>3958</v>
      </c>
      <c r="B3823" s="25" t="s">
        <v>122</v>
      </c>
      <c r="C3823" s="139">
        <v>38840</v>
      </c>
      <c r="D3823" s="25" t="s">
        <v>17</v>
      </c>
      <c r="E3823" s="25" t="s">
        <v>76</v>
      </c>
      <c r="F3823" s="25">
        <v>-80</v>
      </c>
      <c r="G3823" s="82">
        <v>15.856799999999964</v>
      </c>
      <c r="H3823" s="27">
        <v>-80.264279999999999</v>
      </c>
      <c r="I3823" s="25">
        <v>25</v>
      </c>
      <c r="J3823" s="82">
        <v>39.250800000000012</v>
      </c>
      <c r="K3823" s="27">
        <v>25.65418</v>
      </c>
      <c r="L3823" s="29">
        <v>25.204799999999999</v>
      </c>
      <c r="M3823" s="29">
        <v>34.965699999999998</v>
      </c>
      <c r="R3823" s="26">
        <v>8.7787539898288731</v>
      </c>
      <c r="S3823" s="26">
        <v>0</v>
      </c>
      <c r="T3823" s="26">
        <v>0.1</v>
      </c>
      <c r="U3823" s="26">
        <v>0</v>
      </c>
      <c r="V3823" s="26">
        <v>0</v>
      </c>
      <c r="W3823" s="26">
        <v>0</v>
      </c>
      <c r="X3823" s="26">
        <v>1.4</v>
      </c>
      <c r="Y3823" s="85"/>
      <c r="AD3823" s="26">
        <v>0</v>
      </c>
      <c r="AF3823" s="26">
        <v>0.51446648543749995</v>
      </c>
      <c r="AG3823" s="26">
        <v>0.1819717487475625</v>
      </c>
      <c r="AI3823" s="29">
        <v>8.84</v>
      </c>
    </row>
    <row r="3824" spans="1:39" ht="15" customHeight="1" x14ac:dyDescent="0.2">
      <c r="A3824" s="25">
        <v>3959</v>
      </c>
      <c r="B3824" s="25" t="s">
        <v>122</v>
      </c>
      <c r="C3824" s="139">
        <v>38840</v>
      </c>
      <c r="D3824" s="25" t="s">
        <v>18</v>
      </c>
      <c r="E3824" s="25" t="s">
        <v>76</v>
      </c>
      <c r="F3824" s="25">
        <v>-80</v>
      </c>
      <c r="G3824" s="82">
        <v>15.817200000000184</v>
      </c>
      <c r="H3824" s="27">
        <v>-80.263620000000003</v>
      </c>
      <c r="I3824" s="25">
        <v>25</v>
      </c>
      <c r="J3824" s="82">
        <v>35.419199999999904</v>
      </c>
      <c r="K3824" s="27">
        <v>25.590319999999998</v>
      </c>
      <c r="L3824" s="29">
        <v>25.0959</v>
      </c>
      <c r="M3824" s="29">
        <v>38.033900000000003</v>
      </c>
      <c r="R3824" s="26">
        <v>8.7390519640810922</v>
      </c>
      <c r="S3824" s="26">
        <v>0</v>
      </c>
      <c r="T3824" s="26">
        <v>0.01</v>
      </c>
      <c r="U3824" s="26">
        <v>0</v>
      </c>
      <c r="V3824" s="26">
        <v>0</v>
      </c>
      <c r="W3824" s="26">
        <v>0</v>
      </c>
      <c r="X3824" s="26">
        <v>0.37</v>
      </c>
      <c r="Y3824" s="85"/>
      <c r="AD3824" s="26">
        <v>0</v>
      </c>
      <c r="AF3824" s="26">
        <v>0.17596350171874997</v>
      </c>
      <c r="AG3824" s="26">
        <v>3.3660220210031261E-2</v>
      </c>
      <c r="AI3824" s="29">
        <v>8.7599999999999909</v>
      </c>
    </row>
    <row r="3825" spans="1:35" ht="15" customHeight="1" x14ac:dyDescent="0.2">
      <c r="A3825" s="25">
        <v>3960</v>
      </c>
      <c r="B3825" s="25" t="s">
        <v>122</v>
      </c>
      <c r="C3825" s="139">
        <v>38840</v>
      </c>
      <c r="D3825" s="25" t="s">
        <v>19</v>
      </c>
      <c r="E3825" s="25" t="s">
        <v>77</v>
      </c>
      <c r="F3825" s="25">
        <v>-80</v>
      </c>
      <c r="G3825" s="82">
        <v>18.871200000000101</v>
      </c>
      <c r="H3825" s="27">
        <v>-80.314520000000002</v>
      </c>
      <c r="I3825" s="25">
        <v>25</v>
      </c>
      <c r="J3825" s="82">
        <v>31.807200000000009</v>
      </c>
      <c r="K3825" s="27">
        <v>25.53012</v>
      </c>
      <c r="L3825" s="29">
        <v>25.677600000000002</v>
      </c>
      <c r="M3825" s="29">
        <v>35.424300000000002</v>
      </c>
      <c r="R3825" s="26">
        <v>9.8314955786867522</v>
      </c>
      <c r="S3825" s="26">
        <v>0</v>
      </c>
      <c r="T3825" s="26">
        <v>0.02</v>
      </c>
      <c r="U3825" s="26">
        <v>0</v>
      </c>
      <c r="V3825" s="26">
        <v>0</v>
      </c>
      <c r="W3825" s="26">
        <v>0</v>
      </c>
      <c r="X3825" s="26">
        <v>1.2</v>
      </c>
      <c r="Y3825" s="85"/>
      <c r="AD3825" s="26">
        <v>0</v>
      </c>
      <c r="AF3825" s="26">
        <v>0.40743713903125001</v>
      </c>
      <c r="AG3825" s="26">
        <v>0.1798581985530312</v>
      </c>
      <c r="AI3825" s="29">
        <v>9.8800000000000008</v>
      </c>
    </row>
    <row r="3826" spans="1:35" ht="15" customHeight="1" x14ac:dyDescent="0.2">
      <c r="A3826" s="25">
        <v>3961</v>
      </c>
      <c r="B3826" s="25" t="s">
        <v>122</v>
      </c>
      <c r="C3826" s="139">
        <v>38840</v>
      </c>
      <c r="D3826" s="25" t="s">
        <v>20</v>
      </c>
      <c r="E3826" s="25" t="s">
        <v>77</v>
      </c>
      <c r="F3826" s="25">
        <v>-80</v>
      </c>
      <c r="G3826" s="82">
        <v>15.07679999999965</v>
      </c>
      <c r="H3826" s="27">
        <v>-80.251279999999994</v>
      </c>
      <c r="I3826" s="25">
        <v>25</v>
      </c>
      <c r="J3826" s="82">
        <v>29.517599999999931</v>
      </c>
      <c r="K3826" s="27">
        <v>25.491959999999999</v>
      </c>
      <c r="L3826" s="29">
        <v>25.0197</v>
      </c>
      <c r="M3826" s="29">
        <v>37.9589</v>
      </c>
      <c r="R3826" s="26">
        <v>8.7433279549181524</v>
      </c>
      <c r="S3826" s="26">
        <v>0</v>
      </c>
      <c r="T3826" s="26">
        <v>0</v>
      </c>
      <c r="U3826" s="26">
        <v>0.08</v>
      </c>
      <c r="V3826" s="26">
        <v>0.08</v>
      </c>
      <c r="W3826" s="26">
        <v>0</v>
      </c>
      <c r="X3826" s="26">
        <v>0</v>
      </c>
      <c r="Y3826" s="85"/>
      <c r="AD3826" s="26">
        <v>0.08</v>
      </c>
      <c r="AF3826" s="26">
        <v>0.14004517868749999</v>
      </c>
      <c r="AG3826" s="26">
        <v>5.0522600492000011E-2</v>
      </c>
      <c r="AI3826" s="29">
        <v>8.76</v>
      </c>
    </row>
    <row r="3827" spans="1:35" ht="15" customHeight="1" x14ac:dyDescent="0.2">
      <c r="A3827" s="25">
        <v>3962</v>
      </c>
      <c r="B3827" s="25" t="s">
        <v>122</v>
      </c>
      <c r="C3827" s="139">
        <v>38840</v>
      </c>
      <c r="D3827" s="25" t="s">
        <v>21</v>
      </c>
      <c r="E3827" s="25" t="s">
        <v>77</v>
      </c>
      <c r="F3827" s="25">
        <v>-80</v>
      </c>
      <c r="G3827" s="82">
        <v>19.533599999999751</v>
      </c>
      <c r="H3827" s="27">
        <v>-80.325559999999996</v>
      </c>
      <c r="I3827" s="25">
        <v>25</v>
      </c>
      <c r="J3827" s="82">
        <v>27.798000000000016</v>
      </c>
      <c r="K3827" s="27">
        <v>25.4633</v>
      </c>
      <c r="L3827" s="29">
        <v>25.914629999999999</v>
      </c>
      <c r="M3827" s="29">
        <v>3.4434999999999998</v>
      </c>
      <c r="R3827" s="26">
        <v>9.0814728906398852</v>
      </c>
      <c r="S3827" s="26">
        <v>0</v>
      </c>
      <c r="T3827" s="26">
        <v>0.02</v>
      </c>
      <c r="U3827" s="26">
        <v>0.08</v>
      </c>
      <c r="V3827" s="26">
        <v>0.08</v>
      </c>
      <c r="W3827" s="26">
        <v>0</v>
      </c>
      <c r="X3827" s="26">
        <v>2.5</v>
      </c>
      <c r="Y3827" s="85"/>
      <c r="AD3827" s="26">
        <v>0.08</v>
      </c>
      <c r="AF3827" s="26">
        <v>0.323627718625</v>
      </c>
      <c r="AG3827" s="26">
        <v>8.314715721600005E-2</v>
      </c>
      <c r="AI3827" s="29">
        <v>9.1199999999999992</v>
      </c>
    </row>
    <row r="3828" spans="1:35" ht="15" customHeight="1" x14ac:dyDescent="0.2">
      <c r="A3828" s="25">
        <v>3963</v>
      </c>
      <c r="B3828" s="25" t="s">
        <v>122</v>
      </c>
      <c r="C3828" s="139">
        <v>38840</v>
      </c>
      <c r="D3828" s="25" t="s">
        <v>22</v>
      </c>
      <c r="E3828" s="25" t="s">
        <v>77</v>
      </c>
      <c r="F3828" s="25">
        <v>-80</v>
      </c>
      <c r="G3828" s="82">
        <v>14.627999999999588</v>
      </c>
      <c r="H3828" s="27">
        <v>-80.243799999999993</v>
      </c>
      <c r="I3828" s="25">
        <v>25</v>
      </c>
      <c r="J3828" s="82">
        <v>24.275999999999911</v>
      </c>
      <c r="K3828" s="27">
        <v>25.404599999999999</v>
      </c>
      <c r="L3828" s="29">
        <v>25.456600000000002</v>
      </c>
      <c r="M3828" s="29">
        <v>38.159599999999998</v>
      </c>
      <c r="R3828" s="26">
        <v>8.1790087722544609</v>
      </c>
      <c r="S3828" s="26">
        <v>0.03</v>
      </c>
      <c r="T3828" s="26">
        <v>0</v>
      </c>
      <c r="U3828" s="26">
        <v>0.03</v>
      </c>
      <c r="V3828" s="26">
        <v>0.03</v>
      </c>
      <c r="W3828" s="26">
        <v>0</v>
      </c>
      <c r="X3828" s="26">
        <v>0</v>
      </c>
      <c r="Y3828" s="85"/>
      <c r="AD3828" s="26">
        <v>0.06</v>
      </c>
      <c r="AF3828" s="26">
        <v>0.17632631306249996</v>
      </c>
      <c r="AG3828" s="26">
        <v>6.7253780650656347E-2</v>
      </c>
      <c r="AI3828" s="29">
        <v>8.1999999999999993</v>
      </c>
    </row>
    <row r="3829" spans="1:35" ht="15" customHeight="1" x14ac:dyDescent="0.2">
      <c r="A3829" s="25">
        <v>3964</v>
      </c>
      <c r="B3829" s="25" t="s">
        <v>122</v>
      </c>
      <c r="C3829" s="139">
        <v>38840</v>
      </c>
      <c r="D3829" s="25" t="s">
        <v>23</v>
      </c>
      <c r="E3829" s="25" t="s">
        <v>77</v>
      </c>
      <c r="F3829" s="25">
        <v>-80</v>
      </c>
      <c r="G3829" s="82">
        <v>19.287600000000111</v>
      </c>
      <c r="H3829" s="27">
        <v>-80.321460000000002</v>
      </c>
      <c r="I3829" s="25">
        <v>25</v>
      </c>
      <c r="J3829" s="82">
        <v>19.989599999999967</v>
      </c>
      <c r="K3829" s="27">
        <v>25.333159999999999</v>
      </c>
      <c r="L3829" s="29">
        <v>23.240100000000002</v>
      </c>
      <c r="M3829" s="29">
        <v>38.462000000000003</v>
      </c>
      <c r="R3829" s="26">
        <v>8.6331368680989584</v>
      </c>
      <c r="S3829" s="26">
        <v>0</v>
      </c>
      <c r="T3829" s="26">
        <v>0.02</v>
      </c>
      <c r="U3829" s="26">
        <v>0.28999999999999998</v>
      </c>
      <c r="V3829" s="26">
        <v>0.26</v>
      </c>
      <c r="W3829" s="26">
        <v>2.9999999999999971E-2</v>
      </c>
      <c r="X3829" s="26">
        <v>0</v>
      </c>
      <c r="Y3829" s="85"/>
      <c r="AD3829" s="26">
        <v>0.28999999999999998</v>
      </c>
      <c r="AF3829" s="26">
        <v>0.39365030796875</v>
      </c>
      <c r="AG3829" s="26">
        <v>9.9746284174874966E-2</v>
      </c>
      <c r="AI3829" s="29">
        <v>8.68</v>
      </c>
    </row>
    <row r="3830" spans="1:35" ht="15" customHeight="1" x14ac:dyDescent="0.2">
      <c r="A3830" s="25">
        <v>3965</v>
      </c>
      <c r="B3830" s="25" t="s">
        <v>122</v>
      </c>
      <c r="C3830" s="139">
        <v>38841</v>
      </c>
      <c r="D3830" s="25">
        <v>1</v>
      </c>
      <c r="E3830" s="25" t="s">
        <v>47</v>
      </c>
      <c r="F3830" s="25">
        <v>-80</v>
      </c>
      <c r="G3830" s="82">
        <v>29.788800000000322</v>
      </c>
      <c r="H3830" s="27">
        <v>-80.496480000000005</v>
      </c>
      <c r="I3830" s="25">
        <v>25</v>
      </c>
      <c r="J3830" s="82">
        <v>11.065199999999962</v>
      </c>
      <c r="K3830" s="27">
        <v>25.184419999999999</v>
      </c>
      <c r="L3830" s="29">
        <v>26.390999999999998</v>
      </c>
      <c r="M3830" s="29">
        <v>34.558999999999997</v>
      </c>
      <c r="R3830" s="26">
        <v>15.872605954092265</v>
      </c>
      <c r="S3830" s="26">
        <v>0.01</v>
      </c>
      <c r="T3830" s="26">
        <v>0.2</v>
      </c>
      <c r="U3830" s="26">
        <v>1.8</v>
      </c>
      <c r="V3830" s="26">
        <v>0.4</v>
      </c>
      <c r="W3830" s="26">
        <v>1.4</v>
      </c>
      <c r="X3830" s="26">
        <v>16.5</v>
      </c>
      <c r="Y3830" s="85"/>
      <c r="AD3830" s="26">
        <v>1.81</v>
      </c>
      <c r="AF3830" s="26">
        <v>2.7501099856249995</v>
      </c>
      <c r="AG3830" s="26">
        <v>0.33049425111009384</v>
      </c>
      <c r="AI3830" s="29">
        <v>16.2</v>
      </c>
    </row>
    <row r="3831" spans="1:35" ht="15" customHeight="1" x14ac:dyDescent="0.2">
      <c r="A3831" s="25">
        <v>3966</v>
      </c>
      <c r="B3831" s="25" t="s">
        <v>122</v>
      </c>
      <c r="C3831" s="139">
        <v>38841</v>
      </c>
      <c r="D3831" s="25">
        <v>2</v>
      </c>
      <c r="E3831" s="25" t="s">
        <v>47</v>
      </c>
      <c r="F3831" s="25">
        <v>-80</v>
      </c>
      <c r="G3831" s="82">
        <v>33.733199999999783</v>
      </c>
      <c r="H3831" s="27">
        <v>-80.562219999999996</v>
      </c>
      <c r="I3831" s="25">
        <v>25</v>
      </c>
      <c r="J3831" s="82">
        <v>10.046399999999949</v>
      </c>
      <c r="K3831" s="27">
        <v>25.167439999999999</v>
      </c>
      <c r="L3831" s="29">
        <v>24.462</v>
      </c>
      <c r="M3831" s="29">
        <v>33.194000000000003</v>
      </c>
      <c r="R3831" s="26">
        <v>9.6032437555320023</v>
      </c>
      <c r="S3831" s="26">
        <v>2.2000000000000002</v>
      </c>
      <c r="T3831" s="26">
        <v>0.04</v>
      </c>
      <c r="U3831" s="26">
        <v>0.55000000000000004</v>
      </c>
      <c r="V3831" s="26">
        <v>0.28000000000000003</v>
      </c>
      <c r="W3831" s="26">
        <v>0.27</v>
      </c>
      <c r="X3831" s="26">
        <v>7.4</v>
      </c>
      <c r="Y3831" s="85"/>
      <c r="AD3831" s="26">
        <v>2.7500000000000004</v>
      </c>
      <c r="AF3831" s="26">
        <v>0.30875245353124992</v>
      </c>
      <c r="AG3831" s="26">
        <v>7.3421714987531389E-2</v>
      </c>
      <c r="AI3831" s="29">
        <v>9.6400000000000077</v>
      </c>
    </row>
    <row r="3832" spans="1:35" ht="15" customHeight="1" x14ac:dyDescent="0.2">
      <c r="A3832" s="25">
        <v>3967</v>
      </c>
      <c r="B3832" s="25" t="s">
        <v>122</v>
      </c>
      <c r="C3832" s="139">
        <v>38841</v>
      </c>
      <c r="D3832" s="25">
        <v>3</v>
      </c>
      <c r="E3832" s="25" t="s">
        <v>47</v>
      </c>
      <c r="F3832" s="25">
        <v>-80</v>
      </c>
      <c r="G3832" s="82">
        <v>37.265999999999906</v>
      </c>
      <c r="H3832" s="27">
        <v>-80.621099999999998</v>
      </c>
      <c r="I3832" s="25">
        <v>25</v>
      </c>
      <c r="J3832" s="82">
        <v>9.0047999999999462</v>
      </c>
      <c r="K3832" s="27">
        <v>25.150079999999999</v>
      </c>
      <c r="L3832" s="29">
        <v>24.209</v>
      </c>
      <c r="M3832" s="29">
        <v>33.353000000000002</v>
      </c>
      <c r="R3832" s="26">
        <v>11.364414303385415</v>
      </c>
      <c r="S3832" s="26">
        <v>1.4</v>
      </c>
      <c r="T3832" s="26">
        <v>0.05</v>
      </c>
      <c r="U3832" s="26">
        <v>0.46</v>
      </c>
      <c r="V3832" s="26">
        <v>0.28000000000000003</v>
      </c>
      <c r="W3832" s="26">
        <v>0.18</v>
      </c>
      <c r="X3832" s="26">
        <v>8.6999999999999993</v>
      </c>
      <c r="Y3832" s="85"/>
      <c r="AD3832" s="26">
        <v>1.8599999999999999</v>
      </c>
      <c r="AF3832" s="26">
        <v>0.63491985156250008</v>
      </c>
      <c r="AG3832" s="26">
        <v>9.2353444111468841E-2</v>
      </c>
      <c r="AI3832" s="29">
        <v>11.44</v>
      </c>
    </row>
    <row r="3833" spans="1:35" ht="15" customHeight="1" x14ac:dyDescent="0.2">
      <c r="A3833" s="25">
        <v>3968</v>
      </c>
      <c r="B3833" s="25" t="s">
        <v>122</v>
      </c>
      <c r="C3833" s="139">
        <v>38841</v>
      </c>
      <c r="D3833" s="25">
        <v>4</v>
      </c>
      <c r="E3833" s="25" t="s">
        <v>48</v>
      </c>
      <c r="F3833" s="25">
        <v>-80</v>
      </c>
      <c r="G3833" s="82">
        <v>40.835999999999899</v>
      </c>
      <c r="H3833" s="27">
        <v>-80.680599999999998</v>
      </c>
      <c r="I3833" s="25">
        <v>25</v>
      </c>
      <c r="J3833" s="82">
        <v>7.9295999999999367</v>
      </c>
      <c r="K3833" s="27">
        <v>25.132159999999999</v>
      </c>
      <c r="L3833" s="29">
        <v>24.413</v>
      </c>
      <c r="M3833" s="29">
        <v>41.624000000000002</v>
      </c>
      <c r="R3833" s="26">
        <v>14.287468310989578</v>
      </c>
      <c r="S3833" s="26">
        <v>4.3</v>
      </c>
      <c r="T3833" s="26">
        <v>0.09</v>
      </c>
      <c r="U3833" s="26">
        <v>0.06</v>
      </c>
      <c r="V3833" s="26">
        <v>0.06</v>
      </c>
      <c r="W3833" s="26">
        <v>0</v>
      </c>
      <c r="X3833" s="26">
        <v>5.8</v>
      </c>
      <c r="Y3833" s="85"/>
      <c r="AD3833" s="26">
        <v>4.3599999999999994</v>
      </c>
      <c r="AF3833" s="26">
        <v>2.9612661876874999</v>
      </c>
      <c r="AG3833" s="26">
        <v>8.7106020119437966E-2</v>
      </c>
      <c r="AI3833" s="29">
        <v>14.64</v>
      </c>
    </row>
    <row r="3834" spans="1:35" ht="15" customHeight="1" x14ac:dyDescent="0.2">
      <c r="A3834" s="25">
        <v>3969</v>
      </c>
      <c r="B3834" s="25" t="s">
        <v>122</v>
      </c>
      <c r="C3834" s="139">
        <v>38841</v>
      </c>
      <c r="D3834" s="25">
        <v>5</v>
      </c>
      <c r="E3834" s="25" t="s">
        <v>48</v>
      </c>
      <c r="F3834" s="25">
        <v>-80</v>
      </c>
      <c r="G3834" s="82">
        <v>43.178399999999897</v>
      </c>
      <c r="H3834" s="27">
        <v>-80.719639999999998</v>
      </c>
      <c r="I3834" s="25">
        <v>25</v>
      </c>
      <c r="J3834" s="82">
        <v>6.9275999999999271</v>
      </c>
      <c r="K3834" s="27">
        <v>25.115459999999999</v>
      </c>
      <c r="L3834" s="29">
        <v>24.603999999999999</v>
      </c>
      <c r="M3834" s="29">
        <v>44.198999999999998</v>
      </c>
      <c r="R3834" s="26">
        <v>10.026101462406997</v>
      </c>
      <c r="S3834" s="26">
        <v>3.1</v>
      </c>
      <c r="T3834" s="26">
        <v>0.22</v>
      </c>
      <c r="U3834" s="26">
        <v>0</v>
      </c>
      <c r="V3834" s="26">
        <v>0</v>
      </c>
      <c r="W3834" s="26">
        <v>0</v>
      </c>
      <c r="X3834" s="26">
        <v>52.8</v>
      </c>
      <c r="Y3834" s="85"/>
      <c r="AD3834" s="26">
        <v>3.1</v>
      </c>
      <c r="AF3834" s="26">
        <v>4.1487477157812496</v>
      </c>
      <c r="AG3834" s="26">
        <v>0.3659560932125</v>
      </c>
      <c r="AI3834" s="29">
        <v>10.52</v>
      </c>
    </row>
    <row r="3835" spans="1:35" ht="15" customHeight="1" x14ac:dyDescent="0.2">
      <c r="A3835" s="25">
        <v>3970</v>
      </c>
      <c r="B3835" s="25" t="s">
        <v>122</v>
      </c>
      <c r="C3835" s="139">
        <v>38841</v>
      </c>
      <c r="D3835" s="25">
        <v>6</v>
      </c>
      <c r="E3835" s="25" t="s">
        <v>48</v>
      </c>
      <c r="F3835" s="25">
        <v>-80</v>
      </c>
      <c r="G3835" s="82">
        <v>45.523199999999804</v>
      </c>
      <c r="H3835" s="27">
        <v>-80.758719999999997</v>
      </c>
      <c r="I3835" s="25">
        <v>25</v>
      </c>
      <c r="J3835" s="82">
        <v>4.2011999999999716</v>
      </c>
      <c r="K3835" s="27">
        <v>25.07002</v>
      </c>
      <c r="L3835" s="29">
        <v>25.22</v>
      </c>
      <c r="M3835" s="29">
        <v>43.314</v>
      </c>
      <c r="R3835" s="26">
        <v>16.569221701744798</v>
      </c>
      <c r="S3835" s="26">
        <v>0.21</v>
      </c>
      <c r="T3835" s="26">
        <v>0.04</v>
      </c>
      <c r="U3835" s="26">
        <v>0</v>
      </c>
      <c r="V3835" s="26">
        <v>0</v>
      </c>
      <c r="W3835" s="26">
        <v>0</v>
      </c>
      <c r="X3835" s="26">
        <v>96.1</v>
      </c>
      <c r="Y3835" s="85"/>
      <c r="AD3835" s="26">
        <v>0.21</v>
      </c>
      <c r="AF3835" s="26">
        <v>1.60253770534375</v>
      </c>
      <c r="AG3835" s="26">
        <v>0.15795436169115609</v>
      </c>
      <c r="AI3835" s="29">
        <v>16.760000000000002</v>
      </c>
    </row>
    <row r="3836" spans="1:35" ht="15" customHeight="1" x14ac:dyDescent="0.2">
      <c r="A3836" s="25">
        <v>3971</v>
      </c>
      <c r="B3836" s="25" t="s">
        <v>122</v>
      </c>
      <c r="C3836" s="139">
        <v>38841</v>
      </c>
      <c r="D3836" s="25">
        <v>7</v>
      </c>
      <c r="E3836" s="25" t="s">
        <v>48</v>
      </c>
      <c r="F3836" s="25">
        <v>-80</v>
      </c>
      <c r="G3836" s="82">
        <v>47.630400000000179</v>
      </c>
      <c r="H3836" s="27">
        <v>-80.793840000000003</v>
      </c>
      <c r="I3836" s="25">
        <v>25</v>
      </c>
      <c r="J3836" s="82">
        <v>7.0007999999999271</v>
      </c>
      <c r="K3836" s="27">
        <v>25.116679999999999</v>
      </c>
      <c r="L3836" s="29">
        <v>25.228999999999999</v>
      </c>
      <c r="M3836" s="29">
        <v>43.225000000000001</v>
      </c>
      <c r="R3836" s="26">
        <v>8.9690790206622015</v>
      </c>
      <c r="S3836" s="26">
        <v>7.0000000000000007E-2</v>
      </c>
      <c r="T3836" s="26">
        <v>0.03</v>
      </c>
      <c r="U3836" s="26">
        <v>0</v>
      </c>
      <c r="V3836" s="26">
        <v>0</v>
      </c>
      <c r="W3836" s="26">
        <v>0</v>
      </c>
      <c r="X3836" s="26">
        <v>90.6</v>
      </c>
      <c r="Y3836" s="85"/>
      <c r="AD3836" s="26">
        <v>7.0000000000000007E-2</v>
      </c>
      <c r="AF3836" s="26">
        <v>0.59573622643750002</v>
      </c>
      <c r="AG3836" s="26">
        <v>0.12045032376621874</v>
      </c>
      <c r="AI3836" s="29">
        <v>9.0399999999999991</v>
      </c>
    </row>
    <row r="3837" spans="1:35" ht="15" customHeight="1" x14ac:dyDescent="0.2">
      <c r="A3837" s="25">
        <v>3972</v>
      </c>
      <c r="B3837" s="25" t="s">
        <v>122</v>
      </c>
      <c r="C3837" s="139">
        <v>38841</v>
      </c>
      <c r="D3837" s="25">
        <v>8</v>
      </c>
      <c r="E3837" s="25" t="s">
        <v>48</v>
      </c>
      <c r="F3837" s="25">
        <v>-80</v>
      </c>
      <c r="G3837" s="82">
        <v>51.855600000000095</v>
      </c>
      <c r="H3837" s="27">
        <v>-80.864260000000002</v>
      </c>
      <c r="I3837" s="25">
        <v>25</v>
      </c>
      <c r="J3837" s="82">
        <v>7.6896000000000697</v>
      </c>
      <c r="K3837" s="27">
        <v>25.128160000000001</v>
      </c>
      <c r="L3837" s="29">
        <v>25.2087</v>
      </c>
      <c r="M3837" s="29">
        <v>38.061999999999998</v>
      </c>
      <c r="R3837" s="26">
        <v>10.887567306729904</v>
      </c>
      <c r="S3837" s="26">
        <v>0.11</v>
      </c>
      <c r="T3837" s="26">
        <v>0.09</v>
      </c>
      <c r="U3837" s="26">
        <v>0</v>
      </c>
      <c r="V3837" s="26">
        <v>0</v>
      </c>
      <c r="W3837" s="26">
        <v>0</v>
      </c>
      <c r="X3837" s="26">
        <v>38</v>
      </c>
      <c r="Y3837" s="85"/>
      <c r="AD3837" s="26">
        <v>0.11</v>
      </c>
      <c r="AF3837" s="26">
        <v>0.60843462346874999</v>
      </c>
      <c r="AG3837" s="26">
        <v>0.38148029075471868</v>
      </c>
      <c r="AI3837" s="29">
        <v>10.96</v>
      </c>
    </row>
    <row r="3838" spans="1:35" ht="15" customHeight="1" x14ac:dyDescent="0.2">
      <c r="A3838" s="25">
        <v>3973</v>
      </c>
      <c r="B3838" s="25" t="s">
        <v>122</v>
      </c>
      <c r="C3838" s="139">
        <v>38841</v>
      </c>
      <c r="D3838" s="25">
        <v>9</v>
      </c>
      <c r="E3838" s="25" t="s">
        <v>49</v>
      </c>
      <c r="F3838" s="25">
        <v>-80</v>
      </c>
      <c r="G3838" s="82">
        <v>54.356400000000065</v>
      </c>
      <c r="H3838" s="27">
        <v>-80.905940000000001</v>
      </c>
      <c r="I3838" s="25">
        <v>25</v>
      </c>
      <c r="J3838" s="82">
        <v>7.615199999999902</v>
      </c>
      <c r="K3838" s="27">
        <v>25.126919999999998</v>
      </c>
      <c r="L3838" s="29">
        <v>25.263999999999999</v>
      </c>
      <c r="M3838" s="29">
        <v>36.917999999999999</v>
      </c>
      <c r="R3838" s="26">
        <v>11.036207856324403</v>
      </c>
      <c r="S3838" s="26">
        <v>0.09</v>
      </c>
      <c r="T3838" s="26">
        <v>0.1</v>
      </c>
      <c r="U3838" s="26">
        <v>0.05</v>
      </c>
      <c r="V3838" s="26">
        <v>0.05</v>
      </c>
      <c r="W3838" s="26">
        <v>0</v>
      </c>
      <c r="X3838" s="26">
        <v>55.6</v>
      </c>
      <c r="Y3838" s="85"/>
      <c r="AD3838" s="26">
        <v>0.14000000000000001</v>
      </c>
      <c r="AF3838" s="26">
        <v>0.70385400687499988</v>
      </c>
      <c r="AG3838" s="26">
        <v>0.39970815612121885</v>
      </c>
      <c r="AI3838" s="29">
        <v>11.12</v>
      </c>
    </row>
    <row r="3839" spans="1:35" ht="15" customHeight="1" x14ac:dyDescent="0.2">
      <c r="A3839" s="25">
        <v>3974</v>
      </c>
      <c r="B3839" s="25" t="s">
        <v>122</v>
      </c>
      <c r="C3839" s="139">
        <v>38841</v>
      </c>
      <c r="D3839" s="25">
        <v>10</v>
      </c>
      <c r="E3839" s="25" t="s">
        <v>49</v>
      </c>
      <c r="F3839" s="25">
        <v>-80</v>
      </c>
      <c r="G3839" s="82">
        <v>59.779199999999832</v>
      </c>
      <c r="H3839" s="27">
        <v>-80.996319999999997</v>
      </c>
      <c r="I3839" s="25">
        <v>25</v>
      </c>
      <c r="J3839" s="82">
        <v>6.7019999999999413</v>
      </c>
      <c r="K3839" s="27">
        <v>25.111699999999999</v>
      </c>
      <c r="L3839" s="29">
        <v>25.616</v>
      </c>
      <c r="M3839" s="29">
        <v>35.646000000000001</v>
      </c>
      <c r="R3839" s="26">
        <v>12.272929646034225</v>
      </c>
      <c r="S3839" s="26">
        <v>0</v>
      </c>
      <c r="T3839" s="26">
        <v>0.11</v>
      </c>
      <c r="U3839" s="26">
        <v>0</v>
      </c>
      <c r="V3839" s="26">
        <v>0</v>
      </c>
      <c r="W3839" s="26">
        <v>0</v>
      </c>
      <c r="X3839" s="26">
        <v>50.9</v>
      </c>
      <c r="Y3839" s="85"/>
      <c r="AD3839" s="26">
        <v>0</v>
      </c>
      <c r="AF3839" s="26">
        <v>1.0673909733124995</v>
      </c>
      <c r="AG3839" s="26">
        <v>0.44918199253778157</v>
      </c>
      <c r="AI3839" s="29">
        <v>12.4</v>
      </c>
    </row>
    <row r="3840" spans="1:35" ht="15" customHeight="1" x14ac:dyDescent="0.2">
      <c r="A3840" s="25">
        <v>3975</v>
      </c>
      <c r="B3840" s="25" t="s">
        <v>122</v>
      </c>
      <c r="C3840" s="139">
        <v>38841</v>
      </c>
      <c r="D3840" s="25">
        <v>11</v>
      </c>
      <c r="E3840" s="25" t="s">
        <v>49</v>
      </c>
      <c r="F3840" s="25">
        <v>-81</v>
      </c>
      <c r="G3840" s="82">
        <v>6.0000000001991793E-3</v>
      </c>
      <c r="H3840" s="27">
        <v>-81.000100000000003</v>
      </c>
      <c r="I3840" s="25">
        <v>25</v>
      </c>
      <c r="J3840" s="82">
        <v>4.4831999999999539</v>
      </c>
      <c r="K3840" s="27">
        <v>25.074719999999999</v>
      </c>
      <c r="L3840" s="29">
        <v>26.050599999999999</v>
      </c>
      <c r="M3840" s="29">
        <v>36.749000000000002</v>
      </c>
      <c r="R3840" s="26">
        <v>10.500356455948662</v>
      </c>
      <c r="S3840" s="26">
        <v>0.14000000000000001</v>
      </c>
      <c r="T3840" s="26">
        <v>0.09</v>
      </c>
      <c r="U3840" s="26">
        <v>0</v>
      </c>
      <c r="V3840" s="26">
        <v>0</v>
      </c>
      <c r="W3840" s="26">
        <v>0</v>
      </c>
      <c r="X3840" s="26">
        <v>27.6</v>
      </c>
      <c r="Y3840" s="85"/>
      <c r="AD3840" s="26">
        <v>0.14000000000000001</v>
      </c>
      <c r="AF3840" s="26">
        <v>0.83700577003124987</v>
      </c>
      <c r="AG3840" s="26">
        <v>0.29531256158293751</v>
      </c>
      <c r="AI3840" s="29">
        <v>10.6</v>
      </c>
    </row>
    <row r="3841" spans="1:35" ht="15" customHeight="1" x14ac:dyDescent="0.2">
      <c r="A3841" s="25">
        <v>3976</v>
      </c>
      <c r="B3841" s="25" t="s">
        <v>122</v>
      </c>
      <c r="C3841" s="139">
        <v>38841</v>
      </c>
      <c r="D3841" s="25">
        <v>12</v>
      </c>
      <c r="E3841" s="25" t="s">
        <v>49</v>
      </c>
      <c r="F3841" s="25">
        <v>-81</v>
      </c>
      <c r="G3841" s="82">
        <v>3.9935999999997307</v>
      </c>
      <c r="H3841" s="27">
        <v>-81.066559999999996</v>
      </c>
      <c r="I3841" s="25">
        <v>25</v>
      </c>
      <c r="J3841" s="82">
        <v>6.7751999999999413</v>
      </c>
      <c r="K3841" s="27">
        <v>25.112919999999999</v>
      </c>
      <c r="L3841" s="29">
        <v>26.042999999999999</v>
      </c>
      <c r="M3841" s="29">
        <v>35.36</v>
      </c>
      <c r="R3841" s="26">
        <v>11.384641183854169</v>
      </c>
      <c r="S3841" s="26">
        <v>0.22</v>
      </c>
      <c r="T3841" s="26">
        <v>0.13</v>
      </c>
      <c r="U3841" s="26">
        <v>0</v>
      </c>
      <c r="V3841" s="26">
        <v>0</v>
      </c>
      <c r="W3841" s="26">
        <v>0</v>
      </c>
      <c r="X3841" s="26">
        <v>70.7</v>
      </c>
      <c r="Y3841" s="85"/>
      <c r="AD3841" s="26">
        <v>0.22</v>
      </c>
      <c r="AF3841" s="26">
        <v>1.473014055625</v>
      </c>
      <c r="AG3841" s="26">
        <v>0.74935498750006224</v>
      </c>
      <c r="AI3841" s="29">
        <v>11.56</v>
      </c>
    </row>
    <row r="3842" spans="1:35" ht="15" customHeight="1" x14ac:dyDescent="0.2">
      <c r="A3842" s="25">
        <v>3977</v>
      </c>
      <c r="B3842" s="25" t="s">
        <v>122</v>
      </c>
      <c r="C3842" s="139">
        <v>38841</v>
      </c>
      <c r="D3842" s="25">
        <v>13</v>
      </c>
      <c r="E3842" s="25" t="s">
        <v>49</v>
      </c>
      <c r="F3842" s="25">
        <v>-81</v>
      </c>
      <c r="G3842" s="82">
        <v>5.8080000000001064</v>
      </c>
      <c r="H3842" s="27">
        <v>-81.096800000000002</v>
      </c>
      <c r="I3842" s="25">
        <v>25</v>
      </c>
      <c r="J3842" s="82">
        <v>6.8064000000000391</v>
      </c>
      <c r="K3842" s="27">
        <v>25.113440000000001</v>
      </c>
      <c r="L3842" s="29">
        <v>25.894100000000002</v>
      </c>
      <c r="M3842" s="29">
        <v>34.873699999999999</v>
      </c>
      <c r="R3842" s="26">
        <v>12.520194609977684</v>
      </c>
      <c r="S3842" s="26">
        <v>0.05</v>
      </c>
      <c r="T3842" s="26">
        <v>0.13</v>
      </c>
      <c r="U3842" s="26">
        <v>0</v>
      </c>
      <c r="V3842" s="26">
        <v>0</v>
      </c>
      <c r="W3842" s="26">
        <v>0</v>
      </c>
      <c r="X3842" s="26">
        <v>59.9</v>
      </c>
      <c r="Y3842" s="85"/>
      <c r="AD3842" s="26">
        <v>0.05</v>
      </c>
      <c r="AF3842" s="26">
        <v>1.6783652761874999</v>
      </c>
      <c r="AG3842" s="26">
        <v>0.73560941904634392</v>
      </c>
      <c r="AI3842" s="29">
        <v>12.72</v>
      </c>
    </row>
    <row r="3843" spans="1:35" ht="15" customHeight="1" x14ac:dyDescent="0.2">
      <c r="A3843" s="25">
        <v>3978</v>
      </c>
      <c r="B3843" s="25" t="s">
        <v>122</v>
      </c>
      <c r="C3843" s="139">
        <v>38841</v>
      </c>
      <c r="D3843" s="25">
        <v>14</v>
      </c>
      <c r="E3843" s="25" t="s">
        <v>49</v>
      </c>
      <c r="F3843" s="25">
        <v>-81</v>
      </c>
      <c r="G3843" s="82">
        <v>1.6656000000000404</v>
      </c>
      <c r="H3843" s="27">
        <v>-81.027760000000001</v>
      </c>
      <c r="I3843" s="25">
        <v>25</v>
      </c>
      <c r="J3843" s="82">
        <v>2.0747999999998967</v>
      </c>
      <c r="K3843" s="27">
        <v>25.034579999999998</v>
      </c>
      <c r="L3843" s="29">
        <v>25.868300000000001</v>
      </c>
      <c r="M3843" s="29">
        <v>35.4343</v>
      </c>
      <c r="R3843" s="26">
        <v>11.442086313281253</v>
      </c>
      <c r="S3843" s="26">
        <v>0</v>
      </c>
      <c r="T3843" s="26">
        <v>0.15</v>
      </c>
      <c r="U3843" s="26">
        <v>0</v>
      </c>
      <c r="V3843" s="26">
        <v>0</v>
      </c>
      <c r="W3843" s="26">
        <v>0</v>
      </c>
      <c r="X3843" s="26">
        <v>40.4</v>
      </c>
      <c r="Y3843" s="85"/>
      <c r="AD3843" s="26">
        <v>0</v>
      </c>
      <c r="AF3843" s="26">
        <v>0.99047496843749983</v>
      </c>
      <c r="AG3843" s="26">
        <v>0.33656850317881265</v>
      </c>
      <c r="AI3843" s="29">
        <v>11.56</v>
      </c>
    </row>
    <row r="3844" spans="1:35" ht="15" customHeight="1" x14ac:dyDescent="0.2">
      <c r="A3844" s="25">
        <v>3979</v>
      </c>
      <c r="B3844" s="25" t="s">
        <v>122</v>
      </c>
      <c r="C3844" s="139">
        <v>38841</v>
      </c>
      <c r="D3844" s="25">
        <v>15</v>
      </c>
      <c r="E3844" s="25" t="s">
        <v>49</v>
      </c>
      <c r="F3844" s="25">
        <v>-80</v>
      </c>
      <c r="G3844" s="82">
        <v>56.923199999999667</v>
      </c>
      <c r="H3844" s="27">
        <v>-80.948719999999994</v>
      </c>
      <c r="I3844" s="25">
        <v>24</v>
      </c>
      <c r="J3844" s="82">
        <v>55.873199999999983</v>
      </c>
      <c r="K3844" s="27">
        <v>24.93122</v>
      </c>
      <c r="L3844" s="29">
        <v>25.608699999999999</v>
      </c>
      <c r="M3844" s="29">
        <v>36.955500000000001</v>
      </c>
      <c r="R3844" s="26">
        <v>9.4647144619047587</v>
      </c>
      <c r="S3844" s="26">
        <v>0.1</v>
      </c>
      <c r="T3844" s="26">
        <v>0.05</v>
      </c>
      <c r="U3844" s="26">
        <v>0</v>
      </c>
      <c r="V3844" s="26">
        <v>0</v>
      </c>
      <c r="W3844" s="26">
        <v>0</v>
      </c>
      <c r="X3844" s="26">
        <v>2.4</v>
      </c>
      <c r="Y3844" s="85"/>
      <c r="AD3844" s="26">
        <v>0.1</v>
      </c>
      <c r="AF3844" s="26">
        <v>0.46439851999999998</v>
      </c>
      <c r="AG3844" s="26">
        <v>0.16170286810971873</v>
      </c>
      <c r="AI3844" s="29">
        <v>9.52</v>
      </c>
    </row>
    <row r="3845" spans="1:35" ht="15" customHeight="1" x14ac:dyDescent="0.2">
      <c r="A3845" s="25">
        <v>3980</v>
      </c>
      <c r="B3845" s="25" t="s">
        <v>122</v>
      </c>
      <c r="C3845" s="139">
        <v>38841</v>
      </c>
      <c r="D3845" s="25">
        <v>16</v>
      </c>
      <c r="E3845" s="25" t="s">
        <v>50</v>
      </c>
      <c r="F3845" s="25">
        <v>-80</v>
      </c>
      <c r="G3845" s="82">
        <v>49.814400000000205</v>
      </c>
      <c r="H3845" s="27">
        <v>-80.830240000000003</v>
      </c>
      <c r="I3845" s="25">
        <v>24</v>
      </c>
      <c r="J3845" s="82">
        <v>52.508399999999895</v>
      </c>
      <c r="K3845" s="27">
        <v>24.875139999999998</v>
      </c>
      <c r="L3845" s="29">
        <v>26.3383</v>
      </c>
      <c r="M3845" s="29">
        <v>37.853499999999997</v>
      </c>
      <c r="R3845" s="26">
        <v>8.5036302977046159</v>
      </c>
      <c r="S3845" s="26">
        <v>0</v>
      </c>
      <c r="T3845" s="26">
        <v>0.01</v>
      </c>
      <c r="U3845" s="26">
        <v>0</v>
      </c>
      <c r="V3845" s="26">
        <v>0</v>
      </c>
      <c r="W3845" s="26">
        <v>0</v>
      </c>
      <c r="X3845" s="26">
        <v>1.1000000000000001</v>
      </c>
      <c r="Y3845" s="85"/>
      <c r="AD3845" s="26">
        <v>0</v>
      </c>
      <c r="AF3845" s="26">
        <v>0.13750549928125</v>
      </c>
      <c r="AG3845" s="26">
        <v>3.9895716206687512E-2</v>
      </c>
      <c r="AI3845" s="29">
        <v>8.52</v>
      </c>
    </row>
    <row r="3846" spans="1:35" ht="15" customHeight="1" x14ac:dyDescent="0.2">
      <c r="A3846" s="25">
        <v>3981</v>
      </c>
      <c r="B3846" s="25" t="s">
        <v>122</v>
      </c>
      <c r="C3846" s="139">
        <v>38841</v>
      </c>
      <c r="D3846" s="25">
        <v>17</v>
      </c>
      <c r="E3846" s="25" t="s">
        <v>50</v>
      </c>
      <c r="F3846" s="25">
        <v>-80</v>
      </c>
      <c r="G3846" s="82">
        <v>42.507600000000139</v>
      </c>
      <c r="H3846" s="27">
        <v>-80.708460000000002</v>
      </c>
      <c r="I3846" s="25">
        <v>24</v>
      </c>
      <c r="J3846" s="82">
        <v>55.342800000000025</v>
      </c>
      <c r="K3846" s="27">
        <v>24.92238</v>
      </c>
      <c r="L3846" s="29">
        <v>26.357299999999999</v>
      </c>
      <c r="M3846" s="29">
        <v>37.810200000000002</v>
      </c>
      <c r="R3846" s="26">
        <v>9.2997430333072924</v>
      </c>
      <c r="S3846" s="26">
        <v>0.45</v>
      </c>
      <c r="T3846" s="26">
        <v>0.02</v>
      </c>
      <c r="U3846" s="26">
        <v>0.2</v>
      </c>
      <c r="V3846" s="26">
        <v>0.2</v>
      </c>
      <c r="W3846" s="26">
        <v>0</v>
      </c>
      <c r="X3846" s="26">
        <v>1.3</v>
      </c>
      <c r="Y3846" s="85"/>
      <c r="AD3846" s="26">
        <v>0.65</v>
      </c>
      <c r="AF3846" s="26">
        <v>0.17015852021875</v>
      </c>
      <c r="AG3846" s="26">
        <v>5.8176184819281308E-2</v>
      </c>
      <c r="AI3846" s="29">
        <v>9.32</v>
      </c>
    </row>
    <row r="3847" spans="1:35" ht="15" customHeight="1" x14ac:dyDescent="0.2">
      <c r="A3847" s="25">
        <v>3982</v>
      </c>
      <c r="B3847" s="25" t="s">
        <v>122</v>
      </c>
      <c r="C3847" s="139">
        <v>38841</v>
      </c>
      <c r="D3847" s="25">
        <v>18</v>
      </c>
      <c r="E3847" s="25" t="s">
        <v>50</v>
      </c>
      <c r="F3847" s="25">
        <v>-80</v>
      </c>
      <c r="G3847" s="82">
        <v>36.662400000000162</v>
      </c>
      <c r="H3847" s="27">
        <v>-80.611040000000003</v>
      </c>
      <c r="I3847" s="25">
        <v>24</v>
      </c>
      <c r="J3847" s="82">
        <v>58.672799999999938</v>
      </c>
      <c r="K3847" s="27">
        <v>24.977879999999999</v>
      </c>
      <c r="L3847" s="29">
        <v>26.2943</v>
      </c>
      <c r="M3847" s="29">
        <v>38.515599999999999</v>
      </c>
      <c r="R3847" s="26">
        <v>9.7297225295275283</v>
      </c>
      <c r="S3847" s="26">
        <v>0.73</v>
      </c>
      <c r="T3847" s="26">
        <v>0.02</v>
      </c>
      <c r="U3847" s="26">
        <v>0.26</v>
      </c>
      <c r="V3847" s="26">
        <v>0.2</v>
      </c>
      <c r="W3847" s="26">
        <v>0.06</v>
      </c>
      <c r="X3847" s="26">
        <v>0.52</v>
      </c>
      <c r="Y3847" s="85"/>
      <c r="AD3847" s="26">
        <v>0.99</v>
      </c>
      <c r="AF3847" s="26">
        <v>0.25433075196874999</v>
      </c>
      <c r="AG3847" s="26">
        <v>6.6861999823656246E-2</v>
      </c>
      <c r="AI3847" s="29">
        <v>9.76</v>
      </c>
    </row>
    <row r="3848" spans="1:35" ht="15" customHeight="1" x14ac:dyDescent="0.2">
      <c r="A3848" s="25">
        <v>3983</v>
      </c>
      <c r="B3848" s="25" t="s">
        <v>122</v>
      </c>
      <c r="C3848" s="139">
        <v>38841</v>
      </c>
      <c r="D3848" s="25">
        <v>19</v>
      </c>
      <c r="E3848" s="25" t="s">
        <v>47</v>
      </c>
      <c r="F3848" s="25">
        <v>-80</v>
      </c>
      <c r="G3848" s="82">
        <v>32.889599999999746</v>
      </c>
      <c r="H3848" s="27">
        <v>-80.548159999999996</v>
      </c>
      <c r="I3848" s="25">
        <v>25</v>
      </c>
      <c r="J3848" s="82">
        <v>1.1880000000000024</v>
      </c>
      <c r="K3848" s="27">
        <v>25.0198</v>
      </c>
      <c r="L3848" s="29">
        <v>26.389500000000002</v>
      </c>
      <c r="M3848" s="29">
        <v>39.076099999999997</v>
      </c>
      <c r="R3848" s="26">
        <v>9.6399179848809524</v>
      </c>
      <c r="S3848" s="26">
        <v>1.8</v>
      </c>
      <c r="T3848" s="26">
        <v>0.01</v>
      </c>
      <c r="U3848" s="26">
        <v>0.32</v>
      </c>
      <c r="V3848" s="26">
        <v>0.32</v>
      </c>
      <c r="W3848" s="26">
        <v>0</v>
      </c>
      <c r="X3848" s="26">
        <v>3.5</v>
      </c>
      <c r="Y3848" s="85"/>
      <c r="AD3848" s="26">
        <v>2.12</v>
      </c>
      <c r="AF3848" s="26">
        <v>0.33668892699999997</v>
      </c>
      <c r="AG3848" s="26">
        <v>8.0480511947625011E-2</v>
      </c>
      <c r="AI3848" s="29">
        <v>9.68</v>
      </c>
    </row>
    <row r="3849" spans="1:35" ht="15" customHeight="1" x14ac:dyDescent="0.2">
      <c r="A3849" s="25">
        <v>3984</v>
      </c>
      <c r="B3849" s="25" t="s">
        <v>122</v>
      </c>
      <c r="C3849" s="139">
        <v>38841</v>
      </c>
      <c r="D3849" s="25">
        <v>20</v>
      </c>
      <c r="E3849" s="25" t="s">
        <v>47</v>
      </c>
      <c r="F3849" s="25">
        <v>-80</v>
      </c>
      <c r="G3849" s="82">
        <v>29.545199999999738</v>
      </c>
      <c r="H3849" s="27">
        <v>-80.492419999999996</v>
      </c>
      <c r="I3849" s="25">
        <v>25</v>
      </c>
      <c r="J3849" s="82">
        <v>4.0283999999999054</v>
      </c>
      <c r="K3849" s="27">
        <v>25.067139999999998</v>
      </c>
      <c r="L3849" s="29">
        <v>26.2759</v>
      </c>
      <c r="M3849" s="29">
        <v>35.377899999999997</v>
      </c>
      <c r="R3849" s="26">
        <v>4.9380197287760419</v>
      </c>
      <c r="S3849" s="26">
        <v>3.2</v>
      </c>
      <c r="T3849" s="26">
        <v>0.01</v>
      </c>
      <c r="U3849" s="26">
        <v>0.74</v>
      </c>
      <c r="V3849" s="26">
        <v>0.35</v>
      </c>
      <c r="W3849" s="26">
        <v>0.39</v>
      </c>
      <c r="X3849" s="26">
        <v>7.6</v>
      </c>
      <c r="Y3849" s="85"/>
      <c r="AD3849" s="26">
        <v>3.9400000000000004</v>
      </c>
      <c r="AF3849" s="26">
        <v>0.52063427828124997</v>
      </c>
      <c r="AG3849" s="26">
        <v>6.4926431289562533E-2</v>
      </c>
      <c r="AI3849" s="29">
        <v>5</v>
      </c>
    </row>
    <row r="3850" spans="1:35" ht="15" customHeight="1" x14ac:dyDescent="0.2">
      <c r="A3850" s="25">
        <v>3985</v>
      </c>
      <c r="B3850" s="25" t="s">
        <v>122</v>
      </c>
      <c r="C3850" s="139">
        <v>38841</v>
      </c>
      <c r="D3850" s="25">
        <v>34</v>
      </c>
      <c r="E3850" s="25" t="s">
        <v>49</v>
      </c>
      <c r="F3850" s="25">
        <v>-80</v>
      </c>
      <c r="G3850" s="82">
        <v>57.325200000000223</v>
      </c>
      <c r="H3850" s="27">
        <v>-80.955420000000004</v>
      </c>
      <c r="I3850" s="25">
        <v>24</v>
      </c>
      <c r="J3850" s="82">
        <v>59.272800000000032</v>
      </c>
      <c r="K3850" s="27">
        <v>24.987880000000001</v>
      </c>
      <c r="L3850" s="29">
        <v>26.020299999999999</v>
      </c>
      <c r="M3850" s="29">
        <v>36.693199999999997</v>
      </c>
      <c r="S3850" s="26">
        <v>0</v>
      </c>
      <c r="T3850" s="26">
        <v>0.04</v>
      </c>
      <c r="U3850" s="26">
        <v>0</v>
      </c>
      <c r="V3850" s="26">
        <v>0</v>
      </c>
      <c r="W3850" s="26">
        <v>0</v>
      </c>
      <c r="X3850" s="26">
        <v>4.5</v>
      </c>
      <c r="Y3850" s="85"/>
      <c r="AD3850" s="26">
        <v>0</v>
      </c>
      <c r="AF3850" s="26">
        <v>0.36136009837499994</v>
      </c>
      <c r="AG3850" s="26">
        <v>0.13203680087468758</v>
      </c>
    </row>
    <row r="3851" spans="1:35" ht="15" customHeight="1" x14ac:dyDescent="0.2">
      <c r="A3851" s="25">
        <v>3986</v>
      </c>
      <c r="B3851" s="25" t="s">
        <v>122</v>
      </c>
      <c r="C3851" s="139">
        <v>38842</v>
      </c>
      <c r="D3851" s="25">
        <v>21</v>
      </c>
      <c r="E3851" s="25" t="s">
        <v>47</v>
      </c>
      <c r="F3851" s="25">
        <v>-80</v>
      </c>
      <c r="G3851" s="82">
        <v>30.895200000000216</v>
      </c>
      <c r="H3851" s="27">
        <v>-80.514920000000004</v>
      </c>
      <c r="I3851" s="25">
        <v>25</v>
      </c>
      <c r="J3851" s="82">
        <v>6.7691999999999553</v>
      </c>
      <c r="K3851" s="27">
        <v>25.112819999999999</v>
      </c>
      <c r="L3851" s="29">
        <v>25.178699999999999</v>
      </c>
      <c r="M3851" s="29">
        <v>34.019399999999997</v>
      </c>
      <c r="R3851" s="26">
        <v>10.93910389297619</v>
      </c>
      <c r="S3851" s="26">
        <v>9</v>
      </c>
      <c r="T3851" s="26">
        <v>0.01</v>
      </c>
      <c r="U3851" s="26">
        <v>3.2</v>
      </c>
      <c r="V3851" s="26">
        <v>0.56000000000000005</v>
      </c>
      <c r="W3851" s="26">
        <v>2.64</v>
      </c>
      <c r="X3851" s="26">
        <v>14.1</v>
      </c>
      <c r="Y3851" s="85"/>
      <c r="AD3851" s="26">
        <v>12.200000000000001</v>
      </c>
      <c r="AF3851" s="26">
        <v>0.84752729899999979</v>
      </c>
      <c r="AG3851" s="26">
        <v>0.14065040397075018</v>
      </c>
      <c r="AI3851" s="29">
        <v>11.04</v>
      </c>
    </row>
    <row r="3852" spans="1:35" ht="15" customHeight="1" x14ac:dyDescent="0.2">
      <c r="A3852" s="25">
        <v>3987</v>
      </c>
      <c r="B3852" s="25" t="s">
        <v>122</v>
      </c>
      <c r="C3852" s="139">
        <v>38842</v>
      </c>
      <c r="D3852" s="25">
        <v>22</v>
      </c>
      <c r="E3852" s="25" t="s">
        <v>47</v>
      </c>
      <c r="F3852" s="25">
        <v>-80</v>
      </c>
      <c r="G3852" s="82">
        <v>36.263999999999896</v>
      </c>
      <c r="H3852" s="27">
        <v>-80.604399999999998</v>
      </c>
      <c r="I3852" s="25">
        <v>25</v>
      </c>
      <c r="J3852" s="82">
        <v>6.0023999999999944</v>
      </c>
      <c r="K3852" s="27">
        <v>25.10004</v>
      </c>
      <c r="L3852" s="29">
        <v>25.162700000000001</v>
      </c>
      <c r="M3852" s="29">
        <v>33.305300000000003</v>
      </c>
      <c r="R3852" s="26">
        <v>9.055212260044641</v>
      </c>
      <c r="S3852" s="26">
        <v>8.3000000000000007</v>
      </c>
      <c r="T3852" s="26">
        <v>0.01</v>
      </c>
      <c r="U3852" s="26">
        <v>1.8</v>
      </c>
      <c r="V3852" s="26">
        <v>0.48</v>
      </c>
      <c r="W3852" s="26">
        <v>1.32</v>
      </c>
      <c r="X3852" s="26">
        <v>16.399999999999999</v>
      </c>
      <c r="Y3852" s="85"/>
      <c r="AD3852" s="26">
        <v>10.100000000000001</v>
      </c>
      <c r="AF3852" s="26">
        <v>0.54421701562499991</v>
      </c>
      <c r="AG3852" s="26">
        <v>0.10301881940206252</v>
      </c>
      <c r="AI3852" s="29">
        <v>9.1199999999999992</v>
      </c>
    </row>
    <row r="3853" spans="1:35" ht="15" customHeight="1" x14ac:dyDescent="0.2">
      <c r="A3853" s="25">
        <v>3988</v>
      </c>
      <c r="B3853" s="25" t="s">
        <v>122</v>
      </c>
      <c r="C3853" s="139">
        <v>38842</v>
      </c>
      <c r="D3853" s="25">
        <v>23</v>
      </c>
      <c r="E3853" s="25" t="s">
        <v>47</v>
      </c>
      <c r="F3853" s="25">
        <v>-80</v>
      </c>
      <c r="G3853" s="82">
        <v>37.466400000000419</v>
      </c>
      <c r="H3853" s="27">
        <v>-80.624440000000007</v>
      </c>
      <c r="I3853" s="25">
        <v>25</v>
      </c>
      <c r="J3853" s="82">
        <v>3.2820000000000249</v>
      </c>
      <c r="K3853" s="27">
        <v>25.0547</v>
      </c>
      <c r="L3853" s="29">
        <v>25.861699999999999</v>
      </c>
      <c r="M3853" s="29">
        <v>38.359299999999998</v>
      </c>
      <c r="R3853" s="26">
        <v>25.211070213221735</v>
      </c>
      <c r="S3853" s="26">
        <v>2.1</v>
      </c>
      <c r="T3853" s="26">
        <v>0.05</v>
      </c>
      <c r="U3853" s="26">
        <v>7.0000000000000007E-2</v>
      </c>
      <c r="V3853" s="26">
        <v>7.0000000000000007E-2</v>
      </c>
      <c r="W3853" s="26">
        <v>0</v>
      </c>
      <c r="X3853" s="26">
        <v>5.8</v>
      </c>
      <c r="Y3853" s="85"/>
      <c r="AD3853" s="26">
        <v>2.17</v>
      </c>
      <c r="AF3853" s="26">
        <v>0.91501020893749996</v>
      </c>
      <c r="AG3853" s="26">
        <v>0.15736381554984374</v>
      </c>
      <c r="AI3853" s="29">
        <v>25.32</v>
      </c>
    </row>
    <row r="3854" spans="1:35" ht="15" customHeight="1" x14ac:dyDescent="0.2">
      <c r="A3854" s="25">
        <v>3989</v>
      </c>
      <c r="B3854" s="25" t="s">
        <v>122</v>
      </c>
      <c r="C3854" s="139">
        <v>38842</v>
      </c>
      <c r="D3854" s="25">
        <v>24</v>
      </c>
      <c r="E3854" s="25" t="s">
        <v>48</v>
      </c>
      <c r="F3854" s="25">
        <v>-80</v>
      </c>
      <c r="G3854" s="82">
        <v>40.04760000000033</v>
      </c>
      <c r="H3854" s="27">
        <v>-80.667460000000005</v>
      </c>
      <c r="I3854" s="25">
        <v>25</v>
      </c>
      <c r="J3854" s="82">
        <v>3.8100000000000733</v>
      </c>
      <c r="K3854" s="27">
        <v>25.063500000000001</v>
      </c>
      <c r="L3854" s="29">
        <v>25.764399999999998</v>
      </c>
      <c r="M3854" s="29">
        <v>40.3429</v>
      </c>
      <c r="R3854" s="26">
        <v>13.143829276216524</v>
      </c>
      <c r="S3854" s="26">
        <v>1.9</v>
      </c>
      <c r="T3854" s="26">
        <v>0.08</v>
      </c>
      <c r="U3854" s="26">
        <v>0</v>
      </c>
      <c r="V3854" s="26">
        <v>0</v>
      </c>
      <c r="W3854" s="26">
        <v>0</v>
      </c>
      <c r="X3854" s="26">
        <v>1.5</v>
      </c>
      <c r="Y3854" s="85"/>
      <c r="AD3854" s="26">
        <v>1.9</v>
      </c>
      <c r="AF3854" s="26">
        <v>2.1518340797812501</v>
      </c>
      <c r="AG3854" s="26">
        <v>0.21951246237475025</v>
      </c>
      <c r="AI3854" s="29">
        <v>13.4</v>
      </c>
    </row>
    <row r="3855" spans="1:35" ht="15" customHeight="1" x14ac:dyDescent="0.2">
      <c r="A3855" s="25">
        <v>3990</v>
      </c>
      <c r="B3855" s="25" t="s">
        <v>122</v>
      </c>
      <c r="C3855" s="139">
        <v>38842</v>
      </c>
      <c r="D3855" s="25">
        <v>25</v>
      </c>
      <c r="E3855" s="25" t="s">
        <v>48</v>
      </c>
      <c r="F3855" s="25">
        <v>-80</v>
      </c>
      <c r="G3855" s="82">
        <v>43.060800000000086</v>
      </c>
      <c r="H3855" s="27">
        <v>-80.717680000000001</v>
      </c>
      <c r="I3855" s="25">
        <v>25</v>
      </c>
      <c r="J3855" s="82">
        <v>3.5867999999999967</v>
      </c>
      <c r="K3855" s="27">
        <v>25.05978</v>
      </c>
      <c r="L3855" s="29">
        <v>25.898099999999999</v>
      </c>
      <c r="M3855" s="29">
        <v>41.940399999999997</v>
      </c>
      <c r="R3855" s="26">
        <v>16.50265435982887</v>
      </c>
      <c r="S3855" s="26">
        <v>0.98</v>
      </c>
      <c r="T3855" s="26">
        <v>0.1</v>
      </c>
      <c r="U3855" s="26">
        <v>0</v>
      </c>
      <c r="V3855" s="26">
        <v>0</v>
      </c>
      <c r="W3855" s="26">
        <v>0</v>
      </c>
      <c r="X3855" s="26">
        <v>18.899999999999999</v>
      </c>
      <c r="Y3855" s="85"/>
      <c r="AD3855" s="26">
        <v>0.98</v>
      </c>
      <c r="AF3855" s="26">
        <v>1.4897033774374999</v>
      </c>
      <c r="AG3855" s="26">
        <v>0.16649759325481267</v>
      </c>
      <c r="AI3855" s="29">
        <v>16.68</v>
      </c>
    </row>
    <row r="3856" spans="1:35" ht="15" customHeight="1" x14ac:dyDescent="0.2">
      <c r="A3856" s="25">
        <v>3991</v>
      </c>
      <c r="B3856" s="25" t="s">
        <v>122</v>
      </c>
      <c r="C3856" s="139">
        <v>38842</v>
      </c>
      <c r="D3856" s="25">
        <v>26</v>
      </c>
      <c r="E3856" s="25" t="s">
        <v>50</v>
      </c>
      <c r="F3856" s="25">
        <v>-80</v>
      </c>
      <c r="G3856" s="82">
        <v>43.318199999999933</v>
      </c>
      <c r="H3856" s="27">
        <v>-80.721969999999999</v>
      </c>
      <c r="I3856" s="25">
        <v>25</v>
      </c>
      <c r="J3856" s="82">
        <v>1.4159999999998973</v>
      </c>
      <c r="K3856" s="27">
        <v>25.023599999999998</v>
      </c>
      <c r="L3856" s="29">
        <v>26.493200000000002</v>
      </c>
      <c r="M3856" s="29">
        <v>41.014600000000002</v>
      </c>
      <c r="R3856" s="26">
        <v>13.925891562559523</v>
      </c>
      <c r="S3856" s="26">
        <v>1.1000000000000001</v>
      </c>
      <c r="T3856" s="26">
        <v>0.11</v>
      </c>
      <c r="U3856" s="26">
        <v>0.17</v>
      </c>
      <c r="V3856" s="26">
        <v>0</v>
      </c>
      <c r="W3856" s="26">
        <v>0.17</v>
      </c>
      <c r="X3856" s="26">
        <v>8.4</v>
      </c>
      <c r="Y3856" s="85"/>
      <c r="AD3856" s="26">
        <v>1.27</v>
      </c>
      <c r="AF3856" s="26">
        <v>1.2945108744999998</v>
      </c>
      <c r="AG3856" s="26">
        <v>0.17701379691353147</v>
      </c>
      <c r="AI3856" s="29">
        <v>14.08</v>
      </c>
    </row>
    <row r="3857" spans="1:39" ht="15" customHeight="1" x14ac:dyDescent="0.2">
      <c r="A3857" s="25">
        <v>3992</v>
      </c>
      <c r="B3857" s="25" t="s">
        <v>122</v>
      </c>
      <c r="C3857" s="139">
        <v>38842</v>
      </c>
      <c r="D3857" s="25">
        <v>27</v>
      </c>
      <c r="E3857" s="25" t="s">
        <v>50</v>
      </c>
      <c r="F3857" s="25">
        <v>-80</v>
      </c>
      <c r="G3857" s="82">
        <v>44.966400000000419</v>
      </c>
      <c r="H3857" s="27">
        <v>-80.749440000000007</v>
      </c>
      <c r="I3857" s="25">
        <v>25</v>
      </c>
      <c r="J3857" s="82">
        <v>0.3683999999999088</v>
      </c>
      <c r="K3857" s="27">
        <v>25.006139999999998</v>
      </c>
      <c r="L3857" s="29">
        <v>26.1145</v>
      </c>
      <c r="M3857" s="29">
        <v>41.279600000000002</v>
      </c>
      <c r="R3857" s="26">
        <v>15.137821243779769</v>
      </c>
      <c r="S3857" s="26">
        <v>0.71</v>
      </c>
      <c r="T3857" s="26">
        <v>0.11</v>
      </c>
      <c r="U3857" s="26">
        <v>0</v>
      </c>
      <c r="V3857" s="26">
        <v>0</v>
      </c>
      <c r="W3857" s="26">
        <v>0</v>
      </c>
      <c r="X3857" s="26">
        <v>31.6</v>
      </c>
      <c r="Y3857" s="85"/>
      <c r="AD3857" s="26">
        <v>0.71</v>
      </c>
      <c r="AF3857" s="26">
        <v>1.8663015522499999</v>
      </c>
      <c r="AG3857" s="26">
        <v>0.30131322440918751</v>
      </c>
      <c r="AI3857" s="29">
        <v>15.36</v>
      </c>
    </row>
    <row r="3858" spans="1:39" ht="15" customHeight="1" x14ac:dyDescent="0.2">
      <c r="A3858" s="25">
        <v>3993</v>
      </c>
      <c r="B3858" s="25" t="s">
        <v>122</v>
      </c>
      <c r="C3858" s="139">
        <v>38842</v>
      </c>
      <c r="D3858" s="25">
        <v>28</v>
      </c>
      <c r="E3858" s="25" t="s">
        <v>50</v>
      </c>
      <c r="F3858" s="25">
        <v>-80</v>
      </c>
      <c r="G3858" s="82">
        <v>47.147999999999683</v>
      </c>
      <c r="H3858" s="27">
        <v>-80.785799999999995</v>
      </c>
      <c r="I3858" s="25">
        <v>25</v>
      </c>
      <c r="J3858" s="82">
        <v>3.8400000000038403E-2</v>
      </c>
      <c r="K3858" s="27">
        <v>25.000640000000001</v>
      </c>
      <c r="L3858" s="29">
        <v>26.439399999999999</v>
      </c>
      <c r="M3858" s="29">
        <v>41.542999999999999</v>
      </c>
      <c r="R3858" s="26">
        <v>10.6017106924442</v>
      </c>
      <c r="S3858" s="26">
        <v>0.47</v>
      </c>
      <c r="T3858" s="26">
        <v>0.08</v>
      </c>
      <c r="U3858" s="26">
        <v>0</v>
      </c>
      <c r="V3858" s="26">
        <v>0</v>
      </c>
      <c r="W3858" s="26">
        <v>0</v>
      </c>
      <c r="X3858" s="26">
        <v>102.2</v>
      </c>
      <c r="Y3858" s="85"/>
      <c r="AD3858" s="26">
        <v>0.47</v>
      </c>
      <c r="AF3858" s="26">
        <v>2.0016301834687495</v>
      </c>
      <c r="AG3858" s="26">
        <v>0.35100921964562543</v>
      </c>
      <c r="AI3858" s="29">
        <v>10.84</v>
      </c>
    </row>
    <row r="3859" spans="1:39" ht="15" customHeight="1" x14ac:dyDescent="0.2">
      <c r="A3859" s="25">
        <v>3994</v>
      </c>
      <c r="B3859" s="25" t="s">
        <v>122</v>
      </c>
      <c r="C3859" s="139">
        <v>38842</v>
      </c>
      <c r="D3859" s="25">
        <v>29</v>
      </c>
      <c r="E3859" s="25" t="s">
        <v>50</v>
      </c>
      <c r="F3859" s="25">
        <v>-80</v>
      </c>
      <c r="G3859" s="82">
        <v>48.712800000000129</v>
      </c>
      <c r="H3859" s="27">
        <v>-80.811880000000002</v>
      </c>
      <c r="I3859" s="25">
        <v>24</v>
      </c>
      <c r="J3859" s="82">
        <v>59.890800000000084</v>
      </c>
      <c r="K3859" s="27">
        <v>24.998180000000001</v>
      </c>
      <c r="L3859" s="29">
        <v>27.009</v>
      </c>
      <c r="M3859" s="29">
        <v>41.107599999999998</v>
      </c>
      <c r="R3859" s="26">
        <v>6.5824296636272388</v>
      </c>
      <c r="S3859" s="26">
        <v>0.95</v>
      </c>
      <c r="T3859" s="26">
        <v>0.02</v>
      </c>
      <c r="U3859" s="26">
        <v>0.01</v>
      </c>
      <c r="V3859" s="26">
        <v>0</v>
      </c>
      <c r="W3859" s="26">
        <v>0.01</v>
      </c>
      <c r="X3859" s="26">
        <v>106.9</v>
      </c>
      <c r="Y3859" s="85"/>
      <c r="AD3859" s="26">
        <v>0.96</v>
      </c>
      <c r="AF3859" s="26">
        <v>0.81959082553125007</v>
      </c>
      <c r="AG3859" s="26">
        <v>0.15749961123056261</v>
      </c>
      <c r="AI3859" s="29">
        <v>6.6800000000000068</v>
      </c>
    </row>
    <row r="3860" spans="1:39" ht="15" customHeight="1" x14ac:dyDescent="0.2">
      <c r="A3860" s="25">
        <v>3995</v>
      </c>
      <c r="B3860" s="25" t="s">
        <v>122</v>
      </c>
      <c r="C3860" s="139">
        <v>38842</v>
      </c>
      <c r="D3860" s="25">
        <v>30</v>
      </c>
      <c r="E3860" s="25" t="s">
        <v>49</v>
      </c>
      <c r="F3860" s="25">
        <v>-80</v>
      </c>
      <c r="G3860" s="82">
        <v>50.143199999999695</v>
      </c>
      <c r="H3860" s="27">
        <v>-80.835719999999995</v>
      </c>
      <c r="I3860" s="25">
        <v>24</v>
      </c>
      <c r="J3860" s="82">
        <v>58.550400000000096</v>
      </c>
      <c r="K3860" s="27">
        <v>24.975840000000002</v>
      </c>
      <c r="L3860" s="29">
        <v>26.085599999999999</v>
      </c>
      <c r="M3860" s="29">
        <v>39.072299999999998</v>
      </c>
      <c r="R3860" s="26">
        <v>8.4722730315662229</v>
      </c>
      <c r="S3860" s="26">
        <v>0.4</v>
      </c>
      <c r="T3860" s="26">
        <v>0.01</v>
      </c>
      <c r="U3860" s="26">
        <v>0.04</v>
      </c>
      <c r="V3860" s="26">
        <v>0.04</v>
      </c>
      <c r="W3860" s="26">
        <v>0</v>
      </c>
      <c r="X3860" s="26">
        <v>53</v>
      </c>
      <c r="Y3860" s="85"/>
      <c r="AD3860" s="26">
        <v>0.44</v>
      </c>
      <c r="AF3860" s="26">
        <v>0.40090653484374994</v>
      </c>
      <c r="AG3860" s="26">
        <v>0.14307760636200001</v>
      </c>
      <c r="AI3860" s="29">
        <v>8.52</v>
      </c>
    </row>
    <row r="3861" spans="1:39" ht="15" customHeight="1" x14ac:dyDescent="0.2">
      <c r="A3861" s="25">
        <v>3996</v>
      </c>
      <c r="B3861" s="25" t="s">
        <v>122</v>
      </c>
      <c r="C3861" s="139">
        <v>38842</v>
      </c>
      <c r="D3861" s="25">
        <v>31</v>
      </c>
      <c r="E3861" s="25" t="s">
        <v>49</v>
      </c>
      <c r="F3861" s="25">
        <v>-80</v>
      </c>
      <c r="G3861" s="82">
        <v>52.149599999999623</v>
      </c>
      <c r="H3861" s="27">
        <v>-80.869159999999994</v>
      </c>
      <c r="I3861" s="25">
        <v>25</v>
      </c>
      <c r="J3861" s="82">
        <v>0.68159999999998888</v>
      </c>
      <c r="K3861" s="27">
        <v>25.01136</v>
      </c>
      <c r="L3861" s="29">
        <v>26.5365</v>
      </c>
      <c r="M3861" s="29">
        <v>39.747999999999998</v>
      </c>
      <c r="R3861" s="26">
        <v>9.4372100054055004</v>
      </c>
      <c r="S3861" s="26">
        <v>0.82</v>
      </c>
      <c r="T3861" s="26">
        <v>0.1</v>
      </c>
      <c r="U3861" s="26">
        <v>0</v>
      </c>
      <c r="V3861" s="26">
        <v>0</v>
      </c>
      <c r="W3861" s="26">
        <v>0</v>
      </c>
      <c r="X3861" s="26">
        <v>114.8</v>
      </c>
      <c r="Y3861" s="85"/>
      <c r="AD3861" s="26">
        <v>0.82</v>
      </c>
      <c r="AF3861" s="26">
        <v>1.36743595459375</v>
      </c>
      <c r="AG3861" s="26">
        <v>0.2728282613945</v>
      </c>
      <c r="AI3861" s="29">
        <v>9.5999999999999943</v>
      </c>
    </row>
    <row r="3862" spans="1:39" ht="15" customHeight="1" x14ac:dyDescent="0.2">
      <c r="A3862" s="25">
        <v>3997</v>
      </c>
      <c r="B3862" s="25" t="s">
        <v>122</v>
      </c>
      <c r="C3862" s="139">
        <v>38842</v>
      </c>
      <c r="D3862" s="25">
        <v>32</v>
      </c>
      <c r="E3862" s="25" t="s">
        <v>49</v>
      </c>
      <c r="F3862" s="25">
        <v>-80</v>
      </c>
      <c r="G3862" s="82">
        <v>55.555200000000298</v>
      </c>
      <c r="H3862" s="27">
        <v>-80.925920000000005</v>
      </c>
      <c r="I3862" s="25">
        <v>25</v>
      </c>
      <c r="J3862" s="82">
        <v>0.70200000000006924</v>
      </c>
      <c r="K3862" s="27">
        <v>25.011700000000001</v>
      </c>
      <c r="L3862" s="29">
        <v>26.840599999999998</v>
      </c>
      <c r="M3862" s="29">
        <v>37.689500000000002</v>
      </c>
      <c r="R3862" s="26">
        <v>8.5453623393043099</v>
      </c>
      <c r="S3862" s="26">
        <v>0.1</v>
      </c>
      <c r="T3862" s="26">
        <v>0.05</v>
      </c>
      <c r="U3862" s="26">
        <v>0</v>
      </c>
      <c r="V3862" s="26">
        <v>0</v>
      </c>
      <c r="W3862" s="26">
        <v>0</v>
      </c>
      <c r="X3862" s="26">
        <v>13.8</v>
      </c>
      <c r="Y3862" s="85"/>
      <c r="AD3862" s="26">
        <v>0.1</v>
      </c>
      <c r="AF3862" s="26">
        <v>0.45895634984375</v>
      </c>
      <c r="AG3862" s="26">
        <v>0.11551786190643749</v>
      </c>
      <c r="AI3862" s="29">
        <v>8.5999999999999943</v>
      </c>
    </row>
    <row r="3863" spans="1:39" ht="15" customHeight="1" x14ac:dyDescent="0.2">
      <c r="A3863" s="25">
        <v>3998</v>
      </c>
      <c r="B3863" s="25" t="s">
        <v>122</v>
      </c>
      <c r="C3863" s="139">
        <v>38842</v>
      </c>
      <c r="D3863" s="25">
        <v>33</v>
      </c>
      <c r="E3863" s="25" t="s">
        <v>49</v>
      </c>
      <c r="F3863" s="25">
        <v>-80</v>
      </c>
      <c r="G3863" s="82">
        <v>55.200000000000102</v>
      </c>
      <c r="H3863" s="27">
        <v>-80.92</v>
      </c>
      <c r="I3863" s="25">
        <v>25</v>
      </c>
      <c r="J3863" s="82">
        <v>3.2712000000000074</v>
      </c>
      <c r="K3863" s="27">
        <v>25.05452</v>
      </c>
      <c r="L3863" s="29">
        <v>27.480599999999999</v>
      </c>
      <c r="M3863" s="29">
        <v>37.512500000000003</v>
      </c>
      <c r="R3863" s="26">
        <v>8.6222093359598215</v>
      </c>
      <c r="S3863" s="26">
        <v>0</v>
      </c>
      <c r="T3863" s="26">
        <v>0.05</v>
      </c>
      <c r="U3863" s="26">
        <v>0</v>
      </c>
      <c r="V3863" s="26">
        <v>0</v>
      </c>
      <c r="W3863" s="26">
        <v>0</v>
      </c>
      <c r="X3863" s="26">
        <v>42.8</v>
      </c>
      <c r="Y3863" s="85"/>
      <c r="AD3863" s="26">
        <v>0</v>
      </c>
      <c r="AF3863" s="26">
        <v>0.48544157793749998</v>
      </c>
      <c r="AG3863" s="26">
        <v>0.23040223010937508</v>
      </c>
      <c r="AI3863" s="29">
        <v>8.68</v>
      </c>
    </row>
    <row r="3864" spans="1:39" ht="15" customHeight="1" x14ac:dyDescent="0.2">
      <c r="A3864" s="25">
        <v>3999</v>
      </c>
      <c r="B3864" s="25" t="s">
        <v>122</v>
      </c>
      <c r="C3864" s="139">
        <v>38842</v>
      </c>
      <c r="D3864" s="25">
        <v>35</v>
      </c>
      <c r="E3864" s="25" t="s">
        <v>49</v>
      </c>
      <c r="F3864" s="25">
        <v>-80</v>
      </c>
      <c r="G3864" s="82">
        <v>52.767599999999675</v>
      </c>
      <c r="H3864" s="27">
        <v>-80.879459999999995</v>
      </c>
      <c r="I3864" s="25">
        <v>24</v>
      </c>
      <c r="J3864" s="82">
        <v>58.295999999999921</v>
      </c>
      <c r="K3864" s="27">
        <v>24.971599999999999</v>
      </c>
      <c r="L3864" s="29">
        <v>27.9251</v>
      </c>
      <c r="M3864" s="29">
        <v>39.360300000000002</v>
      </c>
      <c r="R3864" s="26">
        <v>9.1540438964583366</v>
      </c>
      <c r="S3864" s="26">
        <v>0</v>
      </c>
      <c r="T3864" s="26">
        <v>0.04</v>
      </c>
      <c r="U3864" s="26">
        <v>0</v>
      </c>
      <c r="V3864" s="26">
        <v>0</v>
      </c>
      <c r="W3864" s="26">
        <v>0</v>
      </c>
      <c r="X3864" s="26">
        <v>19.2</v>
      </c>
      <c r="Y3864" s="85"/>
      <c r="AD3864" s="26">
        <v>0</v>
      </c>
      <c r="AF3864" s="26">
        <v>0.38603126975000002</v>
      </c>
      <c r="AG3864" s="26">
        <v>0.138549485019</v>
      </c>
      <c r="AI3864" s="29">
        <v>9.1999999999999993</v>
      </c>
    </row>
    <row r="3865" spans="1:39" ht="15" customHeight="1" x14ac:dyDescent="0.2">
      <c r="A3865" s="25">
        <v>4000</v>
      </c>
      <c r="B3865" s="25" t="s">
        <v>122</v>
      </c>
      <c r="C3865" s="139">
        <v>38842</v>
      </c>
      <c r="D3865" s="25">
        <v>36</v>
      </c>
      <c r="E3865" s="25" t="s">
        <v>50</v>
      </c>
      <c r="F3865" s="25">
        <v>-80</v>
      </c>
      <c r="G3865" s="82">
        <v>47.558400000000347</v>
      </c>
      <c r="H3865" s="27">
        <v>-80.792640000000006</v>
      </c>
      <c r="I3865" s="25">
        <v>24</v>
      </c>
      <c r="J3865" s="82">
        <v>57.566400000000044</v>
      </c>
      <c r="K3865" s="27">
        <v>24.959440000000001</v>
      </c>
      <c r="L3865" s="29">
        <v>28.5336</v>
      </c>
      <c r="M3865" s="29">
        <v>40.848300000000002</v>
      </c>
      <c r="R3865" s="26">
        <v>9.6110745817559575</v>
      </c>
      <c r="S3865" s="26">
        <v>0.79</v>
      </c>
      <c r="T3865" s="26">
        <v>0.03</v>
      </c>
      <c r="U3865" s="26">
        <v>0.09</v>
      </c>
      <c r="V3865" s="26">
        <v>0.09</v>
      </c>
      <c r="W3865" s="26">
        <v>0</v>
      </c>
      <c r="X3865" s="26">
        <v>72</v>
      </c>
      <c r="Y3865" s="85"/>
      <c r="AD3865" s="26">
        <v>0.88</v>
      </c>
      <c r="AF3865" s="26">
        <v>1.2509735132499995</v>
      </c>
      <c r="AG3865" s="26">
        <v>0.26767491488609396</v>
      </c>
      <c r="AI3865" s="29">
        <v>9.76</v>
      </c>
    </row>
    <row r="3866" spans="1:39" s="3" customFormat="1" ht="15" customHeight="1" x14ac:dyDescent="0.2">
      <c r="A3866" s="25">
        <v>4001</v>
      </c>
      <c r="B3866" s="25" t="s">
        <v>122</v>
      </c>
      <c r="C3866" s="139">
        <v>38842</v>
      </c>
      <c r="D3866" s="25">
        <v>37</v>
      </c>
      <c r="E3866" s="25" t="s">
        <v>50</v>
      </c>
      <c r="F3866" s="25">
        <v>-80</v>
      </c>
      <c r="G3866" s="82">
        <v>45.639600000000087</v>
      </c>
      <c r="H3866" s="27">
        <v>-80.760660000000001</v>
      </c>
      <c r="I3866" s="25">
        <v>24</v>
      </c>
      <c r="J3866" s="82">
        <v>55.929599999999979</v>
      </c>
      <c r="K3866" s="27">
        <v>24.93216</v>
      </c>
      <c r="L3866" s="29">
        <v>28.1248</v>
      </c>
      <c r="M3866" s="29">
        <v>40.097200000000001</v>
      </c>
      <c r="N3866" s="28"/>
      <c r="O3866" s="28"/>
      <c r="P3866" s="26"/>
      <c r="Q3866" s="26"/>
      <c r="R3866" s="26">
        <v>9.1569464859114529</v>
      </c>
      <c r="S3866" s="26">
        <v>1.3</v>
      </c>
      <c r="T3866" s="26">
        <v>0.04</v>
      </c>
      <c r="U3866" s="26">
        <v>0.24</v>
      </c>
      <c r="V3866" s="26">
        <v>0.24</v>
      </c>
      <c r="W3866" s="26">
        <v>0</v>
      </c>
      <c r="X3866" s="26">
        <v>36.5</v>
      </c>
      <c r="Y3866" s="86"/>
      <c r="Z3866" s="26"/>
      <c r="AA3866" s="26"/>
      <c r="AB3866" s="26"/>
      <c r="AC3866" s="26"/>
      <c r="AD3866" s="26">
        <v>1.54</v>
      </c>
      <c r="AE3866" s="29"/>
      <c r="AF3866" s="26">
        <v>1.03364951834375</v>
      </c>
      <c r="AG3866" s="26">
        <v>0.18320910470831242</v>
      </c>
      <c r="AH3866" s="29"/>
      <c r="AI3866" s="29">
        <v>9.279999999999994</v>
      </c>
      <c r="AJ3866" s="125"/>
      <c r="AK3866" s="125"/>
      <c r="AL3866" s="125"/>
      <c r="AM3866" s="125"/>
    </row>
    <row r="3867" spans="1:39" ht="15" customHeight="1" x14ac:dyDescent="0.2">
      <c r="A3867" s="25">
        <v>4002</v>
      </c>
      <c r="B3867" s="25" t="s">
        <v>122</v>
      </c>
      <c r="C3867" s="139">
        <v>38842</v>
      </c>
      <c r="D3867" s="25">
        <v>38</v>
      </c>
      <c r="E3867" s="25" t="s">
        <v>50</v>
      </c>
      <c r="F3867" s="25">
        <v>-80</v>
      </c>
      <c r="G3867" s="82">
        <v>41.861999999999853</v>
      </c>
      <c r="H3867" s="27">
        <v>-80.697699999999998</v>
      </c>
      <c r="I3867" s="25">
        <v>24</v>
      </c>
      <c r="J3867" s="82">
        <v>59.17439999999992</v>
      </c>
      <c r="K3867" s="27">
        <v>24.986239999999999</v>
      </c>
      <c r="L3867" s="29">
        <v>27.525300000000001</v>
      </c>
      <c r="M3867" s="29">
        <v>40.043199999999999</v>
      </c>
      <c r="R3867" s="26">
        <v>9.8054552757589235</v>
      </c>
      <c r="S3867" s="26">
        <v>0.56000000000000005</v>
      </c>
      <c r="T3867" s="26">
        <v>7.0000000000000007E-2</v>
      </c>
      <c r="U3867" s="26">
        <v>0.06</v>
      </c>
      <c r="V3867" s="26">
        <v>0.06</v>
      </c>
      <c r="W3867" s="26">
        <v>0</v>
      </c>
      <c r="X3867" s="26">
        <v>5.6</v>
      </c>
      <c r="Y3867" s="85"/>
      <c r="AD3867" s="26">
        <v>0.62000000000000011</v>
      </c>
      <c r="AF3867" s="26">
        <v>0.96217568362499994</v>
      </c>
      <c r="AG3867" s="26">
        <v>0.14553929298603119</v>
      </c>
      <c r="AI3867" s="29">
        <v>9.9199999999999946</v>
      </c>
    </row>
    <row r="3868" spans="1:39" ht="15" customHeight="1" x14ac:dyDescent="0.2">
      <c r="A3868" s="25">
        <v>4003</v>
      </c>
      <c r="B3868" s="25" t="s">
        <v>122</v>
      </c>
      <c r="C3868" s="139">
        <v>38842</v>
      </c>
      <c r="D3868" s="25">
        <v>39</v>
      </c>
      <c r="E3868" s="25" t="s">
        <v>50</v>
      </c>
      <c r="F3868" s="25">
        <v>-80</v>
      </c>
      <c r="G3868" s="82">
        <v>38.780399999999702</v>
      </c>
      <c r="H3868" s="27">
        <v>-80.646339999999995</v>
      </c>
      <c r="I3868" s="25">
        <v>25</v>
      </c>
      <c r="J3868" s="82">
        <v>0.46560000000006596</v>
      </c>
      <c r="K3868" s="27">
        <v>25.007760000000001</v>
      </c>
      <c r="L3868" s="29">
        <v>27.913499999999999</v>
      </c>
      <c r="M3868" s="29">
        <v>40.175899999999999</v>
      </c>
      <c r="R3868" s="26">
        <v>9.9060534085305072</v>
      </c>
      <c r="S3868" s="26">
        <v>2.2000000000000002</v>
      </c>
      <c r="T3868" s="26">
        <v>0.02</v>
      </c>
      <c r="U3868" s="26">
        <v>0.08</v>
      </c>
      <c r="V3868" s="26">
        <v>0.08</v>
      </c>
      <c r="W3868" s="26">
        <v>0</v>
      </c>
      <c r="X3868" s="26">
        <v>5.7</v>
      </c>
      <c r="Y3868" s="85"/>
      <c r="AD3868" s="26">
        <v>2.2800000000000002</v>
      </c>
      <c r="AF3868" s="26">
        <v>0.45315136834374992</v>
      </c>
      <c r="AG3868" s="26">
        <v>5.9300808710843783E-2</v>
      </c>
      <c r="AI3868" s="29">
        <v>9.9600000000000009</v>
      </c>
    </row>
    <row r="3869" spans="1:39" ht="15" customHeight="1" x14ac:dyDescent="0.2">
      <c r="A3869" s="25">
        <v>4004</v>
      </c>
      <c r="B3869" s="25" t="s">
        <v>122</v>
      </c>
      <c r="C3869" s="139">
        <v>38842</v>
      </c>
      <c r="D3869" s="25">
        <v>40</v>
      </c>
      <c r="E3869" s="25" t="s">
        <v>47</v>
      </c>
      <c r="F3869" s="25">
        <v>-80</v>
      </c>
      <c r="G3869" s="82">
        <v>35.887199999999666</v>
      </c>
      <c r="H3869" s="27">
        <v>-80.598119999999994</v>
      </c>
      <c r="I3869" s="25">
        <v>25</v>
      </c>
      <c r="J3869" s="82">
        <v>1.0572000000000514</v>
      </c>
      <c r="K3869" s="27">
        <v>25.017620000000001</v>
      </c>
      <c r="L3869" s="29">
        <v>28.1889</v>
      </c>
      <c r="M3869" s="29">
        <v>39.359900000000003</v>
      </c>
      <c r="R3869" s="26">
        <v>10.834950924817718</v>
      </c>
      <c r="S3869" s="26">
        <v>1.7</v>
      </c>
      <c r="T3869" s="26">
        <v>0.03</v>
      </c>
      <c r="U3869" s="26">
        <v>0.23</v>
      </c>
      <c r="V3869" s="26">
        <v>0.23</v>
      </c>
      <c r="W3869" s="26">
        <v>0</v>
      </c>
      <c r="X3869" s="26">
        <v>3.2</v>
      </c>
      <c r="Y3869" s="85"/>
      <c r="AD3869" s="26">
        <v>1.93</v>
      </c>
      <c r="AF3869" s="26">
        <v>0.37841223153124992</v>
      </c>
      <c r="AG3869" s="26">
        <v>5.0190504434281309E-2</v>
      </c>
      <c r="AI3869" s="29">
        <v>10.88</v>
      </c>
    </row>
    <row r="3870" spans="1:39" ht="15" customHeight="1" x14ac:dyDescent="0.2">
      <c r="A3870" s="25">
        <v>4005</v>
      </c>
      <c r="B3870" s="25" t="s">
        <v>123</v>
      </c>
      <c r="C3870" s="139">
        <v>38882</v>
      </c>
      <c r="D3870" s="25" t="s">
        <v>15</v>
      </c>
      <c r="E3870" s="25" t="s">
        <v>76</v>
      </c>
      <c r="F3870" s="25">
        <v>-80</v>
      </c>
      <c r="G3870" s="82">
        <v>11.001599999999598</v>
      </c>
      <c r="H3870" s="27">
        <v>-80.183359999999993</v>
      </c>
      <c r="I3870" s="25">
        <v>25</v>
      </c>
      <c r="J3870" s="82">
        <v>44.367600000000067</v>
      </c>
      <c r="K3870" s="27">
        <v>25.739460000000001</v>
      </c>
      <c r="L3870" s="29">
        <v>28.792000000000002</v>
      </c>
      <c r="M3870" s="29">
        <v>36.797800000000002</v>
      </c>
      <c r="R3870" s="26">
        <v>1.1545454934025794</v>
      </c>
      <c r="S3870" s="26">
        <v>0.43</v>
      </c>
      <c r="T3870" s="26">
        <v>0.1</v>
      </c>
      <c r="U3870" s="26">
        <v>0.4</v>
      </c>
      <c r="V3870" s="26">
        <v>0.23</v>
      </c>
      <c r="W3870" s="26">
        <v>0.17</v>
      </c>
      <c r="X3870" s="26">
        <v>13.2</v>
      </c>
      <c r="Y3870" s="85"/>
      <c r="AD3870" s="26">
        <v>0.83000000000000007</v>
      </c>
      <c r="AF3870" s="26">
        <v>0.43247112174999991</v>
      </c>
      <c r="AG3870" s="26">
        <v>0.2799078404566876</v>
      </c>
      <c r="AI3870" s="29">
        <v>1.2060301507537698</v>
      </c>
    </row>
    <row r="3871" spans="1:39" ht="15" customHeight="1" x14ac:dyDescent="0.2">
      <c r="A3871" s="25">
        <v>4006</v>
      </c>
      <c r="B3871" s="25" t="s">
        <v>123</v>
      </c>
      <c r="C3871" s="139">
        <v>38882</v>
      </c>
      <c r="D3871" s="25" t="s">
        <v>24</v>
      </c>
      <c r="E3871" s="25" t="s">
        <v>77</v>
      </c>
      <c r="F3871" s="25">
        <v>-80</v>
      </c>
      <c r="G3871" s="82">
        <v>21.694800000000214</v>
      </c>
      <c r="H3871" s="27">
        <v>-80.361580000000004</v>
      </c>
      <c r="I3871" s="25">
        <v>25</v>
      </c>
      <c r="J3871" s="82">
        <v>17.824800000000067</v>
      </c>
      <c r="K3871" s="27">
        <v>25.297080000000001</v>
      </c>
      <c r="L3871" s="29">
        <v>30.196200000000001</v>
      </c>
      <c r="M3871" s="29">
        <v>36.281999999999996</v>
      </c>
      <c r="R3871" s="26">
        <v>10.548969487431792</v>
      </c>
      <c r="S3871" s="26">
        <v>0.65</v>
      </c>
      <c r="T3871" s="26">
        <v>0.49</v>
      </c>
      <c r="U3871" s="26">
        <v>0.14000000000000001</v>
      </c>
      <c r="V3871" s="26">
        <v>7.0000000000000007E-2</v>
      </c>
      <c r="W3871" s="26">
        <v>7.0000000000000007E-2</v>
      </c>
      <c r="X3871" s="26">
        <v>48.3</v>
      </c>
      <c r="Y3871" s="85"/>
      <c r="AD3871" s="26">
        <v>0.79</v>
      </c>
      <c r="AF3871" s="26">
        <v>4.7219896389062495</v>
      </c>
      <c r="AG3871" s="26">
        <v>0.81658475882015769</v>
      </c>
      <c r="AI3871" s="29">
        <v>11.111111111111107</v>
      </c>
    </row>
    <row r="3872" spans="1:39" ht="15" customHeight="1" x14ac:dyDescent="0.2">
      <c r="A3872" s="25">
        <v>4007</v>
      </c>
      <c r="B3872" s="25" t="s">
        <v>123</v>
      </c>
      <c r="C3872" s="139">
        <v>38882</v>
      </c>
      <c r="D3872" s="25" t="s">
        <v>25</v>
      </c>
      <c r="E3872" s="25" t="s">
        <v>79</v>
      </c>
      <c r="F3872" s="25">
        <v>-80</v>
      </c>
      <c r="G3872" s="82">
        <v>22.568400000000395</v>
      </c>
      <c r="H3872" s="27">
        <v>-80.376140000000007</v>
      </c>
      <c r="I3872" s="25">
        <v>25</v>
      </c>
      <c r="J3872" s="82">
        <v>14.322000000000088</v>
      </c>
      <c r="K3872" s="27">
        <v>25.238700000000001</v>
      </c>
      <c r="L3872" s="29">
        <v>30.332999999999998</v>
      </c>
      <c r="M3872" s="29">
        <v>36.559600000000003</v>
      </c>
      <c r="R3872" s="26">
        <v>26.113023076004463</v>
      </c>
      <c r="S3872" s="26">
        <v>2.6</v>
      </c>
      <c r="T3872" s="26">
        <v>0.49</v>
      </c>
      <c r="U3872" s="26">
        <v>0.19</v>
      </c>
      <c r="V3872" s="26">
        <v>0.16</v>
      </c>
      <c r="W3872" s="26">
        <v>0.03</v>
      </c>
      <c r="X3872" s="26">
        <v>80.099999999999994</v>
      </c>
      <c r="Y3872" s="85"/>
      <c r="AD3872" s="26">
        <v>2.79</v>
      </c>
      <c r="AF3872" s="26">
        <v>4.9306061615625003</v>
      </c>
      <c r="AG3872" s="26">
        <v>1.1017168316659374</v>
      </c>
      <c r="AI3872" s="29">
        <v>26.7</v>
      </c>
    </row>
    <row r="3873" spans="1:35" ht="15" customHeight="1" x14ac:dyDescent="0.2">
      <c r="A3873" s="25">
        <v>4008</v>
      </c>
      <c r="B3873" s="25" t="s">
        <v>123</v>
      </c>
      <c r="C3873" s="139">
        <v>38882</v>
      </c>
      <c r="D3873" s="25" t="s">
        <v>26</v>
      </c>
      <c r="E3873" s="25" t="s">
        <v>79</v>
      </c>
      <c r="F3873" s="25">
        <v>-80</v>
      </c>
      <c r="G3873" s="82">
        <v>25.332000000000221</v>
      </c>
      <c r="H3873" s="27">
        <v>-80.422200000000004</v>
      </c>
      <c r="I3873" s="25">
        <v>25</v>
      </c>
      <c r="J3873" s="82">
        <v>15.403200000000083</v>
      </c>
      <c r="K3873" s="27">
        <v>25.256720000000001</v>
      </c>
      <c r="L3873" s="29">
        <v>31.1752</v>
      </c>
      <c r="M3873" s="29">
        <v>36.0916</v>
      </c>
      <c r="R3873" s="26">
        <v>23.526310023363095</v>
      </c>
      <c r="S3873" s="26">
        <v>1.1000000000000001</v>
      </c>
      <c r="T3873" s="26">
        <v>0.5</v>
      </c>
      <c r="U3873" s="26">
        <v>0.16</v>
      </c>
      <c r="V3873" s="26">
        <v>0.16</v>
      </c>
      <c r="W3873" s="26">
        <v>0</v>
      </c>
      <c r="X3873" s="26">
        <v>87.6</v>
      </c>
      <c r="Y3873" s="85"/>
      <c r="AD3873" s="26">
        <v>1.26</v>
      </c>
      <c r="AF3873" s="26">
        <v>5.2389958037499991</v>
      </c>
      <c r="AG3873" s="26">
        <v>0.82623775020265744</v>
      </c>
      <c r="AI3873" s="29">
        <v>24.15</v>
      </c>
    </row>
    <row r="3874" spans="1:35" ht="15" customHeight="1" x14ac:dyDescent="0.2">
      <c r="A3874" s="25">
        <v>4009</v>
      </c>
      <c r="B3874" s="25" t="s">
        <v>123</v>
      </c>
      <c r="C3874" s="139">
        <v>38882</v>
      </c>
      <c r="D3874" s="25" t="s">
        <v>27</v>
      </c>
      <c r="E3874" s="25" t="s">
        <v>79</v>
      </c>
      <c r="F3874" s="25">
        <v>-80</v>
      </c>
      <c r="G3874" s="82">
        <v>25.411199999999781</v>
      </c>
      <c r="H3874" s="27">
        <v>-80.423519999999996</v>
      </c>
      <c r="I3874" s="25">
        <v>25</v>
      </c>
      <c r="J3874" s="82">
        <v>10.578000000000074</v>
      </c>
      <c r="K3874" s="27">
        <v>25.176300000000001</v>
      </c>
      <c r="L3874" s="29">
        <v>31.169</v>
      </c>
      <c r="M3874" s="29">
        <v>36.752099999999999</v>
      </c>
      <c r="R3874" s="26">
        <v>18.501954467193016</v>
      </c>
      <c r="S3874" s="26">
        <v>0.65</v>
      </c>
      <c r="T3874" s="26">
        <v>0.75</v>
      </c>
      <c r="U3874" s="26">
        <v>0.18</v>
      </c>
      <c r="V3874" s="26">
        <v>0.13</v>
      </c>
      <c r="W3874" s="26">
        <v>0.05</v>
      </c>
      <c r="X3874" s="26">
        <v>61.1</v>
      </c>
      <c r="Y3874" s="85"/>
      <c r="AD3874" s="26">
        <v>0.83000000000000007</v>
      </c>
      <c r="AF3874" s="26">
        <v>5.4077030785937481</v>
      </c>
      <c r="AG3874" s="26">
        <v>0.66965538847468931</v>
      </c>
      <c r="AI3874" s="29">
        <v>19.145728643216081</v>
      </c>
    </row>
    <row r="3875" spans="1:35" ht="15" customHeight="1" x14ac:dyDescent="0.2">
      <c r="A3875" s="25">
        <v>4010</v>
      </c>
      <c r="B3875" s="25" t="s">
        <v>123</v>
      </c>
      <c r="C3875" s="139">
        <v>38882</v>
      </c>
      <c r="D3875" s="25" t="s">
        <v>28</v>
      </c>
      <c r="E3875" s="25" t="s">
        <v>77</v>
      </c>
      <c r="F3875" s="25">
        <v>-80</v>
      </c>
      <c r="G3875" s="82">
        <v>12.78839999999974</v>
      </c>
      <c r="H3875" s="27">
        <v>-80.213139999999996</v>
      </c>
      <c r="I3875" s="25">
        <v>25</v>
      </c>
      <c r="J3875" s="82">
        <v>28.11479999999996</v>
      </c>
      <c r="K3875" s="27">
        <v>25.468579999999999</v>
      </c>
      <c r="L3875" s="29">
        <v>29.8873</v>
      </c>
      <c r="M3875" s="29">
        <v>39.136899999999997</v>
      </c>
      <c r="R3875" s="26">
        <v>1E-3</v>
      </c>
      <c r="S3875" s="26">
        <v>0.65</v>
      </c>
      <c r="T3875" s="26">
        <v>7.0000000000000007E-2</v>
      </c>
      <c r="U3875" s="26">
        <v>0.1</v>
      </c>
      <c r="V3875" s="26">
        <v>0.1</v>
      </c>
      <c r="W3875" s="26">
        <v>0</v>
      </c>
      <c r="X3875" s="26">
        <v>0.84</v>
      </c>
      <c r="Y3875" s="85"/>
      <c r="AD3875" s="26">
        <v>0.75</v>
      </c>
      <c r="AF3875" s="26">
        <v>0.44770919818749999</v>
      </c>
      <c r="AG3875" s="26">
        <v>0.25704882221693759</v>
      </c>
      <c r="AI3875" s="29">
        <v>5.0761421319795871E-2</v>
      </c>
    </row>
    <row r="3876" spans="1:35" ht="15" customHeight="1" x14ac:dyDescent="0.2">
      <c r="A3876" s="25">
        <v>4011</v>
      </c>
      <c r="B3876" s="25" t="s">
        <v>123</v>
      </c>
      <c r="C3876" s="139">
        <v>38882</v>
      </c>
      <c r="D3876" s="25" t="s">
        <v>29</v>
      </c>
      <c r="E3876" s="25" t="s">
        <v>76</v>
      </c>
      <c r="F3876" s="25">
        <v>-80</v>
      </c>
      <c r="G3876" s="82">
        <v>11.889600000000087</v>
      </c>
      <c r="H3876" s="27">
        <v>-80.198160000000001</v>
      </c>
      <c r="I3876" s="25">
        <v>25</v>
      </c>
      <c r="J3876" s="82">
        <v>34.810799999999915</v>
      </c>
      <c r="K3876" s="27">
        <v>25.580179999999999</v>
      </c>
      <c r="L3876" s="29">
        <v>29.288399999999999</v>
      </c>
      <c r="M3876" s="29">
        <v>36.9908</v>
      </c>
      <c r="R3876" s="26">
        <v>0.27443043863095484</v>
      </c>
      <c r="S3876" s="26">
        <v>0</v>
      </c>
      <c r="T3876" s="26">
        <v>0.02</v>
      </c>
      <c r="U3876" s="26">
        <v>0.11</v>
      </c>
      <c r="V3876" s="26">
        <v>0.11</v>
      </c>
      <c r="W3876" s="26">
        <v>0</v>
      </c>
      <c r="X3876" s="26">
        <v>2.2999999999999998</v>
      </c>
      <c r="Y3876" s="85"/>
      <c r="AD3876" s="26">
        <v>0.11</v>
      </c>
      <c r="AF3876" s="26">
        <v>0.21478431549999999</v>
      </c>
      <c r="AG3876" s="26">
        <v>0.16115498111921878</v>
      </c>
      <c r="AI3876" s="29">
        <v>0.30000000000000249</v>
      </c>
    </row>
    <row r="3877" spans="1:35" ht="15" customHeight="1" x14ac:dyDescent="0.2">
      <c r="A3877" s="25">
        <v>4012</v>
      </c>
      <c r="B3877" s="25" t="s">
        <v>123</v>
      </c>
      <c r="C3877" s="139">
        <v>38882</v>
      </c>
      <c r="D3877" s="25" t="s">
        <v>30</v>
      </c>
      <c r="E3877" s="25" t="s">
        <v>76</v>
      </c>
      <c r="F3877" s="25">
        <v>-80</v>
      </c>
      <c r="G3877" s="82">
        <v>11.256000000000199</v>
      </c>
      <c r="H3877" s="27">
        <v>-80.187600000000003</v>
      </c>
      <c r="I3877" s="25">
        <v>25</v>
      </c>
      <c r="J3877" s="82">
        <v>39.753599999999949</v>
      </c>
      <c r="K3877" s="27">
        <v>25.662559999999999</v>
      </c>
      <c r="L3877" s="29">
        <v>28.830400000000001</v>
      </c>
      <c r="M3877" s="29">
        <v>37.259900000000002</v>
      </c>
      <c r="R3877" s="26">
        <v>1.6337005461123506</v>
      </c>
      <c r="S3877" s="26">
        <v>0.88</v>
      </c>
      <c r="T3877" s="26">
        <v>0.09</v>
      </c>
      <c r="U3877" s="26">
        <v>0.8</v>
      </c>
      <c r="V3877" s="26">
        <v>0.09</v>
      </c>
      <c r="W3877" s="26">
        <v>0.71</v>
      </c>
      <c r="X3877" s="26">
        <v>7.1</v>
      </c>
      <c r="Y3877" s="85"/>
      <c r="AD3877" s="26">
        <v>1.68</v>
      </c>
      <c r="AF3877" s="26">
        <v>0.55691541265624989</v>
      </c>
      <c r="AG3877" s="26">
        <v>0.40112383618509379</v>
      </c>
      <c r="AI3877" s="29">
        <v>1.7</v>
      </c>
    </row>
    <row r="3878" spans="1:35" ht="15" customHeight="1" x14ac:dyDescent="0.2">
      <c r="A3878" s="25">
        <v>4013</v>
      </c>
      <c r="B3878" s="25" t="s">
        <v>123</v>
      </c>
      <c r="C3878" s="139">
        <v>38882</v>
      </c>
      <c r="D3878" s="25" t="s">
        <v>31</v>
      </c>
      <c r="E3878" s="25" t="s">
        <v>76</v>
      </c>
      <c r="F3878" s="25">
        <v>-80</v>
      </c>
      <c r="G3878" s="82">
        <v>17.524799999999914</v>
      </c>
      <c r="H3878" s="27">
        <v>-80.292079999999999</v>
      </c>
      <c r="I3878" s="25">
        <v>25</v>
      </c>
      <c r="J3878" s="82">
        <v>36.963600000000056</v>
      </c>
      <c r="K3878" s="27">
        <v>25.616060000000001</v>
      </c>
      <c r="L3878" s="29">
        <v>29.853999999999999</v>
      </c>
      <c r="M3878" s="29">
        <v>31.195799999999998</v>
      </c>
      <c r="R3878" s="26">
        <v>0.12912760398219553</v>
      </c>
      <c r="S3878" s="26">
        <v>0.13</v>
      </c>
      <c r="T3878" s="26">
        <v>0.05</v>
      </c>
      <c r="U3878" s="26">
        <v>0.06</v>
      </c>
      <c r="V3878" s="26">
        <v>0.05</v>
      </c>
      <c r="W3878" s="26">
        <v>0.01</v>
      </c>
      <c r="X3878" s="26">
        <v>5.2</v>
      </c>
      <c r="Y3878" s="85"/>
      <c r="AD3878" s="26">
        <v>0.19</v>
      </c>
      <c r="AF3878" s="26">
        <v>1.8118798506875</v>
      </c>
      <c r="AG3878" s="26">
        <v>0.88586862097700003</v>
      </c>
      <c r="AI3878" s="29">
        <v>0.34482758620689791</v>
      </c>
    </row>
    <row r="3879" spans="1:35" ht="15" customHeight="1" x14ac:dyDescent="0.2">
      <c r="A3879" s="25">
        <v>4014</v>
      </c>
      <c r="B3879" s="25" t="s">
        <v>123</v>
      </c>
      <c r="C3879" s="139">
        <v>38882</v>
      </c>
      <c r="D3879" s="25" t="s">
        <v>16</v>
      </c>
      <c r="E3879" s="25" t="s">
        <v>76</v>
      </c>
      <c r="F3879" s="25">
        <v>-80</v>
      </c>
      <c r="G3879" s="82">
        <v>14.882400000000189</v>
      </c>
      <c r="H3879" s="27">
        <v>-80.248040000000003</v>
      </c>
      <c r="I3879" s="25">
        <v>25</v>
      </c>
      <c r="J3879" s="82">
        <v>41.419199999999989</v>
      </c>
      <c r="K3879" s="27">
        <v>25.69032</v>
      </c>
      <c r="L3879" s="29">
        <v>29.222000000000001</v>
      </c>
      <c r="M3879" s="29">
        <v>30.431699999999999</v>
      </c>
      <c r="R3879" s="26">
        <v>0.78287058649136421</v>
      </c>
      <c r="S3879" s="26">
        <v>2</v>
      </c>
      <c r="T3879" s="26">
        <v>0.14000000000000001</v>
      </c>
      <c r="U3879" s="26">
        <v>0.57999999999999996</v>
      </c>
      <c r="V3879" s="26">
        <v>0.06</v>
      </c>
      <c r="W3879" s="26">
        <v>0.52</v>
      </c>
      <c r="X3879" s="26">
        <v>13.3</v>
      </c>
      <c r="Y3879" s="85"/>
      <c r="AD3879" s="26">
        <v>2.58</v>
      </c>
      <c r="AF3879" s="26">
        <v>0.63600828559375</v>
      </c>
      <c r="AG3879" s="26">
        <v>0.42632263516662505</v>
      </c>
      <c r="AI3879" s="29">
        <v>0.85858585858585823</v>
      </c>
    </row>
    <row r="3880" spans="1:35" ht="15" customHeight="1" x14ac:dyDescent="0.2">
      <c r="A3880" s="25">
        <v>4015</v>
      </c>
      <c r="B3880" s="25" t="s">
        <v>123</v>
      </c>
      <c r="C3880" s="139">
        <v>38882</v>
      </c>
      <c r="D3880" s="25" t="s">
        <v>17</v>
      </c>
      <c r="E3880" s="25" t="s">
        <v>76</v>
      </c>
      <c r="F3880" s="25">
        <v>-80</v>
      </c>
      <c r="G3880" s="82">
        <v>15.82919999999973</v>
      </c>
      <c r="H3880" s="27">
        <v>-80.263819999999996</v>
      </c>
      <c r="I3880" s="25">
        <v>25</v>
      </c>
      <c r="J3880" s="82">
        <v>39.262799999999984</v>
      </c>
      <c r="K3880" s="27">
        <v>25.65438</v>
      </c>
      <c r="L3880" s="29">
        <v>29.290199999999999</v>
      </c>
      <c r="M3880" s="29">
        <v>33.149299999999997</v>
      </c>
      <c r="R3880" s="26">
        <v>1.1419501850000011</v>
      </c>
      <c r="S3880" s="26">
        <v>0</v>
      </c>
      <c r="T3880" s="26">
        <v>0.13</v>
      </c>
      <c r="U3880" s="26">
        <v>0.54</v>
      </c>
      <c r="V3880" s="26">
        <v>0.05</v>
      </c>
      <c r="W3880" s="26">
        <v>0.49</v>
      </c>
      <c r="X3880" s="26">
        <v>8.1999999999999993</v>
      </c>
      <c r="Y3880" s="85"/>
      <c r="AD3880" s="26">
        <v>0.54</v>
      </c>
      <c r="AF3880" s="26">
        <v>0.48761844599999993</v>
      </c>
      <c r="AG3880" s="26">
        <v>0.28851366402125012</v>
      </c>
      <c r="AI3880" s="29">
        <v>1.2</v>
      </c>
    </row>
    <row r="3881" spans="1:35" ht="15" customHeight="1" x14ac:dyDescent="0.2">
      <c r="A3881" s="25">
        <v>4016</v>
      </c>
      <c r="B3881" s="25" t="s">
        <v>123</v>
      </c>
      <c r="C3881" s="139">
        <v>38882</v>
      </c>
      <c r="D3881" s="25" t="s">
        <v>18</v>
      </c>
      <c r="E3881" s="25" t="s">
        <v>76</v>
      </c>
      <c r="F3881" s="25">
        <v>-80</v>
      </c>
      <c r="G3881" s="82">
        <v>15.824399999999912</v>
      </c>
      <c r="H3881" s="27">
        <v>-80.263739999999999</v>
      </c>
      <c r="I3881" s="25">
        <v>25</v>
      </c>
      <c r="J3881" s="82">
        <v>35.464800000000096</v>
      </c>
      <c r="K3881" s="27">
        <v>25.591080000000002</v>
      </c>
      <c r="L3881" s="29">
        <v>29.415900000000001</v>
      </c>
      <c r="M3881" s="29">
        <v>39.239800000000002</v>
      </c>
      <c r="R3881" s="26">
        <v>0.5682677577533104</v>
      </c>
      <c r="S3881" s="26">
        <v>0</v>
      </c>
      <c r="T3881" s="26">
        <v>0.03</v>
      </c>
      <c r="U3881" s="26">
        <v>0.01</v>
      </c>
      <c r="V3881" s="26">
        <v>0.09</v>
      </c>
      <c r="W3881" s="26">
        <v>0</v>
      </c>
      <c r="X3881" s="26">
        <v>1.7</v>
      </c>
      <c r="Y3881" s="85"/>
      <c r="AD3881" s="26">
        <v>0.09</v>
      </c>
      <c r="AF3881" s="26">
        <v>0.31745992578124993</v>
      </c>
      <c r="AG3881" s="26">
        <v>0.15514856322506265</v>
      </c>
      <c r="AI3881" s="29">
        <v>0.60606060606060208</v>
      </c>
    </row>
    <row r="3882" spans="1:35" ht="15" customHeight="1" x14ac:dyDescent="0.2">
      <c r="A3882" s="25">
        <v>4017</v>
      </c>
      <c r="B3882" s="25" t="s">
        <v>123</v>
      </c>
      <c r="C3882" s="139">
        <v>38882</v>
      </c>
      <c r="D3882" s="25" t="s">
        <v>19</v>
      </c>
      <c r="E3882" s="25" t="s">
        <v>77</v>
      </c>
      <c r="F3882" s="25">
        <v>-80</v>
      </c>
      <c r="G3882" s="82">
        <v>18.854399999999885</v>
      </c>
      <c r="H3882" s="27">
        <v>-80.314239999999998</v>
      </c>
      <c r="I3882" s="25">
        <v>25</v>
      </c>
      <c r="J3882" s="82">
        <v>31.796399999999991</v>
      </c>
      <c r="K3882" s="27">
        <v>25.52994</v>
      </c>
      <c r="L3882" s="29">
        <v>30.145600000000002</v>
      </c>
      <c r="M3882" s="29">
        <v>29.0486</v>
      </c>
      <c r="R3882" s="26">
        <v>0.17287952420679478</v>
      </c>
      <c r="S3882" s="26">
        <v>2.6</v>
      </c>
      <c r="T3882" s="26">
        <v>0.1</v>
      </c>
      <c r="U3882" s="26">
        <v>14.6</v>
      </c>
      <c r="V3882" s="26">
        <v>0.51</v>
      </c>
      <c r="W3882" s="26">
        <v>14.09</v>
      </c>
      <c r="X3882" s="26">
        <v>10</v>
      </c>
      <c r="Y3882" s="85"/>
      <c r="AD3882" s="26">
        <v>17.2</v>
      </c>
      <c r="AF3882" s="26">
        <v>0.66902411787499994</v>
      </c>
      <c r="AG3882" s="26">
        <v>0.28485486601565629</v>
      </c>
      <c r="AI3882" s="29">
        <v>0.25252525252524716</v>
      </c>
    </row>
    <row r="3883" spans="1:35" ht="15" customHeight="1" x14ac:dyDescent="0.2">
      <c r="A3883" s="25">
        <v>4018</v>
      </c>
      <c r="B3883" s="25" t="s">
        <v>123</v>
      </c>
      <c r="C3883" s="139">
        <v>38882</v>
      </c>
      <c r="D3883" s="25" t="s">
        <v>20</v>
      </c>
      <c r="E3883" s="25" t="s">
        <v>77</v>
      </c>
      <c r="F3883" s="25">
        <v>-80</v>
      </c>
      <c r="G3883" s="82">
        <v>15.089999999999577</v>
      </c>
      <c r="H3883" s="27">
        <v>-80.251499999999993</v>
      </c>
      <c r="I3883" s="25">
        <v>25</v>
      </c>
      <c r="J3883" s="82">
        <v>29.559600000000046</v>
      </c>
      <c r="K3883" s="27">
        <v>25.492660000000001</v>
      </c>
      <c r="L3883" s="29">
        <v>29.434999999999999</v>
      </c>
      <c r="M3883" s="29">
        <v>38.725999999999999</v>
      </c>
      <c r="R3883" s="26">
        <v>1.6531800599255952</v>
      </c>
      <c r="S3883" s="26">
        <v>0</v>
      </c>
      <c r="T3883" s="26">
        <v>0.04</v>
      </c>
      <c r="U3883" s="26">
        <v>0.28000000000000003</v>
      </c>
      <c r="V3883" s="26">
        <v>0.11</v>
      </c>
      <c r="W3883" s="26">
        <v>0.17</v>
      </c>
      <c r="X3883" s="26">
        <v>0.77800000000000002</v>
      </c>
      <c r="Y3883" s="85"/>
      <c r="AD3883" s="26">
        <v>0.28000000000000003</v>
      </c>
      <c r="AF3883" s="26">
        <v>0.39328749662499995</v>
      </c>
      <c r="AG3883" s="26">
        <v>0.16524953557518746</v>
      </c>
      <c r="AI3883" s="29">
        <v>1.7</v>
      </c>
    </row>
    <row r="3884" spans="1:35" ht="15" customHeight="1" x14ac:dyDescent="0.2">
      <c r="A3884" s="25">
        <v>4019</v>
      </c>
      <c r="B3884" s="25" t="s">
        <v>123</v>
      </c>
      <c r="C3884" s="139">
        <v>38882</v>
      </c>
      <c r="D3884" s="25" t="s">
        <v>21</v>
      </c>
      <c r="E3884" s="25" t="s">
        <v>77</v>
      </c>
      <c r="F3884" s="25">
        <v>-80</v>
      </c>
      <c r="G3884" s="82">
        <v>19.53959999999995</v>
      </c>
      <c r="H3884" s="27">
        <v>-80.325659999999999</v>
      </c>
      <c r="I3884" s="25">
        <v>25</v>
      </c>
      <c r="J3884" s="82">
        <v>27.808800000000033</v>
      </c>
      <c r="K3884" s="27">
        <v>25.463480000000001</v>
      </c>
      <c r="L3884" s="29">
        <v>30.128799999999998</v>
      </c>
      <c r="M3884" s="29">
        <v>38.405700000000003</v>
      </c>
      <c r="R3884" s="26">
        <v>0.39259137499859958</v>
      </c>
      <c r="S3884" s="26">
        <v>0</v>
      </c>
      <c r="T3884" s="26">
        <v>0.02</v>
      </c>
      <c r="U3884" s="26">
        <v>0.4</v>
      </c>
      <c r="V3884" s="26">
        <v>0.08</v>
      </c>
      <c r="W3884" s="26">
        <v>0.32</v>
      </c>
      <c r="X3884" s="26">
        <v>2.1</v>
      </c>
      <c r="Y3884" s="85"/>
      <c r="AD3884" s="26">
        <v>0.4</v>
      </c>
      <c r="AF3884" s="26">
        <v>0.4448067074375</v>
      </c>
      <c r="AG3884" s="26">
        <v>0.17679061441900001</v>
      </c>
      <c r="AI3884" s="29">
        <v>0.44554455445544483</v>
      </c>
    </row>
    <row r="3885" spans="1:35" ht="15" customHeight="1" x14ac:dyDescent="0.2">
      <c r="A3885" s="25">
        <v>4020</v>
      </c>
      <c r="B3885" s="25" t="s">
        <v>123</v>
      </c>
      <c r="C3885" s="139">
        <v>38882</v>
      </c>
      <c r="D3885" s="25" t="s">
        <v>22</v>
      </c>
      <c r="E3885" s="25" t="s">
        <v>77</v>
      </c>
      <c r="F3885" s="25">
        <v>-80</v>
      </c>
      <c r="G3885" s="82">
        <v>14.608800000000315</v>
      </c>
      <c r="H3885" s="27">
        <v>-80.243480000000005</v>
      </c>
      <c r="I3885" s="25">
        <v>25</v>
      </c>
      <c r="J3885" s="82">
        <v>24.314399999999949</v>
      </c>
      <c r="K3885" s="27">
        <v>25.405239999999999</v>
      </c>
      <c r="L3885" s="29">
        <v>29.938600000000001</v>
      </c>
      <c r="M3885" s="29">
        <v>37.759500000000003</v>
      </c>
      <c r="R3885" s="26">
        <v>1.7373129135510217</v>
      </c>
      <c r="S3885" s="26">
        <v>0</v>
      </c>
      <c r="T3885" s="26">
        <v>0.04</v>
      </c>
      <c r="U3885" s="26">
        <v>0.13</v>
      </c>
      <c r="V3885" s="26">
        <v>0.05</v>
      </c>
      <c r="W3885" s="26">
        <v>0.08</v>
      </c>
      <c r="X3885" s="26">
        <v>1.2</v>
      </c>
      <c r="Y3885" s="85"/>
      <c r="AD3885" s="26">
        <v>0.13</v>
      </c>
      <c r="AF3885" s="26">
        <v>0.25505637465625003</v>
      </c>
      <c r="AG3885" s="26">
        <v>0.15310598616531251</v>
      </c>
      <c r="AI3885" s="29">
        <v>1.7676767676767657</v>
      </c>
    </row>
    <row r="3886" spans="1:35" ht="15" customHeight="1" x14ac:dyDescent="0.2">
      <c r="A3886" s="25">
        <v>4021</v>
      </c>
      <c r="B3886" s="25" t="s">
        <v>123</v>
      </c>
      <c r="C3886" s="139">
        <v>38882</v>
      </c>
      <c r="D3886" s="25" t="s">
        <v>23</v>
      </c>
      <c r="E3886" s="25" t="s">
        <v>77</v>
      </c>
      <c r="F3886" s="25">
        <v>-80</v>
      </c>
      <c r="G3886" s="82">
        <v>19.239600000000223</v>
      </c>
      <c r="H3886" s="27">
        <v>-80.320660000000004</v>
      </c>
      <c r="I3886" s="25">
        <v>25</v>
      </c>
      <c r="J3886" s="82">
        <v>19.993200000000044</v>
      </c>
      <c r="K3886" s="27">
        <v>25.333220000000001</v>
      </c>
      <c r="L3886" s="29">
        <v>29.965499999999999</v>
      </c>
      <c r="M3886" s="29">
        <v>36.756</v>
      </c>
      <c r="R3886" s="26">
        <v>8.7273233818435862</v>
      </c>
      <c r="S3886" s="26">
        <v>0</v>
      </c>
      <c r="T3886" s="26">
        <v>0.43</v>
      </c>
      <c r="U3886" s="26">
        <v>0.13</v>
      </c>
      <c r="V3886" s="26">
        <v>0.13</v>
      </c>
      <c r="W3886" s="26">
        <v>0</v>
      </c>
      <c r="X3886" s="26">
        <v>44.6</v>
      </c>
      <c r="Y3886" s="85"/>
      <c r="AD3886" s="26">
        <v>0.13</v>
      </c>
      <c r="AF3886" s="26">
        <v>4.95</v>
      </c>
      <c r="AG3886" s="26">
        <v>6.4799820919750003E-4</v>
      </c>
      <c r="AI3886" s="29">
        <v>10.396039603960402</v>
      </c>
    </row>
    <row r="3887" spans="1:35" ht="15" customHeight="1" x14ac:dyDescent="0.2">
      <c r="A3887" s="25">
        <v>4022</v>
      </c>
      <c r="B3887" s="25" t="s">
        <v>123</v>
      </c>
      <c r="C3887" s="139">
        <v>38883</v>
      </c>
      <c r="D3887" s="25">
        <v>1</v>
      </c>
      <c r="E3887" s="25" t="s">
        <v>47</v>
      </c>
      <c r="F3887" s="25">
        <v>-80</v>
      </c>
      <c r="G3887" s="82">
        <v>29.761200000000088</v>
      </c>
      <c r="H3887" s="27">
        <v>-80.496020000000001</v>
      </c>
      <c r="I3887" s="25">
        <v>25</v>
      </c>
      <c r="J3887" s="82">
        <v>11.078400000000101</v>
      </c>
      <c r="K3887" s="27">
        <v>25.184640000000002</v>
      </c>
      <c r="L3887" s="29">
        <v>29.858000000000001</v>
      </c>
      <c r="M3887" s="29">
        <v>35.984000000000002</v>
      </c>
      <c r="R3887" s="26">
        <v>0.27688819650540897</v>
      </c>
      <c r="S3887" s="26">
        <v>2.9</v>
      </c>
      <c r="T3887" s="26">
        <v>0.01</v>
      </c>
      <c r="U3887" s="26">
        <v>1.4</v>
      </c>
      <c r="V3887" s="26">
        <v>0.22</v>
      </c>
      <c r="W3887" s="26">
        <v>1.18</v>
      </c>
      <c r="X3887" s="26">
        <v>7</v>
      </c>
      <c r="Y3887" s="85"/>
      <c r="AD3887" s="26">
        <v>4.3</v>
      </c>
      <c r="AF3887" s="26">
        <v>0.20680246593749996</v>
      </c>
      <c r="AG3887" s="26">
        <v>0.10087812250518756</v>
      </c>
      <c r="AI3887" s="29">
        <v>0.30150753768844468</v>
      </c>
    </row>
    <row r="3888" spans="1:35" ht="15" customHeight="1" x14ac:dyDescent="0.2">
      <c r="A3888" s="25">
        <v>4023</v>
      </c>
      <c r="B3888" s="25" t="s">
        <v>123</v>
      </c>
      <c r="C3888" s="139">
        <v>38883</v>
      </c>
      <c r="D3888" s="25">
        <v>2</v>
      </c>
      <c r="E3888" s="25" t="s">
        <v>47</v>
      </c>
      <c r="F3888" s="25">
        <v>-80</v>
      </c>
      <c r="G3888" s="82">
        <v>33.742800000000273</v>
      </c>
      <c r="H3888" s="27">
        <v>-80.562380000000005</v>
      </c>
      <c r="I3888" s="25">
        <v>25</v>
      </c>
      <c r="J3888" s="82">
        <v>10.056000000000012</v>
      </c>
      <c r="K3888" s="27">
        <v>25.1676</v>
      </c>
      <c r="L3888" s="29">
        <v>29.971</v>
      </c>
      <c r="M3888" s="29">
        <v>34.677</v>
      </c>
      <c r="R3888" s="26">
        <v>0.60948606661458726</v>
      </c>
      <c r="S3888" s="26">
        <v>1.4</v>
      </c>
      <c r="T3888" s="26">
        <v>0</v>
      </c>
      <c r="U3888" s="26">
        <v>0.11</v>
      </c>
      <c r="V3888" s="26">
        <v>0.11</v>
      </c>
      <c r="W3888" s="26">
        <v>0</v>
      </c>
      <c r="X3888" s="26">
        <v>8.3000000000000007</v>
      </c>
      <c r="Y3888" s="85"/>
      <c r="AD3888" s="26">
        <v>1.51</v>
      </c>
      <c r="AF3888" s="26">
        <v>0.34031704043750005</v>
      </c>
      <c r="AG3888" s="26">
        <v>0.13540966053140627</v>
      </c>
      <c r="AI3888" s="29">
        <v>0.65000000000000391</v>
      </c>
    </row>
    <row r="3889" spans="1:39" ht="15" customHeight="1" x14ac:dyDescent="0.2">
      <c r="A3889" s="25">
        <v>4024</v>
      </c>
      <c r="B3889" s="25" t="s">
        <v>123</v>
      </c>
      <c r="C3889" s="139">
        <v>38883</v>
      </c>
      <c r="D3889" s="25">
        <v>3</v>
      </c>
      <c r="E3889" s="25" t="s">
        <v>47</v>
      </c>
      <c r="F3889" s="25">
        <v>-80</v>
      </c>
      <c r="G3889" s="82">
        <v>37.257599999999798</v>
      </c>
      <c r="H3889" s="27">
        <v>-80.620959999999997</v>
      </c>
      <c r="I3889" s="25">
        <v>25</v>
      </c>
      <c r="J3889" s="82">
        <v>9.0167999999999182</v>
      </c>
      <c r="K3889" s="27">
        <v>25.150279999999999</v>
      </c>
      <c r="L3889" s="29">
        <v>29.949000000000002</v>
      </c>
      <c r="M3889" s="29">
        <v>36.052999999999997</v>
      </c>
      <c r="R3889" s="26">
        <v>0.41635356704985049</v>
      </c>
      <c r="S3889" s="26">
        <v>2.4</v>
      </c>
      <c r="T3889" s="26">
        <v>0</v>
      </c>
      <c r="U3889" s="26">
        <v>0.1</v>
      </c>
      <c r="V3889" s="26">
        <v>0.1</v>
      </c>
      <c r="W3889" s="26">
        <v>0</v>
      </c>
      <c r="X3889" s="26">
        <v>11.6</v>
      </c>
      <c r="Y3889" s="85"/>
      <c r="AD3889" s="26">
        <v>2.5</v>
      </c>
      <c r="AF3889" s="26">
        <v>0.28263003678124998</v>
      </c>
      <c r="AG3889" s="26">
        <v>8.568498290346882E-2</v>
      </c>
      <c r="AI3889" s="29">
        <v>0.44999999999999929</v>
      </c>
    </row>
    <row r="3890" spans="1:39" s="3" customFormat="1" ht="15" customHeight="1" x14ac:dyDescent="0.2">
      <c r="A3890" s="25">
        <v>4025</v>
      </c>
      <c r="B3890" s="25" t="s">
        <v>123</v>
      </c>
      <c r="C3890" s="139">
        <v>38883</v>
      </c>
      <c r="D3890" s="25">
        <v>4</v>
      </c>
      <c r="E3890" s="25" t="s">
        <v>48</v>
      </c>
      <c r="F3890" s="25">
        <v>-80</v>
      </c>
      <c r="G3890" s="82">
        <v>40.762799999999686</v>
      </c>
      <c r="H3890" s="27">
        <v>-80.679379999999995</v>
      </c>
      <c r="I3890" s="25">
        <v>25</v>
      </c>
      <c r="J3890" s="82">
        <v>7.9343999999999681</v>
      </c>
      <c r="K3890" s="27">
        <v>25.132239999999999</v>
      </c>
      <c r="L3890" s="29">
        <v>30.637</v>
      </c>
      <c r="M3890" s="29">
        <v>44.856000000000002</v>
      </c>
      <c r="N3890" s="28"/>
      <c r="O3890" s="28"/>
      <c r="P3890" s="26"/>
      <c r="Q3890" s="26"/>
      <c r="R3890" s="26">
        <v>7.0183731550818393</v>
      </c>
      <c r="S3890" s="26">
        <v>18.8</v>
      </c>
      <c r="T3890" s="26">
        <v>0.09</v>
      </c>
      <c r="U3890" s="26">
        <v>0.17</v>
      </c>
      <c r="V3890" s="26">
        <v>0.06</v>
      </c>
      <c r="W3890" s="26">
        <v>0.11</v>
      </c>
      <c r="X3890" s="26">
        <v>81.8</v>
      </c>
      <c r="Y3890" s="86"/>
      <c r="Z3890" s="26"/>
      <c r="AA3890" s="26"/>
      <c r="AB3890" s="26"/>
      <c r="AC3890" s="26"/>
      <c r="AD3890" s="26">
        <v>18.97</v>
      </c>
      <c r="AE3890" s="29"/>
      <c r="AF3890" s="26">
        <v>2.7856654973125003</v>
      </c>
      <c r="AG3890" s="26">
        <v>0.87843072735209327</v>
      </c>
      <c r="AH3890" s="29"/>
      <c r="AI3890" s="29">
        <v>7.3499999999999943</v>
      </c>
      <c r="AJ3890" s="125"/>
      <c r="AK3890" s="125"/>
      <c r="AL3890" s="125"/>
      <c r="AM3890" s="125"/>
    </row>
    <row r="3891" spans="1:39" ht="15" customHeight="1" x14ac:dyDescent="0.2">
      <c r="A3891" s="25">
        <v>4026</v>
      </c>
      <c r="B3891" s="25" t="s">
        <v>123</v>
      </c>
      <c r="C3891" s="139">
        <v>38883</v>
      </c>
      <c r="D3891" s="25">
        <v>5</v>
      </c>
      <c r="E3891" s="25" t="s">
        <v>48</v>
      </c>
      <c r="F3891" s="25">
        <v>-80</v>
      </c>
      <c r="G3891" s="82">
        <v>43.148399999999754</v>
      </c>
      <c r="H3891" s="27">
        <v>-80.719139999999996</v>
      </c>
      <c r="I3891" s="25">
        <v>25</v>
      </c>
      <c r="J3891" s="82">
        <v>6.9576000000000704</v>
      </c>
      <c r="K3891" s="27">
        <v>25.115960000000001</v>
      </c>
      <c r="L3891" s="29">
        <v>30.55</v>
      </c>
      <c r="M3891" s="29">
        <v>42.156999999999996</v>
      </c>
      <c r="R3891" s="26">
        <v>2.493618285411471</v>
      </c>
      <c r="S3891" s="26">
        <v>3.9</v>
      </c>
      <c r="T3891" s="26">
        <v>0.04</v>
      </c>
      <c r="U3891" s="26">
        <v>0.06</v>
      </c>
      <c r="V3891" s="26">
        <v>0.06</v>
      </c>
      <c r="W3891" s="26">
        <v>0</v>
      </c>
      <c r="X3891" s="26">
        <v>108.4</v>
      </c>
      <c r="Y3891" s="85"/>
      <c r="AD3891" s="26">
        <v>3.96</v>
      </c>
      <c r="AF3891" s="26">
        <v>0.67736877878125001</v>
      </c>
      <c r="AG3891" s="26">
        <v>0.2342376405911562</v>
      </c>
      <c r="AI3891" s="29">
        <v>2.5742574257425721</v>
      </c>
    </row>
    <row r="3892" spans="1:39" ht="15" customHeight="1" x14ac:dyDescent="0.2">
      <c r="A3892" s="25">
        <v>4027</v>
      </c>
      <c r="B3892" s="25" t="s">
        <v>123</v>
      </c>
      <c r="C3892" s="139">
        <v>38883</v>
      </c>
      <c r="D3892" s="25">
        <v>6</v>
      </c>
      <c r="E3892" s="25" t="s">
        <v>48</v>
      </c>
      <c r="F3892" s="25">
        <v>-80</v>
      </c>
      <c r="G3892" s="82">
        <v>45.556800000000237</v>
      </c>
      <c r="H3892" s="27">
        <v>-80.759280000000004</v>
      </c>
      <c r="I3892" s="25">
        <v>25</v>
      </c>
      <c r="J3892" s="82">
        <v>4.2060000000000031</v>
      </c>
      <c r="K3892" s="27">
        <v>25.0701</v>
      </c>
      <c r="L3892" s="29">
        <v>30.462</v>
      </c>
      <c r="M3892" s="29">
        <v>40.149000000000001</v>
      </c>
      <c r="R3892" s="26">
        <v>0.58588719402530054</v>
      </c>
      <c r="S3892" s="26">
        <v>3.8</v>
      </c>
      <c r="T3892" s="26">
        <v>0.06</v>
      </c>
      <c r="U3892" s="26">
        <v>0.05</v>
      </c>
      <c r="V3892" s="26">
        <v>0.05</v>
      </c>
      <c r="W3892" s="26">
        <v>0</v>
      </c>
      <c r="X3892" s="26">
        <v>226.6</v>
      </c>
      <c r="Y3892" s="85"/>
      <c r="AD3892" s="26">
        <v>3.8499999999999996</v>
      </c>
      <c r="AF3892" s="26">
        <v>0.9585475701874997</v>
      </c>
      <c r="AG3892" s="26">
        <v>0.37785078511284387</v>
      </c>
      <c r="AI3892" s="29">
        <v>0.70000000000000284</v>
      </c>
    </row>
    <row r="3893" spans="1:39" ht="15" customHeight="1" x14ac:dyDescent="0.2">
      <c r="A3893" s="25">
        <v>4028</v>
      </c>
      <c r="B3893" s="25" t="s">
        <v>123</v>
      </c>
      <c r="C3893" s="139">
        <v>38883</v>
      </c>
      <c r="D3893" s="25">
        <v>7</v>
      </c>
      <c r="E3893" s="25" t="s">
        <v>48</v>
      </c>
      <c r="F3893" s="25">
        <v>-80</v>
      </c>
      <c r="G3893" s="82">
        <v>47.609999999999673</v>
      </c>
      <c r="H3893" s="27">
        <v>-80.793499999999995</v>
      </c>
      <c r="I3893" s="25">
        <v>25</v>
      </c>
      <c r="J3893" s="82">
        <v>6.9959999999998956</v>
      </c>
      <c r="K3893" s="27">
        <v>25.116599999999998</v>
      </c>
      <c r="L3893" s="29">
        <v>30.928000000000001</v>
      </c>
      <c r="M3893" s="29">
        <v>38.283000000000001</v>
      </c>
      <c r="R3893" s="26">
        <v>1.3311122267259663</v>
      </c>
      <c r="S3893" s="26">
        <v>0.25</v>
      </c>
      <c r="T3893" s="26">
        <v>0.2</v>
      </c>
      <c r="U3893" s="26">
        <v>0.06</v>
      </c>
      <c r="V3893" s="26">
        <v>0.06</v>
      </c>
      <c r="W3893" s="26">
        <v>0</v>
      </c>
      <c r="X3893" s="26">
        <v>71.2</v>
      </c>
      <c r="Y3893" s="85"/>
      <c r="AD3893" s="26">
        <v>0.31</v>
      </c>
      <c r="AF3893" s="26">
        <v>0.46222165193749998</v>
      </c>
      <c r="AG3893" s="26">
        <v>0.24807675767656251</v>
      </c>
      <c r="AI3893" s="29">
        <v>1.3861386138613829</v>
      </c>
    </row>
    <row r="3894" spans="1:39" ht="15" customHeight="1" x14ac:dyDescent="0.2">
      <c r="A3894" s="25">
        <v>4029</v>
      </c>
      <c r="B3894" s="25" t="s">
        <v>123</v>
      </c>
      <c r="C3894" s="139">
        <v>38883</v>
      </c>
      <c r="D3894" s="25">
        <v>8</v>
      </c>
      <c r="E3894" s="25" t="s">
        <v>48</v>
      </c>
      <c r="F3894" s="25">
        <v>-80</v>
      </c>
      <c r="G3894" s="82">
        <v>51.856799999999623</v>
      </c>
      <c r="H3894" s="27">
        <v>-80.864279999999994</v>
      </c>
      <c r="I3894" s="25">
        <v>25</v>
      </c>
      <c r="J3894" s="82">
        <v>7.7112000000001046</v>
      </c>
      <c r="K3894" s="27">
        <v>25.128520000000002</v>
      </c>
      <c r="L3894" s="29">
        <v>31.754999999999999</v>
      </c>
      <c r="M3894" s="29">
        <v>36.533000000000001</v>
      </c>
      <c r="R3894" s="26">
        <v>3.8144501177721399</v>
      </c>
      <c r="S3894" s="26">
        <v>1.2</v>
      </c>
      <c r="T3894" s="26">
        <v>0.18</v>
      </c>
      <c r="U3894" s="26">
        <v>0.28999999999999998</v>
      </c>
      <c r="V3894" s="26">
        <v>0.14000000000000001</v>
      </c>
      <c r="W3894" s="26">
        <v>0.15</v>
      </c>
      <c r="X3894" s="26">
        <v>86.5</v>
      </c>
      <c r="Y3894" s="85"/>
      <c r="AD3894" s="26">
        <v>1.4899999999999998</v>
      </c>
      <c r="AF3894" s="26">
        <v>1.6438981985312497</v>
      </c>
      <c r="AG3894" s="26">
        <v>1.0611307975180315</v>
      </c>
      <c r="AI3894" s="29">
        <v>4.0101522842639552</v>
      </c>
    </row>
    <row r="3895" spans="1:39" ht="15" customHeight="1" x14ac:dyDescent="0.2">
      <c r="A3895" s="25">
        <v>4030</v>
      </c>
      <c r="B3895" s="25" t="s">
        <v>123</v>
      </c>
      <c r="C3895" s="139">
        <v>38883</v>
      </c>
      <c r="D3895" s="25">
        <v>9</v>
      </c>
      <c r="E3895" s="25" t="s">
        <v>49</v>
      </c>
      <c r="F3895" s="25">
        <v>-80</v>
      </c>
      <c r="G3895" s="82">
        <v>54.317999999999813</v>
      </c>
      <c r="H3895" s="27">
        <v>-80.905299999999997</v>
      </c>
      <c r="I3895" s="25">
        <v>25</v>
      </c>
      <c r="J3895" s="82">
        <v>7.6044000000000977</v>
      </c>
      <c r="K3895" s="27">
        <v>25.126740000000002</v>
      </c>
      <c r="L3895" s="29">
        <v>30.956</v>
      </c>
      <c r="M3895" s="29">
        <v>36.323</v>
      </c>
      <c r="R3895" s="26">
        <v>4.4691439819558161</v>
      </c>
      <c r="S3895" s="26">
        <v>0.64</v>
      </c>
      <c r="T3895" s="26">
        <v>0.21</v>
      </c>
      <c r="U3895" s="26">
        <v>0.17</v>
      </c>
      <c r="V3895" s="26">
        <v>0.17</v>
      </c>
      <c r="W3895" s="26">
        <v>0</v>
      </c>
      <c r="X3895" s="26">
        <v>59.4</v>
      </c>
      <c r="Y3895" s="85"/>
      <c r="AD3895" s="26">
        <v>0.81</v>
      </c>
      <c r="AF3895" s="26">
        <v>2.7958242149374994</v>
      </c>
      <c r="AG3895" s="26">
        <v>1.2459475718677817</v>
      </c>
      <c r="AI3895" s="29">
        <v>4.8019801980198045</v>
      </c>
    </row>
    <row r="3896" spans="1:39" ht="15" customHeight="1" x14ac:dyDescent="0.2">
      <c r="A3896" s="25">
        <v>4031</v>
      </c>
      <c r="B3896" s="25" t="s">
        <v>123</v>
      </c>
      <c r="C3896" s="139">
        <v>38883</v>
      </c>
      <c r="D3896" s="25">
        <v>10</v>
      </c>
      <c r="E3896" s="25" t="s">
        <v>49</v>
      </c>
      <c r="F3896" s="25">
        <v>-80</v>
      </c>
      <c r="G3896" s="82">
        <v>59.767200000000287</v>
      </c>
      <c r="H3896" s="27">
        <v>-80.996120000000005</v>
      </c>
      <c r="I3896" s="25">
        <v>25</v>
      </c>
      <c r="J3896" s="82">
        <v>6.6959999999999553</v>
      </c>
      <c r="K3896" s="27">
        <v>25.111599999999999</v>
      </c>
      <c r="L3896" s="29">
        <v>30.18</v>
      </c>
      <c r="M3896" s="29">
        <v>36.24</v>
      </c>
      <c r="R3896" s="26">
        <v>5.1090105679689151</v>
      </c>
      <c r="S3896" s="26">
        <v>0.66</v>
      </c>
      <c r="T3896" s="26">
        <v>0.17</v>
      </c>
      <c r="U3896" s="26">
        <v>0.21</v>
      </c>
      <c r="V3896" s="26">
        <v>0.21</v>
      </c>
      <c r="W3896" s="26">
        <v>0</v>
      </c>
      <c r="X3896" s="26">
        <v>70.8</v>
      </c>
      <c r="Y3896" s="85"/>
      <c r="AD3896" s="26">
        <v>0.87</v>
      </c>
      <c r="AF3896" s="26">
        <v>2.6365500350312496</v>
      </c>
      <c r="AG3896" s="26">
        <v>0.99947990048675028</v>
      </c>
      <c r="AI3896" s="29">
        <v>5.4228855721393021</v>
      </c>
    </row>
    <row r="3897" spans="1:39" ht="15" customHeight="1" x14ac:dyDescent="0.2">
      <c r="A3897" s="25">
        <v>4032</v>
      </c>
      <c r="B3897" s="25" t="s">
        <v>123</v>
      </c>
      <c r="C3897" s="139">
        <v>38883</v>
      </c>
      <c r="D3897" s="25">
        <v>11</v>
      </c>
      <c r="E3897" s="25" t="s">
        <v>49</v>
      </c>
      <c r="F3897" s="25">
        <v>-81</v>
      </c>
      <c r="G3897" s="82">
        <v>1.0800000000017462E-2</v>
      </c>
      <c r="H3897" s="27">
        <v>-81.00018</v>
      </c>
      <c r="I3897" s="25">
        <v>25</v>
      </c>
      <c r="J3897" s="82">
        <v>4.4879999999999853</v>
      </c>
      <c r="K3897" s="27">
        <v>25.0748</v>
      </c>
      <c r="L3897" s="29">
        <v>31.16</v>
      </c>
      <c r="M3897" s="29">
        <v>36.67</v>
      </c>
      <c r="R3897" s="26">
        <v>1.8695336269754492</v>
      </c>
      <c r="S3897" s="26">
        <v>1.4</v>
      </c>
      <c r="T3897" s="26">
        <v>0.09</v>
      </c>
      <c r="U3897" s="26">
        <v>0.14000000000000001</v>
      </c>
      <c r="V3897" s="26">
        <v>0.14000000000000001</v>
      </c>
      <c r="W3897" s="26">
        <v>0</v>
      </c>
      <c r="X3897" s="26">
        <v>70.599999999999994</v>
      </c>
      <c r="Y3897" s="85"/>
      <c r="AD3897" s="26">
        <v>1.54</v>
      </c>
      <c r="AF3897" s="26">
        <v>0.67591753340625016</v>
      </c>
      <c r="AG3897" s="26">
        <v>0.56139259831928134</v>
      </c>
      <c r="AI3897" s="29">
        <v>1.95</v>
      </c>
    </row>
    <row r="3898" spans="1:39" ht="15" customHeight="1" x14ac:dyDescent="0.2">
      <c r="A3898" s="25">
        <v>4033</v>
      </c>
      <c r="B3898" s="25" t="s">
        <v>123</v>
      </c>
      <c r="C3898" s="139">
        <v>38883</v>
      </c>
      <c r="D3898" s="25">
        <v>12</v>
      </c>
      <c r="E3898" s="25" t="s">
        <v>49</v>
      </c>
      <c r="F3898" s="25">
        <v>-81</v>
      </c>
      <c r="G3898" s="82">
        <v>3.9503999999996608</v>
      </c>
      <c r="H3898" s="27">
        <v>-81.065839999999994</v>
      </c>
      <c r="I3898" s="25">
        <v>25</v>
      </c>
      <c r="J3898" s="82">
        <v>6.7871999999999133</v>
      </c>
      <c r="K3898" s="27">
        <v>25.113119999999999</v>
      </c>
      <c r="L3898" s="29">
        <v>30.39</v>
      </c>
      <c r="M3898" s="29">
        <v>35.57</v>
      </c>
      <c r="R3898" s="26">
        <v>3.3617620314455934</v>
      </c>
      <c r="S3898" s="26">
        <v>0.37</v>
      </c>
      <c r="T3898" s="26">
        <v>0.27</v>
      </c>
      <c r="U3898" s="26">
        <v>0.15</v>
      </c>
      <c r="V3898" s="26">
        <v>0.15</v>
      </c>
      <c r="W3898" s="26">
        <v>0</v>
      </c>
      <c r="X3898" s="26">
        <v>52.4</v>
      </c>
      <c r="Y3898" s="85"/>
      <c r="AD3898" s="26">
        <v>0.52</v>
      </c>
      <c r="AF3898" s="26">
        <v>4.0036231782812504</v>
      </c>
      <c r="AG3898" s="26">
        <v>1.0533453417326566</v>
      </c>
      <c r="AI3898" s="29">
        <v>3.8383838383838373</v>
      </c>
    </row>
    <row r="3899" spans="1:39" ht="15" customHeight="1" x14ac:dyDescent="0.2">
      <c r="A3899" s="25">
        <v>4034</v>
      </c>
      <c r="B3899" s="25" t="s">
        <v>123</v>
      </c>
      <c r="C3899" s="139">
        <v>38883</v>
      </c>
      <c r="D3899" s="25">
        <v>13</v>
      </c>
      <c r="E3899" s="25" t="s">
        <v>49</v>
      </c>
      <c r="F3899" s="25">
        <v>-81</v>
      </c>
      <c r="G3899" s="82">
        <v>5.7419999999996207</v>
      </c>
      <c r="H3899" s="27">
        <v>-81.095699999999994</v>
      </c>
      <c r="I3899" s="25">
        <v>25</v>
      </c>
      <c r="J3899" s="82">
        <v>6.7739999999999867</v>
      </c>
      <c r="K3899" s="27">
        <v>25.1129</v>
      </c>
      <c r="L3899" s="29">
        <v>29.91</v>
      </c>
      <c r="M3899" s="29">
        <v>36.11</v>
      </c>
      <c r="R3899" s="26">
        <v>5.2985319714099735</v>
      </c>
      <c r="S3899" s="26">
        <v>0.34</v>
      </c>
      <c r="T3899" s="26">
        <v>0.19</v>
      </c>
      <c r="U3899" s="26">
        <v>0.09</v>
      </c>
      <c r="V3899" s="26">
        <v>0.09</v>
      </c>
      <c r="W3899" s="26">
        <v>0</v>
      </c>
      <c r="X3899" s="26">
        <v>63.7</v>
      </c>
      <c r="Y3899" s="85"/>
      <c r="AD3899" s="26">
        <v>0.43000000000000005</v>
      </c>
      <c r="AF3899" s="26">
        <v>3.3723314401562505</v>
      </c>
      <c r="AG3899" s="26">
        <v>1.1458529892549998</v>
      </c>
      <c r="AI3899" s="29">
        <v>5.7</v>
      </c>
    </row>
    <row r="3900" spans="1:39" ht="15" customHeight="1" x14ac:dyDescent="0.2">
      <c r="A3900" s="25">
        <v>4035</v>
      </c>
      <c r="B3900" s="25" t="s">
        <v>123</v>
      </c>
      <c r="C3900" s="139">
        <v>38883</v>
      </c>
      <c r="D3900" s="25">
        <v>14</v>
      </c>
      <c r="E3900" s="25" t="s">
        <v>49</v>
      </c>
      <c r="F3900" s="25">
        <v>-81</v>
      </c>
      <c r="G3900" s="82">
        <v>1.6740000000001487</v>
      </c>
      <c r="H3900" s="27">
        <v>-81.027900000000002</v>
      </c>
      <c r="I3900" s="25">
        <v>25</v>
      </c>
      <c r="J3900" s="82">
        <v>2.0459999999999212</v>
      </c>
      <c r="K3900" s="27">
        <v>25.034099999999999</v>
      </c>
      <c r="L3900" s="29">
        <v>30.87</v>
      </c>
      <c r="M3900" s="29">
        <v>35.909999999999997</v>
      </c>
      <c r="R3900" s="26">
        <v>1.8856821562276782</v>
      </c>
      <c r="S3900" s="26">
        <v>0.36</v>
      </c>
      <c r="T3900" s="26">
        <v>0.12</v>
      </c>
      <c r="U3900" s="26">
        <v>0.08</v>
      </c>
      <c r="V3900" s="26">
        <v>0.08</v>
      </c>
      <c r="W3900" s="26">
        <v>0</v>
      </c>
      <c r="X3900" s="26">
        <v>32.6</v>
      </c>
      <c r="Y3900" s="85"/>
      <c r="AD3900" s="26">
        <v>0.44</v>
      </c>
      <c r="AF3900" s="26">
        <v>1.8002698876875001</v>
      </c>
      <c r="AG3900" s="26">
        <v>0.88950906038403144</v>
      </c>
      <c r="AI3900" s="29">
        <v>2.1</v>
      </c>
    </row>
    <row r="3901" spans="1:39" ht="15" customHeight="1" x14ac:dyDescent="0.2">
      <c r="A3901" s="25">
        <v>4036</v>
      </c>
      <c r="B3901" s="25" t="s">
        <v>123</v>
      </c>
      <c r="C3901" s="139">
        <v>38883</v>
      </c>
      <c r="D3901" s="25">
        <v>15</v>
      </c>
      <c r="E3901" s="25" t="s">
        <v>49</v>
      </c>
      <c r="F3901" s="25">
        <v>-80</v>
      </c>
      <c r="G3901" s="82">
        <v>56.922000000000139</v>
      </c>
      <c r="H3901" s="27">
        <v>-80.948700000000002</v>
      </c>
      <c r="I3901" s="25">
        <v>24</v>
      </c>
      <c r="J3901" s="82">
        <v>55.89</v>
      </c>
      <c r="K3901" s="27">
        <v>24.9315</v>
      </c>
      <c r="L3901" s="29">
        <v>30.55</v>
      </c>
      <c r="M3901" s="29">
        <v>35.97</v>
      </c>
      <c r="R3901" s="26">
        <v>1.5033864050637975</v>
      </c>
      <c r="S3901" s="26">
        <v>0.31</v>
      </c>
      <c r="T3901" s="26">
        <v>0.08</v>
      </c>
      <c r="U3901" s="26">
        <v>0.1</v>
      </c>
      <c r="V3901" s="26">
        <v>0.1</v>
      </c>
      <c r="W3901" s="26">
        <v>0</v>
      </c>
      <c r="X3901" s="26">
        <v>30.7</v>
      </c>
      <c r="Y3901" s="85"/>
      <c r="AD3901" s="26">
        <v>0.41000000000000003</v>
      </c>
      <c r="AF3901" s="26">
        <v>0.87909188590624976</v>
      </c>
      <c r="AG3901" s="26">
        <v>0.3831591943157191</v>
      </c>
      <c r="AI3901" s="29">
        <v>1.6080402010050177</v>
      </c>
    </row>
    <row r="3902" spans="1:39" ht="15" customHeight="1" x14ac:dyDescent="0.2">
      <c r="A3902" s="25">
        <v>4037</v>
      </c>
      <c r="B3902" s="25" t="s">
        <v>123</v>
      </c>
      <c r="C3902" s="139">
        <v>38883</v>
      </c>
      <c r="D3902" s="25">
        <v>16</v>
      </c>
      <c r="E3902" s="25" t="s">
        <v>50</v>
      </c>
      <c r="F3902" s="25">
        <v>-80</v>
      </c>
      <c r="G3902" s="82">
        <v>49.852799999999604</v>
      </c>
      <c r="H3902" s="27">
        <v>-80.830879999999993</v>
      </c>
      <c r="I3902" s="25">
        <v>24</v>
      </c>
      <c r="J3902" s="82">
        <v>52.511999999999972</v>
      </c>
      <c r="K3902" s="27">
        <v>24.8752</v>
      </c>
      <c r="L3902" s="29">
        <v>31.18</v>
      </c>
      <c r="M3902" s="29">
        <v>35.76</v>
      </c>
      <c r="R3902" s="26">
        <v>0.7638091857779814</v>
      </c>
      <c r="S3902" s="26">
        <v>0.55000000000000004</v>
      </c>
      <c r="T3902" s="26">
        <v>0.04</v>
      </c>
      <c r="U3902" s="26">
        <v>0.18</v>
      </c>
      <c r="V3902" s="26">
        <v>0.18</v>
      </c>
      <c r="W3902" s="26">
        <v>0</v>
      </c>
      <c r="X3902" s="26">
        <v>23.4</v>
      </c>
      <c r="Y3902" s="85"/>
      <c r="AD3902" s="26">
        <v>0.73</v>
      </c>
      <c r="AF3902" s="26">
        <v>0.37188162734374997</v>
      </c>
      <c r="AG3902" s="26">
        <v>0.25179681930943754</v>
      </c>
      <c r="AI3902" s="29">
        <v>0.80808080808080873</v>
      </c>
    </row>
    <row r="3903" spans="1:39" ht="15" customHeight="1" x14ac:dyDescent="0.2">
      <c r="A3903" s="25">
        <v>4038</v>
      </c>
      <c r="B3903" s="25" t="s">
        <v>123</v>
      </c>
      <c r="C3903" s="139">
        <v>38883</v>
      </c>
      <c r="D3903" s="25">
        <v>17</v>
      </c>
      <c r="E3903" s="25" t="s">
        <v>50</v>
      </c>
      <c r="F3903" s="25">
        <v>-80</v>
      </c>
      <c r="G3903" s="82">
        <v>42.551999999999737</v>
      </c>
      <c r="H3903" s="27">
        <v>-80.709199999999996</v>
      </c>
      <c r="I3903" s="25">
        <v>24</v>
      </c>
      <c r="J3903" s="82">
        <v>55.332000000000008</v>
      </c>
      <c r="K3903" s="27">
        <v>24.9222</v>
      </c>
      <c r="L3903" s="29">
        <v>31.27</v>
      </c>
      <c r="M3903" s="29">
        <v>39.57</v>
      </c>
      <c r="R3903" s="26">
        <v>1.0870804299255952</v>
      </c>
      <c r="S3903" s="26">
        <v>3.3</v>
      </c>
      <c r="T3903" s="26">
        <v>0.11</v>
      </c>
      <c r="U3903" s="26">
        <v>0.52</v>
      </c>
      <c r="V3903" s="26">
        <v>0.23</v>
      </c>
      <c r="W3903" s="26">
        <v>0.28999999999999998</v>
      </c>
      <c r="X3903" s="26">
        <v>94.4</v>
      </c>
      <c r="Y3903" s="85"/>
      <c r="AD3903" s="26">
        <v>3.82</v>
      </c>
      <c r="AF3903" s="26">
        <v>1.368524388625</v>
      </c>
      <c r="AG3903" s="26">
        <v>0.51012451460024999</v>
      </c>
      <c r="AI3903" s="29">
        <v>1.25</v>
      </c>
    </row>
    <row r="3904" spans="1:39" ht="15" customHeight="1" x14ac:dyDescent="0.2">
      <c r="A3904" s="25">
        <v>4039</v>
      </c>
      <c r="B3904" s="25" t="s">
        <v>123</v>
      </c>
      <c r="C3904" s="139">
        <v>38883</v>
      </c>
      <c r="D3904" s="25">
        <v>18</v>
      </c>
      <c r="E3904" s="25" t="s">
        <v>50</v>
      </c>
      <c r="F3904" s="25">
        <v>-80</v>
      </c>
      <c r="G3904" s="82">
        <v>36.654000000000053</v>
      </c>
      <c r="H3904" s="27">
        <v>-80.610900000000001</v>
      </c>
      <c r="I3904" s="25">
        <v>24</v>
      </c>
      <c r="J3904" s="82">
        <v>58.667999999999907</v>
      </c>
      <c r="K3904" s="27">
        <v>24.977799999999998</v>
      </c>
      <c r="L3904" s="29">
        <v>31.71</v>
      </c>
      <c r="M3904" s="29">
        <v>41.02</v>
      </c>
      <c r="R3904" s="26">
        <v>0.97474370275297939</v>
      </c>
      <c r="S3904" s="26">
        <v>2.2000000000000002</v>
      </c>
      <c r="T3904" s="26">
        <v>0.08</v>
      </c>
      <c r="U3904" s="26">
        <v>0.6</v>
      </c>
      <c r="V3904" s="26">
        <v>0.18</v>
      </c>
      <c r="W3904" s="26">
        <v>0.42</v>
      </c>
      <c r="X3904" s="26">
        <v>6.2</v>
      </c>
      <c r="Y3904" s="85"/>
      <c r="AD3904" s="26">
        <v>2.8000000000000003</v>
      </c>
      <c r="AF3904" s="26">
        <v>1.052152896875</v>
      </c>
      <c r="AG3904" s="26">
        <v>0.3531977523866876</v>
      </c>
      <c r="AI3904" s="29">
        <v>1.1000000000000001</v>
      </c>
    </row>
    <row r="3905" spans="1:35" ht="15" customHeight="1" x14ac:dyDescent="0.2">
      <c r="A3905" s="25">
        <v>4040</v>
      </c>
      <c r="B3905" s="25" t="s">
        <v>123</v>
      </c>
      <c r="C3905" s="139">
        <v>38883</v>
      </c>
      <c r="D3905" s="25">
        <v>19</v>
      </c>
      <c r="E3905" s="25" t="s">
        <v>47</v>
      </c>
      <c r="F3905" s="25">
        <v>-80</v>
      </c>
      <c r="G3905" s="82">
        <v>32.910000000000252</v>
      </c>
      <c r="H3905" s="27">
        <v>-80.548500000000004</v>
      </c>
      <c r="I3905" s="25">
        <v>25</v>
      </c>
      <c r="J3905" s="82">
        <v>1.2179999999999325</v>
      </c>
      <c r="K3905" s="27">
        <v>25.020299999999999</v>
      </c>
      <c r="L3905" s="29">
        <v>31.72</v>
      </c>
      <c r="M3905" s="29">
        <v>42.89</v>
      </c>
      <c r="R3905" s="26">
        <v>3.4192544443276858</v>
      </c>
      <c r="S3905" s="26">
        <v>2.2000000000000002</v>
      </c>
      <c r="T3905" s="26">
        <v>0.18</v>
      </c>
      <c r="U3905" s="26">
        <v>0.18</v>
      </c>
      <c r="V3905" s="26">
        <v>0.18</v>
      </c>
      <c r="W3905" s="26">
        <v>0</v>
      </c>
      <c r="X3905" s="26">
        <v>15.4</v>
      </c>
      <c r="Y3905" s="85"/>
      <c r="AD3905" s="26">
        <v>2.3800000000000003</v>
      </c>
      <c r="AF3905" s="26">
        <v>2.0923330194062495</v>
      </c>
      <c r="AG3905" s="26">
        <v>0.66743309634153158</v>
      </c>
      <c r="AI3905" s="29">
        <v>3.6683417085427155</v>
      </c>
    </row>
    <row r="3906" spans="1:35" ht="15" customHeight="1" x14ac:dyDescent="0.2">
      <c r="A3906" s="25">
        <v>4041</v>
      </c>
      <c r="B3906" s="25" t="s">
        <v>123</v>
      </c>
      <c r="C3906" s="139">
        <v>38883</v>
      </c>
      <c r="D3906" s="25">
        <v>20</v>
      </c>
      <c r="E3906" s="25" t="s">
        <v>47</v>
      </c>
      <c r="F3906" s="25">
        <v>-80</v>
      </c>
      <c r="G3906" s="82">
        <v>29.652000000000385</v>
      </c>
      <c r="H3906" s="27">
        <v>-80.494200000000006</v>
      </c>
      <c r="I3906" s="25">
        <v>25</v>
      </c>
      <c r="J3906" s="82">
        <v>4.0140000000000242</v>
      </c>
      <c r="K3906" s="27">
        <v>25.0669</v>
      </c>
      <c r="L3906" s="29">
        <v>31.87</v>
      </c>
      <c r="M3906" s="29">
        <v>39.51</v>
      </c>
      <c r="R3906" s="26">
        <v>1.0530343492001422</v>
      </c>
      <c r="S3906" s="26">
        <v>2.9</v>
      </c>
      <c r="T3906" s="26">
        <v>0.04</v>
      </c>
      <c r="U3906" s="26">
        <v>1</v>
      </c>
      <c r="V3906" s="26">
        <v>0.2</v>
      </c>
      <c r="W3906" s="26">
        <v>0.8</v>
      </c>
      <c r="X3906" s="26">
        <v>8.3000000000000007</v>
      </c>
      <c r="Y3906" s="85"/>
      <c r="AD3906" s="26">
        <v>3.9000000000000004</v>
      </c>
      <c r="AF3906" s="26">
        <v>0.81451146671874985</v>
      </c>
      <c r="AG3906" s="26">
        <v>0.30290847424109379</v>
      </c>
      <c r="AI3906" s="29">
        <v>1.1499999999999932</v>
      </c>
    </row>
    <row r="3907" spans="1:35" ht="15" customHeight="1" x14ac:dyDescent="0.2">
      <c r="A3907" s="25">
        <v>4042</v>
      </c>
      <c r="B3907" s="25" t="s">
        <v>123</v>
      </c>
      <c r="C3907" s="139">
        <v>38883</v>
      </c>
      <c r="D3907" s="25">
        <v>34</v>
      </c>
      <c r="E3907" s="25" t="s">
        <v>49</v>
      </c>
      <c r="F3907" s="25">
        <v>-80</v>
      </c>
      <c r="G3907" s="82">
        <v>57.343199999999968</v>
      </c>
      <c r="H3907" s="27">
        <v>-80.955719999999999</v>
      </c>
      <c r="I3907" s="25">
        <v>24</v>
      </c>
      <c r="J3907" s="82">
        <v>59.28360000000005</v>
      </c>
      <c r="K3907" s="27">
        <v>24.988060000000001</v>
      </c>
      <c r="L3907" s="29">
        <v>30.78</v>
      </c>
      <c r="M3907" s="29">
        <v>35.96</v>
      </c>
      <c r="R3907" s="26">
        <v>0.59834257534225688</v>
      </c>
      <c r="S3907" s="26">
        <v>0</v>
      </c>
      <c r="T3907" s="26">
        <v>0.08</v>
      </c>
      <c r="U3907" s="26">
        <v>0.09</v>
      </c>
      <c r="V3907" s="26">
        <v>0.09</v>
      </c>
      <c r="W3907" s="26">
        <v>0</v>
      </c>
      <c r="X3907" s="26">
        <v>18.5</v>
      </c>
      <c r="Y3907" s="85"/>
      <c r="AD3907" s="26">
        <v>0.09</v>
      </c>
      <c r="AF3907" s="26">
        <v>0.43392236712499999</v>
      </c>
      <c r="AG3907" s="26">
        <v>0.27603059172859379</v>
      </c>
      <c r="AI3907" s="29">
        <v>0.64999999999999503</v>
      </c>
    </row>
    <row r="3908" spans="1:35" ht="15" customHeight="1" x14ac:dyDescent="0.2">
      <c r="A3908" s="25">
        <v>4043</v>
      </c>
      <c r="B3908" s="25" t="s">
        <v>123</v>
      </c>
      <c r="C3908" s="139">
        <v>38884</v>
      </c>
      <c r="D3908" s="25">
        <v>21</v>
      </c>
      <c r="E3908" s="25" t="s">
        <v>47</v>
      </c>
      <c r="F3908" s="25">
        <v>-80</v>
      </c>
      <c r="G3908" s="82">
        <v>30.906000000000233</v>
      </c>
      <c r="H3908" s="27">
        <v>-80.515100000000004</v>
      </c>
      <c r="I3908" s="25">
        <v>25</v>
      </c>
      <c r="J3908" s="82">
        <v>6.7620000000000147</v>
      </c>
      <c r="K3908" s="27">
        <v>25.1127</v>
      </c>
      <c r="L3908" s="29">
        <v>30.74</v>
      </c>
      <c r="M3908" s="29">
        <v>39.18</v>
      </c>
      <c r="R3908" s="26">
        <v>0.97653070289062038</v>
      </c>
      <c r="S3908" s="26">
        <v>3.5</v>
      </c>
      <c r="T3908" s="26">
        <v>0.12</v>
      </c>
      <c r="U3908" s="26">
        <v>0.55000000000000004</v>
      </c>
      <c r="V3908" s="26">
        <v>0.23</v>
      </c>
      <c r="W3908" s="26">
        <v>0.32</v>
      </c>
      <c r="X3908" s="26">
        <v>8.4</v>
      </c>
      <c r="Y3908" s="85"/>
      <c r="AD3908" s="26">
        <v>4.05</v>
      </c>
      <c r="AF3908" s="26">
        <v>0.61714209571874989</v>
      </c>
      <c r="AG3908" s="26">
        <v>0.19606244126903125</v>
      </c>
      <c r="AI3908" s="29">
        <v>1.05</v>
      </c>
    </row>
    <row r="3909" spans="1:35" ht="15" customHeight="1" x14ac:dyDescent="0.2">
      <c r="A3909" s="25">
        <v>4044</v>
      </c>
      <c r="B3909" s="25" t="s">
        <v>123</v>
      </c>
      <c r="C3909" s="139">
        <v>38884</v>
      </c>
      <c r="D3909" s="25">
        <v>22</v>
      </c>
      <c r="E3909" s="25" t="s">
        <v>47</v>
      </c>
      <c r="F3909" s="25">
        <v>-80</v>
      </c>
      <c r="G3909" s="82">
        <v>36.20399999999961</v>
      </c>
      <c r="H3909" s="27">
        <v>-80.603399999999993</v>
      </c>
      <c r="I3909" s="25">
        <v>25</v>
      </c>
      <c r="J3909" s="82">
        <v>5.969999999999942</v>
      </c>
      <c r="K3909" s="27">
        <v>25.099499999999999</v>
      </c>
      <c r="L3909" s="29">
        <v>30.52</v>
      </c>
      <c r="M3909" s="29">
        <v>38.200000000000003</v>
      </c>
      <c r="R3909" s="26">
        <v>1.0483358265458542</v>
      </c>
      <c r="S3909" s="26">
        <v>4.8</v>
      </c>
      <c r="T3909" s="26">
        <v>0</v>
      </c>
      <c r="U3909" s="26">
        <v>0.59</v>
      </c>
      <c r="V3909" s="26">
        <v>0.16</v>
      </c>
      <c r="W3909" s="26">
        <v>0.43</v>
      </c>
      <c r="X3909" s="26">
        <v>7.2</v>
      </c>
      <c r="Y3909" s="85"/>
      <c r="AD3909" s="26">
        <v>5.39</v>
      </c>
      <c r="AF3909" s="26">
        <v>0.3424939085</v>
      </c>
      <c r="AG3909" s="26">
        <v>0.2059957613967188</v>
      </c>
      <c r="AI3909" s="29">
        <v>1.0891089108910923</v>
      </c>
    </row>
    <row r="3910" spans="1:35" ht="15" customHeight="1" x14ac:dyDescent="0.2">
      <c r="A3910" s="25">
        <v>4045</v>
      </c>
      <c r="B3910" s="25" t="s">
        <v>123</v>
      </c>
      <c r="C3910" s="139">
        <v>38884</v>
      </c>
      <c r="D3910" s="25">
        <v>23</v>
      </c>
      <c r="E3910" s="25" t="s">
        <v>47</v>
      </c>
      <c r="F3910" s="25">
        <v>-80</v>
      </c>
      <c r="G3910" s="82">
        <v>37.493999999999801</v>
      </c>
      <c r="H3910" s="27">
        <v>-80.624899999999997</v>
      </c>
      <c r="I3910" s="25">
        <v>25</v>
      </c>
      <c r="J3910" s="82">
        <v>3.317999999999941</v>
      </c>
      <c r="K3910" s="27">
        <v>25.055299999999999</v>
      </c>
      <c r="L3910" s="29">
        <v>30.85</v>
      </c>
      <c r="M3910" s="29">
        <v>43.41</v>
      </c>
      <c r="R3910" s="26">
        <v>6.1237340327038741</v>
      </c>
      <c r="S3910" s="26">
        <v>2.2000000000000002</v>
      </c>
      <c r="T3910" s="26">
        <v>0.08</v>
      </c>
      <c r="U3910" s="26">
        <v>0.05</v>
      </c>
      <c r="V3910" s="26">
        <v>0.05</v>
      </c>
      <c r="W3910" s="26">
        <v>0</v>
      </c>
      <c r="X3910" s="26">
        <v>68.099999999999994</v>
      </c>
      <c r="Y3910" s="85"/>
      <c r="AD3910" s="26">
        <v>2.25</v>
      </c>
      <c r="AF3910" s="26">
        <v>1.3725153134062498</v>
      </c>
      <c r="AG3910" s="26">
        <v>0.39179303062318771</v>
      </c>
      <c r="AI3910" s="29">
        <v>6.2871287128712847</v>
      </c>
    </row>
    <row r="3911" spans="1:35" ht="15" customHeight="1" x14ac:dyDescent="0.2">
      <c r="A3911" s="25">
        <v>4046</v>
      </c>
      <c r="B3911" s="25" t="s">
        <v>123</v>
      </c>
      <c r="C3911" s="139">
        <v>38884</v>
      </c>
      <c r="D3911" s="25">
        <v>24</v>
      </c>
      <c r="E3911" s="25" t="s">
        <v>48</v>
      </c>
      <c r="F3911" s="25">
        <v>-80</v>
      </c>
      <c r="G3911" s="82">
        <v>40.020000000000095</v>
      </c>
      <c r="H3911" s="27">
        <v>-80.667000000000002</v>
      </c>
      <c r="I3911" s="25">
        <v>25</v>
      </c>
      <c r="J3911" s="82">
        <v>3.8100000000000733</v>
      </c>
      <c r="K3911" s="27">
        <v>25.063500000000001</v>
      </c>
      <c r="L3911" s="29">
        <v>30.66</v>
      </c>
      <c r="M3911" s="29">
        <v>43.69</v>
      </c>
      <c r="R3911" s="26">
        <v>3.5931506608603683</v>
      </c>
      <c r="S3911" s="26">
        <v>2.2000000000000002</v>
      </c>
      <c r="T3911" s="26">
        <v>0.05</v>
      </c>
      <c r="U3911" s="26">
        <v>0.04</v>
      </c>
      <c r="V3911" s="26">
        <v>0.04</v>
      </c>
      <c r="W3911" s="26">
        <v>0</v>
      </c>
      <c r="X3911" s="26">
        <v>113.9</v>
      </c>
      <c r="Y3911" s="85"/>
      <c r="AD3911" s="26">
        <v>2.2400000000000002</v>
      </c>
      <c r="AF3911" s="26">
        <v>1.4214948448125</v>
      </c>
      <c r="AG3911" s="26">
        <v>0.43324787292934375</v>
      </c>
      <c r="AI3911" s="29">
        <v>3.7623762376237613</v>
      </c>
    </row>
    <row r="3912" spans="1:35" ht="15" customHeight="1" x14ac:dyDescent="0.2">
      <c r="A3912" s="25">
        <v>4047</v>
      </c>
      <c r="B3912" s="25" t="s">
        <v>123</v>
      </c>
      <c r="C3912" s="139">
        <v>38884</v>
      </c>
      <c r="D3912" s="25">
        <v>25</v>
      </c>
      <c r="E3912" s="25" t="s">
        <v>48</v>
      </c>
      <c r="F3912" s="25">
        <v>-80</v>
      </c>
      <c r="G3912" s="82">
        <v>43.067999999999813</v>
      </c>
      <c r="H3912" s="27">
        <v>-80.717799999999997</v>
      </c>
      <c r="I3912" s="25">
        <v>25</v>
      </c>
      <c r="J3912" s="82">
        <v>3.6059999999999093</v>
      </c>
      <c r="K3912" s="27">
        <v>25.060099999999998</v>
      </c>
      <c r="L3912" s="29">
        <v>31.22</v>
      </c>
      <c r="M3912" s="29">
        <v>41.34</v>
      </c>
      <c r="R3912" s="26">
        <v>0.98039508324599411</v>
      </c>
      <c r="S3912" s="26">
        <v>2.1</v>
      </c>
      <c r="T3912" s="26">
        <v>0.04</v>
      </c>
      <c r="U3912" s="26">
        <v>0.05</v>
      </c>
      <c r="V3912" s="26">
        <v>0.02</v>
      </c>
      <c r="W3912" s="26">
        <v>0.03</v>
      </c>
      <c r="X3912" s="26">
        <v>117.4</v>
      </c>
      <c r="Y3912" s="85"/>
      <c r="AD3912" s="26">
        <v>2.15</v>
      </c>
      <c r="AF3912" s="26">
        <v>0.91319615221874995</v>
      </c>
      <c r="AG3912" s="26">
        <v>0.31232688326746882</v>
      </c>
      <c r="AI3912" s="29">
        <v>1.0891089108910834</v>
      </c>
    </row>
    <row r="3913" spans="1:35" ht="15" customHeight="1" x14ac:dyDescent="0.2">
      <c r="A3913" s="25">
        <v>4048</v>
      </c>
      <c r="B3913" s="25" t="s">
        <v>123</v>
      </c>
      <c r="C3913" s="139">
        <v>38884</v>
      </c>
      <c r="D3913" s="25">
        <v>26</v>
      </c>
      <c r="E3913" s="25" t="s">
        <v>50</v>
      </c>
      <c r="F3913" s="25">
        <v>-80</v>
      </c>
      <c r="G3913" s="82">
        <v>43.314000000000306</v>
      </c>
      <c r="H3913" s="27">
        <v>-80.721900000000005</v>
      </c>
      <c r="I3913" s="25">
        <v>25</v>
      </c>
      <c r="J3913" s="82">
        <v>1.4520000000000266</v>
      </c>
      <c r="K3913" s="27">
        <v>25.0242</v>
      </c>
      <c r="L3913" s="29">
        <v>31.18</v>
      </c>
      <c r="M3913" s="29">
        <v>41.46</v>
      </c>
      <c r="R3913" s="26">
        <v>1E-3</v>
      </c>
      <c r="S3913" s="26">
        <v>2.5</v>
      </c>
      <c r="T3913" s="26">
        <v>0.05</v>
      </c>
      <c r="U3913" s="26">
        <v>0.03</v>
      </c>
      <c r="V3913" s="26">
        <v>0.03</v>
      </c>
      <c r="W3913" s="26">
        <v>0</v>
      </c>
      <c r="X3913" s="26">
        <v>145.30000000000001</v>
      </c>
      <c r="Y3913" s="85"/>
      <c r="AD3913" s="26">
        <v>2.5299999999999998</v>
      </c>
      <c r="AF3913" s="26">
        <v>0.74340044334374999</v>
      </c>
      <c r="AG3913" s="26">
        <v>0.28081439800318764</v>
      </c>
      <c r="AI3913" s="29">
        <v>4.9504950495048446E-2</v>
      </c>
    </row>
    <row r="3914" spans="1:35" ht="15" customHeight="1" x14ac:dyDescent="0.2">
      <c r="A3914" s="25">
        <v>4049</v>
      </c>
      <c r="B3914" s="25" t="s">
        <v>123</v>
      </c>
      <c r="C3914" s="139">
        <v>38884</v>
      </c>
      <c r="D3914" s="25">
        <v>27</v>
      </c>
      <c r="E3914" s="25" t="s">
        <v>50</v>
      </c>
      <c r="F3914" s="25">
        <v>-80</v>
      </c>
      <c r="G3914" s="82">
        <v>44.976000000000056</v>
      </c>
      <c r="H3914" s="27">
        <v>-80.749600000000001</v>
      </c>
      <c r="I3914" s="25">
        <v>25</v>
      </c>
      <c r="J3914" s="82">
        <v>0.33600000000006958</v>
      </c>
      <c r="K3914" s="27">
        <v>25.005600000000001</v>
      </c>
      <c r="L3914" s="29">
        <v>30.97</v>
      </c>
      <c r="M3914" s="29">
        <v>38.931899999999999</v>
      </c>
      <c r="R3914" s="26">
        <v>1.0191523860776088</v>
      </c>
      <c r="S3914" s="26">
        <v>2.2999999999999998</v>
      </c>
      <c r="T3914" s="26">
        <v>7.0000000000000007E-2</v>
      </c>
      <c r="U3914" s="26">
        <v>0.05</v>
      </c>
      <c r="V3914" s="26">
        <v>0.05</v>
      </c>
      <c r="W3914" s="26">
        <v>0</v>
      </c>
      <c r="X3914" s="26">
        <v>151.19999999999999</v>
      </c>
      <c r="Y3914" s="85"/>
      <c r="AD3914" s="26">
        <v>2.3499999999999996</v>
      </c>
      <c r="AF3914" s="26">
        <v>1.4193179767499997</v>
      </c>
      <c r="AG3914" s="26">
        <v>0.52585640360800068</v>
      </c>
      <c r="AI3914" s="29">
        <v>1.1881188118811803</v>
      </c>
    </row>
    <row r="3915" spans="1:35" ht="15" customHeight="1" x14ac:dyDescent="0.2">
      <c r="A3915" s="25">
        <v>4050</v>
      </c>
      <c r="B3915" s="25" t="s">
        <v>123</v>
      </c>
      <c r="C3915" s="139">
        <v>38884</v>
      </c>
      <c r="D3915" s="25">
        <v>28</v>
      </c>
      <c r="E3915" s="25" t="s">
        <v>50</v>
      </c>
      <c r="F3915" s="25">
        <v>-80</v>
      </c>
      <c r="G3915" s="82">
        <v>47.064000000000306</v>
      </c>
      <c r="H3915" s="27">
        <v>-80.784400000000005</v>
      </c>
      <c r="I3915" s="25">
        <v>25</v>
      </c>
      <c r="J3915" s="82">
        <v>5.4000000000087311E-2</v>
      </c>
      <c r="K3915" s="27">
        <v>25.000900000000001</v>
      </c>
      <c r="L3915" s="29">
        <v>31.027200000000001</v>
      </c>
      <c r="M3915" s="29">
        <v>38.090000000000003</v>
      </c>
      <c r="R3915" s="26">
        <v>1.6007550761848097</v>
      </c>
      <c r="S3915" s="26">
        <v>3.9</v>
      </c>
      <c r="T3915" s="26">
        <v>0.16</v>
      </c>
      <c r="U3915" s="26">
        <v>7.0000000000000007E-2</v>
      </c>
      <c r="V3915" s="26">
        <v>0.05</v>
      </c>
      <c r="W3915" s="26">
        <v>0.02</v>
      </c>
      <c r="X3915" s="26">
        <v>135.6</v>
      </c>
      <c r="Y3915" s="85"/>
      <c r="AD3915" s="26">
        <v>3.9699999999999998</v>
      </c>
      <c r="AF3915" s="26">
        <v>1.3275267067812502</v>
      </c>
      <c r="AG3915" s="26">
        <v>0.59755552539099988</v>
      </c>
      <c r="AI3915" s="29">
        <v>1.7587939698492443</v>
      </c>
    </row>
    <row r="3916" spans="1:35" ht="15" customHeight="1" x14ac:dyDescent="0.2">
      <c r="A3916" s="25">
        <v>4051</v>
      </c>
      <c r="B3916" s="25" t="s">
        <v>123</v>
      </c>
      <c r="C3916" s="139">
        <v>38884</v>
      </c>
      <c r="D3916" s="25">
        <v>29</v>
      </c>
      <c r="E3916" s="25" t="s">
        <v>50</v>
      </c>
      <c r="F3916" s="25">
        <v>-80</v>
      </c>
      <c r="G3916" s="82">
        <v>48.708000000000311</v>
      </c>
      <c r="H3916" s="27">
        <v>-80.811800000000005</v>
      </c>
      <c r="I3916" s="25">
        <v>24</v>
      </c>
      <c r="J3916" s="82">
        <v>59.892000000000039</v>
      </c>
      <c r="K3916" s="27">
        <v>24.998200000000001</v>
      </c>
      <c r="L3916" s="29">
        <v>31.83</v>
      </c>
      <c r="M3916" s="29">
        <v>37.44</v>
      </c>
      <c r="R3916" s="26">
        <v>3.1198733170156423E-2</v>
      </c>
      <c r="S3916" s="26">
        <v>2</v>
      </c>
      <c r="T3916" s="26">
        <v>0.06</v>
      </c>
      <c r="U3916" s="26">
        <v>0.06</v>
      </c>
      <c r="V3916" s="26">
        <v>0.04</v>
      </c>
      <c r="W3916" s="26">
        <v>0.02</v>
      </c>
      <c r="X3916" s="26">
        <v>128.6</v>
      </c>
      <c r="Y3916" s="85"/>
      <c r="AD3916" s="26">
        <v>2.06</v>
      </c>
      <c r="AF3916" s="26">
        <v>0.56961380968749986</v>
      </c>
      <c r="AG3916" s="26">
        <v>0.32917466070137513</v>
      </c>
      <c r="AI3916" s="29">
        <v>9.9009900990096891E-2</v>
      </c>
    </row>
    <row r="3917" spans="1:35" ht="15" customHeight="1" x14ac:dyDescent="0.2">
      <c r="A3917" s="25">
        <v>4052</v>
      </c>
      <c r="B3917" s="25" t="s">
        <v>123</v>
      </c>
      <c r="C3917" s="139">
        <v>38884</v>
      </c>
      <c r="D3917" s="25">
        <v>30</v>
      </c>
      <c r="E3917" s="25" t="s">
        <v>49</v>
      </c>
      <c r="F3917" s="25">
        <v>-80</v>
      </c>
      <c r="G3917" s="82">
        <v>50.159999999999911</v>
      </c>
      <c r="H3917" s="27">
        <v>-80.835999999999999</v>
      </c>
      <c r="I3917" s="25">
        <v>24</v>
      </c>
      <c r="J3917" s="82">
        <v>58.547999999999973</v>
      </c>
      <c r="K3917" s="27">
        <v>24.9758</v>
      </c>
      <c r="L3917" s="29">
        <v>30.6342</v>
      </c>
      <c r="M3917" s="29">
        <v>35.76</v>
      </c>
      <c r="R3917" s="26">
        <v>0.49616679392980867</v>
      </c>
      <c r="S3917" s="26">
        <v>0.57999999999999996</v>
      </c>
      <c r="T3917" s="26">
        <v>0.06</v>
      </c>
      <c r="U3917" s="26">
        <v>0.04</v>
      </c>
      <c r="V3917" s="26">
        <v>0.02</v>
      </c>
      <c r="W3917" s="26">
        <v>0.02</v>
      </c>
      <c r="X3917" s="26">
        <v>58.4</v>
      </c>
      <c r="Y3917" s="85"/>
      <c r="AD3917" s="26">
        <v>0.62</v>
      </c>
      <c r="AF3917" s="26">
        <v>0.49886559765624999</v>
      </c>
      <c r="AG3917" s="26">
        <v>0.33131897486143758</v>
      </c>
      <c r="AI3917" s="29">
        <v>0.55555555555555269</v>
      </c>
    </row>
    <row r="3918" spans="1:35" ht="15" customHeight="1" x14ac:dyDescent="0.2">
      <c r="A3918" s="25">
        <v>4053</v>
      </c>
      <c r="B3918" s="25" t="s">
        <v>123</v>
      </c>
      <c r="C3918" s="139">
        <v>38884</v>
      </c>
      <c r="D3918" s="25">
        <v>31</v>
      </c>
      <c r="E3918" s="25" t="s">
        <v>49</v>
      </c>
      <c r="F3918" s="25">
        <v>-80</v>
      </c>
      <c r="G3918" s="82">
        <v>52.116000000000042</v>
      </c>
      <c r="H3918" s="27">
        <v>-80.868600000000001</v>
      </c>
      <c r="I3918" s="25">
        <v>25</v>
      </c>
      <c r="J3918" s="82">
        <v>0.64799999999998192</v>
      </c>
      <c r="K3918" s="27">
        <v>25.0108</v>
      </c>
      <c r="L3918" s="29">
        <v>31.782699999999998</v>
      </c>
      <c r="M3918" s="29">
        <v>37.76</v>
      </c>
      <c r="R3918" s="26">
        <v>0.57513284955049426</v>
      </c>
      <c r="S3918" s="26">
        <v>1.2</v>
      </c>
      <c r="T3918" s="26">
        <v>0.17</v>
      </c>
      <c r="U3918" s="26">
        <v>0.06</v>
      </c>
      <c r="V3918" s="26">
        <v>0.02</v>
      </c>
      <c r="W3918" s="26">
        <v>0.04</v>
      </c>
      <c r="X3918" s="26">
        <v>140.6</v>
      </c>
      <c r="Y3918" s="85"/>
      <c r="AD3918" s="26">
        <v>1.26</v>
      </c>
      <c r="AF3918" s="26">
        <v>1.3757806154999999</v>
      </c>
      <c r="AG3918" s="26">
        <v>0.66191249417565667</v>
      </c>
      <c r="AI3918" s="29">
        <v>0.73891625615763712</v>
      </c>
    </row>
    <row r="3919" spans="1:35" ht="15" customHeight="1" x14ac:dyDescent="0.2">
      <c r="A3919" s="25">
        <v>4054</v>
      </c>
      <c r="B3919" s="25" t="s">
        <v>123</v>
      </c>
      <c r="C3919" s="139">
        <v>38884</v>
      </c>
      <c r="D3919" s="25">
        <v>32</v>
      </c>
      <c r="E3919" s="25" t="s">
        <v>49</v>
      </c>
      <c r="F3919" s="25">
        <v>-80</v>
      </c>
      <c r="G3919" s="82">
        <v>55.542000000000371</v>
      </c>
      <c r="H3919" s="27">
        <v>-80.925700000000006</v>
      </c>
      <c r="I3919" s="25">
        <v>25</v>
      </c>
      <c r="J3919" s="82">
        <v>0.70800000000005525</v>
      </c>
      <c r="K3919" s="27">
        <v>25.011800000000001</v>
      </c>
      <c r="L3919" s="29">
        <v>31.45</v>
      </c>
      <c r="M3919" s="29">
        <v>37.369999999999997</v>
      </c>
      <c r="R3919" s="26">
        <v>0.28093626920759074</v>
      </c>
      <c r="S3919" s="26">
        <v>0.24</v>
      </c>
      <c r="T3919" s="26">
        <v>0.04</v>
      </c>
      <c r="U3919" s="26">
        <v>0.02</v>
      </c>
      <c r="V3919" s="26">
        <v>0.01</v>
      </c>
      <c r="W3919" s="26">
        <v>0.01</v>
      </c>
      <c r="X3919" s="26">
        <v>91</v>
      </c>
      <c r="Y3919" s="85"/>
      <c r="AD3919" s="26">
        <v>0.26</v>
      </c>
      <c r="AF3919" s="26">
        <v>0.58013533865624989</v>
      </c>
      <c r="AG3919" s="26">
        <v>0.31969209269271881</v>
      </c>
      <c r="AI3919" s="29">
        <v>0.35000000000000142</v>
      </c>
    </row>
    <row r="3920" spans="1:35" ht="15" customHeight="1" x14ac:dyDescent="0.2">
      <c r="A3920" s="25">
        <v>4055</v>
      </c>
      <c r="B3920" s="25" t="s">
        <v>123</v>
      </c>
      <c r="C3920" s="139">
        <v>38884</v>
      </c>
      <c r="D3920" s="25">
        <v>33</v>
      </c>
      <c r="E3920" s="25" t="s">
        <v>49</v>
      </c>
      <c r="F3920" s="25">
        <v>-80</v>
      </c>
      <c r="G3920" s="82">
        <v>55.193999999999903</v>
      </c>
      <c r="H3920" s="27">
        <v>-80.919899999999998</v>
      </c>
      <c r="I3920" s="25">
        <v>25</v>
      </c>
      <c r="J3920" s="82">
        <v>3.2459999999998956</v>
      </c>
      <c r="K3920" s="27">
        <v>25.054099999999998</v>
      </c>
      <c r="L3920" s="29">
        <v>33.33</v>
      </c>
      <c r="M3920" s="29">
        <v>37.020000000000003</v>
      </c>
      <c r="R3920" s="26">
        <v>0.32428150217956014</v>
      </c>
      <c r="S3920" s="26">
        <v>0.42</v>
      </c>
      <c r="T3920" s="26">
        <v>7.0000000000000007E-2</v>
      </c>
      <c r="U3920" s="26">
        <v>0.03</v>
      </c>
      <c r="V3920" s="26">
        <v>0.03</v>
      </c>
      <c r="W3920" s="26">
        <v>0</v>
      </c>
      <c r="X3920" s="26">
        <v>88.9</v>
      </c>
      <c r="Y3920" s="85"/>
      <c r="AD3920" s="26">
        <v>0.44999999999999996</v>
      </c>
      <c r="AF3920" s="26">
        <v>0.61931896378124995</v>
      </c>
      <c r="AG3920" s="26">
        <v>0.39103847114981255</v>
      </c>
      <c r="AI3920" s="29">
        <v>0.39800995024875657</v>
      </c>
    </row>
    <row r="3921" spans="1:39" ht="15" customHeight="1" x14ac:dyDescent="0.2">
      <c r="A3921" s="25">
        <v>4056</v>
      </c>
      <c r="B3921" s="25" t="s">
        <v>123</v>
      </c>
      <c r="C3921" s="139">
        <v>38884</v>
      </c>
      <c r="D3921" s="25">
        <v>35</v>
      </c>
      <c r="E3921" s="25" t="s">
        <v>49</v>
      </c>
      <c r="F3921" s="25">
        <v>-80</v>
      </c>
      <c r="G3921" s="82">
        <v>52.758000000000003</v>
      </c>
      <c r="H3921" s="27">
        <v>-80.879300000000001</v>
      </c>
      <c r="I3921" s="25">
        <v>24</v>
      </c>
      <c r="J3921" s="82">
        <v>58.289999999999935</v>
      </c>
      <c r="K3921" s="27">
        <v>24.971499999999999</v>
      </c>
      <c r="L3921" s="29">
        <v>31.92</v>
      </c>
      <c r="M3921" s="29">
        <v>35.770000000000003</v>
      </c>
      <c r="R3921" s="26">
        <v>0.50566069813730607</v>
      </c>
      <c r="S3921" s="26">
        <v>0.57999999999999996</v>
      </c>
      <c r="T3921" s="26">
        <v>0.11</v>
      </c>
      <c r="U3921" s="26">
        <v>0.08</v>
      </c>
      <c r="V3921" s="26">
        <v>0.03</v>
      </c>
      <c r="W3921" s="26">
        <v>0.05</v>
      </c>
      <c r="X3921" s="26">
        <v>35</v>
      </c>
      <c r="Y3921" s="85"/>
      <c r="AD3921" s="26">
        <v>0.66</v>
      </c>
      <c r="AF3921" s="26">
        <v>0.81777676881249972</v>
      </c>
      <c r="AG3921" s="26">
        <v>0.46491898083312511</v>
      </c>
      <c r="AI3921" s="29">
        <v>0.60301507537688936</v>
      </c>
    </row>
    <row r="3922" spans="1:39" ht="15" customHeight="1" x14ac:dyDescent="0.2">
      <c r="A3922" s="25">
        <v>4057</v>
      </c>
      <c r="B3922" s="25" t="s">
        <v>123</v>
      </c>
      <c r="C3922" s="139">
        <v>38884</v>
      </c>
      <c r="D3922" s="25">
        <v>36</v>
      </c>
      <c r="E3922" s="25" t="s">
        <v>50</v>
      </c>
      <c r="F3922" s="25">
        <v>-80</v>
      </c>
      <c r="G3922" s="82">
        <v>47.633999999999617</v>
      </c>
      <c r="H3922" s="27">
        <v>-80.793899999999994</v>
      </c>
      <c r="I3922" s="25">
        <v>24</v>
      </c>
      <c r="J3922" s="82">
        <v>57.588000000000079</v>
      </c>
      <c r="K3922" s="27">
        <v>24.959800000000001</v>
      </c>
      <c r="L3922" s="29">
        <v>31.64</v>
      </c>
      <c r="M3922" s="29">
        <v>37.65</v>
      </c>
      <c r="R3922" s="26">
        <v>0.83393713074269327</v>
      </c>
      <c r="S3922" s="26">
        <v>2.4</v>
      </c>
      <c r="T3922" s="26">
        <v>7.0000000000000007E-2</v>
      </c>
      <c r="U3922" s="26">
        <v>0.06</v>
      </c>
      <c r="V3922" s="26">
        <v>0.02</v>
      </c>
      <c r="W3922" s="26">
        <v>0.04</v>
      </c>
      <c r="X3922" s="26">
        <v>75.900000000000006</v>
      </c>
      <c r="Y3922" s="85"/>
      <c r="AD3922" s="26">
        <v>2.46</v>
      </c>
      <c r="AF3922" s="26">
        <v>0.63129173812499995</v>
      </c>
      <c r="AG3922" s="26">
        <v>0.26541655341837511</v>
      </c>
      <c r="AI3922" s="29">
        <v>0.90909090909090762</v>
      </c>
    </row>
    <row r="3923" spans="1:39" ht="15" customHeight="1" x14ac:dyDescent="0.2">
      <c r="A3923" s="25">
        <v>4058</v>
      </c>
      <c r="B3923" s="25" t="s">
        <v>123</v>
      </c>
      <c r="C3923" s="139">
        <v>38884</v>
      </c>
      <c r="D3923" s="25">
        <v>37</v>
      </c>
      <c r="E3923" s="25" t="s">
        <v>50</v>
      </c>
      <c r="F3923" s="25">
        <v>-80</v>
      </c>
      <c r="G3923" s="82">
        <v>45.689999999999884</v>
      </c>
      <c r="H3923" s="27">
        <v>-80.761499999999998</v>
      </c>
      <c r="I3923" s="25">
        <v>24</v>
      </c>
      <c r="J3923" s="82">
        <v>55.95000000000006</v>
      </c>
      <c r="K3923" s="27">
        <v>24.932500000000001</v>
      </c>
      <c r="L3923" s="29">
        <v>32.200000000000003</v>
      </c>
      <c r="M3923" s="29">
        <v>38.58</v>
      </c>
      <c r="R3923" s="26">
        <v>0.74548670087425339</v>
      </c>
      <c r="S3923" s="26">
        <v>5.2</v>
      </c>
      <c r="T3923" s="26">
        <v>0.35</v>
      </c>
      <c r="U3923" s="26">
        <v>0.26</v>
      </c>
      <c r="V3923" s="26">
        <v>0.08</v>
      </c>
      <c r="W3923" s="26">
        <v>0.18</v>
      </c>
      <c r="X3923" s="26">
        <v>82.5</v>
      </c>
      <c r="Y3923" s="85"/>
      <c r="AD3923" s="26">
        <v>5.46</v>
      </c>
      <c r="AF3923" s="26">
        <v>1.71791171265625</v>
      </c>
      <c r="AG3923" s="26">
        <v>0.66487836878709383</v>
      </c>
      <c r="AI3923" s="29">
        <v>0.94999999999999751</v>
      </c>
    </row>
    <row r="3924" spans="1:39" ht="15" customHeight="1" x14ac:dyDescent="0.2">
      <c r="A3924" s="25">
        <v>4059</v>
      </c>
      <c r="B3924" s="25" t="s">
        <v>123</v>
      </c>
      <c r="C3924" s="139">
        <v>38884</v>
      </c>
      <c r="D3924" s="25">
        <v>38</v>
      </c>
      <c r="E3924" s="25" t="s">
        <v>50</v>
      </c>
      <c r="F3924" s="25">
        <v>-80</v>
      </c>
      <c r="G3924" s="82">
        <v>41.844000000000108</v>
      </c>
      <c r="H3924" s="27">
        <v>-80.697400000000002</v>
      </c>
      <c r="I3924" s="25">
        <v>24</v>
      </c>
      <c r="J3924" s="82">
        <v>59.154000000000053</v>
      </c>
      <c r="K3924" s="27">
        <v>24.985900000000001</v>
      </c>
      <c r="L3924" s="29">
        <v>31.5</v>
      </c>
      <c r="M3924" s="29">
        <v>40.19</v>
      </c>
      <c r="R3924" s="26">
        <v>1.1910809107161444</v>
      </c>
      <c r="S3924" s="26">
        <v>2.8</v>
      </c>
      <c r="T3924" s="26">
        <v>0.12</v>
      </c>
      <c r="U3924" s="26">
        <v>0.14000000000000001</v>
      </c>
      <c r="V3924" s="26">
        <v>0.05</v>
      </c>
      <c r="W3924" s="26">
        <v>0.09</v>
      </c>
      <c r="X3924" s="26">
        <v>99</v>
      </c>
      <c r="Y3924" s="85"/>
      <c r="AD3924" s="26">
        <v>2.9399999999999995</v>
      </c>
      <c r="AF3924" s="26">
        <v>0.96979472184374993</v>
      </c>
      <c r="AG3924" s="26">
        <v>0.54920310537081274</v>
      </c>
      <c r="AI3924" s="29">
        <v>1.3065326633165908</v>
      </c>
    </row>
    <row r="3925" spans="1:39" ht="15" customHeight="1" x14ac:dyDescent="0.2">
      <c r="A3925" s="25">
        <v>4060</v>
      </c>
      <c r="B3925" s="25" t="s">
        <v>123</v>
      </c>
      <c r="C3925" s="139">
        <v>38884</v>
      </c>
      <c r="D3925" s="25">
        <v>39</v>
      </c>
      <c r="E3925" s="25" t="s">
        <v>50</v>
      </c>
      <c r="F3925" s="25">
        <v>-80</v>
      </c>
      <c r="G3925" s="82">
        <v>38.783999999999992</v>
      </c>
      <c r="H3925" s="27">
        <v>-80.6464</v>
      </c>
      <c r="I3925" s="25">
        <v>25</v>
      </c>
      <c r="J3925" s="82">
        <v>0.4679999999999751</v>
      </c>
      <c r="K3925" s="27">
        <v>25.0078</v>
      </c>
      <c r="L3925" s="29">
        <v>31.67</v>
      </c>
      <c r="M3925" s="29">
        <v>42.92</v>
      </c>
      <c r="R3925" s="26">
        <v>6.1087536746012541E-2</v>
      </c>
      <c r="S3925" s="26">
        <v>3.3</v>
      </c>
      <c r="T3925" s="26">
        <v>7.0000000000000007E-2</v>
      </c>
      <c r="U3925" s="26">
        <v>0.03</v>
      </c>
      <c r="V3925" s="26">
        <v>0.03</v>
      </c>
      <c r="W3925" s="26">
        <v>0</v>
      </c>
      <c r="X3925" s="26">
        <v>107.9</v>
      </c>
      <c r="Y3925" s="85"/>
      <c r="AD3925" s="26">
        <v>3.3299999999999996</v>
      </c>
      <c r="AF3925" s="26">
        <v>0.75319634962499982</v>
      </c>
      <c r="AG3925" s="26">
        <v>0.21557985316631251</v>
      </c>
      <c r="AI3925" s="29">
        <v>0.15075376884422681</v>
      </c>
    </row>
    <row r="3926" spans="1:39" ht="15" customHeight="1" x14ac:dyDescent="0.2">
      <c r="A3926" s="25">
        <v>4061</v>
      </c>
      <c r="B3926" s="25" t="s">
        <v>123</v>
      </c>
      <c r="C3926" s="139">
        <v>38884</v>
      </c>
      <c r="D3926" s="25">
        <v>40</v>
      </c>
      <c r="E3926" s="25" t="s">
        <v>47</v>
      </c>
      <c r="F3926" s="25">
        <v>-80</v>
      </c>
      <c r="G3926" s="82">
        <v>35.897999999999683</v>
      </c>
      <c r="H3926" s="27">
        <v>-80.598299999999995</v>
      </c>
      <c r="I3926" s="25">
        <v>25</v>
      </c>
      <c r="J3926" s="82">
        <v>1.0740000000000549</v>
      </c>
      <c r="K3926" s="27">
        <v>25.017900000000001</v>
      </c>
      <c r="L3926" s="29">
        <v>31.81</v>
      </c>
      <c r="M3926" s="29">
        <v>43.22</v>
      </c>
      <c r="R3926" s="26">
        <v>5.5817656509821436</v>
      </c>
      <c r="S3926" s="26">
        <v>1.7</v>
      </c>
      <c r="T3926" s="26">
        <v>0.09</v>
      </c>
      <c r="U3926" s="26">
        <v>0.05</v>
      </c>
      <c r="V3926" s="26">
        <v>0.01</v>
      </c>
      <c r="W3926" s="26">
        <v>0.04</v>
      </c>
      <c r="X3926" s="26">
        <v>55.9</v>
      </c>
      <c r="Y3926" s="85"/>
      <c r="AD3926" s="26">
        <v>1.75</v>
      </c>
      <c r="AF3926" s="26">
        <v>1.2451685317500001</v>
      </c>
      <c r="AG3926" s="26">
        <v>0.33619524128481243</v>
      </c>
      <c r="AI3926" s="29">
        <v>5.73</v>
      </c>
    </row>
    <row r="3927" spans="1:39" ht="15" customHeight="1" x14ac:dyDescent="0.2">
      <c r="A3927" s="25">
        <v>4062</v>
      </c>
      <c r="B3927" s="25" t="s">
        <v>124</v>
      </c>
      <c r="C3927" s="139">
        <v>38938</v>
      </c>
      <c r="D3927" s="25" t="s">
        <v>15</v>
      </c>
      <c r="E3927" s="25" t="s">
        <v>76</v>
      </c>
      <c r="F3927" s="25">
        <v>-80</v>
      </c>
      <c r="G3927" s="82">
        <v>10.991999999999962</v>
      </c>
      <c r="H3927" s="27">
        <v>-80.183199999999999</v>
      </c>
      <c r="I3927" s="25">
        <v>25</v>
      </c>
      <c r="J3927" s="82">
        <v>44.383199999999903</v>
      </c>
      <c r="K3927" s="27">
        <v>25.739719999999998</v>
      </c>
      <c r="L3927" s="29">
        <v>29.114999999999998</v>
      </c>
      <c r="M3927" s="29">
        <v>29.207000000000001</v>
      </c>
      <c r="N3927" s="28">
        <v>13.96713198812529</v>
      </c>
      <c r="O3927" s="28">
        <v>5.6656262077644879</v>
      </c>
      <c r="R3927" s="26">
        <v>0.60333669198661</v>
      </c>
      <c r="S3927" s="26">
        <v>1.3</v>
      </c>
      <c r="T3927" s="26">
        <v>0.06</v>
      </c>
      <c r="U3927" s="26">
        <v>2.14</v>
      </c>
      <c r="V3927" s="26">
        <v>0.18</v>
      </c>
      <c r="W3927" s="26">
        <v>1.9600000000000002</v>
      </c>
      <c r="X3927" s="26">
        <v>9.1999999999999993</v>
      </c>
      <c r="Y3927" s="85"/>
      <c r="AD3927" s="26">
        <v>3.4400000000000004</v>
      </c>
      <c r="AF3927" s="26">
        <v>0.81197178731249997</v>
      </c>
      <c r="AG3927" s="26">
        <v>0.45236054424353134</v>
      </c>
      <c r="AH3927" s="29">
        <v>0.33006060255744518</v>
      </c>
      <c r="AI3927" s="29">
        <v>0.70000000000000284</v>
      </c>
    </row>
    <row r="3928" spans="1:39" ht="15" customHeight="1" x14ac:dyDescent="0.2">
      <c r="A3928" s="25">
        <v>4063</v>
      </c>
      <c r="B3928" s="25" t="s">
        <v>124</v>
      </c>
      <c r="C3928" s="139">
        <v>38938</v>
      </c>
      <c r="D3928" s="25" t="s">
        <v>24</v>
      </c>
      <c r="E3928" s="25" t="s">
        <v>77</v>
      </c>
      <c r="F3928" s="25">
        <v>-80</v>
      </c>
      <c r="G3928" s="82">
        <v>21.679200000000378</v>
      </c>
      <c r="H3928" s="27">
        <v>-80.361320000000006</v>
      </c>
      <c r="I3928" s="25">
        <v>25</v>
      </c>
      <c r="J3928" s="82">
        <v>17.809200000000018</v>
      </c>
      <c r="K3928" s="27">
        <v>25.29682</v>
      </c>
      <c r="L3928" s="29">
        <v>29.727</v>
      </c>
      <c r="M3928" s="29">
        <v>31.448</v>
      </c>
      <c r="N3928" s="28">
        <v>11.313031279682212</v>
      </c>
      <c r="O3928" s="28">
        <v>4.589017026682372</v>
      </c>
      <c r="R3928" s="26">
        <v>12.461565968750005</v>
      </c>
      <c r="S3928" s="26">
        <v>0</v>
      </c>
      <c r="T3928" s="26">
        <v>0.34</v>
      </c>
      <c r="U3928" s="26">
        <v>0.12</v>
      </c>
      <c r="V3928" s="26">
        <v>0</v>
      </c>
      <c r="W3928" s="26">
        <v>0.12</v>
      </c>
      <c r="X3928" s="26">
        <v>54.6</v>
      </c>
      <c r="Y3928" s="85"/>
      <c r="AD3928" s="26">
        <v>0.12</v>
      </c>
      <c r="AF3928" s="26">
        <v>9.1428458624999998</v>
      </c>
      <c r="AG3928" s="26">
        <v>1.0784765395756259</v>
      </c>
      <c r="AH3928" s="29">
        <v>0.40749467459525113</v>
      </c>
      <c r="AI3928" s="29">
        <v>13.55</v>
      </c>
    </row>
    <row r="3929" spans="1:39" s="3" customFormat="1" ht="15" customHeight="1" x14ac:dyDescent="0.2">
      <c r="A3929" s="25">
        <v>4064</v>
      </c>
      <c r="B3929" s="25" t="s">
        <v>124</v>
      </c>
      <c r="C3929" s="139">
        <v>38938</v>
      </c>
      <c r="D3929" s="25" t="s">
        <v>25</v>
      </c>
      <c r="E3929" s="25" t="s">
        <v>79</v>
      </c>
      <c r="F3929" s="25">
        <v>-80</v>
      </c>
      <c r="G3929" s="82">
        <v>22.557600000000377</v>
      </c>
      <c r="H3929" s="27">
        <v>-80.375960000000006</v>
      </c>
      <c r="I3929" s="25">
        <v>25</v>
      </c>
      <c r="J3929" s="82">
        <v>14.294400000000067</v>
      </c>
      <c r="K3929" s="27">
        <v>25.238240000000001</v>
      </c>
      <c r="L3929" s="29">
        <v>30.216999999999999</v>
      </c>
      <c r="M3929" s="29">
        <v>35.226999999999997</v>
      </c>
      <c r="N3929" s="28">
        <v>8.6264194347204715</v>
      </c>
      <c r="O3929" s="28">
        <v>3.4992200310037487</v>
      </c>
      <c r="P3929" s="26"/>
      <c r="Q3929" s="26"/>
      <c r="R3929" s="26">
        <v>24.7734176515253</v>
      </c>
      <c r="S3929" s="26">
        <v>0</v>
      </c>
      <c r="T3929" s="26">
        <v>0.35</v>
      </c>
      <c r="U3929" s="26">
        <v>0.03</v>
      </c>
      <c r="V3929" s="26">
        <v>0</v>
      </c>
      <c r="W3929" s="26">
        <v>0.03</v>
      </c>
      <c r="X3929" s="26">
        <v>77.400000000000006</v>
      </c>
      <c r="Y3929" s="86"/>
      <c r="Z3929" s="26"/>
      <c r="AA3929" s="26"/>
      <c r="AB3929" s="26"/>
      <c r="AC3929" s="26"/>
      <c r="AD3929" s="26">
        <v>0.03</v>
      </c>
      <c r="AE3929" s="29"/>
      <c r="AF3929" s="26">
        <v>15.343291727187498</v>
      </c>
      <c r="AG3929" s="26">
        <v>1.6275681930112493</v>
      </c>
      <c r="AH3929" s="29">
        <v>0.53440480547992064</v>
      </c>
      <c r="AI3929" s="29">
        <v>26.6</v>
      </c>
      <c r="AJ3929" s="125"/>
      <c r="AK3929" s="125"/>
      <c r="AL3929" s="125"/>
      <c r="AM3929" s="125"/>
    </row>
    <row r="3930" spans="1:39" ht="15" customHeight="1" x14ac:dyDescent="0.2">
      <c r="A3930" s="25">
        <v>4065</v>
      </c>
      <c r="B3930" s="25" t="s">
        <v>124</v>
      </c>
      <c r="C3930" s="139">
        <v>38938</v>
      </c>
      <c r="D3930" s="25" t="s">
        <v>26</v>
      </c>
      <c r="E3930" s="25" t="s">
        <v>79</v>
      </c>
      <c r="F3930" s="25">
        <v>-80</v>
      </c>
      <c r="G3930" s="82">
        <v>25.3776000000002</v>
      </c>
      <c r="H3930" s="27">
        <v>-80.422960000000003</v>
      </c>
      <c r="I3930" s="25">
        <v>25</v>
      </c>
      <c r="J3930" s="82">
        <v>15.319200000000066</v>
      </c>
      <c r="K3930" s="27">
        <v>25.255320000000001</v>
      </c>
      <c r="L3930" s="29">
        <v>30.637</v>
      </c>
      <c r="M3930" s="29">
        <v>24.771000000000001</v>
      </c>
      <c r="N3930" s="28">
        <v>6.8345774696413004</v>
      </c>
      <c r="O3930" s="28">
        <v>2.772377411763391</v>
      </c>
      <c r="R3930" s="26">
        <v>11.283571957663689</v>
      </c>
      <c r="S3930" s="26">
        <v>0</v>
      </c>
      <c r="T3930" s="26">
        <v>0.27</v>
      </c>
      <c r="U3930" s="26">
        <v>0.1</v>
      </c>
      <c r="V3930" s="26">
        <v>0.02</v>
      </c>
      <c r="W3930" s="26">
        <v>0.08</v>
      </c>
      <c r="X3930" s="26">
        <v>61.3</v>
      </c>
      <c r="Y3930" s="85"/>
      <c r="AD3930" s="26">
        <v>0.1</v>
      </c>
      <c r="AF3930" s="26">
        <v>7.2779955556249991</v>
      </c>
      <c r="AG3930" s="26">
        <v>0.90946002222093714</v>
      </c>
      <c r="AH3930" s="29">
        <v>0.67451133891996795</v>
      </c>
      <c r="AI3930" s="29">
        <v>12.15</v>
      </c>
    </row>
    <row r="3931" spans="1:39" ht="15" customHeight="1" x14ac:dyDescent="0.2">
      <c r="A3931" s="25">
        <v>4066</v>
      </c>
      <c r="B3931" s="25" t="s">
        <v>124</v>
      </c>
      <c r="C3931" s="139">
        <v>38938</v>
      </c>
      <c r="D3931" s="25" t="s">
        <v>27</v>
      </c>
      <c r="E3931" s="25" t="s">
        <v>79</v>
      </c>
      <c r="F3931" s="25">
        <v>-80</v>
      </c>
      <c r="G3931" s="82">
        <v>25.387199999999837</v>
      </c>
      <c r="H3931" s="27">
        <v>-80.423119999999997</v>
      </c>
      <c r="I3931" s="25">
        <v>25</v>
      </c>
      <c r="J3931" s="82">
        <v>10.538400000000081</v>
      </c>
      <c r="K3931" s="27">
        <v>25.175640000000001</v>
      </c>
      <c r="L3931" s="29">
        <v>30.31</v>
      </c>
      <c r="M3931" s="29">
        <v>35.203000000000003</v>
      </c>
      <c r="N3931" s="28">
        <v>7.0558452644768384</v>
      </c>
      <c r="O3931" s="28">
        <v>2.8621324608615373</v>
      </c>
      <c r="R3931" s="26">
        <v>25.799640304203869</v>
      </c>
      <c r="S3931" s="26">
        <v>0</v>
      </c>
      <c r="T3931" s="26">
        <v>0.63</v>
      </c>
      <c r="U3931" s="26">
        <v>0.24</v>
      </c>
      <c r="V3931" s="26">
        <v>0</v>
      </c>
      <c r="W3931" s="26">
        <v>0.24</v>
      </c>
      <c r="X3931" s="26">
        <v>73.099999999999994</v>
      </c>
      <c r="Y3931" s="85"/>
      <c r="AD3931" s="26">
        <v>0.24</v>
      </c>
      <c r="AF3931" s="26">
        <v>13.863021444687501</v>
      </c>
      <c r="AG3931" s="26">
        <v>1.1328641488706226</v>
      </c>
      <c r="AH3931" s="29">
        <v>0.6533589991279114</v>
      </c>
      <c r="AI3931" s="29">
        <v>27.45</v>
      </c>
    </row>
    <row r="3932" spans="1:39" ht="15" customHeight="1" x14ac:dyDescent="0.2">
      <c r="A3932" s="25">
        <v>4067</v>
      </c>
      <c r="B3932" s="25" t="s">
        <v>124</v>
      </c>
      <c r="C3932" s="139">
        <v>38938</v>
      </c>
      <c r="D3932" s="25" t="s">
        <v>28</v>
      </c>
      <c r="E3932" s="25" t="s">
        <v>77</v>
      </c>
      <c r="F3932" s="25">
        <v>-80</v>
      </c>
      <c r="G3932" s="82">
        <v>12.758399999999597</v>
      </c>
      <c r="H3932" s="27">
        <v>-80.212639999999993</v>
      </c>
      <c r="I3932" s="25">
        <v>25</v>
      </c>
      <c r="J3932" s="82">
        <v>28.06200000000004</v>
      </c>
      <c r="K3932" s="27">
        <v>25.467700000000001</v>
      </c>
      <c r="L3932" s="29">
        <v>29.596</v>
      </c>
      <c r="M3932" s="29">
        <v>37.302</v>
      </c>
      <c r="N3932" s="28">
        <v>101.73423653878706</v>
      </c>
      <c r="O3932" s="28">
        <v>41.267466882327945</v>
      </c>
      <c r="R3932" s="26">
        <v>0.97450068703869475</v>
      </c>
      <c r="S3932" s="26">
        <v>0.14000000000000001</v>
      </c>
      <c r="T3932" s="26">
        <v>0.08</v>
      </c>
      <c r="U3932" s="26">
        <v>0.2</v>
      </c>
      <c r="V3932" s="26">
        <v>0.05</v>
      </c>
      <c r="W3932" s="26">
        <v>0.15000000000000002</v>
      </c>
      <c r="X3932" s="26">
        <v>0</v>
      </c>
      <c r="Y3932" s="85"/>
      <c r="AD3932" s="26">
        <v>0.34</v>
      </c>
      <c r="AF3932" s="26">
        <v>0.63419422887499999</v>
      </c>
      <c r="AG3932" s="26">
        <v>0.14851792565865629</v>
      </c>
      <c r="AH3932" s="29">
        <v>4.5314145530962899E-2</v>
      </c>
      <c r="AI3932" s="29">
        <v>1.05</v>
      </c>
    </row>
    <row r="3933" spans="1:39" ht="15" customHeight="1" x14ac:dyDescent="0.2">
      <c r="A3933" s="25">
        <v>4068</v>
      </c>
      <c r="B3933" s="25" t="s">
        <v>124</v>
      </c>
      <c r="C3933" s="139">
        <v>38938</v>
      </c>
      <c r="D3933" s="25" t="s">
        <v>29</v>
      </c>
      <c r="E3933" s="25" t="s">
        <v>76</v>
      </c>
      <c r="F3933" s="25">
        <v>-80</v>
      </c>
      <c r="G3933" s="82">
        <v>11.913600000000031</v>
      </c>
      <c r="H3933" s="27">
        <v>-80.198560000000001</v>
      </c>
      <c r="I3933" s="25">
        <v>25</v>
      </c>
      <c r="J3933" s="82">
        <v>34.80240000000002</v>
      </c>
      <c r="K3933" s="27">
        <v>25.58004</v>
      </c>
      <c r="L3933" s="29">
        <v>28.876999999999999</v>
      </c>
      <c r="M3933" s="29">
        <v>36.078000000000003</v>
      </c>
      <c r="N3933" s="28">
        <v>31.009575069630351</v>
      </c>
      <c r="O3933" s="28">
        <v>12.578721340609276</v>
      </c>
      <c r="R3933" s="26">
        <v>0.76026351949404836</v>
      </c>
      <c r="S3933" s="26">
        <v>0</v>
      </c>
      <c r="T3933" s="26">
        <v>0.06</v>
      </c>
      <c r="U3933" s="26">
        <v>5.9</v>
      </c>
      <c r="V3933" s="26">
        <v>0.06</v>
      </c>
      <c r="W3933" s="26">
        <v>5.8400000000000007</v>
      </c>
      <c r="X3933" s="26">
        <v>0</v>
      </c>
      <c r="Y3933" s="85"/>
      <c r="AD3933" s="26">
        <v>5.9</v>
      </c>
      <c r="AF3933" s="26">
        <v>0.33378643624999993</v>
      </c>
      <c r="AG3933" s="26">
        <v>0.17347086489100014</v>
      </c>
      <c r="AH3933" s="29">
        <v>0.14866375916627333</v>
      </c>
      <c r="AI3933" s="29">
        <v>0.80000000000000071</v>
      </c>
    </row>
    <row r="3934" spans="1:39" ht="15" customHeight="1" x14ac:dyDescent="0.2">
      <c r="A3934" s="25">
        <v>4069</v>
      </c>
      <c r="B3934" s="25" t="s">
        <v>124</v>
      </c>
      <c r="C3934" s="139">
        <v>38938</v>
      </c>
      <c r="D3934" s="25" t="s">
        <v>30</v>
      </c>
      <c r="E3934" s="25" t="s">
        <v>76</v>
      </c>
      <c r="F3934" s="25">
        <v>-80</v>
      </c>
      <c r="G3934" s="82">
        <v>11.254799999999818</v>
      </c>
      <c r="H3934" s="27">
        <v>-80.187579999999997</v>
      </c>
      <c r="I3934" s="25">
        <v>25</v>
      </c>
      <c r="J3934" s="82">
        <v>39.698399999999907</v>
      </c>
      <c r="K3934" s="27">
        <v>25.661639999999998</v>
      </c>
      <c r="L3934" s="29">
        <v>29.245000000000001</v>
      </c>
      <c r="M3934" s="29">
        <v>32.637999999999998</v>
      </c>
      <c r="N3934" s="28">
        <v>27.07448349941377</v>
      </c>
      <c r="O3934" s="28">
        <v>10.982491137506235</v>
      </c>
      <c r="R3934" s="26">
        <v>1E-3</v>
      </c>
      <c r="S3934" s="26">
        <v>2.7</v>
      </c>
      <c r="T3934" s="26">
        <v>0.25</v>
      </c>
      <c r="U3934" s="26">
        <v>76.2</v>
      </c>
      <c r="V3934" s="26">
        <v>0.16</v>
      </c>
      <c r="W3934" s="26">
        <v>76.040000000000006</v>
      </c>
      <c r="X3934" s="26">
        <v>4</v>
      </c>
      <c r="Y3934" s="85"/>
      <c r="AD3934" s="26">
        <v>78.900000000000006</v>
      </c>
      <c r="AF3934" s="26">
        <v>0.61278835959375</v>
      </c>
      <c r="AG3934" s="26">
        <v>0.26763499141565628</v>
      </c>
      <c r="AH3934" s="29">
        <v>0.17027102290242466</v>
      </c>
      <c r="AI3934" s="29">
        <v>1.2999999999999901</v>
      </c>
    </row>
    <row r="3935" spans="1:39" ht="15" customHeight="1" x14ac:dyDescent="0.2">
      <c r="A3935" s="25">
        <v>4070</v>
      </c>
      <c r="B3935" s="25" t="s">
        <v>124</v>
      </c>
      <c r="C3935" s="139">
        <v>38938</v>
      </c>
      <c r="D3935" s="25" t="s">
        <v>31</v>
      </c>
      <c r="E3935" s="25" t="s">
        <v>76</v>
      </c>
      <c r="F3935" s="25">
        <v>-80</v>
      </c>
      <c r="G3935" s="82">
        <v>17.83800000000042</v>
      </c>
      <c r="H3935" s="27">
        <v>-80.297300000000007</v>
      </c>
      <c r="I3935" s="25">
        <v>25</v>
      </c>
      <c r="J3935" s="82">
        <v>36.936000000000035</v>
      </c>
      <c r="K3935" s="27">
        <v>25.615600000000001</v>
      </c>
      <c r="L3935" s="29">
        <v>28.859000000000002</v>
      </c>
      <c r="M3935" s="29">
        <v>21.754000000000001</v>
      </c>
      <c r="N3935" s="28">
        <v>15.213629963914473</v>
      </c>
      <c r="O3935" s="28">
        <v>6.171255538507606</v>
      </c>
      <c r="R3935" s="26">
        <v>0.67802628157738165</v>
      </c>
      <c r="S3935" s="26">
        <v>0.89</v>
      </c>
      <c r="T3935" s="26">
        <v>0.16</v>
      </c>
      <c r="U3935" s="26">
        <v>5.3</v>
      </c>
      <c r="V3935" s="26">
        <v>0.08</v>
      </c>
      <c r="W3935" s="26">
        <v>5.22</v>
      </c>
      <c r="X3935" s="26">
        <v>0.98</v>
      </c>
      <c r="Y3935" s="85"/>
      <c r="AD3935" s="26">
        <v>6.1899999999999995</v>
      </c>
      <c r="AF3935" s="26">
        <v>1.02457923475</v>
      </c>
      <c r="AG3935" s="26">
        <v>0.39705603496328135</v>
      </c>
      <c r="AH3935" s="29">
        <v>0.30301775519284718</v>
      </c>
      <c r="AI3935" s="29">
        <v>0.80000000000000071</v>
      </c>
    </row>
    <row r="3936" spans="1:39" s="3" customFormat="1" ht="15" customHeight="1" x14ac:dyDescent="0.2">
      <c r="A3936" s="25">
        <v>4071</v>
      </c>
      <c r="B3936" s="25" t="s">
        <v>124</v>
      </c>
      <c r="C3936" s="139">
        <v>38938</v>
      </c>
      <c r="D3936" s="25" t="s">
        <v>16</v>
      </c>
      <c r="E3936" s="25" t="s">
        <v>76</v>
      </c>
      <c r="F3936" s="25">
        <v>-80</v>
      </c>
      <c r="G3936" s="82">
        <v>14.935199999999895</v>
      </c>
      <c r="H3936" s="27">
        <v>-80.248919999999998</v>
      </c>
      <c r="I3936" s="25">
        <v>25</v>
      </c>
      <c r="J3936" s="82">
        <v>41.425199999999975</v>
      </c>
      <c r="K3936" s="27">
        <v>25.69042</v>
      </c>
      <c r="L3936" s="29">
        <v>28.885999999999999</v>
      </c>
      <c r="M3936" s="29">
        <v>23.274000000000001</v>
      </c>
      <c r="N3936" s="28">
        <v>13.683050735620583</v>
      </c>
      <c r="O3936" s="28">
        <v>5.5503915131476118</v>
      </c>
      <c r="P3936" s="26"/>
      <c r="Q3936" s="26"/>
      <c r="R3936" s="26">
        <v>0.29088131066964212</v>
      </c>
      <c r="S3936" s="26">
        <v>0.73</v>
      </c>
      <c r="T3936" s="26">
        <v>7.0000000000000007E-2</v>
      </c>
      <c r="U3936" s="26">
        <v>7.5</v>
      </c>
      <c r="V3936" s="26">
        <v>0.3</v>
      </c>
      <c r="W3936" s="26">
        <v>7.2</v>
      </c>
      <c r="X3936" s="26">
        <v>11.5</v>
      </c>
      <c r="Y3936" s="86"/>
      <c r="Z3936" s="26"/>
      <c r="AA3936" s="26"/>
      <c r="AB3936" s="26"/>
      <c r="AC3936" s="26"/>
      <c r="AD3936" s="26">
        <v>8.23</v>
      </c>
      <c r="AE3936" s="29"/>
      <c r="AF3936" s="26">
        <v>1.3365969903750001</v>
      </c>
      <c r="AG3936" s="26">
        <v>1.0628319999556564</v>
      </c>
      <c r="AH3936" s="29">
        <v>0.33691317010167599</v>
      </c>
      <c r="AI3936" s="29">
        <v>0.44999999999999929</v>
      </c>
      <c r="AJ3936" s="125"/>
      <c r="AK3936" s="125"/>
      <c r="AL3936" s="125"/>
      <c r="AM3936" s="125"/>
    </row>
    <row r="3937" spans="1:35" ht="15" customHeight="1" x14ac:dyDescent="0.2">
      <c r="A3937" s="25">
        <v>4072</v>
      </c>
      <c r="B3937" s="25" t="s">
        <v>124</v>
      </c>
      <c r="C3937" s="139">
        <v>38938</v>
      </c>
      <c r="D3937" s="25" t="s">
        <v>17</v>
      </c>
      <c r="E3937" s="25" t="s">
        <v>76</v>
      </c>
      <c r="F3937" s="25">
        <v>-80</v>
      </c>
      <c r="G3937" s="82">
        <v>15.800399999999968</v>
      </c>
      <c r="H3937" s="27">
        <v>-80.263339999999999</v>
      </c>
      <c r="I3937" s="25">
        <v>25</v>
      </c>
      <c r="J3937" s="82">
        <v>39.21839999999996</v>
      </c>
      <c r="K3937" s="27">
        <v>25.653639999999999</v>
      </c>
      <c r="L3937" s="29">
        <v>28.829000000000001</v>
      </c>
      <c r="M3937" s="29">
        <v>27.774000000000001</v>
      </c>
      <c r="N3937" s="28">
        <v>10.667333080393631</v>
      </c>
      <c r="O3937" s="28">
        <v>4.3270960651488259</v>
      </c>
      <c r="R3937" s="26">
        <v>0.54944942758928073</v>
      </c>
      <c r="S3937" s="26">
        <v>0.6</v>
      </c>
      <c r="T3937" s="26">
        <v>0.14000000000000001</v>
      </c>
      <c r="U3937" s="26">
        <v>25.8</v>
      </c>
      <c r="V3937" s="26">
        <v>0.13</v>
      </c>
      <c r="W3937" s="26">
        <v>25.67</v>
      </c>
      <c r="X3937" s="26">
        <v>0</v>
      </c>
      <c r="Y3937" s="85"/>
      <c r="AD3937" s="26">
        <v>26.400000000000002</v>
      </c>
      <c r="AF3937" s="26">
        <v>0.84462480824999975</v>
      </c>
      <c r="AG3937" s="26">
        <v>0.25823993354465657</v>
      </c>
      <c r="AH3937" s="29">
        <v>0.43216050021660041</v>
      </c>
      <c r="AI3937" s="29">
        <v>0.64999999999999503</v>
      </c>
    </row>
    <row r="3938" spans="1:35" ht="15" customHeight="1" x14ac:dyDescent="0.2">
      <c r="A3938" s="25">
        <v>4073</v>
      </c>
      <c r="B3938" s="25" t="s">
        <v>124</v>
      </c>
      <c r="C3938" s="139">
        <v>38938</v>
      </c>
      <c r="D3938" s="25" t="s">
        <v>18</v>
      </c>
      <c r="E3938" s="25" t="s">
        <v>76</v>
      </c>
      <c r="F3938" s="25">
        <v>-80</v>
      </c>
      <c r="G3938" s="82">
        <v>15.794399999999769</v>
      </c>
      <c r="H3938" s="27">
        <v>-80.263239999999996</v>
      </c>
      <c r="I3938" s="25">
        <v>25</v>
      </c>
      <c r="J3938" s="82">
        <v>35.516400000000061</v>
      </c>
      <c r="K3938" s="27">
        <v>25.591940000000001</v>
      </c>
      <c r="L3938" s="29">
        <v>29.231000000000002</v>
      </c>
      <c r="M3938" s="29">
        <v>34.99</v>
      </c>
      <c r="N3938" s="28">
        <v>59.445515286551824</v>
      </c>
      <c r="O3938" s="28">
        <v>24.1134736628746</v>
      </c>
      <c r="R3938" s="26">
        <v>0.89588064122396471</v>
      </c>
      <c r="S3938" s="26">
        <v>0.04</v>
      </c>
      <c r="T3938" s="26">
        <v>0.09</v>
      </c>
      <c r="U3938" s="26">
        <v>5</v>
      </c>
      <c r="V3938" s="26">
        <v>7.0000000000000007E-2</v>
      </c>
      <c r="W3938" s="26">
        <v>4.93</v>
      </c>
      <c r="X3938" s="26">
        <v>0</v>
      </c>
      <c r="Y3938" s="85"/>
      <c r="AD3938" s="26">
        <v>5.04</v>
      </c>
      <c r="AF3938" s="26">
        <v>0.45460261371874988</v>
      </c>
      <c r="AG3938" s="26">
        <v>0.11917877843556254</v>
      </c>
      <c r="AH3938" s="29">
        <v>7.755000487047517E-2</v>
      </c>
      <c r="AI3938" s="29">
        <v>0.95000000000000639</v>
      </c>
    </row>
    <row r="3939" spans="1:35" ht="15" customHeight="1" x14ac:dyDescent="0.2">
      <c r="A3939" s="25">
        <v>4074</v>
      </c>
      <c r="B3939" s="25" t="s">
        <v>124</v>
      </c>
      <c r="C3939" s="139">
        <v>38938</v>
      </c>
      <c r="D3939" s="25" t="s">
        <v>19</v>
      </c>
      <c r="E3939" s="25" t="s">
        <v>77</v>
      </c>
      <c r="F3939" s="25">
        <v>-80</v>
      </c>
      <c r="G3939" s="82">
        <v>18.765599999999836</v>
      </c>
      <c r="H3939" s="27">
        <v>-80.312759999999997</v>
      </c>
      <c r="I3939" s="25">
        <v>25</v>
      </c>
      <c r="J3939" s="82">
        <v>31.785599999999974</v>
      </c>
      <c r="K3939" s="27">
        <v>25.52976</v>
      </c>
      <c r="L3939" s="29">
        <v>29.515000000000001</v>
      </c>
      <c r="M3939" s="29">
        <v>11.442</v>
      </c>
      <c r="N3939" s="28">
        <v>34.298900390350717</v>
      </c>
      <c r="O3939" s="28">
        <v>13.913002978298447</v>
      </c>
      <c r="R3939" s="26">
        <v>1.1691990136979145</v>
      </c>
      <c r="S3939" s="26">
        <v>3.03</v>
      </c>
      <c r="T3939" s="26">
        <v>0.22</v>
      </c>
      <c r="U3939" s="26">
        <v>15.9</v>
      </c>
      <c r="V3939" s="26">
        <v>0.91</v>
      </c>
      <c r="W3939" s="26">
        <v>14.99</v>
      </c>
      <c r="X3939" s="26">
        <v>17.5</v>
      </c>
      <c r="Y3939" s="85"/>
      <c r="AD3939" s="26">
        <v>18.93</v>
      </c>
      <c r="AF3939" s="26">
        <v>1.5187282849375001</v>
      </c>
      <c r="AG3939" s="26">
        <v>0.55811292498387477</v>
      </c>
      <c r="AH3939" s="29">
        <v>0.13440664124896926</v>
      </c>
      <c r="AI3939" s="29">
        <v>1.35</v>
      </c>
    </row>
    <row r="3940" spans="1:35" ht="15" customHeight="1" x14ac:dyDescent="0.2">
      <c r="A3940" s="25">
        <v>4075</v>
      </c>
      <c r="B3940" s="25" t="s">
        <v>124</v>
      </c>
      <c r="C3940" s="139">
        <v>38938</v>
      </c>
      <c r="D3940" s="25" t="s">
        <v>20</v>
      </c>
      <c r="E3940" s="25" t="s">
        <v>77</v>
      </c>
      <c r="F3940" s="25">
        <v>-80</v>
      </c>
      <c r="G3940" s="82">
        <v>15.142800000000136</v>
      </c>
      <c r="H3940" s="27">
        <v>-80.252380000000002</v>
      </c>
      <c r="I3940" s="25">
        <v>25</v>
      </c>
      <c r="J3940" s="82">
        <v>29.511599999999945</v>
      </c>
      <c r="K3940" s="27">
        <v>25.491859999999999</v>
      </c>
      <c r="L3940" s="29">
        <v>29.469000000000001</v>
      </c>
      <c r="M3940" s="29">
        <v>36.183999999999997</v>
      </c>
      <c r="N3940" s="28">
        <v>124.5545948386463</v>
      </c>
      <c r="O3940" s="28">
        <v>50.524315043008365</v>
      </c>
      <c r="R3940" s="26">
        <v>0.50400070463169355</v>
      </c>
      <c r="S3940" s="26">
        <v>0</v>
      </c>
      <c r="T3940" s="26">
        <v>0.08</v>
      </c>
      <c r="U3940" s="26">
        <v>1.01</v>
      </c>
      <c r="V3940" s="26">
        <v>0.08</v>
      </c>
      <c r="W3940" s="26">
        <v>0.93</v>
      </c>
      <c r="X3940" s="26">
        <v>0</v>
      </c>
      <c r="Y3940" s="85"/>
      <c r="AD3940" s="26">
        <v>1.01</v>
      </c>
      <c r="AF3940" s="26">
        <v>0.38639408109374995</v>
      </c>
      <c r="AG3940" s="26">
        <v>9.799360458337511E-2</v>
      </c>
      <c r="AH3940" s="29">
        <v>3.7011882267145621E-2</v>
      </c>
      <c r="AI3940" s="29">
        <v>0.54999999999999716</v>
      </c>
    </row>
    <row r="3941" spans="1:35" ht="15" customHeight="1" x14ac:dyDescent="0.2">
      <c r="A3941" s="25">
        <v>4076</v>
      </c>
      <c r="B3941" s="25" t="s">
        <v>124</v>
      </c>
      <c r="C3941" s="139">
        <v>38938</v>
      </c>
      <c r="D3941" s="25" t="s">
        <v>21</v>
      </c>
      <c r="E3941" s="25" t="s">
        <v>77</v>
      </c>
      <c r="F3941" s="25">
        <v>-80</v>
      </c>
      <c r="G3941" s="82">
        <v>19.515600000000006</v>
      </c>
      <c r="H3941" s="27">
        <v>-80.32526</v>
      </c>
      <c r="I3941" s="25">
        <v>25</v>
      </c>
      <c r="J3941" s="82">
        <v>27.786000000000044</v>
      </c>
      <c r="K3941" s="27">
        <v>25.463100000000001</v>
      </c>
      <c r="L3941" s="29">
        <v>29.736999999999998</v>
      </c>
      <c r="M3941" s="29">
        <v>21.047999999999998</v>
      </c>
      <c r="N3941" s="28">
        <v>61.181420488752011</v>
      </c>
      <c r="O3941" s="28">
        <v>24.817626098474243</v>
      </c>
      <c r="R3941" s="26">
        <v>0.99206362523436931</v>
      </c>
      <c r="S3941" s="26">
        <v>0</v>
      </c>
      <c r="T3941" s="26">
        <v>0.05</v>
      </c>
      <c r="U3941" s="26">
        <v>2.1800000000000002</v>
      </c>
      <c r="V3941" s="26">
        <v>0.24</v>
      </c>
      <c r="W3941" s="26">
        <v>1.9400000000000002</v>
      </c>
      <c r="X3941" s="26">
        <v>0</v>
      </c>
      <c r="Y3941" s="85"/>
      <c r="AD3941" s="26">
        <v>2.1800000000000002</v>
      </c>
      <c r="AF3941" s="26">
        <v>0.90666554803124977</v>
      </c>
      <c r="AG3941" s="26">
        <v>0.28628709818478149</v>
      </c>
      <c r="AH3941" s="29">
        <v>7.5349672550468691E-2</v>
      </c>
      <c r="AI3941" s="29">
        <v>1.0999999999999943</v>
      </c>
    </row>
    <row r="3942" spans="1:35" ht="15" customHeight="1" x14ac:dyDescent="0.2">
      <c r="A3942" s="25">
        <v>4077</v>
      </c>
      <c r="B3942" s="25" t="s">
        <v>124</v>
      </c>
      <c r="C3942" s="139">
        <v>38938</v>
      </c>
      <c r="D3942" s="25" t="s">
        <v>22</v>
      </c>
      <c r="E3942" s="25" t="s">
        <v>77</v>
      </c>
      <c r="F3942" s="25">
        <v>-80</v>
      </c>
      <c r="G3942" s="82">
        <v>14.600400000000207</v>
      </c>
      <c r="H3942" s="27">
        <v>-80.243340000000003</v>
      </c>
      <c r="I3942" s="25">
        <v>25</v>
      </c>
      <c r="J3942" s="82">
        <v>24.339600000000061</v>
      </c>
      <c r="K3942" s="27">
        <v>25.405660000000001</v>
      </c>
      <c r="L3942" s="29">
        <v>29.167999999999999</v>
      </c>
      <c r="M3942" s="29">
        <v>36.905000000000001</v>
      </c>
      <c r="N3942" s="28">
        <v>55.072244163359429</v>
      </c>
      <c r="O3942" s="28">
        <v>22.339500343922371</v>
      </c>
      <c r="R3942" s="26">
        <v>0.6545190065513421</v>
      </c>
      <c r="S3942" s="26">
        <v>0</v>
      </c>
      <c r="T3942" s="26">
        <v>0.01</v>
      </c>
      <c r="U3942" s="26">
        <v>0.78</v>
      </c>
      <c r="V3942" s="26">
        <v>7.0000000000000007E-2</v>
      </c>
      <c r="W3942" s="26">
        <v>0.71</v>
      </c>
      <c r="X3942" s="26">
        <v>0</v>
      </c>
      <c r="Y3942" s="85"/>
      <c r="AD3942" s="26">
        <v>0.78</v>
      </c>
      <c r="AF3942" s="26">
        <v>0.38204034496875006</v>
      </c>
      <c r="AG3942" s="26">
        <v>0.1297203316017812</v>
      </c>
      <c r="AH3942" s="29">
        <v>8.3708228528430254E-2</v>
      </c>
      <c r="AI3942" s="29">
        <v>0.70000000000000284</v>
      </c>
    </row>
    <row r="3943" spans="1:35" ht="15" customHeight="1" x14ac:dyDescent="0.2">
      <c r="A3943" s="25">
        <v>4078</v>
      </c>
      <c r="B3943" s="25" t="s">
        <v>124</v>
      </c>
      <c r="C3943" s="139">
        <v>38938</v>
      </c>
      <c r="D3943" s="25" t="s">
        <v>23</v>
      </c>
      <c r="E3943" s="25" t="s">
        <v>77</v>
      </c>
      <c r="F3943" s="25">
        <v>-80</v>
      </c>
      <c r="G3943" s="82">
        <v>19.283999999999821</v>
      </c>
      <c r="H3943" s="27">
        <v>-80.321399999999997</v>
      </c>
      <c r="I3943" s="25">
        <v>25</v>
      </c>
      <c r="J3943" s="82">
        <v>20.006399999999971</v>
      </c>
      <c r="K3943" s="27">
        <v>25.33344</v>
      </c>
      <c r="L3943" s="29">
        <v>29.725000000000001</v>
      </c>
      <c r="M3943" s="29">
        <v>35.055</v>
      </c>
      <c r="N3943" s="28">
        <v>18.692453771982908</v>
      </c>
      <c r="O3943" s="28">
        <v>7.5824053261622639</v>
      </c>
      <c r="R3943" s="26">
        <v>2.2669212617373504</v>
      </c>
      <c r="S3943" s="26">
        <v>0</v>
      </c>
      <c r="T3943" s="26">
        <v>0.05</v>
      </c>
      <c r="U3943" s="26">
        <v>0.11</v>
      </c>
      <c r="V3943" s="26">
        <v>0</v>
      </c>
      <c r="W3943" s="26">
        <v>0.11</v>
      </c>
      <c r="X3943" s="26">
        <v>28.3</v>
      </c>
      <c r="Y3943" s="85"/>
      <c r="AD3943" s="26">
        <v>0.11</v>
      </c>
      <c r="AF3943" s="26">
        <v>5.7378614014062501</v>
      </c>
      <c r="AG3943" s="26">
        <v>0.70850162941359263</v>
      </c>
      <c r="AH3943" s="29">
        <v>0.24662358704931914</v>
      </c>
      <c r="AI3943" s="29">
        <v>2.95</v>
      </c>
    </row>
    <row r="3944" spans="1:35" ht="15" customHeight="1" x14ac:dyDescent="0.2">
      <c r="A3944" s="25">
        <v>4079</v>
      </c>
      <c r="B3944" s="25" t="s">
        <v>124</v>
      </c>
      <c r="C3944" s="139">
        <v>38939</v>
      </c>
      <c r="D3944" s="25">
        <v>1</v>
      </c>
      <c r="E3944" s="25" t="s">
        <v>47</v>
      </c>
      <c r="F3944" s="25">
        <v>-80</v>
      </c>
      <c r="G3944" s="82">
        <v>29.758800000000178</v>
      </c>
      <c r="H3944" s="27">
        <v>-80.495980000000003</v>
      </c>
      <c r="I3944" s="25">
        <v>25</v>
      </c>
      <c r="J3944" s="82">
        <v>11.095200000000105</v>
      </c>
      <c r="K3944" s="27">
        <v>25.184920000000002</v>
      </c>
      <c r="L3944" s="29">
        <v>29.218</v>
      </c>
      <c r="M3944" s="29">
        <v>38.542999999999999</v>
      </c>
      <c r="N3944" s="28">
        <v>39.68608523801813</v>
      </c>
      <c r="O3944" s="28">
        <v>16.098260172471562</v>
      </c>
      <c r="R3944" s="26">
        <v>0.4922634491220188</v>
      </c>
      <c r="S3944" s="26">
        <v>8</v>
      </c>
      <c r="T3944" s="26">
        <v>0.2</v>
      </c>
      <c r="U3944" s="26">
        <v>37.6</v>
      </c>
      <c r="V3944" s="26">
        <v>0.13</v>
      </c>
      <c r="W3944" s="26">
        <v>37.47</v>
      </c>
      <c r="X3944" s="26">
        <v>13.1</v>
      </c>
      <c r="Y3944" s="85"/>
      <c r="AD3944" s="26">
        <v>45.6</v>
      </c>
      <c r="AF3944" s="26">
        <v>1.324987027375</v>
      </c>
      <c r="AG3944" s="26">
        <v>0.24147546788590624</v>
      </c>
      <c r="AH3944" s="29">
        <v>0.11616162119169549</v>
      </c>
      <c r="AI3944" s="29">
        <v>0.64999999999999503</v>
      </c>
    </row>
    <row r="3945" spans="1:35" ht="15" customHeight="1" x14ac:dyDescent="0.2">
      <c r="A3945" s="25">
        <v>4080</v>
      </c>
      <c r="B3945" s="25" t="s">
        <v>124</v>
      </c>
      <c r="C3945" s="139">
        <v>38939</v>
      </c>
      <c r="D3945" s="25">
        <v>2</v>
      </c>
      <c r="E3945" s="25" t="s">
        <v>47</v>
      </c>
      <c r="F3945" s="25">
        <v>-80</v>
      </c>
      <c r="G3945" s="82">
        <v>33.736800000000073</v>
      </c>
      <c r="H3945" s="27">
        <v>-80.562280000000001</v>
      </c>
      <c r="I3945" s="25">
        <v>25</v>
      </c>
      <c r="J3945" s="82">
        <v>10.040399999999963</v>
      </c>
      <c r="K3945" s="27">
        <v>25.167339999999999</v>
      </c>
      <c r="L3945" s="29">
        <v>29.059000000000001</v>
      </c>
      <c r="M3945" s="29">
        <v>30.187999999999999</v>
      </c>
      <c r="N3945" s="28">
        <v>14.424314856383305</v>
      </c>
      <c r="O3945" s="28">
        <v>5.8510778267758745</v>
      </c>
      <c r="R3945" s="26">
        <v>0.59017932010788188</v>
      </c>
      <c r="S3945" s="26">
        <v>4.72</v>
      </c>
      <c r="T3945" s="26">
        <v>0.41</v>
      </c>
      <c r="U3945" s="26">
        <v>25.7</v>
      </c>
      <c r="V3945" s="26">
        <v>0.25</v>
      </c>
      <c r="W3945" s="26">
        <v>25.45</v>
      </c>
      <c r="X3945" s="26">
        <v>16.2</v>
      </c>
      <c r="Y3945" s="85"/>
      <c r="AD3945" s="26">
        <v>30.419999999999998</v>
      </c>
      <c r="AF3945" s="26">
        <v>0.50249371109375007</v>
      </c>
      <c r="AG3945" s="26">
        <v>0.11529114660471874</v>
      </c>
      <c r="AH3945" s="29">
        <v>0.31959923545068075</v>
      </c>
      <c r="AI3945" s="29">
        <v>0.64999999999999503</v>
      </c>
    </row>
    <row r="3946" spans="1:35" ht="15" customHeight="1" x14ac:dyDescent="0.2">
      <c r="A3946" s="25">
        <v>4081</v>
      </c>
      <c r="B3946" s="25" t="s">
        <v>124</v>
      </c>
      <c r="C3946" s="139">
        <v>38939</v>
      </c>
      <c r="D3946" s="25">
        <v>3</v>
      </c>
      <c r="E3946" s="25" t="s">
        <v>47</v>
      </c>
      <c r="F3946" s="25">
        <v>-80</v>
      </c>
      <c r="G3946" s="82">
        <v>37.190999999999974</v>
      </c>
      <c r="H3946" s="27">
        <v>-80.61985</v>
      </c>
      <c r="I3946" s="25">
        <v>25</v>
      </c>
      <c r="J3946" s="82">
        <v>9.0252000000000265</v>
      </c>
      <c r="K3946" s="27">
        <v>25.15042</v>
      </c>
      <c r="L3946" s="29">
        <v>29.209</v>
      </c>
      <c r="M3946" s="29">
        <v>25.827999999999999</v>
      </c>
      <c r="N3946" s="28">
        <v>15.647913951846121</v>
      </c>
      <c r="O3946" s="28">
        <v>6.3474184576902921</v>
      </c>
      <c r="R3946" s="26">
        <v>0.93784696146949054</v>
      </c>
      <c r="S3946" s="26">
        <v>5.3</v>
      </c>
      <c r="T3946" s="26">
        <v>0.17</v>
      </c>
      <c r="U3946" s="26">
        <v>8.6</v>
      </c>
      <c r="V3946" s="26">
        <v>0.19</v>
      </c>
      <c r="W3946" s="26">
        <v>8.41</v>
      </c>
      <c r="X3946" s="26">
        <v>9.9</v>
      </c>
      <c r="Y3946" s="85"/>
      <c r="AD3946" s="26">
        <v>13.9</v>
      </c>
      <c r="AF3946" s="26">
        <v>0.52208552365624994</v>
      </c>
      <c r="AG3946" s="26">
        <v>0.10505402601406255</v>
      </c>
      <c r="AH3946" s="29">
        <v>0.29460795951374197</v>
      </c>
      <c r="AI3946" s="29">
        <v>0.99999999999999645</v>
      </c>
    </row>
    <row r="3947" spans="1:35" ht="15" customHeight="1" x14ac:dyDescent="0.2">
      <c r="A3947" s="25">
        <v>4082</v>
      </c>
      <c r="B3947" s="25" t="s">
        <v>124</v>
      </c>
      <c r="C3947" s="139">
        <v>38939</v>
      </c>
      <c r="D3947" s="25">
        <v>4</v>
      </c>
      <c r="E3947" s="25" t="s">
        <v>48</v>
      </c>
      <c r="F3947" s="25">
        <v>-80</v>
      </c>
      <c r="G3947" s="82">
        <v>40.765199999999595</v>
      </c>
      <c r="H3947" s="27">
        <v>-80.679419999999993</v>
      </c>
      <c r="I3947" s="25">
        <v>25</v>
      </c>
      <c r="J3947" s="82">
        <v>7.965600000000066</v>
      </c>
      <c r="K3947" s="27">
        <v>25.132760000000001</v>
      </c>
      <c r="L3947" s="29">
        <v>30.084</v>
      </c>
      <c r="M3947" s="29">
        <v>33.335999999999999</v>
      </c>
      <c r="N3947" s="28">
        <v>31.156529213864296</v>
      </c>
      <c r="O3947" s="28">
        <v>12.63833180692543</v>
      </c>
      <c r="R3947" s="26">
        <v>2.4585629030096805</v>
      </c>
      <c r="S3947" s="26">
        <v>2.6</v>
      </c>
      <c r="T3947" s="26">
        <v>0.11</v>
      </c>
      <c r="U3947" s="26">
        <v>2.0299999999999998</v>
      </c>
      <c r="V3947" s="26">
        <v>0.08</v>
      </c>
      <c r="W3947" s="26">
        <v>1.9499999999999997</v>
      </c>
      <c r="X3947" s="26">
        <v>48.5</v>
      </c>
      <c r="Y3947" s="85"/>
      <c r="AD3947" s="26">
        <v>4.63</v>
      </c>
      <c r="AF3947" s="26">
        <v>0.76807161471875007</v>
      </c>
      <c r="AG3947" s="26">
        <v>0.15981812476143742</v>
      </c>
      <c r="AH3947" s="29">
        <v>0.14796256567463245</v>
      </c>
      <c r="AI3947" s="29">
        <v>2.5500000000000078</v>
      </c>
    </row>
    <row r="3948" spans="1:35" ht="15" customHeight="1" x14ac:dyDescent="0.2">
      <c r="A3948" s="25">
        <v>4083</v>
      </c>
      <c r="B3948" s="25" t="s">
        <v>124</v>
      </c>
      <c r="C3948" s="139">
        <v>38939</v>
      </c>
      <c r="D3948" s="25">
        <v>5</v>
      </c>
      <c r="E3948" s="25" t="s">
        <v>48</v>
      </c>
      <c r="F3948" s="25">
        <v>-80</v>
      </c>
      <c r="G3948" s="82">
        <v>43.162800000000061</v>
      </c>
      <c r="H3948" s="27">
        <v>-80.719380000000001</v>
      </c>
      <c r="I3948" s="25">
        <v>25</v>
      </c>
      <c r="J3948" s="82">
        <v>6.9468000000000529</v>
      </c>
      <c r="K3948" s="27">
        <v>25.115780000000001</v>
      </c>
      <c r="L3948" s="29">
        <v>29.658000000000001</v>
      </c>
      <c r="M3948" s="29">
        <v>40.832999999999998</v>
      </c>
      <c r="N3948" s="28">
        <v>21.982919532616549</v>
      </c>
      <c r="O3948" s="28">
        <v>8.9171495717989036</v>
      </c>
      <c r="R3948" s="26">
        <v>8.5015658270944883</v>
      </c>
      <c r="S3948" s="26">
        <v>1.4</v>
      </c>
      <c r="T3948" s="26">
        <v>0.16</v>
      </c>
      <c r="U3948" s="26">
        <v>0.68</v>
      </c>
      <c r="V3948" s="26">
        <v>0.02</v>
      </c>
      <c r="W3948" s="26">
        <v>0.66</v>
      </c>
      <c r="X3948" s="26">
        <v>63.4</v>
      </c>
      <c r="Y3948" s="85"/>
      <c r="AD3948" s="26">
        <v>2.08</v>
      </c>
      <c r="AF3948" s="26">
        <v>0.82684705240625</v>
      </c>
      <c r="AG3948" s="26">
        <v>0.23374776536646874</v>
      </c>
      <c r="AH3948" s="29">
        <v>0.20970826887484351</v>
      </c>
      <c r="AI3948" s="29">
        <v>8.5999999999999943</v>
      </c>
    </row>
    <row r="3949" spans="1:35" ht="15" customHeight="1" x14ac:dyDescent="0.2">
      <c r="A3949" s="25">
        <v>4084</v>
      </c>
      <c r="B3949" s="25" t="s">
        <v>124</v>
      </c>
      <c r="C3949" s="139">
        <v>38939</v>
      </c>
      <c r="D3949" s="25">
        <v>6</v>
      </c>
      <c r="E3949" s="25" t="s">
        <v>48</v>
      </c>
      <c r="F3949" s="25">
        <v>-80</v>
      </c>
      <c r="G3949" s="82">
        <v>45.54</v>
      </c>
      <c r="H3949" s="27">
        <v>-80.759</v>
      </c>
      <c r="I3949" s="25">
        <v>25</v>
      </c>
      <c r="J3949" s="82">
        <v>4.188000000000045</v>
      </c>
      <c r="K3949" s="27">
        <v>25.069800000000001</v>
      </c>
      <c r="L3949" s="29">
        <v>29.763000000000002</v>
      </c>
      <c r="M3949" s="29">
        <v>38.500999999999998</v>
      </c>
      <c r="N3949" s="28">
        <v>14.16647062961577</v>
      </c>
      <c r="O3949" s="28">
        <v>5.7464859170024924</v>
      </c>
      <c r="R3949" s="26">
        <v>1.2642480888802052</v>
      </c>
      <c r="S3949" s="26">
        <v>0.08</v>
      </c>
      <c r="T3949" s="26">
        <v>0.17</v>
      </c>
      <c r="U3949" s="26">
        <v>1.36</v>
      </c>
      <c r="V3949" s="26">
        <v>0.02</v>
      </c>
      <c r="W3949" s="26">
        <v>1.34</v>
      </c>
      <c r="X3949" s="26">
        <v>84.7</v>
      </c>
      <c r="Y3949" s="85"/>
      <c r="AD3949" s="26">
        <v>1.4400000000000002</v>
      </c>
      <c r="AF3949" s="26">
        <v>1.14031605340625</v>
      </c>
      <c r="AG3949" s="26">
        <v>0.31250129172553132</v>
      </c>
      <c r="AH3949" s="29">
        <v>0.32541626778673771</v>
      </c>
      <c r="AI3949" s="29">
        <v>1.4</v>
      </c>
    </row>
    <row r="3950" spans="1:35" ht="15" customHeight="1" x14ac:dyDescent="0.2">
      <c r="A3950" s="25">
        <v>4085</v>
      </c>
      <c r="B3950" s="25" t="s">
        <v>124</v>
      </c>
      <c r="C3950" s="139">
        <v>38939</v>
      </c>
      <c r="D3950" s="25">
        <v>7</v>
      </c>
      <c r="E3950" s="25" t="s">
        <v>48</v>
      </c>
      <c r="F3950" s="25">
        <v>-80</v>
      </c>
      <c r="G3950" s="82">
        <v>47.589600000000019</v>
      </c>
      <c r="H3950" s="27">
        <v>-80.79316</v>
      </c>
      <c r="I3950" s="25">
        <v>25</v>
      </c>
      <c r="J3950" s="82">
        <v>6.9899999999999096</v>
      </c>
      <c r="K3950" s="27">
        <v>25.116499999999998</v>
      </c>
      <c r="L3950" s="29">
        <v>30.393000000000001</v>
      </c>
      <c r="M3950" s="29">
        <v>35.197000000000003</v>
      </c>
      <c r="N3950" s="28">
        <v>7.3815342363437502</v>
      </c>
      <c r="O3950" s="28">
        <v>2.9942449071502848</v>
      </c>
      <c r="R3950" s="26">
        <v>32.371711821130944</v>
      </c>
      <c r="S3950" s="26">
        <v>0.77</v>
      </c>
      <c r="T3950" s="26">
        <v>1.5</v>
      </c>
      <c r="U3950" s="26">
        <v>0.38</v>
      </c>
      <c r="V3950" s="26">
        <v>0.31</v>
      </c>
      <c r="W3950" s="26">
        <v>7.0000000000000007E-2</v>
      </c>
      <c r="X3950" s="26">
        <v>102.2</v>
      </c>
      <c r="Y3950" s="85"/>
      <c r="AD3950" s="26">
        <v>1.1500000000000001</v>
      </c>
      <c r="AF3950" s="26">
        <v>17.0376207025</v>
      </c>
      <c r="AG3950" s="26">
        <v>1.1667136459368805</v>
      </c>
      <c r="AH3950" s="29">
        <v>0.62453141208804352</v>
      </c>
      <c r="AI3950" s="29">
        <v>34.4</v>
      </c>
    </row>
    <row r="3951" spans="1:35" ht="15" customHeight="1" x14ac:dyDescent="0.2">
      <c r="A3951" s="25">
        <v>4086</v>
      </c>
      <c r="B3951" s="25" t="s">
        <v>124</v>
      </c>
      <c r="C3951" s="139">
        <v>38939</v>
      </c>
      <c r="D3951" s="25">
        <v>8</v>
      </c>
      <c r="E3951" s="25" t="s">
        <v>48</v>
      </c>
      <c r="F3951" s="25">
        <v>-80</v>
      </c>
      <c r="G3951" s="82">
        <v>51.881999999999948</v>
      </c>
      <c r="H3951" s="27">
        <v>-80.864699999999999</v>
      </c>
      <c r="I3951" s="25">
        <v>25</v>
      </c>
      <c r="J3951" s="82">
        <v>7.7039999999999509</v>
      </c>
      <c r="K3951" s="27">
        <v>25.128399999999999</v>
      </c>
      <c r="L3951" s="29">
        <v>30.908999999999999</v>
      </c>
      <c r="M3951" s="29">
        <v>32.079000000000001</v>
      </c>
      <c r="N3951" s="28">
        <v>9.7067236803615113</v>
      </c>
      <c r="O3951" s="28">
        <v>3.9374345514698543</v>
      </c>
      <c r="R3951" s="26">
        <v>5.3587366573474702</v>
      </c>
      <c r="S3951" s="26">
        <v>0</v>
      </c>
      <c r="T3951" s="26">
        <v>0.11</v>
      </c>
      <c r="U3951" s="26">
        <v>0.09</v>
      </c>
      <c r="V3951" s="26">
        <v>0</v>
      </c>
      <c r="W3951" s="26">
        <v>0.09</v>
      </c>
      <c r="X3951" s="26">
        <v>66.7</v>
      </c>
      <c r="Y3951" s="85"/>
      <c r="AD3951" s="26">
        <v>0.09</v>
      </c>
      <c r="AF3951" s="26">
        <v>7.4866120782812482</v>
      </c>
      <c r="AG3951" s="26">
        <v>1.3972861811059385</v>
      </c>
      <c r="AH3951" s="29">
        <v>0.47492852911089645</v>
      </c>
      <c r="AI3951" s="29">
        <v>6.25</v>
      </c>
    </row>
    <row r="3952" spans="1:35" ht="15" customHeight="1" x14ac:dyDescent="0.2">
      <c r="A3952" s="25">
        <v>4087</v>
      </c>
      <c r="B3952" s="25" t="s">
        <v>124</v>
      </c>
      <c r="C3952" s="139">
        <v>38939</v>
      </c>
      <c r="D3952" s="25">
        <v>9</v>
      </c>
      <c r="E3952" s="25" t="s">
        <v>49</v>
      </c>
      <c r="F3952" s="25">
        <v>-80</v>
      </c>
      <c r="G3952" s="82">
        <v>54.33480000000003</v>
      </c>
      <c r="H3952" s="27">
        <v>-80.90558</v>
      </c>
      <c r="I3952" s="25">
        <v>25</v>
      </c>
      <c r="J3952" s="82">
        <v>7.6199999999999335</v>
      </c>
      <c r="K3952" s="27">
        <v>25.126999999999999</v>
      </c>
      <c r="L3952" s="29">
        <v>29.869</v>
      </c>
      <c r="M3952" s="29">
        <v>31.978999999999999</v>
      </c>
      <c r="N3952" s="28">
        <v>12.920016206885629</v>
      </c>
      <c r="O3952" s="28">
        <v>5.2408742531184656</v>
      </c>
      <c r="R3952" s="26">
        <v>3.1695825262276749</v>
      </c>
      <c r="S3952" s="26">
        <v>0.27</v>
      </c>
      <c r="T3952" s="26">
        <v>0.17</v>
      </c>
      <c r="U3952" s="26">
        <v>0.28999999999999998</v>
      </c>
      <c r="V3952" s="26">
        <v>0.04</v>
      </c>
      <c r="W3952" s="26">
        <v>0.24999999999999997</v>
      </c>
      <c r="X3952" s="26">
        <v>54.9</v>
      </c>
      <c r="Y3952" s="85"/>
      <c r="AD3952" s="26">
        <v>0.55999999999999994</v>
      </c>
      <c r="AF3952" s="26">
        <v>2.7755067796874999</v>
      </c>
      <c r="AG3952" s="26">
        <v>0.89343931381746922</v>
      </c>
      <c r="AH3952" s="29">
        <v>0.35681069792645725</v>
      </c>
      <c r="AI3952" s="29">
        <v>3.5</v>
      </c>
    </row>
    <row r="3953" spans="1:35" ht="15" customHeight="1" x14ac:dyDescent="0.2">
      <c r="A3953" s="25">
        <v>4088</v>
      </c>
      <c r="B3953" s="25" t="s">
        <v>124</v>
      </c>
      <c r="C3953" s="139">
        <v>38939</v>
      </c>
      <c r="D3953" s="25">
        <v>10</v>
      </c>
      <c r="E3953" s="25" t="s">
        <v>49</v>
      </c>
      <c r="F3953" s="25">
        <v>-80</v>
      </c>
      <c r="G3953" s="82">
        <v>59.643600000000276</v>
      </c>
      <c r="H3953" s="27">
        <v>-80.994060000000005</v>
      </c>
      <c r="I3953" s="25">
        <v>25</v>
      </c>
      <c r="J3953" s="82">
        <v>6.7596000000001055</v>
      </c>
      <c r="K3953" s="27">
        <v>25.112660000000002</v>
      </c>
      <c r="L3953" s="29">
        <v>30.132999999999999</v>
      </c>
      <c r="M3953" s="29">
        <v>33.220999999999997</v>
      </c>
      <c r="N3953" s="28">
        <v>13.238483204446474</v>
      </c>
      <c r="O3953" s="28">
        <v>5.370057178376336</v>
      </c>
      <c r="R3953" s="26">
        <v>2.9623642772693515</v>
      </c>
      <c r="S3953" s="26">
        <v>0</v>
      </c>
      <c r="T3953" s="26">
        <v>0.08</v>
      </c>
      <c r="U3953" s="26">
        <v>0.08</v>
      </c>
      <c r="V3953" s="26">
        <v>0</v>
      </c>
      <c r="W3953" s="26">
        <v>0.08</v>
      </c>
      <c r="X3953" s="26">
        <v>0</v>
      </c>
      <c r="Y3953" s="85"/>
      <c r="AD3953" s="26">
        <v>0.08</v>
      </c>
      <c r="AF3953" s="26">
        <v>4.0961400709374995</v>
      </c>
      <c r="AG3953" s="26">
        <v>0.60220654966625053</v>
      </c>
      <c r="AH3953" s="29">
        <v>0.34822720464317369</v>
      </c>
      <c r="AI3953" s="29">
        <v>3.4500000000000064</v>
      </c>
    </row>
    <row r="3954" spans="1:35" ht="15" customHeight="1" x14ac:dyDescent="0.2">
      <c r="A3954" s="25">
        <v>4089</v>
      </c>
      <c r="B3954" s="25" t="s">
        <v>124</v>
      </c>
      <c r="C3954" s="139">
        <v>38939</v>
      </c>
      <c r="D3954" s="25">
        <v>11</v>
      </c>
      <c r="E3954" s="25" t="s">
        <v>49</v>
      </c>
      <c r="F3954" s="25">
        <v>-81</v>
      </c>
      <c r="G3954" s="82">
        <v>2.3999999999091415E-3</v>
      </c>
      <c r="H3954" s="27">
        <v>-81.000039999999998</v>
      </c>
      <c r="I3954" s="25">
        <v>25</v>
      </c>
      <c r="J3954" s="82">
        <v>4.4868000000000308</v>
      </c>
      <c r="K3954" s="27">
        <v>25.074780000000001</v>
      </c>
      <c r="L3954" s="29">
        <v>30.16</v>
      </c>
      <c r="M3954" s="29">
        <v>33.127000000000002</v>
      </c>
      <c r="N3954" s="28">
        <v>10.899591131131015</v>
      </c>
      <c r="O3954" s="28">
        <v>4.4213092006973964</v>
      </c>
      <c r="R3954" s="26">
        <v>4.6889709359933098</v>
      </c>
      <c r="S3954" s="26">
        <v>0</v>
      </c>
      <c r="T3954" s="26">
        <v>7.0000000000000007E-2</v>
      </c>
      <c r="U3954" s="26">
        <v>7.0000000000000007E-2</v>
      </c>
      <c r="V3954" s="26">
        <v>0.02</v>
      </c>
      <c r="W3954" s="26">
        <v>0.05</v>
      </c>
      <c r="X3954" s="26">
        <v>0</v>
      </c>
      <c r="Y3954" s="85"/>
      <c r="AD3954" s="26">
        <v>7.0000000000000007E-2</v>
      </c>
      <c r="AF3954" s="26">
        <v>7.2326441376562478</v>
      </c>
      <c r="AG3954" s="26">
        <v>0.83527231790140821</v>
      </c>
      <c r="AH3954" s="29">
        <v>0.42295164511566735</v>
      </c>
      <c r="AI3954" s="29">
        <v>5.550000000000006</v>
      </c>
    </row>
    <row r="3955" spans="1:35" ht="15" customHeight="1" x14ac:dyDescent="0.2">
      <c r="A3955" s="25">
        <v>4090</v>
      </c>
      <c r="B3955" s="25" t="s">
        <v>124</v>
      </c>
      <c r="C3955" s="139">
        <v>38939</v>
      </c>
      <c r="D3955" s="25">
        <v>12</v>
      </c>
      <c r="E3955" s="25" t="s">
        <v>49</v>
      </c>
      <c r="F3955" s="25">
        <v>-81</v>
      </c>
      <c r="G3955" s="82">
        <v>3.8640000000003738</v>
      </c>
      <c r="H3955" s="27">
        <v>-81.064400000000006</v>
      </c>
      <c r="I3955" s="25">
        <v>25</v>
      </c>
      <c r="J3955" s="82">
        <v>6.828000000000074</v>
      </c>
      <c r="K3955" s="27">
        <v>25.113800000000001</v>
      </c>
      <c r="L3955" s="29">
        <v>30.271000000000001</v>
      </c>
      <c r="M3955" s="29">
        <v>33.518999999999998</v>
      </c>
      <c r="N3955" s="28">
        <v>14.726502451873733</v>
      </c>
      <c r="O3955" s="28">
        <v>5.9736571767904296</v>
      </c>
      <c r="R3955" s="26">
        <v>4.669399331101193</v>
      </c>
      <c r="S3955" s="26">
        <v>0</v>
      </c>
      <c r="T3955" s="26">
        <v>0.05</v>
      </c>
      <c r="U3955" s="26">
        <v>7.0000000000000007E-2</v>
      </c>
      <c r="V3955" s="26">
        <v>0</v>
      </c>
      <c r="W3955" s="26">
        <v>7.0000000000000007E-2</v>
      </c>
      <c r="X3955" s="26">
        <v>0</v>
      </c>
      <c r="Y3955" s="85"/>
      <c r="AD3955" s="26">
        <v>7.0000000000000007E-2</v>
      </c>
      <c r="AF3955" s="26">
        <v>5.2970456187499995</v>
      </c>
      <c r="AG3955" s="26">
        <v>0.83402166053609528</v>
      </c>
      <c r="AH3955" s="29">
        <v>0.31304106423541489</v>
      </c>
      <c r="AI3955" s="29">
        <v>5.3</v>
      </c>
    </row>
    <row r="3956" spans="1:35" ht="15" customHeight="1" x14ac:dyDescent="0.2">
      <c r="A3956" s="25">
        <v>4091</v>
      </c>
      <c r="B3956" s="25" t="s">
        <v>124</v>
      </c>
      <c r="C3956" s="139">
        <v>38939</v>
      </c>
      <c r="D3956" s="25">
        <v>13</v>
      </c>
      <c r="E3956" s="25" t="s">
        <v>49</v>
      </c>
      <c r="F3956" s="25">
        <v>-81</v>
      </c>
      <c r="G3956" s="82">
        <v>5.7371999999998025</v>
      </c>
      <c r="H3956" s="27">
        <v>-81.095619999999997</v>
      </c>
      <c r="I3956" s="25">
        <v>25</v>
      </c>
      <c r="J3956" s="82">
        <v>6.7571999999999832</v>
      </c>
      <c r="K3956" s="27">
        <v>25.11262</v>
      </c>
      <c r="L3956" s="29">
        <v>30.03</v>
      </c>
      <c r="M3956" s="29">
        <v>33.164999999999999</v>
      </c>
      <c r="N3956" s="28">
        <v>18.372104672560077</v>
      </c>
      <c r="O3956" s="28">
        <v>7.4524589452684049</v>
      </c>
      <c r="R3956" s="26">
        <v>4.732005637053569</v>
      </c>
      <c r="S3956" s="26">
        <v>0</v>
      </c>
      <c r="T3956" s="26">
        <v>0.06</v>
      </c>
      <c r="U3956" s="26">
        <v>0.05</v>
      </c>
      <c r="V3956" s="26">
        <v>0</v>
      </c>
      <c r="W3956" s="26">
        <v>0.05</v>
      </c>
      <c r="X3956" s="26">
        <v>0</v>
      </c>
      <c r="Y3956" s="85"/>
      <c r="AD3956" s="26">
        <v>0.05</v>
      </c>
      <c r="AF3956" s="26">
        <v>3.0911526487499996</v>
      </c>
      <c r="AG3956" s="26">
        <v>0.51922988570312523</v>
      </c>
      <c r="AH3956" s="29">
        <v>0.2509238915280802</v>
      </c>
      <c r="AI3956" s="29">
        <v>5.0999999999999996</v>
      </c>
    </row>
    <row r="3957" spans="1:35" ht="15" customHeight="1" x14ac:dyDescent="0.2">
      <c r="A3957" s="25">
        <v>4092</v>
      </c>
      <c r="B3957" s="25" t="s">
        <v>124</v>
      </c>
      <c r="C3957" s="139">
        <v>38939</v>
      </c>
      <c r="D3957" s="25">
        <v>14</v>
      </c>
      <c r="E3957" s="25" t="s">
        <v>49</v>
      </c>
      <c r="F3957" s="25">
        <v>-81</v>
      </c>
      <c r="G3957" s="82">
        <v>1.5780000000003724</v>
      </c>
      <c r="H3957" s="27">
        <v>-81.026300000000006</v>
      </c>
      <c r="I3957" s="25">
        <v>25</v>
      </c>
      <c r="J3957" s="82">
        <v>2.0436000000000121</v>
      </c>
      <c r="K3957" s="27">
        <v>25.03406</v>
      </c>
      <c r="L3957" s="29">
        <v>29.885000000000002</v>
      </c>
      <c r="M3957" s="29">
        <v>35.116</v>
      </c>
      <c r="N3957" s="28">
        <v>26.277604319487629</v>
      </c>
      <c r="O3957" s="28">
        <v>10.659245136104525</v>
      </c>
      <c r="R3957" s="26">
        <v>4.3937699491443514</v>
      </c>
      <c r="S3957" s="26">
        <v>0</v>
      </c>
      <c r="T3957" s="26">
        <v>0.06</v>
      </c>
      <c r="U3957" s="26">
        <v>0.03</v>
      </c>
      <c r="V3957" s="26">
        <v>0</v>
      </c>
      <c r="W3957" s="26">
        <v>0.03</v>
      </c>
      <c r="X3957" s="26">
        <v>0</v>
      </c>
      <c r="Y3957" s="85"/>
      <c r="AD3957" s="26">
        <v>0.03</v>
      </c>
      <c r="AF3957" s="26">
        <v>2.5723324271874994</v>
      </c>
      <c r="AG3957" s="26">
        <v>0.47951612867768828</v>
      </c>
      <c r="AH3957" s="29">
        <v>0.1754345618402206</v>
      </c>
      <c r="AI3957" s="29">
        <v>4.7000000000000064</v>
      </c>
    </row>
    <row r="3958" spans="1:35" ht="15" customHeight="1" x14ac:dyDescent="0.2">
      <c r="A3958" s="25">
        <v>4093</v>
      </c>
      <c r="B3958" s="25" t="s">
        <v>124</v>
      </c>
      <c r="C3958" s="139">
        <v>38939</v>
      </c>
      <c r="D3958" s="25">
        <v>15</v>
      </c>
      <c r="E3958" s="25" t="s">
        <v>49</v>
      </c>
      <c r="F3958" s="25">
        <v>-80</v>
      </c>
      <c r="G3958" s="82">
        <v>56.918399999999849</v>
      </c>
      <c r="H3958" s="27">
        <v>-80.948639999999997</v>
      </c>
      <c r="I3958" s="25">
        <v>24</v>
      </c>
      <c r="J3958" s="82">
        <v>55.898400000000095</v>
      </c>
      <c r="K3958" s="27">
        <v>24.931640000000002</v>
      </c>
      <c r="L3958" s="29">
        <v>29.923999999999999</v>
      </c>
      <c r="M3958" s="29">
        <v>34.456000000000003</v>
      </c>
      <c r="N3958" s="28">
        <v>17.360670949201843</v>
      </c>
      <c r="O3958" s="28">
        <v>7.0421810574853465</v>
      </c>
      <c r="R3958" s="26">
        <v>3.7030182139546111</v>
      </c>
      <c r="S3958" s="26">
        <v>0</v>
      </c>
      <c r="T3958" s="26">
        <v>0.05</v>
      </c>
      <c r="U3958" s="26">
        <v>0.03</v>
      </c>
      <c r="V3958" s="26">
        <v>0</v>
      </c>
      <c r="W3958" s="26">
        <v>0.03</v>
      </c>
      <c r="X3958" s="26">
        <v>8</v>
      </c>
      <c r="Y3958" s="85"/>
      <c r="AD3958" s="26">
        <v>0.03</v>
      </c>
      <c r="AF3958" s="26">
        <v>1.2346470027812497</v>
      </c>
      <c r="AG3958" s="26">
        <v>0.42883520254734386</v>
      </c>
      <c r="AH3958" s="29">
        <v>0.26554273239145432</v>
      </c>
      <c r="AI3958" s="29">
        <v>3.85</v>
      </c>
    </row>
    <row r="3959" spans="1:35" ht="15" customHeight="1" x14ac:dyDescent="0.2">
      <c r="A3959" s="25">
        <v>4094</v>
      </c>
      <c r="B3959" s="25" t="s">
        <v>124</v>
      </c>
      <c r="C3959" s="139">
        <v>38939</v>
      </c>
      <c r="D3959" s="25">
        <v>16</v>
      </c>
      <c r="E3959" s="25" t="s">
        <v>50</v>
      </c>
      <c r="F3959" s="25">
        <v>-80</v>
      </c>
      <c r="G3959" s="82">
        <v>49.826399999999751</v>
      </c>
      <c r="H3959" s="27">
        <v>-80.830439999999996</v>
      </c>
      <c r="I3959" s="25">
        <v>24</v>
      </c>
      <c r="J3959" s="82">
        <v>52.496399999999923</v>
      </c>
      <c r="K3959" s="27">
        <v>24.874939999999999</v>
      </c>
      <c r="L3959" s="29">
        <v>30.373000000000001</v>
      </c>
      <c r="M3959" s="29">
        <v>36.536000000000001</v>
      </c>
      <c r="N3959" s="28">
        <v>51.548999226614889</v>
      </c>
      <c r="O3959" s="28">
        <v>20.910331573485866</v>
      </c>
      <c r="R3959" s="26">
        <v>2.3365943984970259</v>
      </c>
      <c r="S3959" s="26">
        <v>0.48</v>
      </c>
      <c r="T3959" s="26">
        <v>0.06</v>
      </c>
      <c r="U3959" s="26">
        <v>0.11</v>
      </c>
      <c r="V3959" s="26">
        <v>0.03</v>
      </c>
      <c r="W3959" s="26">
        <v>0.08</v>
      </c>
      <c r="X3959" s="26">
        <v>2.7</v>
      </c>
      <c r="Y3959" s="85"/>
      <c r="AD3959" s="26">
        <v>0.59</v>
      </c>
      <c r="AF3959" s="26">
        <v>0.53260705262499997</v>
      </c>
      <c r="AG3959" s="26">
        <v>0.21649761095668757</v>
      </c>
      <c r="AH3959" s="29">
        <v>8.9429476210274222E-2</v>
      </c>
      <c r="AI3959" s="29">
        <v>2.4</v>
      </c>
    </row>
    <row r="3960" spans="1:35" ht="15" customHeight="1" x14ac:dyDescent="0.2">
      <c r="A3960" s="25">
        <v>4095</v>
      </c>
      <c r="B3960" s="25" t="s">
        <v>124</v>
      </c>
      <c r="C3960" s="139">
        <v>38939</v>
      </c>
      <c r="D3960" s="25">
        <v>17</v>
      </c>
      <c r="E3960" s="25" t="s">
        <v>50</v>
      </c>
      <c r="F3960" s="25">
        <v>-80</v>
      </c>
      <c r="G3960" s="82">
        <v>42.588000000000079</v>
      </c>
      <c r="H3960" s="27">
        <v>-80.709800000000001</v>
      </c>
      <c r="I3960" s="25">
        <v>24</v>
      </c>
      <c r="J3960" s="82">
        <v>55.330800000000053</v>
      </c>
      <c r="K3960" s="27">
        <v>24.922180000000001</v>
      </c>
      <c r="L3960" s="29">
        <v>30.393000000000001</v>
      </c>
      <c r="M3960" s="29">
        <v>36.698999999999998</v>
      </c>
      <c r="N3960" s="28">
        <v>121.95318130173808</v>
      </c>
      <c r="O3960" s="28">
        <v>49.469077881616101</v>
      </c>
      <c r="R3960" s="26">
        <v>1.2102635194940476</v>
      </c>
      <c r="S3960" s="26">
        <v>0.87</v>
      </c>
      <c r="T3960" s="26">
        <v>0.04</v>
      </c>
      <c r="U3960" s="26">
        <v>0.6</v>
      </c>
      <c r="V3960" s="26">
        <v>0.11</v>
      </c>
      <c r="W3960" s="26">
        <v>0.49</v>
      </c>
      <c r="X3960" s="26">
        <v>1.7</v>
      </c>
      <c r="Y3960" s="85"/>
      <c r="AD3960" s="26">
        <v>1.47</v>
      </c>
      <c r="AF3960" s="26">
        <v>0.33378643625000004</v>
      </c>
      <c r="AG3960" s="26">
        <v>0.11491378065253124</v>
      </c>
      <c r="AH3960" s="29">
        <v>3.7801391901322201E-2</v>
      </c>
      <c r="AI3960" s="29">
        <v>1.25</v>
      </c>
    </row>
    <row r="3961" spans="1:35" ht="15" customHeight="1" x14ac:dyDescent="0.2">
      <c r="A3961" s="25">
        <v>4096</v>
      </c>
      <c r="B3961" s="25" t="s">
        <v>124</v>
      </c>
      <c r="C3961" s="139">
        <v>38939</v>
      </c>
      <c r="D3961" s="25">
        <v>18</v>
      </c>
      <c r="E3961" s="25" t="s">
        <v>50</v>
      </c>
      <c r="F3961" s="25">
        <v>-80</v>
      </c>
      <c r="G3961" s="82">
        <v>36.649200000000235</v>
      </c>
      <c r="H3961" s="27">
        <v>-80.610820000000004</v>
      </c>
      <c r="I3961" s="25">
        <v>24</v>
      </c>
      <c r="J3961" s="82">
        <v>58.676400000000015</v>
      </c>
      <c r="K3961" s="27">
        <v>24.97794</v>
      </c>
      <c r="L3961" s="29">
        <v>30.495999999999999</v>
      </c>
      <c r="M3961" s="29">
        <v>36.985999999999997</v>
      </c>
      <c r="N3961" s="28">
        <v>29.904197137551915</v>
      </c>
      <c r="O3961" s="28">
        <v>12.130335932152295</v>
      </c>
      <c r="R3961" s="26">
        <v>1.5349531090848227</v>
      </c>
      <c r="S3961" s="26">
        <v>0.87</v>
      </c>
      <c r="T3961" s="26">
        <v>0.04</v>
      </c>
      <c r="U3961" s="26">
        <v>0.87</v>
      </c>
      <c r="V3961" s="26">
        <v>0.11</v>
      </c>
      <c r="W3961" s="26">
        <v>0.76</v>
      </c>
      <c r="X3961" s="26">
        <v>0</v>
      </c>
      <c r="Y3961" s="85"/>
      <c r="AD3961" s="26">
        <v>1.74</v>
      </c>
      <c r="AF3961" s="26">
        <v>0.54639388368749997</v>
      </c>
      <c r="AG3961" s="26">
        <v>0.17395155047934385</v>
      </c>
      <c r="AH3961" s="29">
        <v>0.15415896232877077</v>
      </c>
      <c r="AI3961" s="29">
        <v>1.6</v>
      </c>
    </row>
    <row r="3962" spans="1:35" ht="15" customHeight="1" x14ac:dyDescent="0.2">
      <c r="A3962" s="25">
        <v>4097</v>
      </c>
      <c r="B3962" s="25" t="s">
        <v>124</v>
      </c>
      <c r="C3962" s="139">
        <v>38939</v>
      </c>
      <c r="D3962" s="25">
        <v>19</v>
      </c>
      <c r="E3962" s="25" t="s">
        <v>47</v>
      </c>
      <c r="F3962" s="25">
        <v>-80</v>
      </c>
      <c r="G3962" s="82">
        <v>32.919599999999889</v>
      </c>
      <c r="H3962" s="27">
        <v>-80.548659999999998</v>
      </c>
      <c r="I3962" s="25">
        <v>25</v>
      </c>
      <c r="J3962" s="82">
        <v>1.1868000000000478</v>
      </c>
      <c r="K3962" s="27">
        <v>25.019780000000001</v>
      </c>
      <c r="L3962" s="29">
        <v>30.709</v>
      </c>
      <c r="M3962" s="29">
        <v>39.518999999999998</v>
      </c>
      <c r="N3962" s="28">
        <v>26.751763042103956</v>
      </c>
      <c r="O3962" s="28">
        <v>10.851582839204859</v>
      </c>
      <c r="R3962" s="26">
        <v>0.68834475960938013</v>
      </c>
      <c r="S3962" s="26">
        <v>1.6</v>
      </c>
      <c r="T3962" s="26">
        <v>0.01</v>
      </c>
      <c r="U3962" s="26">
        <v>0.35</v>
      </c>
      <c r="V3962" s="26">
        <v>0.09</v>
      </c>
      <c r="W3962" s="26">
        <v>0.26</v>
      </c>
      <c r="X3962" s="26">
        <v>5.7</v>
      </c>
      <c r="Y3962" s="85"/>
      <c r="AD3962" s="26">
        <v>1.9500000000000002</v>
      </c>
      <c r="AF3962" s="26">
        <v>0.60190401928125015</v>
      </c>
      <c r="AG3962" s="26">
        <v>0.12987455934018749</v>
      </c>
      <c r="AH3962" s="29">
        <v>0.17232509097603893</v>
      </c>
      <c r="AI3962" s="29">
        <v>0.76000000000000512</v>
      </c>
    </row>
    <row r="3963" spans="1:35" ht="15" customHeight="1" x14ac:dyDescent="0.2">
      <c r="A3963" s="25">
        <v>4098</v>
      </c>
      <c r="B3963" s="25" t="s">
        <v>124</v>
      </c>
      <c r="C3963" s="139">
        <v>38939</v>
      </c>
      <c r="D3963" s="25">
        <v>20</v>
      </c>
      <c r="E3963" s="25" t="s">
        <v>47</v>
      </c>
      <c r="F3963" s="25">
        <v>-80</v>
      </c>
      <c r="G3963" s="82">
        <v>29.570400000000063</v>
      </c>
      <c r="H3963" s="27">
        <v>-80.492840000000001</v>
      </c>
      <c r="I3963" s="25">
        <v>25</v>
      </c>
      <c r="J3963" s="82">
        <v>4.0151999999999788</v>
      </c>
      <c r="K3963" s="27">
        <v>25.06692</v>
      </c>
      <c r="L3963" s="29">
        <v>30.856000000000002</v>
      </c>
      <c r="M3963" s="29">
        <v>38.213999999999999</v>
      </c>
      <c r="N3963" s="28">
        <v>18.92418764862715</v>
      </c>
      <c r="O3963" s="28">
        <v>7.6764058357771736</v>
      </c>
      <c r="R3963" s="26">
        <v>1.9113747402753039</v>
      </c>
      <c r="S3963" s="26">
        <v>2.6</v>
      </c>
      <c r="T3963" s="26">
        <v>0.03</v>
      </c>
      <c r="U3963" s="26">
        <v>0.76</v>
      </c>
      <c r="V3963" s="26">
        <v>0.15</v>
      </c>
      <c r="W3963" s="26">
        <v>0.61</v>
      </c>
      <c r="X3963" s="26">
        <v>7.3</v>
      </c>
      <c r="Y3963" s="85"/>
      <c r="AD3963" s="26">
        <v>3.36</v>
      </c>
      <c r="AF3963" s="26">
        <v>1.0804521816874999</v>
      </c>
      <c r="AG3963" s="26">
        <v>0.15580903426681256</v>
      </c>
      <c r="AH3963" s="29">
        <v>0.24360358740864796</v>
      </c>
      <c r="AI3963" s="29">
        <v>2.0400000000000063</v>
      </c>
    </row>
    <row r="3964" spans="1:35" ht="15" customHeight="1" x14ac:dyDescent="0.2">
      <c r="A3964" s="25">
        <v>4099</v>
      </c>
      <c r="B3964" s="25" t="s">
        <v>124</v>
      </c>
      <c r="C3964" s="139">
        <v>38939</v>
      </c>
      <c r="D3964" s="25">
        <v>34</v>
      </c>
      <c r="E3964" s="25" t="s">
        <v>49</v>
      </c>
      <c r="F3964" s="25">
        <v>-80</v>
      </c>
      <c r="G3964" s="82">
        <v>57.326399999999751</v>
      </c>
      <c r="H3964" s="27">
        <v>-80.955439999999996</v>
      </c>
      <c r="I3964" s="25">
        <v>24</v>
      </c>
      <c r="J3964" s="82">
        <v>59.268000000000001</v>
      </c>
      <c r="K3964" s="27">
        <v>24.9878</v>
      </c>
      <c r="L3964" s="29">
        <v>30.082999999999998</v>
      </c>
      <c r="M3964" s="29">
        <v>33.43</v>
      </c>
      <c r="N3964" s="28">
        <v>26.07276830501873</v>
      </c>
      <c r="O3964" s="28">
        <v>10.576155472968551</v>
      </c>
      <c r="R3964" s="26">
        <v>2.1498381540290143</v>
      </c>
      <c r="S3964" s="26">
        <v>0</v>
      </c>
      <c r="T3964" s="26">
        <v>0.08</v>
      </c>
      <c r="U3964" s="26">
        <v>0.11</v>
      </c>
      <c r="V3964" s="26">
        <v>0.01</v>
      </c>
      <c r="W3964" s="26">
        <v>0.1</v>
      </c>
      <c r="X3964" s="26">
        <v>60.3</v>
      </c>
      <c r="Y3964" s="85"/>
      <c r="AD3964" s="26">
        <v>0.11</v>
      </c>
      <c r="AF3964" s="26">
        <v>0.8413595061562501</v>
      </c>
      <c r="AG3964" s="26">
        <v>0.41777484792756231</v>
      </c>
      <c r="AH3964" s="29">
        <v>0.17681283191983202</v>
      </c>
      <c r="AI3964" s="29">
        <v>2.25</v>
      </c>
    </row>
    <row r="3965" spans="1:35" ht="15" customHeight="1" x14ac:dyDescent="0.2">
      <c r="A3965" s="25">
        <v>4100</v>
      </c>
      <c r="B3965" s="25" t="s">
        <v>124</v>
      </c>
      <c r="C3965" s="139">
        <v>38940</v>
      </c>
      <c r="D3965" s="25">
        <v>21</v>
      </c>
      <c r="E3965" s="25" t="s">
        <v>47</v>
      </c>
      <c r="F3965" s="25">
        <v>-80</v>
      </c>
      <c r="G3965" s="82">
        <v>30.886800000000108</v>
      </c>
      <c r="H3965" s="27">
        <v>-80.514780000000002</v>
      </c>
      <c r="I3965" s="25">
        <v>25</v>
      </c>
      <c r="J3965" s="82">
        <v>6.7919999999999447</v>
      </c>
      <c r="K3965" s="27">
        <v>25.113199999999999</v>
      </c>
      <c r="L3965" s="29">
        <v>29.655999999999999</v>
      </c>
      <c r="M3965" s="29">
        <v>36.893999999999998</v>
      </c>
      <c r="N3965" s="28">
        <v>23.143398066042181</v>
      </c>
      <c r="O3965" s="28">
        <v>9.3878859834053969</v>
      </c>
      <c r="R3965" s="26">
        <v>1.9581471199888323</v>
      </c>
      <c r="S3965" s="26">
        <v>4</v>
      </c>
      <c r="T3965" s="26">
        <v>7.0000000000000007E-2</v>
      </c>
      <c r="U3965" s="26">
        <v>0.77</v>
      </c>
      <c r="V3965" s="26">
        <v>0.16</v>
      </c>
      <c r="W3965" s="26">
        <v>0.61</v>
      </c>
      <c r="X3965" s="26">
        <v>18.600000000000001</v>
      </c>
      <c r="Y3965" s="85"/>
      <c r="AD3965" s="26">
        <v>4.7700000000000005</v>
      </c>
      <c r="AF3965" s="26">
        <v>0.35156419209375001</v>
      </c>
      <c r="AG3965" s="26">
        <v>0.10683761377678136</v>
      </c>
      <c r="AH3965" s="29">
        <v>0.19919287508450007</v>
      </c>
      <c r="AI3965" s="29">
        <v>1.9999999999999929</v>
      </c>
    </row>
    <row r="3966" spans="1:35" ht="15" customHeight="1" x14ac:dyDescent="0.2">
      <c r="A3966" s="25">
        <v>4101</v>
      </c>
      <c r="B3966" s="25" t="s">
        <v>124</v>
      </c>
      <c r="C3966" s="139">
        <v>38940</v>
      </c>
      <c r="D3966" s="25">
        <v>22</v>
      </c>
      <c r="E3966" s="25" t="s">
        <v>47</v>
      </c>
      <c r="F3966" s="25">
        <v>-80</v>
      </c>
      <c r="G3966" s="82">
        <v>36.25079999999997</v>
      </c>
      <c r="H3966" s="27">
        <v>-80.604179999999999</v>
      </c>
      <c r="I3966" s="25">
        <v>25</v>
      </c>
      <c r="J3966" s="82">
        <v>6.0240000000000293</v>
      </c>
      <c r="K3966" s="27">
        <v>25.1004</v>
      </c>
      <c r="L3966" s="29">
        <v>28.823</v>
      </c>
      <c r="M3966" s="29">
        <v>30.797000000000001</v>
      </c>
      <c r="N3966" s="28">
        <v>20.685063810835608</v>
      </c>
      <c r="O3966" s="28">
        <v>8.3906874894278936</v>
      </c>
      <c r="R3966" s="26">
        <v>0.62756730672991357</v>
      </c>
      <c r="S3966" s="26">
        <v>5.3</v>
      </c>
      <c r="T3966" s="26">
        <v>0.02</v>
      </c>
      <c r="U3966" s="26">
        <v>0.82</v>
      </c>
      <c r="V3966" s="26">
        <v>0.3</v>
      </c>
      <c r="W3966" s="26">
        <v>0.52</v>
      </c>
      <c r="X3966" s="26">
        <v>9.5</v>
      </c>
      <c r="Y3966" s="85"/>
      <c r="AD3966" s="26">
        <v>6.1199999999999992</v>
      </c>
      <c r="AF3966" s="26">
        <v>0.60843462346874988</v>
      </c>
      <c r="AG3966" s="26">
        <v>0.12784796077646879</v>
      </c>
      <c r="AH3966" s="29">
        <v>0.22286612418304991</v>
      </c>
      <c r="AI3966" s="29">
        <v>0.70000000000000284</v>
      </c>
    </row>
    <row r="3967" spans="1:35" ht="15" customHeight="1" x14ac:dyDescent="0.2">
      <c r="A3967" s="25">
        <v>4102</v>
      </c>
      <c r="B3967" s="25" t="s">
        <v>124</v>
      </c>
      <c r="C3967" s="139">
        <v>38940</v>
      </c>
      <c r="D3967" s="25">
        <v>23</v>
      </c>
      <c r="E3967" s="25" t="s">
        <v>47</v>
      </c>
      <c r="F3967" s="25">
        <v>-80</v>
      </c>
      <c r="G3967" s="82">
        <v>37.472399999999766</v>
      </c>
      <c r="H3967" s="27">
        <v>-80.624539999999996</v>
      </c>
      <c r="I3967" s="25">
        <v>25</v>
      </c>
      <c r="J3967" s="82">
        <v>3.3455999999999619</v>
      </c>
      <c r="K3967" s="27">
        <v>25.055759999999999</v>
      </c>
      <c r="L3967" s="29">
        <v>29.655999999999999</v>
      </c>
      <c r="M3967" s="29">
        <v>37.503999999999998</v>
      </c>
      <c r="N3967" s="28">
        <v>19.467019183956484</v>
      </c>
      <c r="O3967" s="28">
        <v>7.896599972667814</v>
      </c>
      <c r="R3967" s="26">
        <v>1.6084355117968738</v>
      </c>
      <c r="S3967" s="26">
        <v>1.3</v>
      </c>
      <c r="T3967" s="26">
        <v>0.02</v>
      </c>
      <c r="U3967" s="26">
        <v>0.17</v>
      </c>
      <c r="V3967" s="26">
        <v>0.04</v>
      </c>
      <c r="W3967" s="26">
        <v>0.13</v>
      </c>
      <c r="X3967" s="26">
        <v>16.8</v>
      </c>
      <c r="Y3967" s="85"/>
      <c r="AD3967" s="26">
        <v>1.4700000000000002</v>
      </c>
      <c r="AF3967" s="26">
        <v>0.93714170090625015</v>
      </c>
      <c r="AG3967" s="26">
        <v>0.17542450918403107</v>
      </c>
      <c r="AH3967" s="29">
        <v>0.23681078014241019</v>
      </c>
      <c r="AI3967" s="29">
        <v>1.72</v>
      </c>
    </row>
    <row r="3968" spans="1:35" ht="15" customHeight="1" x14ac:dyDescent="0.2">
      <c r="A3968" s="25">
        <v>4103</v>
      </c>
      <c r="B3968" s="25" t="s">
        <v>124</v>
      </c>
      <c r="C3968" s="139">
        <v>38940</v>
      </c>
      <c r="D3968" s="25">
        <v>24</v>
      </c>
      <c r="E3968" s="25" t="s">
        <v>48</v>
      </c>
      <c r="F3968" s="25">
        <v>-80</v>
      </c>
      <c r="G3968" s="82">
        <v>39.99719999999968</v>
      </c>
      <c r="H3968" s="27">
        <v>-80.666619999999995</v>
      </c>
      <c r="I3968" s="25">
        <v>25</v>
      </c>
      <c r="J3968" s="82">
        <v>3.8148000000001048</v>
      </c>
      <c r="K3968" s="27">
        <v>25.063580000000002</v>
      </c>
      <c r="L3968" s="29">
        <v>29.501999999999999</v>
      </c>
      <c r="M3968" s="29">
        <v>37.055</v>
      </c>
      <c r="N3968" s="28">
        <v>26.167861064593865</v>
      </c>
      <c r="O3968" s="28">
        <v>10.614728891711611</v>
      </c>
      <c r="R3968" s="26">
        <v>1.0124091598474605</v>
      </c>
      <c r="S3968" s="26">
        <v>0.45</v>
      </c>
      <c r="T3968" s="26">
        <v>0.08</v>
      </c>
      <c r="U3968" s="26">
        <v>0.09</v>
      </c>
      <c r="V3968" s="26">
        <v>0.02</v>
      </c>
      <c r="W3968" s="26">
        <v>6.9999999999999993E-2</v>
      </c>
      <c r="X3968" s="26">
        <v>22.8</v>
      </c>
      <c r="Y3968" s="85"/>
      <c r="AD3968" s="26">
        <v>0.54</v>
      </c>
      <c r="AF3968" s="26">
        <v>0.90376305728124984</v>
      </c>
      <c r="AG3968" s="26">
        <v>0.15683027334740629</v>
      </c>
      <c r="AH3968" s="29">
        <v>0.17617030251805754</v>
      </c>
      <c r="AI3968" s="29">
        <v>1.1199999999999903</v>
      </c>
    </row>
    <row r="3969" spans="1:35" ht="15" customHeight="1" x14ac:dyDescent="0.2">
      <c r="A3969" s="25">
        <v>4104</v>
      </c>
      <c r="B3969" s="25" t="s">
        <v>124</v>
      </c>
      <c r="C3969" s="139">
        <v>38940</v>
      </c>
      <c r="D3969" s="25">
        <v>25</v>
      </c>
      <c r="E3969" s="25" t="s">
        <v>48</v>
      </c>
      <c r="F3969" s="25">
        <v>-80</v>
      </c>
      <c r="G3969" s="82">
        <v>43.056000000000267</v>
      </c>
      <c r="H3969" s="27">
        <v>-80.717600000000004</v>
      </c>
      <c r="I3969" s="25">
        <v>25</v>
      </c>
      <c r="J3969" s="82">
        <v>3.6204000000000036</v>
      </c>
      <c r="K3969" s="27">
        <v>25.06034</v>
      </c>
      <c r="L3969" s="29">
        <v>30.183</v>
      </c>
      <c r="M3969" s="29">
        <v>40.270000000000003</v>
      </c>
      <c r="N3969" s="28">
        <v>16.308375820918503</v>
      </c>
      <c r="O3969" s="28">
        <v>6.6153281529539258</v>
      </c>
      <c r="R3969" s="26">
        <v>15.837205636871273</v>
      </c>
      <c r="S3969" s="26">
        <v>0.9</v>
      </c>
      <c r="T3969" s="26">
        <v>1.2</v>
      </c>
      <c r="U3969" s="26">
        <v>0.33</v>
      </c>
      <c r="V3969" s="26">
        <v>0</v>
      </c>
      <c r="W3969" s="26">
        <v>0.33</v>
      </c>
      <c r="X3969" s="26">
        <v>46.2</v>
      </c>
      <c r="Y3969" s="85"/>
      <c r="AD3969" s="26">
        <v>1.23</v>
      </c>
      <c r="AF3969" s="26">
        <v>1.0314726502812497</v>
      </c>
      <c r="AG3969" s="26">
        <v>0.24117066530215664</v>
      </c>
      <c r="AH3969" s="29">
        <v>0.28267683125666165</v>
      </c>
      <c r="AI3969" s="29">
        <v>15.96</v>
      </c>
    </row>
    <row r="3970" spans="1:35" ht="15" customHeight="1" x14ac:dyDescent="0.2">
      <c r="A3970" s="25">
        <v>4105</v>
      </c>
      <c r="B3970" s="25" t="s">
        <v>124</v>
      </c>
      <c r="C3970" s="139">
        <v>38940</v>
      </c>
      <c r="D3970" s="25">
        <v>26</v>
      </c>
      <c r="E3970" s="25" t="s">
        <v>50</v>
      </c>
      <c r="F3970" s="25">
        <v>-80</v>
      </c>
      <c r="G3970" s="82">
        <v>43.33439999999996</v>
      </c>
      <c r="H3970" s="27">
        <v>-80.722239999999999</v>
      </c>
      <c r="I3970" s="25">
        <v>25</v>
      </c>
      <c r="J3970" s="82">
        <v>1.4220000000000965</v>
      </c>
      <c r="K3970" s="27">
        <v>25.023700000000002</v>
      </c>
      <c r="L3970" s="29">
        <v>30.664000000000001</v>
      </c>
      <c r="M3970" s="29">
        <v>39.823999999999998</v>
      </c>
      <c r="N3970" s="28">
        <v>12.305879115190548</v>
      </c>
      <c r="O3970" s="28">
        <v>4.9917557365306555</v>
      </c>
      <c r="R3970" s="26">
        <v>5.5408791264025226</v>
      </c>
      <c r="S3970" s="26">
        <v>0.89</v>
      </c>
      <c r="T3970" s="26">
        <v>0.1</v>
      </c>
      <c r="U3970" s="26">
        <v>0.06</v>
      </c>
      <c r="V3970" s="26">
        <v>0.02</v>
      </c>
      <c r="W3970" s="26">
        <v>3.9999999999999994E-2</v>
      </c>
      <c r="X3970" s="26">
        <v>53.5</v>
      </c>
      <c r="Y3970" s="85"/>
      <c r="AD3970" s="26">
        <v>0.95000000000000007</v>
      </c>
      <c r="AF3970" s="26">
        <v>1.1686153382187499</v>
      </c>
      <c r="AG3970" s="26">
        <v>0.23603893806350007</v>
      </c>
      <c r="AH3970" s="29">
        <v>0.37461768938631557</v>
      </c>
      <c r="AI3970" s="29">
        <v>5.6799999999999926</v>
      </c>
    </row>
    <row r="3971" spans="1:35" ht="15" customHeight="1" x14ac:dyDescent="0.2">
      <c r="A3971" s="25">
        <v>4106</v>
      </c>
      <c r="B3971" s="25" t="s">
        <v>124</v>
      </c>
      <c r="C3971" s="139">
        <v>38940</v>
      </c>
      <c r="D3971" s="25">
        <v>27</v>
      </c>
      <c r="E3971" s="25" t="s">
        <v>50</v>
      </c>
      <c r="F3971" s="25">
        <v>-80</v>
      </c>
      <c r="G3971" s="82">
        <v>44.974799999999675</v>
      </c>
      <c r="H3971" s="27">
        <v>-80.749579999999995</v>
      </c>
      <c r="I3971" s="25">
        <v>25</v>
      </c>
      <c r="J3971" s="82">
        <v>0.36239999999992278</v>
      </c>
      <c r="K3971" s="27">
        <v>25.006039999999999</v>
      </c>
      <c r="L3971" s="29">
        <v>29.734000000000002</v>
      </c>
      <c r="M3971" s="29">
        <v>37.293999999999997</v>
      </c>
      <c r="N3971" s="28">
        <v>22.579666667118797</v>
      </c>
      <c r="O3971" s="28">
        <v>9.1592140276599014</v>
      </c>
      <c r="R3971" s="26">
        <v>1.2192422055245593</v>
      </c>
      <c r="S3971" s="26">
        <v>1.3</v>
      </c>
      <c r="T3971" s="26">
        <v>0.11</v>
      </c>
      <c r="U3971" s="26">
        <v>0.33</v>
      </c>
      <c r="V3971" s="26">
        <v>0.09</v>
      </c>
      <c r="W3971" s="26">
        <v>0.24000000000000002</v>
      </c>
      <c r="X3971" s="26">
        <v>77.8</v>
      </c>
      <c r="Y3971" s="85"/>
      <c r="AD3971" s="26">
        <v>1.6300000000000001</v>
      </c>
      <c r="AF3971" s="26">
        <v>1.5183654735937502</v>
      </c>
      <c r="AG3971" s="26">
        <v>0.33256338969181271</v>
      </c>
      <c r="AH3971" s="29">
        <v>0.20416599004595687</v>
      </c>
      <c r="AI3971" s="29">
        <v>1.4000000000000057</v>
      </c>
    </row>
    <row r="3972" spans="1:35" ht="15" customHeight="1" x14ac:dyDescent="0.2">
      <c r="A3972" s="25">
        <v>4107</v>
      </c>
      <c r="B3972" s="25" t="s">
        <v>124</v>
      </c>
      <c r="C3972" s="139">
        <v>38940</v>
      </c>
      <c r="D3972" s="25">
        <v>28</v>
      </c>
      <c r="E3972" s="25" t="s">
        <v>50</v>
      </c>
      <c r="F3972" s="25">
        <v>-80</v>
      </c>
      <c r="G3972" s="82">
        <v>47.093999999999596</v>
      </c>
      <c r="H3972" s="27">
        <v>-80.784899999999993</v>
      </c>
      <c r="I3972" s="25">
        <v>25</v>
      </c>
      <c r="J3972" s="82">
        <v>5.5200000000041882E-2</v>
      </c>
      <c r="K3972" s="27">
        <v>25.000920000000001</v>
      </c>
      <c r="L3972" s="29">
        <v>30.327000000000002</v>
      </c>
      <c r="M3972" s="29">
        <v>36.649000000000001</v>
      </c>
      <c r="N3972" s="28">
        <v>15.281631659501087</v>
      </c>
      <c r="O3972" s="28">
        <v>6.1988397404049964</v>
      </c>
      <c r="R3972" s="26">
        <v>2.0075049500148676</v>
      </c>
      <c r="S3972" s="26">
        <v>0.08</v>
      </c>
      <c r="T3972" s="26">
        <v>0.04</v>
      </c>
      <c r="U3972" s="26">
        <v>0.21</v>
      </c>
      <c r="V3972" s="26">
        <v>0.04</v>
      </c>
      <c r="W3972" s="26">
        <v>0.16999999999999998</v>
      </c>
      <c r="X3972" s="26">
        <v>95</v>
      </c>
      <c r="Y3972" s="85"/>
      <c r="AD3972" s="26">
        <v>0.28999999999999998</v>
      </c>
      <c r="AF3972" s="26">
        <v>2.4569584198750003</v>
      </c>
      <c r="AG3972" s="26">
        <v>0.55088794688996878</v>
      </c>
      <c r="AH3972" s="29">
        <v>0.30166935722036026</v>
      </c>
      <c r="AI3972" s="29">
        <v>2.2999999999999865</v>
      </c>
    </row>
    <row r="3973" spans="1:35" ht="15" customHeight="1" x14ac:dyDescent="0.2">
      <c r="A3973" s="25">
        <v>4108</v>
      </c>
      <c r="B3973" s="25" t="s">
        <v>124</v>
      </c>
      <c r="C3973" s="139">
        <v>38940</v>
      </c>
      <c r="D3973" s="25">
        <v>29</v>
      </c>
      <c r="E3973" s="25" t="s">
        <v>50</v>
      </c>
      <c r="F3973" s="25">
        <v>-80</v>
      </c>
      <c r="G3973" s="82">
        <v>48.679199999999696</v>
      </c>
      <c r="H3973" s="27">
        <v>-80.811319999999995</v>
      </c>
      <c r="I3973" s="25">
        <v>24</v>
      </c>
      <c r="J3973" s="82">
        <v>59.908800000000042</v>
      </c>
      <c r="K3973" s="27">
        <v>24.998480000000001</v>
      </c>
      <c r="L3973" s="29">
        <v>31.013999999999999</v>
      </c>
      <c r="M3973" s="29">
        <v>36.381</v>
      </c>
      <c r="N3973" s="28">
        <v>15.277011736987752</v>
      </c>
      <c r="O3973" s="28">
        <v>6.1969657154375479</v>
      </c>
      <c r="R3973" s="26">
        <v>2.0755804827046118</v>
      </c>
      <c r="S3973" s="26">
        <v>0.69</v>
      </c>
      <c r="T3973" s="26">
        <v>0.14000000000000001</v>
      </c>
      <c r="U3973" s="26">
        <v>0.08</v>
      </c>
      <c r="V3973" s="26">
        <v>0.01</v>
      </c>
      <c r="W3973" s="26">
        <v>7.0000000000000007E-2</v>
      </c>
      <c r="X3973" s="26">
        <v>103.8</v>
      </c>
      <c r="Y3973" s="85"/>
      <c r="AD3973" s="26">
        <v>0.77</v>
      </c>
      <c r="AF3973" s="26">
        <v>0.62512394528124993</v>
      </c>
      <c r="AG3973" s="26">
        <v>0.23035163667659392</v>
      </c>
      <c r="AH3973" s="29">
        <v>0.30176058507820314</v>
      </c>
      <c r="AI3973" s="29">
        <v>2.15</v>
      </c>
    </row>
    <row r="3974" spans="1:35" ht="15" customHeight="1" x14ac:dyDescent="0.2">
      <c r="A3974" s="25">
        <v>4109</v>
      </c>
      <c r="B3974" s="25" t="s">
        <v>124</v>
      </c>
      <c r="C3974" s="139">
        <v>38940</v>
      </c>
      <c r="D3974" s="25">
        <v>30</v>
      </c>
      <c r="E3974" s="25" t="s">
        <v>49</v>
      </c>
      <c r="F3974" s="25">
        <v>-80</v>
      </c>
      <c r="G3974" s="82">
        <v>50.166000000000111</v>
      </c>
      <c r="H3974" s="27">
        <v>-80.836100000000002</v>
      </c>
      <c r="I3974" s="25">
        <v>24</v>
      </c>
      <c r="J3974" s="82">
        <v>58.559999999999945</v>
      </c>
      <c r="K3974" s="27">
        <v>24.975999999999999</v>
      </c>
      <c r="L3974" s="29">
        <v>30.042999999999999</v>
      </c>
      <c r="M3974" s="29">
        <v>35.411999999999999</v>
      </c>
      <c r="N3974" s="28">
        <v>15.533393130523203</v>
      </c>
      <c r="O3974" s="28">
        <v>6.3009642416655938</v>
      </c>
      <c r="R3974" s="26">
        <v>0.42245453594122628</v>
      </c>
      <c r="S3974" s="26">
        <v>0</v>
      </c>
      <c r="T3974" s="26">
        <v>0.04</v>
      </c>
      <c r="U3974" s="26">
        <v>0.15</v>
      </c>
      <c r="V3974" s="26">
        <v>0.02</v>
      </c>
      <c r="W3974" s="26">
        <v>0.13</v>
      </c>
      <c r="X3974" s="26">
        <v>61.5</v>
      </c>
      <c r="Y3974" s="85"/>
      <c r="AD3974" s="26">
        <v>0.15</v>
      </c>
      <c r="AF3974" s="26">
        <v>1.07138189809375</v>
      </c>
      <c r="AG3974" s="26">
        <v>0.33188832606575008</v>
      </c>
      <c r="AH3974" s="29">
        <v>0.29677997339430784</v>
      </c>
      <c r="AI3974" s="29">
        <v>0.55000000000000604</v>
      </c>
    </row>
    <row r="3975" spans="1:35" ht="15" customHeight="1" x14ac:dyDescent="0.2">
      <c r="A3975" s="25">
        <v>4110</v>
      </c>
      <c r="B3975" s="25" t="s">
        <v>124</v>
      </c>
      <c r="C3975" s="139">
        <v>38940</v>
      </c>
      <c r="D3975" s="25">
        <v>31</v>
      </c>
      <c r="E3975" s="25" t="s">
        <v>49</v>
      </c>
      <c r="F3975" s="25">
        <v>-80</v>
      </c>
      <c r="G3975" s="82">
        <v>52.13040000000035</v>
      </c>
      <c r="H3975" s="27">
        <v>-80.868840000000006</v>
      </c>
      <c r="I3975" s="25">
        <v>25</v>
      </c>
      <c r="J3975" s="82">
        <v>0.67799999999991201</v>
      </c>
      <c r="K3975" s="27">
        <v>25.011299999999999</v>
      </c>
      <c r="L3975" s="29">
        <v>30.335999999999999</v>
      </c>
      <c r="M3975" s="29">
        <v>35.027999999999999</v>
      </c>
      <c r="N3975" s="28">
        <v>20.35419161425558</v>
      </c>
      <c r="O3975" s="28">
        <v>8.2564725203162546</v>
      </c>
      <c r="R3975" s="26">
        <v>1.6886946627566937</v>
      </c>
      <c r="S3975" s="26">
        <v>0</v>
      </c>
      <c r="T3975" s="26">
        <v>0.03</v>
      </c>
      <c r="U3975" s="26">
        <v>0.03</v>
      </c>
      <c r="V3975" s="26">
        <v>0</v>
      </c>
      <c r="W3975" s="26">
        <v>0.03</v>
      </c>
      <c r="X3975" s="26">
        <v>97.4</v>
      </c>
      <c r="Y3975" s="85"/>
      <c r="AD3975" s="26">
        <v>0.03</v>
      </c>
      <c r="AF3975" s="26">
        <v>0.93496483284374976</v>
      </c>
      <c r="AG3975" s="26">
        <v>0.37232985282078157</v>
      </c>
      <c r="AH3975" s="29">
        <v>0.22648897521291234</v>
      </c>
      <c r="AI3975" s="29">
        <v>1.8</v>
      </c>
    </row>
    <row r="3976" spans="1:35" ht="15" customHeight="1" x14ac:dyDescent="0.2">
      <c r="A3976" s="25">
        <v>4111</v>
      </c>
      <c r="B3976" s="25" t="s">
        <v>124</v>
      </c>
      <c r="C3976" s="139">
        <v>38940</v>
      </c>
      <c r="D3976" s="25">
        <v>32</v>
      </c>
      <c r="E3976" s="25" t="s">
        <v>49</v>
      </c>
      <c r="F3976" s="25">
        <v>-80</v>
      </c>
      <c r="G3976" s="82">
        <v>55.5371999999997</v>
      </c>
      <c r="H3976" s="27">
        <v>-80.925619999999995</v>
      </c>
      <c r="I3976" s="25">
        <v>25</v>
      </c>
      <c r="J3976" s="82">
        <v>0.69479999999991549</v>
      </c>
      <c r="K3976" s="27">
        <v>25.011579999999999</v>
      </c>
      <c r="L3976" s="29">
        <v>30.49</v>
      </c>
      <c r="M3976" s="29">
        <v>33.462000000000003</v>
      </c>
      <c r="N3976" s="28">
        <v>16.938226159356883</v>
      </c>
      <c r="O3976" s="28">
        <v>6.8708205895872831</v>
      </c>
      <c r="R3976" s="26">
        <v>0.65674884629091546</v>
      </c>
      <c r="S3976" s="26">
        <v>0</v>
      </c>
      <c r="T3976" s="26">
        <v>0.05</v>
      </c>
      <c r="U3976" s="26">
        <v>0.04</v>
      </c>
      <c r="V3976" s="26">
        <v>0.01</v>
      </c>
      <c r="W3976" s="26">
        <v>0.03</v>
      </c>
      <c r="X3976" s="26">
        <v>68.2</v>
      </c>
      <c r="Y3976" s="85"/>
      <c r="AD3976" s="26">
        <v>0.04</v>
      </c>
      <c r="AF3976" s="26">
        <v>0.78330969115625004</v>
      </c>
      <c r="AG3976" s="26">
        <v>0.29980804706012493</v>
      </c>
      <c r="AH3976" s="29">
        <v>0.27216545325517333</v>
      </c>
      <c r="AI3976" s="29">
        <v>0.74999999999999289</v>
      </c>
    </row>
    <row r="3977" spans="1:35" ht="15" customHeight="1" x14ac:dyDescent="0.2">
      <c r="A3977" s="25">
        <v>4112</v>
      </c>
      <c r="B3977" s="25" t="s">
        <v>124</v>
      </c>
      <c r="C3977" s="139">
        <v>38940</v>
      </c>
      <c r="D3977" s="25">
        <v>33</v>
      </c>
      <c r="E3977" s="25" t="s">
        <v>49</v>
      </c>
      <c r="F3977" s="25">
        <v>-80</v>
      </c>
      <c r="G3977" s="82">
        <v>55.211999999999648</v>
      </c>
      <c r="H3977" s="27">
        <v>-80.920199999999994</v>
      </c>
      <c r="I3977" s="25">
        <v>25</v>
      </c>
      <c r="J3977" s="82">
        <v>3.2592000000000354</v>
      </c>
      <c r="K3977" s="27">
        <v>25.054320000000001</v>
      </c>
      <c r="L3977" s="29">
        <v>31.175999999999998</v>
      </c>
      <c r="M3977" s="29">
        <v>32.902999999999999</v>
      </c>
      <c r="N3977" s="28">
        <v>18.668228737885993</v>
      </c>
      <c r="O3977" s="28">
        <v>7.5725786854331467</v>
      </c>
      <c r="R3977" s="26">
        <v>1.9300562974292985</v>
      </c>
      <c r="S3977" s="26">
        <v>0</v>
      </c>
      <c r="T3977" s="26">
        <v>0.09</v>
      </c>
      <c r="U3977" s="26">
        <v>0.03</v>
      </c>
      <c r="V3977" s="26">
        <v>0.01</v>
      </c>
      <c r="W3977" s="26">
        <v>1.9999999999999997E-2</v>
      </c>
      <c r="X3977" s="26">
        <v>47.1</v>
      </c>
      <c r="Y3977" s="85"/>
      <c r="AD3977" s="26">
        <v>0.03</v>
      </c>
      <c r="AF3977" s="26">
        <v>1.0075271015937499</v>
      </c>
      <c r="AG3977" s="26">
        <v>0.41930710136681282</v>
      </c>
      <c r="AH3977" s="29">
        <v>0.24694362088269767</v>
      </c>
      <c r="AI3977" s="29">
        <v>2.0499999999999829</v>
      </c>
    </row>
    <row r="3978" spans="1:35" ht="15" customHeight="1" x14ac:dyDescent="0.2">
      <c r="A3978" s="25">
        <v>4113</v>
      </c>
      <c r="B3978" s="25" t="s">
        <v>124</v>
      </c>
      <c r="C3978" s="139">
        <v>38940</v>
      </c>
      <c r="D3978" s="25">
        <v>35</v>
      </c>
      <c r="E3978" s="25" t="s">
        <v>49</v>
      </c>
      <c r="F3978" s="25">
        <v>-80</v>
      </c>
      <c r="G3978" s="82">
        <v>52.726800000000367</v>
      </c>
      <c r="H3978" s="27">
        <v>-80.878780000000006</v>
      </c>
      <c r="I3978" s="25">
        <v>24</v>
      </c>
      <c r="J3978" s="82">
        <v>58.263600000000082</v>
      </c>
      <c r="K3978" s="27">
        <v>24.971060000000001</v>
      </c>
      <c r="L3978" s="29">
        <v>31.257999999999999</v>
      </c>
      <c r="M3978" s="29">
        <v>35.707999999999998</v>
      </c>
      <c r="N3978" s="28">
        <v>30.741336566811508</v>
      </c>
      <c r="O3978" s="28">
        <v>12.46991309760033</v>
      </c>
      <c r="R3978" s="26">
        <v>2.3337481064732191</v>
      </c>
      <c r="S3978" s="26">
        <v>0</v>
      </c>
      <c r="T3978" s="26">
        <v>0.03</v>
      </c>
      <c r="U3978" s="26">
        <v>0.09</v>
      </c>
      <c r="V3978" s="26">
        <v>0.02</v>
      </c>
      <c r="W3978" s="26">
        <v>6.9999999999999993E-2</v>
      </c>
      <c r="X3978" s="26">
        <v>30.9</v>
      </c>
      <c r="Y3978" s="85"/>
      <c r="AD3978" s="26">
        <v>0.09</v>
      </c>
      <c r="AF3978" s="26">
        <v>0.89251590562500005</v>
      </c>
      <c r="AG3978" s="26">
        <v>0.28623112715793758</v>
      </c>
      <c r="AH3978" s="29">
        <v>0.14996094883450767</v>
      </c>
      <c r="AI3978" s="29">
        <v>2.44</v>
      </c>
    </row>
    <row r="3979" spans="1:35" ht="15" customHeight="1" x14ac:dyDescent="0.2">
      <c r="A3979" s="25">
        <v>4114</v>
      </c>
      <c r="B3979" s="25" t="s">
        <v>124</v>
      </c>
      <c r="C3979" s="139">
        <v>38940</v>
      </c>
      <c r="D3979" s="25">
        <v>36</v>
      </c>
      <c r="E3979" s="25" t="s">
        <v>50</v>
      </c>
      <c r="F3979" s="25">
        <v>-80</v>
      </c>
      <c r="G3979" s="82">
        <v>47.526000000000295</v>
      </c>
      <c r="H3979" s="27">
        <v>-80.792100000000005</v>
      </c>
      <c r="I3979" s="25">
        <v>24</v>
      </c>
      <c r="J3979" s="82">
        <v>57.49920000000003</v>
      </c>
      <c r="K3979" s="27">
        <v>24.958320000000001</v>
      </c>
      <c r="L3979" s="29">
        <v>31.256</v>
      </c>
      <c r="M3979" s="29">
        <v>35.868000000000002</v>
      </c>
      <c r="N3979" s="28">
        <v>32.19101872665923</v>
      </c>
      <c r="O3979" s="28">
        <v>13.05796204313509</v>
      </c>
      <c r="R3979" s="26">
        <v>1.8099215080394329</v>
      </c>
      <c r="S3979" s="26">
        <v>0</v>
      </c>
      <c r="T3979" s="26">
        <v>0.03</v>
      </c>
      <c r="U3979" s="26">
        <v>0.27</v>
      </c>
      <c r="V3979" s="26">
        <v>0.08</v>
      </c>
      <c r="W3979" s="26">
        <v>0.19</v>
      </c>
      <c r="X3979" s="26">
        <v>81.8</v>
      </c>
      <c r="Y3979" s="85"/>
      <c r="AD3979" s="26">
        <v>0.27</v>
      </c>
      <c r="AF3979" s="26">
        <v>2.2686593324687498</v>
      </c>
      <c r="AG3979" s="26">
        <v>0.41522032080950033</v>
      </c>
      <c r="AH3979" s="29">
        <v>0.14320764555929366</v>
      </c>
      <c r="AI3979" s="29">
        <v>2.08</v>
      </c>
    </row>
    <row r="3980" spans="1:35" ht="15" customHeight="1" x14ac:dyDescent="0.2">
      <c r="A3980" s="25">
        <v>4115</v>
      </c>
      <c r="B3980" s="25" t="s">
        <v>124</v>
      </c>
      <c r="C3980" s="139">
        <v>38940</v>
      </c>
      <c r="D3980" s="25">
        <v>37</v>
      </c>
      <c r="E3980" s="25" t="s">
        <v>50</v>
      </c>
      <c r="F3980" s="25">
        <v>-80</v>
      </c>
      <c r="G3980" s="82">
        <v>45.661200000000122</v>
      </c>
      <c r="H3980" s="27">
        <v>-80.761020000000002</v>
      </c>
      <c r="I3980" s="25">
        <v>24</v>
      </c>
      <c r="J3980" s="82">
        <v>55.932000000000102</v>
      </c>
      <c r="K3980" s="27">
        <v>24.932200000000002</v>
      </c>
      <c r="L3980" s="29">
        <v>31.265000000000001</v>
      </c>
      <c r="M3980" s="29">
        <v>37.646999999999998</v>
      </c>
      <c r="N3980" s="28">
        <v>46.81408446116486</v>
      </c>
      <c r="O3980" s="28">
        <v>18.989661158867307</v>
      </c>
      <c r="R3980" s="26">
        <v>1.1917547296465723</v>
      </c>
      <c r="S3980" s="26">
        <v>2.1</v>
      </c>
      <c r="T3980" s="26">
        <v>0.11</v>
      </c>
      <c r="U3980" s="26">
        <v>0.84</v>
      </c>
      <c r="V3980" s="26">
        <v>0.34</v>
      </c>
      <c r="W3980" s="26">
        <v>0.49999999999999994</v>
      </c>
      <c r="X3980" s="26">
        <v>17.600000000000001</v>
      </c>
      <c r="Y3980" s="85"/>
      <c r="AD3980" s="26">
        <v>2.94</v>
      </c>
      <c r="AF3980" s="26">
        <v>0.40526027096874995</v>
      </c>
      <c r="AG3980" s="26">
        <v>0.14288173977506261</v>
      </c>
      <c r="AH3980" s="29">
        <v>9.8474637559648887E-2</v>
      </c>
      <c r="AI3980" s="29">
        <v>1.2399999999999949</v>
      </c>
    </row>
    <row r="3981" spans="1:35" ht="15" customHeight="1" x14ac:dyDescent="0.2">
      <c r="A3981" s="25">
        <v>4116</v>
      </c>
      <c r="B3981" s="25" t="s">
        <v>124</v>
      </c>
      <c r="C3981" s="139">
        <v>38940</v>
      </c>
      <c r="D3981" s="25">
        <v>38</v>
      </c>
      <c r="E3981" s="25" t="s">
        <v>50</v>
      </c>
      <c r="F3981" s="25">
        <v>-80</v>
      </c>
      <c r="G3981" s="82">
        <v>41.844000000000108</v>
      </c>
      <c r="H3981" s="27">
        <v>-80.697400000000002</v>
      </c>
      <c r="I3981" s="25">
        <v>24</v>
      </c>
      <c r="J3981" s="82">
        <v>59.149200000000022</v>
      </c>
      <c r="K3981" s="27">
        <v>24.98582</v>
      </c>
      <c r="L3981" s="29">
        <v>31.553000000000001</v>
      </c>
      <c r="M3981" s="29">
        <v>38.389000000000003</v>
      </c>
      <c r="N3981" s="28">
        <v>79.252293823927005</v>
      </c>
      <c r="O3981" s="28">
        <v>32.147893590182974</v>
      </c>
      <c r="R3981" s="26">
        <v>2.6875328519717296</v>
      </c>
      <c r="S3981" s="26">
        <v>1.7</v>
      </c>
      <c r="T3981" s="26">
        <v>0.03</v>
      </c>
      <c r="U3981" s="26">
        <v>0.39</v>
      </c>
      <c r="V3981" s="26">
        <v>0.11</v>
      </c>
      <c r="W3981" s="26">
        <v>0.28000000000000003</v>
      </c>
      <c r="X3981" s="26">
        <v>37.4</v>
      </c>
      <c r="Y3981" s="85"/>
      <c r="AD3981" s="26">
        <v>2.09</v>
      </c>
      <c r="AF3981" s="26">
        <v>1.2807240434374998</v>
      </c>
      <c r="AG3981" s="26">
        <v>0.27777045203075007</v>
      </c>
      <c r="AH3981" s="29">
        <v>5.8168663360607969E-2</v>
      </c>
      <c r="AI3981" s="29">
        <v>2.84</v>
      </c>
    </row>
    <row r="3982" spans="1:35" ht="15" customHeight="1" x14ac:dyDescent="0.2">
      <c r="A3982" s="25">
        <v>4117</v>
      </c>
      <c r="B3982" s="25" t="s">
        <v>124</v>
      </c>
      <c r="C3982" s="139">
        <v>38940</v>
      </c>
      <c r="D3982" s="25">
        <v>39</v>
      </c>
      <c r="E3982" s="25" t="s">
        <v>50</v>
      </c>
      <c r="F3982" s="25">
        <v>-80</v>
      </c>
      <c r="G3982" s="82">
        <v>38.782799999999611</v>
      </c>
      <c r="H3982" s="27">
        <v>-80.646379999999994</v>
      </c>
      <c r="I3982" s="25">
        <v>25</v>
      </c>
      <c r="J3982" s="82">
        <v>0.47999999999994714</v>
      </c>
      <c r="K3982" s="27">
        <v>25.007999999999999</v>
      </c>
      <c r="L3982" s="29">
        <v>31.957000000000001</v>
      </c>
      <c r="M3982" s="29">
        <v>38.404000000000003</v>
      </c>
      <c r="N3982" s="28">
        <v>167.19582417946063</v>
      </c>
      <c r="O3982" s="28">
        <v>67.821299612926538</v>
      </c>
      <c r="R3982" s="26">
        <v>0.6583308086309495</v>
      </c>
      <c r="S3982" s="26">
        <v>1.1000000000000001</v>
      </c>
      <c r="T3982" s="26">
        <v>0.08</v>
      </c>
      <c r="U3982" s="26">
        <v>0.16</v>
      </c>
      <c r="V3982" s="26">
        <v>0.05</v>
      </c>
      <c r="W3982" s="26">
        <v>0.11</v>
      </c>
      <c r="X3982" s="26">
        <v>11.9</v>
      </c>
      <c r="Y3982" s="85"/>
      <c r="AD3982" s="26">
        <v>1.2600000000000002</v>
      </c>
      <c r="AF3982" s="26">
        <v>1.1900212075000001</v>
      </c>
      <c r="AG3982" s="26">
        <v>0.30333462984531256</v>
      </c>
      <c r="AH3982" s="29">
        <v>2.7572458957179635E-2</v>
      </c>
      <c r="AI3982" s="29">
        <v>0.79999999999999716</v>
      </c>
    </row>
    <row r="3983" spans="1:35" ht="15" customHeight="1" x14ac:dyDescent="0.2">
      <c r="A3983" s="25">
        <v>4118</v>
      </c>
      <c r="B3983" s="25" t="s">
        <v>124</v>
      </c>
      <c r="C3983" s="139">
        <v>38940</v>
      </c>
      <c r="D3983" s="25">
        <v>40</v>
      </c>
      <c r="E3983" s="25" t="s">
        <v>47</v>
      </c>
      <c r="F3983" s="25">
        <v>-80</v>
      </c>
      <c r="G3983" s="82">
        <v>35.903999999999883</v>
      </c>
      <c r="H3983" s="27">
        <v>-80.598399999999998</v>
      </c>
      <c r="I3983" s="25">
        <v>25</v>
      </c>
      <c r="J3983" s="82">
        <v>1.0224000000000899</v>
      </c>
      <c r="K3983" s="27">
        <v>25.017040000000001</v>
      </c>
      <c r="L3983" s="29">
        <v>32.317999999999998</v>
      </c>
      <c r="M3983" s="29">
        <v>37.537999999999997</v>
      </c>
      <c r="N3983" s="28">
        <v>62.006657636865114</v>
      </c>
      <c r="O3983" s="28">
        <v>25.152375223630752</v>
      </c>
      <c r="R3983" s="26">
        <v>1.260740813854174</v>
      </c>
      <c r="S3983" s="26">
        <v>1.3</v>
      </c>
      <c r="T3983" s="26">
        <v>0.06</v>
      </c>
      <c r="U3983" s="26">
        <v>0.51</v>
      </c>
      <c r="V3983" s="26">
        <v>0.09</v>
      </c>
      <c r="W3983" s="26">
        <v>0.42000000000000004</v>
      </c>
      <c r="X3983" s="26">
        <v>3</v>
      </c>
      <c r="Y3983" s="85"/>
      <c r="AD3983" s="26">
        <v>1.81</v>
      </c>
      <c r="AF3983" s="26">
        <v>0.49777716362499991</v>
      </c>
      <c r="AG3983" s="26">
        <v>9.5406872896937583E-2</v>
      </c>
      <c r="AH3983" s="29">
        <v>7.434685525218819E-2</v>
      </c>
      <c r="AI3983" s="29">
        <v>1.3200000000000074</v>
      </c>
    </row>
    <row r="3984" spans="1:35" ht="15" customHeight="1" x14ac:dyDescent="0.2">
      <c r="A3984" s="25">
        <v>4119</v>
      </c>
      <c r="B3984" s="25" t="s">
        <v>125</v>
      </c>
      <c r="C3984" s="139">
        <v>38973</v>
      </c>
      <c r="D3984" s="25" t="s">
        <v>15</v>
      </c>
      <c r="E3984" s="25" t="s">
        <v>76</v>
      </c>
      <c r="F3984" s="25">
        <v>-80</v>
      </c>
      <c r="G3984" s="82">
        <v>11.020799999999724</v>
      </c>
      <c r="H3984" s="27">
        <v>-80.183679999999995</v>
      </c>
      <c r="I3984" s="25">
        <v>25</v>
      </c>
      <c r="J3984" s="82">
        <v>44.419200000000032</v>
      </c>
      <c r="K3984" s="27">
        <v>25.740320000000001</v>
      </c>
      <c r="L3984" s="29">
        <v>29.279</v>
      </c>
      <c r="M3984" s="29">
        <v>30.385000000000002</v>
      </c>
      <c r="N3984" s="28">
        <v>8.0646613932005913</v>
      </c>
      <c r="O3984" s="28">
        <v>3.2713485477841879</v>
      </c>
      <c r="R3984" s="26">
        <v>1E-3</v>
      </c>
      <c r="S3984" s="26">
        <v>9.6999999999999993</v>
      </c>
      <c r="T3984" s="26">
        <v>7.0000000000000007E-2</v>
      </c>
      <c r="U3984" s="26">
        <v>3</v>
      </c>
      <c r="V3984" s="26">
        <v>0.61</v>
      </c>
      <c r="W3984" s="26">
        <v>2.39</v>
      </c>
      <c r="X3984" s="26">
        <v>15.8</v>
      </c>
      <c r="Y3984" s="85"/>
      <c r="AD3984" s="26">
        <v>12.7</v>
      </c>
      <c r="AF3984" s="26">
        <v>1.1501119596874996</v>
      </c>
      <c r="AG3984" s="26">
        <v>0.42051231831278146</v>
      </c>
      <c r="AH3984" s="29">
        <v>0.57162970337313157</v>
      </c>
      <c r="AI3984" s="29">
        <v>9.9999999999997868E-2</v>
      </c>
    </row>
    <row r="3985" spans="1:35" ht="15" customHeight="1" x14ac:dyDescent="0.2">
      <c r="A3985" s="25">
        <v>4120</v>
      </c>
      <c r="B3985" s="25" t="s">
        <v>125</v>
      </c>
      <c r="C3985" s="139">
        <v>38973</v>
      </c>
      <c r="D3985" s="25" t="s">
        <v>24</v>
      </c>
      <c r="E3985" s="25" t="s">
        <v>77</v>
      </c>
      <c r="F3985" s="25">
        <v>-80</v>
      </c>
      <c r="G3985" s="82">
        <v>21.677999999999997</v>
      </c>
      <c r="H3985" s="27">
        <v>-80.3613</v>
      </c>
      <c r="I3985" s="25">
        <v>25</v>
      </c>
      <c r="J3985" s="82">
        <v>17.832000000000008</v>
      </c>
      <c r="K3985" s="27">
        <v>25.2972</v>
      </c>
      <c r="L3985" s="29">
        <v>30.518000000000001</v>
      </c>
      <c r="M3985" s="29">
        <v>28.876999999999999</v>
      </c>
      <c r="N3985" s="28">
        <v>8.2694209897433897</v>
      </c>
      <c r="O3985" s="28">
        <v>3.354407212759249</v>
      </c>
      <c r="R3985" s="26">
        <v>13.892254008333339</v>
      </c>
      <c r="S3985" s="26">
        <v>0</v>
      </c>
      <c r="T3985" s="26">
        <v>0.03</v>
      </c>
      <c r="U3985" s="26">
        <v>0.04</v>
      </c>
      <c r="V3985" s="26">
        <v>0</v>
      </c>
      <c r="W3985" s="26">
        <v>0.04</v>
      </c>
      <c r="X3985" s="26">
        <v>101.4</v>
      </c>
      <c r="Y3985" s="85"/>
      <c r="AD3985" s="26">
        <v>0.04</v>
      </c>
      <c r="AF3985" s="26">
        <v>10.565066329999999</v>
      </c>
      <c r="AG3985" s="26">
        <v>0.97289705782562497</v>
      </c>
      <c r="AH3985" s="29">
        <v>0.55747554825395995</v>
      </c>
      <c r="AI3985" s="29">
        <v>15.15</v>
      </c>
    </row>
    <row r="3986" spans="1:35" ht="15" customHeight="1" x14ac:dyDescent="0.2">
      <c r="A3986" s="25">
        <v>4121</v>
      </c>
      <c r="B3986" s="25" t="s">
        <v>125</v>
      </c>
      <c r="C3986" s="139">
        <v>38973</v>
      </c>
      <c r="D3986" s="25" t="s">
        <v>25</v>
      </c>
      <c r="E3986" s="25" t="s">
        <v>79</v>
      </c>
      <c r="F3986" s="25">
        <v>-80</v>
      </c>
      <c r="G3986" s="82">
        <v>22.541999999999689</v>
      </c>
      <c r="H3986" s="27">
        <v>-80.375699999999995</v>
      </c>
      <c r="I3986" s="25">
        <v>25</v>
      </c>
      <c r="J3986" s="82">
        <v>14.328000000000074</v>
      </c>
      <c r="K3986" s="27">
        <v>25.238800000000001</v>
      </c>
      <c r="L3986" s="29">
        <v>30.82</v>
      </c>
      <c r="M3986" s="29">
        <v>31.151</v>
      </c>
      <c r="N3986" s="28">
        <v>8.0438434295163646</v>
      </c>
      <c r="O3986" s="28">
        <v>3.2629039508016491</v>
      </c>
      <c r="R3986" s="26">
        <v>28.67141941264881</v>
      </c>
      <c r="S3986" s="26">
        <v>0</v>
      </c>
      <c r="T3986" s="26">
        <v>7.0000000000000007E-2</v>
      </c>
      <c r="U3986" s="26">
        <v>0.06</v>
      </c>
      <c r="V3986" s="26">
        <v>0</v>
      </c>
      <c r="W3986" s="26">
        <v>0.06</v>
      </c>
      <c r="X3986" s="26">
        <v>111.2</v>
      </c>
      <c r="Y3986" s="85"/>
      <c r="AD3986" s="26">
        <v>0.06</v>
      </c>
      <c r="AF3986" s="26">
        <v>11.160076933749998</v>
      </c>
      <c r="AG3986" s="26">
        <v>1.0916487780212529</v>
      </c>
      <c r="AH3986" s="29">
        <v>0.57310911635647988</v>
      </c>
      <c r="AI3986" s="29">
        <v>30</v>
      </c>
    </row>
    <row r="3987" spans="1:35" ht="15" customHeight="1" x14ac:dyDescent="0.2">
      <c r="A3987" s="25">
        <v>4122</v>
      </c>
      <c r="B3987" s="25" t="s">
        <v>125</v>
      </c>
      <c r="C3987" s="139">
        <v>38973</v>
      </c>
      <c r="D3987" s="25" t="s">
        <v>26</v>
      </c>
      <c r="E3987" s="25" t="s">
        <v>79</v>
      </c>
      <c r="F3987" s="25">
        <v>-80</v>
      </c>
      <c r="G3987" s="82">
        <v>25.354799999999784</v>
      </c>
      <c r="H3987" s="27">
        <v>-80.422579999999996</v>
      </c>
      <c r="I3987" s="25">
        <v>25</v>
      </c>
      <c r="J3987" s="82">
        <v>15.304799999999972</v>
      </c>
      <c r="K3987" s="27">
        <v>25.25508</v>
      </c>
      <c r="L3987" s="29">
        <v>31.434999999999999</v>
      </c>
      <c r="M3987" s="29">
        <v>24.425000000000001</v>
      </c>
      <c r="N3987" s="28">
        <v>6.8495367442277439</v>
      </c>
      <c r="O3987" s="28">
        <v>2.7784454906086511</v>
      </c>
      <c r="R3987" s="26">
        <v>12.416770830617551</v>
      </c>
      <c r="S3987" s="26">
        <v>0</v>
      </c>
      <c r="T3987" s="26">
        <v>0.03</v>
      </c>
      <c r="U3987" s="26">
        <v>0.06</v>
      </c>
      <c r="V3987" s="26">
        <v>0</v>
      </c>
      <c r="W3987" s="26">
        <v>0.06</v>
      </c>
      <c r="X3987" s="26">
        <v>120.2</v>
      </c>
      <c r="Y3987" s="85"/>
      <c r="AD3987" s="26">
        <v>0.06</v>
      </c>
      <c r="AF3987" s="26">
        <v>10.779125022812497</v>
      </c>
      <c r="AG3987" s="26">
        <v>1.2266013113496896</v>
      </c>
      <c r="AH3987" s="29">
        <v>0.673038217348779</v>
      </c>
      <c r="AI3987" s="29">
        <v>13.7</v>
      </c>
    </row>
    <row r="3988" spans="1:35" ht="15" customHeight="1" x14ac:dyDescent="0.2">
      <c r="A3988" s="25">
        <v>4123</v>
      </c>
      <c r="B3988" s="25" t="s">
        <v>125</v>
      </c>
      <c r="C3988" s="139">
        <v>38973</v>
      </c>
      <c r="D3988" s="25" t="s">
        <v>27</v>
      </c>
      <c r="E3988" s="25" t="s">
        <v>79</v>
      </c>
      <c r="F3988" s="25">
        <v>-80</v>
      </c>
      <c r="G3988" s="82">
        <v>25.399200000000235</v>
      </c>
      <c r="H3988" s="27">
        <v>-80.423320000000004</v>
      </c>
      <c r="I3988" s="25">
        <v>25</v>
      </c>
      <c r="J3988" s="82">
        <v>10.556400000000039</v>
      </c>
      <c r="K3988" s="27">
        <v>25.175940000000001</v>
      </c>
      <c r="L3988" s="29">
        <v>30.846</v>
      </c>
      <c r="M3988" s="29">
        <v>29.146000000000001</v>
      </c>
      <c r="N3988" s="28">
        <v>7.7167307125452806</v>
      </c>
      <c r="O3988" s="28">
        <v>3.1302139766723807</v>
      </c>
      <c r="R3988" s="26">
        <v>1E-3</v>
      </c>
      <c r="S3988" s="26">
        <v>0</v>
      </c>
      <c r="T3988" s="26">
        <v>0.01</v>
      </c>
      <c r="U3988" s="26">
        <v>0.04</v>
      </c>
      <c r="V3988" s="26">
        <v>0</v>
      </c>
      <c r="W3988" s="26">
        <v>0.04</v>
      </c>
      <c r="X3988" s="26">
        <v>73.3</v>
      </c>
      <c r="Y3988" s="85"/>
      <c r="AD3988" s="26">
        <v>0.04</v>
      </c>
      <c r="AF3988" s="26">
        <v>7.7569065293749997</v>
      </c>
      <c r="AG3988" s="26">
        <v>0.6349691097424992</v>
      </c>
      <c r="AH3988" s="29">
        <v>0.59740324908648279</v>
      </c>
      <c r="AI3988" s="29">
        <v>0.54999999999999716</v>
      </c>
    </row>
    <row r="3989" spans="1:35" ht="15" customHeight="1" x14ac:dyDescent="0.2">
      <c r="A3989" s="25">
        <v>4124</v>
      </c>
      <c r="B3989" s="25" t="s">
        <v>125</v>
      </c>
      <c r="C3989" s="139">
        <v>38973</v>
      </c>
      <c r="D3989" s="25" t="s">
        <v>28</v>
      </c>
      <c r="E3989" s="25" t="s">
        <v>77</v>
      </c>
      <c r="F3989" s="25">
        <v>-80</v>
      </c>
      <c r="G3989" s="82">
        <v>12.779999999999632</v>
      </c>
      <c r="H3989" s="27">
        <v>-80.212999999999994</v>
      </c>
      <c r="I3989" s="25">
        <v>25</v>
      </c>
      <c r="J3989" s="82">
        <v>28.0487999999999</v>
      </c>
      <c r="K3989" s="27">
        <v>25.467479999999998</v>
      </c>
      <c r="L3989" s="29">
        <v>30.138000000000002</v>
      </c>
      <c r="M3989" s="29">
        <v>35.533000000000001</v>
      </c>
      <c r="N3989" s="28">
        <v>41.322247756713175</v>
      </c>
      <c r="O3989" s="28">
        <v>16.76195299458864</v>
      </c>
      <c r="R3989" s="26">
        <v>0.29363466623882295</v>
      </c>
      <c r="S3989" s="26">
        <v>0.28999999999999998</v>
      </c>
      <c r="T3989" s="26">
        <v>0</v>
      </c>
      <c r="U3989" s="26">
        <v>0.31</v>
      </c>
      <c r="V3989" s="26">
        <v>0.09</v>
      </c>
      <c r="W3989" s="26">
        <v>0.22</v>
      </c>
      <c r="X3989" s="26">
        <v>3.6</v>
      </c>
      <c r="Y3989" s="85"/>
      <c r="AD3989" s="26">
        <v>0.6</v>
      </c>
      <c r="AF3989" s="26">
        <v>0.47346880359374988</v>
      </c>
      <c r="AG3989" s="26">
        <v>0.1481278103572502</v>
      </c>
      <c r="AH3989" s="29">
        <v>0.11156217897781381</v>
      </c>
      <c r="AI3989" s="29">
        <v>0.34999999999998366</v>
      </c>
    </row>
    <row r="3990" spans="1:35" ht="15" customHeight="1" x14ac:dyDescent="0.2">
      <c r="A3990" s="25">
        <v>4125</v>
      </c>
      <c r="B3990" s="25" t="s">
        <v>125</v>
      </c>
      <c r="C3990" s="139">
        <v>38973</v>
      </c>
      <c r="D3990" s="25" t="s">
        <v>29</v>
      </c>
      <c r="E3990" s="25" t="s">
        <v>76</v>
      </c>
      <c r="F3990" s="25">
        <v>-80</v>
      </c>
      <c r="G3990" s="82">
        <v>11.918399999999849</v>
      </c>
      <c r="H3990" s="27">
        <v>-80.198639999999997</v>
      </c>
      <c r="I3990" s="25">
        <v>25</v>
      </c>
      <c r="J3990" s="82">
        <v>34.80240000000002</v>
      </c>
      <c r="K3990" s="27">
        <v>25.58004</v>
      </c>
      <c r="L3990" s="29">
        <v>29.439</v>
      </c>
      <c r="M3990" s="29">
        <v>35.734000000000002</v>
      </c>
      <c r="N3990" s="28">
        <v>22.261020875412882</v>
      </c>
      <c r="O3990" s="28">
        <v>9.0299585763605386</v>
      </c>
      <c r="R3990" s="26">
        <v>1.0076288180692008</v>
      </c>
      <c r="S3990" s="26">
        <v>0</v>
      </c>
      <c r="T3990" s="26">
        <v>0</v>
      </c>
      <c r="U3990" s="26">
        <v>0.27</v>
      </c>
      <c r="V3990" s="26">
        <v>7.0000000000000007E-2</v>
      </c>
      <c r="W3990" s="26">
        <v>0.2</v>
      </c>
      <c r="X3990" s="26">
        <v>3.6</v>
      </c>
      <c r="Y3990" s="85"/>
      <c r="AD3990" s="26">
        <v>0.27</v>
      </c>
      <c r="AF3990" s="26">
        <v>0.35591792821874996</v>
      </c>
      <c r="AG3990" s="26">
        <v>0.15965486918737504</v>
      </c>
      <c r="AH3990" s="29">
        <v>0.20708843614138597</v>
      </c>
      <c r="AI3990" s="29">
        <v>1.05</v>
      </c>
    </row>
    <row r="3991" spans="1:35" ht="15" customHeight="1" x14ac:dyDescent="0.2">
      <c r="A3991" s="25">
        <v>4126</v>
      </c>
      <c r="B3991" s="25" t="s">
        <v>125</v>
      </c>
      <c r="C3991" s="139">
        <v>38973</v>
      </c>
      <c r="D3991" s="25" t="s">
        <v>30</v>
      </c>
      <c r="E3991" s="25" t="s">
        <v>76</v>
      </c>
      <c r="F3991" s="25">
        <v>-80</v>
      </c>
      <c r="G3991" s="82">
        <v>11.262000000000398</v>
      </c>
      <c r="H3991" s="27">
        <v>-80.187700000000007</v>
      </c>
      <c r="I3991" s="25">
        <v>25</v>
      </c>
      <c r="J3991" s="82">
        <v>39.744000000000099</v>
      </c>
      <c r="K3991" s="27">
        <v>25.662400000000002</v>
      </c>
      <c r="L3991" s="29">
        <v>29.326000000000001</v>
      </c>
      <c r="M3991" s="29">
        <v>33.676000000000002</v>
      </c>
      <c r="N3991" s="28">
        <v>40.970805039200286</v>
      </c>
      <c r="O3991" s="28">
        <v>16.619393801150657</v>
      </c>
      <c r="R3991" s="26">
        <v>1.3861895368117596</v>
      </c>
      <c r="S3991" s="26">
        <v>0.32</v>
      </c>
      <c r="T3991" s="26">
        <v>0</v>
      </c>
      <c r="U3991" s="26">
        <v>1.6</v>
      </c>
      <c r="V3991" s="26">
        <v>0.22</v>
      </c>
      <c r="W3991" s="26">
        <v>1.38</v>
      </c>
      <c r="X3991" s="26">
        <v>7.7</v>
      </c>
      <c r="Y3991" s="85"/>
      <c r="AD3991" s="26">
        <v>1.92</v>
      </c>
      <c r="AF3991" s="26">
        <v>0.95600789078124992</v>
      </c>
      <c r="AG3991" s="26">
        <v>0.35094002757693765</v>
      </c>
      <c r="AH3991" s="29">
        <v>0.11251914614782936</v>
      </c>
      <c r="AI3991" s="29">
        <v>1.5</v>
      </c>
    </row>
    <row r="3992" spans="1:35" ht="15" customHeight="1" x14ac:dyDescent="0.2">
      <c r="A3992" s="25">
        <v>4127</v>
      </c>
      <c r="B3992" s="25" t="s">
        <v>125</v>
      </c>
      <c r="C3992" s="139">
        <v>38973</v>
      </c>
      <c r="D3992" s="25" t="s">
        <v>31</v>
      </c>
      <c r="E3992" s="25" t="s">
        <v>76</v>
      </c>
      <c r="F3992" s="25">
        <v>-80</v>
      </c>
      <c r="G3992" s="82">
        <v>17.673600000000249</v>
      </c>
      <c r="H3992" s="27">
        <v>-80.294560000000004</v>
      </c>
      <c r="I3992" s="25">
        <v>25</v>
      </c>
      <c r="J3992" s="82">
        <v>36.88440000000007</v>
      </c>
      <c r="K3992" s="27">
        <v>25.614740000000001</v>
      </c>
      <c r="L3992" s="29">
        <v>30.055</v>
      </c>
      <c r="M3992" s="29">
        <v>25.338999999999999</v>
      </c>
      <c r="N3992" s="28">
        <v>12.416661735894277</v>
      </c>
      <c r="O3992" s="28">
        <v>5.0366935891805413</v>
      </c>
      <c r="R3992" s="26">
        <v>0.73342525990698482</v>
      </c>
      <c r="S3992" s="26">
        <v>1.3</v>
      </c>
      <c r="T3992" s="26">
        <v>0.01</v>
      </c>
      <c r="U3992" s="26">
        <v>3</v>
      </c>
      <c r="V3992" s="26">
        <v>0.49</v>
      </c>
      <c r="W3992" s="26">
        <v>2.5099999999999998</v>
      </c>
      <c r="X3992" s="26">
        <v>10.6</v>
      </c>
      <c r="Y3992" s="85"/>
      <c r="AD3992" s="26">
        <v>4.3</v>
      </c>
      <c r="AF3992" s="26">
        <v>0.97922781678124982</v>
      </c>
      <c r="AG3992" s="26">
        <v>0.47428567516090658</v>
      </c>
      <c r="AH3992" s="29">
        <v>0.37127531522207308</v>
      </c>
      <c r="AI3992" s="29">
        <v>0.84999999999999076</v>
      </c>
    </row>
    <row r="3993" spans="1:35" ht="15" customHeight="1" x14ac:dyDescent="0.2">
      <c r="A3993" s="25">
        <v>4128</v>
      </c>
      <c r="B3993" s="25" t="s">
        <v>125</v>
      </c>
      <c r="C3993" s="139">
        <v>38973</v>
      </c>
      <c r="D3993" s="25" t="s">
        <v>16</v>
      </c>
      <c r="E3993" s="25" t="s">
        <v>76</v>
      </c>
      <c r="F3993" s="25">
        <v>-80</v>
      </c>
      <c r="G3993" s="82">
        <v>14.888400000000388</v>
      </c>
      <c r="H3993" s="27">
        <v>-80.248140000000006</v>
      </c>
      <c r="I3993" s="25">
        <v>25</v>
      </c>
      <c r="J3993" s="82">
        <v>41.422800000000066</v>
      </c>
      <c r="K3993" s="27">
        <v>25.690380000000001</v>
      </c>
      <c r="L3993" s="29">
        <v>29.347000000000001</v>
      </c>
      <c r="M3993" s="29">
        <v>27.757999999999999</v>
      </c>
      <c r="N3993" s="28">
        <v>12.192403630933972</v>
      </c>
      <c r="O3993" s="28">
        <v>4.9457255509428473</v>
      </c>
      <c r="R3993" s="26">
        <v>0.97855029092261692</v>
      </c>
      <c r="S3993" s="26">
        <v>4.0999999999999996</v>
      </c>
      <c r="T3993" s="26">
        <v>0.01</v>
      </c>
      <c r="U3993" s="26">
        <v>17.5</v>
      </c>
      <c r="V3993" s="26">
        <v>0.45</v>
      </c>
      <c r="W3993" s="26">
        <v>17.05</v>
      </c>
      <c r="X3993" s="26">
        <v>14.9</v>
      </c>
      <c r="Y3993" s="85"/>
      <c r="AD3993" s="26">
        <v>21.6</v>
      </c>
      <c r="AF3993" s="26">
        <v>3.1201775562499998</v>
      </c>
      <c r="AG3993" s="26">
        <v>0.99781415139984386</v>
      </c>
      <c r="AH3993" s="29">
        <v>0.37810428029988552</v>
      </c>
      <c r="AI3993" s="29">
        <v>1.35</v>
      </c>
    </row>
    <row r="3994" spans="1:35" ht="15" customHeight="1" x14ac:dyDescent="0.2">
      <c r="A3994" s="25">
        <v>4129</v>
      </c>
      <c r="B3994" s="25" t="s">
        <v>125</v>
      </c>
      <c r="C3994" s="139">
        <v>38973</v>
      </c>
      <c r="D3994" s="25" t="s">
        <v>17</v>
      </c>
      <c r="E3994" s="25" t="s">
        <v>76</v>
      </c>
      <c r="F3994" s="25">
        <v>-80</v>
      </c>
      <c r="G3994" s="82">
        <v>15.794399999999769</v>
      </c>
      <c r="H3994" s="27">
        <v>-80.263239999999996</v>
      </c>
      <c r="I3994" s="25">
        <v>25</v>
      </c>
      <c r="J3994" s="82">
        <v>39.251999999999967</v>
      </c>
      <c r="K3994" s="27">
        <v>25.654199999999999</v>
      </c>
      <c r="L3994" s="29">
        <v>29.062999999999999</v>
      </c>
      <c r="M3994" s="29">
        <v>19.469000000000001</v>
      </c>
      <c r="N3994" s="28">
        <v>15.602807792840492</v>
      </c>
      <c r="O3994" s="28">
        <v>6.3291215992650152</v>
      </c>
      <c r="R3994" s="26">
        <v>0.94589156255951812</v>
      </c>
      <c r="S3994" s="26">
        <v>4.2</v>
      </c>
      <c r="T3994" s="26">
        <v>0.03</v>
      </c>
      <c r="U3994" s="26">
        <v>19</v>
      </c>
      <c r="V3994" s="26">
        <v>0.99</v>
      </c>
      <c r="W3994" s="26">
        <v>18.010000000000002</v>
      </c>
      <c r="X3994" s="26">
        <v>48.2</v>
      </c>
      <c r="Y3994" s="85"/>
      <c r="AD3994" s="26">
        <v>23.200000000000003</v>
      </c>
      <c r="AF3994" s="26">
        <v>1.2945108744999998</v>
      </c>
      <c r="AG3994" s="26">
        <v>0.72516356199378151</v>
      </c>
      <c r="AH3994" s="29">
        <v>0.29545964170085759</v>
      </c>
      <c r="AI3994" s="29">
        <v>1.0999999999999943</v>
      </c>
    </row>
    <row r="3995" spans="1:35" ht="15" customHeight="1" x14ac:dyDescent="0.2">
      <c r="A3995" s="25">
        <v>4130</v>
      </c>
      <c r="B3995" s="25" t="s">
        <v>125</v>
      </c>
      <c r="C3995" s="139">
        <v>38973</v>
      </c>
      <c r="D3995" s="25" t="s">
        <v>18</v>
      </c>
      <c r="E3995" s="25" t="s">
        <v>76</v>
      </c>
      <c r="F3995" s="25">
        <v>-80</v>
      </c>
      <c r="G3995" s="82">
        <v>15.818399999999713</v>
      </c>
      <c r="H3995" s="27">
        <v>-80.263639999999995</v>
      </c>
      <c r="I3995" s="25">
        <v>25</v>
      </c>
      <c r="J3995" s="82">
        <v>35.498400000000103</v>
      </c>
      <c r="K3995" s="27">
        <v>25.591640000000002</v>
      </c>
      <c r="L3995" s="29">
        <v>29.605</v>
      </c>
      <c r="M3995" s="29">
        <v>34.338000000000001</v>
      </c>
      <c r="N3995" s="28">
        <v>32.053281885462859</v>
      </c>
      <c r="O3995" s="28">
        <v>13.002090482823327</v>
      </c>
      <c r="R3995" s="26">
        <v>1.5844779989918247</v>
      </c>
      <c r="S3995" s="26">
        <v>0</v>
      </c>
      <c r="T3995" s="26">
        <v>0</v>
      </c>
      <c r="U3995" s="26">
        <v>2.8</v>
      </c>
      <c r="V3995" s="26">
        <v>0.27</v>
      </c>
      <c r="W3995" s="26">
        <v>2.5299999999999998</v>
      </c>
      <c r="X3995" s="26">
        <v>6</v>
      </c>
      <c r="Y3995" s="85"/>
      <c r="AD3995" s="26">
        <v>2.8</v>
      </c>
      <c r="AF3995" s="26">
        <v>0.55038480846874993</v>
      </c>
      <c r="AG3995" s="26">
        <v>0.20391687768984382</v>
      </c>
      <c r="AH3995" s="29">
        <v>0.14382302618724283</v>
      </c>
      <c r="AI3995" s="29">
        <v>1.6500000000000092</v>
      </c>
    </row>
    <row r="3996" spans="1:35" ht="15" customHeight="1" x14ac:dyDescent="0.2">
      <c r="A3996" s="25">
        <v>4131</v>
      </c>
      <c r="B3996" s="25" t="s">
        <v>125</v>
      </c>
      <c r="C3996" s="139">
        <v>38973</v>
      </c>
      <c r="D3996" s="25" t="s">
        <v>19</v>
      </c>
      <c r="E3996" s="25" t="s">
        <v>77</v>
      </c>
      <c r="F3996" s="25">
        <v>-80</v>
      </c>
      <c r="G3996" s="82">
        <v>18.878399999999829</v>
      </c>
      <c r="H3996" s="27">
        <v>-80.314639999999997</v>
      </c>
      <c r="I3996" s="25">
        <v>25</v>
      </c>
      <c r="J3996" s="82">
        <v>31.800000000000068</v>
      </c>
      <c r="K3996" s="27">
        <v>25.53</v>
      </c>
      <c r="L3996" s="29">
        <v>29.998000000000001</v>
      </c>
      <c r="M3996" s="29">
        <v>18.013000000000002</v>
      </c>
      <c r="N3996" s="28">
        <v>15.058979163193825</v>
      </c>
      <c r="O3996" s="28">
        <v>6.1085230011220073</v>
      </c>
      <c r="R3996" s="26">
        <v>2.3733183724739582</v>
      </c>
      <c r="S3996" s="26">
        <v>8.1</v>
      </c>
      <c r="T3996" s="26">
        <v>0.03</v>
      </c>
      <c r="U3996" s="26">
        <v>21.3</v>
      </c>
      <c r="V3996" s="26">
        <v>0.81</v>
      </c>
      <c r="W3996" s="26">
        <v>20.49</v>
      </c>
      <c r="X3996" s="26">
        <v>50</v>
      </c>
      <c r="Y3996" s="85"/>
      <c r="AD3996" s="26">
        <v>29.4</v>
      </c>
      <c r="AF3996" s="26">
        <v>1.0641256712187499</v>
      </c>
      <c r="AG3996" s="26">
        <v>0.62396187617499999</v>
      </c>
      <c r="AH3996" s="29">
        <v>0.30612964863298714</v>
      </c>
      <c r="AI3996" s="29">
        <v>2.5</v>
      </c>
    </row>
    <row r="3997" spans="1:35" ht="15" customHeight="1" x14ac:dyDescent="0.2">
      <c r="A3997" s="25">
        <v>4132</v>
      </c>
      <c r="B3997" s="25" t="s">
        <v>125</v>
      </c>
      <c r="C3997" s="139">
        <v>38973</v>
      </c>
      <c r="D3997" s="25" t="s">
        <v>20</v>
      </c>
      <c r="E3997" s="25" t="s">
        <v>77</v>
      </c>
      <c r="F3997" s="25">
        <v>-80</v>
      </c>
      <c r="G3997" s="82">
        <v>15.087599999999668</v>
      </c>
      <c r="H3997" s="27">
        <v>-80.251459999999994</v>
      </c>
      <c r="I3997" s="25">
        <v>25</v>
      </c>
      <c r="J3997" s="82">
        <v>29.524800000000084</v>
      </c>
      <c r="K3997" s="27">
        <v>25.492080000000001</v>
      </c>
      <c r="L3997" s="29">
        <v>29.968</v>
      </c>
      <c r="M3997" s="29">
        <v>35.377000000000002</v>
      </c>
      <c r="N3997" s="28">
        <v>39.376720866861724</v>
      </c>
      <c r="O3997" s="28">
        <v>15.972769635798574</v>
      </c>
      <c r="R3997" s="26">
        <v>2.5900497446279642</v>
      </c>
      <c r="S3997" s="26">
        <v>0</v>
      </c>
      <c r="T3997" s="26">
        <v>0</v>
      </c>
      <c r="U3997" s="26">
        <v>0.89</v>
      </c>
      <c r="V3997" s="26">
        <v>0.14000000000000001</v>
      </c>
      <c r="W3997" s="26">
        <v>0.75</v>
      </c>
      <c r="X3997" s="26">
        <v>3.4</v>
      </c>
      <c r="Y3997" s="85"/>
      <c r="AD3997" s="26">
        <v>0.89</v>
      </c>
      <c r="AF3997" s="26">
        <v>0.50358214512499999</v>
      </c>
      <c r="AG3997" s="26">
        <v>0.15508850624821885</v>
      </c>
      <c r="AH3997" s="29">
        <v>0.11707424840141117</v>
      </c>
      <c r="AI3997" s="29">
        <v>2.6499999999999879</v>
      </c>
    </row>
    <row r="3998" spans="1:35" ht="15" customHeight="1" x14ac:dyDescent="0.2">
      <c r="A3998" s="25">
        <v>4133</v>
      </c>
      <c r="B3998" s="25" t="s">
        <v>125</v>
      </c>
      <c r="C3998" s="139">
        <v>38973</v>
      </c>
      <c r="D3998" s="25" t="s">
        <v>21</v>
      </c>
      <c r="E3998" s="25" t="s">
        <v>77</v>
      </c>
      <c r="F3998" s="25">
        <v>-80</v>
      </c>
      <c r="G3998" s="82">
        <v>19.456800000000101</v>
      </c>
      <c r="H3998" s="27">
        <v>-80.324280000000002</v>
      </c>
      <c r="I3998" s="25">
        <v>25</v>
      </c>
      <c r="J3998" s="82">
        <v>27.79200000000003</v>
      </c>
      <c r="K3998" s="27">
        <v>25.463200000000001</v>
      </c>
      <c r="L3998" s="29">
        <v>30.602</v>
      </c>
      <c r="M3998" s="29">
        <v>23.811</v>
      </c>
      <c r="N3998" s="28">
        <v>22.207890533739548</v>
      </c>
      <c r="O3998" s="28">
        <v>9.0084067891741757</v>
      </c>
      <c r="R3998" s="26">
        <v>1.5141617052269438</v>
      </c>
      <c r="S3998" s="26">
        <v>5.3</v>
      </c>
      <c r="T3998" s="26">
        <v>0.01</v>
      </c>
      <c r="U3998" s="26">
        <v>21.6</v>
      </c>
      <c r="V3998" s="26">
        <v>1.02</v>
      </c>
      <c r="W3998" s="26">
        <v>20.58</v>
      </c>
      <c r="X3998" s="26">
        <v>12.1</v>
      </c>
      <c r="Y3998" s="85"/>
      <c r="AD3998" s="26">
        <v>26.9</v>
      </c>
      <c r="AF3998" s="26">
        <v>1.1410416760937498</v>
      </c>
      <c r="AG3998" s="26">
        <v>0.23277566585846887</v>
      </c>
      <c r="AH3998" s="29">
        <v>0.2075838762351703</v>
      </c>
      <c r="AI3998" s="29">
        <v>1.6500000000000092</v>
      </c>
    </row>
    <row r="3999" spans="1:35" ht="15" customHeight="1" x14ac:dyDescent="0.2">
      <c r="A3999" s="25">
        <v>4134</v>
      </c>
      <c r="B3999" s="25" t="s">
        <v>125</v>
      </c>
      <c r="C3999" s="139">
        <v>38973</v>
      </c>
      <c r="D3999" s="25" t="s">
        <v>22</v>
      </c>
      <c r="E3999" s="25" t="s">
        <v>77</v>
      </c>
      <c r="F3999" s="25">
        <v>-80</v>
      </c>
      <c r="G3999" s="82">
        <v>14.644799999999805</v>
      </c>
      <c r="H3999" s="27">
        <v>-80.244079999999997</v>
      </c>
      <c r="I3999" s="25">
        <v>25</v>
      </c>
      <c r="J3999" s="82">
        <v>24.297599999999946</v>
      </c>
      <c r="K3999" s="27">
        <v>25.404959999999999</v>
      </c>
      <c r="L3999" s="29">
        <v>30.238</v>
      </c>
      <c r="M3999" s="29">
        <v>35.334000000000003</v>
      </c>
      <c r="N3999" s="28">
        <v>17.096149722585945</v>
      </c>
      <c r="O3999" s="28">
        <v>6.9348806900728235</v>
      </c>
      <c r="R3999" s="26">
        <v>7.5645827021577361</v>
      </c>
      <c r="S3999" s="26">
        <v>0</v>
      </c>
      <c r="T3999" s="26">
        <v>0</v>
      </c>
      <c r="U3999" s="26">
        <v>0.6</v>
      </c>
      <c r="V3999" s="26">
        <v>0.04</v>
      </c>
      <c r="W3999" s="26">
        <v>0.56000000000000005</v>
      </c>
      <c r="X3999" s="26">
        <v>2</v>
      </c>
      <c r="Y3999" s="85"/>
      <c r="AD3999" s="26">
        <v>0.60000000000000009</v>
      </c>
      <c r="AF3999" s="26">
        <v>0.29750530187499996</v>
      </c>
      <c r="AG3999" s="26">
        <v>0.16748082922481256</v>
      </c>
      <c r="AH3999" s="29">
        <v>0.26965135862782424</v>
      </c>
      <c r="AI3999" s="29">
        <v>7.6</v>
      </c>
    </row>
    <row r="4000" spans="1:35" ht="15" customHeight="1" x14ac:dyDescent="0.2">
      <c r="A4000" s="25">
        <v>4135</v>
      </c>
      <c r="B4000" s="25" t="s">
        <v>125</v>
      </c>
      <c r="C4000" s="139">
        <v>38973</v>
      </c>
      <c r="D4000" s="25" t="s">
        <v>23</v>
      </c>
      <c r="E4000" s="25" t="s">
        <v>77</v>
      </c>
      <c r="F4000" s="25">
        <v>-80</v>
      </c>
      <c r="G4000" s="82">
        <v>19.262399999999786</v>
      </c>
      <c r="H4000" s="27">
        <v>-80.321039999999996</v>
      </c>
      <c r="I4000" s="25">
        <v>25</v>
      </c>
      <c r="J4000" s="82">
        <v>20.014800000000079</v>
      </c>
      <c r="K4000" s="27">
        <v>25.333580000000001</v>
      </c>
      <c r="L4000" s="29">
        <v>30.774999999999999</v>
      </c>
      <c r="M4000" s="29">
        <v>31.794</v>
      </c>
      <c r="N4000" s="28">
        <v>10.619437251321699</v>
      </c>
      <c r="O4000" s="28">
        <v>4.3076676051999083</v>
      </c>
      <c r="R4000" s="26">
        <v>16.489516294494049</v>
      </c>
      <c r="S4000" s="26">
        <v>0</v>
      </c>
      <c r="T4000" s="26">
        <v>0.01</v>
      </c>
      <c r="U4000" s="26">
        <v>0.02</v>
      </c>
      <c r="V4000" s="26">
        <v>0</v>
      </c>
      <c r="W4000" s="26">
        <v>0.02</v>
      </c>
      <c r="X4000" s="26">
        <v>67</v>
      </c>
      <c r="Y4000" s="85"/>
      <c r="AD4000" s="26">
        <v>0.02</v>
      </c>
      <c r="AF4000" s="26">
        <v>7.6480631262499985</v>
      </c>
      <c r="AG4000" s="26">
        <v>1.0054209701354699</v>
      </c>
      <c r="AH4000" s="29">
        <v>0.4341096322619391</v>
      </c>
      <c r="AI4000" s="29">
        <v>17.399999999999999</v>
      </c>
    </row>
    <row r="4001" spans="1:35" ht="15" customHeight="1" x14ac:dyDescent="0.2">
      <c r="A4001" s="25">
        <v>4136</v>
      </c>
      <c r="B4001" s="25" t="s">
        <v>125</v>
      </c>
      <c r="C4001" s="139">
        <v>38974</v>
      </c>
      <c r="D4001" s="25">
        <v>1</v>
      </c>
      <c r="E4001" s="25" t="s">
        <v>47</v>
      </c>
      <c r="F4001" s="25">
        <v>-80</v>
      </c>
      <c r="G4001" s="82">
        <v>29.794799999999668</v>
      </c>
      <c r="H4001" s="27">
        <v>-80.496579999999994</v>
      </c>
      <c r="I4001" s="25">
        <v>25</v>
      </c>
      <c r="J4001" s="82">
        <v>11.041200000000018</v>
      </c>
      <c r="K4001" s="27">
        <v>25.18402</v>
      </c>
      <c r="L4001" s="29">
        <v>29.245999999999999</v>
      </c>
      <c r="M4001" s="29">
        <v>30.052</v>
      </c>
      <c r="N4001" s="28">
        <v>20.419114915570894</v>
      </c>
      <c r="O4001" s="28">
        <v>8.282808002628542</v>
      </c>
      <c r="R4001" s="26">
        <v>0.71377297878721091</v>
      </c>
      <c r="S4001" s="26">
        <v>7.2</v>
      </c>
      <c r="T4001" s="26">
        <v>0.01</v>
      </c>
      <c r="U4001" s="26">
        <v>1.3</v>
      </c>
      <c r="V4001" s="26">
        <v>0.33</v>
      </c>
      <c r="W4001" s="26">
        <v>0.97</v>
      </c>
      <c r="X4001" s="26">
        <v>32.299999999999997</v>
      </c>
      <c r="Y4001" s="85"/>
      <c r="AD4001" s="26">
        <v>8.5</v>
      </c>
      <c r="AF4001" s="26">
        <v>1.1443069781874999</v>
      </c>
      <c r="AG4001" s="26">
        <v>0.21045318416025</v>
      </c>
      <c r="AH4001" s="29">
        <v>0.22576884546962303</v>
      </c>
      <c r="AI4001" s="29">
        <v>0.85000000000000853</v>
      </c>
    </row>
    <row r="4002" spans="1:35" ht="15" customHeight="1" x14ac:dyDescent="0.2">
      <c r="A4002" s="25">
        <v>4137</v>
      </c>
      <c r="B4002" s="25" t="s">
        <v>125</v>
      </c>
      <c r="C4002" s="139">
        <v>38974</v>
      </c>
      <c r="D4002" s="25">
        <v>2</v>
      </c>
      <c r="E4002" s="25" t="s">
        <v>47</v>
      </c>
      <c r="F4002" s="25">
        <v>-80</v>
      </c>
      <c r="G4002" s="82">
        <v>33.692399999999623</v>
      </c>
      <c r="H4002" s="27">
        <v>-80.561539999999994</v>
      </c>
      <c r="I4002" s="25">
        <v>25</v>
      </c>
      <c r="J4002" s="82">
        <v>10.052399999999935</v>
      </c>
      <c r="K4002" s="27">
        <v>25.167539999999999</v>
      </c>
      <c r="L4002" s="29">
        <v>29.902999999999999</v>
      </c>
      <c r="M4002" s="29">
        <v>22.872</v>
      </c>
      <c r="N4002" s="28">
        <v>20.049108761267114</v>
      </c>
      <c r="O4002" s="28">
        <v>8.1327187383014117</v>
      </c>
      <c r="R4002" s="26">
        <v>0.98102265286086732</v>
      </c>
      <c r="S4002" s="26">
        <v>11.6</v>
      </c>
      <c r="T4002" s="26">
        <v>0.02</v>
      </c>
      <c r="U4002" s="26">
        <v>1.6</v>
      </c>
      <c r="V4002" s="26">
        <v>0.46</v>
      </c>
      <c r="W4002" s="26">
        <v>1.1399999999999999</v>
      </c>
      <c r="X4002" s="26">
        <v>44.7</v>
      </c>
      <c r="Y4002" s="85"/>
      <c r="AD4002" s="26">
        <v>13.200000000000001</v>
      </c>
      <c r="AF4002" s="26">
        <v>0.57940971596875002</v>
      </c>
      <c r="AG4002" s="26">
        <v>0.14301385536378119</v>
      </c>
      <c r="AH4002" s="29">
        <v>0.22993540784745814</v>
      </c>
      <c r="AI4002" s="29">
        <v>1.05</v>
      </c>
    </row>
    <row r="4003" spans="1:35" ht="15" customHeight="1" x14ac:dyDescent="0.2">
      <c r="A4003" s="25">
        <v>4138</v>
      </c>
      <c r="B4003" s="25" t="s">
        <v>125</v>
      </c>
      <c r="C4003" s="139">
        <v>38974</v>
      </c>
      <c r="D4003" s="25">
        <v>3</v>
      </c>
      <c r="E4003" s="25" t="s">
        <v>47</v>
      </c>
      <c r="F4003" s="25">
        <v>-80</v>
      </c>
      <c r="G4003" s="82">
        <v>37.270799999999724</v>
      </c>
      <c r="H4003" s="27">
        <v>-80.621179999999995</v>
      </c>
      <c r="I4003" s="25">
        <v>25</v>
      </c>
      <c r="J4003" s="82">
        <v>9.0107999999999322</v>
      </c>
      <c r="K4003" s="27">
        <v>25.150179999999999</v>
      </c>
      <c r="L4003" s="29">
        <v>29.036000000000001</v>
      </c>
      <c r="M4003" s="29">
        <v>22.114000000000001</v>
      </c>
      <c r="N4003" s="28">
        <v>26.074890809137646</v>
      </c>
      <c r="O4003" s="28">
        <v>10.577016445355184</v>
      </c>
      <c r="R4003" s="26">
        <v>1.1721251365736607</v>
      </c>
      <c r="S4003" s="26">
        <v>9.9</v>
      </c>
      <c r="T4003" s="26">
        <v>0</v>
      </c>
      <c r="U4003" s="26">
        <v>1.8</v>
      </c>
      <c r="V4003" s="26">
        <v>0.25</v>
      </c>
      <c r="W4003" s="26">
        <v>1.55</v>
      </c>
      <c r="X4003" s="26">
        <v>38.5</v>
      </c>
      <c r="Y4003" s="85"/>
      <c r="AD4003" s="26">
        <v>11.700000000000001</v>
      </c>
      <c r="AF4003" s="26">
        <v>0.65414885278125001</v>
      </c>
      <c r="AG4003" s="26">
        <v>0.14415507203681238</v>
      </c>
      <c r="AH4003" s="29">
        <v>0.17679843930101824</v>
      </c>
      <c r="AI4003" s="29">
        <v>1.25</v>
      </c>
    </row>
    <row r="4004" spans="1:35" ht="15" customHeight="1" x14ac:dyDescent="0.2">
      <c r="A4004" s="25">
        <v>4139</v>
      </c>
      <c r="B4004" s="25" t="s">
        <v>125</v>
      </c>
      <c r="C4004" s="139">
        <v>38974</v>
      </c>
      <c r="D4004" s="25">
        <v>4</v>
      </c>
      <c r="E4004" s="25" t="s">
        <v>48</v>
      </c>
      <c r="F4004" s="25">
        <v>-80</v>
      </c>
      <c r="G4004" s="82">
        <v>40.796400000000119</v>
      </c>
      <c r="H4004" s="27">
        <v>-80.679940000000002</v>
      </c>
      <c r="I4004" s="25">
        <v>25</v>
      </c>
      <c r="J4004" s="82">
        <v>7.9332000000000136</v>
      </c>
      <c r="K4004" s="27">
        <v>25.13222</v>
      </c>
      <c r="L4004" s="29">
        <v>30.091000000000001</v>
      </c>
      <c r="M4004" s="29">
        <v>28.919</v>
      </c>
      <c r="N4004" s="28">
        <v>13.850270779198841</v>
      </c>
      <c r="O4004" s="28">
        <v>5.6182226371153652</v>
      </c>
      <c r="R4004" s="26">
        <v>1.5538118020796223</v>
      </c>
      <c r="S4004" s="26">
        <v>3.5</v>
      </c>
      <c r="V4004" s="26">
        <v>0.11</v>
      </c>
      <c r="Y4004" s="85"/>
      <c r="AF4004" s="26">
        <v>0.8079808625312499</v>
      </c>
      <c r="AG4004" s="26">
        <v>0.14034987488259387</v>
      </c>
      <c r="AH4004" s="29">
        <v>0.33284547814932053</v>
      </c>
      <c r="AI4004" s="29">
        <v>1.6500000000000092</v>
      </c>
    </row>
    <row r="4005" spans="1:35" ht="15" customHeight="1" x14ac:dyDescent="0.2">
      <c r="A4005" s="25">
        <v>4140</v>
      </c>
      <c r="B4005" s="25" t="s">
        <v>125</v>
      </c>
      <c r="C4005" s="139">
        <v>38974</v>
      </c>
      <c r="D4005" s="25">
        <v>5</v>
      </c>
      <c r="E4005" s="25" t="s">
        <v>48</v>
      </c>
      <c r="F4005" s="25">
        <v>-80</v>
      </c>
      <c r="G4005" s="82">
        <v>43.149600000000135</v>
      </c>
      <c r="H4005" s="27">
        <v>-80.719160000000002</v>
      </c>
      <c r="I4005" s="25">
        <v>25</v>
      </c>
      <c r="J4005" s="82">
        <v>6.9599999999999795</v>
      </c>
      <c r="K4005" s="27">
        <v>25.116</v>
      </c>
      <c r="L4005" s="29">
        <v>30.036999999999999</v>
      </c>
      <c r="M4005" s="29">
        <v>29.58</v>
      </c>
      <c r="N4005" s="28">
        <v>4.3845352447149084</v>
      </c>
      <c r="O4005" s="28">
        <v>1.778542496229258</v>
      </c>
      <c r="R4005" s="26">
        <v>23.305101540019123</v>
      </c>
      <c r="S4005" s="26">
        <v>0</v>
      </c>
      <c r="T4005" s="26">
        <v>0.06</v>
      </c>
      <c r="U4005" s="26">
        <v>0.3</v>
      </c>
      <c r="V4005" s="26">
        <v>0.04</v>
      </c>
      <c r="W4005" s="26">
        <v>0.26</v>
      </c>
      <c r="X4005" s="26">
        <v>213.1</v>
      </c>
      <c r="Y4005" s="85"/>
      <c r="AD4005" s="26">
        <v>0.3</v>
      </c>
      <c r="AF4005" s="26">
        <v>28.09714706383928</v>
      </c>
      <c r="AG4005" s="26">
        <v>3.2301049679495559</v>
      </c>
      <c r="AH4005" s="29">
        <v>1.0514227261730569</v>
      </c>
      <c r="AI4005" s="29">
        <v>26.65</v>
      </c>
    </row>
    <row r="4006" spans="1:35" ht="15" customHeight="1" x14ac:dyDescent="0.2">
      <c r="A4006" s="25">
        <v>4141</v>
      </c>
      <c r="B4006" s="25" t="s">
        <v>125</v>
      </c>
      <c r="C4006" s="139">
        <v>38974</v>
      </c>
      <c r="D4006" s="25">
        <v>6</v>
      </c>
      <c r="E4006" s="25" t="s">
        <v>48</v>
      </c>
      <c r="F4006" s="25">
        <v>-80</v>
      </c>
      <c r="G4006" s="82">
        <v>45.25320000000022</v>
      </c>
      <c r="H4006" s="27">
        <v>-80.754220000000004</v>
      </c>
      <c r="I4006" s="25">
        <v>25</v>
      </c>
      <c r="J4006" s="82">
        <v>4.2096000000000799</v>
      </c>
      <c r="K4006" s="27">
        <v>25.070160000000001</v>
      </c>
      <c r="L4006" s="29">
        <v>29.885999999999999</v>
      </c>
      <c r="M4006" s="29">
        <v>31.684000000000001</v>
      </c>
      <c r="N4006" s="28">
        <v>8.1938777660814619</v>
      </c>
      <c r="O4006" s="28">
        <v>3.3237638660677509</v>
      </c>
      <c r="R4006" s="26">
        <v>20.069325349330366</v>
      </c>
      <c r="S4006" s="26">
        <v>0</v>
      </c>
      <c r="T4006" s="26">
        <v>0.33</v>
      </c>
      <c r="U4006" s="26">
        <v>0.2</v>
      </c>
      <c r="V4006" s="26">
        <v>7.0000000000000007E-2</v>
      </c>
      <c r="W4006" s="26">
        <v>0.13</v>
      </c>
      <c r="X4006" s="26">
        <v>165.9</v>
      </c>
      <c r="Y4006" s="85"/>
      <c r="AD4006" s="26">
        <v>0.2</v>
      </c>
      <c r="AF4006" s="26">
        <v>16.217667065625001</v>
      </c>
      <c r="AG4006" s="26">
        <v>1.0165085399681271</v>
      </c>
      <c r="AH4006" s="29">
        <v>0.56261517825944207</v>
      </c>
      <c r="AI4006" s="29">
        <v>22</v>
      </c>
    </row>
    <row r="4007" spans="1:35" ht="15" customHeight="1" x14ac:dyDescent="0.2">
      <c r="A4007" s="25">
        <v>4142</v>
      </c>
      <c r="B4007" s="25" t="s">
        <v>125</v>
      </c>
      <c r="C4007" s="139">
        <v>38974</v>
      </c>
      <c r="D4007" s="25">
        <v>7</v>
      </c>
      <c r="E4007" s="25" t="s">
        <v>48</v>
      </c>
      <c r="F4007" s="25">
        <v>-80</v>
      </c>
      <c r="G4007" s="82">
        <v>47.598000000000127</v>
      </c>
      <c r="H4007" s="27">
        <v>-80.793300000000002</v>
      </c>
      <c r="I4007" s="25">
        <v>25</v>
      </c>
      <c r="J4007" s="82">
        <v>6.9972000000000634</v>
      </c>
      <c r="K4007" s="27">
        <v>25.116620000000001</v>
      </c>
      <c r="L4007" s="29">
        <v>30.571999999999999</v>
      </c>
      <c r="M4007" s="29">
        <v>27.696000000000002</v>
      </c>
      <c r="N4007" s="28">
        <v>6.664092232785312</v>
      </c>
      <c r="O4007" s="28">
        <v>2.703221795077773</v>
      </c>
      <c r="R4007" s="26">
        <v>2.2750845169717255</v>
      </c>
      <c r="S4007" s="26">
        <v>0</v>
      </c>
      <c r="T4007" s="26">
        <v>0.11</v>
      </c>
      <c r="U4007" s="26">
        <v>0.81</v>
      </c>
      <c r="V4007" s="26">
        <v>0.04</v>
      </c>
      <c r="W4007" s="26">
        <v>0.77</v>
      </c>
      <c r="X4007" s="26">
        <v>80.099999999999994</v>
      </c>
      <c r="Y4007" s="85"/>
      <c r="AD4007" s="26">
        <v>0.81</v>
      </c>
      <c r="AF4007" s="26">
        <v>5.6692900574375003</v>
      </c>
      <c r="AG4007" s="26">
        <v>1.0074936987325622</v>
      </c>
      <c r="AH4007" s="29">
        <v>0.69176713631305986</v>
      </c>
      <c r="AI4007" s="29">
        <v>2.95</v>
      </c>
    </row>
    <row r="4008" spans="1:35" ht="15" customHeight="1" x14ac:dyDescent="0.2">
      <c r="A4008" s="25">
        <v>4143</v>
      </c>
      <c r="B4008" s="25" t="s">
        <v>125</v>
      </c>
      <c r="C4008" s="139">
        <v>38974</v>
      </c>
      <c r="D4008" s="25">
        <v>8</v>
      </c>
      <c r="E4008" s="25" t="s">
        <v>48</v>
      </c>
      <c r="F4008" s="25">
        <v>-80</v>
      </c>
      <c r="G4008" s="82">
        <v>51.859200000000385</v>
      </c>
      <c r="H4008" s="27">
        <v>-80.864320000000006</v>
      </c>
      <c r="I4008" s="25">
        <v>25</v>
      </c>
      <c r="J4008" s="82">
        <v>7.6979999999999649</v>
      </c>
      <c r="K4008" s="27">
        <v>25.128299999999999</v>
      </c>
      <c r="L4008" s="29">
        <v>30.439</v>
      </c>
      <c r="M4008" s="29">
        <v>31.015000000000001</v>
      </c>
      <c r="N4008" s="28">
        <v>11.490952151749333</v>
      </c>
      <c r="O4008" s="28">
        <v>4.6611888337898595</v>
      </c>
      <c r="R4008" s="26">
        <v>3.1107443370126475</v>
      </c>
      <c r="S4008" s="26">
        <v>0</v>
      </c>
      <c r="T4008" s="26">
        <v>0.08</v>
      </c>
      <c r="U4008" s="26">
        <v>0.67</v>
      </c>
      <c r="V4008" s="26">
        <v>0.11</v>
      </c>
      <c r="W4008" s="26">
        <v>0.56000000000000005</v>
      </c>
      <c r="X4008" s="26">
        <v>50.6</v>
      </c>
      <c r="Y4008" s="85"/>
      <c r="AD4008" s="26">
        <v>0.67</v>
      </c>
      <c r="AF4008" s="26">
        <v>2.4297475690937493</v>
      </c>
      <c r="AG4008" s="26">
        <v>1.1581267303625316</v>
      </c>
      <c r="AH4008" s="29">
        <v>0.40118520546604086</v>
      </c>
      <c r="AI4008" s="29">
        <v>3.4</v>
      </c>
    </row>
    <row r="4009" spans="1:35" ht="15" customHeight="1" x14ac:dyDescent="0.2">
      <c r="A4009" s="25">
        <v>4144</v>
      </c>
      <c r="B4009" s="25" t="s">
        <v>125</v>
      </c>
      <c r="C4009" s="139">
        <v>38974</v>
      </c>
      <c r="D4009" s="25">
        <v>9</v>
      </c>
      <c r="E4009" s="25" t="s">
        <v>49</v>
      </c>
      <c r="F4009" s="25">
        <v>-80</v>
      </c>
      <c r="G4009" s="82">
        <v>54.325200000000393</v>
      </c>
      <c r="H4009" s="27">
        <v>-80.905420000000007</v>
      </c>
      <c r="I4009" s="25">
        <v>25</v>
      </c>
      <c r="J4009" s="82">
        <v>7.609199999999916</v>
      </c>
      <c r="K4009" s="27">
        <v>25.126819999999999</v>
      </c>
      <c r="L4009" s="29">
        <v>30.434999999999999</v>
      </c>
      <c r="M4009" s="29">
        <v>30.981000000000002</v>
      </c>
      <c r="N4009" s="28">
        <v>6.9534904990115329</v>
      </c>
      <c r="O4009" s="28">
        <v>2.8206132826792985</v>
      </c>
      <c r="R4009" s="26">
        <v>9.2836744765625152</v>
      </c>
      <c r="S4009" s="26">
        <v>0</v>
      </c>
      <c r="T4009" s="26">
        <v>0.03</v>
      </c>
      <c r="U4009" s="26">
        <v>0.01</v>
      </c>
      <c r="V4009" s="26">
        <v>0.01</v>
      </c>
      <c r="W4009" s="26">
        <v>0</v>
      </c>
      <c r="X4009" s="26">
        <v>57.6</v>
      </c>
      <c r="Y4009" s="85"/>
      <c r="AD4009" s="26">
        <v>0.01</v>
      </c>
      <c r="AF4009" s="26">
        <v>6.8571343968750007</v>
      </c>
      <c r="AG4009" s="26">
        <v>2.281448938986407</v>
      </c>
      <c r="AH4009" s="29">
        <v>0.66297638583892948</v>
      </c>
      <c r="AI4009" s="29">
        <v>10.1</v>
      </c>
    </row>
    <row r="4010" spans="1:35" ht="15" customHeight="1" x14ac:dyDescent="0.2">
      <c r="A4010" s="25">
        <v>4145</v>
      </c>
      <c r="B4010" s="25" t="s">
        <v>125</v>
      </c>
      <c r="C4010" s="139">
        <v>38974</v>
      </c>
      <c r="D4010" s="25">
        <v>10</v>
      </c>
      <c r="E4010" s="25" t="s">
        <v>49</v>
      </c>
      <c r="F4010" s="25">
        <v>-80</v>
      </c>
      <c r="G4010" s="82">
        <v>59.762399999999616</v>
      </c>
      <c r="H4010" s="27">
        <v>-80.996039999999994</v>
      </c>
      <c r="I4010" s="25">
        <v>25</v>
      </c>
      <c r="J4010" s="82">
        <v>6.6971999999999099</v>
      </c>
      <c r="K4010" s="27">
        <v>25.111619999999998</v>
      </c>
      <c r="L4010" s="29">
        <v>30.084</v>
      </c>
      <c r="M4010" s="29">
        <v>31.870999999999999</v>
      </c>
      <c r="N4010" s="28">
        <v>3.9112556263690563</v>
      </c>
      <c r="O4010" s="28">
        <v>1.5865613929089231</v>
      </c>
      <c r="R4010" s="26">
        <v>29.272601727213541</v>
      </c>
      <c r="S4010" s="26">
        <v>0</v>
      </c>
      <c r="T4010" s="26">
        <v>0.05</v>
      </c>
      <c r="U4010" s="26">
        <v>0</v>
      </c>
      <c r="V4010" s="26">
        <v>0</v>
      </c>
      <c r="W4010" s="26">
        <v>0</v>
      </c>
      <c r="X4010" s="26">
        <v>50.2</v>
      </c>
      <c r="Y4010" s="85"/>
      <c r="AD4010" s="26">
        <v>0</v>
      </c>
      <c r="AF4010" s="26">
        <v>10.730145491406248</v>
      </c>
      <c r="AG4010" s="26">
        <v>3.9089177932546879</v>
      </c>
      <c r="AH4010" s="29">
        <v>1.1786496308040113</v>
      </c>
      <c r="AI4010" s="29">
        <v>30.55</v>
      </c>
    </row>
    <row r="4011" spans="1:35" ht="15" customHeight="1" x14ac:dyDescent="0.2">
      <c r="A4011" s="25">
        <v>4146</v>
      </c>
      <c r="B4011" s="25" t="s">
        <v>125</v>
      </c>
      <c r="C4011" s="139">
        <v>38974</v>
      </c>
      <c r="D4011" s="25">
        <v>11</v>
      </c>
      <c r="E4011" s="25" t="s">
        <v>49</v>
      </c>
      <c r="F4011" s="25">
        <v>-81</v>
      </c>
      <c r="G4011" s="82">
        <v>3.6000000002900379E-3</v>
      </c>
      <c r="H4011" s="27">
        <v>-81.000060000000005</v>
      </c>
      <c r="I4011" s="25">
        <v>25</v>
      </c>
      <c r="J4011" s="82">
        <v>4.4640000000000413</v>
      </c>
      <c r="K4011" s="27">
        <v>25.074400000000001</v>
      </c>
      <c r="L4011" s="29">
        <v>29.916</v>
      </c>
      <c r="M4011" s="29">
        <v>33.563000000000002</v>
      </c>
      <c r="N4011" s="28">
        <v>6.2270886327218422</v>
      </c>
      <c r="O4011" s="28">
        <v>2.5259556926659101</v>
      </c>
      <c r="R4011" s="26">
        <v>12.773637837537187</v>
      </c>
      <c r="S4011" s="26">
        <v>0</v>
      </c>
      <c r="T4011" s="26">
        <v>0.05</v>
      </c>
      <c r="U4011" s="26">
        <v>0</v>
      </c>
      <c r="V4011" s="26">
        <v>0</v>
      </c>
      <c r="W4011" s="26">
        <v>0</v>
      </c>
      <c r="X4011" s="26">
        <v>35.4</v>
      </c>
      <c r="Y4011" s="85"/>
      <c r="AD4011" s="26">
        <v>0</v>
      </c>
      <c r="AF4011" s="26">
        <v>7.3614421646874995</v>
      </c>
      <c r="AG4011" s="26">
        <v>2.9500047524346868</v>
      </c>
      <c r="AH4011" s="29">
        <v>0.7403138564265116</v>
      </c>
      <c r="AI4011" s="29">
        <v>13.65</v>
      </c>
    </row>
    <row r="4012" spans="1:35" ht="15" customHeight="1" x14ac:dyDescent="0.2">
      <c r="A4012" s="25">
        <v>4147</v>
      </c>
      <c r="B4012" s="25" t="s">
        <v>125</v>
      </c>
      <c r="C4012" s="139">
        <v>38974</v>
      </c>
      <c r="D4012" s="25">
        <v>12</v>
      </c>
      <c r="E4012" s="25" t="s">
        <v>49</v>
      </c>
      <c r="F4012" s="25">
        <v>-81</v>
      </c>
      <c r="G4012" s="82">
        <v>3.9743999999996049</v>
      </c>
      <c r="H4012" s="27">
        <v>-81.066239999999993</v>
      </c>
      <c r="I4012" s="25">
        <v>25</v>
      </c>
      <c r="J4012" s="82">
        <v>6.7643999999999238</v>
      </c>
      <c r="K4012" s="27">
        <v>25.112739999999999</v>
      </c>
      <c r="L4012" s="29">
        <v>30.443000000000001</v>
      </c>
      <c r="M4012" s="29">
        <v>31.228000000000002</v>
      </c>
      <c r="N4012" s="28">
        <v>3.1600155599044082</v>
      </c>
      <c r="O4012" s="28">
        <v>1.281828437531723</v>
      </c>
      <c r="R4012" s="26">
        <v>24.36073489622397</v>
      </c>
      <c r="S4012" s="26">
        <v>0</v>
      </c>
      <c r="T4012" s="26">
        <v>0.05</v>
      </c>
      <c r="U4012" s="26">
        <v>0</v>
      </c>
      <c r="V4012" s="26">
        <v>0</v>
      </c>
      <c r="W4012" s="26">
        <v>0</v>
      </c>
      <c r="X4012" s="26">
        <v>48.3</v>
      </c>
      <c r="Y4012" s="85"/>
      <c r="AD4012" s="26">
        <v>0</v>
      </c>
      <c r="AF4012" s="26">
        <v>11.669826871718751</v>
      </c>
      <c r="AG4012" s="26">
        <v>3.9775106824231266</v>
      </c>
      <c r="AH4012" s="29">
        <v>1.4588535760689276</v>
      </c>
      <c r="AI4012" s="29">
        <v>25.75</v>
      </c>
    </row>
    <row r="4013" spans="1:35" ht="15" customHeight="1" x14ac:dyDescent="0.2">
      <c r="A4013" s="25">
        <v>4148</v>
      </c>
      <c r="B4013" s="25" t="s">
        <v>125</v>
      </c>
      <c r="C4013" s="139">
        <v>38974</v>
      </c>
      <c r="D4013" s="25">
        <v>13</v>
      </c>
      <c r="E4013" s="25" t="s">
        <v>49</v>
      </c>
      <c r="F4013" s="25">
        <v>-81</v>
      </c>
      <c r="G4013" s="82">
        <v>5.8140000000003056</v>
      </c>
      <c r="H4013" s="27">
        <v>-81.096900000000005</v>
      </c>
      <c r="I4013" s="25">
        <v>25</v>
      </c>
      <c r="J4013" s="82">
        <v>6.7919999999999447</v>
      </c>
      <c r="K4013" s="27">
        <v>25.113199999999999</v>
      </c>
      <c r="L4013" s="29">
        <v>30.402000000000001</v>
      </c>
      <c r="M4013" s="29">
        <v>31.556000000000001</v>
      </c>
      <c r="N4013" s="28">
        <v>3.7174560657417999</v>
      </c>
      <c r="O4013" s="28">
        <v>1.507948555951663</v>
      </c>
      <c r="R4013" s="26">
        <v>6.9287511018415309</v>
      </c>
      <c r="S4013" s="26">
        <v>0</v>
      </c>
      <c r="T4013" s="26">
        <v>0.03</v>
      </c>
      <c r="U4013" s="26">
        <v>0</v>
      </c>
      <c r="V4013" s="26">
        <v>0</v>
      </c>
      <c r="W4013" s="26">
        <v>0</v>
      </c>
      <c r="X4013" s="26">
        <v>42.3</v>
      </c>
      <c r="Y4013" s="85"/>
      <c r="AD4013" s="26">
        <v>0</v>
      </c>
      <c r="AF4013" s="26">
        <v>10.258490744531247</v>
      </c>
      <c r="AG4013" s="26">
        <v>3.9006907879751593</v>
      </c>
      <c r="AH4013" s="29">
        <v>1.2400953551229388</v>
      </c>
      <c r="AI4013" s="29">
        <v>8.1500000000000128</v>
      </c>
    </row>
    <row r="4014" spans="1:35" ht="15" customHeight="1" x14ac:dyDescent="0.2">
      <c r="A4014" s="25">
        <v>4149</v>
      </c>
      <c r="B4014" s="25" t="s">
        <v>125</v>
      </c>
      <c r="C4014" s="139">
        <v>38974</v>
      </c>
      <c r="D4014" s="25">
        <v>14</v>
      </c>
      <c r="E4014" s="25" t="s">
        <v>49</v>
      </c>
      <c r="F4014" s="25">
        <v>-81</v>
      </c>
      <c r="G4014" s="82">
        <v>1.6980000000000928</v>
      </c>
      <c r="H4014" s="27">
        <v>-81.028300000000002</v>
      </c>
      <c r="I4014" s="25">
        <v>25</v>
      </c>
      <c r="J4014" s="82">
        <v>2.0795999999999282</v>
      </c>
      <c r="K4014" s="27">
        <v>25.034659999999999</v>
      </c>
      <c r="L4014" s="29">
        <v>30.356999999999999</v>
      </c>
      <c r="M4014" s="29">
        <v>34.180999999999997</v>
      </c>
      <c r="N4014" s="28">
        <v>8.8575153444458774</v>
      </c>
      <c r="O4014" s="28">
        <v>3.5929617557730564</v>
      </c>
      <c r="R4014" s="26">
        <v>2.2349593100260412</v>
      </c>
      <c r="S4014" s="26">
        <v>0</v>
      </c>
      <c r="T4014" s="26">
        <v>0.02</v>
      </c>
      <c r="U4014" s="26">
        <v>0</v>
      </c>
      <c r="V4014" s="26">
        <v>0</v>
      </c>
      <c r="W4014" s="26">
        <v>0</v>
      </c>
      <c r="X4014" s="26">
        <v>25.1</v>
      </c>
      <c r="Y4014" s="85"/>
      <c r="AD4014" s="26">
        <v>0</v>
      </c>
      <c r="AF4014" s="26">
        <v>6.0063417957812497</v>
      </c>
      <c r="AG4014" s="26">
        <v>1.7948007663289067</v>
      </c>
      <c r="AH4014" s="29">
        <v>0.52046198292963841</v>
      </c>
      <c r="AI4014" s="29">
        <v>2.95</v>
      </c>
    </row>
    <row r="4015" spans="1:35" ht="15" customHeight="1" x14ac:dyDescent="0.2">
      <c r="A4015" s="25">
        <v>4150</v>
      </c>
      <c r="B4015" s="25" t="s">
        <v>125</v>
      </c>
      <c r="C4015" s="139">
        <v>38974</v>
      </c>
      <c r="D4015" s="25">
        <v>15</v>
      </c>
      <c r="E4015" s="25" t="s">
        <v>49</v>
      </c>
      <c r="F4015" s="25">
        <v>-80</v>
      </c>
      <c r="G4015" s="82">
        <v>56.933999999999685</v>
      </c>
      <c r="H4015" s="27">
        <v>-80.948899999999995</v>
      </c>
      <c r="I4015" s="25">
        <v>24</v>
      </c>
      <c r="J4015" s="82">
        <v>55.880399999999923</v>
      </c>
      <c r="K4015" s="27">
        <v>24.931339999999999</v>
      </c>
      <c r="L4015" s="29">
        <v>30.856000000000002</v>
      </c>
      <c r="M4015" s="29">
        <v>35.432000000000002</v>
      </c>
      <c r="N4015" s="28">
        <v>17.723632404685812</v>
      </c>
      <c r="O4015" s="28">
        <v>7.1894127107944614</v>
      </c>
      <c r="R4015" s="26">
        <v>2.5640430510825829</v>
      </c>
      <c r="S4015" s="26">
        <v>0</v>
      </c>
      <c r="T4015" s="26">
        <v>0.01</v>
      </c>
      <c r="U4015" s="26">
        <v>0</v>
      </c>
      <c r="V4015" s="26">
        <v>0</v>
      </c>
      <c r="W4015" s="26">
        <v>0</v>
      </c>
      <c r="X4015" s="26">
        <v>54</v>
      </c>
      <c r="Y4015" s="85"/>
      <c r="AD4015" s="26">
        <v>0</v>
      </c>
      <c r="AF4015" s="26">
        <v>1.9820383709062497</v>
      </c>
      <c r="AG4015" s="26">
        <v>0.9211765517455317</v>
      </c>
      <c r="AH4015" s="29">
        <v>0.26010469494849142</v>
      </c>
      <c r="AI4015" s="29">
        <v>2.7999999999999936</v>
      </c>
    </row>
    <row r="4016" spans="1:35" ht="15" customHeight="1" x14ac:dyDescent="0.2">
      <c r="A4016" s="25">
        <v>4151</v>
      </c>
      <c r="B4016" s="25" t="s">
        <v>125</v>
      </c>
      <c r="C4016" s="139">
        <v>38974</v>
      </c>
      <c r="D4016" s="25">
        <v>16</v>
      </c>
      <c r="E4016" s="25" t="s">
        <v>50</v>
      </c>
      <c r="F4016" s="25">
        <v>-80</v>
      </c>
      <c r="G4016" s="82">
        <v>49.846800000000258</v>
      </c>
      <c r="H4016" s="27">
        <v>-80.830780000000004</v>
      </c>
      <c r="I4016" s="25">
        <v>24</v>
      </c>
      <c r="J4016" s="82">
        <v>52.509600000000063</v>
      </c>
      <c r="K4016" s="27">
        <v>24.875160000000001</v>
      </c>
      <c r="L4016" s="29">
        <v>30.417999999999999</v>
      </c>
      <c r="M4016" s="29">
        <v>35.119</v>
      </c>
      <c r="N4016" s="28">
        <v>18.771148755717068</v>
      </c>
      <c r="O4016" s="28">
        <v>7.6143271525359904</v>
      </c>
      <c r="R4016" s="26">
        <v>0.86551678709822066</v>
      </c>
      <c r="S4016" s="26">
        <v>0</v>
      </c>
      <c r="T4016" s="26">
        <v>0.01</v>
      </c>
      <c r="U4016" s="26">
        <v>0.09</v>
      </c>
      <c r="V4016" s="26">
        <v>0.09</v>
      </c>
      <c r="W4016" s="26">
        <v>0</v>
      </c>
      <c r="X4016" s="26">
        <v>14.2</v>
      </c>
      <c r="Y4016" s="85"/>
      <c r="AD4016" s="26">
        <v>0.09</v>
      </c>
      <c r="AF4016" s="26">
        <v>0.70965898837499974</v>
      </c>
      <c r="AG4016" s="26">
        <v>0.40083325031246908</v>
      </c>
      <c r="AH4016" s="29">
        <v>0.24558965783039505</v>
      </c>
      <c r="AI4016" s="29">
        <v>0.95000000000000639</v>
      </c>
    </row>
    <row r="4017" spans="1:35" ht="15" customHeight="1" x14ac:dyDescent="0.2">
      <c r="A4017" s="25">
        <v>4152</v>
      </c>
      <c r="B4017" s="25" t="s">
        <v>125</v>
      </c>
      <c r="C4017" s="139">
        <v>38974</v>
      </c>
      <c r="D4017" s="25">
        <v>17</v>
      </c>
      <c r="E4017" s="25" t="s">
        <v>50</v>
      </c>
      <c r="F4017" s="25">
        <v>-80</v>
      </c>
      <c r="G4017" s="82">
        <v>42.513600000000338</v>
      </c>
      <c r="H4017" s="27">
        <v>-80.708560000000006</v>
      </c>
      <c r="I4017" s="25">
        <v>24</v>
      </c>
      <c r="J4017" s="82">
        <v>55.309200000000018</v>
      </c>
      <c r="K4017" s="27">
        <v>24.92182</v>
      </c>
      <c r="L4017" s="29">
        <v>30.457999999999998</v>
      </c>
      <c r="M4017" s="29">
        <v>35.719000000000001</v>
      </c>
      <c r="N4017" s="28">
        <v>24.314833261666056</v>
      </c>
      <c r="O4017" s="28">
        <v>9.8630668545152975</v>
      </c>
      <c r="R4017" s="26">
        <v>2.5084171922842318</v>
      </c>
      <c r="S4017" s="26">
        <v>4.3</v>
      </c>
      <c r="T4017" s="26">
        <v>0.01</v>
      </c>
      <c r="U4017" s="26">
        <v>1.3</v>
      </c>
      <c r="V4017" s="26">
        <v>0.49</v>
      </c>
      <c r="W4017" s="26">
        <v>0.81</v>
      </c>
      <c r="X4017" s="26">
        <v>80</v>
      </c>
      <c r="Y4017" s="85"/>
      <c r="AD4017" s="26">
        <v>5.6</v>
      </c>
      <c r="AF4017" s="26">
        <v>1.1892955848125</v>
      </c>
      <c r="AG4017" s="26">
        <v>0.35014369348028129</v>
      </c>
      <c r="AH4017" s="29">
        <v>0.18959620040940073</v>
      </c>
      <c r="AI4017" s="29">
        <v>2.6500000000000057</v>
      </c>
    </row>
    <row r="4018" spans="1:35" ht="15" customHeight="1" x14ac:dyDescent="0.2">
      <c r="A4018" s="25">
        <v>4153</v>
      </c>
      <c r="B4018" s="25" t="s">
        <v>125</v>
      </c>
      <c r="C4018" s="139">
        <v>38974</v>
      </c>
      <c r="D4018" s="25">
        <v>18</v>
      </c>
      <c r="E4018" s="25" t="s">
        <v>50</v>
      </c>
      <c r="F4018" s="25">
        <v>-80</v>
      </c>
      <c r="G4018" s="82">
        <v>36.66719999999998</v>
      </c>
      <c r="H4018" s="27">
        <v>-80.61112</v>
      </c>
      <c r="I4018" s="25">
        <v>24</v>
      </c>
      <c r="J4018" s="82">
        <v>58.648799999999994</v>
      </c>
      <c r="K4018" s="27">
        <v>24.97748</v>
      </c>
      <c r="L4018" s="29">
        <v>30.533999999999999</v>
      </c>
      <c r="M4018" s="29">
        <v>35.228000000000002</v>
      </c>
      <c r="N4018" s="28">
        <v>17.96070647500223</v>
      </c>
      <c r="O4018" s="28">
        <v>7.2855794161071943</v>
      </c>
      <c r="R4018" s="26">
        <v>1E-3</v>
      </c>
      <c r="S4018" s="26">
        <v>3</v>
      </c>
      <c r="T4018" s="26">
        <v>0.01</v>
      </c>
      <c r="U4018" s="26">
        <v>1.9</v>
      </c>
      <c r="V4018" s="26">
        <v>0.31</v>
      </c>
      <c r="W4018" s="26">
        <v>1.59</v>
      </c>
      <c r="X4018" s="26">
        <v>7.3</v>
      </c>
      <c r="Y4018" s="85"/>
      <c r="AD4018" s="26">
        <v>4.9000000000000004</v>
      </c>
      <c r="AF4018" s="26">
        <v>0.73251610303125014</v>
      </c>
      <c r="AG4018" s="26">
        <v>0.17596973873081229</v>
      </c>
      <c r="AH4018" s="29">
        <v>0.25667141804339455</v>
      </c>
      <c r="AI4018" s="29">
        <v>5.0000000000007816E-2</v>
      </c>
    </row>
    <row r="4019" spans="1:35" ht="15" customHeight="1" x14ac:dyDescent="0.2">
      <c r="A4019" s="25">
        <v>4154</v>
      </c>
      <c r="B4019" s="25" t="s">
        <v>125</v>
      </c>
      <c r="C4019" s="139">
        <v>38974</v>
      </c>
      <c r="D4019" s="25">
        <v>19</v>
      </c>
      <c r="E4019" s="25" t="s">
        <v>47</v>
      </c>
      <c r="F4019" s="25">
        <v>-80</v>
      </c>
      <c r="G4019" s="82">
        <v>32.901600000000144</v>
      </c>
      <c r="H4019" s="27">
        <v>-80.548360000000002</v>
      </c>
      <c r="I4019" s="25">
        <v>25</v>
      </c>
      <c r="J4019" s="82">
        <v>1.1592000000000269</v>
      </c>
      <c r="K4019" s="27">
        <v>25.01932</v>
      </c>
      <c r="L4019" s="29">
        <v>30.779</v>
      </c>
      <c r="M4019" s="29">
        <v>36.341000000000001</v>
      </c>
      <c r="N4019" s="28">
        <v>19.013501910038364</v>
      </c>
      <c r="O4019" s="28">
        <v>7.7126352650264076</v>
      </c>
      <c r="R4019" s="26">
        <v>0.71866979044270907</v>
      </c>
      <c r="S4019" s="26">
        <v>4.4000000000000004</v>
      </c>
      <c r="T4019" s="26">
        <v>0</v>
      </c>
      <c r="U4019" s="26">
        <v>0.63</v>
      </c>
      <c r="V4019" s="26">
        <v>0.37</v>
      </c>
      <c r="W4019" s="26">
        <v>0.26</v>
      </c>
      <c r="X4019" s="26">
        <v>20.9</v>
      </c>
      <c r="Y4019" s="85"/>
      <c r="AD4019" s="26">
        <v>5.03</v>
      </c>
      <c r="AF4019" s="26">
        <v>0.68317376028124999</v>
      </c>
      <c r="AG4019" s="26">
        <v>0.20036664728575021</v>
      </c>
      <c r="AH4019" s="29">
        <v>0.24245928087377244</v>
      </c>
      <c r="AI4019" s="29">
        <v>0.80000000000000071</v>
      </c>
    </row>
    <row r="4020" spans="1:35" ht="15" customHeight="1" x14ac:dyDescent="0.2">
      <c r="A4020" s="25">
        <v>4155</v>
      </c>
      <c r="B4020" s="25" t="s">
        <v>125</v>
      </c>
      <c r="C4020" s="139">
        <v>38974</v>
      </c>
      <c r="D4020" s="25">
        <v>20</v>
      </c>
      <c r="E4020" s="25" t="s">
        <v>47</v>
      </c>
      <c r="F4020" s="25">
        <v>-80</v>
      </c>
      <c r="G4020" s="82">
        <v>29.53679999999963</v>
      </c>
      <c r="H4020" s="27">
        <v>-80.492279999999994</v>
      </c>
      <c r="I4020" s="25">
        <v>25</v>
      </c>
      <c r="J4020" s="82">
        <v>4.0091999999999928</v>
      </c>
      <c r="K4020" s="27">
        <v>25.06682</v>
      </c>
      <c r="L4020" s="29">
        <v>30.634</v>
      </c>
      <c r="M4020" s="29">
        <v>35.408999999999999</v>
      </c>
      <c r="N4020" s="28">
        <v>53.505923194177363</v>
      </c>
      <c r="O4020" s="28">
        <v>21.704138041889735</v>
      </c>
      <c r="R4020" s="26">
        <v>1.5448279021391462</v>
      </c>
      <c r="S4020" s="26">
        <v>10.3</v>
      </c>
      <c r="T4020" s="26">
        <v>0</v>
      </c>
      <c r="U4020" s="26">
        <v>1.9</v>
      </c>
      <c r="V4020" s="26">
        <v>0.52</v>
      </c>
      <c r="W4020" s="26">
        <v>1.38</v>
      </c>
      <c r="X4020" s="26">
        <v>24.5</v>
      </c>
      <c r="Y4020" s="85"/>
      <c r="AD4020" s="26">
        <v>12.2</v>
      </c>
      <c r="AF4020" s="26">
        <v>0.88344562203124988</v>
      </c>
      <c r="AG4020" s="26">
        <v>0.19412590031793769</v>
      </c>
      <c r="AH4020" s="29">
        <v>8.615868533414392E-2</v>
      </c>
      <c r="AI4020" s="29">
        <v>1.6500000000000092</v>
      </c>
    </row>
    <row r="4021" spans="1:35" ht="15" customHeight="1" x14ac:dyDescent="0.2">
      <c r="A4021" s="25">
        <v>4156</v>
      </c>
      <c r="B4021" s="25" t="s">
        <v>125</v>
      </c>
      <c r="C4021" s="139">
        <v>38975</v>
      </c>
      <c r="D4021" s="25">
        <v>21</v>
      </c>
      <c r="E4021" s="25" t="s">
        <v>47</v>
      </c>
      <c r="F4021" s="25">
        <v>-80</v>
      </c>
      <c r="G4021" s="82">
        <v>30.848399999999856</v>
      </c>
      <c r="H4021" s="27">
        <v>-80.514139999999998</v>
      </c>
      <c r="I4021" s="25">
        <v>25</v>
      </c>
      <c r="J4021" s="82">
        <v>6.8303999999999832</v>
      </c>
      <c r="K4021" s="27">
        <v>25.11384</v>
      </c>
      <c r="L4021" s="29">
        <v>29.155000000000001</v>
      </c>
      <c r="M4021" s="29">
        <v>29.466000000000001</v>
      </c>
      <c r="N4021" s="28">
        <v>19.541172903000263</v>
      </c>
      <c r="O4021" s="28">
        <v>7.9266796808265703</v>
      </c>
      <c r="R4021" s="26">
        <v>5.2359415219491917E-2</v>
      </c>
      <c r="S4021" s="26">
        <v>7.2</v>
      </c>
      <c r="T4021" s="26">
        <v>0</v>
      </c>
      <c r="U4021" s="26">
        <v>1.2</v>
      </c>
      <c r="V4021" s="26">
        <v>0.38</v>
      </c>
      <c r="W4021" s="26">
        <v>0.82</v>
      </c>
      <c r="X4021" s="26">
        <v>29.2</v>
      </c>
      <c r="Y4021" s="85"/>
      <c r="AD4021" s="26">
        <v>8.4</v>
      </c>
      <c r="AF4021" s="26">
        <v>0.40018091215625001</v>
      </c>
      <c r="AG4021" s="26">
        <v>0.13340926688543753</v>
      </c>
      <c r="AH4021" s="29">
        <v>0.2359121442138308</v>
      </c>
      <c r="AI4021" s="29">
        <v>9.9999999999997868E-2</v>
      </c>
    </row>
    <row r="4022" spans="1:35" ht="15" customHeight="1" x14ac:dyDescent="0.2">
      <c r="A4022" s="25">
        <v>4157</v>
      </c>
      <c r="B4022" s="25" t="s">
        <v>125</v>
      </c>
      <c r="C4022" s="139">
        <v>38975</v>
      </c>
      <c r="D4022" s="25">
        <v>22</v>
      </c>
      <c r="E4022" s="25" t="s">
        <v>47</v>
      </c>
      <c r="F4022" s="25">
        <v>-80</v>
      </c>
      <c r="G4022" s="82">
        <v>36.261599999999987</v>
      </c>
      <c r="H4022" s="27">
        <v>-80.60436</v>
      </c>
      <c r="I4022" s="25">
        <v>25</v>
      </c>
      <c r="J4022" s="82">
        <v>6.0203999999999525</v>
      </c>
      <c r="K4022" s="27">
        <v>25.100339999999999</v>
      </c>
      <c r="L4022" s="29">
        <v>29.521999999999998</v>
      </c>
      <c r="M4022" s="29">
        <v>27.131</v>
      </c>
      <c r="N4022" s="28">
        <v>27.907702444312388</v>
      </c>
      <c r="O4022" s="28">
        <v>11.320477998018257</v>
      </c>
      <c r="R4022" s="26">
        <v>1.1392722917485041</v>
      </c>
      <c r="S4022" s="26">
        <v>9.9</v>
      </c>
      <c r="T4022" s="26">
        <v>0</v>
      </c>
      <c r="U4022" s="26">
        <v>1.3</v>
      </c>
      <c r="V4022" s="26">
        <v>0.47</v>
      </c>
      <c r="W4022" s="26">
        <v>0.83</v>
      </c>
      <c r="X4022" s="26">
        <v>37.5</v>
      </c>
      <c r="Y4022" s="85"/>
      <c r="AD4022" s="26">
        <v>11.200000000000001</v>
      </c>
      <c r="AF4022" s="26">
        <v>0.51011274931249995</v>
      </c>
      <c r="AG4022" s="26">
        <v>0.11979918576006252</v>
      </c>
      <c r="AH4022" s="29">
        <v>0.16518737109222412</v>
      </c>
      <c r="AI4022" s="29">
        <v>1.1999999999999922</v>
      </c>
    </row>
    <row r="4023" spans="1:35" ht="15" customHeight="1" x14ac:dyDescent="0.2">
      <c r="A4023" s="25">
        <v>4158</v>
      </c>
      <c r="B4023" s="25" t="s">
        <v>125</v>
      </c>
      <c r="C4023" s="139">
        <v>38975</v>
      </c>
      <c r="D4023" s="25">
        <v>23</v>
      </c>
      <c r="E4023" s="25" t="s">
        <v>47</v>
      </c>
      <c r="F4023" s="25">
        <v>-80</v>
      </c>
      <c r="G4023" s="82">
        <v>37.467599999999948</v>
      </c>
      <c r="H4023" s="27">
        <v>-80.624459999999999</v>
      </c>
      <c r="I4023" s="25">
        <v>25</v>
      </c>
      <c r="J4023" s="82">
        <v>3.3444000000000074</v>
      </c>
      <c r="K4023" s="27">
        <v>25.05574</v>
      </c>
      <c r="L4023" s="29">
        <v>30.341999999999999</v>
      </c>
      <c r="M4023" s="29">
        <v>32.322000000000003</v>
      </c>
      <c r="N4023" s="28">
        <v>21.764937223410481</v>
      </c>
      <c r="O4023" s="28">
        <v>8.8287272468064213</v>
      </c>
      <c r="R4023" s="26">
        <v>9.3054098996651735</v>
      </c>
      <c r="S4023" s="26">
        <v>7</v>
      </c>
      <c r="T4023" s="26">
        <v>0</v>
      </c>
      <c r="U4023" s="26">
        <v>0.48</v>
      </c>
      <c r="V4023" s="26">
        <v>0.26</v>
      </c>
      <c r="W4023" s="26">
        <v>0.22</v>
      </c>
      <c r="X4023" s="26">
        <v>53.8</v>
      </c>
      <c r="Y4023" s="85"/>
      <c r="AD4023" s="26">
        <v>7.4799999999999995</v>
      </c>
      <c r="AF4023" s="26">
        <v>0.79455684281249994</v>
      </c>
      <c r="AG4023" s="26">
        <v>0.14857764891700018</v>
      </c>
      <c r="AH4023" s="29">
        <v>0.21180855945871785</v>
      </c>
      <c r="AI4023" s="29">
        <v>9.4</v>
      </c>
    </row>
    <row r="4024" spans="1:35" ht="15" customHeight="1" x14ac:dyDescent="0.2">
      <c r="A4024" s="25">
        <v>4159</v>
      </c>
      <c r="B4024" s="25" t="s">
        <v>125</v>
      </c>
      <c r="C4024" s="139">
        <v>38975</v>
      </c>
      <c r="D4024" s="25">
        <v>24</v>
      </c>
      <c r="E4024" s="25" t="s">
        <v>48</v>
      </c>
      <c r="F4024" s="25">
        <v>-80</v>
      </c>
      <c r="G4024" s="82">
        <v>39.972000000000207</v>
      </c>
      <c r="H4024" s="27">
        <v>-80.666200000000003</v>
      </c>
      <c r="I4024" s="25">
        <v>25</v>
      </c>
      <c r="J4024" s="82">
        <v>3.813599999999937</v>
      </c>
      <c r="K4024" s="27">
        <v>25.063559999999999</v>
      </c>
      <c r="L4024" s="29">
        <v>29.763000000000002</v>
      </c>
      <c r="M4024" s="29">
        <v>33.494999999999997</v>
      </c>
      <c r="N4024" s="28">
        <v>16.283574919212022</v>
      </c>
      <c r="O4024" s="28">
        <v>6.6052679173376321</v>
      </c>
      <c r="R4024" s="26">
        <v>21.946995741592268</v>
      </c>
      <c r="S4024" s="26">
        <v>4.5</v>
      </c>
      <c r="T4024" s="26">
        <v>0.01</v>
      </c>
      <c r="U4024" s="26">
        <v>0.85</v>
      </c>
      <c r="V4024" s="26">
        <v>0.12</v>
      </c>
      <c r="W4024" s="26">
        <v>0.73</v>
      </c>
      <c r="X4024" s="26">
        <v>107.2</v>
      </c>
      <c r="Y4024" s="85"/>
      <c r="AD4024" s="26">
        <v>5.35</v>
      </c>
      <c r="AF4024" s="26">
        <v>2.9652357706249992</v>
      </c>
      <c r="AG4024" s="26">
        <v>0.41442651681562603</v>
      </c>
      <c r="AH4024" s="29">
        <v>0.28310736572722339</v>
      </c>
      <c r="AI4024" s="29">
        <v>22.3</v>
      </c>
    </row>
    <row r="4025" spans="1:35" ht="15" customHeight="1" x14ac:dyDescent="0.2">
      <c r="A4025" s="25">
        <v>4160</v>
      </c>
      <c r="B4025" s="25" t="s">
        <v>125</v>
      </c>
      <c r="C4025" s="139">
        <v>38975</v>
      </c>
      <c r="D4025" s="25">
        <v>25</v>
      </c>
      <c r="E4025" s="25" t="s">
        <v>48</v>
      </c>
      <c r="F4025" s="25">
        <v>-80</v>
      </c>
      <c r="G4025" s="82">
        <v>43.043999999999869</v>
      </c>
      <c r="H4025" s="27">
        <v>-80.717399999999998</v>
      </c>
      <c r="I4025" s="25">
        <v>25</v>
      </c>
      <c r="J4025" s="82">
        <v>3.6155999999999722</v>
      </c>
      <c r="K4025" s="27">
        <v>25.06026</v>
      </c>
      <c r="L4025" s="29">
        <v>30.146000000000001</v>
      </c>
      <c r="M4025" s="29">
        <v>34.027999999999999</v>
      </c>
      <c r="N4025" s="28">
        <v>5.8450248038777097</v>
      </c>
      <c r="O4025" s="28">
        <v>2.3709753542844507</v>
      </c>
      <c r="R4025" s="26">
        <v>24.788065881696426</v>
      </c>
      <c r="S4025" s="26">
        <v>0</v>
      </c>
      <c r="T4025" s="26">
        <v>0.03</v>
      </c>
      <c r="U4025" s="26">
        <v>0.43</v>
      </c>
      <c r="V4025" s="26">
        <v>0.15</v>
      </c>
      <c r="W4025" s="26">
        <v>0.28000000000000003</v>
      </c>
      <c r="X4025" s="26">
        <v>184</v>
      </c>
      <c r="Y4025" s="85"/>
      <c r="AD4025" s="26">
        <v>0.43000000000000005</v>
      </c>
      <c r="AF4025" s="26">
        <v>20.680246593749992</v>
      </c>
      <c r="AG4025" s="26">
        <v>1.673011361015182</v>
      </c>
      <c r="AH4025" s="29">
        <v>0.78870495073718616</v>
      </c>
      <c r="AI4025" s="29">
        <v>27.25</v>
      </c>
    </row>
    <row r="4026" spans="1:35" ht="15" customHeight="1" x14ac:dyDescent="0.2">
      <c r="A4026" s="25">
        <v>4161</v>
      </c>
      <c r="B4026" s="25" t="s">
        <v>125</v>
      </c>
      <c r="C4026" s="139">
        <v>38975</v>
      </c>
      <c r="D4026" s="25">
        <v>26</v>
      </c>
      <c r="E4026" s="25" t="s">
        <v>50</v>
      </c>
      <c r="F4026" s="25">
        <v>-80</v>
      </c>
      <c r="G4026" s="82">
        <v>43.303200000000288</v>
      </c>
      <c r="H4026" s="27">
        <v>-80.721720000000005</v>
      </c>
      <c r="I4026" s="25">
        <v>25</v>
      </c>
      <c r="J4026" s="82">
        <v>1.4520000000000266</v>
      </c>
      <c r="K4026" s="27">
        <v>25.0242</v>
      </c>
      <c r="L4026" s="29">
        <v>30.62</v>
      </c>
      <c r="M4026" s="29">
        <v>34.770000000000003</v>
      </c>
      <c r="N4026" s="28">
        <v>6.7586648406161745</v>
      </c>
      <c r="O4026" s="28">
        <v>2.7415842195124176</v>
      </c>
      <c r="R4026" s="26">
        <v>0.57191877163052141</v>
      </c>
      <c r="S4026" s="26">
        <v>0</v>
      </c>
      <c r="T4026" s="26">
        <v>0.23</v>
      </c>
      <c r="U4026" s="26">
        <v>1.3</v>
      </c>
      <c r="V4026" s="26">
        <v>0.15</v>
      </c>
      <c r="W4026" s="26">
        <v>1.1499999999999999</v>
      </c>
      <c r="X4026" s="26">
        <v>209.1</v>
      </c>
      <c r="Y4026" s="85"/>
      <c r="AD4026" s="26">
        <v>1.2999999999999998</v>
      </c>
      <c r="AF4026" s="26">
        <v>18.715882318303567</v>
      </c>
      <c r="AG4026" s="26">
        <v>1.4941135779772383</v>
      </c>
      <c r="AH4026" s="29">
        <v>0.68208738097149313</v>
      </c>
      <c r="AI4026" s="29">
        <v>2.7999999999999936</v>
      </c>
    </row>
    <row r="4027" spans="1:35" ht="15" customHeight="1" x14ac:dyDescent="0.2">
      <c r="A4027" s="25">
        <v>4162</v>
      </c>
      <c r="B4027" s="25" t="s">
        <v>125</v>
      </c>
      <c r="C4027" s="139">
        <v>38975</v>
      </c>
      <c r="D4027" s="25">
        <v>27</v>
      </c>
      <c r="E4027" s="25" t="s">
        <v>50</v>
      </c>
      <c r="F4027" s="25">
        <v>-80</v>
      </c>
      <c r="G4027" s="82">
        <v>44.939999999999714</v>
      </c>
      <c r="H4027" s="27">
        <v>-80.748999999999995</v>
      </c>
      <c r="I4027" s="25">
        <v>25</v>
      </c>
      <c r="J4027" s="82">
        <v>0.35039999999995075</v>
      </c>
      <c r="K4027" s="27">
        <v>25.005839999999999</v>
      </c>
      <c r="L4027" s="29">
        <v>30.513999999999999</v>
      </c>
      <c r="M4027" s="29">
        <v>34.441000000000003</v>
      </c>
      <c r="N4027" s="28">
        <v>18.521519227973794</v>
      </c>
      <c r="O4027" s="28">
        <v>7.513067452562038</v>
      </c>
      <c r="R4027" s="26">
        <v>0.11469092848214427</v>
      </c>
      <c r="S4027" s="26">
        <v>4.4000000000000004</v>
      </c>
      <c r="T4027" s="26">
        <v>0</v>
      </c>
      <c r="U4027" s="26">
        <v>0.61</v>
      </c>
      <c r="V4027" s="26">
        <v>0.11</v>
      </c>
      <c r="W4027" s="26">
        <v>0.5</v>
      </c>
      <c r="X4027" s="26">
        <v>187.7</v>
      </c>
      <c r="Y4027" s="85"/>
      <c r="AD4027" s="26">
        <v>5.0100000000000007</v>
      </c>
      <c r="AF4027" s="26">
        <v>1.97659620075</v>
      </c>
      <c r="AG4027" s="26">
        <v>0.49223503464458318</v>
      </c>
      <c r="AH4027" s="29">
        <v>0.24889966871817579</v>
      </c>
      <c r="AI4027" s="29">
        <v>0.35000000000000142</v>
      </c>
    </row>
    <row r="4028" spans="1:35" ht="15" customHeight="1" x14ac:dyDescent="0.2">
      <c r="A4028" s="25">
        <v>4163</v>
      </c>
      <c r="B4028" s="25" t="s">
        <v>125</v>
      </c>
      <c r="C4028" s="139">
        <v>38975</v>
      </c>
      <c r="D4028" s="25">
        <v>28</v>
      </c>
      <c r="E4028" s="25" t="s">
        <v>50</v>
      </c>
      <c r="F4028" s="25">
        <v>-80</v>
      </c>
      <c r="G4028" s="82">
        <v>47.097599999999886</v>
      </c>
      <c r="H4028" s="27">
        <v>-80.784959999999998</v>
      </c>
      <c r="I4028" s="25">
        <v>25</v>
      </c>
      <c r="J4028" s="82">
        <v>5.8799999999905594E-2</v>
      </c>
      <c r="K4028" s="27">
        <v>25.000979999999998</v>
      </c>
      <c r="L4028" s="29">
        <v>30.777000000000001</v>
      </c>
      <c r="M4028" s="29">
        <v>33.078000000000003</v>
      </c>
      <c r="N4028" s="28">
        <v>20.122245757845775</v>
      </c>
      <c r="O4028" s="28">
        <v>8.1623860232476346</v>
      </c>
      <c r="R4028" s="26">
        <v>0.43264780702752692</v>
      </c>
      <c r="S4028" s="26">
        <v>4.5</v>
      </c>
      <c r="T4028" s="26">
        <v>0</v>
      </c>
      <c r="U4028" s="26">
        <v>0.34</v>
      </c>
      <c r="V4028" s="26">
        <v>0.15</v>
      </c>
      <c r="W4028" s="26">
        <v>0.19</v>
      </c>
      <c r="X4028" s="26">
        <v>140</v>
      </c>
      <c r="Y4028" s="85"/>
      <c r="AD4028" s="26">
        <v>4.8400000000000007</v>
      </c>
      <c r="AF4028" s="26">
        <v>0.98575842096874999</v>
      </c>
      <c r="AG4028" s="26">
        <v>0.21100443893149995</v>
      </c>
      <c r="AH4028" s="29">
        <v>0.22909967681925045</v>
      </c>
      <c r="AI4028" s="29">
        <v>0.54999999999999716</v>
      </c>
    </row>
    <row r="4029" spans="1:35" ht="15" customHeight="1" x14ac:dyDescent="0.2">
      <c r="A4029" s="25">
        <v>4164</v>
      </c>
      <c r="B4029" s="25" t="s">
        <v>125</v>
      </c>
      <c r="C4029" s="139">
        <v>38975</v>
      </c>
      <c r="D4029" s="25">
        <v>29</v>
      </c>
      <c r="E4029" s="25" t="s">
        <v>50</v>
      </c>
      <c r="F4029" s="25">
        <v>-80</v>
      </c>
      <c r="G4029" s="82">
        <v>48.748799999999619</v>
      </c>
      <c r="H4029" s="27">
        <v>-80.812479999999994</v>
      </c>
      <c r="I4029" s="25">
        <v>24</v>
      </c>
      <c r="J4029" s="82">
        <v>59.923199999999923</v>
      </c>
      <c r="K4029" s="27">
        <v>24.998719999999999</v>
      </c>
      <c r="L4029" s="29">
        <v>30.388999999999999</v>
      </c>
      <c r="M4029" s="29">
        <v>33.707000000000001</v>
      </c>
      <c r="N4029" s="28">
        <v>21.854171397051779</v>
      </c>
      <c r="O4029" s="28">
        <v>8.8649241892596145</v>
      </c>
      <c r="R4029" s="26">
        <v>0.94596702487722861</v>
      </c>
      <c r="S4029" s="26">
        <v>1.4</v>
      </c>
      <c r="T4029" s="26">
        <v>0</v>
      </c>
      <c r="U4029" s="26">
        <v>7.0000000000000007E-2</v>
      </c>
      <c r="V4029" s="26">
        <v>7.0000000000000007E-2</v>
      </c>
      <c r="W4029" s="26">
        <v>0</v>
      </c>
      <c r="X4029" s="26">
        <v>85.5</v>
      </c>
      <c r="Y4029" s="85"/>
      <c r="AD4029" s="26">
        <v>1.47</v>
      </c>
      <c r="AF4029" s="26">
        <v>0.4538769910312499</v>
      </c>
      <c r="AG4029" s="26">
        <v>0.26404595797606267</v>
      </c>
      <c r="AH4029" s="29">
        <v>0.21094371029879949</v>
      </c>
      <c r="AI4029" s="29">
        <v>0.99999999999999645</v>
      </c>
    </row>
    <row r="4030" spans="1:35" ht="15" customHeight="1" x14ac:dyDescent="0.2">
      <c r="A4030" s="25">
        <v>4165</v>
      </c>
      <c r="B4030" s="25" t="s">
        <v>125</v>
      </c>
      <c r="C4030" s="139">
        <v>38975</v>
      </c>
      <c r="D4030" s="25">
        <v>30</v>
      </c>
      <c r="E4030" s="25" t="s">
        <v>49</v>
      </c>
      <c r="F4030" s="25">
        <v>-80</v>
      </c>
      <c r="G4030" s="82">
        <v>50.113200000000404</v>
      </c>
      <c r="H4030" s="27">
        <v>-80.835220000000007</v>
      </c>
      <c r="I4030" s="25">
        <v>24</v>
      </c>
      <c r="J4030" s="82">
        <v>58.545600000000064</v>
      </c>
      <c r="K4030" s="27">
        <v>24.975760000000001</v>
      </c>
      <c r="L4030" s="29">
        <v>30.914000000000001</v>
      </c>
      <c r="M4030" s="29">
        <v>33.502000000000002</v>
      </c>
      <c r="N4030" s="28">
        <v>15.991281756379124</v>
      </c>
      <c r="O4030" s="28">
        <v>6.4867021441277579</v>
      </c>
      <c r="R4030" s="26">
        <v>0.75104752517485973</v>
      </c>
      <c r="S4030" s="26">
        <v>0</v>
      </c>
      <c r="T4030" s="26">
        <v>0</v>
      </c>
      <c r="U4030" s="26">
        <v>0.38</v>
      </c>
      <c r="V4030" s="26">
        <v>0.15</v>
      </c>
      <c r="W4030" s="26">
        <v>0.23</v>
      </c>
      <c r="X4030" s="26">
        <v>49.4</v>
      </c>
      <c r="Y4030" s="85"/>
      <c r="AD4030" s="26">
        <v>0.38</v>
      </c>
      <c r="AF4030" s="26">
        <v>0.83120078853125001</v>
      </c>
      <c r="AG4030" s="26">
        <v>0.299038719565625</v>
      </c>
      <c r="AH4030" s="29">
        <v>0.28828208208894907</v>
      </c>
      <c r="AI4030" s="29">
        <v>0.85000000000000853</v>
      </c>
    </row>
    <row r="4031" spans="1:35" ht="15" customHeight="1" x14ac:dyDescent="0.2">
      <c r="A4031" s="25">
        <v>4166</v>
      </c>
      <c r="B4031" s="25" t="s">
        <v>125</v>
      </c>
      <c r="C4031" s="139">
        <v>38975</v>
      </c>
      <c r="D4031" s="25">
        <v>31</v>
      </c>
      <c r="E4031" s="25" t="s">
        <v>49</v>
      </c>
      <c r="F4031" s="25">
        <v>-80</v>
      </c>
      <c r="G4031" s="82">
        <v>52.127999999999588</v>
      </c>
      <c r="H4031" s="27">
        <v>-80.868799999999993</v>
      </c>
      <c r="I4031" s="25">
        <v>25</v>
      </c>
      <c r="J4031" s="82">
        <v>0.66599999999993997</v>
      </c>
      <c r="K4031" s="27">
        <v>25.011099999999999</v>
      </c>
      <c r="L4031" s="29">
        <v>30.812999999999999</v>
      </c>
      <c r="M4031" s="29">
        <v>33.57</v>
      </c>
      <c r="N4031" s="28">
        <v>18.440942561360941</v>
      </c>
      <c r="O4031" s="28">
        <v>7.4803823405086671</v>
      </c>
      <c r="R4031" s="26">
        <v>0.42242747936012615</v>
      </c>
      <c r="S4031" s="26">
        <v>0</v>
      </c>
      <c r="T4031" s="26">
        <v>0</v>
      </c>
      <c r="U4031" s="26">
        <v>0.04</v>
      </c>
      <c r="V4031" s="26">
        <v>0</v>
      </c>
      <c r="W4031" s="26">
        <v>0.04</v>
      </c>
      <c r="X4031" s="26">
        <v>64.7</v>
      </c>
      <c r="Y4031" s="85"/>
      <c r="AD4031" s="26">
        <v>0.04</v>
      </c>
      <c r="AF4031" s="26">
        <v>0.65160917337500002</v>
      </c>
      <c r="AG4031" s="26">
        <v>0.21841877070090626</v>
      </c>
      <c r="AH4031" s="29">
        <v>0.24998722189283706</v>
      </c>
      <c r="AI4031" s="29">
        <v>0.50000000000000711</v>
      </c>
    </row>
    <row r="4032" spans="1:35" ht="15" customHeight="1" x14ac:dyDescent="0.2">
      <c r="A4032" s="25">
        <v>4167</v>
      </c>
      <c r="B4032" s="25" t="s">
        <v>125</v>
      </c>
      <c r="C4032" s="139">
        <v>38975</v>
      </c>
      <c r="D4032" s="25">
        <v>32</v>
      </c>
      <c r="E4032" s="25" t="s">
        <v>49</v>
      </c>
      <c r="F4032" s="25">
        <v>-80</v>
      </c>
      <c r="G4032" s="82">
        <v>55.546800000000189</v>
      </c>
      <c r="H4032" s="27">
        <v>-80.925780000000003</v>
      </c>
      <c r="I4032" s="25">
        <v>25</v>
      </c>
      <c r="J4032" s="82">
        <v>0.71400000000004127</v>
      </c>
      <c r="K4032" s="27">
        <v>25.011900000000001</v>
      </c>
      <c r="L4032" s="29">
        <v>31.286999999999999</v>
      </c>
      <c r="M4032" s="29">
        <v>34.911000000000001</v>
      </c>
      <c r="N4032" s="28">
        <v>16.682953455884661</v>
      </c>
      <c r="O4032" s="28">
        <v>6.7672717923002859</v>
      </c>
      <c r="R4032" s="26">
        <v>0.50132281138022328</v>
      </c>
      <c r="S4032" s="26">
        <v>0</v>
      </c>
      <c r="T4032" s="26">
        <v>0</v>
      </c>
      <c r="U4032" s="26">
        <v>0.11</v>
      </c>
      <c r="V4032" s="26">
        <v>0.11</v>
      </c>
      <c r="W4032" s="26">
        <v>0</v>
      </c>
      <c r="X4032" s="26">
        <v>59.3</v>
      </c>
      <c r="Y4032" s="85"/>
      <c r="AD4032" s="26">
        <v>0.11</v>
      </c>
      <c r="AF4032" s="26">
        <v>0.40888838440624997</v>
      </c>
      <c r="AG4032" s="26">
        <v>0.25186329938990631</v>
      </c>
      <c r="AH4032" s="29">
        <v>0.27632996832307843</v>
      </c>
      <c r="AI4032" s="29">
        <v>0.55000000000001492</v>
      </c>
    </row>
    <row r="4033" spans="1:39" ht="15" customHeight="1" x14ac:dyDescent="0.2">
      <c r="A4033" s="25">
        <v>4168</v>
      </c>
      <c r="B4033" s="25" t="s">
        <v>125</v>
      </c>
      <c r="C4033" s="139">
        <v>38975</v>
      </c>
      <c r="D4033" s="25">
        <v>33</v>
      </c>
      <c r="E4033" s="25" t="s">
        <v>49</v>
      </c>
      <c r="F4033" s="25">
        <v>-80</v>
      </c>
      <c r="G4033" s="82">
        <v>55.182000000000357</v>
      </c>
      <c r="H4033" s="27">
        <v>-80.919700000000006</v>
      </c>
      <c r="I4033" s="25">
        <v>25</v>
      </c>
      <c r="J4033" s="82">
        <v>3.2592000000000354</v>
      </c>
      <c r="K4033" s="27">
        <v>25.054320000000001</v>
      </c>
      <c r="L4033" s="29">
        <v>30.888000000000002</v>
      </c>
      <c r="M4033" s="29">
        <v>33.939</v>
      </c>
      <c r="N4033" s="28">
        <v>19.303447573502407</v>
      </c>
      <c r="O4033" s="28">
        <v>7.8302487987959868</v>
      </c>
      <c r="R4033" s="26">
        <v>3.9441045624218667</v>
      </c>
      <c r="S4033" s="26">
        <v>0</v>
      </c>
      <c r="T4033" s="26">
        <v>0.05</v>
      </c>
      <c r="U4033" s="26">
        <v>0.65</v>
      </c>
      <c r="V4033" s="26">
        <v>0.1</v>
      </c>
      <c r="W4033" s="26">
        <v>0.55000000000000004</v>
      </c>
      <c r="X4033" s="26">
        <v>42.6</v>
      </c>
      <c r="Y4033" s="85"/>
      <c r="AD4033" s="26">
        <v>0.65</v>
      </c>
      <c r="AF4033" s="26">
        <v>1.7295216756562497</v>
      </c>
      <c r="AG4033" s="26">
        <v>0.90724630045343768</v>
      </c>
      <c r="AH4033" s="29">
        <v>0.23881744348756062</v>
      </c>
      <c r="AI4033" s="29">
        <v>4.1499999999999915</v>
      </c>
    </row>
    <row r="4034" spans="1:39" ht="15" customHeight="1" x14ac:dyDescent="0.2">
      <c r="A4034" s="25">
        <v>4169</v>
      </c>
      <c r="B4034" s="25" t="s">
        <v>125</v>
      </c>
      <c r="C4034" s="139">
        <v>38975</v>
      </c>
      <c r="D4034" s="25">
        <v>34</v>
      </c>
      <c r="E4034" s="25" t="s">
        <v>49</v>
      </c>
      <c r="F4034" s="25">
        <v>-80</v>
      </c>
      <c r="G4034" s="82">
        <v>57.363599999999622</v>
      </c>
      <c r="H4034" s="27">
        <v>-80.956059999999994</v>
      </c>
      <c r="I4034" s="25">
        <v>24</v>
      </c>
      <c r="J4034" s="82">
        <v>59.295600000000022</v>
      </c>
      <c r="K4034" s="27">
        <v>24.98826</v>
      </c>
      <c r="L4034" s="29">
        <v>31.268000000000001</v>
      </c>
      <c r="M4034" s="29">
        <v>34.932000000000002</v>
      </c>
      <c r="N4034" s="28">
        <v>20.570714178577752</v>
      </c>
      <c r="O4034" s="28">
        <v>8.3443027145206941</v>
      </c>
      <c r="R4034" s="26">
        <v>0.51062568286830201</v>
      </c>
      <c r="S4034" s="26">
        <v>0</v>
      </c>
      <c r="T4034" s="26">
        <v>0</v>
      </c>
      <c r="U4034" s="26">
        <v>7.0000000000000007E-2</v>
      </c>
      <c r="V4034" s="26">
        <v>0.05</v>
      </c>
      <c r="W4034" s="26">
        <v>0.02</v>
      </c>
      <c r="X4034" s="26">
        <v>38.700000000000003</v>
      </c>
      <c r="Y4034" s="85"/>
      <c r="AD4034" s="26">
        <v>7.0000000000000007E-2</v>
      </c>
      <c r="AF4034" s="26">
        <v>3.2707442639062503</v>
      </c>
      <c r="AG4034" s="26">
        <v>1.0326198276637495</v>
      </c>
      <c r="AH4034" s="29">
        <v>0.22410500481314513</v>
      </c>
      <c r="AI4034" s="29">
        <v>0.89999999999999858</v>
      </c>
    </row>
    <row r="4035" spans="1:39" s="3" customFormat="1" ht="15" customHeight="1" x14ac:dyDescent="0.2">
      <c r="A4035" s="25">
        <v>4170</v>
      </c>
      <c r="B4035" s="25" t="s">
        <v>125</v>
      </c>
      <c r="C4035" s="139">
        <v>38975</v>
      </c>
      <c r="D4035" s="25">
        <v>35</v>
      </c>
      <c r="E4035" s="25" t="s">
        <v>49</v>
      </c>
      <c r="F4035" s="25">
        <v>-80</v>
      </c>
      <c r="G4035" s="82">
        <v>52.741199999999822</v>
      </c>
      <c r="H4035" s="27">
        <v>-80.879019999999997</v>
      </c>
      <c r="I4035" s="25">
        <v>24</v>
      </c>
      <c r="J4035" s="82">
        <v>58.277999999999963</v>
      </c>
      <c r="K4035" s="27">
        <v>24.971299999999999</v>
      </c>
      <c r="L4035" s="29">
        <v>31.657</v>
      </c>
      <c r="M4035" s="29">
        <v>34.338999999999999</v>
      </c>
      <c r="N4035" s="28">
        <v>20.280873594480131</v>
      </c>
      <c r="O4035" s="28">
        <v>8.2267318051361915</v>
      </c>
      <c r="P4035" s="26"/>
      <c r="Q4035" s="26"/>
      <c r="R4035" s="26">
        <v>1.0937642417187521</v>
      </c>
      <c r="S4035" s="26">
        <v>0</v>
      </c>
      <c r="T4035" s="26">
        <v>0.04</v>
      </c>
      <c r="U4035" s="26">
        <v>0.27</v>
      </c>
      <c r="V4035" s="26">
        <v>0.14000000000000001</v>
      </c>
      <c r="W4035" s="26">
        <v>0.13</v>
      </c>
      <c r="X4035" s="26">
        <v>39.299999999999997</v>
      </c>
      <c r="Y4035" s="86"/>
      <c r="Z4035" s="26"/>
      <c r="AA4035" s="26"/>
      <c r="AB4035" s="26"/>
      <c r="AC4035" s="26"/>
      <c r="AD4035" s="26">
        <v>0.27</v>
      </c>
      <c r="AE4035" s="29"/>
      <c r="AF4035" s="26">
        <v>0.47238036956250001</v>
      </c>
      <c r="AG4035" s="26">
        <v>0.19044864085634378</v>
      </c>
      <c r="AH4035" s="29">
        <v>0.22730776258349689</v>
      </c>
      <c r="AI4035" s="29">
        <v>1.1499999999999999</v>
      </c>
      <c r="AJ4035" s="125"/>
      <c r="AK4035" s="125"/>
      <c r="AL4035" s="125"/>
      <c r="AM4035" s="125"/>
    </row>
    <row r="4036" spans="1:39" s="3" customFormat="1" ht="15" customHeight="1" x14ac:dyDescent="0.2">
      <c r="A4036" s="25">
        <v>4171</v>
      </c>
      <c r="B4036" s="25" t="s">
        <v>125</v>
      </c>
      <c r="C4036" s="139">
        <v>38975</v>
      </c>
      <c r="D4036" s="25">
        <v>36</v>
      </c>
      <c r="E4036" s="25" t="s">
        <v>50</v>
      </c>
      <c r="F4036" s="25">
        <v>-80</v>
      </c>
      <c r="G4036" s="82">
        <v>47.598000000000127</v>
      </c>
      <c r="H4036" s="27">
        <v>-80.793300000000002</v>
      </c>
      <c r="I4036" s="25">
        <v>24</v>
      </c>
      <c r="J4036" s="82">
        <v>57.56520000000009</v>
      </c>
      <c r="K4036" s="27">
        <v>24.959420000000001</v>
      </c>
      <c r="L4036" s="29">
        <v>32.427999999999997</v>
      </c>
      <c r="M4036" s="29">
        <v>33.883000000000003</v>
      </c>
      <c r="N4036" s="28">
        <v>25.468981271711154</v>
      </c>
      <c r="O4036" s="28">
        <v>10.331235353166997</v>
      </c>
      <c r="P4036" s="26"/>
      <c r="Q4036" s="26"/>
      <c r="R4036" s="26">
        <v>1.5928572133593666</v>
      </c>
      <c r="S4036" s="26">
        <v>1.2</v>
      </c>
      <c r="T4036" s="26">
        <v>0</v>
      </c>
      <c r="U4036" s="26">
        <v>0.45</v>
      </c>
      <c r="V4036" s="26">
        <v>0.06</v>
      </c>
      <c r="W4036" s="26">
        <v>0.39</v>
      </c>
      <c r="X4036" s="26">
        <v>59</v>
      </c>
      <c r="Y4036" s="86"/>
      <c r="Z4036" s="26"/>
      <c r="AA4036" s="26"/>
      <c r="AB4036" s="26"/>
      <c r="AC4036" s="26"/>
      <c r="AD4036" s="26">
        <v>1.65</v>
      </c>
      <c r="AE4036" s="29"/>
      <c r="AF4036" s="26">
        <v>0.47999940778124994</v>
      </c>
      <c r="AG4036" s="26">
        <v>0.16931617501381263</v>
      </c>
      <c r="AH4036" s="29">
        <v>0.18100449133866256</v>
      </c>
      <c r="AI4036" s="29">
        <v>1.6499999999999915</v>
      </c>
      <c r="AJ4036" s="125"/>
      <c r="AK4036" s="125"/>
      <c r="AL4036" s="125"/>
      <c r="AM4036" s="125"/>
    </row>
    <row r="4037" spans="1:39" s="3" customFormat="1" ht="15" customHeight="1" x14ac:dyDescent="0.2">
      <c r="A4037" s="25">
        <v>4172</v>
      </c>
      <c r="B4037" s="25" t="s">
        <v>125</v>
      </c>
      <c r="C4037" s="139">
        <v>38975</v>
      </c>
      <c r="D4037" s="25">
        <v>37</v>
      </c>
      <c r="E4037" s="25" t="s">
        <v>50</v>
      </c>
      <c r="F4037" s="25">
        <v>-80</v>
      </c>
      <c r="G4037" s="82">
        <v>45.658800000000213</v>
      </c>
      <c r="H4037" s="27">
        <v>-80.760980000000004</v>
      </c>
      <c r="I4037" s="25">
        <v>24</v>
      </c>
      <c r="J4037" s="82">
        <v>55.945200000000028</v>
      </c>
      <c r="K4037" s="27">
        <v>24.93242</v>
      </c>
      <c r="L4037" s="29">
        <v>33.052</v>
      </c>
      <c r="M4037" s="29">
        <v>34.756999999999998</v>
      </c>
      <c r="N4037" s="28">
        <v>26.641984336948166</v>
      </c>
      <c r="O4037" s="28">
        <v>10.807052214770732</v>
      </c>
      <c r="P4037" s="26"/>
      <c r="Q4037" s="26"/>
      <c r="R4037" s="26">
        <v>18.089876977321424</v>
      </c>
      <c r="S4037" s="26">
        <v>3.7</v>
      </c>
      <c r="T4037" s="26">
        <v>0</v>
      </c>
      <c r="U4037" s="26">
        <v>0.53</v>
      </c>
      <c r="V4037" s="26">
        <v>0.23</v>
      </c>
      <c r="W4037" s="26">
        <v>0.3</v>
      </c>
      <c r="X4037" s="26">
        <v>101.3</v>
      </c>
      <c r="Y4037" s="86"/>
      <c r="Z4037" s="26"/>
      <c r="AA4037" s="26"/>
      <c r="AB4037" s="26"/>
      <c r="AC4037" s="26"/>
      <c r="AD4037" s="26">
        <v>4.2300000000000004</v>
      </c>
      <c r="AE4037" s="29"/>
      <c r="AF4037" s="26">
        <v>0.50503339049999996</v>
      </c>
      <c r="AG4037" s="26">
        <v>0.14324275934909367</v>
      </c>
      <c r="AH4037" s="29">
        <v>0.17303515915692017</v>
      </c>
      <c r="AI4037" s="29">
        <v>18.149999999999999</v>
      </c>
      <c r="AJ4037" s="125"/>
      <c r="AK4037" s="125"/>
      <c r="AL4037" s="125"/>
      <c r="AM4037" s="125"/>
    </row>
    <row r="4038" spans="1:39" s="3" customFormat="1" ht="15" customHeight="1" x14ac:dyDescent="0.2">
      <c r="A4038" s="25">
        <v>4173</v>
      </c>
      <c r="B4038" s="25" t="s">
        <v>125</v>
      </c>
      <c r="C4038" s="139">
        <v>38975</v>
      </c>
      <c r="D4038" s="25">
        <v>38</v>
      </c>
      <c r="E4038" s="25" t="s">
        <v>50</v>
      </c>
      <c r="F4038" s="25">
        <v>-80</v>
      </c>
      <c r="G4038" s="82">
        <v>41.813999999999965</v>
      </c>
      <c r="H4038" s="27">
        <v>-80.696899999999999</v>
      </c>
      <c r="I4038" s="25">
        <v>24</v>
      </c>
      <c r="J4038" s="82">
        <v>59.155200000000008</v>
      </c>
      <c r="K4038" s="27">
        <v>24.98592</v>
      </c>
      <c r="L4038" s="29">
        <v>32.677</v>
      </c>
      <c r="M4038" s="29">
        <v>35.076999999999998</v>
      </c>
      <c r="N4038" s="28">
        <v>11.00003037795512</v>
      </c>
      <c r="O4038" s="28">
        <v>4.4620513680642242</v>
      </c>
      <c r="P4038" s="26"/>
      <c r="Q4038" s="26"/>
      <c r="R4038" s="26">
        <v>5.8216026077753025</v>
      </c>
      <c r="S4038" s="26">
        <v>0.08</v>
      </c>
      <c r="T4038" s="26">
        <v>0</v>
      </c>
      <c r="U4038" s="26">
        <v>0.68</v>
      </c>
      <c r="V4038" s="26">
        <v>0.08</v>
      </c>
      <c r="W4038" s="26">
        <v>0.6</v>
      </c>
      <c r="X4038" s="26">
        <v>163.69999999999999</v>
      </c>
      <c r="Y4038" s="86"/>
      <c r="Z4038" s="26"/>
      <c r="AA4038" s="26"/>
      <c r="AB4038" s="26"/>
      <c r="AC4038" s="26"/>
      <c r="AD4038" s="26">
        <v>0.76</v>
      </c>
      <c r="AE4038" s="29"/>
      <c r="AF4038" s="26">
        <v>8.6385380946874992</v>
      </c>
      <c r="AG4038" s="26">
        <v>0.57104162487625221</v>
      </c>
      <c r="AH4038" s="29">
        <v>0.41908975171912105</v>
      </c>
      <c r="AI4038" s="29">
        <v>6.85</v>
      </c>
      <c r="AJ4038" s="125"/>
      <c r="AK4038" s="125"/>
      <c r="AL4038" s="125"/>
      <c r="AM4038" s="125"/>
    </row>
    <row r="4039" spans="1:39" s="3" customFormat="1" ht="15" customHeight="1" x14ac:dyDescent="0.2">
      <c r="A4039" s="25">
        <v>4174</v>
      </c>
      <c r="B4039" s="25" t="s">
        <v>125</v>
      </c>
      <c r="C4039" s="139">
        <v>38975</v>
      </c>
      <c r="D4039" s="25">
        <v>39</v>
      </c>
      <c r="E4039" s="25" t="s">
        <v>50</v>
      </c>
      <c r="F4039" s="25">
        <v>-80</v>
      </c>
      <c r="G4039" s="82">
        <v>38.771999999999593</v>
      </c>
      <c r="H4039" s="27">
        <v>-80.646199999999993</v>
      </c>
      <c r="I4039" s="25">
        <v>25</v>
      </c>
      <c r="J4039" s="82">
        <v>0.47760000000003799</v>
      </c>
      <c r="K4039" s="27">
        <v>25.007960000000001</v>
      </c>
      <c r="L4039" s="29">
        <v>32.143999999999998</v>
      </c>
      <c r="M4039" s="29">
        <v>35.067</v>
      </c>
      <c r="N4039" s="28">
        <v>45.263160105310561</v>
      </c>
      <c r="O4039" s="28">
        <v>18.360544337729014</v>
      </c>
      <c r="P4039" s="26"/>
      <c r="Q4039" s="26"/>
      <c r="R4039" s="26">
        <v>0.30559185033731651</v>
      </c>
      <c r="S4039" s="26">
        <v>2.6</v>
      </c>
      <c r="T4039" s="26">
        <v>0</v>
      </c>
      <c r="U4039" s="26">
        <v>1.1000000000000001</v>
      </c>
      <c r="V4039" s="26">
        <v>0.08</v>
      </c>
      <c r="W4039" s="26">
        <v>1.02</v>
      </c>
      <c r="X4039" s="26">
        <v>98.4</v>
      </c>
      <c r="Y4039" s="86"/>
      <c r="Z4039" s="26"/>
      <c r="AA4039" s="26"/>
      <c r="AB4039" s="26"/>
      <c r="AC4039" s="26"/>
      <c r="AD4039" s="26">
        <v>3.7</v>
      </c>
      <c r="AE4039" s="29"/>
      <c r="AF4039" s="26">
        <v>2.0530284571666666</v>
      </c>
      <c r="AG4039" s="26">
        <v>0.29152446827162526</v>
      </c>
      <c r="AH4039" s="29">
        <v>0.10184883223518293</v>
      </c>
      <c r="AI4039" s="29">
        <v>0.55000000000001492</v>
      </c>
      <c r="AJ4039" s="125"/>
      <c r="AK4039" s="125"/>
      <c r="AL4039" s="125"/>
      <c r="AM4039" s="125"/>
    </row>
    <row r="4040" spans="1:39" ht="15" customHeight="1" x14ac:dyDescent="0.2">
      <c r="A4040" s="25">
        <v>4175</v>
      </c>
      <c r="B4040" s="25" t="s">
        <v>125</v>
      </c>
      <c r="C4040" s="139">
        <v>38975</v>
      </c>
      <c r="D4040" s="25">
        <v>40</v>
      </c>
      <c r="E4040" s="25" t="s">
        <v>47</v>
      </c>
      <c r="F4040" s="25">
        <v>-80</v>
      </c>
      <c r="G4040" s="82">
        <v>35.908799999999701</v>
      </c>
      <c r="H4040" s="27">
        <v>-80.598479999999995</v>
      </c>
      <c r="I4040" s="25">
        <v>25</v>
      </c>
      <c r="J4040" s="82">
        <v>1.0560000000000969</v>
      </c>
      <c r="K4040" s="27">
        <v>25.017600000000002</v>
      </c>
      <c r="L4040" s="29">
        <v>31.882999999999999</v>
      </c>
      <c r="M4040" s="29">
        <v>32.826999999999998</v>
      </c>
      <c r="N4040" s="28">
        <v>31.308661938258432</v>
      </c>
      <c r="O4040" s="28">
        <v>12.700042912048431</v>
      </c>
      <c r="R4040" s="26">
        <v>0.28808997718378904</v>
      </c>
      <c r="S4040" s="26">
        <v>7</v>
      </c>
      <c r="T4040" s="26">
        <v>0</v>
      </c>
      <c r="U4040" s="26">
        <v>0.65</v>
      </c>
      <c r="V4040" s="26">
        <v>0.11</v>
      </c>
      <c r="W4040" s="26">
        <v>0.54</v>
      </c>
      <c r="X4040" s="26">
        <v>50.5</v>
      </c>
      <c r="Y4040" s="85"/>
      <c r="AD4040" s="26">
        <v>7.65</v>
      </c>
      <c r="AF4040" s="26">
        <v>0.94004419165624986</v>
      </c>
      <c r="AG4040" s="26">
        <v>0.16351329730153144</v>
      </c>
      <c r="AH4040" s="29">
        <v>0.14724359696658551</v>
      </c>
      <c r="AI4040" s="29">
        <v>0.40000000000000924</v>
      </c>
    </row>
    <row r="4041" spans="1:39" ht="15" customHeight="1" x14ac:dyDescent="0.2">
      <c r="A4041" s="25">
        <v>4176</v>
      </c>
      <c r="B4041" s="25" t="s">
        <v>126</v>
      </c>
      <c r="C4041" s="139">
        <v>39022</v>
      </c>
      <c r="D4041" s="25" t="s">
        <v>15</v>
      </c>
      <c r="E4041" s="25" t="s">
        <v>76</v>
      </c>
      <c r="F4041" s="25">
        <v>-80</v>
      </c>
      <c r="G4041" s="82">
        <v>10.984800000000234</v>
      </c>
      <c r="H4041" s="27">
        <v>-80.183080000000004</v>
      </c>
      <c r="I4041" s="25">
        <v>25</v>
      </c>
      <c r="J4041" s="82">
        <v>44.35680000000005</v>
      </c>
      <c r="K4041" s="27">
        <v>25.739280000000001</v>
      </c>
      <c r="L4041" s="29">
        <v>25.382999999999999</v>
      </c>
      <c r="M4041" s="29">
        <v>32.158000000000001</v>
      </c>
      <c r="N4041" s="28">
        <v>43.197809153304043</v>
      </c>
      <c r="O4041" s="28">
        <v>17.522755556763244</v>
      </c>
      <c r="R4041" s="26">
        <v>2.0973330280840803</v>
      </c>
      <c r="S4041" s="26">
        <v>0.87</v>
      </c>
      <c r="T4041" s="26">
        <v>5.1999999999999998E-2</v>
      </c>
      <c r="U4041" s="26">
        <v>1.3</v>
      </c>
      <c r="V4041" s="26">
        <v>1</v>
      </c>
      <c r="W4041" s="26">
        <v>0.3</v>
      </c>
      <c r="X4041" s="26">
        <v>6.4</v>
      </c>
      <c r="Y4041" s="85"/>
      <c r="AD4041" s="26">
        <v>2.17</v>
      </c>
      <c r="AF4041" s="26">
        <v>0.86240256409375005</v>
      </c>
      <c r="AG4041" s="26">
        <v>0.46949437959900014</v>
      </c>
      <c r="AH4041" s="29">
        <v>0.10671837508332059</v>
      </c>
      <c r="AI4041" s="29">
        <v>2.2000000000000002</v>
      </c>
    </row>
    <row r="4042" spans="1:39" ht="15" customHeight="1" x14ac:dyDescent="0.2">
      <c r="A4042" s="25">
        <v>4177</v>
      </c>
      <c r="B4042" s="25" t="s">
        <v>126</v>
      </c>
      <c r="C4042" s="139">
        <v>39022</v>
      </c>
      <c r="D4042" s="25" t="s">
        <v>24</v>
      </c>
      <c r="E4042" s="25" t="s">
        <v>77</v>
      </c>
      <c r="F4042" s="25">
        <v>-80</v>
      </c>
      <c r="G4042" s="82">
        <v>21.658799999999871</v>
      </c>
      <c r="H4042" s="27">
        <v>-80.360979999999998</v>
      </c>
      <c r="I4042" s="25">
        <v>25</v>
      </c>
      <c r="J4042" s="82">
        <v>17.839199999999948</v>
      </c>
      <c r="K4042" s="27">
        <v>25.297319999999999</v>
      </c>
      <c r="L4042" s="29">
        <v>26.498999999999999</v>
      </c>
      <c r="M4042" s="29">
        <v>31.306999999999999</v>
      </c>
      <c r="N4042" s="28">
        <v>14.087531980009748</v>
      </c>
      <c r="O4042" s="28">
        <v>5.7144652500256461</v>
      </c>
      <c r="R4042" s="26">
        <v>11.618850097581845</v>
      </c>
      <c r="S4042" s="26">
        <v>0</v>
      </c>
      <c r="T4042" s="26">
        <v>0.04</v>
      </c>
      <c r="U4042" s="26">
        <v>0.09</v>
      </c>
      <c r="V4042" s="26">
        <v>0</v>
      </c>
      <c r="W4042" s="26">
        <v>0.09</v>
      </c>
      <c r="X4042" s="26">
        <v>13.3</v>
      </c>
      <c r="Y4042" s="85"/>
      <c r="AD4042" s="26">
        <v>0.09</v>
      </c>
      <c r="AF4042" s="26">
        <v>7.9056591803124991</v>
      </c>
      <c r="AG4042" s="26">
        <v>0.74608309837593878</v>
      </c>
      <c r="AH4042" s="29">
        <v>0.32723971853562461</v>
      </c>
      <c r="AI4042" s="29">
        <v>12.56</v>
      </c>
    </row>
    <row r="4043" spans="1:39" ht="15" customHeight="1" x14ac:dyDescent="0.2">
      <c r="A4043" s="25">
        <v>4178</v>
      </c>
      <c r="B4043" s="25" t="s">
        <v>126</v>
      </c>
      <c r="C4043" s="139">
        <v>39022</v>
      </c>
      <c r="D4043" s="25" t="s">
        <v>25</v>
      </c>
      <c r="E4043" s="25" t="s">
        <v>79</v>
      </c>
      <c r="F4043" s="25">
        <v>-80</v>
      </c>
      <c r="G4043" s="82">
        <v>22.545599999999979</v>
      </c>
      <c r="H4043" s="27">
        <v>-80.37576</v>
      </c>
      <c r="I4043" s="25">
        <v>25</v>
      </c>
      <c r="J4043" s="82">
        <v>14.33400000000006</v>
      </c>
      <c r="K4043" s="27">
        <v>25.238900000000001</v>
      </c>
      <c r="L4043" s="29">
        <v>26.803000000000001</v>
      </c>
      <c r="M4043" s="29">
        <v>29.623000000000001</v>
      </c>
      <c r="N4043" s="28">
        <v>19.312310129884398</v>
      </c>
      <c r="O4043" s="28">
        <v>7.8338438053977937</v>
      </c>
      <c r="R4043" s="26">
        <v>13.904633433816969</v>
      </c>
      <c r="S4043" s="26">
        <v>0</v>
      </c>
      <c r="T4043" s="26">
        <v>3.5000000000000003E-2</v>
      </c>
      <c r="U4043" s="26">
        <v>0.09</v>
      </c>
      <c r="V4043" s="26">
        <v>0.03</v>
      </c>
      <c r="W4043" s="26">
        <v>0.06</v>
      </c>
      <c r="X4043" s="26">
        <v>54.9</v>
      </c>
      <c r="Y4043" s="85"/>
      <c r="AD4043" s="26">
        <v>0.09</v>
      </c>
      <c r="AF4043" s="26">
        <v>7.5210791559374996</v>
      </c>
      <c r="AG4043" s="26">
        <v>0.81882549642718749</v>
      </c>
      <c r="AH4043" s="29">
        <v>0.23870784846533505</v>
      </c>
      <c r="AI4043" s="29">
        <v>14.8</v>
      </c>
    </row>
    <row r="4044" spans="1:39" ht="15" customHeight="1" x14ac:dyDescent="0.2">
      <c r="A4044" s="25">
        <v>4179</v>
      </c>
      <c r="B4044" s="25" t="s">
        <v>126</v>
      </c>
      <c r="C4044" s="139">
        <v>39022</v>
      </c>
      <c r="D4044" s="25" t="s">
        <v>26</v>
      </c>
      <c r="E4044" s="25" t="s">
        <v>79</v>
      </c>
      <c r="F4044" s="25">
        <v>-80</v>
      </c>
      <c r="G4044" s="82">
        <v>25.332000000000221</v>
      </c>
      <c r="H4044" s="27">
        <v>-80.422200000000004</v>
      </c>
      <c r="I4044" s="25">
        <v>25</v>
      </c>
      <c r="J4044" s="82">
        <v>15.346800000000087</v>
      </c>
      <c r="K4044" s="27">
        <v>25.255780000000001</v>
      </c>
      <c r="L4044" s="29">
        <v>28.173999999999999</v>
      </c>
      <c r="M4044" s="29">
        <v>25.097000000000001</v>
      </c>
      <c r="N4044" s="28">
        <v>11.390314017641264</v>
      </c>
      <c r="O4044" s="28">
        <v>4.6203659898024219</v>
      </c>
      <c r="R4044" s="26">
        <v>26.898176502492568</v>
      </c>
      <c r="S4044" s="26">
        <v>0.18</v>
      </c>
      <c r="T4044" s="26">
        <v>0</v>
      </c>
      <c r="U4044" s="26">
        <v>0.1</v>
      </c>
      <c r="V4044" s="26">
        <v>0</v>
      </c>
      <c r="W4044" s="26">
        <v>0.1</v>
      </c>
      <c r="X4044" s="26">
        <v>53.5</v>
      </c>
      <c r="Y4044" s="85"/>
      <c r="AD4044" s="26">
        <v>0.28000000000000003</v>
      </c>
      <c r="AF4044" s="26">
        <v>9.2553173790625003</v>
      </c>
      <c r="AG4044" s="26">
        <v>0.95561016985781289</v>
      </c>
      <c r="AH4044" s="29">
        <v>0.40472984264174405</v>
      </c>
      <c r="AI4044" s="29">
        <v>28</v>
      </c>
    </row>
    <row r="4045" spans="1:39" ht="15" customHeight="1" x14ac:dyDescent="0.2">
      <c r="A4045" s="25">
        <v>4180</v>
      </c>
      <c r="B4045" s="25" t="s">
        <v>126</v>
      </c>
      <c r="C4045" s="139">
        <v>39022</v>
      </c>
      <c r="D4045" s="25" t="s">
        <v>27</v>
      </c>
      <c r="E4045" s="25" t="s">
        <v>79</v>
      </c>
      <c r="F4045" s="25">
        <v>-80</v>
      </c>
      <c r="G4045" s="82">
        <v>25.391999999999655</v>
      </c>
      <c r="H4045" s="27">
        <v>-80.423199999999994</v>
      </c>
      <c r="I4045" s="25">
        <v>25</v>
      </c>
      <c r="J4045" s="82">
        <v>10.550400000000053</v>
      </c>
      <c r="K4045" s="27">
        <v>25.175840000000001</v>
      </c>
      <c r="L4045" s="29">
        <v>27.247</v>
      </c>
      <c r="M4045" s="29">
        <v>28.849</v>
      </c>
      <c r="N4045" s="28">
        <v>13.950211883110562</v>
      </c>
      <c r="O4045" s="28">
        <v>5.6587627378344365</v>
      </c>
      <c r="R4045" s="26">
        <v>20.001507487053566</v>
      </c>
      <c r="S4045" s="26">
        <v>0</v>
      </c>
      <c r="T4045" s="26">
        <v>0.02</v>
      </c>
      <c r="U4045" s="26">
        <v>0.13</v>
      </c>
      <c r="V4045" s="26">
        <v>0</v>
      </c>
      <c r="W4045" s="26">
        <v>0.13</v>
      </c>
      <c r="X4045" s="26">
        <v>52.3</v>
      </c>
      <c r="Y4045" s="85"/>
      <c r="AD4045" s="26">
        <v>0.13</v>
      </c>
      <c r="AF4045" s="26">
        <v>7.9673371087499998</v>
      </c>
      <c r="AG4045" s="26">
        <v>0.70519275409656346</v>
      </c>
      <c r="AH4045" s="29">
        <v>0.33046093053119141</v>
      </c>
      <c r="AI4045" s="29">
        <v>20.95</v>
      </c>
    </row>
    <row r="4046" spans="1:39" ht="15" customHeight="1" x14ac:dyDescent="0.2">
      <c r="A4046" s="25">
        <v>4181</v>
      </c>
      <c r="B4046" s="25" t="s">
        <v>126</v>
      </c>
      <c r="C4046" s="139">
        <v>39022</v>
      </c>
      <c r="D4046" s="25" t="s">
        <v>28</v>
      </c>
      <c r="E4046" s="25" t="s">
        <v>77</v>
      </c>
      <c r="F4046" s="25">
        <v>-80</v>
      </c>
      <c r="G4046" s="82">
        <v>12.803999999999576</v>
      </c>
      <c r="H4046" s="27">
        <v>-80.213399999999993</v>
      </c>
      <c r="I4046" s="25">
        <v>25</v>
      </c>
      <c r="J4046" s="82">
        <v>28.083600000000075</v>
      </c>
      <c r="K4046" s="27">
        <v>25.468060000000001</v>
      </c>
      <c r="L4046" s="29">
        <v>25.885999999999999</v>
      </c>
      <c r="M4046" s="29">
        <v>35.607999999999997</v>
      </c>
      <c r="N4046" s="28">
        <v>35.844519112721713</v>
      </c>
      <c r="O4046" s="28">
        <v>14.539967622730934</v>
      </c>
      <c r="R4046" s="26">
        <v>2.5451463801711394</v>
      </c>
      <c r="S4046" s="26">
        <v>1.2</v>
      </c>
      <c r="T4046" s="26">
        <v>0.02</v>
      </c>
      <c r="U4046" s="26">
        <v>0.32</v>
      </c>
      <c r="V4046" s="26">
        <v>0.13</v>
      </c>
      <c r="W4046" s="26">
        <v>0.19</v>
      </c>
      <c r="X4046" s="26">
        <v>0</v>
      </c>
      <c r="Y4046" s="85"/>
      <c r="AD4046" s="26">
        <v>1.52</v>
      </c>
      <c r="AF4046" s="26">
        <v>0.46077040656249996</v>
      </c>
      <c r="AG4046" s="26">
        <v>0.14419507329181247</v>
      </c>
      <c r="AH4046" s="29">
        <v>0.12861101541082881</v>
      </c>
      <c r="AI4046" s="29">
        <v>2.6000000000000085</v>
      </c>
    </row>
    <row r="4047" spans="1:39" ht="15" customHeight="1" x14ac:dyDescent="0.2">
      <c r="A4047" s="25">
        <v>4182</v>
      </c>
      <c r="B4047" s="25" t="s">
        <v>126</v>
      </c>
      <c r="C4047" s="139">
        <v>39022</v>
      </c>
      <c r="D4047" s="25" t="s">
        <v>29</v>
      </c>
      <c r="E4047" s="25" t="s">
        <v>76</v>
      </c>
      <c r="F4047" s="25">
        <v>-80</v>
      </c>
      <c r="G4047" s="82">
        <v>11.891999999999996</v>
      </c>
      <c r="H4047" s="27">
        <v>-80.1982</v>
      </c>
      <c r="I4047" s="25">
        <v>25</v>
      </c>
      <c r="J4047" s="82">
        <v>34.809599999999961</v>
      </c>
      <c r="K4047" s="27">
        <v>25.580159999999999</v>
      </c>
      <c r="L4047" s="29">
        <v>25.641999999999999</v>
      </c>
      <c r="M4047" s="29">
        <v>34.993000000000002</v>
      </c>
      <c r="N4047" s="28">
        <v>24.296398687590838</v>
      </c>
      <c r="O4047" s="28">
        <v>9.8555890554869556</v>
      </c>
      <c r="R4047" s="26">
        <v>2.5968945570163626</v>
      </c>
      <c r="S4047" s="26">
        <v>0</v>
      </c>
      <c r="T4047" s="26">
        <v>1.7999999999999999E-2</v>
      </c>
      <c r="U4047" s="26">
        <v>0.22</v>
      </c>
      <c r="V4047" s="26">
        <v>0.14000000000000001</v>
      </c>
      <c r="W4047" s="26">
        <v>0.08</v>
      </c>
      <c r="X4047" s="26">
        <v>0</v>
      </c>
      <c r="Y4047" s="85"/>
      <c r="AD4047" s="26">
        <v>0.22000000000000003</v>
      </c>
      <c r="AF4047" s="26">
        <v>0.36208572106249998</v>
      </c>
      <c r="AG4047" s="26">
        <v>0.18293847763840632</v>
      </c>
      <c r="AH4047" s="29">
        <v>0.18974005404161051</v>
      </c>
      <c r="AI4047" s="29">
        <v>2.6399999999999935</v>
      </c>
    </row>
    <row r="4048" spans="1:39" ht="15" customHeight="1" x14ac:dyDescent="0.2">
      <c r="A4048" s="25">
        <v>4183</v>
      </c>
      <c r="B4048" s="25" t="s">
        <v>126</v>
      </c>
      <c r="C4048" s="139">
        <v>39022</v>
      </c>
      <c r="D4048" s="25" t="s">
        <v>30</v>
      </c>
      <c r="E4048" s="25" t="s">
        <v>76</v>
      </c>
      <c r="F4048" s="25">
        <v>-80</v>
      </c>
      <c r="G4048" s="82">
        <v>11.191200000000094</v>
      </c>
      <c r="H4048" s="27">
        <v>-80.186520000000002</v>
      </c>
      <c r="I4048" s="25">
        <v>25</v>
      </c>
      <c r="J4048" s="82">
        <v>39.715199999999911</v>
      </c>
      <c r="K4048" s="27">
        <v>25.661919999999999</v>
      </c>
      <c r="L4048" s="29">
        <v>25.259</v>
      </c>
      <c r="M4048" s="29">
        <v>34.271000000000001</v>
      </c>
      <c r="N4048" s="28">
        <v>23.010028674966318</v>
      </c>
      <c r="O4048" s="28">
        <v>9.333786035181566</v>
      </c>
      <c r="R4048" s="26">
        <v>2.2470490048102683</v>
      </c>
      <c r="S4048" s="26">
        <v>0.56999999999999995</v>
      </c>
      <c r="T4048" s="26">
        <v>3.4000000000000002E-2</v>
      </c>
      <c r="U4048" s="26">
        <v>0.7</v>
      </c>
      <c r="V4048" s="26">
        <v>0.57999999999999996</v>
      </c>
      <c r="W4048" s="26">
        <v>0.12</v>
      </c>
      <c r="X4048" s="26">
        <v>1.5</v>
      </c>
      <c r="Y4048" s="85"/>
      <c r="AD4048" s="26">
        <v>1.27</v>
      </c>
      <c r="AF4048" s="26">
        <v>0.61278835959374989</v>
      </c>
      <c r="AG4048" s="26">
        <v>0.26520962544143756</v>
      </c>
      <c r="AH4048" s="29">
        <v>0.20034742525181787</v>
      </c>
      <c r="AI4048" s="29">
        <v>2.3199999999999998</v>
      </c>
    </row>
    <row r="4049" spans="1:35" ht="15" customHeight="1" x14ac:dyDescent="0.2">
      <c r="A4049" s="25">
        <v>4184</v>
      </c>
      <c r="B4049" s="25" t="s">
        <v>126</v>
      </c>
      <c r="C4049" s="139">
        <v>39022</v>
      </c>
      <c r="D4049" s="25" t="s">
        <v>31</v>
      </c>
      <c r="E4049" s="25" t="s">
        <v>76</v>
      </c>
      <c r="F4049" s="25">
        <v>-80</v>
      </c>
      <c r="G4049" s="82">
        <v>17.585999999999729</v>
      </c>
      <c r="H4049" s="27">
        <v>-80.293099999999995</v>
      </c>
      <c r="I4049" s="25">
        <v>25</v>
      </c>
      <c r="J4049" s="82">
        <v>36.854399999999927</v>
      </c>
      <c r="K4049" s="27">
        <v>25.614239999999999</v>
      </c>
      <c r="L4049" s="29">
        <v>26.561</v>
      </c>
      <c r="M4049" s="29">
        <v>30.331</v>
      </c>
      <c r="N4049" s="28">
        <v>16.408079014449349</v>
      </c>
      <c r="O4049" s="28">
        <v>6.6557717477267424</v>
      </c>
      <c r="R4049" s="26">
        <v>2.8290380131026804</v>
      </c>
      <c r="S4049" s="26">
        <v>1.8</v>
      </c>
      <c r="T4049" s="26">
        <v>3.2000000000000001E-2</v>
      </c>
      <c r="U4049" s="26">
        <v>0.65</v>
      </c>
      <c r="V4049" s="26">
        <v>0.42</v>
      </c>
      <c r="W4049" s="26">
        <v>0.23</v>
      </c>
      <c r="X4049" s="26">
        <v>6.7</v>
      </c>
      <c r="Y4049" s="85"/>
      <c r="AD4049" s="26">
        <v>2.4500000000000002</v>
      </c>
      <c r="AF4049" s="26">
        <v>0.7640806899375</v>
      </c>
      <c r="AG4049" s="26">
        <v>0.38729617624278134</v>
      </c>
      <c r="AH4049" s="29">
        <v>0.28095915408137195</v>
      </c>
      <c r="AI4049" s="29">
        <v>2.92</v>
      </c>
    </row>
    <row r="4050" spans="1:35" ht="15" customHeight="1" x14ac:dyDescent="0.2">
      <c r="A4050" s="25">
        <v>4185</v>
      </c>
      <c r="B4050" s="25" t="s">
        <v>126</v>
      </c>
      <c r="C4050" s="139">
        <v>39022</v>
      </c>
      <c r="D4050" s="25" t="s">
        <v>16</v>
      </c>
      <c r="E4050" s="25" t="s">
        <v>76</v>
      </c>
      <c r="F4050" s="25">
        <v>-80</v>
      </c>
      <c r="G4050" s="82">
        <v>14.864399999999591</v>
      </c>
      <c r="H4050" s="27">
        <v>-80.247739999999993</v>
      </c>
      <c r="I4050" s="25">
        <v>25</v>
      </c>
      <c r="J4050" s="82">
        <v>41.424000000000021</v>
      </c>
      <c r="K4050" s="27">
        <v>25.6904</v>
      </c>
      <c r="L4050" s="29">
        <v>25.774000000000001</v>
      </c>
      <c r="M4050" s="29">
        <v>29.756</v>
      </c>
      <c r="N4050" s="28">
        <v>16.90232227973452</v>
      </c>
      <c r="O4050" s="28">
        <v>6.8562565429725719</v>
      </c>
      <c r="R4050" s="26">
        <v>1.8758366040215819</v>
      </c>
      <c r="S4050" s="26">
        <v>1.3</v>
      </c>
      <c r="T4050" s="26">
        <v>3.2000000000000001E-2</v>
      </c>
      <c r="U4050" s="26">
        <v>4.2</v>
      </c>
      <c r="V4050" s="26">
        <v>3.85</v>
      </c>
      <c r="W4050" s="26">
        <v>0.35</v>
      </c>
      <c r="X4050" s="26">
        <v>5.8</v>
      </c>
      <c r="Y4050" s="85"/>
      <c r="AD4050" s="26">
        <v>5.5</v>
      </c>
      <c r="AF4050" s="26">
        <v>2.0509725262187501</v>
      </c>
      <c r="AG4050" s="26">
        <v>1.0473163165361878</v>
      </c>
      <c r="AH4050" s="29">
        <v>0.27274358657373843</v>
      </c>
      <c r="AI4050" s="29">
        <v>2.12</v>
      </c>
    </row>
    <row r="4051" spans="1:35" ht="15" customHeight="1" x14ac:dyDescent="0.2">
      <c r="A4051" s="25">
        <v>4186</v>
      </c>
      <c r="B4051" s="25" t="s">
        <v>126</v>
      </c>
      <c r="C4051" s="139">
        <v>39022</v>
      </c>
      <c r="D4051" s="25" t="s">
        <v>17</v>
      </c>
      <c r="E4051" s="25" t="s">
        <v>76</v>
      </c>
      <c r="F4051" s="25">
        <v>-80</v>
      </c>
      <c r="G4051" s="82">
        <v>15.763200000000097</v>
      </c>
      <c r="H4051" s="27">
        <v>-80.262720000000002</v>
      </c>
      <c r="I4051" s="25">
        <v>25</v>
      </c>
      <c r="J4051" s="82">
        <v>39.262799999999984</v>
      </c>
      <c r="K4051" s="27">
        <v>25.65438</v>
      </c>
      <c r="L4051" s="29">
        <v>25.995999999999999</v>
      </c>
      <c r="M4051" s="29">
        <v>30.699000000000002</v>
      </c>
      <c r="N4051" s="28">
        <v>19.702504820797333</v>
      </c>
      <c r="O4051" s="28">
        <v>7.9921223459633426</v>
      </c>
      <c r="R4051" s="26">
        <v>2.0000951207217246</v>
      </c>
      <c r="S4051" s="26">
        <v>0.84</v>
      </c>
      <c r="T4051" s="26">
        <v>2.5000000000000001E-2</v>
      </c>
      <c r="U4051" s="26">
        <v>1.3</v>
      </c>
      <c r="V4051" s="26">
        <v>0.99</v>
      </c>
      <c r="W4051" s="26">
        <v>0.31</v>
      </c>
      <c r="X4051" s="26">
        <v>4.5999999999999996</v>
      </c>
      <c r="Y4051" s="85"/>
      <c r="AD4051" s="26">
        <v>2.14</v>
      </c>
      <c r="AF4051" s="26">
        <v>0.67120098593749988</v>
      </c>
      <c r="AG4051" s="26">
        <v>0.46112064605881259</v>
      </c>
      <c r="AH4051" s="29">
        <v>0.23398040208237036</v>
      </c>
      <c r="AI4051" s="29">
        <v>2.08</v>
      </c>
    </row>
    <row r="4052" spans="1:35" ht="15" customHeight="1" x14ac:dyDescent="0.2">
      <c r="A4052" s="25">
        <v>4187</v>
      </c>
      <c r="B4052" s="25" t="s">
        <v>126</v>
      </c>
      <c r="C4052" s="139">
        <v>39022</v>
      </c>
      <c r="D4052" s="25" t="s">
        <v>18</v>
      </c>
      <c r="E4052" s="25" t="s">
        <v>76</v>
      </c>
      <c r="F4052" s="25">
        <v>-80</v>
      </c>
      <c r="G4052" s="82">
        <v>15.826799999999821</v>
      </c>
      <c r="H4052" s="27">
        <v>-80.263779999999997</v>
      </c>
      <c r="I4052" s="25">
        <v>25</v>
      </c>
      <c r="J4052" s="82">
        <v>35.509199999999908</v>
      </c>
      <c r="K4052" s="27">
        <v>25.591819999999998</v>
      </c>
      <c r="L4052" s="29">
        <v>25.997</v>
      </c>
      <c r="M4052" s="29">
        <v>32.387</v>
      </c>
      <c r="N4052" s="28">
        <v>17.85883526568665</v>
      </c>
      <c r="O4052" s="28">
        <v>7.2442563875995738</v>
      </c>
      <c r="R4052" s="26">
        <v>1.8089882684746987</v>
      </c>
      <c r="S4052" s="26">
        <v>1</v>
      </c>
      <c r="T4052" s="26">
        <v>2.4E-2</v>
      </c>
      <c r="U4052" s="26">
        <v>1.8</v>
      </c>
      <c r="V4052" s="26">
        <v>1.47</v>
      </c>
      <c r="W4052" s="26">
        <v>0.33</v>
      </c>
      <c r="X4052" s="26">
        <v>1.4</v>
      </c>
      <c r="Y4052" s="85"/>
      <c r="AD4052" s="26">
        <v>2.8</v>
      </c>
      <c r="AF4052" s="26">
        <v>0.26049854481250001</v>
      </c>
      <c r="AG4052" s="26">
        <v>0.14350548966081253</v>
      </c>
      <c r="AH4052" s="29">
        <v>0.25813553523602378</v>
      </c>
      <c r="AI4052" s="29">
        <v>1.84</v>
      </c>
    </row>
    <row r="4053" spans="1:35" ht="15" customHeight="1" x14ac:dyDescent="0.2">
      <c r="A4053" s="25">
        <v>4188</v>
      </c>
      <c r="B4053" s="25" t="s">
        <v>126</v>
      </c>
      <c r="C4053" s="139">
        <v>39022</v>
      </c>
      <c r="D4053" s="25" t="s">
        <v>19</v>
      </c>
      <c r="E4053" s="25" t="s">
        <v>77</v>
      </c>
      <c r="F4053" s="25">
        <v>-80</v>
      </c>
      <c r="G4053" s="82">
        <v>18.828000000000031</v>
      </c>
      <c r="H4053" s="27">
        <v>-80.313800000000001</v>
      </c>
      <c r="I4053" s="25">
        <v>25</v>
      </c>
      <c r="J4053" s="82">
        <v>31.795200000000037</v>
      </c>
      <c r="K4053" s="27">
        <v>25.529920000000001</v>
      </c>
      <c r="L4053" s="29">
        <v>27.486000000000001</v>
      </c>
      <c r="M4053" s="29">
        <v>24.036999999999999</v>
      </c>
      <c r="N4053" s="28">
        <v>11.43555043938759</v>
      </c>
      <c r="O4053" s="28">
        <v>4.6387156879945328</v>
      </c>
      <c r="R4053" s="26">
        <v>3.0171170689508973</v>
      </c>
      <c r="S4053" s="26">
        <v>6.8</v>
      </c>
      <c r="T4053" s="26">
        <v>0</v>
      </c>
      <c r="U4053" s="26">
        <v>4</v>
      </c>
      <c r="V4053" s="26">
        <v>3.43</v>
      </c>
      <c r="W4053" s="26">
        <v>0.56999999999999995</v>
      </c>
      <c r="X4053" s="26">
        <v>16</v>
      </c>
      <c r="Y4053" s="85"/>
      <c r="AD4053" s="26">
        <v>10.8</v>
      </c>
      <c r="AF4053" s="26">
        <v>0.86421662081249995</v>
      </c>
      <c r="AG4053" s="26">
        <v>0.6700318413930002</v>
      </c>
      <c r="AH4053" s="29">
        <v>0.40312882396300986</v>
      </c>
      <c r="AI4053" s="29">
        <v>3.12</v>
      </c>
    </row>
    <row r="4054" spans="1:35" ht="15" customHeight="1" x14ac:dyDescent="0.2">
      <c r="A4054" s="25">
        <v>4189</v>
      </c>
      <c r="B4054" s="25" t="s">
        <v>126</v>
      </c>
      <c r="C4054" s="139">
        <v>39022</v>
      </c>
      <c r="D4054" s="25" t="s">
        <v>20</v>
      </c>
      <c r="E4054" s="25" t="s">
        <v>77</v>
      </c>
      <c r="F4054" s="25">
        <v>-80</v>
      </c>
      <c r="G4054" s="82">
        <v>15.160799999999881</v>
      </c>
      <c r="H4054" s="27">
        <v>-80.252679999999998</v>
      </c>
      <c r="I4054" s="25">
        <v>25</v>
      </c>
      <c r="J4054" s="82">
        <v>29.56319999999991</v>
      </c>
      <c r="K4054" s="27">
        <v>25.492719999999998</v>
      </c>
      <c r="L4054" s="29">
        <v>26.2867</v>
      </c>
      <c r="M4054" s="29">
        <v>34.311999999999998</v>
      </c>
      <c r="N4054" s="28">
        <v>43.39625904448701</v>
      </c>
      <c r="O4054" s="28">
        <v>17.603254753403622</v>
      </c>
      <c r="R4054" s="26">
        <v>2.2320570724330366</v>
      </c>
      <c r="S4054" s="26">
        <v>1.2</v>
      </c>
      <c r="T4054" s="26">
        <v>1.2E-2</v>
      </c>
      <c r="U4054" s="26">
        <v>2.2000000000000002</v>
      </c>
      <c r="V4054" s="26">
        <v>1.91</v>
      </c>
      <c r="W4054" s="26">
        <v>0.28999999999999998</v>
      </c>
      <c r="X4054" s="26">
        <v>0</v>
      </c>
      <c r="Y4054" s="85"/>
      <c r="AD4054" s="26">
        <v>3.4</v>
      </c>
      <c r="AF4054" s="26">
        <v>0.40272059156250001</v>
      </c>
      <c r="AG4054" s="26">
        <v>0.11354408176100006</v>
      </c>
      <c r="AH4054" s="29">
        <v>0.1062303549085678</v>
      </c>
      <c r="AI4054" s="29">
        <v>2.2799999999999998</v>
      </c>
    </row>
    <row r="4055" spans="1:35" ht="15" customHeight="1" x14ac:dyDescent="0.2">
      <c r="A4055" s="25">
        <v>4190</v>
      </c>
      <c r="B4055" s="25" t="s">
        <v>126</v>
      </c>
      <c r="C4055" s="139">
        <v>39022</v>
      </c>
      <c r="D4055" s="25" t="s">
        <v>21</v>
      </c>
      <c r="E4055" s="25" t="s">
        <v>77</v>
      </c>
      <c r="F4055" s="25">
        <v>-80</v>
      </c>
      <c r="G4055" s="82">
        <v>19.507199999999898</v>
      </c>
      <c r="H4055" s="27">
        <v>-80.325119999999998</v>
      </c>
      <c r="I4055" s="25">
        <v>25</v>
      </c>
      <c r="J4055" s="82">
        <v>27.79200000000003</v>
      </c>
      <c r="K4055" s="27">
        <v>25.463200000000001</v>
      </c>
      <c r="L4055" s="29">
        <v>28.428000000000001</v>
      </c>
      <c r="M4055" s="29">
        <v>22.212499999999999</v>
      </c>
      <c r="N4055" s="28">
        <v>21.382313801081597</v>
      </c>
      <c r="O4055" s="28">
        <v>8.6735199149723616</v>
      </c>
      <c r="R4055" s="26">
        <v>2.0226456227604213</v>
      </c>
      <c r="S4055" s="26">
        <v>4.0999999999999996</v>
      </c>
      <c r="T4055" s="26">
        <v>0</v>
      </c>
      <c r="U4055" s="26">
        <v>14.8</v>
      </c>
      <c r="V4055" s="26">
        <v>14.1</v>
      </c>
      <c r="W4055" s="26">
        <v>0.7</v>
      </c>
      <c r="X4055" s="26">
        <v>10.4</v>
      </c>
      <c r="Y4055" s="85"/>
      <c r="AD4055" s="26">
        <v>18.899999999999999</v>
      </c>
      <c r="AF4055" s="26">
        <v>0.81777676881250005</v>
      </c>
      <c r="AG4055" s="26">
        <v>0.25633145268412494</v>
      </c>
      <c r="AH4055" s="29">
        <v>0.21559874403147192</v>
      </c>
      <c r="AI4055" s="29">
        <v>2.12</v>
      </c>
    </row>
    <row r="4056" spans="1:35" ht="15" customHeight="1" x14ac:dyDescent="0.2">
      <c r="A4056" s="25">
        <v>4191</v>
      </c>
      <c r="B4056" s="25" t="s">
        <v>126</v>
      </c>
      <c r="C4056" s="139">
        <v>39022</v>
      </c>
      <c r="D4056" s="25" t="s">
        <v>22</v>
      </c>
      <c r="E4056" s="25" t="s">
        <v>77</v>
      </c>
      <c r="F4056" s="25">
        <v>-80</v>
      </c>
      <c r="G4056" s="82">
        <v>14.659200000000112</v>
      </c>
      <c r="H4056" s="27">
        <v>-80.244320000000002</v>
      </c>
      <c r="I4056" s="25">
        <v>25</v>
      </c>
      <c r="J4056" s="82">
        <v>24.340800000000016</v>
      </c>
      <c r="K4056" s="27">
        <v>25.40568</v>
      </c>
      <c r="L4056" s="29">
        <v>26.664000000000001</v>
      </c>
      <c r="M4056" s="29">
        <v>35.137999999999998</v>
      </c>
      <c r="N4056" s="28">
        <v>54.116924470729273</v>
      </c>
      <c r="O4056" s="28">
        <v>21.951984546694955</v>
      </c>
      <c r="R4056" s="26">
        <v>4.5230579557289964E-2</v>
      </c>
      <c r="S4056" s="26">
        <v>0.56000000000000005</v>
      </c>
      <c r="T4056" s="26">
        <v>2.1999999999999999E-2</v>
      </c>
      <c r="U4056" s="26">
        <v>0.9</v>
      </c>
      <c r="V4056" s="26">
        <v>0.72</v>
      </c>
      <c r="W4056" s="26">
        <v>0.18</v>
      </c>
      <c r="X4056" s="26">
        <v>0</v>
      </c>
      <c r="Y4056" s="85"/>
      <c r="AD4056" s="26">
        <v>1.46</v>
      </c>
      <c r="AF4056" s="26">
        <v>0.29206313171874998</v>
      </c>
      <c r="AG4056" s="26">
        <v>0.1320370922185625</v>
      </c>
      <c r="AH4056" s="29">
        <v>8.518592002569278E-2</v>
      </c>
      <c r="AI4056" s="29">
        <v>7.9999999999998295E-2</v>
      </c>
    </row>
    <row r="4057" spans="1:35" ht="15" customHeight="1" x14ac:dyDescent="0.2">
      <c r="A4057" s="25">
        <v>4192</v>
      </c>
      <c r="B4057" s="25" t="s">
        <v>126</v>
      </c>
      <c r="C4057" s="139">
        <v>39022</v>
      </c>
      <c r="D4057" s="25" t="s">
        <v>23</v>
      </c>
      <c r="E4057" s="25" t="s">
        <v>77</v>
      </c>
      <c r="F4057" s="25">
        <v>-80</v>
      </c>
      <c r="G4057" s="82">
        <v>19.281599999999912</v>
      </c>
      <c r="H4057" s="27">
        <v>-80.321359999999999</v>
      </c>
      <c r="I4057" s="25">
        <v>25</v>
      </c>
      <c r="J4057" s="82">
        <v>20.013599999999911</v>
      </c>
      <c r="K4057" s="27">
        <v>25.333559999999999</v>
      </c>
      <c r="L4057" s="29">
        <v>26.783999999999999</v>
      </c>
      <c r="M4057" s="29">
        <v>31.927</v>
      </c>
      <c r="N4057" s="28">
        <v>28.602699979798501</v>
      </c>
      <c r="O4057" s="28">
        <v>11.602396738009372</v>
      </c>
      <c r="R4057" s="26">
        <v>7.3821190772879435</v>
      </c>
      <c r="S4057" s="26">
        <v>0</v>
      </c>
      <c r="T4057" s="26">
        <v>2.8000000000000001E-2</v>
      </c>
      <c r="U4057" s="26">
        <v>0.11</v>
      </c>
      <c r="V4057" s="26">
        <v>0</v>
      </c>
      <c r="W4057" s="26">
        <v>0.11</v>
      </c>
      <c r="X4057" s="26">
        <v>3.9</v>
      </c>
      <c r="Y4057" s="85"/>
      <c r="AD4057" s="26">
        <v>0.11</v>
      </c>
      <c r="AF4057" s="26">
        <v>3.5101997507812497</v>
      </c>
      <c r="AG4057" s="26">
        <v>0.43280690436343755</v>
      </c>
      <c r="AH4057" s="29">
        <v>0.16117359561355915</v>
      </c>
      <c r="AI4057" s="29">
        <v>7.8</v>
      </c>
    </row>
    <row r="4058" spans="1:35" ht="15" customHeight="1" x14ac:dyDescent="0.2">
      <c r="A4058" s="25">
        <v>4193</v>
      </c>
      <c r="B4058" s="25" t="s">
        <v>126</v>
      </c>
      <c r="C4058" s="139">
        <v>39023</v>
      </c>
      <c r="D4058" s="25">
        <v>1</v>
      </c>
      <c r="E4058" s="25" t="s">
        <v>47</v>
      </c>
      <c r="F4058" s="25">
        <v>-80</v>
      </c>
      <c r="G4058" s="82">
        <v>29.752799999999979</v>
      </c>
      <c r="H4058" s="27">
        <v>-80.49588</v>
      </c>
      <c r="I4058" s="25">
        <v>25</v>
      </c>
      <c r="J4058" s="82">
        <v>11.048399999999958</v>
      </c>
      <c r="K4058" s="27">
        <v>25.184139999999999</v>
      </c>
      <c r="L4058" s="29">
        <v>26.552</v>
      </c>
      <c r="M4058" s="29">
        <v>30.85</v>
      </c>
      <c r="N4058" s="28">
        <v>18.887750492514737</v>
      </c>
      <c r="O4058" s="28">
        <v>7.6616254709333091</v>
      </c>
      <c r="R4058" s="26">
        <v>4.017786789021585</v>
      </c>
      <c r="S4058" s="26">
        <v>6.8</v>
      </c>
      <c r="T4058" s="26">
        <v>0</v>
      </c>
      <c r="U4058" s="26">
        <v>0.52</v>
      </c>
      <c r="V4058" s="26">
        <v>0.41</v>
      </c>
      <c r="W4058" s="26">
        <v>0.11</v>
      </c>
      <c r="X4058" s="26">
        <v>12.7</v>
      </c>
      <c r="Y4058" s="85"/>
      <c r="AD4058" s="26">
        <v>7.32</v>
      </c>
      <c r="AF4058" s="26">
        <v>2.5385909722187492</v>
      </c>
      <c r="AG4058" s="26">
        <v>0.41138918045093809</v>
      </c>
      <c r="AH4058" s="29">
        <v>0.24407353336369808</v>
      </c>
      <c r="AI4058" s="29">
        <v>4.3200000000000074</v>
      </c>
    </row>
    <row r="4059" spans="1:35" ht="15" customHeight="1" x14ac:dyDescent="0.2">
      <c r="A4059" s="25">
        <v>4194</v>
      </c>
      <c r="B4059" s="25" t="s">
        <v>126</v>
      </c>
      <c r="C4059" s="139">
        <v>39023</v>
      </c>
      <c r="D4059" s="25">
        <v>2</v>
      </c>
      <c r="E4059" s="25" t="s">
        <v>47</v>
      </c>
      <c r="F4059" s="25">
        <v>-80</v>
      </c>
      <c r="G4059" s="82">
        <v>33.732000000000255</v>
      </c>
      <c r="H4059" s="27">
        <v>-80.562200000000004</v>
      </c>
      <c r="I4059" s="25">
        <v>25</v>
      </c>
      <c r="J4059" s="82">
        <v>10.053600000000102</v>
      </c>
      <c r="K4059" s="27">
        <v>25.167560000000002</v>
      </c>
      <c r="L4059" s="29">
        <v>26.614999999999998</v>
      </c>
      <c r="M4059" s="29">
        <v>25.885000000000002</v>
      </c>
      <c r="N4059" s="28">
        <v>23.970194244575065</v>
      </c>
      <c r="O4059" s="28">
        <v>9.7232675135261122</v>
      </c>
      <c r="R4059" s="26">
        <v>6.6160246611979163</v>
      </c>
      <c r="S4059" s="26">
        <v>0.18</v>
      </c>
      <c r="T4059" s="26">
        <v>0</v>
      </c>
      <c r="U4059" s="26">
        <v>0.2</v>
      </c>
      <c r="V4059" s="26">
        <v>0.15</v>
      </c>
      <c r="W4059" s="26">
        <v>0.05</v>
      </c>
      <c r="X4059" s="26">
        <v>19.899999999999999</v>
      </c>
      <c r="Y4059" s="85"/>
      <c r="AD4059" s="26">
        <v>0.37999999999999995</v>
      </c>
      <c r="AF4059" s="26">
        <v>3.2253928459374999</v>
      </c>
      <c r="AG4059" s="26">
        <v>0.49898211026778205</v>
      </c>
      <c r="AH4059" s="29">
        <v>0.19232217949353228</v>
      </c>
      <c r="AI4059" s="29">
        <v>7</v>
      </c>
    </row>
    <row r="4060" spans="1:35" ht="15" customHeight="1" x14ac:dyDescent="0.2">
      <c r="A4060" s="25">
        <v>4195</v>
      </c>
      <c r="B4060" s="25" t="s">
        <v>126</v>
      </c>
      <c r="C4060" s="139">
        <v>39023</v>
      </c>
      <c r="D4060" s="25">
        <v>3</v>
      </c>
      <c r="E4060" s="25" t="s">
        <v>47</v>
      </c>
      <c r="F4060" s="25">
        <v>-80</v>
      </c>
      <c r="G4060" s="82">
        <v>37.239600000000053</v>
      </c>
      <c r="H4060" s="27">
        <v>-80.620660000000001</v>
      </c>
      <c r="I4060" s="25">
        <v>25</v>
      </c>
      <c r="J4060" s="82">
        <v>9.0192000000000405</v>
      </c>
      <c r="K4060" s="27">
        <v>25.150320000000001</v>
      </c>
      <c r="L4060" s="29">
        <v>26.506</v>
      </c>
      <c r="M4060" s="29">
        <v>25.835000000000001</v>
      </c>
      <c r="N4060" s="28">
        <v>34.828122435208137</v>
      </c>
      <c r="O4060" s="28">
        <v>14.127676562654928</v>
      </c>
      <c r="R4060" s="26">
        <v>0.87378911403274606</v>
      </c>
      <c r="S4060" s="26">
        <v>2.5</v>
      </c>
      <c r="T4060" s="26">
        <v>0</v>
      </c>
      <c r="U4060" s="26">
        <v>0.45</v>
      </c>
      <c r="V4060" s="26">
        <v>0.28999999999999998</v>
      </c>
      <c r="W4060" s="26">
        <v>0.16</v>
      </c>
      <c r="X4060" s="26">
        <v>9.1</v>
      </c>
      <c r="Y4060" s="85"/>
      <c r="AD4060" s="26">
        <v>2.95</v>
      </c>
      <c r="AF4060" s="26">
        <v>0.72417144212499995</v>
      </c>
      <c r="AG4060" s="26">
        <v>0.17773200457928129</v>
      </c>
      <c r="AH4060" s="29">
        <v>0.13236429866628985</v>
      </c>
      <c r="AI4060" s="29">
        <v>0.96000000000000796</v>
      </c>
    </row>
    <row r="4061" spans="1:35" ht="15" customHeight="1" x14ac:dyDescent="0.2">
      <c r="A4061" s="25">
        <v>4196</v>
      </c>
      <c r="B4061" s="25" t="s">
        <v>126</v>
      </c>
      <c r="C4061" s="139">
        <v>39023</v>
      </c>
      <c r="D4061" s="25">
        <v>4</v>
      </c>
      <c r="E4061" s="25" t="s">
        <v>48</v>
      </c>
      <c r="F4061" s="25">
        <v>-80</v>
      </c>
      <c r="G4061" s="82">
        <v>40.767600000000357</v>
      </c>
      <c r="H4061" s="27">
        <v>-80.679460000000006</v>
      </c>
      <c r="I4061" s="25">
        <v>25</v>
      </c>
      <c r="J4061" s="82">
        <v>7.9511999999999716</v>
      </c>
      <c r="K4061" s="27">
        <v>25.13252</v>
      </c>
      <c r="L4061" s="29">
        <v>27.074000000000002</v>
      </c>
      <c r="M4061" s="29">
        <v>28.446000000000002</v>
      </c>
      <c r="N4061" s="28">
        <v>37.012074081102426</v>
      </c>
      <c r="O4061" s="28">
        <v>15.013574518798597</v>
      </c>
      <c r="R4061" s="26">
        <v>7.4681741765699359</v>
      </c>
      <c r="S4061" s="26">
        <v>2</v>
      </c>
      <c r="T4061" s="26">
        <v>0</v>
      </c>
      <c r="U4061" s="26">
        <v>0.18</v>
      </c>
      <c r="V4061" s="26">
        <v>0.13</v>
      </c>
      <c r="W4061" s="26">
        <v>0.05</v>
      </c>
      <c r="X4061" s="26">
        <v>20.5</v>
      </c>
      <c r="Y4061" s="85"/>
      <c r="AD4061" s="26">
        <v>2.1799999999999997</v>
      </c>
      <c r="AF4061" s="26">
        <v>0.77133691681249994</v>
      </c>
      <c r="AG4061" s="26">
        <v>0.19154826838671885</v>
      </c>
      <c r="AH4061" s="29">
        <v>0.12455394933821792</v>
      </c>
      <c r="AI4061" s="29">
        <v>7.56</v>
      </c>
    </row>
    <row r="4062" spans="1:35" ht="15" customHeight="1" x14ac:dyDescent="0.2">
      <c r="A4062" s="25">
        <v>4197</v>
      </c>
      <c r="B4062" s="25" t="s">
        <v>126</v>
      </c>
      <c r="C4062" s="139">
        <v>39023</v>
      </c>
      <c r="D4062" s="25">
        <v>5</v>
      </c>
      <c r="E4062" s="25" t="s">
        <v>48</v>
      </c>
      <c r="F4062" s="25">
        <v>-80</v>
      </c>
      <c r="G4062" s="82">
        <v>43.174799999999607</v>
      </c>
      <c r="H4062" s="27">
        <v>-80.719579999999993</v>
      </c>
      <c r="I4062" s="25">
        <v>25</v>
      </c>
      <c r="J4062" s="82">
        <v>6.9516000000000844</v>
      </c>
      <c r="K4062" s="27">
        <v>25.115860000000001</v>
      </c>
      <c r="L4062" s="29">
        <v>26.776</v>
      </c>
      <c r="M4062" s="29">
        <v>30.495999999999999</v>
      </c>
      <c r="N4062" s="28">
        <v>11.775043194743485</v>
      </c>
      <c r="O4062" s="28">
        <v>4.7764274998200253</v>
      </c>
      <c r="R4062" s="26">
        <v>20.071596639880951</v>
      </c>
      <c r="S4062" s="26">
        <v>0.26</v>
      </c>
      <c r="T4062" s="26">
        <v>0.02</v>
      </c>
      <c r="U4062" s="26">
        <v>0.13</v>
      </c>
      <c r="V4062" s="26">
        <v>0.06</v>
      </c>
      <c r="W4062" s="26">
        <v>7.0000000000000007E-2</v>
      </c>
      <c r="X4062" s="26">
        <v>84.8</v>
      </c>
      <c r="Y4062" s="85"/>
      <c r="AD4062" s="26">
        <v>0.39</v>
      </c>
      <c r="AF4062" s="26">
        <v>13.846588224999998</v>
      </c>
      <c r="AG4062" s="26">
        <v>1.4069276752125053</v>
      </c>
      <c r="AH4062" s="29">
        <v>0.39150599481944637</v>
      </c>
      <c r="AI4062" s="29">
        <v>21.72</v>
      </c>
    </row>
    <row r="4063" spans="1:35" ht="15" customHeight="1" x14ac:dyDescent="0.2">
      <c r="A4063" s="25">
        <v>4198</v>
      </c>
      <c r="B4063" s="25" t="s">
        <v>126</v>
      </c>
      <c r="C4063" s="139">
        <v>39023</v>
      </c>
      <c r="D4063" s="25">
        <v>6</v>
      </c>
      <c r="E4063" s="25" t="s">
        <v>48</v>
      </c>
      <c r="F4063" s="25">
        <v>-80</v>
      </c>
      <c r="G4063" s="82">
        <v>45.537600000000111</v>
      </c>
      <c r="H4063" s="27">
        <v>-80.758960000000002</v>
      </c>
      <c r="I4063" s="25">
        <v>25</v>
      </c>
      <c r="J4063" s="82">
        <v>4.2048000000000485</v>
      </c>
      <c r="K4063" s="27">
        <v>25.070080000000001</v>
      </c>
      <c r="L4063" s="29">
        <v>26.585999999999999</v>
      </c>
      <c r="M4063" s="29">
        <v>33.280999999999999</v>
      </c>
      <c r="N4063" s="28">
        <v>9.0219516791622016</v>
      </c>
      <c r="O4063" s="28">
        <v>3.6596636963195914</v>
      </c>
      <c r="R4063" s="26">
        <v>23.97014356301154</v>
      </c>
      <c r="S4063" s="26">
        <v>0.26</v>
      </c>
      <c r="T4063" s="26">
        <v>0.06</v>
      </c>
      <c r="U4063" s="26">
        <v>0.7</v>
      </c>
      <c r="V4063" s="26">
        <v>0.66</v>
      </c>
      <c r="W4063" s="26">
        <v>0.04</v>
      </c>
      <c r="X4063" s="26">
        <v>101.5</v>
      </c>
      <c r="Y4063" s="85"/>
      <c r="AD4063" s="26">
        <v>0.96000000000000008</v>
      </c>
      <c r="AF4063" s="26">
        <v>14.362794070703124</v>
      </c>
      <c r="AG4063" s="26">
        <v>1.3373252732371124</v>
      </c>
      <c r="AH4063" s="29">
        <v>0.51097591340991255</v>
      </c>
      <c r="AI4063" s="29">
        <v>25.68</v>
      </c>
    </row>
    <row r="4064" spans="1:35" ht="15" customHeight="1" x14ac:dyDescent="0.2">
      <c r="A4064" s="25">
        <v>4199</v>
      </c>
      <c r="B4064" s="25" t="s">
        <v>126</v>
      </c>
      <c r="C4064" s="139">
        <v>39023</v>
      </c>
      <c r="D4064" s="25">
        <v>7</v>
      </c>
      <c r="E4064" s="25" t="s">
        <v>48</v>
      </c>
      <c r="F4064" s="25">
        <v>-80</v>
      </c>
      <c r="G4064" s="82">
        <v>47.633999999999617</v>
      </c>
      <c r="H4064" s="27">
        <v>-80.793899999999994</v>
      </c>
      <c r="I4064" s="25">
        <v>25</v>
      </c>
      <c r="J4064" s="82">
        <v>7.0067999999999131</v>
      </c>
      <c r="K4064" s="27">
        <v>25.116779999999999</v>
      </c>
      <c r="L4064" s="29">
        <v>26.498999999999999</v>
      </c>
      <c r="M4064" s="29">
        <v>31.132999999999999</v>
      </c>
      <c r="N4064" s="28">
        <v>6.9554631570423133</v>
      </c>
      <c r="O4064" s="28">
        <v>2.8214134715117409</v>
      </c>
      <c r="R4064" s="26">
        <v>19.239797119047612</v>
      </c>
      <c r="S4064" s="26">
        <v>1.5</v>
      </c>
      <c r="T4064" s="26">
        <v>4.4999999999999998E-2</v>
      </c>
      <c r="U4064" s="26">
        <v>0.37</v>
      </c>
      <c r="V4064" s="26">
        <v>0.27</v>
      </c>
      <c r="W4064" s="26">
        <v>0.1</v>
      </c>
      <c r="X4064" s="26">
        <v>109</v>
      </c>
      <c r="Y4064" s="85"/>
      <c r="AD4064" s="26">
        <v>1.87</v>
      </c>
      <c r="AF4064" s="26">
        <v>18.985704200000001</v>
      </c>
      <c r="AG4064" s="26">
        <v>1.66890141803125</v>
      </c>
      <c r="AH4064" s="29">
        <v>0.66278835728321517</v>
      </c>
      <c r="AI4064" s="29">
        <v>21.5</v>
      </c>
    </row>
    <row r="4065" spans="1:39" ht="15" customHeight="1" x14ac:dyDescent="0.2">
      <c r="A4065" s="25">
        <v>4200</v>
      </c>
      <c r="B4065" s="25" t="s">
        <v>126</v>
      </c>
      <c r="C4065" s="139">
        <v>39023</v>
      </c>
      <c r="D4065" s="25">
        <v>8</v>
      </c>
      <c r="E4065" s="25" t="s">
        <v>48</v>
      </c>
      <c r="F4065" s="25">
        <v>-80</v>
      </c>
      <c r="G4065" s="82">
        <v>51.87720000000013</v>
      </c>
      <c r="H4065" s="27">
        <v>-80.864620000000002</v>
      </c>
      <c r="I4065" s="25">
        <v>25</v>
      </c>
      <c r="J4065" s="82">
        <v>7.6979999999999649</v>
      </c>
      <c r="K4065" s="27">
        <v>25.128299999999999</v>
      </c>
      <c r="L4065" s="29">
        <v>26.709</v>
      </c>
      <c r="M4065" s="29">
        <v>35.726999999999997</v>
      </c>
      <c r="N4065" s="28">
        <v>11.335608213387728</v>
      </c>
      <c r="O4065" s="28">
        <v>4.5981751321117246</v>
      </c>
      <c r="R4065" s="26">
        <v>3.0885218954501519</v>
      </c>
      <c r="S4065" s="26">
        <v>1.6</v>
      </c>
      <c r="T4065" s="26">
        <v>0</v>
      </c>
      <c r="U4065" s="26">
        <v>0.2</v>
      </c>
      <c r="V4065" s="26">
        <v>0.12</v>
      </c>
      <c r="W4065" s="26">
        <v>0.08</v>
      </c>
      <c r="X4065" s="26">
        <v>21.9</v>
      </c>
      <c r="Y4065" s="85"/>
      <c r="AD4065" s="26">
        <v>1.8000000000000003</v>
      </c>
      <c r="AF4065" s="26">
        <v>0.93641607821874984</v>
      </c>
      <c r="AG4065" s="26">
        <v>0.54065977906296903</v>
      </c>
      <c r="AH4065" s="29">
        <v>0.40668307453987673</v>
      </c>
      <c r="AI4065" s="29">
        <v>3.2</v>
      </c>
    </row>
    <row r="4066" spans="1:39" ht="15" customHeight="1" x14ac:dyDescent="0.2">
      <c r="A4066" s="25">
        <v>4201</v>
      </c>
      <c r="B4066" s="25" t="s">
        <v>126</v>
      </c>
      <c r="C4066" s="139">
        <v>39023</v>
      </c>
      <c r="D4066" s="25">
        <v>9</v>
      </c>
      <c r="E4066" s="25" t="s">
        <v>49</v>
      </c>
      <c r="F4066" s="25">
        <v>-80</v>
      </c>
      <c r="G4066" s="82">
        <v>54.333599999999649</v>
      </c>
      <c r="H4066" s="27">
        <v>-80.905559999999994</v>
      </c>
      <c r="I4066" s="25">
        <v>25</v>
      </c>
      <c r="J4066" s="82">
        <v>7.5983999999998986</v>
      </c>
      <c r="K4066" s="27">
        <v>25.126639999999998</v>
      </c>
      <c r="L4066" s="29">
        <v>25.884</v>
      </c>
      <c r="M4066" s="29">
        <v>35.143000000000001</v>
      </c>
      <c r="N4066" s="28">
        <v>7.6863574568622788</v>
      </c>
      <c r="O4066" s="28">
        <v>3.1178933718725514</v>
      </c>
      <c r="R4066" s="26">
        <v>11.454249427771575</v>
      </c>
      <c r="S4066" s="26">
        <v>0.84</v>
      </c>
      <c r="T4066" s="26">
        <v>3.7999999999999999E-2</v>
      </c>
      <c r="U4066" s="26">
        <v>0.78</v>
      </c>
      <c r="V4066" s="26">
        <v>0.67</v>
      </c>
      <c r="W4066" s="26">
        <v>0.11</v>
      </c>
      <c r="X4066" s="26">
        <v>29.6</v>
      </c>
      <c r="Y4066" s="85"/>
      <c r="AD4066" s="26">
        <v>1.62</v>
      </c>
      <c r="AF4066" s="26">
        <v>2.9043048067187494</v>
      </c>
      <c r="AG4066" s="26">
        <v>1.5792403793053136</v>
      </c>
      <c r="AH4066" s="29">
        <v>0.59976393576182863</v>
      </c>
      <c r="AI4066" s="29">
        <v>11.8</v>
      </c>
    </row>
    <row r="4067" spans="1:39" s="3" customFormat="1" ht="15" customHeight="1" x14ac:dyDescent="0.2">
      <c r="A4067" s="25">
        <v>4202</v>
      </c>
      <c r="B4067" s="25" t="s">
        <v>126</v>
      </c>
      <c r="C4067" s="139">
        <v>39023</v>
      </c>
      <c r="D4067" s="25">
        <v>10</v>
      </c>
      <c r="E4067" s="25" t="s">
        <v>49</v>
      </c>
      <c r="F4067" s="25">
        <v>-80</v>
      </c>
      <c r="G4067" s="82">
        <v>59.722799999999836</v>
      </c>
      <c r="H4067" s="27">
        <v>-80.995379999999997</v>
      </c>
      <c r="I4067" s="25">
        <v>25</v>
      </c>
      <c r="J4067" s="82">
        <v>6.7116000000000042</v>
      </c>
      <c r="K4067" s="27">
        <v>25.11186</v>
      </c>
      <c r="L4067" s="29">
        <v>25.645</v>
      </c>
      <c r="M4067" s="29">
        <v>34.506999999999998</v>
      </c>
      <c r="N4067" s="28">
        <v>6.4672805050372135</v>
      </c>
      <c r="O4067" s="28">
        <v>2.6233871029109737</v>
      </c>
      <c r="P4067" s="26"/>
      <c r="Q4067" s="26"/>
      <c r="R4067" s="26">
        <v>14.640574536123513</v>
      </c>
      <c r="S4067" s="26">
        <v>0.94</v>
      </c>
      <c r="T4067" s="26">
        <v>2.7E-2</v>
      </c>
      <c r="U4067" s="26">
        <v>0.31</v>
      </c>
      <c r="V4067" s="26">
        <v>0.21</v>
      </c>
      <c r="W4067" s="26">
        <v>0.1</v>
      </c>
      <c r="X4067" s="26">
        <v>41.9</v>
      </c>
      <c r="Y4067" s="86"/>
      <c r="Z4067" s="26"/>
      <c r="AA4067" s="26"/>
      <c r="AB4067" s="26"/>
      <c r="AC4067" s="26"/>
      <c r="AD4067" s="26">
        <v>1.25</v>
      </c>
      <c r="AE4067" s="29"/>
      <c r="AF4067" s="26">
        <v>3.1310618965624997</v>
      </c>
      <c r="AG4067" s="26">
        <v>1.6955074854799999</v>
      </c>
      <c r="AH4067" s="29">
        <v>0.7128189346989634</v>
      </c>
      <c r="AI4067" s="29">
        <v>15.01332</v>
      </c>
      <c r="AJ4067" s="125"/>
      <c r="AK4067" s="125"/>
      <c r="AL4067" s="125"/>
      <c r="AM4067" s="125"/>
    </row>
    <row r="4068" spans="1:39" ht="15" customHeight="1" x14ac:dyDescent="0.2">
      <c r="A4068" s="25">
        <v>4203</v>
      </c>
      <c r="B4068" s="25" t="s">
        <v>126</v>
      </c>
      <c r="C4068" s="139">
        <v>39023</v>
      </c>
      <c r="D4068" s="25">
        <v>11</v>
      </c>
      <c r="E4068" s="25" t="s">
        <v>49</v>
      </c>
      <c r="F4068" s="25">
        <v>-81</v>
      </c>
      <c r="G4068" s="82">
        <v>1.2000000000398359E-2</v>
      </c>
      <c r="H4068" s="27">
        <v>-81.000200000000007</v>
      </c>
      <c r="I4068" s="25">
        <v>25</v>
      </c>
      <c r="J4068" s="82">
        <v>4.4808000000000447</v>
      </c>
      <c r="K4068" s="27">
        <v>25.074680000000001</v>
      </c>
      <c r="L4068" s="29">
        <v>25.963000000000001</v>
      </c>
      <c r="M4068" s="29">
        <v>34.869999999999997</v>
      </c>
      <c r="N4068" s="28">
        <v>20.523125732838125</v>
      </c>
      <c r="O4068" s="28">
        <v>8.3249989415200201</v>
      </c>
      <c r="R4068" s="26">
        <v>2.1497121017075935</v>
      </c>
      <c r="S4068" s="26">
        <v>1.2</v>
      </c>
      <c r="T4068" s="26">
        <v>0.01</v>
      </c>
      <c r="U4068" s="26">
        <v>0.28000000000000003</v>
      </c>
      <c r="V4068" s="26">
        <v>0.19</v>
      </c>
      <c r="W4068" s="26">
        <v>0.09</v>
      </c>
      <c r="X4068" s="26">
        <v>27.2</v>
      </c>
      <c r="Y4068" s="85"/>
      <c r="AD4068" s="26">
        <v>1.48</v>
      </c>
      <c r="AF4068" s="26">
        <v>2.7744183456562492</v>
      </c>
      <c r="AG4068" s="26">
        <v>1.1166288269331257</v>
      </c>
      <c r="AH4068" s="29">
        <v>0.22462465318446828</v>
      </c>
      <c r="AI4068" s="29">
        <v>2.48</v>
      </c>
    </row>
    <row r="4069" spans="1:39" ht="15" customHeight="1" x14ac:dyDescent="0.2">
      <c r="A4069" s="25">
        <v>4204</v>
      </c>
      <c r="B4069" s="25" t="s">
        <v>126</v>
      </c>
      <c r="C4069" s="139">
        <v>39023</v>
      </c>
      <c r="D4069" s="25">
        <v>12</v>
      </c>
      <c r="E4069" s="25" t="s">
        <v>49</v>
      </c>
      <c r="F4069" s="25">
        <v>-81</v>
      </c>
      <c r="G4069" s="82">
        <v>3.9239999999998076</v>
      </c>
      <c r="H4069" s="27">
        <v>-81.065399999999997</v>
      </c>
      <c r="I4069" s="25">
        <v>25</v>
      </c>
      <c r="J4069" s="82">
        <v>6.7656000000000915</v>
      </c>
      <c r="K4069" s="27">
        <v>25.112760000000002</v>
      </c>
      <c r="L4069" s="29">
        <v>25.597000000000001</v>
      </c>
      <c r="M4069" s="29">
        <v>32.122999999999998</v>
      </c>
      <c r="N4069" s="28">
        <v>5.8712787866111151</v>
      </c>
      <c r="O4069" s="28">
        <v>2.3816250175624263</v>
      </c>
      <c r="R4069" s="26">
        <v>18.778275498232894</v>
      </c>
      <c r="S4069" s="26">
        <v>0.48</v>
      </c>
      <c r="T4069" s="26">
        <v>3.2000000000000001E-2</v>
      </c>
      <c r="U4069" s="26">
        <v>0.36</v>
      </c>
      <c r="V4069" s="26">
        <v>0.26</v>
      </c>
      <c r="W4069" s="26">
        <v>0.1</v>
      </c>
      <c r="X4069" s="26">
        <v>56.7</v>
      </c>
      <c r="Y4069" s="85"/>
      <c r="AD4069" s="26">
        <v>0.84</v>
      </c>
      <c r="AF4069" s="26">
        <v>6.9024858148437493</v>
      </c>
      <c r="AG4069" s="26">
        <v>2.7852881721709397</v>
      </c>
      <c r="AH4069" s="29">
        <v>0.78517818137211615</v>
      </c>
      <c r="AI4069" s="29">
        <v>19.600000000000001</v>
      </c>
    </row>
    <row r="4070" spans="1:39" ht="15" customHeight="1" x14ac:dyDescent="0.2">
      <c r="A4070" s="25">
        <v>4205</v>
      </c>
      <c r="B4070" s="25" t="s">
        <v>126</v>
      </c>
      <c r="C4070" s="139">
        <v>39023</v>
      </c>
      <c r="D4070" s="25">
        <v>13</v>
      </c>
      <c r="E4070" s="25" t="s">
        <v>49</v>
      </c>
      <c r="F4070" s="25">
        <v>-81</v>
      </c>
      <c r="G4070" s="82">
        <v>5.7695999999998548</v>
      </c>
      <c r="H4070" s="27">
        <v>-81.096159999999998</v>
      </c>
      <c r="I4070" s="25">
        <v>25</v>
      </c>
      <c r="J4070" s="82">
        <v>6.7511999999999972</v>
      </c>
      <c r="K4070" s="27">
        <v>25.11252</v>
      </c>
      <c r="L4070" s="29">
        <v>25.295999999999999</v>
      </c>
      <c r="M4070" s="29">
        <v>31.114000000000001</v>
      </c>
      <c r="N4070" s="28">
        <v>9.1867599078957891</v>
      </c>
      <c r="O4070" s="28">
        <v>3.7265164919230207</v>
      </c>
      <c r="R4070" s="26">
        <v>1.2609184432105636</v>
      </c>
      <c r="S4070" s="26">
        <v>0.53</v>
      </c>
      <c r="T4070" s="26">
        <v>2.8000000000000001E-2</v>
      </c>
      <c r="U4070" s="26">
        <v>0.34</v>
      </c>
      <c r="V4070" s="26">
        <v>0.18</v>
      </c>
      <c r="W4070" s="26">
        <v>0.16</v>
      </c>
      <c r="X4070" s="26">
        <v>74.3</v>
      </c>
      <c r="Y4070" s="85"/>
      <c r="AD4070" s="26">
        <v>0.87</v>
      </c>
      <c r="AF4070" s="26">
        <v>4.192285077031249</v>
      </c>
      <c r="AG4070" s="26">
        <v>1.6875986739843758</v>
      </c>
      <c r="AH4070" s="29">
        <v>0.50180913033743502</v>
      </c>
      <c r="AI4070" s="29">
        <v>1.76</v>
      </c>
    </row>
    <row r="4071" spans="1:39" ht="15" customHeight="1" x14ac:dyDescent="0.2">
      <c r="A4071" s="25">
        <v>4206</v>
      </c>
      <c r="B4071" s="25" t="s">
        <v>126</v>
      </c>
      <c r="C4071" s="139">
        <v>39023</v>
      </c>
      <c r="D4071" s="25">
        <v>14</v>
      </c>
      <c r="E4071" s="25" t="s">
        <v>49</v>
      </c>
      <c r="F4071" s="25">
        <v>-81</v>
      </c>
      <c r="G4071" s="82">
        <v>1.6859999999996944</v>
      </c>
      <c r="H4071" s="27">
        <v>-81.028099999999995</v>
      </c>
      <c r="I4071" s="25">
        <v>25</v>
      </c>
      <c r="J4071" s="82">
        <v>2.077200000000019</v>
      </c>
      <c r="K4071" s="27">
        <v>25.03462</v>
      </c>
      <c r="L4071" s="29">
        <v>25.491</v>
      </c>
      <c r="M4071" s="29">
        <v>32.673000000000002</v>
      </c>
      <c r="N4071" s="28">
        <v>20.569005100124926</v>
      </c>
      <c r="O4071" s="28">
        <v>8.3436094440853825</v>
      </c>
      <c r="R4071" s="26">
        <v>3.9672479833221739</v>
      </c>
      <c r="S4071" s="26">
        <v>1.1000000000000001</v>
      </c>
      <c r="T4071" s="26">
        <v>0</v>
      </c>
      <c r="U4071" s="26">
        <v>0.06</v>
      </c>
      <c r="V4071" s="26">
        <v>0.01</v>
      </c>
      <c r="W4071" s="26">
        <v>0.05</v>
      </c>
      <c r="X4071" s="26">
        <v>49</v>
      </c>
      <c r="Y4071" s="85"/>
      <c r="AD4071" s="26">
        <v>1.1600000000000001</v>
      </c>
      <c r="AF4071" s="26">
        <v>2.6271169400937495</v>
      </c>
      <c r="AG4071" s="26">
        <v>0.53041426278590587</v>
      </c>
      <c r="AH4071" s="29">
        <v>0.22412362569602365</v>
      </c>
      <c r="AI4071" s="29">
        <v>4.28</v>
      </c>
    </row>
    <row r="4072" spans="1:39" ht="15" customHeight="1" x14ac:dyDescent="0.2">
      <c r="A4072" s="25">
        <v>4207</v>
      </c>
      <c r="B4072" s="25" t="s">
        <v>126</v>
      </c>
      <c r="C4072" s="139">
        <v>39023</v>
      </c>
      <c r="D4072" s="25">
        <v>15</v>
      </c>
      <c r="E4072" s="25" t="s">
        <v>49</v>
      </c>
      <c r="F4072" s="25">
        <v>-80</v>
      </c>
      <c r="G4072" s="82">
        <v>56.911200000000122</v>
      </c>
      <c r="H4072" s="27">
        <v>-80.948520000000002</v>
      </c>
      <c r="I4072" s="25">
        <v>24</v>
      </c>
      <c r="J4072" s="82">
        <v>55.872000000000028</v>
      </c>
      <c r="K4072" s="27">
        <v>24.9312</v>
      </c>
      <c r="L4072" s="29">
        <v>25.54</v>
      </c>
      <c r="M4072" s="29">
        <v>36.914999999999999</v>
      </c>
      <c r="N4072" s="28">
        <v>33.477718639570966</v>
      </c>
      <c r="O4072" s="28">
        <v>13.579898884164361</v>
      </c>
      <c r="R4072" s="26">
        <v>6.0552641889397352</v>
      </c>
      <c r="S4072" s="26">
        <v>0.75</v>
      </c>
      <c r="T4072" s="26">
        <v>0</v>
      </c>
      <c r="U4072" s="26">
        <v>0.06</v>
      </c>
      <c r="V4072" s="26">
        <v>0.02</v>
      </c>
      <c r="W4072" s="26">
        <v>0.04</v>
      </c>
      <c r="X4072" s="26">
        <v>3.2</v>
      </c>
      <c r="Y4072" s="85"/>
      <c r="AD4072" s="26">
        <v>0.81</v>
      </c>
      <c r="AF4072" s="26">
        <v>1.21578081290625</v>
      </c>
      <c r="AG4072" s="26">
        <v>0.59704013775843767</v>
      </c>
      <c r="AH4072" s="29">
        <v>0.1377035290138002</v>
      </c>
      <c r="AI4072" s="29">
        <v>6.2</v>
      </c>
    </row>
    <row r="4073" spans="1:39" ht="15" customHeight="1" x14ac:dyDescent="0.2">
      <c r="A4073" s="25">
        <v>4208</v>
      </c>
      <c r="B4073" s="25" t="s">
        <v>126</v>
      </c>
      <c r="C4073" s="139">
        <v>39023</v>
      </c>
      <c r="D4073" s="25">
        <v>16</v>
      </c>
      <c r="E4073" s="25" t="s">
        <v>50</v>
      </c>
      <c r="F4073" s="25">
        <v>-80</v>
      </c>
      <c r="G4073" s="82">
        <v>49.816800000000114</v>
      </c>
      <c r="H4073" s="27">
        <v>-80.830280000000002</v>
      </c>
      <c r="I4073" s="25">
        <v>24</v>
      </c>
      <c r="J4073" s="82">
        <v>52.501199999999955</v>
      </c>
      <c r="K4073" s="27">
        <v>24.875019999999999</v>
      </c>
      <c r="L4073" s="29">
        <v>25.823</v>
      </c>
      <c r="M4073" s="29">
        <v>37.066000000000003</v>
      </c>
      <c r="N4073" s="28">
        <v>45.374836013360159</v>
      </c>
      <c r="O4073" s="28">
        <v>18.405844543380368</v>
      </c>
      <c r="R4073" s="26">
        <v>1.7891287652901804</v>
      </c>
      <c r="S4073" s="26">
        <v>1.7</v>
      </c>
      <c r="T4073" s="26">
        <v>0</v>
      </c>
      <c r="U4073" s="26">
        <v>0.15</v>
      </c>
      <c r="V4073" s="26">
        <v>0.1</v>
      </c>
      <c r="W4073" s="26">
        <v>0.05</v>
      </c>
      <c r="X4073" s="26">
        <v>8.9</v>
      </c>
      <c r="Y4073" s="85"/>
      <c r="AD4073" s="26">
        <v>1.85</v>
      </c>
      <c r="AF4073" s="26">
        <v>1.0993183715624997</v>
      </c>
      <c r="AG4073" s="26">
        <v>0.37255550604431298</v>
      </c>
      <c r="AH4073" s="29">
        <v>0.1015981633221249</v>
      </c>
      <c r="AI4073" s="29">
        <v>1.92</v>
      </c>
    </row>
    <row r="4074" spans="1:39" ht="15" customHeight="1" x14ac:dyDescent="0.2">
      <c r="A4074" s="25">
        <v>4209</v>
      </c>
      <c r="B4074" s="25" t="s">
        <v>126</v>
      </c>
      <c r="C4074" s="139">
        <v>39023</v>
      </c>
      <c r="D4074" s="25">
        <v>17</v>
      </c>
      <c r="E4074" s="25" t="s">
        <v>50</v>
      </c>
      <c r="F4074" s="25">
        <v>-80</v>
      </c>
      <c r="G4074" s="82">
        <v>42.508799999999667</v>
      </c>
      <c r="H4074" s="27">
        <v>-80.708479999999994</v>
      </c>
      <c r="I4074" s="25">
        <v>24</v>
      </c>
      <c r="J4074" s="82">
        <v>55.316399999999959</v>
      </c>
      <c r="K4074" s="27">
        <v>24.921939999999999</v>
      </c>
      <c r="L4074" s="29">
        <v>26.015000000000001</v>
      </c>
      <c r="M4074" s="29">
        <v>36.697000000000003</v>
      </c>
      <c r="N4074" s="28">
        <v>147.84181183084388</v>
      </c>
      <c r="O4074" s="28">
        <v>59.970539723140575</v>
      </c>
      <c r="R4074" s="26">
        <v>2.6486471023958322</v>
      </c>
      <c r="S4074" s="26">
        <v>2.6</v>
      </c>
      <c r="T4074" s="26">
        <v>0</v>
      </c>
      <c r="U4074" s="26">
        <v>0.41</v>
      </c>
      <c r="V4074" s="26">
        <v>0.23</v>
      </c>
      <c r="W4074" s="26">
        <v>0.18</v>
      </c>
      <c r="X4074" s="26">
        <v>1.7</v>
      </c>
      <c r="Y4074" s="85"/>
      <c r="AD4074" s="26">
        <v>3.0100000000000002</v>
      </c>
      <c r="AF4074" s="26">
        <v>0.59936433987499993</v>
      </c>
      <c r="AG4074" s="26">
        <v>0.20587053796500016</v>
      </c>
      <c r="AH4074" s="29">
        <v>3.1181977161336621E-2</v>
      </c>
      <c r="AI4074" s="29">
        <v>2.72</v>
      </c>
    </row>
    <row r="4075" spans="1:39" ht="15" customHeight="1" x14ac:dyDescent="0.2">
      <c r="A4075" s="25">
        <v>4210</v>
      </c>
      <c r="B4075" s="25" t="s">
        <v>126</v>
      </c>
      <c r="C4075" s="139">
        <v>39023</v>
      </c>
      <c r="D4075" s="25">
        <v>18</v>
      </c>
      <c r="E4075" s="25" t="s">
        <v>50</v>
      </c>
      <c r="F4075" s="25">
        <v>-80</v>
      </c>
      <c r="G4075" s="82">
        <v>36.681600000000287</v>
      </c>
      <c r="H4075" s="27">
        <v>-80.611360000000005</v>
      </c>
      <c r="I4075" s="25">
        <v>24</v>
      </c>
      <c r="J4075" s="82">
        <v>58.635600000000068</v>
      </c>
      <c r="K4075" s="27">
        <v>24.977260000000001</v>
      </c>
      <c r="L4075" s="29">
        <v>25.869</v>
      </c>
      <c r="M4075" s="29">
        <v>35.886000000000003</v>
      </c>
      <c r="N4075" s="28">
        <v>59.999533130738776</v>
      </c>
      <c r="O4075" s="28">
        <v>24.338205413119635</v>
      </c>
      <c r="R4075" s="26">
        <v>2.9783696319233615</v>
      </c>
      <c r="S4075" s="26">
        <v>2.2999999999999998</v>
      </c>
      <c r="T4075" s="26">
        <v>0</v>
      </c>
      <c r="U4075" s="26">
        <v>0.67</v>
      </c>
      <c r="V4075" s="26">
        <v>0.55000000000000004</v>
      </c>
      <c r="W4075" s="26">
        <v>0.12</v>
      </c>
      <c r="X4075" s="26">
        <v>0.41</v>
      </c>
      <c r="Y4075" s="85"/>
      <c r="AD4075" s="26">
        <v>2.9699999999999998</v>
      </c>
      <c r="AF4075" s="26">
        <v>0.85369509184374981</v>
      </c>
      <c r="AG4075" s="26">
        <v>0.20100795549081268</v>
      </c>
      <c r="AH4075" s="29">
        <v>7.6833931190011528E-2</v>
      </c>
      <c r="AI4075" s="29">
        <v>3.08</v>
      </c>
    </row>
    <row r="4076" spans="1:39" ht="15" customHeight="1" x14ac:dyDescent="0.2">
      <c r="A4076" s="25">
        <v>4211</v>
      </c>
      <c r="B4076" s="25" t="s">
        <v>126</v>
      </c>
      <c r="C4076" s="139">
        <v>39023</v>
      </c>
      <c r="D4076" s="25">
        <v>19</v>
      </c>
      <c r="E4076" s="25" t="s">
        <v>47</v>
      </c>
      <c r="F4076" s="25">
        <v>-80</v>
      </c>
      <c r="G4076" s="82">
        <v>32.921999999999798</v>
      </c>
      <c r="H4076" s="27">
        <v>-80.548699999999997</v>
      </c>
      <c r="I4076" s="25">
        <v>25</v>
      </c>
      <c r="J4076" s="82">
        <v>1.1472000000000548</v>
      </c>
      <c r="K4076" s="27">
        <v>25.019120000000001</v>
      </c>
      <c r="L4076" s="29">
        <v>25.992999999999999</v>
      </c>
      <c r="M4076" s="29">
        <v>34.645000000000003</v>
      </c>
      <c r="N4076" s="28">
        <v>49.767373357630561</v>
      </c>
      <c r="O4076" s="28">
        <v>20.187633010578992</v>
      </c>
      <c r="R4076" s="26">
        <v>4.1918022900074341</v>
      </c>
      <c r="S4076" s="26">
        <v>2.7</v>
      </c>
      <c r="T4076" s="26">
        <v>0</v>
      </c>
      <c r="U4076" s="26">
        <v>0.41</v>
      </c>
      <c r="V4076" s="26">
        <v>0.27</v>
      </c>
      <c r="W4076" s="26">
        <v>0.14000000000000001</v>
      </c>
      <c r="X4076" s="26">
        <v>2.8</v>
      </c>
      <c r="Y4076" s="85"/>
      <c r="AD4076" s="26">
        <v>3.1100000000000003</v>
      </c>
      <c r="AF4076" s="26">
        <v>0.74086076393749978</v>
      </c>
      <c r="AG4076" s="26">
        <v>0.26429700645409393</v>
      </c>
      <c r="AH4076" s="29">
        <v>9.2630968624209581E-2</v>
      </c>
      <c r="AI4076" s="29">
        <v>4.279999999999994</v>
      </c>
    </row>
    <row r="4077" spans="1:39" ht="15" customHeight="1" x14ac:dyDescent="0.2">
      <c r="A4077" s="25">
        <v>4212</v>
      </c>
      <c r="B4077" s="25" t="s">
        <v>126</v>
      </c>
      <c r="C4077" s="139">
        <v>39023</v>
      </c>
      <c r="D4077" s="25">
        <v>20</v>
      </c>
      <c r="E4077" s="25" t="s">
        <v>47</v>
      </c>
      <c r="F4077" s="25">
        <v>-80</v>
      </c>
      <c r="G4077" s="82">
        <v>29.54039999999992</v>
      </c>
      <c r="H4077" s="27">
        <v>-80.492339999999999</v>
      </c>
      <c r="I4077" s="25">
        <v>25</v>
      </c>
      <c r="J4077" s="82">
        <v>4.0980000000000416</v>
      </c>
      <c r="K4077" s="27">
        <v>25.068300000000001</v>
      </c>
      <c r="L4077" s="29">
        <v>25.882000000000001</v>
      </c>
      <c r="M4077" s="29">
        <v>31.67</v>
      </c>
      <c r="N4077" s="28">
        <v>60.133959062189348</v>
      </c>
      <c r="O4077" s="28">
        <v>24.392733936289389</v>
      </c>
      <c r="R4077" s="26">
        <v>3.3060577770647379</v>
      </c>
      <c r="S4077" s="26">
        <v>3.7</v>
      </c>
      <c r="T4077" s="26">
        <v>1.9E-2</v>
      </c>
      <c r="U4077" s="26">
        <v>1</v>
      </c>
      <c r="V4077" s="26">
        <v>0.49</v>
      </c>
      <c r="W4077" s="26">
        <v>0.51</v>
      </c>
      <c r="X4077" s="26">
        <v>4.9000000000000004</v>
      </c>
      <c r="Y4077" s="85"/>
      <c r="AD4077" s="26">
        <v>4.7</v>
      </c>
      <c r="AF4077" s="26">
        <v>0.78911467265625002</v>
      </c>
      <c r="AG4077" s="26">
        <v>0.18381812542856263</v>
      </c>
      <c r="AH4077" s="29">
        <v>7.6662173452315518E-2</v>
      </c>
      <c r="AI4077" s="29">
        <v>3.4000000000000057</v>
      </c>
    </row>
    <row r="4078" spans="1:39" ht="15" customHeight="1" x14ac:dyDescent="0.2">
      <c r="A4078" s="25">
        <v>4213</v>
      </c>
      <c r="B4078" s="25" t="s">
        <v>126</v>
      </c>
      <c r="C4078" s="139">
        <v>39024</v>
      </c>
      <c r="D4078" s="25">
        <v>21</v>
      </c>
      <c r="E4078" s="25" t="s">
        <v>47</v>
      </c>
      <c r="F4078" s="25">
        <v>-80</v>
      </c>
      <c r="G4078" s="82">
        <v>30.895200000000216</v>
      </c>
      <c r="H4078" s="27">
        <v>-80.514920000000004</v>
      </c>
      <c r="I4078" s="25">
        <v>25</v>
      </c>
      <c r="J4078" s="82">
        <v>6.7703999999999098</v>
      </c>
      <c r="K4078" s="27">
        <v>25.112839999999998</v>
      </c>
      <c r="L4078" s="29">
        <v>25.157</v>
      </c>
      <c r="M4078" s="29">
        <v>29.873999999999999</v>
      </c>
      <c r="R4078" s="26">
        <v>3.0086039105691946</v>
      </c>
      <c r="S4078" s="26">
        <v>3.6</v>
      </c>
      <c r="T4078" s="26">
        <v>2.1000000000000001E-2</v>
      </c>
      <c r="U4078" s="26">
        <v>0.78</v>
      </c>
      <c r="V4078" s="26">
        <v>0.56000000000000005</v>
      </c>
      <c r="W4078" s="26">
        <v>0.22</v>
      </c>
      <c r="X4078" s="26">
        <v>9.3000000000000007</v>
      </c>
      <c r="Y4078" s="85"/>
      <c r="AD4078" s="26">
        <v>4.38</v>
      </c>
      <c r="AF4078" s="26">
        <v>0.59972715121874987</v>
      </c>
      <c r="AG4078" s="26">
        <v>0.21798131206868765</v>
      </c>
      <c r="AI4078" s="29">
        <v>3.08</v>
      </c>
    </row>
    <row r="4079" spans="1:39" ht="15" customHeight="1" x14ac:dyDescent="0.2">
      <c r="A4079" s="25">
        <v>4214</v>
      </c>
      <c r="B4079" s="25" t="s">
        <v>126</v>
      </c>
      <c r="C4079" s="139">
        <v>39024</v>
      </c>
      <c r="D4079" s="25">
        <v>22</v>
      </c>
      <c r="E4079" s="25" t="s">
        <v>47</v>
      </c>
      <c r="F4079" s="25">
        <v>-80</v>
      </c>
      <c r="G4079" s="82">
        <v>36.219600000000298</v>
      </c>
      <c r="H4079" s="27">
        <v>-80.603660000000005</v>
      </c>
      <c r="I4079" s="25">
        <v>25</v>
      </c>
      <c r="J4079" s="82">
        <v>5.9844000000000364</v>
      </c>
      <c r="K4079" s="27">
        <v>25.099740000000001</v>
      </c>
      <c r="L4079" s="29">
        <v>25.151</v>
      </c>
      <c r="M4079" s="29">
        <v>28.963000000000001</v>
      </c>
      <c r="R4079" s="26">
        <v>2.3881698080357192</v>
      </c>
      <c r="S4079" s="26">
        <v>5</v>
      </c>
      <c r="T4079" s="26">
        <v>0</v>
      </c>
      <c r="U4079" s="26">
        <v>0.94</v>
      </c>
      <c r="V4079" s="26">
        <v>0.52</v>
      </c>
      <c r="W4079" s="26">
        <v>0.42</v>
      </c>
      <c r="X4079" s="26">
        <v>7.6</v>
      </c>
      <c r="Y4079" s="85"/>
      <c r="AD4079" s="26">
        <v>5.9399999999999995</v>
      </c>
      <c r="AF4079" s="26">
        <v>0.43537361249999995</v>
      </c>
      <c r="AG4079" s="26">
        <v>0.18691731706175002</v>
      </c>
      <c r="AI4079" s="29">
        <v>2.44</v>
      </c>
    </row>
    <row r="4080" spans="1:39" ht="15" customHeight="1" x14ac:dyDescent="0.2">
      <c r="A4080" s="25">
        <v>4215</v>
      </c>
      <c r="B4080" s="25" t="s">
        <v>126</v>
      </c>
      <c r="C4080" s="139">
        <v>39024</v>
      </c>
      <c r="D4080" s="25">
        <v>23</v>
      </c>
      <c r="E4080" s="25" t="s">
        <v>47</v>
      </c>
      <c r="F4080" s="25">
        <v>-80</v>
      </c>
      <c r="G4080" s="82">
        <v>37.459199999999839</v>
      </c>
      <c r="H4080" s="27">
        <v>-80.624319999999997</v>
      </c>
      <c r="I4080" s="25">
        <v>25</v>
      </c>
      <c r="J4080" s="82">
        <v>3.3347999999999445</v>
      </c>
      <c r="K4080" s="27">
        <v>25.055579999999999</v>
      </c>
      <c r="L4080" s="29">
        <v>24.98</v>
      </c>
      <c r="M4080" s="29">
        <v>29.029</v>
      </c>
      <c r="R4080" s="26">
        <v>3.4661829840104197</v>
      </c>
      <c r="S4080" s="26">
        <v>3.3</v>
      </c>
      <c r="T4080" s="26">
        <v>0</v>
      </c>
      <c r="U4080" s="26">
        <v>0.43</v>
      </c>
      <c r="V4080" s="26">
        <v>0.32</v>
      </c>
      <c r="W4080" s="26">
        <v>0.11</v>
      </c>
      <c r="X4080" s="26">
        <v>8.3000000000000007</v>
      </c>
      <c r="Y4080" s="85"/>
      <c r="AD4080" s="26">
        <v>3.7299999999999995</v>
      </c>
      <c r="AF4080" s="26">
        <v>0.45206293431249989</v>
      </c>
      <c r="AG4080" s="26">
        <v>0.18408692414581251</v>
      </c>
      <c r="AI4080" s="29">
        <v>3.52</v>
      </c>
    </row>
    <row r="4081" spans="1:35" ht="15" customHeight="1" x14ac:dyDescent="0.2">
      <c r="A4081" s="25">
        <v>4216</v>
      </c>
      <c r="B4081" s="25" t="s">
        <v>126</v>
      </c>
      <c r="C4081" s="139">
        <v>39024</v>
      </c>
      <c r="D4081" s="25">
        <v>24</v>
      </c>
      <c r="E4081" s="25" t="s">
        <v>48</v>
      </c>
      <c r="F4081" s="25">
        <v>-80</v>
      </c>
      <c r="G4081" s="82">
        <v>40.022400000000005</v>
      </c>
      <c r="H4081" s="27">
        <v>-80.66704</v>
      </c>
      <c r="I4081" s="25">
        <v>25</v>
      </c>
      <c r="J4081" s="82">
        <v>3.7932000000000698</v>
      </c>
      <c r="K4081" s="27">
        <v>25.063220000000001</v>
      </c>
      <c r="L4081" s="29">
        <v>25.375</v>
      </c>
      <c r="M4081" s="29">
        <v>31.763000000000002</v>
      </c>
      <c r="R4081" s="26">
        <v>8.8311086374355199</v>
      </c>
      <c r="S4081" s="26">
        <v>3</v>
      </c>
      <c r="T4081" s="26">
        <v>0</v>
      </c>
      <c r="U4081" s="26">
        <v>0.38</v>
      </c>
      <c r="V4081" s="26">
        <v>0.3</v>
      </c>
      <c r="W4081" s="26">
        <v>0.08</v>
      </c>
      <c r="X4081" s="26">
        <v>29.6</v>
      </c>
      <c r="Y4081" s="85"/>
      <c r="AD4081" s="26">
        <v>3.38</v>
      </c>
      <c r="AF4081" s="26">
        <v>2.7626874455416672</v>
      </c>
      <c r="AG4081" s="26">
        <v>0.5668116497492911</v>
      </c>
      <c r="AI4081" s="29">
        <v>9.16</v>
      </c>
    </row>
    <row r="4082" spans="1:35" ht="15" customHeight="1" x14ac:dyDescent="0.2">
      <c r="A4082" s="25">
        <v>4217</v>
      </c>
      <c r="B4082" s="25" t="s">
        <v>126</v>
      </c>
      <c r="C4082" s="139">
        <v>39024</v>
      </c>
      <c r="D4082" s="25">
        <v>25</v>
      </c>
      <c r="E4082" s="25" t="s">
        <v>48</v>
      </c>
      <c r="F4082" s="25">
        <v>-80</v>
      </c>
      <c r="G4082" s="82">
        <v>43.08480000000003</v>
      </c>
      <c r="H4082" s="27">
        <v>-80.71808</v>
      </c>
      <c r="I4082" s="25">
        <v>25</v>
      </c>
      <c r="J4082" s="82">
        <v>3.5867999999999967</v>
      </c>
      <c r="K4082" s="27">
        <v>25.05978</v>
      </c>
      <c r="L4082" s="29">
        <v>25.485099999999999</v>
      </c>
      <c r="M4082" s="29">
        <v>33.109000000000002</v>
      </c>
      <c r="R4082" s="26">
        <v>28.741485292522327</v>
      </c>
      <c r="S4082" s="26">
        <v>0.05</v>
      </c>
      <c r="T4082" s="26">
        <v>0</v>
      </c>
      <c r="U4082" s="26">
        <v>0.1</v>
      </c>
      <c r="V4082" s="26">
        <v>7.0000000000000007E-2</v>
      </c>
      <c r="W4082" s="26">
        <v>0.03</v>
      </c>
      <c r="X4082" s="26">
        <v>69.5</v>
      </c>
      <c r="Y4082" s="85"/>
      <c r="AD4082" s="26">
        <v>0.15000000000000002</v>
      </c>
      <c r="AF4082" s="26">
        <v>11.243523542812497</v>
      </c>
      <c r="AG4082" s="26">
        <v>1.1364025587215651</v>
      </c>
      <c r="AI4082" s="29">
        <v>30.08</v>
      </c>
    </row>
    <row r="4083" spans="1:35" ht="15" customHeight="1" x14ac:dyDescent="0.2">
      <c r="A4083" s="25">
        <v>4218</v>
      </c>
      <c r="B4083" s="25" t="s">
        <v>126</v>
      </c>
      <c r="C4083" s="139">
        <v>39024</v>
      </c>
      <c r="D4083" s="25">
        <v>26</v>
      </c>
      <c r="E4083" s="25" t="s">
        <v>50</v>
      </c>
      <c r="F4083" s="25">
        <v>-80</v>
      </c>
      <c r="G4083" s="82">
        <v>43.277999999999963</v>
      </c>
      <c r="H4083" s="27">
        <v>-80.721299999999999</v>
      </c>
      <c r="I4083" s="25">
        <v>25</v>
      </c>
      <c r="J4083" s="82">
        <v>1.3979999999999393</v>
      </c>
      <c r="K4083" s="27">
        <v>25.023299999999999</v>
      </c>
      <c r="L4083" s="29">
        <v>25.54</v>
      </c>
      <c r="M4083" s="29">
        <v>33.930999999999997</v>
      </c>
      <c r="R4083" s="26">
        <v>21.289684693266366</v>
      </c>
      <c r="S4083" s="26">
        <v>0.18</v>
      </c>
      <c r="T4083" s="26">
        <v>0</v>
      </c>
      <c r="U4083" s="26">
        <v>0.19</v>
      </c>
      <c r="V4083" s="26">
        <v>0.14000000000000001</v>
      </c>
      <c r="W4083" s="26">
        <v>0.05</v>
      </c>
      <c r="X4083" s="26">
        <v>63.3</v>
      </c>
      <c r="Y4083" s="85"/>
      <c r="AD4083" s="26">
        <v>0.37</v>
      </c>
      <c r="AF4083" s="26">
        <v>7.3106485765624987</v>
      </c>
      <c r="AG4083" s="26">
        <v>0.82598723139114649</v>
      </c>
      <c r="AI4083" s="29">
        <v>22.16</v>
      </c>
    </row>
    <row r="4084" spans="1:35" ht="15" customHeight="1" x14ac:dyDescent="0.2">
      <c r="A4084" s="25">
        <v>4219</v>
      </c>
      <c r="B4084" s="25" t="s">
        <v>126</v>
      </c>
      <c r="C4084" s="139">
        <v>39024</v>
      </c>
      <c r="D4084" s="25">
        <v>27</v>
      </c>
      <c r="E4084" s="25" t="s">
        <v>50</v>
      </c>
      <c r="F4084" s="25">
        <v>-80</v>
      </c>
      <c r="G4084" s="82">
        <v>44.955600000000402</v>
      </c>
      <c r="H4084" s="27">
        <v>-80.749260000000007</v>
      </c>
      <c r="I4084" s="25">
        <v>25</v>
      </c>
      <c r="J4084" s="82">
        <v>0.33000000000008356</v>
      </c>
      <c r="K4084" s="27">
        <v>25.005500000000001</v>
      </c>
      <c r="L4084" s="29">
        <v>26.122</v>
      </c>
      <c r="M4084" s="29">
        <v>34.972000000000001</v>
      </c>
      <c r="R4084" s="26">
        <v>19.332212319903277</v>
      </c>
      <c r="S4084" s="26">
        <v>0</v>
      </c>
      <c r="T4084" s="26">
        <v>0</v>
      </c>
      <c r="U4084" s="26">
        <v>7.0000000000000007E-2</v>
      </c>
      <c r="V4084" s="26">
        <v>0.04</v>
      </c>
      <c r="W4084" s="26">
        <v>0.03</v>
      </c>
      <c r="X4084" s="26">
        <v>97.8</v>
      </c>
      <c r="Y4084" s="85"/>
      <c r="AD4084" s="26">
        <v>7.0000000000000007E-2</v>
      </c>
      <c r="AF4084" s="26">
        <v>13.449416512812498</v>
      </c>
      <c r="AG4084" s="26">
        <v>1.4286730657212523</v>
      </c>
      <c r="AI4084" s="29">
        <v>20.933333333333337</v>
      </c>
    </row>
    <row r="4085" spans="1:35" ht="15" customHeight="1" x14ac:dyDescent="0.2">
      <c r="A4085" s="25">
        <v>4220</v>
      </c>
      <c r="B4085" s="25" t="s">
        <v>126</v>
      </c>
      <c r="C4085" s="139">
        <v>39024</v>
      </c>
      <c r="D4085" s="25">
        <v>28</v>
      </c>
      <c r="E4085" s="25" t="s">
        <v>50</v>
      </c>
      <c r="F4085" s="25">
        <v>-80</v>
      </c>
      <c r="G4085" s="82">
        <v>47.129999999999939</v>
      </c>
      <c r="H4085" s="27">
        <v>-80.785499999999999</v>
      </c>
      <c r="I4085" s="25">
        <v>25</v>
      </c>
      <c r="J4085" s="82">
        <v>3.8399999999999997E-2</v>
      </c>
      <c r="K4085" s="27">
        <v>25.000640000000001</v>
      </c>
      <c r="L4085" s="29">
        <v>25.28</v>
      </c>
      <c r="M4085" s="29">
        <v>35.069000000000003</v>
      </c>
      <c r="R4085" s="26">
        <v>21.322640229326112</v>
      </c>
      <c r="S4085" s="26">
        <v>0.03</v>
      </c>
      <c r="T4085" s="26">
        <v>3.5999999999999997E-2</v>
      </c>
      <c r="U4085" s="26">
        <v>0.1</v>
      </c>
      <c r="V4085" s="26">
        <v>0.06</v>
      </c>
      <c r="W4085" s="26">
        <v>0.04</v>
      </c>
      <c r="X4085" s="26">
        <v>145.6</v>
      </c>
      <c r="Y4085" s="85"/>
      <c r="AD4085" s="26">
        <v>0.13</v>
      </c>
      <c r="AF4085" s="26">
        <v>20.809822073660712</v>
      </c>
      <c r="AG4085" s="26">
        <v>2.4938107616116083</v>
      </c>
      <c r="AI4085" s="29">
        <v>23.8</v>
      </c>
    </row>
    <row r="4086" spans="1:35" ht="15" customHeight="1" x14ac:dyDescent="0.2">
      <c r="A4086" s="25">
        <v>4221</v>
      </c>
      <c r="B4086" s="25" t="s">
        <v>126</v>
      </c>
      <c r="C4086" s="139">
        <v>39024</v>
      </c>
      <c r="D4086" s="25">
        <v>29</v>
      </c>
      <c r="E4086" s="25" t="s">
        <v>50</v>
      </c>
      <c r="F4086" s="25">
        <v>-80</v>
      </c>
      <c r="G4086" s="82">
        <v>48.704400000000021</v>
      </c>
      <c r="H4086" s="27">
        <v>-80.81174</v>
      </c>
      <c r="I4086" s="25">
        <v>24</v>
      </c>
      <c r="J4086" s="82">
        <v>59.892000000000039</v>
      </c>
      <c r="K4086" s="27">
        <v>24.998200000000001</v>
      </c>
      <c r="L4086" s="29">
        <v>25.88</v>
      </c>
      <c r="M4086" s="29">
        <v>36.119</v>
      </c>
      <c r="R4086" s="26">
        <v>9.7911683407366166</v>
      </c>
      <c r="S4086" s="26">
        <v>1.1000000000000001</v>
      </c>
      <c r="T4086" s="26">
        <v>0</v>
      </c>
      <c r="U4086" s="26">
        <v>0.17</v>
      </c>
      <c r="V4086" s="26">
        <v>0.11</v>
      </c>
      <c r="W4086" s="26">
        <v>0.06</v>
      </c>
      <c r="X4086" s="26">
        <v>104.8</v>
      </c>
      <c r="Y4086" s="85"/>
      <c r="AD4086" s="26">
        <v>1.2700000000000002</v>
      </c>
      <c r="AF4086" s="26">
        <v>7.3541859378124999</v>
      </c>
      <c r="AG4086" s="26">
        <v>1.4996852849439604</v>
      </c>
      <c r="AI4086" s="29">
        <v>10.666666666666677</v>
      </c>
    </row>
    <row r="4087" spans="1:35" ht="15" customHeight="1" x14ac:dyDescent="0.2">
      <c r="A4087" s="25">
        <v>4222</v>
      </c>
      <c r="B4087" s="25" t="s">
        <v>126</v>
      </c>
      <c r="C4087" s="139">
        <v>39024</v>
      </c>
      <c r="D4087" s="25">
        <v>30</v>
      </c>
      <c r="E4087" s="25" t="s">
        <v>49</v>
      </c>
      <c r="F4087" s="25">
        <v>-80</v>
      </c>
      <c r="G4087" s="82">
        <v>50.166000000000111</v>
      </c>
      <c r="H4087" s="27">
        <v>-80.836100000000002</v>
      </c>
      <c r="I4087" s="25">
        <v>24</v>
      </c>
      <c r="J4087" s="82">
        <v>58.53</v>
      </c>
      <c r="K4087" s="27">
        <v>24.9755</v>
      </c>
      <c r="L4087" s="29">
        <v>25.388999999999999</v>
      </c>
      <c r="M4087" s="29">
        <v>35.966999999999999</v>
      </c>
      <c r="R4087" s="26">
        <v>7.7783076453450635</v>
      </c>
      <c r="S4087" s="26">
        <v>1</v>
      </c>
      <c r="T4087" s="26">
        <v>0</v>
      </c>
      <c r="U4087" s="26">
        <v>0.2</v>
      </c>
      <c r="V4087" s="26">
        <v>0.13</v>
      </c>
      <c r="W4087" s="26">
        <v>7.0000000000000007E-2</v>
      </c>
      <c r="X4087" s="26">
        <v>97.8</v>
      </c>
      <c r="Y4087" s="85"/>
      <c r="AD4087" s="26">
        <v>1.2</v>
      </c>
      <c r="AF4087" s="26">
        <v>5.2222157791015604</v>
      </c>
      <c r="AG4087" s="26">
        <v>0.97771829476543104</v>
      </c>
      <c r="AI4087" s="29">
        <v>8.400000000000011</v>
      </c>
    </row>
    <row r="4088" spans="1:35" ht="15" customHeight="1" x14ac:dyDescent="0.2">
      <c r="A4088" s="25">
        <v>4223</v>
      </c>
      <c r="B4088" s="25" t="s">
        <v>126</v>
      </c>
      <c r="C4088" s="139">
        <v>39024</v>
      </c>
      <c r="D4088" s="25">
        <v>31</v>
      </c>
      <c r="E4088" s="25" t="s">
        <v>49</v>
      </c>
      <c r="F4088" s="25">
        <v>-80</v>
      </c>
      <c r="G4088" s="82">
        <v>52.122000000000241</v>
      </c>
      <c r="H4088" s="27">
        <v>-80.868700000000004</v>
      </c>
      <c r="I4088" s="25">
        <v>25</v>
      </c>
      <c r="J4088" s="82">
        <v>0.6516000000000588</v>
      </c>
      <c r="K4088" s="27">
        <v>25.010860000000001</v>
      </c>
      <c r="L4088" s="29">
        <v>24.858000000000001</v>
      </c>
      <c r="M4088" s="29">
        <v>36.843000000000004</v>
      </c>
      <c r="R4088" s="26">
        <v>2.8688364512450404</v>
      </c>
      <c r="S4088" s="26">
        <v>0.95</v>
      </c>
      <c r="T4088" s="26">
        <v>0</v>
      </c>
      <c r="U4088" s="26">
        <v>0.13</v>
      </c>
      <c r="V4088" s="26">
        <v>0.05</v>
      </c>
      <c r="W4088" s="26">
        <v>0.08</v>
      </c>
      <c r="X4088" s="26">
        <v>96</v>
      </c>
      <c r="Y4088" s="85"/>
      <c r="AD4088" s="26">
        <v>1.08</v>
      </c>
      <c r="AF4088" s="26">
        <v>0.76577380954166685</v>
      </c>
      <c r="AG4088" s="26">
        <v>0.36423600109241672</v>
      </c>
      <c r="AI4088" s="29">
        <v>2.96</v>
      </c>
    </row>
    <row r="4089" spans="1:35" ht="15" customHeight="1" x14ac:dyDescent="0.2">
      <c r="A4089" s="25">
        <v>4224</v>
      </c>
      <c r="B4089" s="25" t="s">
        <v>126</v>
      </c>
      <c r="C4089" s="139">
        <v>39024</v>
      </c>
      <c r="D4089" s="25">
        <v>32</v>
      </c>
      <c r="E4089" s="25" t="s">
        <v>49</v>
      </c>
      <c r="F4089" s="25">
        <v>-80</v>
      </c>
      <c r="G4089" s="82">
        <v>55.545599999999808</v>
      </c>
      <c r="H4089" s="27">
        <v>-80.925759999999997</v>
      </c>
      <c r="I4089" s="25">
        <v>25</v>
      </c>
      <c r="J4089" s="82">
        <v>0.72360000000010416</v>
      </c>
      <c r="K4089" s="27">
        <v>25.012060000000002</v>
      </c>
      <c r="L4089" s="29">
        <v>25.459199999999999</v>
      </c>
      <c r="M4089" s="29">
        <v>36.567</v>
      </c>
      <c r="R4089" s="26">
        <v>2.0127071340997005</v>
      </c>
      <c r="S4089" s="26">
        <v>0.4</v>
      </c>
      <c r="T4089" s="26">
        <v>0</v>
      </c>
      <c r="U4089" s="26">
        <v>0.13</v>
      </c>
      <c r="V4089" s="26">
        <v>0.04</v>
      </c>
      <c r="W4089" s="26">
        <v>0.09</v>
      </c>
      <c r="X4089" s="26">
        <v>20.5</v>
      </c>
      <c r="Y4089" s="85"/>
      <c r="AD4089" s="26">
        <v>0.53</v>
      </c>
      <c r="AF4089" s="26">
        <v>0.56526007356249997</v>
      </c>
      <c r="AG4089" s="26">
        <v>0.41183556098224999</v>
      </c>
      <c r="AI4089" s="29">
        <v>2.08</v>
      </c>
    </row>
    <row r="4090" spans="1:35" ht="15" customHeight="1" x14ac:dyDescent="0.2">
      <c r="A4090" s="25">
        <v>4225</v>
      </c>
      <c r="B4090" s="25" t="s">
        <v>126</v>
      </c>
      <c r="C4090" s="139">
        <v>39024</v>
      </c>
      <c r="D4090" s="25">
        <v>33</v>
      </c>
      <c r="E4090" s="25" t="s">
        <v>49</v>
      </c>
      <c r="F4090" s="25">
        <v>-80</v>
      </c>
      <c r="G4090" s="82">
        <v>55.235999999999592</v>
      </c>
      <c r="H4090" s="27">
        <v>-80.920599999999993</v>
      </c>
      <c r="I4090" s="25">
        <v>25</v>
      </c>
      <c r="J4090" s="82">
        <v>3.254400000000004</v>
      </c>
      <c r="K4090" s="27">
        <v>25.05424</v>
      </c>
      <c r="L4090" s="29">
        <v>25.457999999999998</v>
      </c>
      <c r="M4090" s="29">
        <v>36.040999999999997</v>
      </c>
      <c r="R4090" s="26">
        <v>2.2142707769270897</v>
      </c>
      <c r="S4090" s="26">
        <v>0.21</v>
      </c>
      <c r="T4090" s="26">
        <v>0</v>
      </c>
      <c r="U4090" s="26">
        <v>0.39</v>
      </c>
      <c r="V4090" s="26">
        <v>0.21</v>
      </c>
      <c r="W4090" s="26">
        <v>0.18</v>
      </c>
      <c r="X4090" s="26">
        <v>30.8</v>
      </c>
      <c r="Y4090" s="85"/>
      <c r="AD4090" s="26">
        <v>0.6</v>
      </c>
      <c r="AF4090" s="26">
        <v>1.2241254738124998</v>
      </c>
      <c r="AG4090" s="26">
        <v>0.55335308978293751</v>
      </c>
      <c r="AI4090" s="29">
        <v>2.3600000000000065</v>
      </c>
    </row>
    <row r="4091" spans="1:35" ht="15" customHeight="1" x14ac:dyDescent="0.2">
      <c r="A4091" s="25">
        <v>4226</v>
      </c>
      <c r="B4091" s="25" t="s">
        <v>126</v>
      </c>
      <c r="C4091" s="139">
        <v>39024</v>
      </c>
      <c r="D4091" s="25">
        <v>34</v>
      </c>
      <c r="E4091" s="25" t="s">
        <v>49</v>
      </c>
      <c r="F4091" s="25">
        <v>-80</v>
      </c>
      <c r="G4091" s="82">
        <v>57.368400000000292</v>
      </c>
      <c r="H4091" s="27">
        <v>-80.956140000000005</v>
      </c>
      <c r="I4091" s="25">
        <v>24</v>
      </c>
      <c r="J4091" s="82">
        <v>59.317200000000057</v>
      </c>
      <c r="K4091" s="27">
        <v>24.988620000000001</v>
      </c>
      <c r="L4091" s="29">
        <v>25.414999999999999</v>
      </c>
      <c r="M4091" s="29">
        <v>35.408000000000001</v>
      </c>
      <c r="R4091" s="26">
        <v>3.3594516118564028</v>
      </c>
      <c r="S4091" s="26">
        <v>3.7</v>
      </c>
      <c r="T4091" s="26">
        <v>0.42199999999999999</v>
      </c>
      <c r="U4091" s="26">
        <v>4.8</v>
      </c>
      <c r="V4091" s="26">
        <v>4.72</v>
      </c>
      <c r="W4091" s="26">
        <v>0.08</v>
      </c>
      <c r="X4091" s="26">
        <v>33.6</v>
      </c>
      <c r="Y4091" s="85"/>
      <c r="AD4091" s="26">
        <v>8.5</v>
      </c>
      <c r="AF4091" s="26">
        <v>1.0126064604062499</v>
      </c>
      <c r="AG4091" s="26">
        <v>0.59336341802346881</v>
      </c>
      <c r="AI4091" s="29">
        <v>3.48</v>
      </c>
    </row>
    <row r="4092" spans="1:35" ht="15" customHeight="1" x14ac:dyDescent="0.2">
      <c r="A4092" s="25">
        <v>4227</v>
      </c>
      <c r="B4092" s="25" t="s">
        <v>126</v>
      </c>
      <c r="C4092" s="139">
        <v>39024</v>
      </c>
      <c r="D4092" s="25">
        <v>35</v>
      </c>
      <c r="E4092" s="25" t="s">
        <v>49</v>
      </c>
      <c r="F4092" s="25">
        <v>-80</v>
      </c>
      <c r="G4092" s="82">
        <v>52.74599999999964</v>
      </c>
      <c r="H4092" s="27">
        <v>-80.879099999999994</v>
      </c>
      <c r="I4092" s="25">
        <v>24</v>
      </c>
      <c r="J4092" s="82">
        <v>58.310400000000016</v>
      </c>
      <c r="K4092" s="27">
        <v>24.97184</v>
      </c>
      <c r="L4092" s="29">
        <v>25.890999999999998</v>
      </c>
      <c r="M4092" s="29">
        <v>36.837000000000003</v>
      </c>
      <c r="R4092" s="26">
        <v>2.4894677471019295</v>
      </c>
      <c r="S4092" s="26">
        <v>2.9</v>
      </c>
      <c r="T4092" s="26">
        <v>0.13400000000000001</v>
      </c>
      <c r="U4092" s="26">
        <v>1.2</v>
      </c>
      <c r="V4092" s="26">
        <v>1.0900000000000001</v>
      </c>
      <c r="W4092" s="26">
        <v>0.11</v>
      </c>
      <c r="X4092" s="26">
        <v>27.9</v>
      </c>
      <c r="Y4092" s="85"/>
      <c r="AD4092" s="26">
        <v>4.1000000000000005</v>
      </c>
      <c r="AF4092" s="26">
        <v>0.59247092434374993</v>
      </c>
      <c r="AG4092" s="26">
        <v>0.41026481703868767</v>
      </c>
      <c r="AI4092" s="29">
        <v>2.56</v>
      </c>
    </row>
    <row r="4093" spans="1:35" ht="15" customHeight="1" x14ac:dyDescent="0.2">
      <c r="A4093" s="25">
        <v>4228</v>
      </c>
      <c r="B4093" s="25" t="s">
        <v>126</v>
      </c>
      <c r="C4093" s="139">
        <v>39024</v>
      </c>
      <c r="D4093" s="25">
        <v>36</v>
      </c>
      <c r="E4093" s="25" t="s">
        <v>50</v>
      </c>
      <c r="F4093" s="25">
        <v>-80</v>
      </c>
      <c r="G4093" s="82">
        <v>47.440799999999683</v>
      </c>
      <c r="H4093" s="27">
        <v>-80.790679999999995</v>
      </c>
      <c r="I4093" s="25">
        <v>24</v>
      </c>
      <c r="J4093" s="82">
        <v>57.47879999999995</v>
      </c>
      <c r="K4093" s="27">
        <v>24.957979999999999</v>
      </c>
      <c r="L4093" s="29">
        <v>25.893000000000001</v>
      </c>
      <c r="M4093" s="29">
        <v>35.807000000000002</v>
      </c>
      <c r="R4093" s="26">
        <v>29.127759028720234</v>
      </c>
      <c r="S4093" s="26">
        <v>3.7</v>
      </c>
      <c r="T4093" s="26">
        <v>7.1999999999999995E-2</v>
      </c>
      <c r="U4093" s="26">
        <v>0.56000000000000005</v>
      </c>
      <c r="V4093" s="26">
        <v>0.45</v>
      </c>
      <c r="W4093" s="26">
        <v>0.11</v>
      </c>
      <c r="X4093" s="26">
        <v>116.6</v>
      </c>
      <c r="Y4093" s="85"/>
      <c r="AD4093" s="26">
        <v>4.2600000000000007</v>
      </c>
      <c r="AF4093" s="26">
        <v>12.030824158750001</v>
      </c>
      <c r="AG4093" s="26">
        <v>1.5895294617065643</v>
      </c>
      <c r="AI4093" s="29">
        <v>30.56</v>
      </c>
    </row>
    <row r="4094" spans="1:35" ht="15" customHeight="1" x14ac:dyDescent="0.2">
      <c r="A4094" s="25">
        <v>4229</v>
      </c>
      <c r="B4094" s="25" t="s">
        <v>126</v>
      </c>
      <c r="C4094" s="139">
        <v>39024</v>
      </c>
      <c r="D4094" s="25">
        <v>37</v>
      </c>
      <c r="E4094" s="25" t="s">
        <v>50</v>
      </c>
      <c r="F4094" s="25">
        <v>-80</v>
      </c>
      <c r="G4094" s="82">
        <v>45.692399999999793</v>
      </c>
      <c r="H4094" s="27">
        <v>-80.761539999999997</v>
      </c>
      <c r="I4094" s="25">
        <v>24</v>
      </c>
      <c r="J4094" s="82">
        <v>55.941599999999951</v>
      </c>
      <c r="K4094" s="27">
        <v>24.932359999999999</v>
      </c>
      <c r="L4094" s="29">
        <v>25.776</v>
      </c>
      <c r="M4094" s="29">
        <v>36.424999999999997</v>
      </c>
      <c r="R4094" s="26">
        <v>12.924567202083326</v>
      </c>
      <c r="S4094" s="26">
        <v>2.7</v>
      </c>
      <c r="T4094" s="26">
        <v>7.9000000000000001E-2</v>
      </c>
      <c r="U4094" s="26">
        <v>1</v>
      </c>
      <c r="V4094" s="26">
        <v>0.65</v>
      </c>
      <c r="W4094" s="26">
        <v>0.35</v>
      </c>
      <c r="X4094" s="26">
        <v>72.400000000000006</v>
      </c>
      <c r="Y4094" s="85"/>
      <c r="AD4094" s="26">
        <v>3.7</v>
      </c>
      <c r="AF4094" s="26">
        <v>12.393635502499997</v>
      </c>
      <c r="AG4094" s="26">
        <v>1.4415320079634411</v>
      </c>
      <c r="AI4094" s="29">
        <v>14.4</v>
      </c>
    </row>
    <row r="4095" spans="1:35" ht="15" customHeight="1" x14ac:dyDescent="0.2">
      <c r="A4095" s="25">
        <v>4230</v>
      </c>
      <c r="B4095" s="25" t="s">
        <v>126</v>
      </c>
      <c r="C4095" s="139">
        <v>39024</v>
      </c>
      <c r="D4095" s="25">
        <v>38</v>
      </c>
      <c r="E4095" s="25" t="s">
        <v>50</v>
      </c>
      <c r="F4095" s="25">
        <v>-80</v>
      </c>
      <c r="G4095" s="82">
        <v>41.837999999999909</v>
      </c>
      <c r="H4095" s="27">
        <v>-80.697299999999998</v>
      </c>
      <c r="I4095" s="25">
        <v>24</v>
      </c>
      <c r="J4095" s="82">
        <v>59.155200000000008</v>
      </c>
      <c r="K4095" s="27">
        <v>24.98592</v>
      </c>
      <c r="L4095" s="29">
        <v>25.611999999999998</v>
      </c>
      <c r="M4095" s="29">
        <v>35.209000000000003</v>
      </c>
      <c r="R4095" s="26">
        <v>2.4291280706841833E-2</v>
      </c>
      <c r="S4095" s="26">
        <v>3.9</v>
      </c>
      <c r="T4095" s="26">
        <v>8.3000000000000004E-2</v>
      </c>
      <c r="U4095" s="26">
        <v>0.9</v>
      </c>
      <c r="V4095" s="26">
        <v>0.76</v>
      </c>
      <c r="W4095" s="26">
        <v>0.14000000000000001</v>
      </c>
      <c r="X4095" s="26">
        <v>10.5</v>
      </c>
      <c r="Y4095" s="85"/>
      <c r="AD4095" s="26">
        <v>4.8</v>
      </c>
      <c r="AF4095" s="26">
        <v>1.1399532420625</v>
      </c>
      <c r="AG4095" s="26">
        <v>0.32187376340821894</v>
      </c>
      <c r="AI4095" s="29">
        <v>0.15999999999999659</v>
      </c>
    </row>
    <row r="4096" spans="1:35" ht="15" customHeight="1" x14ac:dyDescent="0.2">
      <c r="A4096" s="25">
        <v>4231</v>
      </c>
      <c r="B4096" s="25" t="s">
        <v>126</v>
      </c>
      <c r="C4096" s="139">
        <v>39024</v>
      </c>
      <c r="D4096" s="25">
        <v>39</v>
      </c>
      <c r="E4096" s="25" t="s">
        <v>50</v>
      </c>
      <c r="F4096" s="25">
        <v>-80</v>
      </c>
      <c r="G4096" s="82">
        <v>38.777999999999793</v>
      </c>
      <c r="H4096" s="27">
        <v>-80.646299999999997</v>
      </c>
      <c r="I4096" s="25">
        <v>25</v>
      </c>
      <c r="J4096" s="82">
        <v>0.47399999999996112</v>
      </c>
      <c r="K4096" s="27">
        <v>25.007899999999999</v>
      </c>
      <c r="L4096" s="29">
        <v>25.731300000000001</v>
      </c>
      <c r="M4096" s="29">
        <v>33.408000000000001</v>
      </c>
      <c r="R4096" s="26">
        <v>3.0831617404129501</v>
      </c>
      <c r="S4096" s="26">
        <v>5.4</v>
      </c>
      <c r="T4096" s="26">
        <v>0.186</v>
      </c>
      <c r="U4096" s="26">
        <v>1.2</v>
      </c>
      <c r="V4096" s="26">
        <v>0.99</v>
      </c>
      <c r="W4096" s="26">
        <v>0.21</v>
      </c>
      <c r="X4096" s="26">
        <v>8</v>
      </c>
      <c r="Y4096" s="85"/>
      <c r="AD4096" s="26">
        <v>6.6000000000000005</v>
      </c>
      <c r="AF4096" s="26">
        <v>0.64544138053125</v>
      </c>
      <c r="AG4096" s="26">
        <v>0.19929254931837509</v>
      </c>
      <c r="AI4096" s="29">
        <v>3.16</v>
      </c>
    </row>
    <row r="4097" spans="1:35" ht="15" customHeight="1" x14ac:dyDescent="0.2">
      <c r="A4097" s="25">
        <v>4232</v>
      </c>
      <c r="B4097" s="25" t="s">
        <v>126</v>
      </c>
      <c r="C4097" s="139">
        <v>39024</v>
      </c>
      <c r="D4097" s="25">
        <v>40</v>
      </c>
      <c r="E4097" s="25" t="s">
        <v>47</v>
      </c>
      <c r="F4097" s="25">
        <v>-80</v>
      </c>
      <c r="G4097" s="82">
        <v>35.903999999999883</v>
      </c>
      <c r="H4097" s="27">
        <v>-80.598399999999998</v>
      </c>
      <c r="I4097" s="25">
        <v>25</v>
      </c>
      <c r="J4097" s="82">
        <v>1.0307999999999851</v>
      </c>
      <c r="K4097" s="27">
        <v>25.01718</v>
      </c>
      <c r="L4097" s="29">
        <v>25.712</v>
      </c>
      <c r="M4097" s="29">
        <v>33.781999999999996</v>
      </c>
      <c r="R4097" s="26">
        <v>3.1518285644382389</v>
      </c>
      <c r="S4097" s="26">
        <v>8.5</v>
      </c>
      <c r="T4097" s="26">
        <v>0.28699999999999998</v>
      </c>
      <c r="U4097" s="26">
        <v>1.2</v>
      </c>
      <c r="V4097" s="26">
        <v>1.04</v>
      </c>
      <c r="W4097" s="26">
        <v>0.16</v>
      </c>
      <c r="X4097" s="26">
        <v>4.3</v>
      </c>
      <c r="Y4097" s="85"/>
      <c r="AD4097" s="26">
        <v>9.6999999999999993</v>
      </c>
      <c r="AF4097" s="26">
        <v>0.62875205871875006</v>
      </c>
      <c r="AG4097" s="26">
        <v>0.19380666819687509</v>
      </c>
      <c r="AI4097" s="29">
        <v>3.2266799999999947</v>
      </c>
    </row>
    <row r="4098" spans="1:35" ht="15" customHeight="1" x14ac:dyDescent="0.2">
      <c r="A4098" s="25">
        <v>4233</v>
      </c>
      <c r="B4098" s="25" t="s">
        <v>127</v>
      </c>
      <c r="C4098" s="139">
        <v>39125</v>
      </c>
      <c r="D4098" s="25" t="s">
        <v>15</v>
      </c>
      <c r="E4098" s="25" t="s">
        <v>76</v>
      </c>
      <c r="F4098" s="25">
        <v>-80</v>
      </c>
      <c r="G4098" s="82">
        <v>11.015999999999906</v>
      </c>
      <c r="H4098" s="27">
        <v>-80.183599999999998</v>
      </c>
      <c r="I4098" s="25">
        <v>25</v>
      </c>
      <c r="J4098" s="82">
        <v>44.37</v>
      </c>
      <c r="K4098" s="27">
        <v>25.7395</v>
      </c>
      <c r="L4098" s="29">
        <v>21.382000000000001</v>
      </c>
      <c r="M4098" s="29">
        <v>34.479999999999997</v>
      </c>
      <c r="Q4098" s="26">
        <v>6.1416339999999998</v>
      </c>
      <c r="R4098" s="26">
        <v>2.2945121585097059</v>
      </c>
      <c r="S4098" s="26">
        <v>3.7</v>
      </c>
      <c r="T4098" s="26">
        <v>6.2E-2</v>
      </c>
      <c r="U4098" s="26">
        <v>12.3</v>
      </c>
      <c r="V4098" s="26">
        <v>9.8000000000000004E-2</v>
      </c>
      <c r="W4098" s="26">
        <v>12.202</v>
      </c>
      <c r="X4098" s="26">
        <v>1.7</v>
      </c>
      <c r="Y4098" s="85"/>
      <c r="AD4098" s="26">
        <v>16</v>
      </c>
      <c r="AF4098" s="26">
        <v>0.55009786851840548</v>
      </c>
      <c r="AG4098" s="26">
        <v>0.29313252533313661</v>
      </c>
      <c r="AI4098" s="29">
        <v>2.3599999999999923</v>
      </c>
    </row>
    <row r="4099" spans="1:35" ht="15" customHeight="1" x14ac:dyDescent="0.2">
      <c r="A4099" s="25">
        <v>4234</v>
      </c>
      <c r="B4099" s="25" t="s">
        <v>127</v>
      </c>
      <c r="C4099" s="139">
        <v>39125</v>
      </c>
      <c r="D4099" s="25" t="s">
        <v>24</v>
      </c>
      <c r="E4099" s="25" t="s">
        <v>77</v>
      </c>
      <c r="F4099" s="25">
        <v>-80</v>
      </c>
      <c r="G4099" s="82">
        <v>21.738</v>
      </c>
      <c r="H4099" s="27">
        <v>-80.362300000000005</v>
      </c>
      <c r="I4099" s="25">
        <v>25</v>
      </c>
      <c r="J4099" s="82">
        <v>17.81400000000005</v>
      </c>
      <c r="K4099" s="27">
        <v>25.296900000000001</v>
      </c>
      <c r="L4099" s="29">
        <v>20.806000000000001</v>
      </c>
      <c r="M4099" s="29">
        <v>33.472999999999999</v>
      </c>
      <c r="Q4099" s="26">
        <v>8.9498840000000008</v>
      </c>
      <c r="R4099" s="26">
        <v>1.9381197268609851</v>
      </c>
      <c r="S4099" s="26">
        <v>1.5</v>
      </c>
      <c r="T4099" s="26">
        <v>0</v>
      </c>
      <c r="U4099" s="26">
        <v>1.6</v>
      </c>
      <c r="V4099" s="26">
        <v>0.24</v>
      </c>
      <c r="W4099" s="26">
        <v>1.36</v>
      </c>
      <c r="X4099" s="26">
        <v>7</v>
      </c>
      <c r="Y4099" s="85"/>
      <c r="AD4099" s="26">
        <v>3.1</v>
      </c>
      <c r="AF4099" s="26">
        <v>1.8637942943676964</v>
      </c>
      <c r="AG4099" s="26">
        <v>6.3503664228883386E-2</v>
      </c>
      <c r="AI4099" s="29">
        <v>2.16</v>
      </c>
    </row>
    <row r="4100" spans="1:35" ht="15" customHeight="1" x14ac:dyDescent="0.2">
      <c r="A4100" s="25">
        <v>4235</v>
      </c>
      <c r="B4100" s="25" t="s">
        <v>127</v>
      </c>
      <c r="C4100" s="139">
        <v>39125</v>
      </c>
      <c r="D4100" s="25" t="s">
        <v>25</v>
      </c>
      <c r="E4100" s="25" t="s">
        <v>79</v>
      </c>
      <c r="F4100" s="25">
        <v>-80</v>
      </c>
      <c r="G4100" s="82">
        <v>22.571999999999832</v>
      </c>
      <c r="H4100" s="27">
        <v>-80.376199999999997</v>
      </c>
      <c r="I4100" s="25">
        <v>25</v>
      </c>
      <c r="J4100" s="82">
        <v>14.309999999999903</v>
      </c>
      <c r="K4100" s="27">
        <v>25.238499999999998</v>
      </c>
      <c r="L4100" s="29">
        <v>20.72</v>
      </c>
      <c r="M4100" s="29">
        <v>32.334000000000003</v>
      </c>
      <c r="Q4100" s="26">
        <v>14.049666</v>
      </c>
      <c r="R4100" s="26">
        <v>3.134842120220465</v>
      </c>
      <c r="S4100" s="26">
        <v>1.7</v>
      </c>
      <c r="T4100" s="26">
        <v>4.3999999999999997E-2</v>
      </c>
      <c r="U4100" s="26">
        <v>7.4</v>
      </c>
      <c r="V4100" s="26">
        <v>0.1</v>
      </c>
      <c r="W4100" s="26">
        <v>7.3000000000000007</v>
      </c>
      <c r="X4100" s="26">
        <v>15.7</v>
      </c>
      <c r="Y4100" s="85"/>
      <c r="AD4100" s="26">
        <v>9.1000000000000014</v>
      </c>
      <c r="AF4100" s="26">
        <v>4.2433261901480392</v>
      </c>
      <c r="AG4100" s="26">
        <v>0.24759636684975717</v>
      </c>
      <c r="AI4100" s="29">
        <v>3.6399999999999935</v>
      </c>
    </row>
    <row r="4101" spans="1:35" ht="15" customHeight="1" x14ac:dyDescent="0.2">
      <c r="A4101" s="25">
        <v>4236</v>
      </c>
      <c r="B4101" s="25" t="s">
        <v>127</v>
      </c>
      <c r="C4101" s="139">
        <v>39125</v>
      </c>
      <c r="D4101" s="25" t="s">
        <v>26</v>
      </c>
      <c r="E4101" s="25" t="s">
        <v>79</v>
      </c>
      <c r="F4101" s="25">
        <v>-80</v>
      </c>
      <c r="G4101" s="82">
        <v>25.326000000000022</v>
      </c>
      <c r="H4101" s="27">
        <v>-80.4221</v>
      </c>
      <c r="I4101" s="25">
        <v>25</v>
      </c>
      <c r="J4101" s="82">
        <v>15.377999999999972</v>
      </c>
      <c r="K4101" s="27">
        <v>25.2563</v>
      </c>
      <c r="L4101" s="29">
        <v>20.805</v>
      </c>
      <c r="M4101" s="29">
        <v>26.864999999999998</v>
      </c>
      <c r="Q4101" s="26">
        <v>12.589376000000001</v>
      </c>
      <c r="R4101" s="26">
        <v>6.4581025589785295</v>
      </c>
      <c r="S4101" s="26">
        <v>1.5</v>
      </c>
      <c r="T4101" s="26">
        <v>7.3999999999999996E-2</v>
      </c>
      <c r="U4101" s="26">
        <v>7.2</v>
      </c>
      <c r="V4101" s="26">
        <v>0.12</v>
      </c>
      <c r="W4101" s="26">
        <v>7.08</v>
      </c>
      <c r="X4101" s="26">
        <v>21.7</v>
      </c>
      <c r="Y4101" s="85"/>
      <c r="AD4101" s="26">
        <v>8.6999999999999993</v>
      </c>
      <c r="AF4101" s="26">
        <v>7.5759385045803436</v>
      </c>
      <c r="AG4101" s="26">
        <v>0.18220153286787066</v>
      </c>
      <c r="AI4101" s="29">
        <v>7.36</v>
      </c>
    </row>
    <row r="4102" spans="1:35" ht="15" customHeight="1" x14ac:dyDescent="0.2">
      <c r="A4102" s="25">
        <v>4237</v>
      </c>
      <c r="B4102" s="25" t="s">
        <v>127</v>
      </c>
      <c r="C4102" s="139">
        <v>39125</v>
      </c>
      <c r="D4102" s="25" t="s">
        <v>27</v>
      </c>
      <c r="E4102" s="25" t="s">
        <v>79</v>
      </c>
      <c r="F4102" s="25">
        <v>-80</v>
      </c>
      <c r="G4102" s="82">
        <v>25.391999999999655</v>
      </c>
      <c r="H4102" s="27">
        <v>-80.423199999999994</v>
      </c>
      <c r="I4102" s="25">
        <v>25</v>
      </c>
      <c r="J4102" s="82">
        <v>10.535999999999959</v>
      </c>
      <c r="K4102" s="27">
        <v>25.175599999999999</v>
      </c>
      <c r="L4102" s="29">
        <v>20.709</v>
      </c>
      <c r="M4102" s="29">
        <v>31.571999999999999</v>
      </c>
      <c r="Q4102" s="26">
        <v>23.979638000000001</v>
      </c>
      <c r="R4102" s="26">
        <v>7.5535492176109109</v>
      </c>
      <c r="S4102" s="26">
        <v>3.5</v>
      </c>
      <c r="T4102" s="26">
        <v>2.1999999999999999E-2</v>
      </c>
      <c r="U4102" s="26">
        <v>8.5</v>
      </c>
      <c r="V4102" s="26">
        <v>0.2</v>
      </c>
      <c r="W4102" s="26">
        <v>8.3000000000000007</v>
      </c>
      <c r="X4102" s="26">
        <v>23</v>
      </c>
      <c r="Y4102" s="85"/>
      <c r="AD4102" s="26">
        <v>12</v>
      </c>
      <c r="AF4102" s="26">
        <v>5.7661865720683076</v>
      </c>
      <c r="AG4102" s="26">
        <v>0.59858130459958214</v>
      </c>
      <c r="AI4102" s="29">
        <v>8.24</v>
      </c>
    </row>
    <row r="4103" spans="1:35" ht="15" customHeight="1" x14ac:dyDescent="0.2">
      <c r="A4103" s="25">
        <v>4238</v>
      </c>
      <c r="B4103" s="25" t="s">
        <v>127</v>
      </c>
      <c r="C4103" s="139">
        <v>39125</v>
      </c>
      <c r="D4103" s="25" t="s">
        <v>28</v>
      </c>
      <c r="E4103" s="25" t="s">
        <v>77</v>
      </c>
      <c r="F4103" s="25">
        <v>-80</v>
      </c>
      <c r="G4103" s="82">
        <v>12.822000000000173</v>
      </c>
      <c r="H4103" s="27">
        <v>-80.213700000000003</v>
      </c>
      <c r="I4103" s="25">
        <v>25</v>
      </c>
      <c r="J4103" s="82">
        <v>28.050000000000068</v>
      </c>
      <c r="K4103" s="27">
        <v>25.467500000000001</v>
      </c>
      <c r="L4103" s="29">
        <v>20.888999999999999</v>
      </c>
      <c r="M4103" s="29">
        <v>36.771000000000001</v>
      </c>
      <c r="Q4103" s="26">
        <v>138.15185</v>
      </c>
      <c r="R4103" s="26">
        <v>1.6477525001272744</v>
      </c>
      <c r="S4103" s="26">
        <v>0.57999999999999996</v>
      </c>
      <c r="T4103" s="26">
        <v>1.4999999999999999E-2</v>
      </c>
      <c r="U4103" s="26">
        <v>6.7</v>
      </c>
      <c r="V4103" s="26">
        <v>0.1</v>
      </c>
      <c r="W4103" s="26">
        <v>6.6000000000000005</v>
      </c>
      <c r="X4103" s="26">
        <v>0</v>
      </c>
      <c r="Y4103" s="85"/>
      <c r="AD4103" s="26">
        <v>7.28</v>
      </c>
      <c r="AF4103" s="26">
        <v>0.270878998930834</v>
      </c>
      <c r="AG4103" s="26">
        <v>7.3560196848268172E-2</v>
      </c>
      <c r="AI4103" s="29">
        <v>1.6799999999999926</v>
      </c>
    </row>
    <row r="4104" spans="1:35" ht="15" customHeight="1" x14ac:dyDescent="0.2">
      <c r="A4104" s="25">
        <v>4239</v>
      </c>
      <c r="B4104" s="25" t="s">
        <v>127</v>
      </c>
      <c r="C4104" s="139">
        <v>39125</v>
      </c>
      <c r="D4104" s="25" t="s">
        <v>29</v>
      </c>
      <c r="E4104" s="25" t="s">
        <v>76</v>
      </c>
      <c r="F4104" s="25">
        <v>-80</v>
      </c>
      <c r="G4104" s="82">
        <v>11.904000000000394</v>
      </c>
      <c r="H4104" s="27">
        <v>-80.198400000000007</v>
      </c>
      <c r="I4104" s="25">
        <v>25</v>
      </c>
      <c r="J4104" s="82">
        <v>34.812000000000083</v>
      </c>
      <c r="K4104" s="27">
        <v>25.580200000000001</v>
      </c>
      <c r="L4104" s="29">
        <v>20.827000000000002</v>
      </c>
      <c r="M4104" s="29">
        <v>35.630000000000003</v>
      </c>
      <c r="Q4104" s="26">
        <v>2.7717340000000004</v>
      </c>
      <c r="R4104" s="26">
        <v>2.2548612470203997</v>
      </c>
      <c r="S4104" s="26">
        <v>0.28999999999999998</v>
      </c>
      <c r="T4104" s="26">
        <v>3.3000000000000002E-2</v>
      </c>
      <c r="U4104" s="26">
        <v>6.2</v>
      </c>
      <c r="V4104" s="26">
        <v>0.08</v>
      </c>
      <c r="W4104" s="26">
        <v>6.12</v>
      </c>
      <c r="X4104" s="26">
        <v>0</v>
      </c>
      <c r="Y4104" s="85"/>
      <c r="AD4104" s="26">
        <v>6.49</v>
      </c>
      <c r="AF4104" s="26">
        <v>0.21116552502859348</v>
      </c>
      <c r="AG4104" s="26">
        <v>8.1022214721246377E-2</v>
      </c>
      <c r="AI4104" s="29">
        <v>2.279999999999994</v>
      </c>
    </row>
    <row r="4105" spans="1:35" ht="15" customHeight="1" x14ac:dyDescent="0.2">
      <c r="A4105" s="25">
        <v>4240</v>
      </c>
      <c r="B4105" s="25" t="s">
        <v>127</v>
      </c>
      <c r="C4105" s="139">
        <v>39125</v>
      </c>
      <c r="D4105" s="25" t="s">
        <v>30</v>
      </c>
      <c r="E4105" s="25" t="s">
        <v>76</v>
      </c>
      <c r="F4105" s="25">
        <v>-80</v>
      </c>
      <c r="G4105" s="82">
        <v>11.232000000000255</v>
      </c>
      <c r="H4105" s="27">
        <v>-80.187200000000004</v>
      </c>
      <c r="I4105" s="25">
        <v>25</v>
      </c>
      <c r="J4105" s="82">
        <v>39.70799999999997</v>
      </c>
      <c r="K4105" s="27">
        <v>25.661799999999999</v>
      </c>
      <c r="L4105" s="29">
        <v>20.954999999999998</v>
      </c>
      <c r="M4105" s="29">
        <v>35.381</v>
      </c>
      <c r="Q4105" s="26">
        <v>4.7712079999999997</v>
      </c>
      <c r="R4105" s="26">
        <v>1.0256319860520287</v>
      </c>
      <c r="S4105" s="26">
        <v>0.28999999999999998</v>
      </c>
      <c r="T4105" s="26">
        <v>0</v>
      </c>
      <c r="U4105" s="26">
        <v>8</v>
      </c>
      <c r="V4105" s="26">
        <v>0.08</v>
      </c>
      <c r="W4105" s="26">
        <v>7.92</v>
      </c>
      <c r="X4105" s="26">
        <v>0.92</v>
      </c>
      <c r="Y4105" s="85"/>
      <c r="AD4105" s="26">
        <v>8.2899999999999991</v>
      </c>
      <c r="AF4105" s="26">
        <v>0.45669131716294542</v>
      </c>
      <c r="AG4105" s="26">
        <v>0.18504064567920039</v>
      </c>
      <c r="AI4105" s="29">
        <v>1.08</v>
      </c>
    </row>
    <row r="4106" spans="1:35" ht="15" customHeight="1" x14ac:dyDescent="0.2">
      <c r="A4106" s="25">
        <v>4241</v>
      </c>
      <c r="B4106" s="25" t="s">
        <v>127</v>
      </c>
      <c r="C4106" s="139">
        <v>39125</v>
      </c>
      <c r="D4106" s="25" t="s">
        <v>31</v>
      </c>
      <c r="E4106" s="25" t="s">
        <v>76</v>
      </c>
      <c r="F4106" s="25">
        <v>-80</v>
      </c>
      <c r="G4106" s="82">
        <v>17.340000000000089</v>
      </c>
      <c r="H4106" s="27">
        <v>-80.289000000000001</v>
      </c>
      <c r="I4106" s="25">
        <v>25</v>
      </c>
      <c r="J4106" s="82">
        <v>36.89399999999992</v>
      </c>
      <c r="K4106" s="27">
        <v>25.614899999999999</v>
      </c>
      <c r="L4106" s="29">
        <v>21.04</v>
      </c>
      <c r="M4106" s="29">
        <v>33.204999999999998</v>
      </c>
      <c r="Q4106" s="26">
        <v>5.2429940000000004</v>
      </c>
      <c r="R4106" s="26">
        <v>1.3091665026636947</v>
      </c>
      <c r="S4106" s="26">
        <v>0.57999999999999996</v>
      </c>
      <c r="T4106" s="26">
        <v>3.3000000000000002E-2</v>
      </c>
      <c r="U4106" s="26">
        <v>6.4</v>
      </c>
      <c r="V4106" s="26">
        <v>0.08</v>
      </c>
      <c r="W4106" s="26">
        <v>6.32</v>
      </c>
      <c r="X4106" s="26">
        <v>2.5</v>
      </c>
      <c r="Y4106" s="85"/>
      <c r="AD4106" s="26">
        <v>6.98</v>
      </c>
      <c r="AF4106" s="26">
        <v>0.42700137762495993</v>
      </c>
      <c r="AG4106" s="26">
        <v>0.18860485720255468</v>
      </c>
      <c r="AI4106" s="29">
        <v>1.36</v>
      </c>
    </row>
    <row r="4107" spans="1:35" ht="15" customHeight="1" x14ac:dyDescent="0.2">
      <c r="A4107" s="25">
        <v>4242</v>
      </c>
      <c r="B4107" s="25" t="s">
        <v>127</v>
      </c>
      <c r="C4107" s="139">
        <v>39125</v>
      </c>
      <c r="D4107" s="25" t="s">
        <v>16</v>
      </c>
      <c r="E4107" s="25" t="s">
        <v>76</v>
      </c>
      <c r="F4107" s="25">
        <v>-80</v>
      </c>
      <c r="G4107" s="82">
        <v>14.885999999999626</v>
      </c>
      <c r="H4107" s="27">
        <v>-80.248099999999994</v>
      </c>
      <c r="I4107" s="25">
        <v>25</v>
      </c>
      <c r="J4107" s="82">
        <v>41.411999999999999</v>
      </c>
      <c r="K4107" s="27">
        <v>25.690200000000001</v>
      </c>
      <c r="L4107" s="29">
        <v>21.393000000000001</v>
      </c>
      <c r="M4107" s="29">
        <v>32.511000000000003</v>
      </c>
      <c r="Q4107" s="26">
        <v>11.466075999999999</v>
      </c>
      <c r="R4107" s="26">
        <v>0.71784908623114918</v>
      </c>
      <c r="S4107" s="26">
        <v>2.7</v>
      </c>
      <c r="T4107" s="26">
        <v>5.0999999999999997E-2</v>
      </c>
      <c r="U4107" s="26">
        <v>12.8</v>
      </c>
      <c r="V4107" s="26">
        <v>0.09</v>
      </c>
      <c r="W4107" s="26">
        <v>12.71</v>
      </c>
      <c r="X4107" s="26">
        <v>1.9</v>
      </c>
      <c r="Y4107" s="85"/>
      <c r="AD4107" s="26">
        <v>15.5</v>
      </c>
      <c r="AF4107" s="26">
        <v>1.3620676756583685</v>
      </c>
      <c r="AG4107" s="26">
        <v>0.729792339857957</v>
      </c>
      <c r="AI4107" s="29">
        <v>0.88000000000000256</v>
      </c>
    </row>
    <row r="4108" spans="1:35" ht="15" customHeight="1" x14ac:dyDescent="0.2">
      <c r="A4108" s="25">
        <v>4243</v>
      </c>
      <c r="B4108" s="25" t="s">
        <v>127</v>
      </c>
      <c r="C4108" s="139">
        <v>39125</v>
      </c>
      <c r="D4108" s="25" t="s">
        <v>17</v>
      </c>
      <c r="E4108" s="25" t="s">
        <v>76</v>
      </c>
      <c r="F4108" s="25">
        <v>-80</v>
      </c>
      <c r="G4108" s="82">
        <v>15.816000000000001</v>
      </c>
      <c r="H4108" s="27">
        <v>-80.263599999999997</v>
      </c>
      <c r="I4108" s="25">
        <v>25</v>
      </c>
      <c r="J4108" s="82">
        <v>39.24</v>
      </c>
      <c r="K4108" s="27">
        <v>25.654</v>
      </c>
      <c r="L4108" s="29">
        <v>21.274999999999999</v>
      </c>
      <c r="M4108" s="29">
        <v>33.039000000000001</v>
      </c>
      <c r="Q4108" s="26">
        <v>7.8715159999999997</v>
      </c>
      <c r="R4108" s="26">
        <v>1.86651402130496</v>
      </c>
      <c r="S4108" s="26">
        <v>2.2999999999999998</v>
      </c>
      <c r="T4108" s="26">
        <v>2.1000000000000001E-2</v>
      </c>
      <c r="U4108" s="26">
        <v>16.3</v>
      </c>
      <c r="V4108" s="26">
        <v>0.14000000000000001</v>
      </c>
      <c r="W4108" s="26">
        <v>16.16</v>
      </c>
      <c r="X4108" s="26">
        <v>1.8</v>
      </c>
      <c r="Y4108" s="85"/>
      <c r="AD4108" s="26">
        <v>18.600000000000001</v>
      </c>
      <c r="AF4108" s="26">
        <v>0.78528222103840295</v>
      </c>
      <c r="AG4108" s="26">
        <v>0.50568909775354109</v>
      </c>
      <c r="AI4108" s="29">
        <v>1.960000000000008</v>
      </c>
    </row>
    <row r="4109" spans="1:35" ht="15" customHeight="1" x14ac:dyDescent="0.2">
      <c r="A4109" s="25">
        <v>4244</v>
      </c>
      <c r="B4109" s="25" t="s">
        <v>127</v>
      </c>
      <c r="C4109" s="139">
        <v>39125</v>
      </c>
      <c r="D4109" s="25" t="s">
        <v>18</v>
      </c>
      <c r="E4109" s="25" t="s">
        <v>76</v>
      </c>
      <c r="F4109" s="25">
        <v>-80</v>
      </c>
      <c r="G4109" s="82">
        <v>15.828000000000202</v>
      </c>
      <c r="H4109" s="27">
        <v>-80.263800000000003</v>
      </c>
      <c r="I4109" s="25">
        <v>25</v>
      </c>
      <c r="J4109" s="82">
        <v>35.519999999999925</v>
      </c>
      <c r="K4109" s="27">
        <v>25.591999999999999</v>
      </c>
      <c r="L4109" s="29">
        <v>20.984999999999999</v>
      </c>
      <c r="M4109" s="29">
        <v>34.993000000000002</v>
      </c>
      <c r="Q4109" s="26">
        <v>3.0862579999999999</v>
      </c>
      <c r="R4109" s="26">
        <v>1.3733918412380337</v>
      </c>
      <c r="S4109" s="26">
        <v>3.2</v>
      </c>
      <c r="T4109" s="26">
        <v>8.0000000000000002E-3</v>
      </c>
      <c r="U4109" s="26">
        <v>15.5</v>
      </c>
      <c r="V4109" s="26">
        <v>0.13</v>
      </c>
      <c r="W4109" s="26">
        <v>15.37</v>
      </c>
      <c r="X4109" s="26">
        <v>0.25</v>
      </c>
      <c r="Y4109" s="85"/>
      <c r="AD4109" s="26">
        <v>18.7</v>
      </c>
      <c r="AF4109" s="26">
        <v>0.223508533600565</v>
      </c>
      <c r="AG4109" s="26">
        <v>8.5796062434722875E-2</v>
      </c>
      <c r="AI4109" s="29">
        <v>1.4000000000000057</v>
      </c>
    </row>
    <row r="4110" spans="1:35" ht="15" customHeight="1" x14ac:dyDescent="0.2">
      <c r="A4110" s="25">
        <v>4245</v>
      </c>
      <c r="B4110" s="25" t="s">
        <v>127</v>
      </c>
      <c r="C4110" s="139">
        <v>39125</v>
      </c>
      <c r="D4110" s="25" t="s">
        <v>19</v>
      </c>
      <c r="E4110" s="25" t="s">
        <v>77</v>
      </c>
      <c r="F4110" s="25">
        <v>-80</v>
      </c>
      <c r="G4110" s="82">
        <v>18.780000000000143</v>
      </c>
      <c r="H4110" s="27">
        <v>-80.313000000000002</v>
      </c>
      <c r="I4110" s="25">
        <v>25</v>
      </c>
      <c r="J4110" s="82">
        <v>31.794000000000082</v>
      </c>
      <c r="K4110" s="27">
        <v>25.529900000000001</v>
      </c>
      <c r="L4110" s="29">
        <v>21.047999999999998</v>
      </c>
      <c r="M4110" s="29">
        <v>28.893999999999998</v>
      </c>
      <c r="Q4110" s="26">
        <v>7.0178080000000005</v>
      </c>
      <c r="R4110" s="26">
        <v>0.71366248186786707</v>
      </c>
      <c r="S4110" s="26">
        <v>4.9000000000000004</v>
      </c>
      <c r="T4110" s="26">
        <v>5.8000000000000003E-2</v>
      </c>
      <c r="U4110" s="26">
        <v>10.9</v>
      </c>
      <c r="V4110" s="26">
        <v>0.36</v>
      </c>
      <c r="W4110" s="26">
        <v>10.540000000000001</v>
      </c>
      <c r="X4110" s="26">
        <v>2.5</v>
      </c>
      <c r="Y4110" s="85"/>
      <c r="AD4110" s="26">
        <v>15.8</v>
      </c>
      <c r="AF4110" s="26">
        <v>0.72523515230989299</v>
      </c>
      <c r="AG4110" s="26">
        <v>0.32369781269133069</v>
      </c>
      <c r="AI4110" s="29">
        <v>0.79999999999999716</v>
      </c>
    </row>
    <row r="4111" spans="1:35" ht="15" customHeight="1" x14ac:dyDescent="0.2">
      <c r="A4111" s="25">
        <v>4246</v>
      </c>
      <c r="B4111" s="25" t="s">
        <v>127</v>
      </c>
      <c r="C4111" s="139">
        <v>39125</v>
      </c>
      <c r="D4111" s="25" t="s">
        <v>20</v>
      </c>
      <c r="E4111" s="25" t="s">
        <v>77</v>
      </c>
      <c r="F4111" s="25">
        <v>-80</v>
      </c>
      <c r="G4111" s="82">
        <v>15.101999999999975</v>
      </c>
      <c r="H4111" s="27">
        <v>-80.2517</v>
      </c>
      <c r="I4111" s="25">
        <v>25</v>
      </c>
      <c r="J4111" s="82">
        <v>29.532000000000025</v>
      </c>
      <c r="K4111" s="27">
        <v>25.4922</v>
      </c>
      <c r="L4111" s="29">
        <v>20.972000000000001</v>
      </c>
      <c r="M4111" s="29">
        <v>36.457999999999998</v>
      </c>
      <c r="Q4111" s="26">
        <v>2.8840640000000004</v>
      </c>
      <c r="R4111" s="26">
        <v>1.249897038296151</v>
      </c>
      <c r="S4111" s="26">
        <v>0.57999999999999996</v>
      </c>
      <c r="T4111" s="26">
        <v>1.7999999999999999E-2</v>
      </c>
      <c r="U4111" s="26">
        <v>9.8000000000000007</v>
      </c>
      <c r="V4111" s="26">
        <v>0.12</v>
      </c>
      <c r="W4111" s="26">
        <v>9.6800000000000015</v>
      </c>
      <c r="X4111" s="26">
        <v>0.17</v>
      </c>
      <c r="Y4111" s="85"/>
      <c r="AD4111" s="26">
        <v>10.38</v>
      </c>
      <c r="AF4111" s="26">
        <v>0.25286487831228094</v>
      </c>
      <c r="AG4111" s="26">
        <v>8.6469290153617331E-2</v>
      </c>
      <c r="AI4111" s="29">
        <v>1.279999999999994</v>
      </c>
    </row>
    <row r="4112" spans="1:35" ht="15" customHeight="1" x14ac:dyDescent="0.2">
      <c r="A4112" s="25">
        <v>4247</v>
      </c>
      <c r="B4112" s="25" t="s">
        <v>127</v>
      </c>
      <c r="C4112" s="139">
        <v>39125</v>
      </c>
      <c r="D4112" s="25" t="s">
        <v>21</v>
      </c>
      <c r="E4112" s="25" t="s">
        <v>77</v>
      </c>
      <c r="F4112" s="25">
        <v>-80</v>
      </c>
      <c r="G4112" s="82">
        <v>19.554000000000258</v>
      </c>
      <c r="H4112" s="27">
        <v>-80.325900000000004</v>
      </c>
      <c r="I4112" s="25">
        <v>25</v>
      </c>
      <c r="J4112" s="82">
        <v>27.79200000000003</v>
      </c>
      <c r="K4112" s="27">
        <v>25.463200000000001</v>
      </c>
      <c r="L4112" s="29">
        <v>21.295000000000002</v>
      </c>
      <c r="M4112" s="29">
        <v>28.850999999999999</v>
      </c>
      <c r="Q4112" s="26">
        <v>9.9159220000000019</v>
      </c>
      <c r="R4112" s="26">
        <v>1.9536227681980822</v>
      </c>
      <c r="S4112" s="26">
        <v>2.9</v>
      </c>
      <c r="T4112" s="26">
        <v>6.6000000000000003E-2</v>
      </c>
      <c r="U4112" s="26">
        <v>16.8</v>
      </c>
      <c r="V4112" s="26">
        <v>0.34</v>
      </c>
      <c r="W4112" s="26">
        <v>16.46</v>
      </c>
      <c r="X4112" s="26">
        <v>7.9</v>
      </c>
      <c r="Y4112" s="85"/>
      <c r="AD4112" s="26">
        <v>19.7</v>
      </c>
      <c r="AF4112" s="26">
        <v>0.72556874713616226</v>
      </c>
      <c r="AG4112" s="26">
        <v>0.28432577370526785</v>
      </c>
      <c r="AI4112" s="29">
        <v>2.0400000000000063</v>
      </c>
    </row>
    <row r="4113" spans="1:35" ht="15" customHeight="1" x14ac:dyDescent="0.2">
      <c r="A4113" s="25">
        <v>4248</v>
      </c>
      <c r="B4113" s="25" t="s">
        <v>127</v>
      </c>
      <c r="C4113" s="139">
        <v>39125</v>
      </c>
      <c r="D4113" s="25" t="s">
        <v>22</v>
      </c>
      <c r="E4113" s="25" t="s">
        <v>77</v>
      </c>
      <c r="F4113" s="25">
        <v>-80</v>
      </c>
      <c r="G4113" s="82">
        <v>14.633999999999787</v>
      </c>
      <c r="H4113" s="27">
        <v>-80.243899999999996</v>
      </c>
      <c r="I4113" s="25">
        <v>25</v>
      </c>
      <c r="J4113" s="82">
        <v>24.294000000000082</v>
      </c>
      <c r="K4113" s="27">
        <v>25.404900000000001</v>
      </c>
      <c r="L4113" s="29">
        <v>20.777000000000001</v>
      </c>
      <c r="M4113" s="29">
        <v>36.043999999999997</v>
      </c>
      <c r="Q4113" s="26">
        <v>2.8840640000000004</v>
      </c>
      <c r="R4113" s="26">
        <v>1.0157746614256664</v>
      </c>
      <c r="S4113" s="26">
        <v>0.87</v>
      </c>
      <c r="T4113" s="26">
        <v>7.0000000000000001E-3</v>
      </c>
      <c r="U4113" s="26">
        <v>7.5</v>
      </c>
      <c r="V4113" s="26">
        <v>0.15</v>
      </c>
      <c r="W4113" s="26">
        <v>7.35</v>
      </c>
      <c r="X4113" s="26">
        <v>0</v>
      </c>
      <c r="Y4113" s="85"/>
      <c r="AD4113" s="26">
        <v>8.3699999999999992</v>
      </c>
      <c r="AF4113" s="26">
        <v>0.20349284402439499</v>
      </c>
      <c r="AG4113" s="26">
        <v>0.10461056911366848</v>
      </c>
      <c r="AI4113" s="29">
        <v>1.04</v>
      </c>
    </row>
    <row r="4114" spans="1:35" ht="15" customHeight="1" x14ac:dyDescent="0.2">
      <c r="A4114" s="25">
        <v>4249</v>
      </c>
      <c r="B4114" s="25" t="s">
        <v>127</v>
      </c>
      <c r="C4114" s="139">
        <v>39125</v>
      </c>
      <c r="D4114" s="25" t="s">
        <v>23</v>
      </c>
      <c r="E4114" s="25" t="s">
        <v>77</v>
      </c>
      <c r="F4114" s="25">
        <v>-80</v>
      </c>
      <c r="G4114" s="82">
        <v>19.277999999999622</v>
      </c>
      <c r="H4114" s="27">
        <v>-80.321299999999994</v>
      </c>
      <c r="I4114" s="25">
        <v>25</v>
      </c>
      <c r="J4114" s="82">
        <v>19.998000000000076</v>
      </c>
      <c r="K4114" s="27">
        <v>25.333300000000001</v>
      </c>
      <c r="L4114" s="29">
        <v>20.974</v>
      </c>
      <c r="M4114" s="29">
        <v>35.436999999999998</v>
      </c>
      <c r="Q4114" s="26">
        <v>5.490120000000001</v>
      </c>
      <c r="R4114" s="26">
        <v>0.12196263885481624</v>
      </c>
      <c r="S4114" s="26">
        <v>2.6</v>
      </c>
      <c r="T4114" s="26">
        <v>0.23799999999999999</v>
      </c>
      <c r="U4114" s="26">
        <v>0.99</v>
      </c>
      <c r="V4114" s="26">
        <v>0.22</v>
      </c>
      <c r="W4114" s="26">
        <v>0.77</v>
      </c>
      <c r="X4114" s="26">
        <v>2.1</v>
      </c>
      <c r="Y4114" s="85"/>
      <c r="AD4114" s="26">
        <v>3.5900000000000003</v>
      </c>
      <c r="AF4114" s="26">
        <v>0.65551383361956739</v>
      </c>
      <c r="AG4114" s="26">
        <v>0.17630532270834259</v>
      </c>
      <c r="AI4114" s="29">
        <v>0.20000000000000284</v>
      </c>
    </row>
    <row r="4115" spans="1:35" ht="15" customHeight="1" x14ac:dyDescent="0.2">
      <c r="A4115" s="25">
        <v>4250</v>
      </c>
      <c r="B4115" s="25" t="s">
        <v>127</v>
      </c>
      <c r="C4115" s="139">
        <v>39126</v>
      </c>
      <c r="D4115" s="25">
        <v>1</v>
      </c>
      <c r="E4115" s="25" t="s">
        <v>47</v>
      </c>
      <c r="F4115" s="25">
        <v>-80</v>
      </c>
      <c r="G4115" s="82">
        <v>29.783999999999651</v>
      </c>
      <c r="H4115" s="27">
        <v>-80.496399999999994</v>
      </c>
      <c r="I4115" s="25">
        <v>25</v>
      </c>
      <c r="J4115" s="82">
        <v>11.081999999999965</v>
      </c>
      <c r="K4115" s="27">
        <v>25.184699999999999</v>
      </c>
      <c r="L4115" s="29">
        <v>20.138999999999999</v>
      </c>
      <c r="M4115" s="29">
        <v>32.271000000000001</v>
      </c>
      <c r="Q4115" s="26">
        <v>4.4117520000000008</v>
      </c>
      <c r="R4115" s="26">
        <v>3.7890076479845227</v>
      </c>
      <c r="S4115" s="26">
        <v>10.4</v>
      </c>
      <c r="T4115" s="26">
        <v>4.1000000000000002E-2</v>
      </c>
      <c r="U4115" s="26">
        <v>10.199999999999999</v>
      </c>
      <c r="V4115" s="26">
        <v>1.9</v>
      </c>
      <c r="W4115" s="26">
        <v>8.2999999999999989</v>
      </c>
      <c r="X4115" s="26">
        <v>11.1</v>
      </c>
      <c r="Y4115" s="85"/>
      <c r="AD4115" s="26">
        <v>20.6</v>
      </c>
      <c r="AF4115" s="26">
        <v>0.42833575693003789</v>
      </c>
      <c r="AG4115" s="26">
        <v>0.15573942684533568</v>
      </c>
      <c r="AI4115" s="29">
        <v>3.84</v>
      </c>
    </row>
    <row r="4116" spans="1:35" ht="15" customHeight="1" x14ac:dyDescent="0.2">
      <c r="A4116" s="25">
        <v>4251</v>
      </c>
      <c r="B4116" s="25" t="s">
        <v>127</v>
      </c>
      <c r="C4116" s="139">
        <v>39126</v>
      </c>
      <c r="D4116" s="25">
        <v>2</v>
      </c>
      <c r="E4116" s="25" t="s">
        <v>47</v>
      </c>
      <c r="F4116" s="25">
        <v>-80</v>
      </c>
      <c r="G4116" s="82">
        <v>33.702000000000112</v>
      </c>
      <c r="H4116" s="27">
        <v>-80.561700000000002</v>
      </c>
      <c r="I4116" s="25">
        <v>25</v>
      </c>
      <c r="J4116" s="82">
        <v>10.056000000000012</v>
      </c>
      <c r="K4116" s="27">
        <v>25.1676</v>
      </c>
      <c r="L4116" s="29">
        <v>20.024000000000001</v>
      </c>
      <c r="M4116" s="29">
        <v>30.027999999999999</v>
      </c>
      <c r="Q4116" s="26">
        <v>4.7262760000000004</v>
      </c>
      <c r="R4116" s="26">
        <v>1.7586580697444556</v>
      </c>
      <c r="S4116" s="26">
        <v>16.5</v>
      </c>
      <c r="T4116" s="26">
        <v>4.1000000000000002E-2</v>
      </c>
      <c r="U4116" s="26">
        <v>3.5</v>
      </c>
      <c r="V4116" s="26">
        <v>0.97</v>
      </c>
      <c r="W4116" s="26">
        <v>2.5300000000000002</v>
      </c>
      <c r="X4116" s="26">
        <v>15.4</v>
      </c>
      <c r="Y4116" s="85"/>
      <c r="AD4116" s="26">
        <v>20</v>
      </c>
      <c r="AF4116" s="26">
        <v>0.34727221414654941</v>
      </c>
      <c r="AG4116" s="26">
        <v>8.2751263059792524E-2</v>
      </c>
      <c r="AI4116" s="29">
        <v>1.8</v>
      </c>
    </row>
    <row r="4117" spans="1:35" ht="15" customHeight="1" x14ac:dyDescent="0.2">
      <c r="A4117" s="25">
        <v>4252</v>
      </c>
      <c r="B4117" s="25" t="s">
        <v>127</v>
      </c>
      <c r="C4117" s="139">
        <v>39126</v>
      </c>
      <c r="D4117" s="25">
        <v>3</v>
      </c>
      <c r="E4117" s="25" t="s">
        <v>47</v>
      </c>
      <c r="F4117" s="25">
        <v>-80</v>
      </c>
      <c r="G4117" s="82">
        <v>37.25400000000036</v>
      </c>
      <c r="H4117" s="27">
        <v>-80.620900000000006</v>
      </c>
      <c r="I4117" s="25">
        <v>25</v>
      </c>
      <c r="J4117" s="82">
        <v>9.0120000000000999</v>
      </c>
      <c r="K4117" s="27">
        <v>25.150200000000002</v>
      </c>
      <c r="L4117" s="29">
        <v>19.981999999999999</v>
      </c>
      <c r="M4117" s="29">
        <v>28.539000000000001</v>
      </c>
      <c r="Q4117" s="26">
        <v>4.0298300000000005</v>
      </c>
      <c r="R4117" s="26">
        <v>1.8897778972867767</v>
      </c>
      <c r="S4117" s="26">
        <v>19.399999999999999</v>
      </c>
      <c r="T4117" s="26">
        <v>3.3000000000000002E-2</v>
      </c>
      <c r="U4117" s="26">
        <v>3.6</v>
      </c>
      <c r="V4117" s="26">
        <v>0.83</v>
      </c>
      <c r="W4117" s="26">
        <v>2.77</v>
      </c>
      <c r="X4117" s="26">
        <v>9.9</v>
      </c>
      <c r="Y4117" s="85"/>
      <c r="AD4117" s="26">
        <v>22.999999999999996</v>
      </c>
      <c r="AF4117" s="26">
        <v>0.25386566279108946</v>
      </c>
      <c r="AG4117" s="26">
        <v>9.0873828712318833E-2</v>
      </c>
      <c r="AI4117" s="29">
        <v>1.92</v>
      </c>
    </row>
    <row r="4118" spans="1:35" ht="15" customHeight="1" x14ac:dyDescent="0.2">
      <c r="A4118" s="25">
        <v>4253</v>
      </c>
      <c r="B4118" s="25" t="s">
        <v>127</v>
      </c>
      <c r="C4118" s="139">
        <v>39126</v>
      </c>
      <c r="D4118" s="25">
        <v>4</v>
      </c>
      <c r="E4118" s="25" t="s">
        <v>48</v>
      </c>
      <c r="F4118" s="25">
        <v>-80</v>
      </c>
      <c r="G4118" s="82">
        <v>40.751999999999668</v>
      </c>
      <c r="H4118" s="27">
        <v>-80.679199999999994</v>
      </c>
      <c r="I4118" s="25">
        <v>25</v>
      </c>
      <c r="J4118" s="82">
        <v>7.938000000000045</v>
      </c>
      <c r="K4118" s="27">
        <v>25.132300000000001</v>
      </c>
      <c r="L4118" s="29">
        <v>19.959</v>
      </c>
      <c r="M4118" s="29">
        <v>31.105</v>
      </c>
      <c r="Q4118" s="26">
        <v>5.8495760000000008</v>
      </c>
      <c r="R4118" s="26">
        <v>2.3603657575455985</v>
      </c>
      <c r="S4118" s="26">
        <v>13.3</v>
      </c>
      <c r="T4118" s="26">
        <v>7.1999999999999995E-2</v>
      </c>
      <c r="U4118" s="26">
        <v>1.3</v>
      </c>
      <c r="V4118" s="26">
        <v>0.3</v>
      </c>
      <c r="W4118" s="26">
        <v>1</v>
      </c>
      <c r="X4118" s="26">
        <v>15.5</v>
      </c>
      <c r="Y4118" s="85"/>
      <c r="AD4118" s="26">
        <v>14.600000000000001</v>
      </c>
      <c r="AF4118" s="26">
        <v>0.33292763661696101</v>
      </c>
      <c r="AG4118" s="26">
        <v>8.5384307341442894E-2</v>
      </c>
      <c r="AI4118" s="29">
        <v>2.4</v>
      </c>
    </row>
    <row r="4119" spans="1:35" ht="15" customHeight="1" x14ac:dyDescent="0.2">
      <c r="A4119" s="25">
        <v>4254</v>
      </c>
      <c r="B4119" s="25" t="s">
        <v>127</v>
      </c>
      <c r="C4119" s="139">
        <v>39126</v>
      </c>
      <c r="D4119" s="25">
        <v>5</v>
      </c>
      <c r="E4119" s="25" t="s">
        <v>48</v>
      </c>
      <c r="F4119" s="25">
        <v>-80</v>
      </c>
      <c r="G4119" s="82">
        <v>43.163999999999589</v>
      </c>
      <c r="H4119" s="27">
        <v>-80.719399999999993</v>
      </c>
      <c r="I4119" s="25">
        <v>25</v>
      </c>
      <c r="J4119" s="82">
        <v>6.9420000000000215</v>
      </c>
      <c r="K4119" s="27">
        <v>25.1157</v>
      </c>
      <c r="L4119" s="29">
        <v>19.946000000000002</v>
      </c>
      <c r="M4119" s="29">
        <v>32.981000000000002</v>
      </c>
      <c r="Q4119" s="26">
        <v>20.474941999999999</v>
      </c>
      <c r="R4119" s="26">
        <v>14.810815830606293</v>
      </c>
      <c r="S4119" s="26">
        <v>1.2</v>
      </c>
      <c r="T4119" s="26">
        <v>1.2999999999999999E-2</v>
      </c>
      <c r="U4119" s="26">
        <v>0.38</v>
      </c>
      <c r="V4119" s="26">
        <v>0.06</v>
      </c>
      <c r="W4119" s="26">
        <v>0.32</v>
      </c>
      <c r="X4119" s="26">
        <v>48.8</v>
      </c>
      <c r="Y4119" s="85"/>
      <c r="AD4119" s="26">
        <v>1.58</v>
      </c>
      <c r="AF4119" s="26">
        <v>11.669147022907108</v>
      </c>
      <c r="AG4119" s="26">
        <v>1.2356652600365758E-2</v>
      </c>
      <c r="AI4119" s="29">
        <v>16.2</v>
      </c>
    </row>
    <row r="4120" spans="1:35" ht="15" customHeight="1" x14ac:dyDescent="0.2">
      <c r="A4120" s="25">
        <v>4255</v>
      </c>
      <c r="B4120" s="25" t="s">
        <v>127</v>
      </c>
      <c r="C4120" s="139">
        <v>39126</v>
      </c>
      <c r="D4120" s="25">
        <v>7</v>
      </c>
      <c r="E4120" s="25" t="s">
        <v>48</v>
      </c>
      <c r="F4120" s="25">
        <v>-80</v>
      </c>
      <c r="G4120" s="82">
        <v>47.609999999999673</v>
      </c>
      <c r="H4120" s="27">
        <v>-80.793499999999995</v>
      </c>
      <c r="I4120" s="25">
        <v>25</v>
      </c>
      <c r="J4120" s="82">
        <v>7.0439999999999969</v>
      </c>
      <c r="K4120" s="27">
        <v>25.1174</v>
      </c>
      <c r="L4120" s="29">
        <v>19.709</v>
      </c>
      <c r="M4120" s="29">
        <v>36.396000000000001</v>
      </c>
      <c r="Q4120" s="26">
        <v>19.800961999999998</v>
      </c>
      <c r="R4120" s="26">
        <v>34.864947022605435</v>
      </c>
      <c r="S4120" s="26">
        <v>0.28999999999999998</v>
      </c>
      <c r="T4120" s="26">
        <v>0</v>
      </c>
      <c r="U4120" s="26">
        <v>0.35</v>
      </c>
      <c r="V4120" s="26">
        <v>0.04</v>
      </c>
      <c r="W4120" s="26">
        <v>0.31</v>
      </c>
      <c r="X4120" s="26">
        <v>111.4</v>
      </c>
      <c r="Y4120" s="85"/>
      <c r="AD4120" s="26">
        <v>0.6399999999999999</v>
      </c>
      <c r="AF4120" s="26">
        <v>19.278445010114403</v>
      </c>
      <c r="AG4120" s="26">
        <v>0.22576228356709871</v>
      </c>
      <c r="AI4120" s="29">
        <v>37.159999999999997</v>
      </c>
    </row>
    <row r="4121" spans="1:35" ht="15" customHeight="1" x14ac:dyDescent="0.2">
      <c r="A4121" s="25">
        <v>4256</v>
      </c>
      <c r="B4121" s="25" t="s">
        <v>127</v>
      </c>
      <c r="C4121" s="139">
        <v>39126</v>
      </c>
      <c r="D4121" s="25">
        <v>8</v>
      </c>
      <c r="E4121" s="25" t="s">
        <v>48</v>
      </c>
      <c r="F4121" s="25">
        <v>-80</v>
      </c>
      <c r="G4121" s="82">
        <v>51.822000000000003</v>
      </c>
      <c r="H4121" s="27">
        <v>-80.863699999999994</v>
      </c>
      <c r="I4121" s="25">
        <v>25</v>
      </c>
      <c r="J4121" s="82">
        <v>7.6740000000000004</v>
      </c>
      <c r="K4121" s="27">
        <v>25.1279</v>
      </c>
      <c r="L4121" s="29">
        <v>19.707000000000001</v>
      </c>
      <c r="M4121" s="29">
        <v>36.372</v>
      </c>
      <c r="Q4121" s="26">
        <v>19.913291999999998</v>
      </c>
      <c r="R4121" s="26">
        <v>3.582749557191983</v>
      </c>
      <c r="S4121" s="26">
        <v>0.57999999999999996</v>
      </c>
      <c r="T4121" s="26">
        <v>0.01</v>
      </c>
      <c r="U4121" s="26">
        <v>0.2</v>
      </c>
      <c r="V4121" s="26">
        <v>0.08</v>
      </c>
      <c r="W4121" s="26">
        <v>0.12000000000000001</v>
      </c>
      <c r="X4121" s="26">
        <v>5.2</v>
      </c>
      <c r="Y4121" s="85"/>
      <c r="AD4121" s="26">
        <v>0.77999999999999992</v>
      </c>
      <c r="AF4121" s="26">
        <v>1.1529037195873917</v>
      </c>
      <c r="AG4121" s="26">
        <v>0.48851270946977687</v>
      </c>
      <c r="AI4121" s="29">
        <v>3.720000000000006</v>
      </c>
    </row>
    <row r="4122" spans="1:35" ht="15" customHeight="1" x14ac:dyDescent="0.2">
      <c r="A4122" s="25">
        <v>4257</v>
      </c>
      <c r="B4122" s="25" t="s">
        <v>127</v>
      </c>
      <c r="C4122" s="139">
        <v>39126</v>
      </c>
      <c r="D4122" s="25">
        <v>9</v>
      </c>
      <c r="E4122" s="25" t="s">
        <v>49</v>
      </c>
      <c r="F4122" s="25">
        <v>-80</v>
      </c>
      <c r="G4122" s="82">
        <v>54.245999999999981</v>
      </c>
      <c r="H4122" s="27">
        <v>-80.9041</v>
      </c>
      <c r="I4122" s="25">
        <v>25</v>
      </c>
      <c r="J4122" s="82">
        <v>7.5959999999999894</v>
      </c>
      <c r="K4122" s="27">
        <v>25.1266</v>
      </c>
      <c r="L4122" s="29">
        <v>19.800999999999998</v>
      </c>
      <c r="M4122" s="29">
        <v>33.786000000000001</v>
      </c>
      <c r="Q4122" s="26">
        <v>8.5230300000000003</v>
      </c>
      <c r="R4122" s="26">
        <v>3.8523362411884992</v>
      </c>
      <c r="S4122" s="26">
        <v>0.16</v>
      </c>
      <c r="T4122" s="26">
        <v>4.8000000000000001E-2</v>
      </c>
      <c r="U4122" s="26">
        <v>0.16</v>
      </c>
      <c r="V4122" s="26">
        <v>0.12</v>
      </c>
      <c r="W4122" s="26">
        <v>4.0000000000000008E-2</v>
      </c>
      <c r="X4122" s="26">
        <v>25.8</v>
      </c>
      <c r="Y4122" s="85"/>
      <c r="AD4122" s="26">
        <v>0.32000000000000006</v>
      </c>
      <c r="AF4122" s="26">
        <v>0.90437557401661461</v>
      </c>
      <c r="AG4122" s="26">
        <v>0.64935450354317126</v>
      </c>
      <c r="AI4122" s="29">
        <v>3.96</v>
      </c>
    </row>
    <row r="4123" spans="1:35" ht="15" customHeight="1" x14ac:dyDescent="0.2">
      <c r="A4123" s="25">
        <v>4258</v>
      </c>
      <c r="B4123" s="25" t="s">
        <v>127</v>
      </c>
      <c r="C4123" s="139">
        <v>39126</v>
      </c>
      <c r="D4123" s="25">
        <v>10</v>
      </c>
      <c r="E4123" s="25" t="s">
        <v>49</v>
      </c>
      <c r="F4123" s="25">
        <v>-80</v>
      </c>
      <c r="G4123" s="82">
        <v>59.78999999999985</v>
      </c>
      <c r="H4123" s="27">
        <v>-80.996499999999997</v>
      </c>
      <c r="I4123" s="25">
        <v>25</v>
      </c>
      <c r="J4123" s="82">
        <v>6.6779999999999973</v>
      </c>
      <c r="K4123" s="27">
        <v>25.1113</v>
      </c>
      <c r="L4123" s="29">
        <v>20.091999999999999</v>
      </c>
      <c r="M4123" s="29">
        <v>32.808</v>
      </c>
      <c r="Q4123" s="26">
        <v>7.8939820000000012</v>
      </c>
      <c r="R4123" s="26">
        <v>6.2828446741077411</v>
      </c>
      <c r="S4123" s="26">
        <v>0</v>
      </c>
      <c r="T4123" s="26">
        <v>0.112</v>
      </c>
      <c r="U4123" s="26">
        <v>0.18</v>
      </c>
      <c r="V4123" s="26">
        <v>0.09</v>
      </c>
      <c r="W4123" s="26">
        <v>0.09</v>
      </c>
      <c r="X4123" s="26">
        <v>50.5</v>
      </c>
      <c r="Y4123" s="85"/>
      <c r="AD4123" s="26">
        <v>0.18</v>
      </c>
      <c r="AF4123" s="26">
        <v>0.98410473749502492</v>
      </c>
      <c r="AG4123" s="26">
        <v>0.62998478065028796</v>
      </c>
      <c r="AI4123" s="29">
        <v>6.4000000000000057</v>
      </c>
    </row>
    <row r="4124" spans="1:35" ht="15" customHeight="1" x14ac:dyDescent="0.2">
      <c r="A4124" s="25">
        <v>4259</v>
      </c>
      <c r="B4124" s="25" t="s">
        <v>127</v>
      </c>
      <c r="C4124" s="139">
        <v>39126</v>
      </c>
      <c r="D4124" s="25">
        <v>11</v>
      </c>
      <c r="E4124" s="25" t="s">
        <v>49</v>
      </c>
      <c r="F4124" s="25">
        <v>-81</v>
      </c>
      <c r="G4124" s="82">
        <v>3.6000000000342425E-2</v>
      </c>
      <c r="H4124" s="27">
        <v>-81.000600000000006</v>
      </c>
      <c r="I4124" s="25">
        <v>25</v>
      </c>
      <c r="J4124" s="82">
        <v>4.47</v>
      </c>
      <c r="K4124" s="27">
        <v>25.0745</v>
      </c>
      <c r="L4124" s="29">
        <v>20.297000000000001</v>
      </c>
      <c r="M4124" s="29">
        <v>33.231000000000002</v>
      </c>
      <c r="Q4124" s="26">
        <v>6.1416339999999998</v>
      </c>
      <c r="R4124" s="26">
        <v>6.3545758962731291</v>
      </c>
      <c r="S4124" s="26">
        <v>0.03</v>
      </c>
      <c r="T4124" s="26">
        <v>3.2000000000000001E-2</v>
      </c>
      <c r="U4124" s="26">
        <v>0.12</v>
      </c>
      <c r="V4124" s="26">
        <v>0.09</v>
      </c>
      <c r="W4124" s="26">
        <v>0.03</v>
      </c>
      <c r="X4124" s="26">
        <v>20.399999999999999</v>
      </c>
      <c r="Y4124" s="85"/>
      <c r="AD4124" s="26">
        <v>0.15</v>
      </c>
      <c r="AF4124" s="26">
        <v>0.71756247130569439</v>
      </c>
      <c r="AG4124" s="26">
        <v>0.38512342834632218</v>
      </c>
      <c r="AI4124" s="29">
        <v>6.44</v>
      </c>
    </row>
    <row r="4125" spans="1:35" ht="15" customHeight="1" x14ac:dyDescent="0.2">
      <c r="A4125" s="25">
        <v>4260</v>
      </c>
      <c r="B4125" s="25" t="s">
        <v>127</v>
      </c>
      <c r="C4125" s="139">
        <v>39126</v>
      </c>
      <c r="D4125" s="25">
        <v>12</v>
      </c>
      <c r="E4125" s="25" t="s">
        <v>49</v>
      </c>
      <c r="F4125" s="25">
        <v>-81</v>
      </c>
      <c r="G4125" s="82">
        <v>3.9840000000000941</v>
      </c>
      <c r="H4125" s="27">
        <v>-81.066400000000002</v>
      </c>
      <c r="I4125" s="25">
        <v>25</v>
      </c>
      <c r="J4125" s="82">
        <v>6.7620000000000147</v>
      </c>
      <c r="K4125" s="27">
        <v>25.1127</v>
      </c>
      <c r="L4125" s="29">
        <v>20.478000000000002</v>
      </c>
      <c r="M4125" s="29">
        <v>32.692</v>
      </c>
      <c r="Q4125" s="26">
        <v>8.5679620000000014</v>
      </c>
      <c r="R4125" s="26">
        <v>2.1677294554924038</v>
      </c>
      <c r="S4125" s="26">
        <v>0</v>
      </c>
      <c r="T4125" s="26">
        <v>0.16500000000000001</v>
      </c>
      <c r="U4125" s="26">
        <v>0.25</v>
      </c>
      <c r="V4125" s="26">
        <v>0.25</v>
      </c>
      <c r="W4125" s="26">
        <v>0</v>
      </c>
      <c r="X4125" s="26">
        <v>39.200000000000003</v>
      </c>
      <c r="Y4125" s="85"/>
      <c r="AD4125" s="26">
        <v>0.25</v>
      </c>
      <c r="AF4125" s="26">
        <v>0.94307257386387644</v>
      </c>
      <c r="AG4125" s="26">
        <v>0.54759540159162745</v>
      </c>
      <c r="AI4125" s="29">
        <v>2.2800000000000082</v>
      </c>
    </row>
    <row r="4126" spans="1:35" ht="15" customHeight="1" x14ac:dyDescent="0.2">
      <c r="A4126" s="25">
        <v>4261</v>
      </c>
      <c r="B4126" s="25" t="s">
        <v>127</v>
      </c>
      <c r="C4126" s="139">
        <v>39126</v>
      </c>
      <c r="D4126" s="25">
        <v>13</v>
      </c>
      <c r="E4126" s="25" t="s">
        <v>49</v>
      </c>
      <c r="F4126" s="25">
        <v>-81</v>
      </c>
      <c r="G4126" s="82">
        <v>5.8080000000001064</v>
      </c>
      <c r="H4126" s="27">
        <v>-81.096800000000002</v>
      </c>
      <c r="I4126" s="25">
        <v>25</v>
      </c>
      <c r="J4126" s="82">
        <v>6.7680000000000007</v>
      </c>
      <c r="K4126" s="27">
        <v>25.1128</v>
      </c>
      <c r="L4126" s="29">
        <v>20.391999999999999</v>
      </c>
      <c r="M4126" s="29">
        <v>32.57</v>
      </c>
      <c r="Q4126" s="26">
        <v>11.084154</v>
      </c>
      <c r="R4126" s="26">
        <v>4.0916380641671086</v>
      </c>
      <c r="S4126" s="26">
        <v>0.69</v>
      </c>
      <c r="T4126" s="26">
        <v>7.4999999999999997E-2</v>
      </c>
      <c r="U4126" s="26">
        <v>0.12</v>
      </c>
      <c r="V4126" s="26">
        <v>0.1</v>
      </c>
      <c r="W4126" s="26">
        <v>1.999999999999999E-2</v>
      </c>
      <c r="X4126" s="26">
        <v>23.4</v>
      </c>
      <c r="Y4126" s="85"/>
      <c r="AD4126" s="26">
        <v>0.80999999999999994</v>
      </c>
      <c r="AF4126" s="26">
        <v>1.5822402609962385</v>
      </c>
      <c r="AG4126" s="26">
        <v>0.90360774480969663</v>
      </c>
      <c r="AI4126" s="29">
        <v>4.279999999999994</v>
      </c>
    </row>
    <row r="4127" spans="1:35" ht="15" customHeight="1" x14ac:dyDescent="0.2">
      <c r="A4127" s="25">
        <v>4262</v>
      </c>
      <c r="B4127" s="25" t="s">
        <v>127</v>
      </c>
      <c r="C4127" s="139">
        <v>39126</v>
      </c>
      <c r="D4127" s="25">
        <v>14</v>
      </c>
      <c r="E4127" s="25" t="s">
        <v>49</v>
      </c>
      <c r="F4127" s="25">
        <v>-81</v>
      </c>
      <c r="G4127" s="82">
        <v>1.6740000000001487</v>
      </c>
      <c r="H4127" s="27">
        <v>-81.027900000000002</v>
      </c>
      <c r="I4127" s="25">
        <v>25</v>
      </c>
      <c r="J4127" s="82">
        <v>2.0399999999999352</v>
      </c>
      <c r="K4127" s="27">
        <v>25.033999999999999</v>
      </c>
      <c r="L4127" s="29">
        <v>21.224</v>
      </c>
      <c r="M4127" s="29">
        <v>32.600999999999999</v>
      </c>
      <c r="Q4127" s="26">
        <v>5.5125860000000007</v>
      </c>
      <c r="R4127" s="26">
        <v>2.2722725034250728</v>
      </c>
      <c r="S4127" s="26">
        <v>0.27</v>
      </c>
      <c r="T4127" s="26">
        <v>7.4999999999999997E-2</v>
      </c>
      <c r="U4127" s="26">
        <v>0.2</v>
      </c>
      <c r="V4127" s="26">
        <v>0.15</v>
      </c>
      <c r="W4127" s="26">
        <v>5.0000000000000017E-2</v>
      </c>
      <c r="X4127" s="26">
        <v>31.9</v>
      </c>
      <c r="Y4127" s="85"/>
      <c r="AD4127" s="26">
        <v>0.47000000000000008</v>
      </c>
      <c r="AF4127" s="26">
        <v>0.73691097122932547</v>
      </c>
      <c r="AG4127" s="26">
        <v>0.28799833582740997</v>
      </c>
      <c r="AI4127" s="29">
        <v>2.3599999999999923</v>
      </c>
    </row>
    <row r="4128" spans="1:35" ht="15" customHeight="1" x14ac:dyDescent="0.2">
      <c r="A4128" s="25">
        <v>4263</v>
      </c>
      <c r="B4128" s="25" t="s">
        <v>127</v>
      </c>
      <c r="C4128" s="139">
        <v>39126</v>
      </c>
      <c r="D4128" s="25">
        <v>15</v>
      </c>
      <c r="E4128" s="25" t="s">
        <v>49</v>
      </c>
      <c r="F4128" s="25">
        <v>-80</v>
      </c>
      <c r="G4128" s="82">
        <v>56.91599999999994</v>
      </c>
      <c r="H4128" s="27">
        <v>-80.948599999999999</v>
      </c>
      <c r="I4128" s="25">
        <v>24</v>
      </c>
      <c r="J4128" s="82">
        <v>55.884</v>
      </c>
      <c r="K4128" s="27">
        <v>24.9314</v>
      </c>
      <c r="L4128" s="29">
        <v>20.536000000000001</v>
      </c>
      <c r="M4128" s="29">
        <v>32.89</v>
      </c>
      <c r="Q4128" s="26">
        <v>6.411226000000001</v>
      </c>
      <c r="R4128" s="26">
        <v>2.6809300834401748</v>
      </c>
      <c r="S4128" s="26">
        <v>0</v>
      </c>
      <c r="T4128" s="26">
        <v>1.4999999999999999E-2</v>
      </c>
      <c r="U4128" s="26">
        <v>0.15</v>
      </c>
      <c r="V4128" s="26">
        <v>0.06</v>
      </c>
      <c r="W4128" s="26">
        <v>0.09</v>
      </c>
      <c r="X4128" s="26">
        <v>36.6</v>
      </c>
      <c r="Y4128" s="85"/>
      <c r="AD4128" s="26">
        <v>0.15</v>
      </c>
      <c r="AF4128" s="26">
        <v>0.66418729910257435</v>
      </c>
      <c r="AG4128" s="26">
        <v>0.25141436430673897</v>
      </c>
      <c r="AI4128" s="29">
        <v>2.7600000000000051</v>
      </c>
    </row>
    <row r="4129" spans="1:35" ht="15" customHeight="1" x14ac:dyDescent="0.2">
      <c r="A4129" s="25">
        <v>4264</v>
      </c>
      <c r="B4129" s="25" t="s">
        <v>127</v>
      </c>
      <c r="C4129" s="139">
        <v>39126</v>
      </c>
      <c r="D4129" s="25">
        <v>16</v>
      </c>
      <c r="E4129" s="25" t="s">
        <v>50</v>
      </c>
      <c r="F4129" s="25">
        <v>-80</v>
      </c>
      <c r="G4129" s="82">
        <v>49.83600000000024</v>
      </c>
      <c r="H4129" s="27">
        <v>-80.830600000000004</v>
      </c>
      <c r="I4129" s="25">
        <v>24</v>
      </c>
      <c r="J4129" s="82">
        <v>52.511999999999972</v>
      </c>
      <c r="K4129" s="27">
        <v>24.8752</v>
      </c>
      <c r="L4129" s="29">
        <v>20.951000000000001</v>
      </c>
      <c r="M4129" s="29">
        <v>34.478999999999999</v>
      </c>
      <c r="Q4129" s="26">
        <v>18.430536</v>
      </c>
      <c r="R4129" s="26">
        <v>14.970683451706989</v>
      </c>
      <c r="S4129" s="26">
        <v>0</v>
      </c>
      <c r="T4129" s="26">
        <v>2.8000000000000001E-2</v>
      </c>
      <c r="U4129" s="26">
        <v>0.13</v>
      </c>
      <c r="V4129" s="26">
        <v>0.12</v>
      </c>
      <c r="W4129" s="26">
        <v>1.0000000000000009E-2</v>
      </c>
      <c r="X4129" s="26">
        <v>101.6</v>
      </c>
      <c r="Y4129" s="85"/>
      <c r="AD4129" s="26">
        <v>0.13</v>
      </c>
      <c r="AF4129" s="26">
        <v>11.670259005661343</v>
      </c>
      <c r="AG4129" s="26">
        <v>0.29902807230614858</v>
      </c>
      <c r="AI4129" s="29">
        <v>16.36</v>
      </c>
    </row>
    <row r="4130" spans="1:35" ht="15" customHeight="1" x14ac:dyDescent="0.2">
      <c r="A4130" s="25">
        <v>4265</v>
      </c>
      <c r="B4130" s="25" t="s">
        <v>127</v>
      </c>
      <c r="C4130" s="139">
        <v>39126</v>
      </c>
      <c r="D4130" s="25">
        <v>17</v>
      </c>
      <c r="E4130" s="25" t="s">
        <v>50</v>
      </c>
      <c r="F4130" s="25">
        <v>-80</v>
      </c>
      <c r="G4130" s="82">
        <v>42.516000000000247</v>
      </c>
      <c r="H4130" s="27">
        <v>-80.708600000000004</v>
      </c>
      <c r="I4130" s="25">
        <v>24</v>
      </c>
      <c r="J4130" s="82">
        <v>55.34399999999998</v>
      </c>
      <c r="K4130" s="27">
        <v>24.9224</v>
      </c>
      <c r="L4130" s="29">
        <v>21.202999999999999</v>
      </c>
      <c r="M4130" s="29">
        <v>34.786999999999999</v>
      </c>
      <c r="Q4130" s="26">
        <v>2.7717340000000004</v>
      </c>
      <c r="R4130" s="26">
        <v>0.55977005249869149</v>
      </c>
      <c r="S4130" s="26">
        <v>3.1</v>
      </c>
      <c r="T4130" s="26">
        <v>1.6E-2</v>
      </c>
      <c r="U4130" s="26">
        <v>1.3</v>
      </c>
      <c r="V4130" s="26">
        <v>0.34</v>
      </c>
      <c r="W4130" s="26">
        <v>0.96</v>
      </c>
      <c r="X4130" s="26">
        <v>4.7</v>
      </c>
      <c r="Y4130" s="85"/>
      <c r="AD4130" s="26">
        <v>4.4000000000000004</v>
      </c>
      <c r="AF4130" s="26">
        <v>0.33793155901100347</v>
      </c>
      <c r="AG4130" s="26">
        <v>7.1972104666829434E-2</v>
      </c>
      <c r="AI4130" s="29">
        <v>0.60000000000000142</v>
      </c>
    </row>
    <row r="4131" spans="1:35" ht="15" customHeight="1" x14ac:dyDescent="0.2">
      <c r="A4131" s="25">
        <v>4266</v>
      </c>
      <c r="B4131" s="25" t="s">
        <v>127</v>
      </c>
      <c r="C4131" s="139">
        <v>39126</v>
      </c>
      <c r="D4131" s="25">
        <v>18</v>
      </c>
      <c r="E4131" s="25" t="s">
        <v>50</v>
      </c>
      <c r="F4131" s="25">
        <v>-80</v>
      </c>
      <c r="G4131" s="82">
        <v>36.630000000000003</v>
      </c>
      <c r="H4131" s="27">
        <v>-80.610500000000002</v>
      </c>
      <c r="I4131" s="25">
        <v>24</v>
      </c>
      <c r="J4131" s="82">
        <v>58.674000000000106</v>
      </c>
      <c r="K4131" s="27">
        <v>24.977900000000002</v>
      </c>
      <c r="L4131" s="29">
        <v>21.261900000000001</v>
      </c>
      <c r="M4131" s="29">
        <v>33.387999999999998</v>
      </c>
      <c r="Q4131" s="26">
        <v>3.423248000000001</v>
      </c>
      <c r="R4131" s="26">
        <v>4.1610408899321003</v>
      </c>
      <c r="S4131" s="26">
        <v>2</v>
      </c>
      <c r="T4131" s="26">
        <v>0.01</v>
      </c>
      <c r="U4131" s="26">
        <v>1.7</v>
      </c>
      <c r="V4131" s="26">
        <v>0.19</v>
      </c>
      <c r="W4131" s="26">
        <v>1.51</v>
      </c>
      <c r="X4131" s="26">
        <v>1.2</v>
      </c>
      <c r="Y4131" s="85"/>
      <c r="AD4131" s="26">
        <v>3.7</v>
      </c>
      <c r="AF4131" s="26">
        <v>0.32725652457037946</v>
      </c>
      <c r="AG4131" s="26">
        <v>0.10607020560332969</v>
      </c>
      <c r="AI4131" s="29">
        <v>4.2</v>
      </c>
    </row>
    <row r="4132" spans="1:35" ht="15" customHeight="1" x14ac:dyDescent="0.2">
      <c r="A4132" s="25">
        <v>4267</v>
      </c>
      <c r="B4132" s="25" t="s">
        <v>127</v>
      </c>
      <c r="C4132" s="139">
        <v>39126</v>
      </c>
      <c r="D4132" s="25">
        <v>19</v>
      </c>
      <c r="E4132" s="25" t="s">
        <v>47</v>
      </c>
      <c r="F4132" s="25">
        <v>-80</v>
      </c>
      <c r="G4132" s="82">
        <v>32.867999999999711</v>
      </c>
      <c r="H4132" s="27">
        <v>-80.547799999999995</v>
      </c>
      <c r="I4132" s="25">
        <v>25</v>
      </c>
      <c r="J4132" s="82">
        <v>1.1640000000000583</v>
      </c>
      <c r="K4132" s="27">
        <v>25.019400000000001</v>
      </c>
      <c r="L4132" s="29">
        <v>21.5291</v>
      </c>
      <c r="M4132" s="29">
        <v>32.515999999999998</v>
      </c>
      <c r="Q4132" s="26">
        <v>3.7377720000000005</v>
      </c>
      <c r="R4132" s="26">
        <v>3.6748058437744402</v>
      </c>
      <c r="S4132" s="26">
        <v>7.2</v>
      </c>
      <c r="T4132" s="26">
        <v>1.4999999999999999E-2</v>
      </c>
      <c r="U4132" s="26">
        <v>2.2999999999999998</v>
      </c>
      <c r="V4132" s="26">
        <v>0.43</v>
      </c>
      <c r="W4132" s="26">
        <v>1.8699999999999999</v>
      </c>
      <c r="X4132" s="26">
        <v>3.5</v>
      </c>
      <c r="Y4132" s="85"/>
      <c r="AD4132" s="26">
        <v>9.5</v>
      </c>
      <c r="AF4132" s="26">
        <v>0.37963091229469098</v>
      </c>
      <c r="AG4132" s="26">
        <v>0.13357448054444199</v>
      </c>
      <c r="AI4132" s="29">
        <v>3.72</v>
      </c>
    </row>
    <row r="4133" spans="1:35" ht="15" customHeight="1" x14ac:dyDescent="0.2">
      <c r="A4133" s="25">
        <v>4268</v>
      </c>
      <c r="B4133" s="25" t="s">
        <v>127</v>
      </c>
      <c r="C4133" s="139">
        <v>39126</v>
      </c>
      <c r="D4133" s="25">
        <v>20</v>
      </c>
      <c r="E4133" s="25" t="s">
        <v>47</v>
      </c>
      <c r="F4133" s="25">
        <v>-80</v>
      </c>
      <c r="G4133" s="82">
        <v>29.520000000000266</v>
      </c>
      <c r="H4133" s="27">
        <v>-80.492000000000004</v>
      </c>
      <c r="I4133" s="25">
        <v>25</v>
      </c>
      <c r="J4133" s="82">
        <v>4.032</v>
      </c>
      <c r="K4133" s="27">
        <v>25.0672</v>
      </c>
      <c r="L4133" s="29">
        <v>21.311</v>
      </c>
      <c r="M4133" s="29">
        <v>31.263999999999999</v>
      </c>
      <c r="Q4133" s="26">
        <v>3.4007820000000004</v>
      </c>
      <c r="R4133" s="26">
        <v>2.1665213763636708</v>
      </c>
      <c r="S4133" s="26">
        <v>21.1</v>
      </c>
      <c r="T4133" s="26">
        <v>1.9E-2</v>
      </c>
      <c r="U4133" s="26">
        <v>11.5</v>
      </c>
      <c r="V4133" s="26">
        <v>0.9</v>
      </c>
      <c r="W4133" s="26">
        <v>10.6</v>
      </c>
      <c r="X4133" s="26">
        <v>11.9</v>
      </c>
      <c r="Y4133" s="85"/>
      <c r="AD4133" s="26">
        <v>32.6</v>
      </c>
      <c r="AF4133" s="26">
        <v>0.28122043854518847</v>
      </c>
      <c r="AG4133" s="26">
        <v>6.0516095715158716E-2</v>
      </c>
      <c r="AI4133" s="29">
        <v>2.2000000000000002</v>
      </c>
    </row>
    <row r="4134" spans="1:35" ht="15" customHeight="1" x14ac:dyDescent="0.2">
      <c r="A4134" s="25">
        <v>4269</v>
      </c>
      <c r="B4134" s="25" t="s">
        <v>127</v>
      </c>
      <c r="C4134" s="139">
        <v>39126</v>
      </c>
      <c r="D4134" s="25">
        <v>36</v>
      </c>
      <c r="E4134" s="25" t="s">
        <v>50</v>
      </c>
      <c r="F4134" s="25">
        <v>-80</v>
      </c>
      <c r="G4134" s="82">
        <v>47.609999999999673</v>
      </c>
      <c r="H4134" s="27">
        <v>-80.793499999999995</v>
      </c>
      <c r="I4134" s="25">
        <v>24</v>
      </c>
      <c r="J4134" s="82">
        <v>57.582000000000093</v>
      </c>
      <c r="K4134" s="27">
        <v>24.959700000000002</v>
      </c>
      <c r="L4134" s="29">
        <v>21.338999999999999</v>
      </c>
      <c r="M4134" s="29">
        <v>35.709000000000003</v>
      </c>
      <c r="Q4134" s="26">
        <v>19.082049999999999</v>
      </c>
      <c r="R4134" s="26">
        <v>22.347942703564858</v>
      </c>
      <c r="S4134" s="26">
        <v>0</v>
      </c>
      <c r="T4134" s="26">
        <v>8.9999999999999993E-3</v>
      </c>
      <c r="U4134" s="26">
        <v>0.23</v>
      </c>
      <c r="V4134" s="26">
        <v>0.05</v>
      </c>
      <c r="W4134" s="26">
        <v>0.18</v>
      </c>
      <c r="X4134" s="26">
        <v>158.6</v>
      </c>
      <c r="Y4134" s="85"/>
      <c r="AD4134" s="26">
        <v>0.22999999999999998</v>
      </c>
      <c r="AF4134" s="26">
        <v>22.613281290055177</v>
      </c>
      <c r="AG4134" s="26">
        <v>6.4799820919750003E-4</v>
      </c>
      <c r="AI4134" s="29">
        <v>25.04</v>
      </c>
    </row>
    <row r="4135" spans="1:35" ht="15" customHeight="1" x14ac:dyDescent="0.2">
      <c r="A4135" s="25">
        <v>4270</v>
      </c>
      <c r="B4135" s="25" t="s">
        <v>127</v>
      </c>
      <c r="C4135" s="139">
        <v>39127</v>
      </c>
      <c r="D4135" s="25">
        <v>6</v>
      </c>
      <c r="E4135" s="25" t="s">
        <v>48</v>
      </c>
      <c r="F4135" s="25">
        <v>-80</v>
      </c>
      <c r="G4135" s="82">
        <v>45.523199999999804</v>
      </c>
      <c r="H4135" s="27">
        <v>-80.758719999999997</v>
      </c>
      <c r="I4135" s="25">
        <v>25</v>
      </c>
      <c r="J4135" s="82">
        <v>4.2444000000000415</v>
      </c>
      <c r="K4135" s="27">
        <v>25.070740000000001</v>
      </c>
      <c r="L4135" s="29">
        <v>21.864999999999998</v>
      </c>
      <c r="M4135" s="29">
        <v>32.683</v>
      </c>
      <c r="Q4135" s="26">
        <v>13.330754000000002</v>
      </c>
      <c r="R4135" s="26">
        <v>28.197433783955653</v>
      </c>
      <c r="S4135" s="26">
        <v>0</v>
      </c>
      <c r="T4135" s="26">
        <v>5.3999999999999999E-2</v>
      </c>
      <c r="U4135" s="26">
        <v>7.2</v>
      </c>
      <c r="V4135" s="26">
        <v>0.04</v>
      </c>
      <c r="W4135" s="26">
        <v>7.16</v>
      </c>
      <c r="X4135" s="26">
        <v>97.4</v>
      </c>
      <c r="Y4135" s="85"/>
      <c r="AD4135" s="26">
        <v>7.2</v>
      </c>
      <c r="AF4135" s="26">
        <v>19.845556214772554</v>
      </c>
      <c r="AG4135" s="26">
        <v>6.4799820919750003E-4</v>
      </c>
      <c r="AI4135" s="29">
        <v>30.56</v>
      </c>
    </row>
    <row r="4136" spans="1:35" ht="15" customHeight="1" x14ac:dyDescent="0.2">
      <c r="A4136" s="25">
        <v>4271</v>
      </c>
      <c r="B4136" s="25" t="s">
        <v>127</v>
      </c>
      <c r="C4136" s="139">
        <v>39127</v>
      </c>
      <c r="D4136" s="25">
        <v>21</v>
      </c>
      <c r="E4136" s="25" t="s">
        <v>47</v>
      </c>
      <c r="F4136" s="25">
        <v>-80</v>
      </c>
      <c r="G4136" s="82">
        <v>30.823200000000384</v>
      </c>
      <c r="H4136" s="27">
        <v>-80.513720000000006</v>
      </c>
      <c r="I4136" s="25">
        <v>25</v>
      </c>
      <c r="J4136" s="82">
        <v>6.8303999999999832</v>
      </c>
      <c r="K4136" s="27">
        <v>25.11384</v>
      </c>
      <c r="L4136" s="29">
        <v>21.244</v>
      </c>
      <c r="M4136" s="29">
        <v>31.701000000000001</v>
      </c>
      <c r="Q4136" s="26">
        <v>3.2659860000000007</v>
      </c>
      <c r="R4136" s="26">
        <v>2.4489836238908991</v>
      </c>
      <c r="S4136" s="26">
        <v>23.5</v>
      </c>
      <c r="T4136" s="26">
        <v>1.0999999999999999E-2</v>
      </c>
      <c r="U4136" s="26">
        <v>11.2</v>
      </c>
      <c r="V4136" s="26">
        <v>1.1000000000000001</v>
      </c>
      <c r="W4136" s="26">
        <v>10.1</v>
      </c>
      <c r="X4136" s="26">
        <v>16</v>
      </c>
      <c r="Y4136" s="85"/>
      <c r="AD4136" s="26">
        <v>34.700000000000003</v>
      </c>
      <c r="AF4136" s="26">
        <v>0.26053755931647948</v>
      </c>
      <c r="AG4136" s="26">
        <v>8.4502227911234878E-2</v>
      </c>
      <c r="AI4136" s="29">
        <v>2.48</v>
      </c>
    </row>
    <row r="4137" spans="1:35" ht="15" customHeight="1" x14ac:dyDescent="0.2">
      <c r="A4137" s="25">
        <v>4272</v>
      </c>
      <c r="B4137" s="25" t="s">
        <v>127</v>
      </c>
      <c r="C4137" s="139">
        <v>39127</v>
      </c>
      <c r="D4137" s="25">
        <v>22</v>
      </c>
      <c r="E4137" s="25" t="s">
        <v>47</v>
      </c>
      <c r="F4137" s="25">
        <v>-80</v>
      </c>
      <c r="G4137" s="82">
        <v>36.20399999999961</v>
      </c>
      <c r="H4137" s="27">
        <v>-80.603399999999993</v>
      </c>
      <c r="I4137" s="25">
        <v>25</v>
      </c>
      <c r="J4137" s="82">
        <v>6.015599999999921</v>
      </c>
      <c r="K4137" s="27">
        <v>25.100259999999999</v>
      </c>
      <c r="L4137" s="29">
        <v>21.140999999999998</v>
      </c>
      <c r="M4137" s="29">
        <v>30.065999999999999</v>
      </c>
      <c r="Q4137" s="26">
        <v>3.0413260000000006</v>
      </c>
      <c r="R4137" s="26">
        <v>4.2106515980222445</v>
      </c>
      <c r="S4137" s="26">
        <v>25.4</v>
      </c>
      <c r="T4137" s="26">
        <v>4.7E-2</v>
      </c>
      <c r="U4137" s="26">
        <v>17</v>
      </c>
      <c r="V4137" s="26">
        <v>1.6</v>
      </c>
      <c r="W4137" s="26">
        <v>15.4</v>
      </c>
      <c r="X4137" s="26">
        <v>13.6</v>
      </c>
      <c r="Y4137" s="85"/>
      <c r="AD4137" s="26">
        <v>42.4</v>
      </c>
      <c r="AF4137" s="26">
        <v>0.24652657661316046</v>
      </c>
      <c r="AG4137" s="26">
        <v>6.7282455286718945E-2</v>
      </c>
      <c r="AI4137" s="29">
        <v>4.24</v>
      </c>
    </row>
    <row r="4138" spans="1:35" ht="15" customHeight="1" x14ac:dyDescent="0.2">
      <c r="A4138" s="25">
        <v>4273</v>
      </c>
      <c r="B4138" s="25" t="s">
        <v>127</v>
      </c>
      <c r="C4138" s="139">
        <v>39127</v>
      </c>
      <c r="D4138" s="25">
        <v>23</v>
      </c>
      <c r="E4138" s="25" t="s">
        <v>47</v>
      </c>
      <c r="F4138" s="25">
        <v>-80</v>
      </c>
      <c r="G4138" s="82">
        <v>37.445399999999722</v>
      </c>
      <c r="H4138" s="27">
        <v>-80.624089999999995</v>
      </c>
      <c r="I4138" s="25">
        <v>25</v>
      </c>
      <c r="J4138" s="82">
        <v>3.3395999999999759</v>
      </c>
      <c r="K4138" s="27">
        <v>25.05566</v>
      </c>
      <c r="L4138" s="29">
        <v>21.196000000000002</v>
      </c>
      <c r="M4138" s="29">
        <v>31.22</v>
      </c>
      <c r="Q4138" s="26">
        <v>3.7827040000000007</v>
      </c>
      <c r="R4138" s="26">
        <v>2.0478319274668682</v>
      </c>
      <c r="S4138" s="26">
        <v>20.100000000000001</v>
      </c>
      <c r="T4138" s="26">
        <v>0.05</v>
      </c>
      <c r="U4138" s="26">
        <v>8.3000000000000007</v>
      </c>
      <c r="V4138" s="26">
        <v>0.45</v>
      </c>
      <c r="W4138" s="26">
        <v>7.8500000000000005</v>
      </c>
      <c r="X4138" s="26">
        <v>13.6</v>
      </c>
      <c r="Y4138" s="85"/>
      <c r="AD4138" s="26">
        <v>28.400000000000002</v>
      </c>
      <c r="AF4138" s="26">
        <v>0.27021180927829497</v>
      </c>
      <c r="AG4138" s="26">
        <v>6.2215557528562948E-2</v>
      </c>
      <c r="AI4138" s="29">
        <v>2.08</v>
      </c>
    </row>
    <row r="4139" spans="1:35" ht="15" customHeight="1" x14ac:dyDescent="0.2">
      <c r="A4139" s="25">
        <v>4274</v>
      </c>
      <c r="B4139" s="25" t="s">
        <v>127</v>
      </c>
      <c r="C4139" s="139">
        <v>39127</v>
      </c>
      <c r="D4139" s="25">
        <v>24</v>
      </c>
      <c r="E4139" s="25" t="s">
        <v>48</v>
      </c>
      <c r="F4139" s="25">
        <v>-80</v>
      </c>
      <c r="G4139" s="82">
        <v>39.962399999999718</v>
      </c>
      <c r="H4139" s="27">
        <v>-80.666039999999995</v>
      </c>
      <c r="I4139" s="25">
        <v>25</v>
      </c>
      <c r="J4139" s="82">
        <v>3.8160000000000593</v>
      </c>
      <c r="K4139" s="27">
        <v>25.063600000000001</v>
      </c>
      <c r="L4139" s="29">
        <v>21.324000000000002</v>
      </c>
      <c r="M4139" s="29">
        <v>31.513999999999999</v>
      </c>
      <c r="Q4139" s="26">
        <v>3.715306</v>
      </c>
      <c r="R4139" s="26">
        <v>1.6085948217104091</v>
      </c>
      <c r="S4139" s="26">
        <v>14</v>
      </c>
      <c r="T4139" s="26">
        <v>4.2999999999999997E-2</v>
      </c>
      <c r="U4139" s="26">
        <v>10.199999999999999</v>
      </c>
      <c r="V4139" s="26">
        <v>0.24</v>
      </c>
      <c r="W4139" s="26">
        <v>9.9599999999999991</v>
      </c>
      <c r="X4139" s="26">
        <v>14.2</v>
      </c>
      <c r="Y4139" s="85"/>
      <c r="AD4139" s="26">
        <v>24.2</v>
      </c>
      <c r="AF4139" s="26">
        <v>0.59980349763256102</v>
      </c>
      <c r="AG4139" s="26">
        <v>7.7963952126317293E-2</v>
      </c>
      <c r="AI4139" s="29">
        <v>1.68</v>
      </c>
    </row>
    <row r="4140" spans="1:35" ht="15" customHeight="1" x14ac:dyDescent="0.2">
      <c r="A4140" s="25">
        <v>4275</v>
      </c>
      <c r="B4140" s="25" t="s">
        <v>127</v>
      </c>
      <c r="C4140" s="139">
        <v>39127</v>
      </c>
      <c r="D4140" s="25">
        <v>25</v>
      </c>
      <c r="E4140" s="25" t="s">
        <v>48</v>
      </c>
      <c r="F4140" s="25">
        <v>-80</v>
      </c>
      <c r="G4140" s="82">
        <v>43.017600000000016</v>
      </c>
      <c r="H4140" s="27">
        <v>-80.71696</v>
      </c>
      <c r="I4140" s="25">
        <v>25</v>
      </c>
      <c r="J4140" s="82">
        <v>3.6084000000000316</v>
      </c>
      <c r="K4140" s="27">
        <v>25.060140000000001</v>
      </c>
      <c r="L4140" s="29">
        <v>21.687999999999999</v>
      </c>
      <c r="M4140" s="29">
        <v>29.802</v>
      </c>
      <c r="Q4140" s="26">
        <v>7.8265840000000004</v>
      </c>
      <c r="R4140" s="26">
        <v>12.416495384234386</v>
      </c>
      <c r="S4140" s="26">
        <v>3.9</v>
      </c>
      <c r="T4140" s="26">
        <v>5.3999999999999999E-2</v>
      </c>
      <c r="U4140" s="26">
        <v>9.6</v>
      </c>
      <c r="V4140" s="26">
        <v>0.09</v>
      </c>
      <c r="W4140" s="26">
        <v>9.51</v>
      </c>
      <c r="X4140" s="26">
        <v>28</v>
      </c>
      <c r="Y4140" s="85"/>
      <c r="AD4140" s="26">
        <v>13.5</v>
      </c>
      <c r="AF4140" s="26">
        <v>5.2374387724311493</v>
      </c>
      <c r="AG4140" s="26">
        <v>6.3781747319286736E-2</v>
      </c>
      <c r="AI4140" s="29">
        <v>13.04</v>
      </c>
    </row>
    <row r="4141" spans="1:35" ht="15" customHeight="1" x14ac:dyDescent="0.2">
      <c r="A4141" s="25">
        <v>4276</v>
      </c>
      <c r="B4141" s="25" t="s">
        <v>127</v>
      </c>
      <c r="C4141" s="139">
        <v>39127</v>
      </c>
      <c r="D4141" s="25">
        <v>26</v>
      </c>
      <c r="E4141" s="25" t="s">
        <v>50</v>
      </c>
      <c r="F4141" s="25">
        <v>-80</v>
      </c>
      <c r="G4141" s="82">
        <v>43.29480000000018</v>
      </c>
      <c r="H4141" s="27">
        <v>-80.721580000000003</v>
      </c>
      <c r="I4141" s="25">
        <v>25</v>
      </c>
      <c r="J4141" s="82">
        <v>1.4388000000001</v>
      </c>
      <c r="K4141" s="27">
        <v>25.023980000000002</v>
      </c>
      <c r="L4141" s="29">
        <v>22.215</v>
      </c>
      <c r="M4141" s="29">
        <v>31.356999999999999</v>
      </c>
      <c r="Q4141" s="26">
        <v>7.2424680000000006</v>
      </c>
      <c r="R4141" s="26">
        <v>8.6917611230114495</v>
      </c>
      <c r="S4141" s="26">
        <v>3.5</v>
      </c>
      <c r="T4141" s="26">
        <v>4.2999999999999997E-2</v>
      </c>
      <c r="U4141" s="26">
        <v>11.5</v>
      </c>
      <c r="V4141" s="26">
        <v>0.09</v>
      </c>
      <c r="W4141" s="26">
        <v>11.41</v>
      </c>
      <c r="X4141" s="26">
        <v>33.799999999999997</v>
      </c>
      <c r="Y4141" s="85"/>
      <c r="AD4141" s="26">
        <v>15</v>
      </c>
      <c r="AF4141" s="26">
        <v>4.9412065667038334</v>
      </c>
      <c r="AG4141" s="26">
        <v>0.24910473220288037</v>
      </c>
      <c r="AI4141" s="29">
        <v>9.2799999999999994</v>
      </c>
    </row>
    <row r="4142" spans="1:35" ht="15" customHeight="1" x14ac:dyDescent="0.2">
      <c r="A4142" s="25">
        <v>4277</v>
      </c>
      <c r="B4142" s="25" t="s">
        <v>127</v>
      </c>
      <c r="C4142" s="139">
        <v>39127</v>
      </c>
      <c r="D4142" s="25">
        <v>27</v>
      </c>
      <c r="E4142" s="25" t="s">
        <v>50</v>
      </c>
      <c r="F4142" s="25">
        <v>-80</v>
      </c>
      <c r="G4142" s="82">
        <v>44.910000000000423</v>
      </c>
      <c r="H4142" s="27">
        <v>-80.748500000000007</v>
      </c>
      <c r="I4142" s="25">
        <v>25</v>
      </c>
      <c r="J4142" s="82">
        <v>0.3551999999999822</v>
      </c>
      <c r="K4142" s="27">
        <v>25.00592</v>
      </c>
      <c r="L4142" s="29">
        <v>22.297000000000001</v>
      </c>
      <c r="M4142" s="29">
        <v>32.866</v>
      </c>
      <c r="Q4142" s="26">
        <v>10.926892000000002</v>
      </c>
      <c r="R4142" s="26">
        <v>11.502471062655861</v>
      </c>
      <c r="S4142" s="26">
        <v>0.02</v>
      </c>
      <c r="T4142" s="26">
        <v>3.6999999999999998E-2</v>
      </c>
      <c r="U4142" s="26">
        <v>8.1999999999999993</v>
      </c>
      <c r="V4142" s="26">
        <v>0.1</v>
      </c>
      <c r="W4142" s="26">
        <v>8.1</v>
      </c>
      <c r="X4142" s="26">
        <v>47.3</v>
      </c>
      <c r="Y4142" s="85"/>
      <c r="AD4142" s="26">
        <v>8.2199999999999989</v>
      </c>
      <c r="AF4142" s="26">
        <v>7.5392430736907006</v>
      </c>
      <c r="AG4142" s="26">
        <v>7.6256494712115874E-2</v>
      </c>
      <c r="AI4142" s="29">
        <v>12.4</v>
      </c>
    </row>
    <row r="4143" spans="1:35" ht="15" customHeight="1" x14ac:dyDescent="0.2">
      <c r="A4143" s="25">
        <v>4278</v>
      </c>
      <c r="B4143" s="25" t="s">
        <v>127</v>
      </c>
      <c r="C4143" s="139">
        <v>39127</v>
      </c>
      <c r="D4143" s="25">
        <v>28</v>
      </c>
      <c r="E4143" s="25" t="s">
        <v>50</v>
      </c>
      <c r="F4143" s="25">
        <v>-80</v>
      </c>
      <c r="G4143" s="82">
        <v>47.058000000000106</v>
      </c>
      <c r="H4143" s="27">
        <v>-80.784300000000002</v>
      </c>
      <c r="I4143" s="25">
        <v>25</v>
      </c>
      <c r="J4143" s="82">
        <v>4.9200000000055866E-2</v>
      </c>
      <c r="K4143" s="27">
        <v>25.000820000000001</v>
      </c>
      <c r="L4143" s="29">
        <v>22.199000000000002</v>
      </c>
      <c r="M4143" s="29">
        <v>32.466999999999999</v>
      </c>
      <c r="Q4143" s="26">
        <v>10.994289999999999</v>
      </c>
      <c r="R4143" s="26">
        <v>11.06429101701886</v>
      </c>
      <c r="S4143" s="26">
        <v>0</v>
      </c>
      <c r="T4143" s="26">
        <v>1.6E-2</v>
      </c>
      <c r="U4143" s="26">
        <v>11.2</v>
      </c>
      <c r="V4143" s="26">
        <v>7.0000000000000007E-2</v>
      </c>
      <c r="W4143" s="26">
        <v>11.129999999999999</v>
      </c>
      <c r="X4143" s="26">
        <v>96</v>
      </c>
      <c r="Y4143" s="85"/>
      <c r="AD4143" s="26">
        <v>11.2</v>
      </c>
      <c r="AF4143" s="26">
        <v>15.251955457041539</v>
      </c>
      <c r="AG4143" s="26">
        <v>6.4799820919750003E-4</v>
      </c>
      <c r="AI4143" s="29">
        <v>12.88</v>
      </c>
    </row>
    <row r="4144" spans="1:35" ht="15" customHeight="1" x14ac:dyDescent="0.2">
      <c r="A4144" s="25">
        <v>4279</v>
      </c>
      <c r="B4144" s="25" t="s">
        <v>127</v>
      </c>
      <c r="C4144" s="139">
        <v>39127</v>
      </c>
      <c r="D4144" s="25">
        <v>29</v>
      </c>
      <c r="E4144" s="25" t="s">
        <v>50</v>
      </c>
      <c r="F4144" s="25">
        <v>-80</v>
      </c>
      <c r="G4144" s="82">
        <v>48.648000000000025</v>
      </c>
      <c r="H4144" s="27">
        <v>-80.8108</v>
      </c>
      <c r="I4144" s="25">
        <v>24</v>
      </c>
      <c r="J4144" s="82">
        <v>59.904000000000011</v>
      </c>
      <c r="K4144" s="27">
        <v>24.9984</v>
      </c>
      <c r="L4144" s="29">
        <v>22.611999999999998</v>
      </c>
      <c r="M4144" s="29">
        <v>32.06</v>
      </c>
      <c r="Q4144" s="26">
        <v>7.4446619999999992</v>
      </c>
      <c r="R4144" s="26">
        <v>0.58215139438004238</v>
      </c>
      <c r="S4144" s="26">
        <v>0</v>
      </c>
      <c r="T4144" s="26">
        <v>0.05</v>
      </c>
      <c r="U4144" s="26">
        <v>8.3000000000000007</v>
      </c>
      <c r="V4144" s="26">
        <v>0.18</v>
      </c>
      <c r="W4144" s="26">
        <v>8.120000000000001</v>
      </c>
      <c r="X4144" s="26">
        <v>51.4</v>
      </c>
      <c r="Y4144" s="85"/>
      <c r="AD4144" s="26">
        <v>8.3000000000000007</v>
      </c>
      <c r="AF4144" s="26">
        <v>5.8619282872076539</v>
      </c>
      <c r="AG4144" s="26">
        <v>0.12837082125052271</v>
      </c>
      <c r="AI4144" s="29">
        <v>1.28</v>
      </c>
    </row>
    <row r="4145" spans="1:35" ht="15" customHeight="1" x14ac:dyDescent="0.2">
      <c r="A4145" s="25">
        <v>4280</v>
      </c>
      <c r="B4145" s="25" t="s">
        <v>127</v>
      </c>
      <c r="C4145" s="139">
        <v>39127</v>
      </c>
      <c r="D4145" s="25">
        <v>30</v>
      </c>
      <c r="E4145" s="25" t="s">
        <v>49</v>
      </c>
      <c r="F4145" s="25">
        <v>-80</v>
      </c>
      <c r="G4145" s="82">
        <v>50.096400000000187</v>
      </c>
      <c r="H4145" s="27">
        <v>-80.834940000000003</v>
      </c>
      <c r="I4145" s="25">
        <v>24</v>
      </c>
      <c r="J4145" s="82">
        <v>58.543199999999942</v>
      </c>
      <c r="K4145" s="27">
        <v>24.975719999999999</v>
      </c>
      <c r="L4145" s="29">
        <v>22.905999999999999</v>
      </c>
      <c r="M4145" s="29">
        <v>33.475999999999999</v>
      </c>
      <c r="Q4145" s="26">
        <v>7.6019240000000003</v>
      </c>
      <c r="R4145" s="26">
        <v>6.6242351331617106</v>
      </c>
      <c r="S4145" s="26">
        <v>0</v>
      </c>
      <c r="T4145" s="26">
        <v>3.5999999999999997E-2</v>
      </c>
      <c r="U4145" s="26">
        <v>9.1</v>
      </c>
      <c r="V4145" s="26">
        <v>0.19</v>
      </c>
      <c r="W4145" s="26">
        <v>8.91</v>
      </c>
      <c r="X4145" s="26">
        <v>71.3</v>
      </c>
      <c r="Y4145" s="85"/>
      <c r="AD4145" s="26">
        <v>9.1</v>
      </c>
      <c r="AF4145" s="26">
        <v>8.1964248814416152</v>
      </c>
      <c r="AG4145" s="26">
        <v>6.4799820919750003E-4</v>
      </c>
      <c r="AI4145" s="29">
        <v>7.6</v>
      </c>
    </row>
    <row r="4146" spans="1:35" ht="15" customHeight="1" x14ac:dyDescent="0.2">
      <c r="A4146" s="25">
        <v>4281</v>
      </c>
      <c r="B4146" s="25" t="s">
        <v>127</v>
      </c>
      <c r="C4146" s="139">
        <v>39127</v>
      </c>
      <c r="D4146" s="25">
        <v>31</v>
      </c>
      <c r="E4146" s="25" t="s">
        <v>49</v>
      </c>
      <c r="F4146" s="25">
        <v>-80</v>
      </c>
      <c r="G4146" s="82">
        <v>52.103999999999644</v>
      </c>
      <c r="H4146" s="27">
        <v>-80.868399999999994</v>
      </c>
      <c r="I4146" s="25">
        <v>25</v>
      </c>
      <c r="J4146" s="82">
        <v>0.65519999999992251</v>
      </c>
      <c r="K4146" s="27">
        <v>25.010919999999999</v>
      </c>
      <c r="L4146" s="29">
        <v>22.885999999999999</v>
      </c>
      <c r="M4146" s="29">
        <v>32.072000000000003</v>
      </c>
      <c r="Q4146" s="26">
        <v>4.3668200000000006</v>
      </c>
      <c r="R4146" s="26">
        <v>4.8296827803710123</v>
      </c>
      <c r="S4146" s="26">
        <v>0.16</v>
      </c>
      <c r="T4146" s="26">
        <v>0.03</v>
      </c>
      <c r="U4146" s="26">
        <v>9.6</v>
      </c>
      <c r="V4146" s="26">
        <v>0.11</v>
      </c>
      <c r="W4146" s="26">
        <v>9.49</v>
      </c>
      <c r="X4146" s="26">
        <v>20.3</v>
      </c>
      <c r="Y4146" s="85"/>
      <c r="AD4146" s="26">
        <v>9.76</v>
      </c>
      <c r="AF4146" s="26">
        <v>0.42266464488345651</v>
      </c>
      <c r="AG4146" s="26">
        <v>4.3994910688230277E-2</v>
      </c>
      <c r="AI4146" s="29">
        <v>4.88</v>
      </c>
    </row>
    <row r="4147" spans="1:35" ht="15" customHeight="1" x14ac:dyDescent="0.2">
      <c r="A4147" s="25">
        <v>4282</v>
      </c>
      <c r="B4147" s="25" t="s">
        <v>127</v>
      </c>
      <c r="C4147" s="139">
        <v>39127</v>
      </c>
      <c r="D4147" s="25">
        <v>32</v>
      </c>
      <c r="E4147" s="25" t="s">
        <v>49</v>
      </c>
      <c r="F4147" s="25">
        <v>-80</v>
      </c>
      <c r="G4147" s="82">
        <v>55.510799999999847</v>
      </c>
      <c r="H4147" s="27">
        <v>-80.925179999999997</v>
      </c>
      <c r="I4147" s="25">
        <v>25</v>
      </c>
      <c r="J4147" s="82">
        <v>0.70200000000006924</v>
      </c>
      <c r="K4147" s="27">
        <v>25.011700000000001</v>
      </c>
      <c r="L4147" s="29">
        <v>22.111999999999998</v>
      </c>
      <c r="M4147" s="29">
        <v>32.893999999999998</v>
      </c>
      <c r="Q4147" s="26">
        <v>4.636412</v>
      </c>
      <c r="R4147" s="26">
        <v>5.6987134729904287</v>
      </c>
      <c r="S4147" s="26">
        <v>0</v>
      </c>
      <c r="T4147" s="26">
        <v>3.5000000000000003E-2</v>
      </c>
      <c r="U4147" s="26">
        <v>9.8000000000000007</v>
      </c>
      <c r="V4147" s="26">
        <v>0.1</v>
      </c>
      <c r="W4147" s="26">
        <v>9.7000000000000011</v>
      </c>
      <c r="X4147" s="26">
        <v>11</v>
      </c>
      <c r="Y4147" s="85"/>
      <c r="AD4147" s="26">
        <v>9.8000000000000007</v>
      </c>
      <c r="AF4147" s="26">
        <v>0.17880682688045202</v>
      </c>
      <c r="AG4147" s="26">
        <v>6.6234484153329443E-2</v>
      </c>
      <c r="AI4147" s="29">
        <v>5.720000000000006</v>
      </c>
    </row>
    <row r="4148" spans="1:35" ht="15" customHeight="1" x14ac:dyDescent="0.2">
      <c r="A4148" s="25">
        <v>4283</v>
      </c>
      <c r="B4148" s="25" t="s">
        <v>127</v>
      </c>
      <c r="C4148" s="139">
        <v>39127</v>
      </c>
      <c r="D4148" s="25">
        <v>33</v>
      </c>
      <c r="E4148" s="25" t="s">
        <v>49</v>
      </c>
      <c r="F4148" s="25">
        <v>-80</v>
      </c>
      <c r="G4148" s="82">
        <v>55.185599999999795</v>
      </c>
      <c r="H4148" s="27">
        <v>-80.919759999999997</v>
      </c>
      <c r="I4148" s="25">
        <v>25</v>
      </c>
      <c r="J4148" s="82">
        <v>3.2519999999999998</v>
      </c>
      <c r="K4148" s="27">
        <v>25.054200000000002</v>
      </c>
      <c r="L4148" s="29">
        <v>22.741</v>
      </c>
      <c r="M4148" s="29">
        <v>30.850999999999999</v>
      </c>
      <c r="Q4148" s="26">
        <v>3.9848980000000003</v>
      </c>
      <c r="R4148" s="26">
        <v>1.0576809175757842</v>
      </c>
      <c r="S4148" s="26">
        <v>0</v>
      </c>
      <c r="T4148" s="26">
        <v>0.05</v>
      </c>
      <c r="U4148" s="26">
        <v>7.4</v>
      </c>
      <c r="V4148" s="26">
        <v>0.19</v>
      </c>
      <c r="W4148" s="26">
        <v>7.21</v>
      </c>
      <c r="X4148" s="26">
        <v>14.7</v>
      </c>
      <c r="Y4148" s="85"/>
      <c r="AD4148" s="26">
        <v>7.4</v>
      </c>
      <c r="AF4148" s="26">
        <v>0.18748029236345892</v>
      </c>
      <c r="AG4148" s="26">
        <v>9.3296209862748947E-2</v>
      </c>
      <c r="AI4148" s="29">
        <v>1.0800000000000054</v>
      </c>
    </row>
    <row r="4149" spans="1:35" ht="15" customHeight="1" x14ac:dyDescent="0.2">
      <c r="A4149" s="25">
        <v>4284</v>
      </c>
      <c r="B4149" s="25" t="s">
        <v>127</v>
      </c>
      <c r="C4149" s="139">
        <v>39127</v>
      </c>
      <c r="D4149" s="25">
        <v>34</v>
      </c>
      <c r="E4149" s="25" t="s">
        <v>49</v>
      </c>
      <c r="F4149" s="25">
        <v>-80</v>
      </c>
      <c r="G4149" s="82">
        <v>57.345599999999877</v>
      </c>
      <c r="H4149" s="27">
        <v>-80.955759999999998</v>
      </c>
      <c r="I4149" s="25">
        <v>24</v>
      </c>
      <c r="J4149" s="82">
        <v>59.299200000000098</v>
      </c>
      <c r="K4149" s="27">
        <v>24.988320000000002</v>
      </c>
      <c r="L4149" s="29">
        <v>21.907</v>
      </c>
      <c r="M4149" s="29">
        <v>32.817999999999998</v>
      </c>
      <c r="Q4149" s="26">
        <v>4.748742</v>
      </c>
      <c r="R4149" s="26">
        <v>3.5386423801682971</v>
      </c>
      <c r="S4149" s="26">
        <v>0</v>
      </c>
      <c r="T4149" s="26">
        <v>6.4000000000000001E-2</v>
      </c>
      <c r="U4149" s="26">
        <v>6.4</v>
      </c>
      <c r="V4149" s="26">
        <v>0.06</v>
      </c>
      <c r="W4149" s="26">
        <v>6.3400000000000007</v>
      </c>
      <c r="X4149" s="26">
        <v>21.5</v>
      </c>
      <c r="Y4149" s="85"/>
      <c r="AD4149" s="26">
        <v>6.4</v>
      </c>
      <c r="AF4149" s="26">
        <v>0.51540400658637742</v>
      </c>
      <c r="AG4149" s="26">
        <v>0.24644624597821019</v>
      </c>
      <c r="AI4149" s="29">
        <v>3.6000000000000085</v>
      </c>
    </row>
    <row r="4150" spans="1:35" ht="15" customHeight="1" x14ac:dyDescent="0.2">
      <c r="A4150" s="25">
        <v>4285</v>
      </c>
      <c r="B4150" s="25" t="s">
        <v>127</v>
      </c>
      <c r="C4150" s="139">
        <v>39127</v>
      </c>
      <c r="D4150" s="25">
        <v>35</v>
      </c>
      <c r="E4150" s="25" t="s">
        <v>49</v>
      </c>
      <c r="F4150" s="25">
        <v>-80</v>
      </c>
      <c r="G4150" s="82">
        <v>52.727999999999895</v>
      </c>
      <c r="H4150" s="27">
        <v>-80.878799999999998</v>
      </c>
      <c r="I4150" s="25">
        <v>24</v>
      </c>
      <c r="J4150" s="82">
        <v>58.270800000000023</v>
      </c>
      <c r="K4150" s="27">
        <v>24.97118</v>
      </c>
      <c r="L4150" s="29">
        <v>23.148</v>
      </c>
      <c r="M4150" s="29">
        <v>33.121000000000002</v>
      </c>
      <c r="Q4150" s="26">
        <v>4.1421600000000005</v>
      </c>
      <c r="R4150" s="26">
        <v>3.8909295937108026</v>
      </c>
      <c r="S4150" s="26">
        <v>0.59</v>
      </c>
      <c r="T4150" s="26">
        <v>3.4000000000000002E-2</v>
      </c>
      <c r="U4150" s="26">
        <v>8.5</v>
      </c>
      <c r="V4150" s="26">
        <v>0.11</v>
      </c>
      <c r="W4150" s="26">
        <v>8.39</v>
      </c>
      <c r="X4150" s="26">
        <v>26.7</v>
      </c>
      <c r="Y4150" s="85"/>
      <c r="AD4150" s="26">
        <v>9.09</v>
      </c>
      <c r="AF4150" s="26">
        <v>0.24419141282927398</v>
      </c>
      <c r="AG4150" s="26">
        <v>7.2920872037972595E-2</v>
      </c>
      <c r="AI4150" s="29">
        <v>3.92</v>
      </c>
    </row>
    <row r="4151" spans="1:35" ht="15" customHeight="1" x14ac:dyDescent="0.2">
      <c r="A4151" s="25">
        <v>4286</v>
      </c>
      <c r="B4151" s="25" t="s">
        <v>127</v>
      </c>
      <c r="C4151" s="139">
        <v>39127</v>
      </c>
      <c r="D4151" s="25">
        <v>37</v>
      </c>
      <c r="E4151" s="25" t="s">
        <v>50</v>
      </c>
      <c r="F4151" s="25">
        <v>-80</v>
      </c>
      <c r="G4151" s="82">
        <v>45.682800000000157</v>
      </c>
      <c r="H4151" s="27">
        <v>-80.761380000000003</v>
      </c>
      <c r="I4151" s="25">
        <v>24</v>
      </c>
      <c r="J4151" s="82">
        <v>55.960800000000077</v>
      </c>
      <c r="K4151" s="27">
        <v>24.932680000000001</v>
      </c>
      <c r="L4151" s="29">
        <v>23.408999999999999</v>
      </c>
      <c r="M4151" s="29">
        <v>35.216000000000001</v>
      </c>
      <c r="Q4151" s="26">
        <v>22.317153999999999</v>
      </c>
      <c r="R4151" s="26">
        <v>24.874173345197587</v>
      </c>
      <c r="S4151" s="26">
        <v>0</v>
      </c>
      <c r="T4151" s="26">
        <v>8.9999999999999993E-3</v>
      </c>
      <c r="U4151" s="26">
        <v>9</v>
      </c>
      <c r="V4151" s="26">
        <v>0.13</v>
      </c>
      <c r="W4151" s="26">
        <v>8.8699999999999992</v>
      </c>
      <c r="X4151" s="26">
        <v>113.3</v>
      </c>
      <c r="Y4151" s="85"/>
      <c r="AD4151" s="26">
        <v>9</v>
      </c>
      <c r="AF4151" s="26">
        <v>16.512943900340247</v>
      </c>
      <c r="AG4151" s="26">
        <v>9.340965378734381E-2</v>
      </c>
      <c r="AI4151" s="29">
        <v>26.84</v>
      </c>
    </row>
    <row r="4152" spans="1:35" ht="15" customHeight="1" x14ac:dyDescent="0.2">
      <c r="A4152" s="25">
        <v>4287</v>
      </c>
      <c r="B4152" s="25" t="s">
        <v>127</v>
      </c>
      <c r="C4152" s="139">
        <v>39127</v>
      </c>
      <c r="D4152" s="25">
        <v>38</v>
      </c>
      <c r="E4152" s="25" t="s">
        <v>50</v>
      </c>
      <c r="F4152" s="25">
        <v>-80</v>
      </c>
      <c r="G4152" s="82">
        <v>41.854800000000125</v>
      </c>
      <c r="H4152" s="27">
        <v>-80.697580000000002</v>
      </c>
      <c r="I4152" s="25">
        <v>24</v>
      </c>
      <c r="J4152" s="82">
        <v>59.13720000000005</v>
      </c>
      <c r="K4152" s="27">
        <v>24.985620000000001</v>
      </c>
      <c r="L4152" s="29">
        <v>22.722000000000001</v>
      </c>
      <c r="M4152" s="29">
        <v>34.106999999999999</v>
      </c>
      <c r="Q4152" s="26">
        <v>4.9958679999999998</v>
      </c>
      <c r="R4152" s="26">
        <v>2.7087463213308656</v>
      </c>
      <c r="S4152" s="26">
        <v>5.8</v>
      </c>
      <c r="T4152" s="26">
        <v>3.9E-2</v>
      </c>
      <c r="U4152" s="26">
        <v>5.0999999999999996</v>
      </c>
      <c r="V4152" s="26">
        <v>0.26</v>
      </c>
      <c r="W4152" s="26">
        <v>4.84</v>
      </c>
      <c r="X4152" s="26">
        <v>13.9</v>
      </c>
      <c r="Y4152" s="85"/>
      <c r="AD4152" s="26">
        <v>10.899999999999999</v>
      </c>
      <c r="AF4152" s="26">
        <v>1.1025309008206974</v>
      </c>
      <c r="AG4152" s="26">
        <v>8.9943420398844343E-2</v>
      </c>
      <c r="AI4152" s="29">
        <v>2.84</v>
      </c>
    </row>
    <row r="4153" spans="1:35" ht="15" customHeight="1" x14ac:dyDescent="0.2">
      <c r="A4153" s="25">
        <v>4288</v>
      </c>
      <c r="B4153" s="25" t="s">
        <v>127</v>
      </c>
      <c r="C4153" s="139">
        <v>39127</v>
      </c>
      <c r="D4153" s="25">
        <v>39</v>
      </c>
      <c r="E4153" s="25" t="s">
        <v>50</v>
      </c>
      <c r="F4153" s="25">
        <v>-80</v>
      </c>
      <c r="G4153" s="82">
        <v>38.805600000000027</v>
      </c>
      <c r="H4153" s="27">
        <v>-80.64676</v>
      </c>
      <c r="I4153" s="25">
        <v>25</v>
      </c>
      <c r="J4153" s="82">
        <v>0.46319999999994366</v>
      </c>
      <c r="K4153" s="27">
        <v>25.007719999999999</v>
      </c>
      <c r="L4153" s="29">
        <v>23.03</v>
      </c>
      <c r="M4153" s="29">
        <v>32.883000000000003</v>
      </c>
      <c r="Q4153" s="26">
        <v>3.4681800000000003</v>
      </c>
      <c r="R4153" s="26">
        <v>1.7263228080147033</v>
      </c>
      <c r="S4153" s="26">
        <v>9.8000000000000007</v>
      </c>
      <c r="T4153" s="26">
        <v>4.3999999999999997E-2</v>
      </c>
      <c r="U4153" s="26">
        <v>8</v>
      </c>
      <c r="V4153" s="26">
        <v>0.26</v>
      </c>
      <c r="W4153" s="26">
        <v>7.74</v>
      </c>
      <c r="X4153" s="26">
        <v>9.1999999999999993</v>
      </c>
      <c r="Y4153" s="85"/>
      <c r="AD4153" s="26">
        <v>17.8</v>
      </c>
      <c r="AF4153" s="26">
        <v>0.28288841267653597</v>
      </c>
      <c r="AG4153" s="26">
        <v>3.4524167915016654E-2</v>
      </c>
      <c r="AI4153" s="29">
        <v>1.7600000000000051</v>
      </c>
    </row>
    <row r="4154" spans="1:35" ht="15" customHeight="1" x14ac:dyDescent="0.2">
      <c r="A4154" s="25">
        <v>4289</v>
      </c>
      <c r="B4154" s="25" t="s">
        <v>127</v>
      </c>
      <c r="C4154" s="139">
        <v>39127</v>
      </c>
      <c r="D4154" s="25">
        <v>40</v>
      </c>
      <c r="E4154" s="25" t="s">
        <v>47</v>
      </c>
      <c r="F4154" s="25">
        <v>-80</v>
      </c>
      <c r="G4154" s="82">
        <v>35.924400000000389</v>
      </c>
      <c r="H4154" s="27">
        <v>-80.598740000000006</v>
      </c>
      <c r="I4154" s="25">
        <v>25</v>
      </c>
      <c r="J4154" s="82">
        <v>1.0259999999999536</v>
      </c>
      <c r="K4154" s="27">
        <v>25.017099999999999</v>
      </c>
      <c r="L4154" s="29">
        <v>23.065000000000001</v>
      </c>
      <c r="M4154" s="29">
        <v>32.097000000000001</v>
      </c>
      <c r="Q4154" s="26">
        <v>2.6818700000000009</v>
      </c>
      <c r="R4154" s="26">
        <v>2.2462830943449053</v>
      </c>
      <c r="S4154" s="26">
        <v>16</v>
      </c>
      <c r="T4154" s="26">
        <v>3.7999999999999999E-2</v>
      </c>
      <c r="U4154" s="26">
        <v>8.6</v>
      </c>
      <c r="V4154" s="26">
        <v>0.4</v>
      </c>
      <c r="W4154" s="26">
        <v>8.1999999999999993</v>
      </c>
      <c r="X4154" s="26">
        <v>10.69</v>
      </c>
      <c r="Y4154" s="85"/>
      <c r="AD4154" s="26">
        <v>24.599999999999998</v>
      </c>
      <c r="AF4154" s="26">
        <v>0.28322200750280546</v>
      </c>
      <c r="AG4154" s="26">
        <v>7.3529312972846983E-2</v>
      </c>
      <c r="AI4154" s="29">
        <v>2.2799999999999998</v>
      </c>
    </row>
    <row r="4155" spans="1:35" ht="15" customHeight="1" x14ac:dyDescent="0.2">
      <c r="A4155" s="25">
        <v>4290</v>
      </c>
      <c r="B4155" s="25" t="s">
        <v>128</v>
      </c>
      <c r="C4155" s="139">
        <v>39218</v>
      </c>
      <c r="D4155" s="25" t="s">
        <v>15</v>
      </c>
      <c r="E4155" s="25" t="s">
        <v>76</v>
      </c>
      <c r="F4155" s="25">
        <v>-80</v>
      </c>
      <c r="G4155" s="82">
        <v>11.182799999999986</v>
      </c>
      <c r="H4155" s="27">
        <v>-80.18638</v>
      </c>
      <c r="I4155" s="25">
        <v>25</v>
      </c>
      <c r="J4155" s="82">
        <v>44.302799999999962</v>
      </c>
      <c r="K4155" s="27">
        <v>25.738379999999999</v>
      </c>
      <c r="L4155" s="29">
        <v>25.713000000000001</v>
      </c>
      <c r="M4155" s="29">
        <v>35.863</v>
      </c>
      <c r="N4155" s="28">
        <v>17.438622908338722</v>
      </c>
      <c r="O4155" s="28">
        <v>7.0738014834259024</v>
      </c>
      <c r="R4155" s="26">
        <v>0.90047705376689435</v>
      </c>
      <c r="S4155" s="26">
        <v>0.24</v>
      </c>
      <c r="T4155" s="26">
        <v>0</v>
      </c>
      <c r="U4155" s="26">
        <v>5.6</v>
      </c>
      <c r="V4155" s="26">
        <v>0.08</v>
      </c>
      <c r="W4155" s="26">
        <v>5.52</v>
      </c>
      <c r="X4155" s="26">
        <v>1.3</v>
      </c>
      <c r="Y4155" s="85"/>
      <c r="AD4155" s="26">
        <v>5.84</v>
      </c>
      <c r="AF4155" s="26">
        <v>0.41599274835806643</v>
      </c>
      <c r="AG4155" s="26">
        <v>0.17589012424926587</v>
      </c>
      <c r="AH4155" s="29">
        <v>0.26435573635780674</v>
      </c>
      <c r="AI4155" s="29">
        <v>0.94999999999999751</v>
      </c>
    </row>
    <row r="4156" spans="1:35" ht="15" customHeight="1" x14ac:dyDescent="0.2">
      <c r="A4156" s="25">
        <v>4291</v>
      </c>
      <c r="B4156" s="25" t="s">
        <v>128</v>
      </c>
      <c r="C4156" s="139">
        <v>39218</v>
      </c>
      <c r="D4156" s="25" t="s">
        <v>24</v>
      </c>
      <c r="E4156" s="25" t="s">
        <v>77</v>
      </c>
      <c r="F4156" s="25">
        <v>-80</v>
      </c>
      <c r="G4156" s="82">
        <v>21.665999999999599</v>
      </c>
      <c r="H4156" s="27">
        <v>-80.361099999999993</v>
      </c>
      <c r="I4156" s="25">
        <v>25</v>
      </c>
      <c r="J4156" s="82">
        <v>17.837999999999994</v>
      </c>
      <c r="K4156" s="27">
        <v>25.2973</v>
      </c>
      <c r="L4156" s="29">
        <v>26.863</v>
      </c>
      <c r="M4156" s="29">
        <v>37.210999999999999</v>
      </c>
      <c r="N4156" s="28">
        <v>27.216744894181662</v>
      </c>
      <c r="O4156" s="28">
        <v>11.040198037336163</v>
      </c>
      <c r="Q4156" s="26">
        <v>4.8835379999999997</v>
      </c>
      <c r="R4156" s="26">
        <v>1.4667601481117947</v>
      </c>
      <c r="S4156" s="26">
        <v>0.23</v>
      </c>
      <c r="T4156" s="26">
        <v>0</v>
      </c>
      <c r="U4156" s="26">
        <v>7.2</v>
      </c>
      <c r="V4156" s="26">
        <v>0.23</v>
      </c>
      <c r="W4156" s="26">
        <v>6.97</v>
      </c>
      <c r="X4156" s="26">
        <v>6.3</v>
      </c>
      <c r="Y4156" s="85"/>
      <c r="AD4156" s="26">
        <v>7.43</v>
      </c>
      <c r="AF4156" s="26">
        <v>0.69921475586087189</v>
      </c>
      <c r="AG4156" s="26">
        <v>0.12960144322397715</v>
      </c>
      <c r="AH4156" s="29">
        <v>0.16938101958642071</v>
      </c>
      <c r="AI4156" s="29">
        <v>1.5499999999999936</v>
      </c>
    </row>
    <row r="4157" spans="1:35" ht="15" customHeight="1" x14ac:dyDescent="0.2">
      <c r="A4157" s="25">
        <v>4292</v>
      </c>
      <c r="B4157" s="25" t="s">
        <v>128</v>
      </c>
      <c r="C4157" s="139">
        <v>39218</v>
      </c>
      <c r="D4157" s="25" t="s">
        <v>25</v>
      </c>
      <c r="E4157" s="25" t="s">
        <v>79</v>
      </c>
      <c r="F4157" s="25">
        <v>-80</v>
      </c>
      <c r="G4157" s="82">
        <v>22.521999999999998</v>
      </c>
      <c r="H4157" s="27">
        <v>-80.375366666666665</v>
      </c>
      <c r="I4157" s="25">
        <v>25</v>
      </c>
      <c r="J4157" s="82">
        <v>14.316000000000102</v>
      </c>
      <c r="K4157" s="27">
        <v>25.238600000000002</v>
      </c>
      <c r="L4157" s="29">
        <v>26.756</v>
      </c>
      <c r="M4157" s="29">
        <v>37.110999999999997</v>
      </c>
      <c r="N4157" s="28">
        <v>13.755051781508634</v>
      </c>
      <c r="O4157" s="28">
        <v>5.5795980111542613</v>
      </c>
      <c r="Q4157" s="26">
        <v>12.162522000000001</v>
      </c>
      <c r="R4157" s="26">
        <v>1.2137066031019916</v>
      </c>
      <c r="S4157" s="26">
        <v>0</v>
      </c>
      <c r="T4157" s="26">
        <v>0</v>
      </c>
      <c r="U4157" s="26">
        <v>0.56999999999999995</v>
      </c>
      <c r="V4157" s="26">
        <v>0.06</v>
      </c>
      <c r="W4157" s="26">
        <v>0.51</v>
      </c>
      <c r="X4157" s="26">
        <v>27.5</v>
      </c>
      <c r="Y4157" s="85"/>
      <c r="AD4157" s="26">
        <v>0.57000000000000006</v>
      </c>
      <c r="AF4157" s="26">
        <v>4.5048645339433282</v>
      </c>
      <c r="AG4157" s="26">
        <v>0.44941432565878775</v>
      </c>
      <c r="AH4157" s="29">
        <v>0.33514959254441878</v>
      </c>
      <c r="AI4157" s="29">
        <v>1.7500000000000071</v>
      </c>
    </row>
    <row r="4158" spans="1:35" ht="15" customHeight="1" x14ac:dyDescent="0.2">
      <c r="A4158" s="25">
        <v>4293</v>
      </c>
      <c r="B4158" s="25" t="s">
        <v>128</v>
      </c>
      <c r="C4158" s="139">
        <v>39218</v>
      </c>
      <c r="D4158" s="25" t="s">
        <v>26</v>
      </c>
      <c r="E4158" s="25" t="s">
        <v>79</v>
      </c>
      <c r="F4158" s="25">
        <v>-80</v>
      </c>
      <c r="G4158" s="82">
        <v>25.33800000000042</v>
      </c>
      <c r="H4158" s="27">
        <v>-80.422300000000007</v>
      </c>
      <c r="I4158" s="25">
        <v>25</v>
      </c>
      <c r="J4158" s="82">
        <v>15.346800000000087</v>
      </c>
      <c r="K4158" s="27">
        <v>25.255780000000001</v>
      </c>
      <c r="L4158" s="29">
        <v>27.33</v>
      </c>
      <c r="M4158" s="29">
        <v>35.072000000000003</v>
      </c>
      <c r="N4158" s="28">
        <v>10.236745472031286</v>
      </c>
      <c r="O4158" s="28">
        <v>4.1524325450539052</v>
      </c>
      <c r="Q4158" s="26">
        <v>13.80254</v>
      </c>
      <c r="R4158" s="26">
        <v>10.746348591463715</v>
      </c>
      <c r="S4158" s="26">
        <v>0</v>
      </c>
      <c r="T4158" s="26">
        <v>0</v>
      </c>
      <c r="U4158" s="26">
        <v>0.42</v>
      </c>
      <c r="V4158" s="26">
        <v>0.15</v>
      </c>
      <c r="W4158" s="26">
        <v>0.27</v>
      </c>
      <c r="X4158" s="26">
        <v>41.3</v>
      </c>
      <c r="Y4158" s="85"/>
      <c r="AD4158" s="26">
        <v>0.42000000000000004</v>
      </c>
      <c r="AF4158" s="26">
        <v>7.882845744748284</v>
      </c>
      <c r="AG4158" s="26">
        <v>0.23114472600266517</v>
      </c>
      <c r="AH4158" s="29">
        <v>0.45033844131373468</v>
      </c>
      <c r="AI4158" s="29">
        <v>11.684782608695654</v>
      </c>
    </row>
    <row r="4159" spans="1:35" ht="15" customHeight="1" x14ac:dyDescent="0.2">
      <c r="A4159" s="25">
        <v>4294</v>
      </c>
      <c r="B4159" s="25" t="s">
        <v>128</v>
      </c>
      <c r="C4159" s="139">
        <v>39218</v>
      </c>
      <c r="D4159" s="25" t="s">
        <v>27</v>
      </c>
      <c r="E4159" s="25" t="s">
        <v>79</v>
      </c>
      <c r="F4159" s="25">
        <v>-80</v>
      </c>
      <c r="G4159" s="82">
        <v>25.380000000000109</v>
      </c>
      <c r="H4159" s="27">
        <v>-80.423000000000002</v>
      </c>
      <c r="I4159" s="25">
        <v>25</v>
      </c>
      <c r="J4159" s="82">
        <v>10.559999999999903</v>
      </c>
      <c r="K4159" s="27">
        <v>25.175999999999998</v>
      </c>
      <c r="L4159" s="29">
        <v>27.097000000000001</v>
      </c>
      <c r="M4159" s="29">
        <v>37.311</v>
      </c>
      <c r="N4159" s="28">
        <v>12.266561016720855</v>
      </c>
      <c r="O4159" s="28">
        <v>4.9758067464789582</v>
      </c>
      <c r="Q4159" s="26">
        <v>25.417462</v>
      </c>
      <c r="R4159" s="26">
        <v>8.0165293752766953</v>
      </c>
      <c r="S4159" s="26">
        <v>0</v>
      </c>
      <c r="T4159" s="26">
        <v>0</v>
      </c>
      <c r="U4159" s="26">
        <v>6.1</v>
      </c>
      <c r="V4159" s="26">
        <v>0.26</v>
      </c>
      <c r="W4159" s="26">
        <v>5.84</v>
      </c>
      <c r="X4159" s="26">
        <v>27</v>
      </c>
      <c r="Y4159" s="85"/>
      <c r="AD4159" s="26">
        <v>6.1</v>
      </c>
      <c r="AF4159" s="26">
        <v>7.1411532476757618</v>
      </c>
      <c r="AG4159" s="26">
        <v>1.0158796102257295</v>
      </c>
      <c r="AH4159" s="29">
        <v>0.37581845422820581</v>
      </c>
      <c r="AI4159" s="29">
        <v>8.8666666666666671</v>
      </c>
    </row>
    <row r="4160" spans="1:35" ht="15" customHeight="1" x14ac:dyDescent="0.2">
      <c r="A4160" s="25">
        <v>4295</v>
      </c>
      <c r="B4160" s="25" t="s">
        <v>128</v>
      </c>
      <c r="C4160" s="139">
        <v>39218</v>
      </c>
      <c r="D4160" s="25" t="s">
        <v>28</v>
      </c>
      <c r="E4160" s="25" t="s">
        <v>77</v>
      </c>
      <c r="F4160" s="25">
        <v>-80</v>
      </c>
      <c r="G4160" s="82">
        <v>12.78</v>
      </c>
      <c r="H4160" s="27">
        <v>-80.212999999999994</v>
      </c>
      <c r="I4160" s="25">
        <v>25</v>
      </c>
      <c r="J4160" s="82">
        <v>27.878399999999957</v>
      </c>
      <c r="K4160" s="27">
        <v>25.464639999999999</v>
      </c>
      <c r="L4160" s="29">
        <v>26.245999999999999</v>
      </c>
      <c r="M4160" s="29">
        <v>37.508000000000003</v>
      </c>
      <c r="Q4160" s="26">
        <v>2.6369380000000007</v>
      </c>
      <c r="R4160" s="26">
        <v>0.49596277005719108</v>
      </c>
      <c r="S4160" s="26">
        <v>0.01</v>
      </c>
      <c r="T4160" s="26">
        <v>0</v>
      </c>
      <c r="U4160" s="26">
        <v>0.56999999999999995</v>
      </c>
      <c r="V4160" s="26">
        <v>0.16</v>
      </c>
      <c r="W4160" s="26">
        <v>0.41</v>
      </c>
      <c r="X4160" s="26">
        <v>0.4</v>
      </c>
      <c r="Y4160" s="85"/>
      <c r="AD4160" s="26">
        <v>0.57999999999999996</v>
      </c>
      <c r="AF4160" s="26">
        <v>0.31391273151959947</v>
      </c>
      <c r="AG4160" s="26">
        <v>8.578087753182588E-2</v>
      </c>
      <c r="AI4160" s="29">
        <v>0.53333333333333388</v>
      </c>
    </row>
    <row r="4161" spans="1:35" ht="15" customHeight="1" x14ac:dyDescent="0.2">
      <c r="A4161" s="25">
        <v>4296</v>
      </c>
      <c r="B4161" s="25" t="s">
        <v>128</v>
      </c>
      <c r="C4161" s="139">
        <v>39218</v>
      </c>
      <c r="D4161" s="25" t="s">
        <v>29</v>
      </c>
      <c r="E4161" s="25" t="s">
        <v>76</v>
      </c>
      <c r="F4161" s="25">
        <v>-80</v>
      </c>
      <c r="G4161" s="82">
        <v>11.914800000000412</v>
      </c>
      <c r="H4161" s="27">
        <v>-80.198580000000007</v>
      </c>
      <c r="I4161" s="25">
        <v>25</v>
      </c>
      <c r="J4161" s="82">
        <v>34.812000000000083</v>
      </c>
      <c r="K4161" s="27">
        <v>25.580200000000001</v>
      </c>
      <c r="L4161" s="29">
        <v>25.623000000000001</v>
      </c>
      <c r="M4161" s="29">
        <v>37.048999999999999</v>
      </c>
      <c r="N4161" s="28">
        <v>30.568856540890366</v>
      </c>
      <c r="O4161" s="28">
        <v>12.399948314851407</v>
      </c>
      <c r="Q4161" s="26">
        <v>2.389812</v>
      </c>
      <c r="R4161" s="26">
        <v>0.43767568771705723</v>
      </c>
      <c r="S4161" s="26">
        <v>0</v>
      </c>
      <c r="T4161" s="26">
        <v>0</v>
      </c>
      <c r="U4161" s="26">
        <v>0.28999999999999998</v>
      </c>
      <c r="V4161" s="26">
        <v>0.08</v>
      </c>
      <c r="W4161" s="26">
        <v>0.21</v>
      </c>
      <c r="X4161" s="26">
        <v>0.51</v>
      </c>
      <c r="Y4161" s="85"/>
      <c r="AD4161" s="26">
        <v>0.28999999999999998</v>
      </c>
      <c r="AF4161" s="26">
        <v>0.243524223176735</v>
      </c>
      <c r="AG4161" s="26">
        <v>0.13214572793020202</v>
      </c>
      <c r="AH4161" s="29">
        <v>0.15080708020051203</v>
      </c>
      <c r="AI4161" s="29">
        <v>0.46666666666666856</v>
      </c>
    </row>
    <row r="4162" spans="1:35" ht="15" customHeight="1" x14ac:dyDescent="0.2">
      <c r="A4162" s="25">
        <v>4297</v>
      </c>
      <c r="B4162" s="25" t="s">
        <v>128</v>
      </c>
      <c r="C4162" s="139">
        <v>39218</v>
      </c>
      <c r="D4162" s="25" t="s">
        <v>30</v>
      </c>
      <c r="E4162" s="25" t="s">
        <v>76</v>
      </c>
      <c r="F4162" s="25">
        <v>-80</v>
      </c>
      <c r="G4162" s="82">
        <v>11.25</v>
      </c>
      <c r="H4162" s="27">
        <v>-80.1875</v>
      </c>
      <c r="I4162" s="25">
        <v>25</v>
      </c>
      <c r="J4162" s="82">
        <v>39.716400000000078</v>
      </c>
      <c r="K4162" s="27">
        <v>25.661940000000001</v>
      </c>
      <c r="L4162" s="29">
        <v>25.481000000000002</v>
      </c>
      <c r="M4162" s="29">
        <v>35.994999999999997</v>
      </c>
      <c r="N4162" s="28">
        <v>19.833089845350866</v>
      </c>
      <c r="O4162" s="28">
        <v>8.0450928439926503</v>
      </c>
      <c r="Q4162" s="26">
        <v>3.5131120000000005</v>
      </c>
      <c r="R4162" s="26">
        <v>1.4117823750113794</v>
      </c>
      <c r="S4162" s="26">
        <v>0</v>
      </c>
      <c r="T4162" s="26">
        <v>0</v>
      </c>
      <c r="U4162" s="26">
        <v>0.54</v>
      </c>
      <c r="V4162" s="26">
        <v>0.08</v>
      </c>
      <c r="W4162" s="26">
        <v>0.46</v>
      </c>
      <c r="X4162" s="26">
        <v>1.2</v>
      </c>
      <c r="Y4162" s="85"/>
      <c r="AD4162" s="26">
        <v>0.54</v>
      </c>
      <c r="AF4162" s="26">
        <v>0.4610280499044489</v>
      </c>
      <c r="AG4162" s="26">
        <v>0.21043318964400132</v>
      </c>
      <c r="AH4162" s="29">
        <v>0.23243982838511895</v>
      </c>
      <c r="AI4162" s="29">
        <v>1.466666666666671</v>
      </c>
    </row>
    <row r="4163" spans="1:35" ht="15" customHeight="1" x14ac:dyDescent="0.2">
      <c r="A4163" s="25">
        <v>4298</v>
      </c>
      <c r="B4163" s="25" t="s">
        <v>128</v>
      </c>
      <c r="C4163" s="139">
        <v>39218</v>
      </c>
      <c r="D4163" s="25" t="s">
        <v>31</v>
      </c>
      <c r="E4163" s="25" t="s">
        <v>76</v>
      </c>
      <c r="F4163" s="25">
        <v>-80</v>
      </c>
      <c r="G4163" s="82">
        <v>17.600400000000036</v>
      </c>
      <c r="H4163" s="27">
        <v>-80.293340000000001</v>
      </c>
      <c r="I4163" s="25">
        <v>25</v>
      </c>
      <c r="J4163" s="82">
        <v>36.926399999999973</v>
      </c>
      <c r="K4163" s="27">
        <v>25.61544</v>
      </c>
      <c r="L4163" s="29">
        <v>26.463000000000001</v>
      </c>
      <c r="M4163" s="29">
        <v>34.207000000000001</v>
      </c>
      <c r="N4163" s="28">
        <v>20.250125912816529</v>
      </c>
      <c r="O4163" s="28">
        <v>8.2142593182140793</v>
      </c>
      <c r="Q4163" s="26">
        <v>4.3443540000000009</v>
      </c>
      <c r="R4163" s="26">
        <v>1.2238156169589502</v>
      </c>
      <c r="S4163" s="26">
        <v>0</v>
      </c>
      <c r="T4163" s="26">
        <v>0</v>
      </c>
      <c r="U4163" s="26">
        <v>0.32</v>
      </c>
      <c r="V4163" s="26">
        <v>0.03</v>
      </c>
      <c r="W4163" s="26">
        <v>0.28999999999999998</v>
      </c>
      <c r="X4163" s="26">
        <v>11</v>
      </c>
      <c r="Y4163" s="85"/>
      <c r="AD4163" s="26">
        <v>0.31999999999999995</v>
      </c>
      <c r="AF4163" s="26">
        <v>0.35994881754479036</v>
      </c>
      <c r="AG4163" s="26">
        <v>0.18358644344925923</v>
      </c>
      <c r="AH4163" s="29">
        <v>0.22765290546081396</v>
      </c>
      <c r="AI4163" s="29">
        <v>1.2666666666666635</v>
      </c>
    </row>
    <row r="4164" spans="1:35" ht="15" customHeight="1" x14ac:dyDescent="0.2">
      <c r="A4164" s="25">
        <v>4299</v>
      </c>
      <c r="B4164" s="25" t="s">
        <v>128</v>
      </c>
      <c r="C4164" s="139">
        <v>39218</v>
      </c>
      <c r="D4164" s="25" t="s">
        <v>16</v>
      </c>
      <c r="E4164" s="25" t="s">
        <v>76</v>
      </c>
      <c r="F4164" s="25">
        <v>-80</v>
      </c>
      <c r="G4164" s="82">
        <v>14.895600000000115</v>
      </c>
      <c r="H4164" s="27">
        <v>-80.248260000000002</v>
      </c>
      <c r="I4164" s="25">
        <v>25</v>
      </c>
      <c r="J4164" s="82">
        <v>41.440800000000024</v>
      </c>
      <c r="K4164" s="27">
        <v>25.69068</v>
      </c>
      <c r="L4164" s="29">
        <v>26.053999999999998</v>
      </c>
      <c r="M4164" s="29">
        <v>32.723999999999997</v>
      </c>
      <c r="N4164" s="28">
        <v>9.0564704570809074</v>
      </c>
      <c r="O4164" s="28">
        <v>3.6736658903994135</v>
      </c>
      <c r="R4164" s="26">
        <v>1.4181511060133301</v>
      </c>
      <c r="S4164" s="26">
        <v>0.16</v>
      </c>
      <c r="T4164" s="26">
        <v>0</v>
      </c>
      <c r="U4164" s="26">
        <v>0.73</v>
      </c>
      <c r="V4164" s="26">
        <v>0.1</v>
      </c>
      <c r="W4164" s="26">
        <v>0.63</v>
      </c>
      <c r="X4164" s="26">
        <v>4.5999999999999996</v>
      </c>
      <c r="Y4164" s="85"/>
      <c r="AD4164" s="26">
        <v>0.89</v>
      </c>
      <c r="AF4164" s="26">
        <v>1.5275307094880404</v>
      </c>
      <c r="AG4164" s="26">
        <v>0.51027607565318611</v>
      </c>
      <c r="AH4164" s="29">
        <v>0.50902832641557594</v>
      </c>
      <c r="AI4164" s="29">
        <v>1.6</v>
      </c>
    </row>
    <row r="4165" spans="1:35" ht="15" customHeight="1" x14ac:dyDescent="0.2">
      <c r="A4165" s="25">
        <v>4300</v>
      </c>
      <c r="B4165" s="25" t="s">
        <v>128</v>
      </c>
      <c r="C4165" s="139">
        <v>39218</v>
      </c>
      <c r="D4165" s="25" t="s">
        <v>17</v>
      </c>
      <c r="E4165" s="25" t="s">
        <v>76</v>
      </c>
      <c r="F4165" s="25">
        <v>-80</v>
      </c>
      <c r="G4165" s="82">
        <v>15.800399999999968</v>
      </c>
      <c r="H4165" s="27">
        <v>-80.263339999999999</v>
      </c>
      <c r="I4165" s="25">
        <v>25</v>
      </c>
      <c r="J4165" s="82">
        <v>39.244800000000026</v>
      </c>
      <c r="K4165" s="27">
        <v>25.65408</v>
      </c>
      <c r="L4165" s="29">
        <v>25.916</v>
      </c>
      <c r="M4165" s="29">
        <v>34.061999999999998</v>
      </c>
      <c r="N4165" s="28">
        <v>7.4189115705873432</v>
      </c>
      <c r="O4165" s="28">
        <v>3.0094066457697033</v>
      </c>
      <c r="R4165" s="26">
        <v>1.5451554220145038</v>
      </c>
      <c r="S4165" s="26">
        <v>0.3</v>
      </c>
      <c r="T4165" s="26">
        <v>0</v>
      </c>
      <c r="U4165" s="26">
        <v>0.48</v>
      </c>
      <c r="V4165" s="26">
        <v>0.19</v>
      </c>
      <c r="W4165" s="26">
        <v>0.28999999999999998</v>
      </c>
      <c r="X4165" s="26">
        <v>4.2</v>
      </c>
      <c r="Y4165" s="85"/>
      <c r="AD4165" s="26">
        <v>0.78</v>
      </c>
      <c r="AF4165" s="26">
        <v>0.46069445507817941</v>
      </c>
      <c r="AG4165" s="26">
        <v>0.21557151605916847</v>
      </c>
      <c r="AH4165" s="29">
        <v>0.62138495062760724</v>
      </c>
      <c r="AI4165" s="29">
        <v>1.6</v>
      </c>
    </row>
    <row r="4166" spans="1:35" ht="15" customHeight="1" x14ac:dyDescent="0.2">
      <c r="A4166" s="25">
        <v>4301</v>
      </c>
      <c r="B4166" s="25" t="s">
        <v>128</v>
      </c>
      <c r="C4166" s="139">
        <v>39218</v>
      </c>
      <c r="D4166" s="25" t="s">
        <v>18</v>
      </c>
      <c r="E4166" s="25" t="s">
        <v>76</v>
      </c>
      <c r="F4166" s="25">
        <v>-80</v>
      </c>
      <c r="G4166" s="82">
        <v>15.819600000000094</v>
      </c>
      <c r="H4166" s="27">
        <v>-80.263660000000002</v>
      </c>
      <c r="I4166" s="25">
        <v>25</v>
      </c>
      <c r="J4166" s="82">
        <v>35.495999999999981</v>
      </c>
      <c r="K4166" s="27">
        <v>25.5916</v>
      </c>
      <c r="L4166" s="29">
        <v>26.242000000000001</v>
      </c>
      <c r="M4166" s="29">
        <v>37.468000000000004</v>
      </c>
      <c r="N4166" s="28">
        <v>7.8173666725662496</v>
      </c>
      <c r="O4166" s="28">
        <v>3.1710359387633158</v>
      </c>
      <c r="R4166" s="26">
        <v>0.67589380243504316</v>
      </c>
      <c r="S4166" s="26">
        <v>0</v>
      </c>
      <c r="T4166" s="26">
        <v>0</v>
      </c>
      <c r="U4166" s="26">
        <v>0.28999999999999998</v>
      </c>
      <c r="V4166" s="26">
        <v>0.12</v>
      </c>
      <c r="W4166" s="26">
        <v>0.17</v>
      </c>
      <c r="X4166" s="26">
        <v>0</v>
      </c>
      <c r="Y4166" s="85"/>
      <c r="AD4166" s="26">
        <v>0.29000000000000004</v>
      </c>
      <c r="AF4166" s="26">
        <v>0.20249205954558652</v>
      </c>
      <c r="AG4166" s="26">
        <v>7.528148543756033E-2</v>
      </c>
      <c r="AH4166" s="29">
        <v>0.58971264788922206</v>
      </c>
      <c r="AI4166" s="29">
        <v>0.69999999999999396</v>
      </c>
    </row>
    <row r="4167" spans="1:35" ht="15" customHeight="1" x14ac:dyDescent="0.2">
      <c r="A4167" s="25">
        <v>4302</v>
      </c>
      <c r="B4167" s="25" t="s">
        <v>128</v>
      </c>
      <c r="C4167" s="139">
        <v>39218</v>
      </c>
      <c r="D4167" s="25" t="s">
        <v>19</v>
      </c>
      <c r="E4167" s="25" t="s">
        <v>77</v>
      </c>
      <c r="F4167" s="25">
        <v>-80</v>
      </c>
      <c r="G4167" s="82">
        <v>18.79680000000036</v>
      </c>
      <c r="H4167" s="27">
        <v>-80.313280000000006</v>
      </c>
      <c r="I4167" s="25">
        <v>25</v>
      </c>
      <c r="J4167" s="82">
        <v>31.765199999999894</v>
      </c>
      <c r="K4167" s="27">
        <v>25.529419999999998</v>
      </c>
      <c r="L4167" s="29">
        <v>26.634</v>
      </c>
      <c r="M4167" s="29">
        <v>32.316000000000003</v>
      </c>
      <c r="N4167" s="28">
        <v>10.69356804080727</v>
      </c>
      <c r="O4167" s="28">
        <v>4.3377380122146629</v>
      </c>
      <c r="R4167" s="26">
        <v>0.50949205681012932</v>
      </c>
      <c r="S4167" s="26">
        <v>0.2</v>
      </c>
      <c r="T4167" s="26">
        <v>0</v>
      </c>
      <c r="U4167" s="26">
        <v>0.22</v>
      </c>
      <c r="V4167" s="26">
        <v>0.04</v>
      </c>
      <c r="W4167" s="26">
        <v>0.18</v>
      </c>
      <c r="X4167" s="26">
        <v>6.8</v>
      </c>
      <c r="Y4167" s="85"/>
      <c r="AD4167" s="26">
        <v>0.42000000000000004</v>
      </c>
      <c r="AF4167" s="26">
        <v>0.34026672279488995</v>
      </c>
      <c r="AG4167" s="26">
        <v>0.15852447527754998</v>
      </c>
      <c r="AH4167" s="29">
        <v>0.43110026348623542</v>
      </c>
      <c r="AI4167" s="29">
        <v>0.54999999999999716</v>
      </c>
    </row>
    <row r="4168" spans="1:35" ht="15" customHeight="1" x14ac:dyDescent="0.2">
      <c r="A4168" s="25">
        <v>4303</v>
      </c>
      <c r="B4168" s="25" t="s">
        <v>128</v>
      </c>
      <c r="C4168" s="139">
        <v>39218</v>
      </c>
      <c r="D4168" s="25" t="s">
        <v>20</v>
      </c>
      <c r="E4168" s="25" t="s">
        <v>77</v>
      </c>
      <c r="F4168" s="25">
        <v>-80</v>
      </c>
      <c r="G4168" s="82">
        <v>15.124800000000391</v>
      </c>
      <c r="H4168" s="27">
        <v>-80.252080000000007</v>
      </c>
      <c r="I4168" s="25">
        <v>25</v>
      </c>
      <c r="J4168" s="82">
        <v>29.528999999999925</v>
      </c>
      <c r="K4168" s="27">
        <v>25.492149999999999</v>
      </c>
      <c r="L4168" s="29">
        <v>26.423999999999999</v>
      </c>
      <c r="M4168" s="29">
        <v>37.234000000000002</v>
      </c>
      <c r="R4168" s="26">
        <v>0.56822906416480556</v>
      </c>
      <c r="S4168" s="26">
        <v>0</v>
      </c>
      <c r="T4168" s="26">
        <v>0</v>
      </c>
      <c r="U4168" s="26">
        <v>7.2</v>
      </c>
      <c r="V4168" s="26">
        <v>0.12</v>
      </c>
      <c r="W4168" s="26">
        <v>7.08</v>
      </c>
      <c r="X4168" s="26">
        <v>0</v>
      </c>
      <c r="Y4168" s="85"/>
      <c r="AD4168" s="26">
        <v>7.2</v>
      </c>
      <c r="AF4168" s="26">
        <v>0.26687586101560001</v>
      </c>
      <c r="AG4168" s="26">
        <v>8.4770432146848651E-2</v>
      </c>
      <c r="AI4168" s="29">
        <v>0.59999999999999609</v>
      </c>
    </row>
    <row r="4169" spans="1:35" ht="15" customHeight="1" x14ac:dyDescent="0.2">
      <c r="A4169" s="25">
        <v>4304</v>
      </c>
      <c r="B4169" s="25" t="s">
        <v>128</v>
      </c>
      <c r="C4169" s="139">
        <v>39218</v>
      </c>
      <c r="D4169" s="25" t="s">
        <v>21</v>
      </c>
      <c r="E4169" s="25" t="s">
        <v>77</v>
      </c>
      <c r="F4169" s="25">
        <v>-80</v>
      </c>
      <c r="G4169" s="82">
        <v>19.527600000000405</v>
      </c>
      <c r="H4169" s="27">
        <v>-80.325460000000007</v>
      </c>
      <c r="I4169" s="25">
        <v>25</v>
      </c>
      <c r="J4169" s="82">
        <v>27.780000000000058</v>
      </c>
      <c r="K4169" s="27">
        <v>25.463000000000001</v>
      </c>
      <c r="L4169" s="29">
        <v>26.782</v>
      </c>
      <c r="M4169" s="29">
        <v>33.073999999999998</v>
      </c>
      <c r="N4169" s="28">
        <v>13.607692806298417</v>
      </c>
      <c r="O4169" s="28">
        <v>5.5198233292360168</v>
      </c>
      <c r="R4169" s="26">
        <v>1.806314963226618</v>
      </c>
      <c r="S4169" s="26">
        <v>0.25</v>
      </c>
      <c r="T4169" s="26">
        <v>0</v>
      </c>
      <c r="U4169" s="26">
        <v>1.5</v>
      </c>
      <c r="V4169" s="26">
        <v>0.14000000000000001</v>
      </c>
      <c r="W4169" s="26">
        <v>1.36</v>
      </c>
      <c r="X4169" s="26">
        <v>10.8</v>
      </c>
      <c r="Y4169" s="85"/>
      <c r="AD4169" s="26">
        <v>1.75</v>
      </c>
      <c r="AF4169" s="26">
        <v>0.36695430889644998</v>
      </c>
      <c r="AG4169" s="26">
        <v>0.1462510839426831</v>
      </c>
      <c r="AH4169" s="29">
        <v>0.33877895875678715</v>
      </c>
      <c r="AI4169" s="29">
        <v>1.850000000000005</v>
      </c>
    </row>
    <row r="4170" spans="1:35" ht="15" customHeight="1" x14ac:dyDescent="0.2">
      <c r="A4170" s="25">
        <v>4305</v>
      </c>
      <c r="B4170" s="25" t="s">
        <v>128</v>
      </c>
      <c r="C4170" s="139">
        <v>39218</v>
      </c>
      <c r="D4170" s="25" t="s">
        <v>22</v>
      </c>
      <c r="E4170" s="25" t="s">
        <v>77</v>
      </c>
      <c r="F4170" s="25">
        <v>-80</v>
      </c>
      <c r="G4170" s="82">
        <v>14.603999999999644</v>
      </c>
      <c r="H4170" s="27">
        <v>-80.243399999999994</v>
      </c>
      <c r="I4170" s="25">
        <v>25</v>
      </c>
      <c r="J4170" s="82">
        <v>24.272400000000047</v>
      </c>
      <c r="K4170" s="27">
        <v>25.404540000000001</v>
      </c>
      <c r="L4170" s="29">
        <v>26.265000000000001</v>
      </c>
      <c r="M4170" s="29">
        <v>38.210999999999999</v>
      </c>
      <c r="N4170" s="28">
        <v>4.434371759368708</v>
      </c>
      <c r="O4170" s="28">
        <v>1.7987581757092157</v>
      </c>
      <c r="R4170" s="26">
        <v>0.85619582221722967</v>
      </c>
      <c r="S4170" s="26">
        <v>0.24</v>
      </c>
      <c r="T4170" s="26">
        <v>0</v>
      </c>
      <c r="U4170" s="26">
        <v>0.41</v>
      </c>
      <c r="V4170" s="26">
        <v>0.13</v>
      </c>
      <c r="W4170" s="26">
        <v>0.28000000000000003</v>
      </c>
      <c r="X4170" s="26">
        <v>0</v>
      </c>
      <c r="Y4170" s="85"/>
      <c r="AD4170" s="26">
        <v>0.65</v>
      </c>
      <c r="AF4170" s="26">
        <v>0.36795509337525845</v>
      </c>
      <c r="AG4170" s="26">
        <v>0.11341895268742735</v>
      </c>
      <c r="AH4170" s="29">
        <v>1.0396061156262404</v>
      </c>
      <c r="AI4170" s="29">
        <v>0.89999999999999858</v>
      </c>
    </row>
    <row r="4171" spans="1:35" ht="15" customHeight="1" x14ac:dyDescent="0.2">
      <c r="A4171" s="25">
        <v>4306</v>
      </c>
      <c r="B4171" s="25" t="s">
        <v>128</v>
      </c>
      <c r="C4171" s="139">
        <v>39218</v>
      </c>
      <c r="D4171" s="25" t="s">
        <v>23</v>
      </c>
      <c r="E4171" s="25" t="s">
        <v>77</v>
      </c>
      <c r="F4171" s="25">
        <v>-80</v>
      </c>
      <c r="G4171" s="82">
        <v>19.283999999999821</v>
      </c>
      <c r="H4171" s="27">
        <v>-80.321399999999997</v>
      </c>
      <c r="I4171" s="25">
        <v>25</v>
      </c>
      <c r="J4171" s="82">
        <v>19.982400000000027</v>
      </c>
      <c r="K4171" s="27">
        <v>25.33304</v>
      </c>
      <c r="L4171" s="29">
        <v>26.713000000000001</v>
      </c>
      <c r="M4171" s="29">
        <v>38.072000000000003</v>
      </c>
      <c r="N4171" s="28">
        <v>14.950821933100352</v>
      </c>
      <c r="O4171" s="28">
        <v>6.0646501116914662</v>
      </c>
      <c r="Q4171" s="26">
        <v>4.7038099999999998</v>
      </c>
      <c r="R4171" s="26">
        <v>1.4827250433689956</v>
      </c>
      <c r="S4171" s="26">
        <v>0</v>
      </c>
      <c r="T4171" s="26">
        <v>0</v>
      </c>
      <c r="U4171" s="26">
        <v>0.26</v>
      </c>
      <c r="V4171" s="26">
        <v>0.06</v>
      </c>
      <c r="W4171" s="26">
        <v>0.2</v>
      </c>
      <c r="X4171" s="26">
        <v>0.95</v>
      </c>
      <c r="Y4171" s="85"/>
      <c r="AD4171" s="26">
        <v>0.26</v>
      </c>
      <c r="AF4171" s="26">
        <v>0.56510963570053296</v>
      </c>
      <c r="AG4171" s="26">
        <v>0.1075527867451416</v>
      </c>
      <c r="AH4171" s="29">
        <v>0.30834425161560497</v>
      </c>
      <c r="AI4171" s="29">
        <v>1.5500000000000114</v>
      </c>
    </row>
    <row r="4172" spans="1:35" ht="15" customHeight="1" x14ac:dyDescent="0.2">
      <c r="A4172" s="25">
        <v>4307</v>
      </c>
      <c r="B4172" s="25" t="s">
        <v>128</v>
      </c>
      <c r="C4172" s="139">
        <v>39219</v>
      </c>
      <c r="D4172" s="25">
        <v>1</v>
      </c>
      <c r="E4172" s="25" t="s">
        <v>47</v>
      </c>
      <c r="F4172" s="25">
        <v>-80</v>
      </c>
      <c r="G4172" s="82">
        <v>29.772000000000105</v>
      </c>
      <c r="H4172" s="27">
        <v>-80.496200000000002</v>
      </c>
      <c r="I4172" s="25">
        <v>25</v>
      </c>
      <c r="J4172" s="82">
        <v>11.008799999999965</v>
      </c>
      <c r="K4172" s="27">
        <v>25.183479999999999</v>
      </c>
      <c r="L4172" s="29">
        <v>25.648</v>
      </c>
      <c r="M4172" s="29">
        <v>37.741</v>
      </c>
      <c r="R4172" s="26">
        <v>1.4125661886898122</v>
      </c>
      <c r="S4172" s="26">
        <v>5.9</v>
      </c>
      <c r="T4172" s="26">
        <v>0</v>
      </c>
      <c r="U4172" s="26">
        <v>1.4</v>
      </c>
      <c r="V4172" s="26">
        <v>1.3</v>
      </c>
      <c r="W4172" s="26">
        <v>9.9999999999999867E-2</v>
      </c>
      <c r="X4172" s="26">
        <v>8</v>
      </c>
      <c r="Y4172" s="85"/>
      <c r="AD4172" s="26">
        <v>7.3</v>
      </c>
      <c r="AF4172" s="26">
        <v>0.56644401500561092</v>
      </c>
      <c r="AG4172" s="26">
        <v>0.13264443117900077</v>
      </c>
      <c r="AI4172" s="29">
        <v>1.48</v>
      </c>
    </row>
    <row r="4173" spans="1:35" ht="15" customHeight="1" x14ac:dyDescent="0.2">
      <c r="A4173" s="25">
        <v>4308</v>
      </c>
      <c r="B4173" s="25" t="s">
        <v>128</v>
      </c>
      <c r="C4173" s="139">
        <v>39219</v>
      </c>
      <c r="D4173" s="25">
        <v>2</v>
      </c>
      <c r="E4173" s="25" t="s">
        <v>47</v>
      </c>
      <c r="F4173" s="25">
        <v>-80</v>
      </c>
      <c r="G4173" s="82">
        <v>33.730799999999874</v>
      </c>
      <c r="H4173" s="27">
        <v>-80.562179999999998</v>
      </c>
      <c r="I4173" s="25">
        <v>25</v>
      </c>
      <c r="J4173" s="82">
        <v>10.034399999999977</v>
      </c>
      <c r="K4173" s="27">
        <v>25.16724</v>
      </c>
      <c r="L4173" s="29">
        <v>25.850999999999999</v>
      </c>
      <c r="M4173" s="29">
        <v>36.374000000000002</v>
      </c>
      <c r="R4173" s="26">
        <v>1.298324670809943</v>
      </c>
      <c r="S4173" s="26">
        <v>6.7</v>
      </c>
      <c r="T4173" s="26">
        <v>0</v>
      </c>
      <c r="U4173" s="26">
        <v>5.3</v>
      </c>
      <c r="V4173" s="26">
        <v>1</v>
      </c>
      <c r="W4173" s="26">
        <v>4.3</v>
      </c>
      <c r="X4173" s="26">
        <v>9.1999999999999993</v>
      </c>
      <c r="Y4173" s="85"/>
      <c r="AD4173" s="26">
        <v>12</v>
      </c>
      <c r="AF4173" s="26">
        <v>0.51807276519653334</v>
      </c>
      <c r="AG4173" s="26">
        <v>8.3119274864288217E-2</v>
      </c>
      <c r="AI4173" s="29">
        <v>1.3600000000000065</v>
      </c>
    </row>
    <row r="4174" spans="1:35" ht="15" customHeight="1" x14ac:dyDescent="0.2">
      <c r="A4174" s="25">
        <v>4309</v>
      </c>
      <c r="B4174" s="25" t="s">
        <v>128</v>
      </c>
      <c r="C4174" s="139">
        <v>39219</v>
      </c>
      <c r="D4174" s="25">
        <v>3</v>
      </c>
      <c r="E4174" s="25" t="s">
        <v>47</v>
      </c>
      <c r="F4174" s="25">
        <v>-80</v>
      </c>
      <c r="G4174" s="82">
        <v>37.233599999999853</v>
      </c>
      <c r="H4174" s="27">
        <v>-80.620559999999998</v>
      </c>
      <c r="I4174" s="25">
        <v>25</v>
      </c>
      <c r="J4174" s="82">
        <v>9.0047999999999462</v>
      </c>
      <c r="K4174" s="27">
        <v>25.150079999999999</v>
      </c>
      <c r="L4174" s="29">
        <v>26.122</v>
      </c>
      <c r="M4174" s="29">
        <v>35.095999999999997</v>
      </c>
      <c r="R4174" s="26">
        <v>1.3148852711140289</v>
      </c>
      <c r="S4174" s="26">
        <v>8.1999999999999993</v>
      </c>
      <c r="T4174" s="26">
        <v>0</v>
      </c>
      <c r="U4174" s="26">
        <v>2.8</v>
      </c>
      <c r="V4174" s="26">
        <v>0.59</v>
      </c>
      <c r="W4174" s="26">
        <v>2.21</v>
      </c>
      <c r="X4174" s="26">
        <v>9.9</v>
      </c>
      <c r="Y4174" s="85"/>
      <c r="AD4174" s="26">
        <v>11</v>
      </c>
      <c r="AF4174" s="26">
        <v>0.37896372264215195</v>
      </c>
      <c r="AG4174" s="26">
        <v>6.3972470709352511E-2</v>
      </c>
      <c r="AI4174" s="29">
        <v>1.36</v>
      </c>
    </row>
    <row r="4175" spans="1:35" ht="15" customHeight="1" x14ac:dyDescent="0.2">
      <c r="A4175" s="25">
        <v>4310</v>
      </c>
      <c r="B4175" s="25" t="s">
        <v>128</v>
      </c>
      <c r="C4175" s="139">
        <v>39219</v>
      </c>
      <c r="D4175" s="25">
        <v>4</v>
      </c>
      <c r="E4175" s="25" t="s">
        <v>48</v>
      </c>
      <c r="F4175" s="25">
        <v>-80</v>
      </c>
      <c r="G4175" s="82">
        <v>40.775999999999613</v>
      </c>
      <c r="H4175" s="27">
        <v>-80.679599999999994</v>
      </c>
      <c r="I4175" s="25">
        <v>25</v>
      </c>
      <c r="J4175" s="82">
        <v>7.9332000000000136</v>
      </c>
      <c r="K4175" s="27">
        <v>25.13222</v>
      </c>
      <c r="L4175" s="29">
        <v>26.457999999999998</v>
      </c>
      <c r="M4175" s="29">
        <v>38.786999999999999</v>
      </c>
      <c r="R4175" s="26">
        <v>1.6895165706331223</v>
      </c>
      <c r="S4175" s="26">
        <v>4.9000000000000004</v>
      </c>
      <c r="T4175" s="26">
        <v>0</v>
      </c>
      <c r="U4175" s="26">
        <v>0.73</v>
      </c>
      <c r="V4175" s="26">
        <v>0.41</v>
      </c>
      <c r="W4175" s="26">
        <v>0.32</v>
      </c>
      <c r="X4175" s="26">
        <v>23.3</v>
      </c>
      <c r="Y4175" s="85"/>
      <c r="AD4175" s="26">
        <v>5.6300000000000008</v>
      </c>
      <c r="AF4175" s="26">
        <v>0.92806080668174884</v>
      </c>
      <c r="AG4175" s="26">
        <v>0.11246387803890406</v>
      </c>
      <c r="AI4175" s="29">
        <v>1.8</v>
      </c>
    </row>
    <row r="4176" spans="1:35" ht="15" customHeight="1" x14ac:dyDescent="0.2">
      <c r="A4176" s="25">
        <v>4311</v>
      </c>
      <c r="B4176" s="25" t="s">
        <v>128</v>
      </c>
      <c r="C4176" s="139">
        <v>39219</v>
      </c>
      <c r="D4176" s="25">
        <v>5</v>
      </c>
      <c r="E4176" s="25" t="s">
        <v>48</v>
      </c>
      <c r="F4176" s="25">
        <v>-80</v>
      </c>
      <c r="G4176" s="82">
        <v>43.186800000000005</v>
      </c>
      <c r="H4176" s="27">
        <v>-80.71978</v>
      </c>
      <c r="I4176" s="25">
        <v>25</v>
      </c>
      <c r="J4176" s="82">
        <v>6.9144000000000005</v>
      </c>
      <c r="K4176" s="27">
        <v>25.11524</v>
      </c>
      <c r="L4176" s="29">
        <v>26.655999999999999</v>
      </c>
      <c r="M4176" s="29">
        <v>41.832000000000001</v>
      </c>
      <c r="R4176" s="26">
        <v>2.1844655795105719</v>
      </c>
      <c r="S4176" s="26">
        <v>5.5</v>
      </c>
      <c r="T4176" s="26">
        <v>0</v>
      </c>
      <c r="U4176" s="26">
        <v>0.49</v>
      </c>
      <c r="V4176" s="26">
        <v>0.17</v>
      </c>
      <c r="W4176" s="26">
        <v>0.32</v>
      </c>
      <c r="X4176" s="26">
        <v>44.5</v>
      </c>
      <c r="Y4176" s="85"/>
      <c r="AD4176" s="26">
        <v>5.99</v>
      </c>
      <c r="AF4176" s="26">
        <v>1.4744891321111901</v>
      </c>
      <c r="AG4176" s="26">
        <v>0.19875864372242563</v>
      </c>
      <c r="AI4176" s="29">
        <v>2.36</v>
      </c>
    </row>
    <row r="4177" spans="1:35" ht="15" customHeight="1" x14ac:dyDescent="0.2">
      <c r="A4177" s="25">
        <v>4312</v>
      </c>
      <c r="B4177" s="25" t="s">
        <v>128</v>
      </c>
      <c r="C4177" s="139">
        <v>39219</v>
      </c>
      <c r="D4177" s="25">
        <v>6</v>
      </c>
      <c r="E4177" s="25" t="s">
        <v>48</v>
      </c>
      <c r="F4177" s="25">
        <v>-80</v>
      </c>
      <c r="G4177" s="82">
        <v>45.54239999999993</v>
      </c>
      <c r="H4177" s="27">
        <v>-80.759039999999999</v>
      </c>
      <c r="I4177" s="25">
        <v>25</v>
      </c>
      <c r="J4177" s="82">
        <v>4.2011999999999716</v>
      </c>
      <c r="K4177" s="27">
        <v>25.07002</v>
      </c>
      <c r="L4177" s="29">
        <v>26.632999999999999</v>
      </c>
      <c r="M4177" s="29">
        <v>40.722999999999999</v>
      </c>
      <c r="R4177" s="26">
        <v>5.0984781232690857</v>
      </c>
      <c r="S4177" s="26">
        <v>0.18</v>
      </c>
      <c r="T4177" s="26">
        <v>0</v>
      </c>
      <c r="U4177" s="26">
        <v>0.16</v>
      </c>
      <c r="V4177" s="26">
        <v>0.16</v>
      </c>
      <c r="W4177" s="26">
        <v>0</v>
      </c>
      <c r="X4177" s="26">
        <v>90.6</v>
      </c>
      <c r="Y4177" s="85"/>
      <c r="AD4177" s="26">
        <v>0.33999999999999997</v>
      </c>
      <c r="AF4177" s="26">
        <v>7.2367837645396866</v>
      </c>
      <c r="AG4177" s="26">
        <v>2.6368820677300456E-2</v>
      </c>
      <c r="AI4177" s="29">
        <v>5.96</v>
      </c>
    </row>
    <row r="4178" spans="1:35" ht="15" customHeight="1" x14ac:dyDescent="0.2">
      <c r="A4178" s="25">
        <v>4313</v>
      </c>
      <c r="B4178" s="25" t="s">
        <v>128</v>
      </c>
      <c r="C4178" s="139">
        <v>39219</v>
      </c>
      <c r="D4178" s="25">
        <v>7</v>
      </c>
      <c r="E4178" s="25" t="s">
        <v>48</v>
      </c>
      <c r="F4178" s="25">
        <v>-80</v>
      </c>
      <c r="G4178" s="82">
        <v>47.612399999999582</v>
      </c>
      <c r="H4178" s="27">
        <v>-80.793539999999993</v>
      </c>
      <c r="I4178" s="25">
        <v>25</v>
      </c>
      <c r="J4178" s="82">
        <v>6.9935999999999865</v>
      </c>
      <c r="K4178" s="27">
        <v>25.11656</v>
      </c>
      <c r="L4178" s="29">
        <v>26.783000000000001</v>
      </c>
      <c r="M4178" s="29">
        <v>39.188000000000002</v>
      </c>
      <c r="R4178" s="26">
        <v>1.541064914025716</v>
      </c>
      <c r="S4178" s="26">
        <v>0.96</v>
      </c>
      <c r="T4178" s="26">
        <v>0</v>
      </c>
      <c r="U4178" s="26">
        <v>0.9</v>
      </c>
      <c r="V4178" s="26">
        <v>0.32</v>
      </c>
      <c r="W4178" s="26">
        <v>0.57999999999999996</v>
      </c>
      <c r="X4178" s="26">
        <v>69.599999999999994</v>
      </c>
      <c r="Y4178" s="85"/>
      <c r="AD4178" s="26">
        <v>1.8599999999999999</v>
      </c>
      <c r="AF4178" s="26">
        <v>0.49505472218393809</v>
      </c>
      <c r="AG4178" s="26">
        <v>0.26329208026374512</v>
      </c>
      <c r="AI4178" s="29">
        <v>1.5999999999999943</v>
      </c>
    </row>
    <row r="4179" spans="1:35" ht="15" customHeight="1" x14ac:dyDescent="0.2">
      <c r="A4179" s="25">
        <v>4314</v>
      </c>
      <c r="B4179" s="25" t="s">
        <v>128</v>
      </c>
      <c r="C4179" s="139">
        <v>39219</v>
      </c>
      <c r="D4179" s="25">
        <v>8</v>
      </c>
      <c r="E4179" s="25" t="s">
        <v>48</v>
      </c>
      <c r="F4179" s="25">
        <v>-80</v>
      </c>
      <c r="G4179" s="82">
        <v>51.858000000000004</v>
      </c>
      <c r="H4179" s="27">
        <v>-80.8643</v>
      </c>
      <c r="I4179" s="25">
        <v>25</v>
      </c>
      <c r="J4179" s="82">
        <v>7.7136000000000138</v>
      </c>
      <c r="K4179" s="27">
        <v>25.12856</v>
      </c>
      <c r="L4179" s="29">
        <v>27.962</v>
      </c>
      <c r="M4179" s="29">
        <v>35.043999999999997</v>
      </c>
      <c r="R4179" s="26">
        <v>5.8275068630498037</v>
      </c>
      <c r="S4179" s="26">
        <v>0.7</v>
      </c>
      <c r="T4179" s="26">
        <v>0</v>
      </c>
      <c r="U4179" s="26">
        <v>0.31</v>
      </c>
      <c r="V4179" s="26">
        <v>0.12</v>
      </c>
      <c r="W4179" s="26">
        <v>0.19</v>
      </c>
      <c r="X4179" s="26">
        <v>33.4</v>
      </c>
      <c r="Y4179" s="85"/>
      <c r="AD4179" s="26">
        <v>1.01</v>
      </c>
      <c r="AF4179" s="26">
        <v>0.77694235038166548</v>
      </c>
      <c r="AG4179" s="26">
        <v>0.56057480567772489</v>
      </c>
      <c r="AI4179" s="29">
        <v>5.92</v>
      </c>
    </row>
    <row r="4180" spans="1:35" ht="15" customHeight="1" x14ac:dyDescent="0.2">
      <c r="A4180" s="25">
        <v>4315</v>
      </c>
      <c r="B4180" s="25" t="s">
        <v>128</v>
      </c>
      <c r="C4180" s="139">
        <v>39219</v>
      </c>
      <c r="D4180" s="25">
        <v>9</v>
      </c>
      <c r="E4180" s="25" t="s">
        <v>49</v>
      </c>
      <c r="F4180" s="25">
        <v>-80</v>
      </c>
      <c r="G4180" s="82">
        <v>54.319200000000194</v>
      </c>
      <c r="H4180" s="27">
        <v>-80.905320000000003</v>
      </c>
      <c r="I4180" s="25">
        <v>25</v>
      </c>
      <c r="J4180" s="82">
        <v>7.5923999999999126</v>
      </c>
      <c r="K4180" s="27">
        <v>25.126539999999999</v>
      </c>
      <c r="L4180" s="29">
        <v>26.413</v>
      </c>
      <c r="M4180" s="29">
        <v>34.396999999999998</v>
      </c>
      <c r="R4180" s="26">
        <v>3.1447666198340185</v>
      </c>
      <c r="S4180" s="26">
        <v>1.8</v>
      </c>
      <c r="T4180" s="26">
        <v>8.0000000000000002E-3</v>
      </c>
      <c r="U4180" s="26">
        <v>1</v>
      </c>
      <c r="V4180" s="26">
        <v>0.68</v>
      </c>
      <c r="W4180" s="26">
        <v>0.32</v>
      </c>
      <c r="X4180" s="26">
        <v>24.6</v>
      </c>
      <c r="Y4180" s="85"/>
      <c r="AD4180" s="26">
        <v>2.8</v>
      </c>
      <c r="AF4180" s="26">
        <v>0.79996039339426084</v>
      </c>
      <c r="AG4180" s="26">
        <v>0.51323280899633517</v>
      </c>
      <c r="AI4180" s="29">
        <v>3.24</v>
      </c>
    </row>
    <row r="4181" spans="1:35" ht="15" customHeight="1" x14ac:dyDescent="0.2">
      <c r="A4181" s="25">
        <v>4316</v>
      </c>
      <c r="B4181" s="25" t="s">
        <v>128</v>
      </c>
      <c r="C4181" s="139">
        <v>39219</v>
      </c>
      <c r="D4181" s="25">
        <v>10</v>
      </c>
      <c r="E4181" s="25" t="s">
        <v>49</v>
      </c>
      <c r="F4181" s="25">
        <v>-80</v>
      </c>
      <c r="G4181" s="82">
        <v>59.695199999999602</v>
      </c>
      <c r="H4181" s="27">
        <v>-80.994919999999993</v>
      </c>
      <c r="I4181" s="25">
        <v>25</v>
      </c>
      <c r="J4181" s="82">
        <v>6.7092000000000951</v>
      </c>
      <c r="K4181" s="27">
        <v>25.111820000000002</v>
      </c>
      <c r="L4181" s="29">
        <v>27.285</v>
      </c>
      <c r="M4181" s="29">
        <v>34.53</v>
      </c>
      <c r="R4181" s="26">
        <v>8.0182594547402299</v>
      </c>
      <c r="S4181" s="26">
        <v>0.18</v>
      </c>
      <c r="T4181" s="26">
        <v>0</v>
      </c>
      <c r="U4181" s="26">
        <v>0.14000000000000001</v>
      </c>
      <c r="V4181" s="26">
        <v>0.14000000000000001</v>
      </c>
      <c r="W4181" s="26">
        <v>0</v>
      </c>
      <c r="X4181" s="26">
        <v>39.200000000000003</v>
      </c>
      <c r="Y4181" s="85"/>
      <c r="AD4181" s="26">
        <v>0.32</v>
      </c>
      <c r="AF4181" s="26">
        <v>5.8946205801820648</v>
      </c>
      <c r="AG4181" s="26">
        <v>1.857513542780028</v>
      </c>
      <c r="AI4181" s="29">
        <v>8.7200000000000006</v>
      </c>
    </row>
    <row r="4182" spans="1:35" ht="15" customHeight="1" x14ac:dyDescent="0.2">
      <c r="A4182" s="25">
        <v>4317</v>
      </c>
      <c r="B4182" s="25" t="s">
        <v>128</v>
      </c>
      <c r="C4182" s="139">
        <v>39219</v>
      </c>
      <c r="D4182" s="25">
        <v>11</v>
      </c>
      <c r="E4182" s="25" t="s">
        <v>49</v>
      </c>
      <c r="F4182" s="25">
        <v>-80</v>
      </c>
      <c r="G4182" s="82">
        <v>59.991599999999892</v>
      </c>
      <c r="H4182" s="27">
        <v>-80.999859999999998</v>
      </c>
      <c r="I4182" s="25">
        <v>25</v>
      </c>
      <c r="J4182" s="82">
        <v>4.4287200000000126</v>
      </c>
      <c r="K4182" s="27">
        <v>25.073812</v>
      </c>
      <c r="L4182" s="29">
        <v>27.417000000000002</v>
      </c>
      <c r="M4182" s="29">
        <v>35.231000000000002</v>
      </c>
      <c r="R4182" s="26">
        <v>2.8976264937885521</v>
      </c>
      <c r="S4182" s="26">
        <v>0.05</v>
      </c>
      <c r="T4182" s="26">
        <v>1.2E-2</v>
      </c>
      <c r="U4182" s="26">
        <v>0.28000000000000003</v>
      </c>
      <c r="V4182" s="26">
        <v>0.28000000000000003</v>
      </c>
      <c r="W4182" s="26">
        <v>0</v>
      </c>
      <c r="X4182" s="26">
        <v>15.2</v>
      </c>
      <c r="Y4182" s="85"/>
      <c r="AD4182" s="26">
        <v>0.33</v>
      </c>
      <c r="AF4182" s="26">
        <v>1.1959374521761572</v>
      </c>
      <c r="AG4182" s="26">
        <v>0.68331319053144624</v>
      </c>
      <c r="AI4182" s="29">
        <v>3.04</v>
      </c>
    </row>
    <row r="4183" spans="1:35" ht="15" customHeight="1" x14ac:dyDescent="0.2">
      <c r="A4183" s="25">
        <v>4318</v>
      </c>
      <c r="B4183" s="25" t="s">
        <v>128</v>
      </c>
      <c r="C4183" s="139">
        <v>39219</v>
      </c>
      <c r="D4183" s="25">
        <v>12</v>
      </c>
      <c r="E4183" s="25" t="s">
        <v>49</v>
      </c>
      <c r="F4183" s="25">
        <v>-81</v>
      </c>
      <c r="G4183" s="82">
        <v>3.9864000000000033</v>
      </c>
      <c r="H4183" s="27">
        <v>-81.06644</v>
      </c>
      <c r="I4183" s="25">
        <v>25</v>
      </c>
      <c r="J4183" s="82">
        <v>6.7979999999999308</v>
      </c>
      <c r="K4183" s="27">
        <v>25.113299999999999</v>
      </c>
      <c r="L4183" s="29">
        <v>27.38</v>
      </c>
      <c r="M4183" s="29">
        <v>34.36</v>
      </c>
      <c r="R4183" s="26">
        <v>42.70421208852683</v>
      </c>
      <c r="S4183" s="26">
        <v>0.19</v>
      </c>
      <c r="T4183" s="26">
        <v>4.7E-2</v>
      </c>
      <c r="U4183" s="26">
        <v>0.16</v>
      </c>
      <c r="V4183" s="26">
        <v>0.16</v>
      </c>
      <c r="W4183" s="26">
        <v>0</v>
      </c>
      <c r="X4183" s="26">
        <v>42.2</v>
      </c>
      <c r="Y4183" s="85"/>
      <c r="AD4183" s="26">
        <v>0.35</v>
      </c>
      <c r="AF4183" s="26">
        <v>8.8686184563746568</v>
      </c>
      <c r="AG4183" s="26">
        <v>2.4720495720453881</v>
      </c>
      <c r="AI4183" s="29">
        <v>43.76</v>
      </c>
    </row>
    <row r="4184" spans="1:35" ht="15" customHeight="1" x14ac:dyDescent="0.2">
      <c r="A4184" s="25">
        <v>4319</v>
      </c>
      <c r="B4184" s="25" t="s">
        <v>128</v>
      </c>
      <c r="C4184" s="139">
        <v>39219</v>
      </c>
      <c r="D4184" s="25">
        <v>13</v>
      </c>
      <c r="E4184" s="25" t="s">
        <v>49</v>
      </c>
      <c r="F4184" s="25">
        <v>-81</v>
      </c>
      <c r="G4184" s="82">
        <v>5.6759999999999877</v>
      </c>
      <c r="H4184" s="27">
        <v>-81.0946</v>
      </c>
      <c r="I4184" s="25">
        <v>25</v>
      </c>
      <c r="J4184" s="82">
        <v>6.6948000000000008</v>
      </c>
      <c r="K4184" s="27">
        <v>25.11158</v>
      </c>
      <c r="L4184" s="29">
        <v>26.972000000000001</v>
      </c>
      <c r="M4184" s="29">
        <v>35.280999999999999</v>
      </c>
      <c r="R4184" s="26">
        <v>33.972810347460999</v>
      </c>
      <c r="S4184" s="26">
        <v>1.1000000000000001</v>
      </c>
      <c r="T4184" s="26">
        <v>0</v>
      </c>
      <c r="U4184" s="26">
        <v>0.69</v>
      </c>
      <c r="V4184" s="26">
        <v>0.69</v>
      </c>
      <c r="W4184" s="26">
        <v>0</v>
      </c>
      <c r="X4184" s="26">
        <v>32.5</v>
      </c>
      <c r="Y4184" s="85"/>
      <c r="AD4184" s="26">
        <v>1.79</v>
      </c>
      <c r="AF4184" s="26">
        <v>5.6043930813275988</v>
      </c>
      <c r="AG4184" s="26">
        <v>2.362452484513359</v>
      </c>
      <c r="AI4184" s="29">
        <v>34.64</v>
      </c>
    </row>
    <row r="4185" spans="1:35" ht="15" customHeight="1" x14ac:dyDescent="0.2">
      <c r="A4185" s="25">
        <v>4320</v>
      </c>
      <c r="B4185" s="25" t="s">
        <v>128</v>
      </c>
      <c r="C4185" s="139">
        <v>39219</v>
      </c>
      <c r="D4185" s="25">
        <v>14</v>
      </c>
      <c r="E4185" s="25" t="s">
        <v>49</v>
      </c>
      <c r="F4185" s="25">
        <v>-81</v>
      </c>
      <c r="G4185" s="82">
        <v>1.6211999999995896</v>
      </c>
      <c r="H4185" s="27">
        <v>-81.027019999999993</v>
      </c>
      <c r="I4185" s="25">
        <v>25</v>
      </c>
      <c r="J4185" s="82">
        <v>2.083200000000005</v>
      </c>
      <c r="K4185" s="27">
        <v>25.03472</v>
      </c>
      <c r="L4185" s="29">
        <v>27.178000000000001</v>
      </c>
      <c r="M4185" s="29">
        <v>35.383000000000003</v>
      </c>
      <c r="R4185" s="26">
        <v>7.4839963705317691</v>
      </c>
      <c r="S4185" s="26">
        <v>0.2</v>
      </c>
      <c r="T4185" s="26">
        <v>0</v>
      </c>
      <c r="U4185" s="26">
        <v>0.61</v>
      </c>
      <c r="V4185" s="26">
        <v>0.61</v>
      </c>
      <c r="W4185" s="26">
        <v>0</v>
      </c>
      <c r="X4185" s="26">
        <v>29.9</v>
      </c>
      <c r="Y4185" s="85"/>
      <c r="AD4185" s="26">
        <v>0.81</v>
      </c>
      <c r="AF4185" s="26">
        <v>0.97443048753320949</v>
      </c>
      <c r="AG4185" s="26">
        <v>0.79160866711099231</v>
      </c>
      <c r="AI4185" s="29">
        <v>7.6000000000000085</v>
      </c>
    </row>
    <row r="4186" spans="1:35" ht="15" customHeight="1" x14ac:dyDescent="0.2">
      <c r="A4186" s="25">
        <v>4321</v>
      </c>
      <c r="B4186" s="25" t="s">
        <v>128</v>
      </c>
      <c r="C4186" s="139">
        <v>39219</v>
      </c>
      <c r="D4186" s="25">
        <v>15</v>
      </c>
      <c r="E4186" s="25" t="s">
        <v>49</v>
      </c>
      <c r="F4186" s="25">
        <v>-80</v>
      </c>
      <c r="G4186" s="82">
        <v>56.820000000000164</v>
      </c>
      <c r="H4186" s="27">
        <v>-80.947000000000003</v>
      </c>
      <c r="I4186" s="25">
        <v>24</v>
      </c>
      <c r="J4186" s="82">
        <v>55.842000000000098</v>
      </c>
      <c r="K4186" s="27">
        <v>24.930700000000002</v>
      </c>
      <c r="L4186" s="29">
        <v>27.617999999999999</v>
      </c>
      <c r="M4186" s="29">
        <v>36.853000000000002</v>
      </c>
      <c r="R4186" s="26">
        <v>4.8602309269600497</v>
      </c>
      <c r="S4186" s="26">
        <v>0.03</v>
      </c>
      <c r="T4186" s="26">
        <v>0</v>
      </c>
      <c r="U4186" s="26">
        <v>0.31</v>
      </c>
      <c r="V4186" s="26">
        <v>0.31</v>
      </c>
      <c r="W4186" s="26">
        <v>0</v>
      </c>
      <c r="X4186" s="26">
        <v>10.6</v>
      </c>
      <c r="Y4186" s="85"/>
      <c r="AD4186" s="26">
        <v>0.33999999999999997</v>
      </c>
      <c r="AF4186" s="26">
        <v>0.50206021353559749</v>
      </c>
      <c r="AG4186" s="26">
        <v>0.21234331458862574</v>
      </c>
      <c r="AI4186" s="29">
        <v>4.92</v>
      </c>
    </row>
    <row r="4187" spans="1:35" ht="15" customHeight="1" x14ac:dyDescent="0.2">
      <c r="A4187" s="25">
        <v>4322</v>
      </c>
      <c r="B4187" s="25" t="s">
        <v>128</v>
      </c>
      <c r="C4187" s="139">
        <v>39219</v>
      </c>
      <c r="D4187" s="25">
        <v>16</v>
      </c>
      <c r="E4187" s="25" t="s">
        <v>50</v>
      </c>
      <c r="F4187" s="25">
        <v>-80</v>
      </c>
      <c r="G4187" s="82">
        <v>49.769999999999754</v>
      </c>
      <c r="H4187" s="27">
        <v>-80.829499999999996</v>
      </c>
      <c r="I4187" s="25">
        <v>24</v>
      </c>
      <c r="J4187" s="82">
        <v>52.494000000000014</v>
      </c>
      <c r="K4187" s="27">
        <v>24.8749</v>
      </c>
      <c r="L4187" s="29">
        <v>28.562000000000001</v>
      </c>
      <c r="M4187" s="29">
        <v>38.756</v>
      </c>
      <c r="R4187" s="26">
        <v>2.46606883641976</v>
      </c>
      <c r="S4187" s="26">
        <v>0.86</v>
      </c>
      <c r="T4187" s="26">
        <v>0</v>
      </c>
      <c r="U4187" s="26">
        <v>0.7</v>
      </c>
      <c r="V4187" s="26">
        <v>0.7</v>
      </c>
      <c r="W4187" s="26">
        <v>0</v>
      </c>
      <c r="X4187" s="26">
        <v>28.2</v>
      </c>
      <c r="Y4187" s="85"/>
      <c r="AD4187" s="26">
        <v>1.56</v>
      </c>
      <c r="AF4187" s="26">
        <v>0.45302177407398092</v>
      </c>
      <c r="AG4187" s="26">
        <v>0.1487708574354529</v>
      </c>
      <c r="AI4187" s="29">
        <v>2.52</v>
      </c>
    </row>
    <row r="4188" spans="1:35" ht="15" customHeight="1" x14ac:dyDescent="0.2">
      <c r="A4188" s="25">
        <v>4323</v>
      </c>
      <c r="B4188" s="25" t="s">
        <v>128</v>
      </c>
      <c r="C4188" s="139">
        <v>39219</v>
      </c>
      <c r="D4188" s="25">
        <v>17</v>
      </c>
      <c r="E4188" s="25" t="s">
        <v>50</v>
      </c>
      <c r="F4188" s="25">
        <v>-80</v>
      </c>
      <c r="G4188" s="82">
        <v>42.28559999999959</v>
      </c>
      <c r="H4188" s="27">
        <v>-80.704759999999993</v>
      </c>
      <c r="I4188" s="25">
        <v>24</v>
      </c>
      <c r="J4188" s="82">
        <v>55.303200000000032</v>
      </c>
      <c r="K4188" s="27">
        <v>24.921720000000001</v>
      </c>
      <c r="L4188" s="29">
        <v>28.52</v>
      </c>
      <c r="M4188" s="29">
        <v>37.820999999999998</v>
      </c>
      <c r="R4188" s="26">
        <v>0.83988919350807456</v>
      </c>
      <c r="S4188" s="26">
        <v>0.92</v>
      </c>
      <c r="T4188" s="26">
        <v>0</v>
      </c>
      <c r="U4188" s="26">
        <v>0.65</v>
      </c>
      <c r="V4188" s="26">
        <v>0.65</v>
      </c>
      <c r="W4188" s="26">
        <v>0</v>
      </c>
      <c r="X4188" s="26">
        <v>1.9</v>
      </c>
      <c r="Y4188" s="85"/>
      <c r="AD4188" s="26">
        <v>1.57</v>
      </c>
      <c r="AF4188" s="26">
        <v>0.33693077453219489</v>
      </c>
      <c r="AG4188" s="26">
        <v>7.1771706248413683E-2</v>
      </c>
      <c r="AI4188" s="29">
        <v>0.88000000000000256</v>
      </c>
    </row>
    <row r="4189" spans="1:35" ht="15" customHeight="1" x14ac:dyDescent="0.2">
      <c r="A4189" s="25">
        <v>4324</v>
      </c>
      <c r="B4189" s="25" t="s">
        <v>128</v>
      </c>
      <c r="C4189" s="139">
        <v>39219</v>
      </c>
      <c r="D4189" s="25">
        <v>18</v>
      </c>
      <c r="E4189" s="25" t="s">
        <v>50</v>
      </c>
      <c r="F4189" s="25">
        <v>-80</v>
      </c>
      <c r="G4189" s="82">
        <v>36.698399999999651</v>
      </c>
      <c r="H4189" s="27">
        <v>-80.611639999999994</v>
      </c>
      <c r="I4189" s="25">
        <v>24</v>
      </c>
      <c r="J4189" s="82">
        <v>58.65479999999998</v>
      </c>
      <c r="K4189" s="27">
        <v>24.97758</v>
      </c>
      <c r="L4189" s="29">
        <v>28.364000000000001</v>
      </c>
      <c r="M4189" s="29">
        <v>37.905999999999999</v>
      </c>
      <c r="R4189" s="26">
        <v>1.3570298092829105</v>
      </c>
      <c r="S4189" s="26">
        <v>8.9</v>
      </c>
      <c r="T4189" s="26">
        <v>0</v>
      </c>
      <c r="U4189" s="26">
        <v>0.44</v>
      </c>
      <c r="V4189" s="26">
        <v>0.44</v>
      </c>
      <c r="W4189" s="26">
        <v>0</v>
      </c>
      <c r="X4189" s="26">
        <v>0</v>
      </c>
      <c r="Y4189" s="85"/>
      <c r="AD4189" s="26">
        <v>9.34</v>
      </c>
      <c r="AF4189" s="26">
        <v>0.36094960202359894</v>
      </c>
      <c r="AG4189" s="26">
        <v>8.3788365673742232E-2</v>
      </c>
      <c r="AI4189" s="29">
        <v>1.4000000000000057</v>
      </c>
    </row>
    <row r="4190" spans="1:35" ht="15" customHeight="1" x14ac:dyDescent="0.2">
      <c r="A4190" s="25">
        <v>4325</v>
      </c>
      <c r="B4190" s="25" t="s">
        <v>128</v>
      </c>
      <c r="C4190" s="139">
        <v>39219</v>
      </c>
      <c r="D4190" s="25">
        <v>19</v>
      </c>
      <c r="E4190" s="25" t="s">
        <v>47</v>
      </c>
      <c r="F4190" s="25">
        <v>-80</v>
      </c>
      <c r="G4190" s="82">
        <v>32.927999999999997</v>
      </c>
      <c r="H4190" s="27">
        <v>-80.5488</v>
      </c>
      <c r="I4190" s="25">
        <v>25</v>
      </c>
      <c r="J4190" s="82">
        <v>1.1567999999999046</v>
      </c>
      <c r="K4190" s="27">
        <v>25.019279999999998</v>
      </c>
      <c r="L4190" s="29">
        <v>28.344999999999999</v>
      </c>
      <c r="M4190" s="29">
        <v>39.463000000000001</v>
      </c>
      <c r="R4190" s="26">
        <v>1.0399686208476584</v>
      </c>
      <c r="S4190" s="26">
        <v>2.1</v>
      </c>
      <c r="T4190" s="26">
        <v>0</v>
      </c>
      <c r="U4190" s="26">
        <v>0.6</v>
      </c>
      <c r="V4190" s="26">
        <v>0.6</v>
      </c>
      <c r="W4190" s="26">
        <v>0</v>
      </c>
      <c r="X4190" s="26">
        <v>4.5</v>
      </c>
      <c r="Y4190" s="85"/>
      <c r="AD4190" s="26">
        <v>2.7</v>
      </c>
      <c r="AF4190" s="26">
        <v>0.33626358487965596</v>
      </c>
      <c r="AG4190" s="26">
        <v>8.925545646209436E-2</v>
      </c>
      <c r="AI4190" s="29">
        <v>1.08</v>
      </c>
    </row>
    <row r="4191" spans="1:35" ht="15" customHeight="1" x14ac:dyDescent="0.2">
      <c r="A4191" s="25">
        <v>4326</v>
      </c>
      <c r="B4191" s="25" t="s">
        <v>128</v>
      </c>
      <c r="C4191" s="139">
        <v>39219</v>
      </c>
      <c r="D4191" s="25">
        <v>20</v>
      </c>
      <c r="E4191" s="25" t="s">
        <v>47</v>
      </c>
      <c r="F4191" s="25">
        <v>-80</v>
      </c>
      <c r="G4191" s="82">
        <v>29.575199999999882</v>
      </c>
      <c r="H4191" s="27">
        <v>-80.492919999999998</v>
      </c>
      <c r="I4191" s="25">
        <v>25</v>
      </c>
      <c r="J4191" s="82">
        <v>3.9995999999999299</v>
      </c>
      <c r="K4191" s="27">
        <v>25.066659999999999</v>
      </c>
      <c r="L4191" s="29">
        <v>28.096</v>
      </c>
      <c r="M4191" s="29">
        <v>37.451000000000001</v>
      </c>
      <c r="R4191" s="26">
        <v>1.4460531468435902</v>
      </c>
      <c r="S4191" s="26">
        <v>13.3</v>
      </c>
      <c r="T4191" s="26">
        <v>0</v>
      </c>
      <c r="U4191" s="26">
        <v>2.5</v>
      </c>
      <c r="V4191" s="26">
        <v>0.68</v>
      </c>
      <c r="W4191" s="26">
        <v>1.82</v>
      </c>
      <c r="X4191" s="26">
        <v>11.7</v>
      </c>
      <c r="Y4191" s="85"/>
      <c r="AD4191" s="26">
        <v>15.8</v>
      </c>
      <c r="AF4191" s="26">
        <v>0.62115356651380893</v>
      </c>
      <c r="AG4191" s="26">
        <v>8.0337245465251728E-2</v>
      </c>
      <c r="AI4191" s="29">
        <v>1.52</v>
      </c>
    </row>
    <row r="4192" spans="1:35" ht="15" customHeight="1" x14ac:dyDescent="0.2">
      <c r="A4192" s="25">
        <v>4327</v>
      </c>
      <c r="B4192" s="25" t="s">
        <v>128</v>
      </c>
      <c r="C4192" s="139">
        <v>39219</v>
      </c>
      <c r="D4192" s="25">
        <v>21</v>
      </c>
      <c r="E4192" s="25" t="s">
        <v>47</v>
      </c>
      <c r="F4192" s="25">
        <v>-80</v>
      </c>
      <c r="G4192" s="82">
        <v>30.8723999999998</v>
      </c>
      <c r="H4192" s="27">
        <v>-80.514539999999997</v>
      </c>
      <c r="I4192" s="25">
        <v>25</v>
      </c>
      <c r="J4192" s="82">
        <v>6.7739999999999867</v>
      </c>
      <c r="K4192" s="27">
        <v>25.1129</v>
      </c>
      <c r="L4192" s="29">
        <v>27.341999999999999</v>
      </c>
      <c r="M4192" s="29">
        <v>37.267000000000003</v>
      </c>
      <c r="R4192" s="26">
        <v>0.7664022353542832</v>
      </c>
      <c r="S4192" s="26">
        <v>7.6</v>
      </c>
      <c r="T4192" s="26">
        <v>0</v>
      </c>
      <c r="U4192" s="26">
        <v>6.1</v>
      </c>
      <c r="V4192" s="26">
        <v>1.3</v>
      </c>
      <c r="W4192" s="26">
        <v>4.8</v>
      </c>
      <c r="X4192" s="26">
        <v>11.1</v>
      </c>
      <c r="Y4192" s="85"/>
      <c r="AD4192" s="26">
        <v>13.7</v>
      </c>
      <c r="AF4192" s="26">
        <v>0.28222122302399699</v>
      </c>
      <c r="AG4192" s="26">
        <v>7.3028618830124903E-2</v>
      </c>
      <c r="AI4192" s="29">
        <v>0.79999999999999716</v>
      </c>
    </row>
    <row r="4193" spans="1:35" ht="15" customHeight="1" x14ac:dyDescent="0.2">
      <c r="A4193" s="25">
        <v>4328</v>
      </c>
      <c r="B4193" s="25" t="s">
        <v>128</v>
      </c>
      <c r="C4193" s="139">
        <v>39219</v>
      </c>
      <c r="D4193" s="25">
        <v>34</v>
      </c>
      <c r="E4193" s="25" t="s">
        <v>49</v>
      </c>
      <c r="F4193" s="25">
        <v>-80</v>
      </c>
      <c r="G4193" s="82">
        <v>57.326399999999751</v>
      </c>
      <c r="H4193" s="27">
        <v>-80.955439999999996</v>
      </c>
      <c r="I4193" s="25">
        <v>24</v>
      </c>
      <c r="J4193" s="82">
        <v>59.289600000000036</v>
      </c>
      <c r="K4193" s="27">
        <v>24.988160000000001</v>
      </c>
      <c r="L4193" s="29">
        <v>28.184999999999999</v>
      </c>
      <c r="M4193" s="29">
        <v>36.796999999999997</v>
      </c>
      <c r="R4193" s="26">
        <v>3.8714301818419612</v>
      </c>
      <c r="S4193" s="26">
        <v>0</v>
      </c>
      <c r="T4193" s="26">
        <v>0</v>
      </c>
      <c r="U4193" s="26">
        <v>0.2</v>
      </c>
      <c r="V4193" s="26">
        <v>0.2</v>
      </c>
      <c r="W4193" s="26">
        <v>0</v>
      </c>
      <c r="X4193" s="26">
        <v>19.2</v>
      </c>
      <c r="Y4193" s="85"/>
      <c r="AD4193" s="26">
        <v>0.2</v>
      </c>
      <c r="AF4193" s="26">
        <v>0.40798647252759856</v>
      </c>
      <c r="AG4193" s="26">
        <v>0.17428693690193847</v>
      </c>
      <c r="AI4193" s="29">
        <v>3.9200000000000088</v>
      </c>
    </row>
    <row r="4194" spans="1:35" ht="15" customHeight="1" x14ac:dyDescent="0.2">
      <c r="A4194" s="25">
        <v>4329</v>
      </c>
      <c r="B4194" s="25" t="s">
        <v>128</v>
      </c>
      <c r="C4194" s="139">
        <v>39220</v>
      </c>
      <c r="D4194" s="25">
        <v>22</v>
      </c>
      <c r="E4194" s="25" t="s">
        <v>47</v>
      </c>
      <c r="F4194" s="25">
        <v>-80</v>
      </c>
      <c r="G4194" s="82">
        <v>36.2075999999999</v>
      </c>
      <c r="H4194" s="27">
        <v>-80.603459999999998</v>
      </c>
      <c r="I4194" s="25">
        <v>25</v>
      </c>
      <c r="J4194" s="82">
        <v>6.0000000000000853</v>
      </c>
      <c r="K4194" s="27">
        <v>25.1</v>
      </c>
      <c r="L4194" s="29">
        <v>27.51</v>
      </c>
      <c r="M4194" s="29">
        <v>36.968000000000004</v>
      </c>
      <c r="R4194" s="26">
        <v>0.44239115470509727</v>
      </c>
      <c r="S4194" s="26">
        <v>5.2</v>
      </c>
      <c r="T4194" s="26">
        <v>0</v>
      </c>
      <c r="U4194" s="26">
        <v>4.5999999999999996</v>
      </c>
      <c r="V4194" s="26">
        <v>0.88</v>
      </c>
      <c r="W4194" s="26">
        <v>3.72</v>
      </c>
      <c r="X4194" s="26">
        <v>7.3</v>
      </c>
      <c r="Y4194" s="85"/>
      <c r="AD4194" s="26">
        <v>9.8000000000000007</v>
      </c>
      <c r="AF4194" s="26">
        <v>0.31591430047721647</v>
      </c>
      <c r="AG4194" s="26">
        <v>5.9155059181108249E-2</v>
      </c>
      <c r="AI4194" s="29">
        <v>0.48000000000000398</v>
      </c>
    </row>
    <row r="4195" spans="1:35" ht="15" customHeight="1" x14ac:dyDescent="0.2">
      <c r="A4195" s="25">
        <v>4330</v>
      </c>
      <c r="B4195" s="25" t="s">
        <v>128</v>
      </c>
      <c r="C4195" s="139">
        <v>39220</v>
      </c>
      <c r="D4195" s="25">
        <v>23</v>
      </c>
      <c r="E4195" s="25" t="s">
        <v>47</v>
      </c>
      <c r="F4195" s="25">
        <v>-80</v>
      </c>
      <c r="G4195" s="82">
        <v>37.486800000000073</v>
      </c>
      <c r="H4195" s="27">
        <v>-80.624780000000001</v>
      </c>
      <c r="I4195" s="25">
        <v>25</v>
      </c>
      <c r="J4195" s="82">
        <v>3.311999999999955</v>
      </c>
      <c r="K4195" s="27">
        <v>25.055199999999999</v>
      </c>
      <c r="L4195" s="29">
        <v>27.834</v>
      </c>
      <c r="M4195" s="29">
        <v>38.386000000000003</v>
      </c>
      <c r="R4195" s="26">
        <v>1.7302711303592142</v>
      </c>
      <c r="S4195" s="26">
        <v>5.2</v>
      </c>
      <c r="T4195" s="26">
        <v>0</v>
      </c>
      <c r="U4195" s="26">
        <v>0.72</v>
      </c>
      <c r="V4195" s="26">
        <v>0.17</v>
      </c>
      <c r="W4195" s="26">
        <v>0.55000000000000004</v>
      </c>
      <c r="X4195" s="26">
        <v>13.6</v>
      </c>
      <c r="Y4195" s="85"/>
      <c r="AD4195" s="26">
        <v>5.92</v>
      </c>
      <c r="AF4195" s="26">
        <v>0.92172250498262853</v>
      </c>
      <c r="AG4195" s="26">
        <v>0.11940277118663656</v>
      </c>
      <c r="AI4195" s="29">
        <v>1.84</v>
      </c>
    </row>
    <row r="4196" spans="1:35" ht="15" customHeight="1" x14ac:dyDescent="0.2">
      <c r="A4196" s="25">
        <v>4331</v>
      </c>
      <c r="B4196" s="25" t="s">
        <v>128</v>
      </c>
      <c r="C4196" s="139">
        <v>39220</v>
      </c>
      <c r="D4196" s="25">
        <v>24</v>
      </c>
      <c r="E4196" s="25" t="s">
        <v>48</v>
      </c>
      <c r="F4196" s="25">
        <v>-80</v>
      </c>
      <c r="G4196" s="82">
        <v>39.998400000000061</v>
      </c>
      <c r="H4196" s="27">
        <v>-80.666640000000001</v>
      </c>
      <c r="I4196" s="25">
        <v>25</v>
      </c>
      <c r="J4196" s="82">
        <v>3.8243999999999545</v>
      </c>
      <c r="K4196" s="27">
        <v>25.063739999999999</v>
      </c>
      <c r="L4196" s="29">
        <v>27.388999999999999</v>
      </c>
      <c r="M4196" s="29">
        <v>39.093000000000004</v>
      </c>
      <c r="R4196" s="26">
        <v>4.5827348470745486</v>
      </c>
      <c r="S4196" s="26">
        <v>5.5</v>
      </c>
      <c r="T4196" s="26">
        <v>0</v>
      </c>
      <c r="U4196" s="26">
        <v>0.52</v>
      </c>
      <c r="V4196" s="26">
        <v>0.48</v>
      </c>
      <c r="W4196" s="26">
        <v>0.04</v>
      </c>
      <c r="X4196" s="26">
        <v>18.8</v>
      </c>
      <c r="Y4196" s="85"/>
      <c r="AD4196" s="26">
        <v>6.0200000000000005</v>
      </c>
      <c r="AF4196" s="26">
        <v>2.1610272845738203</v>
      </c>
      <c r="AG4196" s="26">
        <v>0.18157966073810225</v>
      </c>
      <c r="AI4196" s="29">
        <v>4.84</v>
      </c>
    </row>
    <row r="4197" spans="1:35" ht="15" customHeight="1" x14ac:dyDescent="0.2">
      <c r="A4197" s="25">
        <v>4332</v>
      </c>
      <c r="B4197" s="25" t="s">
        <v>128</v>
      </c>
      <c r="C4197" s="139">
        <v>39220</v>
      </c>
      <c r="D4197" s="25">
        <v>25</v>
      </c>
      <c r="E4197" s="25" t="s">
        <v>48</v>
      </c>
      <c r="F4197" s="25">
        <v>-80</v>
      </c>
      <c r="G4197" s="82">
        <v>43.04159999999996</v>
      </c>
      <c r="H4197" s="27">
        <v>-80.717359999999999</v>
      </c>
      <c r="I4197" s="25">
        <v>25</v>
      </c>
      <c r="J4197" s="82">
        <v>3.613200000000063</v>
      </c>
      <c r="K4197" s="27">
        <v>25.060220000000001</v>
      </c>
      <c r="L4197" s="29">
        <v>28.945</v>
      </c>
      <c r="M4197" s="29">
        <v>41.302</v>
      </c>
      <c r="R4197" s="26">
        <v>29.00168168655367</v>
      </c>
      <c r="S4197" s="26">
        <v>13.2</v>
      </c>
      <c r="T4197" s="26">
        <v>0</v>
      </c>
      <c r="U4197" s="26">
        <v>0.03</v>
      </c>
      <c r="V4197" s="26">
        <v>0.03</v>
      </c>
      <c r="W4197" s="26">
        <v>0</v>
      </c>
      <c r="X4197" s="26">
        <v>68.599999999999994</v>
      </c>
      <c r="Y4197" s="85"/>
      <c r="AD4197" s="26">
        <v>13.229999999999999</v>
      </c>
      <c r="AF4197" s="26">
        <v>11.745873832949094</v>
      </c>
      <c r="AG4197" s="26">
        <v>6.4799820919750003E-4</v>
      </c>
      <c r="AI4197" s="29">
        <v>30.4</v>
      </c>
    </row>
    <row r="4198" spans="1:35" ht="15" customHeight="1" x14ac:dyDescent="0.2">
      <c r="A4198" s="25">
        <v>4333</v>
      </c>
      <c r="B4198" s="25" t="s">
        <v>128</v>
      </c>
      <c r="C4198" s="139">
        <v>39220</v>
      </c>
      <c r="D4198" s="25">
        <v>26</v>
      </c>
      <c r="E4198" s="25" t="s">
        <v>50</v>
      </c>
      <c r="F4198" s="25">
        <v>-80</v>
      </c>
      <c r="G4198" s="82">
        <v>43.306799999999726</v>
      </c>
      <c r="H4198" s="27">
        <v>-80.721779999999995</v>
      </c>
      <c r="I4198" s="25">
        <v>25</v>
      </c>
      <c r="J4198" s="82">
        <v>1.4255999999999602</v>
      </c>
      <c r="K4198" s="27">
        <v>25.023759999999999</v>
      </c>
      <c r="L4198" s="29">
        <v>27.891999999999999</v>
      </c>
      <c r="M4198" s="29">
        <v>39.79</v>
      </c>
      <c r="R4198" s="26">
        <v>18.596924879543398</v>
      </c>
      <c r="S4198" s="26">
        <v>5.3</v>
      </c>
      <c r="T4198" s="26">
        <v>0</v>
      </c>
      <c r="U4198" s="26">
        <v>7.1</v>
      </c>
      <c r="V4198" s="26">
        <v>0.39</v>
      </c>
      <c r="W4198" s="26">
        <v>6.71</v>
      </c>
      <c r="X4198" s="26">
        <v>48.5</v>
      </c>
      <c r="Y4198" s="85"/>
      <c r="AD4198" s="26">
        <v>12.399999999999999</v>
      </c>
      <c r="AF4198" s="26">
        <v>5.7378310118353983</v>
      </c>
      <c r="AG4198" s="26">
        <v>0.16718411091984459</v>
      </c>
      <c r="AI4198" s="29">
        <v>19.28</v>
      </c>
    </row>
    <row r="4199" spans="1:35" ht="15" customHeight="1" x14ac:dyDescent="0.2">
      <c r="A4199" s="25">
        <v>4334</v>
      </c>
      <c r="B4199" s="25" t="s">
        <v>128</v>
      </c>
      <c r="C4199" s="139">
        <v>39220</v>
      </c>
      <c r="D4199" s="25">
        <v>27</v>
      </c>
      <c r="E4199" s="25" t="s">
        <v>50</v>
      </c>
      <c r="F4199" s="25">
        <v>-80</v>
      </c>
      <c r="G4199" s="82">
        <v>44.948399999999822</v>
      </c>
      <c r="H4199" s="27">
        <v>-80.749139999999997</v>
      </c>
      <c r="I4199" s="25">
        <v>25</v>
      </c>
      <c r="J4199" s="82">
        <v>0.34200000000005559</v>
      </c>
      <c r="K4199" s="27">
        <v>25.005700000000001</v>
      </c>
      <c r="L4199" s="29">
        <v>27.827999999999999</v>
      </c>
      <c r="M4199" s="29">
        <v>38.677</v>
      </c>
      <c r="R4199" s="26">
        <v>15.381252191244668</v>
      </c>
      <c r="S4199" s="26">
        <v>0.15</v>
      </c>
      <c r="T4199" s="26">
        <v>0</v>
      </c>
      <c r="U4199" s="26">
        <v>0.59</v>
      </c>
      <c r="V4199" s="26">
        <v>0.59</v>
      </c>
      <c r="W4199" s="26">
        <v>0</v>
      </c>
      <c r="X4199" s="26">
        <v>114.7</v>
      </c>
      <c r="Y4199" s="85"/>
      <c r="AD4199" s="26">
        <v>0.74</v>
      </c>
      <c r="AF4199" s="26">
        <v>11.245481593544842</v>
      </c>
      <c r="AG4199" s="26">
        <v>6.4799820919750003E-4</v>
      </c>
      <c r="AI4199" s="29">
        <v>16.72</v>
      </c>
    </row>
    <row r="4200" spans="1:35" ht="15" customHeight="1" x14ac:dyDescent="0.2">
      <c r="A4200" s="25">
        <v>4335</v>
      </c>
      <c r="B4200" s="25" t="s">
        <v>128</v>
      </c>
      <c r="C4200" s="139">
        <v>39220</v>
      </c>
      <c r="D4200" s="25">
        <v>28</v>
      </c>
      <c r="E4200" s="25" t="s">
        <v>50</v>
      </c>
      <c r="F4200" s="25">
        <v>-80</v>
      </c>
      <c r="G4200" s="82">
        <v>47.133600000000229</v>
      </c>
      <c r="H4200" s="27">
        <v>-80.785560000000004</v>
      </c>
      <c r="I4200" s="25">
        <v>25</v>
      </c>
      <c r="J4200" s="82">
        <v>3.5999999999916099E-2</v>
      </c>
      <c r="K4200" s="27">
        <v>25.000599999999999</v>
      </c>
      <c r="L4200" s="29">
        <v>28.800999999999998</v>
      </c>
      <c r="M4200" s="29">
        <v>40.308999999999997</v>
      </c>
      <c r="R4200" s="26">
        <v>5.0650107786052132</v>
      </c>
      <c r="S4200" s="26">
        <v>7.0000000000000007E-2</v>
      </c>
      <c r="T4200" s="26">
        <v>0</v>
      </c>
      <c r="U4200" s="26">
        <v>0.55000000000000004</v>
      </c>
      <c r="V4200" s="26">
        <v>0.55000000000000004</v>
      </c>
      <c r="W4200" s="26">
        <v>0</v>
      </c>
      <c r="X4200" s="26">
        <v>98.9</v>
      </c>
      <c r="Y4200" s="85"/>
      <c r="AD4200" s="26">
        <v>0.62000000000000011</v>
      </c>
      <c r="AF4200" s="26">
        <v>5.8379094597162497</v>
      </c>
      <c r="AG4200" s="26">
        <v>0.25388960355739076</v>
      </c>
      <c r="AI4200" s="29">
        <v>5.76</v>
      </c>
    </row>
    <row r="4201" spans="1:35" ht="15" customHeight="1" x14ac:dyDescent="0.2">
      <c r="A4201" s="25">
        <v>4336</v>
      </c>
      <c r="B4201" s="25" t="s">
        <v>128</v>
      </c>
      <c r="C4201" s="139">
        <v>39220</v>
      </c>
      <c r="D4201" s="25">
        <v>29</v>
      </c>
      <c r="E4201" s="25" t="s">
        <v>50</v>
      </c>
      <c r="F4201" s="25">
        <v>-80</v>
      </c>
      <c r="G4201" s="82">
        <v>48.717599999999948</v>
      </c>
      <c r="H4201" s="27">
        <v>-80.811959999999999</v>
      </c>
      <c r="I4201" s="25">
        <v>24</v>
      </c>
      <c r="J4201" s="82">
        <v>59.91</v>
      </c>
      <c r="K4201" s="27">
        <v>24.9985</v>
      </c>
      <c r="L4201" s="29">
        <v>28.855</v>
      </c>
      <c r="M4201" s="29">
        <v>38.186</v>
      </c>
      <c r="R4201" s="26">
        <v>1.0439086086747162</v>
      </c>
      <c r="S4201" s="26">
        <v>1.3</v>
      </c>
      <c r="T4201" s="26">
        <v>0</v>
      </c>
      <c r="U4201" s="26">
        <v>0.9</v>
      </c>
      <c r="V4201" s="26">
        <v>0.9</v>
      </c>
      <c r="W4201" s="26">
        <v>0</v>
      </c>
      <c r="X4201" s="26">
        <v>67.400000000000006</v>
      </c>
      <c r="Y4201" s="85"/>
      <c r="AD4201" s="26">
        <v>2.2000000000000002</v>
      </c>
      <c r="AF4201" s="26">
        <v>0.63916768713236194</v>
      </c>
      <c r="AG4201" s="26">
        <v>0.10166186473079841</v>
      </c>
      <c r="AI4201" s="29">
        <v>1.1200000000000001</v>
      </c>
    </row>
    <row r="4202" spans="1:35" ht="15" customHeight="1" x14ac:dyDescent="0.2">
      <c r="A4202" s="25">
        <v>4337</v>
      </c>
      <c r="B4202" s="25" t="s">
        <v>128</v>
      </c>
      <c r="C4202" s="139">
        <v>39220</v>
      </c>
      <c r="D4202" s="25">
        <v>30</v>
      </c>
      <c r="E4202" s="25" t="s">
        <v>49</v>
      </c>
      <c r="F4202" s="25">
        <v>-80</v>
      </c>
      <c r="G4202" s="82">
        <v>50.21520000000038</v>
      </c>
      <c r="H4202" s="27">
        <v>-80.836920000000006</v>
      </c>
      <c r="I4202" s="25">
        <v>24</v>
      </c>
      <c r="J4202" s="82">
        <v>58.567200000000099</v>
      </c>
      <c r="K4202" s="27">
        <v>24.976120000000002</v>
      </c>
      <c r="L4202" s="29">
        <v>27.841000000000001</v>
      </c>
      <c r="M4202" s="29">
        <v>37.411999999999999</v>
      </c>
      <c r="R4202" s="26">
        <v>0.39353500634103167</v>
      </c>
      <c r="S4202" s="26">
        <v>1</v>
      </c>
      <c r="T4202" s="26">
        <v>0</v>
      </c>
      <c r="U4202" s="26">
        <v>0.97</v>
      </c>
      <c r="V4202" s="26">
        <v>0.97</v>
      </c>
      <c r="W4202" s="26">
        <v>0</v>
      </c>
      <c r="X4202" s="26">
        <v>65.3</v>
      </c>
      <c r="Y4202" s="85"/>
      <c r="AD4202" s="26">
        <v>1.97</v>
      </c>
      <c r="AF4202" s="26">
        <v>0.39030594673531493</v>
      </c>
      <c r="AG4202" s="26">
        <v>0.10217904112669682</v>
      </c>
      <c r="AI4202" s="29">
        <v>0.43999999999999773</v>
      </c>
    </row>
    <row r="4203" spans="1:35" ht="15" customHeight="1" x14ac:dyDescent="0.2">
      <c r="A4203" s="25">
        <v>4338</v>
      </c>
      <c r="B4203" s="25" t="s">
        <v>128</v>
      </c>
      <c r="C4203" s="139">
        <v>39220</v>
      </c>
      <c r="D4203" s="25">
        <v>31</v>
      </c>
      <c r="E4203" s="25" t="s">
        <v>49</v>
      </c>
      <c r="F4203" s="25">
        <v>-80</v>
      </c>
      <c r="G4203" s="82">
        <v>51.781200000000354</v>
      </c>
      <c r="H4203" s="27">
        <v>-80.863020000000006</v>
      </c>
      <c r="I4203" s="25">
        <v>25</v>
      </c>
      <c r="J4203" s="82">
        <v>0.57360000000002742</v>
      </c>
      <c r="K4203" s="27">
        <v>25.00956</v>
      </c>
      <c r="L4203" s="29">
        <v>28.260999999999999</v>
      </c>
      <c r="M4203" s="29">
        <v>37.707999999999998</v>
      </c>
      <c r="R4203" s="26">
        <v>0.77915865787561367</v>
      </c>
      <c r="S4203" s="26">
        <v>6</v>
      </c>
      <c r="T4203" s="26">
        <v>0</v>
      </c>
      <c r="U4203" s="26">
        <v>0.16</v>
      </c>
      <c r="V4203" s="26">
        <v>0.16</v>
      </c>
      <c r="W4203" s="26">
        <v>0</v>
      </c>
      <c r="X4203" s="26">
        <v>59</v>
      </c>
      <c r="Y4203" s="85"/>
      <c r="AD4203" s="26">
        <v>6.16</v>
      </c>
      <c r="AF4203" s="26">
        <v>0.51106727384487394</v>
      </c>
      <c r="AG4203" s="26">
        <v>9.6130680702069718E-2</v>
      </c>
      <c r="AI4203" s="29">
        <v>0.84000000000000341</v>
      </c>
    </row>
    <row r="4204" spans="1:35" ht="15" customHeight="1" x14ac:dyDescent="0.2">
      <c r="A4204" s="25">
        <v>4339</v>
      </c>
      <c r="B4204" s="25" t="s">
        <v>128</v>
      </c>
      <c r="C4204" s="139">
        <v>39220</v>
      </c>
      <c r="D4204" s="25">
        <v>32</v>
      </c>
      <c r="E4204" s="25" t="s">
        <v>49</v>
      </c>
      <c r="F4204" s="25">
        <v>-80</v>
      </c>
      <c r="G4204" s="82">
        <v>55.538400000000081</v>
      </c>
      <c r="H4204" s="27">
        <v>-80.925640000000001</v>
      </c>
      <c r="I4204" s="25">
        <v>25</v>
      </c>
      <c r="J4204" s="82">
        <v>0.70320000000002381</v>
      </c>
      <c r="K4204" s="27">
        <v>25.01172</v>
      </c>
      <c r="L4204" s="29">
        <v>28.306999999999999</v>
      </c>
      <c r="M4204" s="29">
        <v>35.561999999999998</v>
      </c>
      <c r="R4204" s="26">
        <v>0.22523484935409155</v>
      </c>
      <c r="S4204" s="26">
        <v>0.27</v>
      </c>
      <c r="T4204" s="26">
        <v>0</v>
      </c>
      <c r="U4204" s="26">
        <v>0.26</v>
      </c>
      <c r="V4204" s="26">
        <v>0.26</v>
      </c>
      <c r="W4204" s="26">
        <v>0</v>
      </c>
      <c r="X4204" s="26">
        <v>45.9</v>
      </c>
      <c r="Y4204" s="85"/>
      <c r="AD4204" s="26">
        <v>0.53</v>
      </c>
      <c r="AF4204" s="26">
        <v>0.46002726542564054</v>
      </c>
      <c r="AG4204" s="26">
        <v>0.16398724968244507</v>
      </c>
      <c r="AI4204" s="29">
        <v>0.28000000000000114</v>
      </c>
    </row>
    <row r="4205" spans="1:35" ht="15" customHeight="1" x14ac:dyDescent="0.2">
      <c r="A4205" s="25">
        <v>4340</v>
      </c>
      <c r="B4205" s="25" t="s">
        <v>128</v>
      </c>
      <c r="C4205" s="139">
        <v>39220</v>
      </c>
      <c r="D4205" s="25">
        <v>33</v>
      </c>
      <c r="E4205" s="25" t="s">
        <v>49</v>
      </c>
      <c r="F4205" s="25">
        <v>-80</v>
      </c>
      <c r="G4205" s="82">
        <v>55.201199999999631</v>
      </c>
      <c r="H4205" s="27">
        <v>-80.920019999999994</v>
      </c>
      <c r="I4205" s="25">
        <v>25</v>
      </c>
      <c r="J4205" s="82">
        <v>3.2555999999999585</v>
      </c>
      <c r="K4205" s="27">
        <v>25.054259999999999</v>
      </c>
      <c r="L4205" s="29">
        <v>28.594999999999999</v>
      </c>
      <c r="M4205" s="29">
        <v>34.744</v>
      </c>
      <c r="R4205" s="26">
        <v>0.2686502249563737</v>
      </c>
      <c r="S4205" s="26">
        <v>0.36</v>
      </c>
      <c r="T4205" s="26">
        <v>0</v>
      </c>
      <c r="U4205" s="26">
        <v>0.16</v>
      </c>
      <c r="V4205" s="26">
        <v>0.16</v>
      </c>
      <c r="W4205" s="26">
        <v>0</v>
      </c>
      <c r="X4205" s="26">
        <v>42.1</v>
      </c>
      <c r="Y4205" s="85"/>
      <c r="AD4205" s="26">
        <v>0.52</v>
      </c>
      <c r="AF4205" s="26">
        <v>0.43133811036646341</v>
      </c>
      <c r="AG4205" s="26">
        <v>8.6071422612954973E-2</v>
      </c>
      <c r="AI4205" s="29">
        <v>0.32</v>
      </c>
    </row>
    <row r="4206" spans="1:35" ht="15" customHeight="1" x14ac:dyDescent="0.2">
      <c r="A4206" s="25">
        <v>4341</v>
      </c>
      <c r="B4206" s="25" t="s">
        <v>128</v>
      </c>
      <c r="C4206" s="139">
        <v>39220</v>
      </c>
      <c r="D4206" s="25">
        <v>35</v>
      </c>
      <c r="E4206" s="25" t="s">
        <v>49</v>
      </c>
      <c r="F4206" s="25">
        <v>-80</v>
      </c>
      <c r="G4206" s="82">
        <v>52.676399999999717</v>
      </c>
      <c r="H4206" s="27">
        <v>-80.877939999999995</v>
      </c>
      <c r="I4206" s="25">
        <v>24</v>
      </c>
      <c r="J4206" s="82">
        <v>58.262399999999914</v>
      </c>
      <c r="K4206" s="27">
        <v>24.971039999999999</v>
      </c>
      <c r="L4206" s="29">
        <v>29.85</v>
      </c>
      <c r="M4206" s="29">
        <v>37.506999999999998</v>
      </c>
      <c r="R4206" s="26">
        <v>0.58567169972182487</v>
      </c>
      <c r="S4206" s="26">
        <v>0.13</v>
      </c>
      <c r="T4206" s="26">
        <v>8.5000000000000006E-2</v>
      </c>
      <c r="U4206" s="26">
        <v>0.72</v>
      </c>
      <c r="V4206" s="26">
        <v>0.06</v>
      </c>
      <c r="W4206" s="26">
        <v>0.66</v>
      </c>
      <c r="X4206" s="26">
        <v>19.100000000000001</v>
      </c>
      <c r="Y4206" s="85"/>
      <c r="AD4206" s="26">
        <v>0.85000000000000009</v>
      </c>
      <c r="AF4206" s="26">
        <v>0.45635772233667599</v>
      </c>
      <c r="AG4206" s="26">
        <v>9.7387593283781132E-2</v>
      </c>
      <c r="AI4206" s="29">
        <v>0.64000000000000057</v>
      </c>
    </row>
    <row r="4207" spans="1:35" ht="15" customHeight="1" x14ac:dyDescent="0.2">
      <c r="A4207" s="25">
        <v>4342</v>
      </c>
      <c r="B4207" s="25" t="s">
        <v>128</v>
      </c>
      <c r="C4207" s="139">
        <v>39220</v>
      </c>
      <c r="D4207" s="25">
        <v>36</v>
      </c>
      <c r="E4207" s="25" t="s">
        <v>50</v>
      </c>
      <c r="F4207" s="25">
        <v>-80</v>
      </c>
      <c r="G4207" s="82">
        <v>47.619600000000162</v>
      </c>
      <c r="H4207" s="27">
        <v>-80.793660000000003</v>
      </c>
      <c r="I4207" s="25">
        <v>24</v>
      </c>
      <c r="J4207" s="82">
        <v>57.60239999999996</v>
      </c>
      <c r="K4207" s="27">
        <v>24.960039999999999</v>
      </c>
      <c r="L4207" s="29">
        <v>28.823</v>
      </c>
      <c r="M4207" s="29">
        <v>38.942999999999998</v>
      </c>
      <c r="R4207" s="26">
        <v>1.0589473383266821</v>
      </c>
      <c r="S4207" s="26">
        <v>0</v>
      </c>
      <c r="T4207" s="26">
        <v>0</v>
      </c>
      <c r="U4207" s="26">
        <v>0.99</v>
      </c>
      <c r="V4207" s="26">
        <v>0.32</v>
      </c>
      <c r="W4207" s="26">
        <v>0.67</v>
      </c>
      <c r="X4207" s="26">
        <v>47.4</v>
      </c>
      <c r="Y4207" s="85"/>
      <c r="AD4207" s="26">
        <v>0.99</v>
      </c>
      <c r="AF4207" s="26">
        <v>3.2008423580558514</v>
      </c>
      <c r="AG4207" s="26">
        <v>0.10541356655436118</v>
      </c>
      <c r="AI4207" s="29">
        <v>1.44</v>
      </c>
    </row>
    <row r="4208" spans="1:35" ht="15" customHeight="1" x14ac:dyDescent="0.2">
      <c r="A4208" s="25">
        <v>4343</v>
      </c>
      <c r="B4208" s="25" t="s">
        <v>128</v>
      </c>
      <c r="C4208" s="139">
        <v>39220</v>
      </c>
      <c r="D4208" s="25">
        <v>37</v>
      </c>
      <c r="E4208" s="25" t="s">
        <v>50</v>
      </c>
      <c r="F4208" s="25">
        <v>-80</v>
      </c>
      <c r="G4208" s="82">
        <v>45.640799999999615</v>
      </c>
      <c r="H4208" s="27">
        <v>-80.760679999999994</v>
      </c>
      <c r="I4208" s="25">
        <v>24</v>
      </c>
      <c r="J4208" s="82">
        <v>55.930799999999934</v>
      </c>
      <c r="K4208" s="27">
        <v>24.932179999999999</v>
      </c>
      <c r="L4208" s="29">
        <v>32.167000000000002</v>
      </c>
      <c r="M4208" s="29">
        <v>39.927999999999997</v>
      </c>
      <c r="R4208" s="26">
        <v>16.482848099100003</v>
      </c>
      <c r="S4208" s="26">
        <v>0</v>
      </c>
      <c r="T4208" s="26">
        <v>0</v>
      </c>
      <c r="U4208" s="26">
        <v>0.09</v>
      </c>
      <c r="V4208" s="26">
        <v>0.09</v>
      </c>
      <c r="W4208" s="26">
        <v>0</v>
      </c>
      <c r="X4208" s="26">
        <v>95.2</v>
      </c>
      <c r="Y4208" s="85"/>
      <c r="AD4208" s="26">
        <v>0.09</v>
      </c>
      <c r="AF4208" s="26">
        <v>10.998621422105414</v>
      </c>
      <c r="AG4208" s="26">
        <v>6.4799820919750003E-4</v>
      </c>
      <c r="AI4208" s="29">
        <v>17.79220779220779</v>
      </c>
    </row>
    <row r="4209" spans="1:35" ht="15" customHeight="1" x14ac:dyDescent="0.2">
      <c r="A4209" s="25">
        <v>4344</v>
      </c>
      <c r="B4209" s="25" t="s">
        <v>128</v>
      </c>
      <c r="C4209" s="139">
        <v>39220</v>
      </c>
      <c r="D4209" s="25">
        <v>38</v>
      </c>
      <c r="E4209" s="25" t="s">
        <v>50</v>
      </c>
      <c r="F4209" s="25">
        <v>-80</v>
      </c>
      <c r="G4209" s="82">
        <v>41.783999999999821</v>
      </c>
      <c r="H4209" s="27">
        <v>-80.696399999999997</v>
      </c>
      <c r="I4209" s="25">
        <v>24</v>
      </c>
      <c r="J4209" s="82">
        <v>59.183999999999983</v>
      </c>
      <c r="K4209" s="27">
        <v>24.9864</v>
      </c>
      <c r="L4209" s="29">
        <v>30.588999999999999</v>
      </c>
      <c r="M4209" s="29">
        <v>39.305</v>
      </c>
      <c r="R4209" s="26">
        <v>12.828649726108823</v>
      </c>
      <c r="S4209" s="26">
        <v>0</v>
      </c>
      <c r="T4209" s="26">
        <v>0</v>
      </c>
      <c r="U4209" s="26">
        <v>0.56999999999999995</v>
      </c>
      <c r="V4209" s="26">
        <v>0.44</v>
      </c>
      <c r="W4209" s="26">
        <v>0.13</v>
      </c>
      <c r="X4209" s="26">
        <v>74.8</v>
      </c>
      <c r="Y4209" s="85"/>
      <c r="AD4209" s="26">
        <v>0.57000000000000006</v>
      </c>
      <c r="AF4209" s="26">
        <v>6.8153423006858844</v>
      </c>
      <c r="AG4209" s="26">
        <v>6.4799820919750003E-4</v>
      </c>
      <c r="AI4209" s="29">
        <v>13.64</v>
      </c>
    </row>
    <row r="4210" spans="1:35" ht="15" customHeight="1" x14ac:dyDescent="0.2">
      <c r="A4210" s="25">
        <v>4345</v>
      </c>
      <c r="B4210" s="25" t="s">
        <v>128</v>
      </c>
      <c r="C4210" s="139">
        <v>39220</v>
      </c>
      <c r="D4210" s="25">
        <v>39</v>
      </c>
      <c r="E4210" s="25" t="s">
        <v>50</v>
      </c>
      <c r="F4210" s="25">
        <v>-80</v>
      </c>
      <c r="G4210" s="82">
        <v>38.804399999999646</v>
      </c>
      <c r="H4210" s="27">
        <v>-80.646739999999994</v>
      </c>
      <c r="I4210" s="25">
        <v>25</v>
      </c>
      <c r="J4210" s="82">
        <v>0.55439999999990164</v>
      </c>
      <c r="K4210" s="27">
        <v>25.009239999999998</v>
      </c>
      <c r="L4210" s="29">
        <v>30.096</v>
      </c>
      <c r="M4210" s="29">
        <v>39.287999999999997</v>
      </c>
      <c r="R4210" s="26">
        <v>3.80546577631414</v>
      </c>
      <c r="S4210" s="26">
        <v>4.0999999999999996</v>
      </c>
      <c r="T4210" s="26">
        <v>0</v>
      </c>
      <c r="U4210" s="26">
        <v>0.77</v>
      </c>
      <c r="V4210" s="26">
        <v>0.64</v>
      </c>
      <c r="W4210" s="26">
        <v>0.13</v>
      </c>
      <c r="X4210" s="26">
        <v>20.7</v>
      </c>
      <c r="Y4210" s="85"/>
      <c r="AD4210" s="26">
        <v>4.8699999999999992</v>
      </c>
      <c r="AF4210" s="26">
        <v>0.96208747896123781</v>
      </c>
      <c r="AG4210" s="26">
        <v>0.53879055112067364</v>
      </c>
      <c r="AI4210" s="29">
        <v>3.92</v>
      </c>
    </row>
    <row r="4211" spans="1:35" ht="15" customHeight="1" x14ac:dyDescent="0.2">
      <c r="A4211" s="25">
        <v>4346</v>
      </c>
      <c r="B4211" s="25" t="s">
        <v>128</v>
      </c>
      <c r="C4211" s="139">
        <v>39220</v>
      </c>
      <c r="D4211" s="25">
        <v>40</v>
      </c>
      <c r="E4211" s="25" t="s">
        <v>47</v>
      </c>
      <c r="F4211" s="25">
        <v>-80</v>
      </c>
      <c r="G4211" s="82">
        <v>35.858399999999904</v>
      </c>
      <c r="H4211" s="27">
        <v>-80.597639999999998</v>
      </c>
      <c r="I4211" s="25">
        <v>25</v>
      </c>
      <c r="J4211" s="82">
        <v>1.0607999999999151</v>
      </c>
      <c r="K4211" s="27">
        <v>25.017679999999999</v>
      </c>
      <c r="L4211" s="29">
        <v>30.616</v>
      </c>
      <c r="M4211" s="29">
        <v>39.363999999999997</v>
      </c>
      <c r="R4211" s="26">
        <v>2.4675382422021448</v>
      </c>
      <c r="S4211" s="26">
        <v>5.6</v>
      </c>
      <c r="T4211" s="26">
        <v>0</v>
      </c>
      <c r="U4211" s="26">
        <v>0.48</v>
      </c>
      <c r="V4211" s="26">
        <v>0.28999999999999998</v>
      </c>
      <c r="W4211" s="26">
        <v>0.19</v>
      </c>
      <c r="X4211" s="26">
        <v>18.899999999999999</v>
      </c>
      <c r="Y4211" s="85"/>
      <c r="AD4211" s="26">
        <v>6.08</v>
      </c>
      <c r="AF4211" s="26">
        <v>0.44067876550200952</v>
      </c>
      <c r="AG4211" s="26">
        <v>5.9914206916267032E-2</v>
      </c>
      <c r="AI4211" s="29">
        <v>2.52</v>
      </c>
    </row>
    <row r="4212" spans="1:35" ht="15" customHeight="1" x14ac:dyDescent="0.2">
      <c r="A4212" s="25">
        <v>4347</v>
      </c>
      <c r="B4212" s="25" t="s">
        <v>129</v>
      </c>
      <c r="C4212" s="139">
        <v>39273</v>
      </c>
      <c r="D4212" s="25">
        <v>1</v>
      </c>
      <c r="E4212" s="25" t="s">
        <v>47</v>
      </c>
      <c r="F4212" s="25">
        <v>-80</v>
      </c>
      <c r="G4212" s="82">
        <v>29.792399999999759</v>
      </c>
      <c r="H4212" s="27">
        <v>-80.496539999999996</v>
      </c>
      <c r="I4212" s="25">
        <v>25</v>
      </c>
      <c r="J4212" s="82">
        <v>11.131200000000021</v>
      </c>
      <c r="K4212" s="27">
        <v>25.18552</v>
      </c>
      <c r="L4212" s="29">
        <v>30.241099999999999</v>
      </c>
      <c r="M4212" s="29">
        <v>25.506699999999999</v>
      </c>
      <c r="N4212" s="28">
        <v>14.361512071909482</v>
      </c>
      <c r="O4212" s="28">
        <v>5.8256025107311782</v>
      </c>
      <c r="Q4212" s="26">
        <v>32.451566600000007</v>
      </c>
      <c r="R4212" s="26">
        <v>2.0682687778345943</v>
      </c>
      <c r="S4212" s="26">
        <v>12</v>
      </c>
      <c r="T4212" s="26">
        <v>0</v>
      </c>
      <c r="U4212" s="26">
        <v>3.9</v>
      </c>
      <c r="V4212" s="26" t="s">
        <v>194</v>
      </c>
      <c r="W4212" s="26" t="s">
        <v>194</v>
      </c>
      <c r="X4212" s="26">
        <v>28.8</v>
      </c>
      <c r="Y4212" s="85"/>
      <c r="AD4212" s="26">
        <v>15.9</v>
      </c>
      <c r="AF4212" s="26">
        <v>0.26287272310036597</v>
      </c>
      <c r="AG4212" s="26">
        <v>7.5260262468307887E-2</v>
      </c>
      <c r="AH4212" s="29">
        <v>0.32099684050796906</v>
      </c>
      <c r="AI4212" s="29">
        <v>2.0999999999999908</v>
      </c>
    </row>
    <row r="4213" spans="1:35" ht="15" customHeight="1" x14ac:dyDescent="0.2">
      <c r="A4213" s="25">
        <v>4348</v>
      </c>
      <c r="B4213" s="25" t="s">
        <v>129</v>
      </c>
      <c r="C4213" s="139">
        <v>39273</v>
      </c>
      <c r="D4213" s="25" t="s">
        <v>15</v>
      </c>
      <c r="E4213" s="25" t="s">
        <v>76</v>
      </c>
      <c r="F4213" s="25">
        <v>-80</v>
      </c>
      <c r="G4213" s="82">
        <v>10.9572</v>
      </c>
      <c r="H4213" s="27">
        <v>-80.18262</v>
      </c>
      <c r="I4213" s="25">
        <v>25</v>
      </c>
      <c r="J4213" s="82">
        <v>44.431200000000004</v>
      </c>
      <c r="K4213" s="27">
        <v>25.74052</v>
      </c>
      <c r="L4213" s="29">
        <v>30.338000000000001</v>
      </c>
      <c r="M4213" s="29">
        <v>27.321999999999999</v>
      </c>
      <c r="N4213" s="28">
        <v>14.210268117203357</v>
      </c>
      <c r="O4213" s="28">
        <v>5.7642519260673053</v>
      </c>
      <c r="Q4213" s="26">
        <v>23.710045999999998</v>
      </c>
      <c r="R4213" s="26">
        <v>1.7897940765923102</v>
      </c>
      <c r="S4213" s="26">
        <v>0.68</v>
      </c>
      <c r="T4213" s="26">
        <v>0.02</v>
      </c>
      <c r="U4213" s="26">
        <v>0.54</v>
      </c>
      <c r="V4213" s="26" t="s">
        <v>194</v>
      </c>
      <c r="W4213" s="26" t="s">
        <v>194</v>
      </c>
      <c r="X4213" s="26">
        <v>3.5</v>
      </c>
      <c r="Y4213" s="85"/>
      <c r="AD4213" s="26">
        <v>1.2200000000000002</v>
      </c>
      <c r="AF4213" s="26">
        <v>0.55109865299721406</v>
      </c>
      <c r="AG4213" s="26">
        <v>0.18642764589857924</v>
      </c>
      <c r="AH4213" s="29">
        <v>0.32441330184467121</v>
      </c>
      <c r="AI4213" s="29">
        <v>1.85</v>
      </c>
    </row>
    <row r="4214" spans="1:35" ht="15" customHeight="1" x14ac:dyDescent="0.2">
      <c r="A4214" s="25">
        <v>4349</v>
      </c>
      <c r="B4214" s="25" t="s">
        <v>129</v>
      </c>
      <c r="C4214" s="139">
        <v>39273</v>
      </c>
      <c r="D4214" s="25" t="s">
        <v>24</v>
      </c>
      <c r="E4214" s="25" t="s">
        <v>77</v>
      </c>
      <c r="F4214" s="25">
        <v>-80</v>
      </c>
      <c r="G4214" s="82">
        <v>21.694800000000214</v>
      </c>
      <c r="H4214" s="27">
        <v>-80.361580000000004</v>
      </c>
      <c r="I4214" s="25">
        <v>25</v>
      </c>
      <c r="J4214" s="82">
        <v>17.846400000000102</v>
      </c>
      <c r="K4214" s="27">
        <v>25.297440000000002</v>
      </c>
      <c r="L4214" s="29">
        <v>31.336400000000001</v>
      </c>
      <c r="M4214" s="29">
        <v>30.4573</v>
      </c>
      <c r="N4214" s="28">
        <v>18.552139264859299</v>
      </c>
      <c r="O4214" s="28">
        <v>7.5254881616674387</v>
      </c>
      <c r="Q4214" s="26">
        <v>35.976482000000004</v>
      </c>
      <c r="R4214" s="26">
        <v>7.3810232323202767</v>
      </c>
      <c r="S4214" s="26">
        <v>0</v>
      </c>
      <c r="T4214" s="26">
        <v>0</v>
      </c>
      <c r="U4214" s="26">
        <v>0.12</v>
      </c>
      <c r="V4214" s="26" t="s">
        <v>194</v>
      </c>
      <c r="W4214" s="26" t="s">
        <v>194</v>
      </c>
      <c r="X4214" s="26">
        <v>54.3</v>
      </c>
      <c r="Y4214" s="85"/>
      <c r="AD4214" s="26">
        <v>0.12</v>
      </c>
      <c r="AF4214" s="26">
        <v>5.5543538573871745</v>
      </c>
      <c r="AG4214" s="26">
        <v>0.66176763574919406</v>
      </c>
      <c r="AH4214" s="29">
        <v>0.24848886342353374</v>
      </c>
      <c r="AI4214" s="29">
        <v>8.050000000000006</v>
      </c>
    </row>
    <row r="4215" spans="1:35" ht="15" customHeight="1" x14ac:dyDescent="0.2">
      <c r="A4215" s="25">
        <v>4350</v>
      </c>
      <c r="B4215" s="25" t="s">
        <v>129</v>
      </c>
      <c r="C4215" s="139">
        <v>39273</v>
      </c>
      <c r="D4215" s="25" t="s">
        <v>25</v>
      </c>
      <c r="E4215" s="25" t="s">
        <v>79</v>
      </c>
      <c r="F4215" s="25">
        <v>-80</v>
      </c>
      <c r="G4215" s="82">
        <v>22.568400000000395</v>
      </c>
      <c r="H4215" s="27">
        <v>-80.376140000000007</v>
      </c>
      <c r="I4215" s="25">
        <v>25</v>
      </c>
      <c r="J4215" s="82">
        <v>14.316000000000102</v>
      </c>
      <c r="K4215" s="27">
        <v>25.238600000000002</v>
      </c>
      <c r="L4215" s="29">
        <v>31.523700000000002</v>
      </c>
      <c r="M4215" s="29">
        <v>31.569099999999999</v>
      </c>
      <c r="N4215" s="28">
        <v>21.045463651065425</v>
      </c>
      <c r="O4215" s="28">
        <v>8.5368800493475803</v>
      </c>
      <c r="Q4215" s="26">
        <v>31.135059000000002</v>
      </c>
      <c r="R4215" s="26">
        <v>8.2209354704632265</v>
      </c>
      <c r="S4215" s="26">
        <v>0</v>
      </c>
      <c r="T4215" s="26">
        <v>0</v>
      </c>
      <c r="U4215" s="26">
        <v>0.12</v>
      </c>
      <c r="V4215" s="26" t="s">
        <v>194</v>
      </c>
      <c r="W4215" s="26" t="s">
        <v>194</v>
      </c>
      <c r="X4215" s="26">
        <v>67.2</v>
      </c>
      <c r="Y4215" s="85"/>
      <c r="AD4215" s="26">
        <v>0.12</v>
      </c>
      <c r="AF4215" s="26">
        <v>5.181839634719565</v>
      </c>
      <c r="AG4215" s="26">
        <v>0.78003147850430121</v>
      </c>
      <c r="AH4215" s="29">
        <v>0.21904958125104645</v>
      </c>
      <c r="AI4215" s="29">
        <v>8.85</v>
      </c>
    </row>
    <row r="4216" spans="1:35" ht="15" customHeight="1" x14ac:dyDescent="0.2">
      <c r="A4216" s="25">
        <v>4351</v>
      </c>
      <c r="B4216" s="25" t="s">
        <v>129</v>
      </c>
      <c r="C4216" s="139">
        <v>39273</v>
      </c>
      <c r="D4216" s="25" t="s">
        <v>26</v>
      </c>
      <c r="E4216" s="25" t="s">
        <v>79</v>
      </c>
      <c r="F4216" s="25">
        <v>-80</v>
      </c>
      <c r="G4216" s="82">
        <v>25.326000000000022</v>
      </c>
      <c r="H4216" s="27">
        <v>-80.4221</v>
      </c>
      <c r="I4216" s="25">
        <v>25</v>
      </c>
      <c r="J4216" s="82">
        <v>15.328799999999916</v>
      </c>
      <c r="K4216" s="27">
        <v>25.255479999999999</v>
      </c>
      <c r="L4216" s="29">
        <v>32.396900000000002</v>
      </c>
      <c r="M4216" s="29">
        <v>19.613299999999999</v>
      </c>
      <c r="N4216" s="28">
        <v>9.3142792799868825</v>
      </c>
      <c r="O4216" s="28">
        <v>3.7782434389534645</v>
      </c>
      <c r="Q4216" s="26">
        <v>71.4862416</v>
      </c>
      <c r="R4216" s="26">
        <v>3.0697273943739032</v>
      </c>
      <c r="S4216" s="26">
        <v>1</v>
      </c>
      <c r="T4216" s="26">
        <v>0</v>
      </c>
      <c r="U4216" s="26">
        <v>0.42</v>
      </c>
      <c r="V4216" s="26" t="s">
        <v>194</v>
      </c>
      <c r="W4216" s="26" t="s">
        <v>194</v>
      </c>
      <c r="X4216" s="26">
        <v>37.700000000000003</v>
      </c>
      <c r="Y4216" s="85"/>
      <c r="AD4216" s="26">
        <v>1.42</v>
      </c>
      <c r="AF4216" s="26">
        <v>2.3502867493440505</v>
      </c>
      <c r="AG4216" s="26">
        <v>0.34276530623309653</v>
      </c>
      <c r="AH4216" s="29">
        <v>0.49493899221008675</v>
      </c>
      <c r="AI4216" s="29">
        <v>3.3500000000000085</v>
      </c>
    </row>
    <row r="4217" spans="1:35" ht="15" customHeight="1" x14ac:dyDescent="0.2">
      <c r="A4217" s="25">
        <v>4352</v>
      </c>
      <c r="B4217" s="25" t="s">
        <v>129</v>
      </c>
      <c r="C4217" s="139">
        <v>39273</v>
      </c>
      <c r="D4217" s="25" t="s">
        <v>27</v>
      </c>
      <c r="E4217" s="25" t="s">
        <v>79</v>
      </c>
      <c r="F4217" s="25">
        <v>-80</v>
      </c>
      <c r="G4217" s="82">
        <v>25.390800000000127</v>
      </c>
      <c r="H4217" s="27">
        <v>-80.423180000000002</v>
      </c>
      <c r="I4217" s="25">
        <v>25</v>
      </c>
      <c r="J4217" s="82">
        <v>10.538400000000081</v>
      </c>
      <c r="K4217" s="27">
        <v>25.175640000000001</v>
      </c>
      <c r="L4217" s="29">
        <v>31.928599999999999</v>
      </c>
      <c r="M4217" s="29">
        <v>29.435199999999998</v>
      </c>
      <c r="N4217" s="28">
        <v>11.014831636280446</v>
      </c>
      <c r="O4217" s="28">
        <v>4.4680553492070354</v>
      </c>
      <c r="Q4217" s="26">
        <v>36.978465600000007</v>
      </c>
      <c r="R4217" s="26">
        <v>6.034913702771977</v>
      </c>
      <c r="S4217" s="26">
        <v>2.9</v>
      </c>
      <c r="T4217" s="26">
        <v>0</v>
      </c>
      <c r="U4217" s="26">
        <v>1.4</v>
      </c>
      <c r="V4217" s="26" t="s">
        <v>194</v>
      </c>
      <c r="W4217" s="26" t="s">
        <v>194</v>
      </c>
      <c r="X4217" s="26">
        <v>56.1</v>
      </c>
      <c r="Y4217" s="85"/>
      <c r="AD4217" s="26">
        <v>4.3</v>
      </c>
      <c r="AF4217" s="26">
        <v>4.1866150696822242</v>
      </c>
      <c r="AG4217" s="26">
        <v>0.34184445285383569</v>
      </c>
      <c r="AH4217" s="29">
        <v>0.41852659688557281</v>
      </c>
      <c r="AI4217" s="29">
        <v>6.55</v>
      </c>
    </row>
    <row r="4218" spans="1:35" ht="15" customHeight="1" x14ac:dyDescent="0.2">
      <c r="A4218" s="25">
        <v>4353</v>
      </c>
      <c r="B4218" s="25" t="s">
        <v>129</v>
      </c>
      <c r="C4218" s="139">
        <v>39273</v>
      </c>
      <c r="D4218" s="25" t="s">
        <v>28</v>
      </c>
      <c r="E4218" s="25" t="s">
        <v>77</v>
      </c>
      <c r="F4218" s="25">
        <v>-80</v>
      </c>
      <c r="G4218" s="82">
        <v>12.813600000000065</v>
      </c>
      <c r="H4218" s="27">
        <v>-80.213560000000001</v>
      </c>
      <c r="I4218" s="25">
        <v>25</v>
      </c>
      <c r="J4218" s="82">
        <v>28.075199999999967</v>
      </c>
      <c r="K4218" s="27">
        <v>25.467919999999999</v>
      </c>
      <c r="L4218" s="29">
        <v>31.033999999999999</v>
      </c>
      <c r="M4218" s="29">
        <v>33.743099999999998</v>
      </c>
      <c r="N4218" s="28">
        <v>11.040708527019286</v>
      </c>
      <c r="O4218" s="28">
        <v>4.4785520489210544</v>
      </c>
      <c r="Q4218" s="26">
        <v>11.796326200000001</v>
      </c>
      <c r="R4218" s="26">
        <v>0.95337615166185441</v>
      </c>
      <c r="S4218" s="26">
        <v>0.79</v>
      </c>
      <c r="T4218" s="26">
        <v>0</v>
      </c>
      <c r="U4218" s="26">
        <v>0.28999999999999998</v>
      </c>
      <c r="V4218" s="26" t="s">
        <v>194</v>
      </c>
      <c r="W4218" s="26" t="s">
        <v>194</v>
      </c>
      <c r="X4218" s="26">
        <v>3.1</v>
      </c>
      <c r="Y4218" s="85"/>
      <c r="AD4218" s="26">
        <v>1.08</v>
      </c>
      <c r="AF4218" s="26">
        <v>0.39164032604039289</v>
      </c>
      <c r="AG4218" s="26">
        <v>7.3217455185457192E-2</v>
      </c>
      <c r="AH4218" s="29">
        <v>0.41754566645050134</v>
      </c>
      <c r="AI4218" s="29">
        <v>0.99999999999999645</v>
      </c>
    </row>
    <row r="4219" spans="1:35" ht="15" customHeight="1" x14ac:dyDescent="0.2">
      <c r="A4219" s="25">
        <v>4354</v>
      </c>
      <c r="B4219" s="25" t="s">
        <v>129</v>
      </c>
      <c r="C4219" s="139">
        <v>39273</v>
      </c>
      <c r="D4219" s="25" t="s">
        <v>29</v>
      </c>
      <c r="E4219" s="25" t="s">
        <v>76</v>
      </c>
      <c r="F4219" s="25">
        <v>-80</v>
      </c>
      <c r="G4219" s="82">
        <v>11.874000000000251</v>
      </c>
      <c r="H4219" s="27">
        <v>-80.197900000000004</v>
      </c>
      <c r="I4219" s="25">
        <v>25</v>
      </c>
      <c r="J4219" s="82">
        <v>34.770000000000003</v>
      </c>
      <c r="K4219" s="27">
        <v>25.579499999999999</v>
      </c>
      <c r="L4219" s="29">
        <v>30.5548</v>
      </c>
      <c r="M4219" s="29">
        <v>36.3245</v>
      </c>
      <c r="N4219" s="28">
        <v>15.275430951660004</v>
      </c>
      <c r="O4219" s="28">
        <v>6.1963244858143618</v>
      </c>
      <c r="Q4219" s="26">
        <v>6.0360438000000007</v>
      </c>
      <c r="R4219" s="26">
        <v>1.6704530296732722</v>
      </c>
      <c r="S4219" s="26">
        <v>0.04</v>
      </c>
      <c r="T4219" s="26">
        <v>0</v>
      </c>
      <c r="U4219" s="26">
        <v>0.21</v>
      </c>
      <c r="V4219" s="26" t="s">
        <v>194</v>
      </c>
      <c r="W4219" s="26" t="s">
        <v>194</v>
      </c>
      <c r="X4219" s="26">
        <v>1.6</v>
      </c>
      <c r="Y4219" s="85"/>
      <c r="AD4219" s="26">
        <v>0.25</v>
      </c>
      <c r="AF4219" s="26">
        <v>0.25353206796481997</v>
      </c>
      <c r="AG4219" s="26">
        <v>0.12964527624976963</v>
      </c>
      <c r="AH4219" s="29">
        <v>0.30179181291765944</v>
      </c>
      <c r="AI4219" s="29">
        <v>1.7</v>
      </c>
    </row>
    <row r="4220" spans="1:35" ht="15" customHeight="1" x14ac:dyDescent="0.2">
      <c r="A4220" s="25">
        <v>4355</v>
      </c>
      <c r="B4220" s="25" t="s">
        <v>129</v>
      </c>
      <c r="C4220" s="139">
        <v>39273</v>
      </c>
      <c r="D4220" s="25" t="s">
        <v>30</v>
      </c>
      <c r="E4220" s="25" t="s">
        <v>76</v>
      </c>
      <c r="F4220" s="25">
        <v>-80</v>
      </c>
      <c r="G4220" s="82">
        <v>11.223600000000147</v>
      </c>
      <c r="H4220" s="27">
        <v>-80.187060000000002</v>
      </c>
      <c r="I4220" s="25">
        <v>25</v>
      </c>
      <c r="J4220" s="82">
        <v>39.724799999999973</v>
      </c>
      <c r="K4220" s="27">
        <v>25.66208</v>
      </c>
      <c r="L4220" s="29">
        <v>30.3308</v>
      </c>
      <c r="M4220" s="29">
        <v>31.805700000000002</v>
      </c>
      <c r="N4220" s="28">
        <v>10.510336917483189</v>
      </c>
      <c r="O4220" s="28">
        <v>4.2634121552480613</v>
      </c>
      <c r="Q4220" s="26">
        <v>13.249876400000002</v>
      </c>
      <c r="R4220" s="26">
        <v>1.6947185716467668</v>
      </c>
      <c r="S4220" s="26">
        <v>0.56000000000000005</v>
      </c>
      <c r="T4220" s="26">
        <v>0</v>
      </c>
      <c r="U4220" s="26">
        <v>1.1000000000000001</v>
      </c>
      <c r="V4220" s="26" t="s">
        <v>194</v>
      </c>
      <c r="W4220" s="26" t="s">
        <v>194</v>
      </c>
      <c r="X4220" s="26">
        <v>4.7</v>
      </c>
      <c r="Y4220" s="85"/>
      <c r="AD4220" s="26">
        <v>1.6600000000000001</v>
      </c>
      <c r="AF4220" s="26">
        <v>0.46903432573491693</v>
      </c>
      <c r="AG4220" s="26">
        <v>0.15678196371900532</v>
      </c>
      <c r="AH4220" s="29">
        <v>0.43861581566729768</v>
      </c>
      <c r="AI4220" s="29">
        <v>1.75</v>
      </c>
    </row>
    <row r="4221" spans="1:35" ht="15" customHeight="1" x14ac:dyDescent="0.2">
      <c r="A4221" s="25">
        <v>4356</v>
      </c>
      <c r="B4221" s="25" t="s">
        <v>129</v>
      </c>
      <c r="C4221" s="139">
        <v>39273</v>
      </c>
      <c r="D4221" s="25" t="s">
        <v>31</v>
      </c>
      <c r="E4221" s="25" t="s">
        <v>76</v>
      </c>
      <c r="F4221" s="25">
        <v>-80</v>
      </c>
      <c r="G4221" s="82">
        <v>17.401199999999903</v>
      </c>
      <c r="H4221" s="27">
        <v>-80.290019999999998</v>
      </c>
      <c r="I4221" s="25">
        <v>25</v>
      </c>
      <c r="J4221" s="82">
        <v>36.926399999999973</v>
      </c>
      <c r="K4221" s="27">
        <v>25.61544</v>
      </c>
      <c r="L4221" s="29">
        <v>30.549199999999999</v>
      </c>
      <c r="M4221" s="29">
        <v>15.9572</v>
      </c>
      <c r="N4221" s="28">
        <v>10.839462125186994</v>
      </c>
      <c r="O4221" s="28">
        <v>4.3969184759435311</v>
      </c>
      <c r="Q4221" s="26">
        <v>40.435983</v>
      </c>
      <c r="R4221" s="26">
        <v>2.0796278668544197</v>
      </c>
      <c r="S4221" s="26">
        <v>1.5</v>
      </c>
      <c r="T4221" s="26">
        <v>0.02</v>
      </c>
      <c r="U4221" s="26">
        <v>1.7</v>
      </c>
      <c r="V4221" s="26" t="s">
        <v>194</v>
      </c>
      <c r="W4221" s="26" t="s">
        <v>194</v>
      </c>
      <c r="X4221" s="26">
        <v>10.4</v>
      </c>
      <c r="Y4221" s="85"/>
      <c r="AD4221" s="26">
        <v>3.2</v>
      </c>
      <c r="AF4221" s="26">
        <v>1.0201329787321307</v>
      </c>
      <c r="AG4221" s="26">
        <v>0.32098772601893288</v>
      </c>
      <c r="AH4221" s="29">
        <v>0.42529785581223867</v>
      </c>
      <c r="AI4221" s="29">
        <v>2.2000000000000002</v>
      </c>
    </row>
    <row r="4222" spans="1:35" ht="15" customHeight="1" x14ac:dyDescent="0.2">
      <c r="A4222" s="25">
        <v>4357</v>
      </c>
      <c r="B4222" s="25" t="s">
        <v>129</v>
      </c>
      <c r="C4222" s="139">
        <v>39273</v>
      </c>
      <c r="D4222" s="25" t="s">
        <v>16</v>
      </c>
      <c r="E4222" s="25" t="s">
        <v>76</v>
      </c>
      <c r="F4222" s="25">
        <v>-80</v>
      </c>
      <c r="G4222" s="82">
        <v>14.888400000000388</v>
      </c>
      <c r="H4222" s="27">
        <v>-80.248140000000006</v>
      </c>
      <c r="I4222" s="25">
        <v>25</v>
      </c>
      <c r="J4222" s="82">
        <v>41.450400000000087</v>
      </c>
      <c r="K4222" s="27">
        <v>25.690840000000001</v>
      </c>
      <c r="L4222" s="29">
        <v>29.945499999999999</v>
      </c>
      <c r="M4222" s="29">
        <v>20.959900000000001</v>
      </c>
      <c r="N4222" s="28">
        <v>8.6809632988590426</v>
      </c>
      <c r="O4222" s="28">
        <v>3.5213451993202627</v>
      </c>
      <c r="Q4222" s="26">
        <v>62.059508000000008</v>
      </c>
      <c r="R4222" s="26">
        <v>0.89984261450892644</v>
      </c>
      <c r="S4222" s="26">
        <v>0.78</v>
      </c>
      <c r="T4222" s="26">
        <v>0.01</v>
      </c>
      <c r="U4222" s="26">
        <v>1.4</v>
      </c>
      <c r="V4222" s="26" t="s">
        <v>194</v>
      </c>
      <c r="W4222" s="26" t="s">
        <v>194</v>
      </c>
      <c r="X4222" s="26">
        <v>13</v>
      </c>
      <c r="Y4222" s="85"/>
      <c r="AD4222" s="26">
        <v>2.1799999999999997</v>
      </c>
      <c r="AF4222" s="26">
        <v>1.251647788163164</v>
      </c>
      <c r="AG4222" s="26">
        <v>0.56153779519709579</v>
      </c>
      <c r="AH4222" s="29">
        <v>0.53104705564253474</v>
      </c>
      <c r="AI4222" s="29">
        <v>1.05</v>
      </c>
    </row>
    <row r="4223" spans="1:35" ht="15" customHeight="1" x14ac:dyDescent="0.2">
      <c r="A4223" s="25">
        <v>4358</v>
      </c>
      <c r="B4223" s="25" t="s">
        <v>129</v>
      </c>
      <c r="C4223" s="139">
        <v>39273</v>
      </c>
      <c r="D4223" s="25" t="s">
        <v>17</v>
      </c>
      <c r="E4223" s="25" t="s">
        <v>76</v>
      </c>
      <c r="F4223" s="25">
        <v>-80</v>
      </c>
      <c r="G4223" s="82">
        <v>15.788400000000422</v>
      </c>
      <c r="H4223" s="27">
        <v>-80.263140000000007</v>
      </c>
      <c r="I4223" s="25">
        <v>25</v>
      </c>
      <c r="J4223" s="82">
        <v>39.290400000000005</v>
      </c>
      <c r="K4223" s="27">
        <v>25.65484</v>
      </c>
      <c r="L4223" s="29">
        <v>30.274000000000001</v>
      </c>
      <c r="M4223" s="29">
        <v>22.885000000000002</v>
      </c>
      <c r="N4223" s="28">
        <v>8.9614751767196097</v>
      </c>
      <c r="O4223" s="28">
        <v>3.6351320131161975</v>
      </c>
      <c r="Q4223" s="26">
        <v>28.558208799999999</v>
      </c>
      <c r="R4223" s="26">
        <v>0.56842812224314354</v>
      </c>
      <c r="S4223" s="26">
        <v>0.97</v>
      </c>
      <c r="T4223" s="26">
        <v>0</v>
      </c>
      <c r="U4223" s="26">
        <v>5.5</v>
      </c>
      <c r="V4223" s="26" t="s">
        <v>194</v>
      </c>
      <c r="W4223" s="26" t="s">
        <v>194</v>
      </c>
      <c r="X4223" s="26">
        <v>8</v>
      </c>
      <c r="Y4223" s="85"/>
      <c r="AD4223" s="26">
        <v>6.47</v>
      </c>
      <c r="AF4223" s="26">
        <v>0.6798662559372407</v>
      </c>
      <c r="AG4223" s="26">
        <v>0.30690549413261925</v>
      </c>
      <c r="AH4223" s="29">
        <v>0.51442423363242662</v>
      </c>
      <c r="AI4223" s="29">
        <v>0.64999999999999503</v>
      </c>
    </row>
    <row r="4224" spans="1:35" ht="15" customHeight="1" x14ac:dyDescent="0.2">
      <c r="A4224" s="25">
        <v>4359</v>
      </c>
      <c r="B4224" s="25" t="s">
        <v>129</v>
      </c>
      <c r="C4224" s="139">
        <v>39273</v>
      </c>
      <c r="D4224" s="25" t="s">
        <v>18</v>
      </c>
      <c r="E4224" s="25" t="s">
        <v>76</v>
      </c>
      <c r="F4224" s="25">
        <v>-80</v>
      </c>
      <c r="G4224" s="82">
        <v>15.807599999999695</v>
      </c>
      <c r="H4224" s="27">
        <v>-80.263459999999995</v>
      </c>
      <c r="I4224" s="25">
        <v>25</v>
      </c>
      <c r="J4224" s="82">
        <v>35.497199999999935</v>
      </c>
      <c r="K4224" s="27">
        <v>25.591619999999999</v>
      </c>
      <c r="L4224" s="29">
        <v>30.291599999999999</v>
      </c>
      <c r="M4224" s="29">
        <v>30.500499999999999</v>
      </c>
      <c r="N4224" s="28">
        <v>17.93087837353157</v>
      </c>
      <c r="O4224" s="28">
        <v>7.2734799476147582</v>
      </c>
      <c r="Q4224" s="26">
        <v>14.903374000000001</v>
      </c>
      <c r="R4224" s="26">
        <v>0.55167679837817107</v>
      </c>
      <c r="S4224" s="26">
        <v>0.38</v>
      </c>
      <c r="T4224" s="26">
        <v>0</v>
      </c>
      <c r="U4224" s="26">
        <v>2.9</v>
      </c>
      <c r="V4224" s="26" t="s">
        <v>194</v>
      </c>
      <c r="W4224" s="26" t="s">
        <v>194</v>
      </c>
      <c r="X4224" s="26">
        <v>3</v>
      </c>
      <c r="Y4224" s="85"/>
      <c r="AD4224" s="26">
        <v>3.28</v>
      </c>
      <c r="AF4224" s="26">
        <v>0.72723672126750993</v>
      </c>
      <c r="AG4224" s="26">
        <v>0.13461200749101068</v>
      </c>
      <c r="AH4224" s="29">
        <v>0.25709839216828279</v>
      </c>
      <c r="AI4224" s="29">
        <v>0.64000000000000057</v>
      </c>
    </row>
    <row r="4225" spans="1:39" ht="15" customHeight="1" x14ac:dyDescent="0.2">
      <c r="A4225" s="25">
        <v>4360</v>
      </c>
      <c r="B4225" s="25" t="s">
        <v>129</v>
      </c>
      <c r="C4225" s="139">
        <v>39273</v>
      </c>
      <c r="D4225" s="25" t="s">
        <v>19</v>
      </c>
      <c r="E4225" s="25" t="s">
        <v>77</v>
      </c>
      <c r="F4225" s="25">
        <v>-80</v>
      </c>
      <c r="G4225" s="82">
        <v>18.853200000000356</v>
      </c>
      <c r="H4225" s="27">
        <v>-80.314220000000006</v>
      </c>
      <c r="I4225" s="25">
        <v>25</v>
      </c>
      <c r="J4225" s="82">
        <v>31.795200000000001</v>
      </c>
      <c r="K4225" s="27">
        <v>25.529920000000001</v>
      </c>
      <c r="L4225" s="29">
        <v>29.586500000000001</v>
      </c>
      <c r="M4225" s="29">
        <v>2.4824000000000002</v>
      </c>
      <c r="N4225" s="28">
        <v>8.7579485021779444</v>
      </c>
      <c r="O4225" s="28">
        <v>3.5525734705146976</v>
      </c>
      <c r="Q4225" s="26">
        <v>108.6292794</v>
      </c>
      <c r="R4225" s="26">
        <v>1.1063129951909541</v>
      </c>
      <c r="S4225" s="26">
        <v>12</v>
      </c>
      <c r="T4225" s="26">
        <v>0.01</v>
      </c>
      <c r="U4225" s="26">
        <v>50.2</v>
      </c>
      <c r="V4225" s="26" t="s">
        <v>194</v>
      </c>
      <c r="W4225" s="26" t="s">
        <v>194</v>
      </c>
      <c r="X4225" s="26">
        <v>89.9</v>
      </c>
      <c r="Y4225" s="85"/>
      <c r="AD4225" s="26">
        <v>62.2</v>
      </c>
      <c r="AF4225" s="26">
        <v>5.4709551508197993</v>
      </c>
      <c r="AG4225" s="26">
        <v>6.4799820919750003E-4</v>
      </c>
      <c r="AH4225" s="29">
        <v>0.52637898006063588</v>
      </c>
      <c r="AI4225" s="29">
        <v>1.76</v>
      </c>
    </row>
    <row r="4226" spans="1:39" ht="15" customHeight="1" x14ac:dyDescent="0.2">
      <c r="A4226" s="25">
        <v>4361</v>
      </c>
      <c r="B4226" s="25" t="s">
        <v>129</v>
      </c>
      <c r="C4226" s="139">
        <v>39273</v>
      </c>
      <c r="D4226" s="25" t="s">
        <v>20</v>
      </c>
      <c r="E4226" s="25" t="s">
        <v>77</v>
      </c>
      <c r="F4226" s="25">
        <v>-80</v>
      </c>
      <c r="G4226" s="82">
        <v>15.152399999999773</v>
      </c>
      <c r="H4226" s="27">
        <v>-80.252539999999996</v>
      </c>
      <c r="I4226" s="25">
        <v>25</v>
      </c>
      <c r="J4226" s="82">
        <v>29.552400000000105</v>
      </c>
      <c r="K4226" s="27">
        <v>25.492540000000002</v>
      </c>
      <c r="L4226" s="29">
        <v>30.83</v>
      </c>
      <c r="M4226" s="29">
        <v>32.266199999999998</v>
      </c>
      <c r="N4226" s="28">
        <v>12.376142556082138</v>
      </c>
      <c r="O4226" s="28">
        <v>5.0202573925973102</v>
      </c>
      <c r="Q4226" s="26">
        <v>20.218829599999999</v>
      </c>
      <c r="R4226" s="26">
        <v>0.98589527162315282</v>
      </c>
      <c r="S4226" s="26">
        <v>0.77</v>
      </c>
      <c r="T4226" s="26">
        <v>0</v>
      </c>
      <c r="U4226" s="26">
        <v>1.3</v>
      </c>
      <c r="V4226" s="26" t="s">
        <v>194</v>
      </c>
      <c r="W4226" s="26" t="s">
        <v>194</v>
      </c>
      <c r="X4226" s="26">
        <v>3.5</v>
      </c>
      <c r="Y4226" s="85"/>
      <c r="AD4226" s="26">
        <v>2.0700000000000003</v>
      </c>
      <c r="AF4226" s="26">
        <v>1.4531390632299417</v>
      </c>
      <c r="AG4226" s="26">
        <v>0.19128032307028781</v>
      </c>
      <c r="AH4226" s="29">
        <v>0.372490861276841</v>
      </c>
      <c r="AI4226" s="29">
        <v>1.1599999999999999</v>
      </c>
    </row>
    <row r="4227" spans="1:39" ht="15" customHeight="1" x14ac:dyDescent="0.2">
      <c r="A4227" s="25">
        <v>4362</v>
      </c>
      <c r="B4227" s="25" t="s">
        <v>129</v>
      </c>
      <c r="C4227" s="139">
        <v>39273</v>
      </c>
      <c r="D4227" s="25" t="s">
        <v>21</v>
      </c>
      <c r="E4227" s="25" t="s">
        <v>77</v>
      </c>
      <c r="F4227" s="25">
        <v>-80</v>
      </c>
      <c r="G4227" s="82">
        <v>19.437599999999975</v>
      </c>
      <c r="H4227" s="27">
        <v>-80.32396</v>
      </c>
      <c r="I4227" s="25">
        <v>25</v>
      </c>
      <c r="J4227" s="82">
        <v>27.784800000000089</v>
      </c>
      <c r="K4227" s="27">
        <v>25.463080000000001</v>
      </c>
      <c r="L4227" s="29">
        <v>31.386800000000001</v>
      </c>
      <c r="M4227" s="29">
        <v>28.618400000000001</v>
      </c>
      <c r="N4227" s="28">
        <v>29.058912919872959</v>
      </c>
      <c r="O4227" s="28">
        <v>11.787454915436536</v>
      </c>
      <c r="Q4227" s="26">
        <v>32.56165</v>
      </c>
      <c r="R4227" s="26">
        <v>1.4522881930012534</v>
      </c>
      <c r="S4227" s="26">
        <v>1.1000000000000001</v>
      </c>
      <c r="T4227" s="26">
        <v>0</v>
      </c>
      <c r="U4227" s="26">
        <v>0.5</v>
      </c>
      <c r="V4227" s="26" t="s">
        <v>194</v>
      </c>
      <c r="W4227" s="26" t="s">
        <v>194</v>
      </c>
      <c r="X4227" s="26">
        <v>11</v>
      </c>
      <c r="Y4227" s="85"/>
      <c r="AD4227" s="26">
        <v>1.6</v>
      </c>
      <c r="AF4227" s="26">
        <v>0.56777839431068899</v>
      </c>
      <c r="AG4227" s="26">
        <v>0.14812661243506464</v>
      </c>
      <c r="AH4227" s="29">
        <v>0.15864323667962438</v>
      </c>
      <c r="AI4227" s="29">
        <v>1.52</v>
      </c>
    </row>
    <row r="4228" spans="1:39" ht="15" customHeight="1" x14ac:dyDescent="0.2">
      <c r="A4228" s="25">
        <v>4363</v>
      </c>
      <c r="B4228" s="25" t="s">
        <v>129</v>
      </c>
      <c r="C4228" s="139">
        <v>39273</v>
      </c>
      <c r="D4228" s="25" t="s">
        <v>22</v>
      </c>
      <c r="E4228" s="25" t="s">
        <v>77</v>
      </c>
      <c r="F4228" s="25">
        <v>-80</v>
      </c>
      <c r="G4228" s="82">
        <v>14.625599999999679</v>
      </c>
      <c r="H4228" s="27">
        <v>-80.243759999999995</v>
      </c>
      <c r="I4228" s="25">
        <v>25</v>
      </c>
      <c r="J4228" s="82">
        <v>24.346800000000002</v>
      </c>
      <c r="K4228" s="27">
        <v>25.40578</v>
      </c>
      <c r="L4228" s="29">
        <v>31.433499999999999</v>
      </c>
      <c r="M4228" s="29">
        <v>35.661799999999999</v>
      </c>
      <c r="N4228" s="28">
        <v>32.475731913624337</v>
      </c>
      <c r="O4228" s="28">
        <v>13.173453075591651</v>
      </c>
      <c r="Q4228" s="26">
        <v>9.4935612000000003</v>
      </c>
      <c r="R4228" s="26">
        <v>1.017800058585167</v>
      </c>
      <c r="S4228" s="26">
        <v>0.45</v>
      </c>
      <c r="T4228" s="26">
        <v>0</v>
      </c>
      <c r="U4228" s="26">
        <v>0.56000000000000005</v>
      </c>
      <c r="V4228" s="26" t="s">
        <v>194</v>
      </c>
      <c r="W4228" s="26" t="s">
        <v>194</v>
      </c>
      <c r="X4228" s="26">
        <v>2.5</v>
      </c>
      <c r="Y4228" s="85"/>
      <c r="AD4228" s="26">
        <v>1.01</v>
      </c>
      <c r="AF4228" s="26">
        <v>0.19481937854138801</v>
      </c>
      <c r="AG4228" s="26">
        <v>7.7248547679942894E-2</v>
      </c>
      <c r="AH4228" s="29">
        <v>0.14195215098650313</v>
      </c>
      <c r="AI4228" s="29">
        <v>1.0400000000000063</v>
      </c>
    </row>
    <row r="4229" spans="1:39" ht="15" customHeight="1" x14ac:dyDescent="0.2">
      <c r="A4229" s="25">
        <v>4364</v>
      </c>
      <c r="B4229" s="25" t="s">
        <v>129</v>
      </c>
      <c r="C4229" s="139">
        <v>39273</v>
      </c>
      <c r="D4229" s="25" t="s">
        <v>23</v>
      </c>
      <c r="E4229" s="25" t="s">
        <v>77</v>
      </c>
      <c r="F4229" s="25">
        <v>-80</v>
      </c>
      <c r="G4229" s="82">
        <v>19.28879999999964</v>
      </c>
      <c r="H4229" s="27">
        <v>-80.321479999999994</v>
      </c>
      <c r="I4229" s="25">
        <v>25</v>
      </c>
      <c r="J4229" s="82">
        <v>20.023199999999974</v>
      </c>
      <c r="K4229" s="27">
        <v>25.33372</v>
      </c>
      <c r="L4229" s="29">
        <v>31.480799999999999</v>
      </c>
      <c r="M4229" s="29">
        <v>30.665500000000002</v>
      </c>
      <c r="N4229" s="28">
        <v>21.495412700736107</v>
      </c>
      <c r="O4229" s="28">
        <v>8.7193973428148634</v>
      </c>
      <c r="Q4229" s="26">
        <v>31.382184999999996</v>
      </c>
      <c r="R4229" s="26">
        <v>0.4156824828861142</v>
      </c>
      <c r="S4229" s="26">
        <v>7.0000000000000007E-2</v>
      </c>
      <c r="T4229" s="26">
        <v>0.01</v>
      </c>
      <c r="U4229" s="26">
        <v>0.28999999999999998</v>
      </c>
      <c r="V4229" s="26" t="s">
        <v>194</v>
      </c>
      <c r="W4229" s="26" t="s">
        <v>194</v>
      </c>
      <c r="X4229" s="26">
        <v>26</v>
      </c>
      <c r="Y4229" s="85"/>
      <c r="AD4229" s="26">
        <v>0.36</v>
      </c>
      <c r="AF4229" s="26">
        <v>2.9689939537985497</v>
      </c>
      <c r="AG4229" s="26">
        <v>0.23215846730452669</v>
      </c>
      <c r="AH4229" s="29">
        <v>0.21446436335889152</v>
      </c>
      <c r="AI4229" s="29">
        <v>0.75999999999999091</v>
      </c>
    </row>
    <row r="4230" spans="1:39" ht="15" customHeight="1" x14ac:dyDescent="0.2">
      <c r="A4230" s="25">
        <v>4365</v>
      </c>
      <c r="B4230" s="25" t="s">
        <v>129</v>
      </c>
      <c r="C4230" s="139">
        <v>39274</v>
      </c>
      <c r="D4230" s="25">
        <v>2</v>
      </c>
      <c r="E4230" s="25" t="s">
        <v>47</v>
      </c>
      <c r="F4230" s="25">
        <v>-80</v>
      </c>
      <c r="G4230" s="82">
        <v>33.688800000000185</v>
      </c>
      <c r="H4230" s="27">
        <v>-80.561480000000003</v>
      </c>
      <c r="I4230" s="25">
        <v>25</v>
      </c>
      <c r="J4230" s="82">
        <v>10.066800000000029</v>
      </c>
      <c r="K4230" s="27">
        <v>25.16778</v>
      </c>
      <c r="L4230" s="29">
        <v>30.424199999999999</v>
      </c>
      <c r="M4230" s="29">
        <v>22.192699999999999</v>
      </c>
      <c r="N4230" s="28">
        <v>11.618872276373876</v>
      </c>
      <c r="O4230" s="28">
        <v>4.7130783420431985</v>
      </c>
      <c r="Q4230" s="26">
        <v>40.132692000000006</v>
      </c>
      <c r="R4230" s="26">
        <v>0.87116787572956322</v>
      </c>
      <c r="S4230" s="26">
        <v>7.1</v>
      </c>
      <c r="T4230" s="26">
        <v>0</v>
      </c>
      <c r="U4230" s="26">
        <v>1.6</v>
      </c>
      <c r="V4230" s="26" t="s">
        <v>194</v>
      </c>
      <c r="W4230" s="26" t="s">
        <v>194</v>
      </c>
      <c r="X4230" s="26">
        <v>20.5</v>
      </c>
      <c r="Y4230" s="85"/>
      <c r="AD4230" s="26">
        <v>8.6999999999999993</v>
      </c>
      <c r="AF4230" s="26">
        <v>0.24152265421911798</v>
      </c>
      <c r="AG4230" s="26">
        <v>4.6761241114742537E-2</v>
      </c>
      <c r="AH4230" s="29">
        <v>0.39676828269935432</v>
      </c>
      <c r="AI4230" s="29">
        <v>0.89999999999999858</v>
      </c>
    </row>
    <row r="4231" spans="1:39" ht="15" customHeight="1" x14ac:dyDescent="0.2">
      <c r="A4231" s="25">
        <v>4366</v>
      </c>
      <c r="B4231" s="25" t="s">
        <v>129</v>
      </c>
      <c r="C4231" s="139">
        <v>39274</v>
      </c>
      <c r="D4231" s="25">
        <v>3</v>
      </c>
      <c r="E4231" s="25" t="s">
        <v>47</v>
      </c>
      <c r="F4231" s="25">
        <v>-80</v>
      </c>
      <c r="G4231" s="82">
        <v>37.241999999999962</v>
      </c>
      <c r="H4231" s="27">
        <v>-80.620699999999999</v>
      </c>
      <c r="I4231" s="25">
        <v>25</v>
      </c>
      <c r="J4231" s="82">
        <v>9.0203999999999951</v>
      </c>
      <c r="K4231" s="27">
        <v>25.15034</v>
      </c>
      <c r="L4231" s="29">
        <v>30.526199999999999</v>
      </c>
      <c r="M4231" s="29">
        <v>27.533300000000001</v>
      </c>
      <c r="N4231" s="28">
        <v>16.545983316424575</v>
      </c>
      <c r="O4231" s="28">
        <v>6.711711236814307</v>
      </c>
      <c r="Q4231" s="26">
        <v>30.670012799999999</v>
      </c>
      <c r="R4231" s="26">
        <v>0.93184300811606324</v>
      </c>
      <c r="S4231" s="26">
        <v>10</v>
      </c>
      <c r="T4231" s="26">
        <v>0</v>
      </c>
      <c r="U4231" s="26">
        <v>1.7</v>
      </c>
      <c r="V4231" s="26" t="s">
        <v>194</v>
      </c>
      <c r="W4231" s="26" t="s">
        <v>194</v>
      </c>
      <c r="X4231" s="26">
        <v>23.7</v>
      </c>
      <c r="Y4231" s="85"/>
      <c r="AD4231" s="26">
        <v>11.7</v>
      </c>
      <c r="AF4231" s="26">
        <v>0.23551794734626702</v>
      </c>
      <c r="AG4231" s="26">
        <v>5.2165356538981307E-2</v>
      </c>
      <c r="AH4231" s="29">
        <v>0.27861746937843379</v>
      </c>
      <c r="AI4231" s="29">
        <v>0.96000000000000085</v>
      </c>
    </row>
    <row r="4232" spans="1:39" ht="15" customHeight="1" x14ac:dyDescent="0.2">
      <c r="A4232" s="25">
        <v>4367</v>
      </c>
      <c r="B4232" s="25" t="s">
        <v>129</v>
      </c>
      <c r="C4232" s="139">
        <v>39274</v>
      </c>
      <c r="D4232" s="25">
        <v>4</v>
      </c>
      <c r="E4232" s="25" t="s">
        <v>48</v>
      </c>
      <c r="F4232" s="25">
        <v>-80</v>
      </c>
      <c r="G4232" s="82">
        <v>40.789200000000392</v>
      </c>
      <c r="H4232" s="27">
        <v>-80.679820000000007</v>
      </c>
      <c r="I4232" s="25">
        <v>25</v>
      </c>
      <c r="J4232" s="82">
        <v>7.9283999999999821</v>
      </c>
      <c r="K4232" s="27">
        <v>25.13214</v>
      </c>
      <c r="L4232" s="29">
        <v>30.988900000000001</v>
      </c>
      <c r="M4232" s="29">
        <v>30.8323</v>
      </c>
      <c r="N4232" s="28">
        <v>17.882308674231016</v>
      </c>
      <c r="O4232" s="28">
        <v>7.2537781390047718</v>
      </c>
      <c r="Q4232" s="26">
        <v>40.573025600000001</v>
      </c>
      <c r="R4232" s="26">
        <v>0.40560060689968858</v>
      </c>
      <c r="S4232" s="26">
        <v>7.9</v>
      </c>
      <c r="T4232" s="26">
        <v>0</v>
      </c>
      <c r="U4232" s="26">
        <v>0.54</v>
      </c>
      <c r="V4232" s="26" t="s">
        <v>194</v>
      </c>
      <c r="W4232" s="26" t="s">
        <v>194</v>
      </c>
      <c r="X4232" s="26">
        <v>42.7</v>
      </c>
      <c r="Y4232" s="85"/>
      <c r="AD4232" s="26">
        <v>8.4400000000000013</v>
      </c>
      <c r="AF4232" s="26">
        <v>0.82464641053820376</v>
      </c>
      <c r="AG4232" s="26">
        <v>0.10687092625933289</v>
      </c>
      <c r="AH4232" s="29">
        <v>0.25779669079547651</v>
      </c>
      <c r="AI4232" s="29">
        <v>0.49999999999999822</v>
      </c>
    </row>
    <row r="4233" spans="1:39" ht="15" customHeight="1" x14ac:dyDescent="0.2">
      <c r="A4233" s="25">
        <v>4368</v>
      </c>
      <c r="B4233" s="25" t="s">
        <v>129</v>
      </c>
      <c r="C4233" s="139">
        <v>39274</v>
      </c>
      <c r="D4233" s="25">
        <v>5</v>
      </c>
      <c r="E4233" s="25" t="s">
        <v>48</v>
      </c>
      <c r="F4233" s="25">
        <v>-80</v>
      </c>
      <c r="G4233" s="82">
        <v>43.143599999999935</v>
      </c>
      <c r="H4233" s="27">
        <v>-80.719059999999999</v>
      </c>
      <c r="I4233" s="25">
        <v>25</v>
      </c>
      <c r="J4233" s="82">
        <v>6.970799999999997</v>
      </c>
      <c r="K4233" s="27">
        <v>25.11618</v>
      </c>
      <c r="L4233" s="29">
        <v>30.8065</v>
      </c>
      <c r="M4233" s="29">
        <v>35.321100000000001</v>
      </c>
      <c r="N4233" s="28">
        <v>19.130226926996198</v>
      </c>
      <c r="O4233" s="28">
        <v>7.7599835907771997</v>
      </c>
      <c r="Q4233" s="26">
        <v>55.220857600000002</v>
      </c>
      <c r="R4233" s="26">
        <v>1.0011129622129729</v>
      </c>
      <c r="S4233" s="26">
        <v>14.1</v>
      </c>
      <c r="T4233" s="26">
        <v>0</v>
      </c>
      <c r="U4233" s="26">
        <v>0.37</v>
      </c>
      <c r="V4233" s="26" t="s">
        <v>194</v>
      </c>
      <c r="W4233" s="26" t="s">
        <v>194</v>
      </c>
      <c r="X4233" s="26">
        <v>148.6</v>
      </c>
      <c r="Y4233" s="85"/>
      <c r="AD4233" s="26">
        <v>14.469999999999999</v>
      </c>
      <c r="AF4233" s="26">
        <v>0.84466210011437393</v>
      </c>
      <c r="AG4233" s="26">
        <v>0.33790246220306658</v>
      </c>
      <c r="AH4233" s="29">
        <v>0.24097989101710338</v>
      </c>
      <c r="AI4233" s="29">
        <v>1.1000000000000001</v>
      </c>
    </row>
    <row r="4234" spans="1:39" s="3" customFormat="1" ht="15" customHeight="1" x14ac:dyDescent="0.2">
      <c r="A4234" s="25">
        <v>4369</v>
      </c>
      <c r="B4234" s="25" t="s">
        <v>129</v>
      </c>
      <c r="C4234" s="139">
        <v>39274</v>
      </c>
      <c r="D4234" s="25">
        <v>6</v>
      </c>
      <c r="E4234" s="25" t="s">
        <v>48</v>
      </c>
      <c r="F4234" s="25">
        <v>-80</v>
      </c>
      <c r="G4234" s="82">
        <v>45.543600000000311</v>
      </c>
      <c r="H4234" s="27">
        <v>-80.759060000000005</v>
      </c>
      <c r="I4234" s="25">
        <v>25</v>
      </c>
      <c r="J4234" s="82">
        <v>4.1988000000000625</v>
      </c>
      <c r="K4234" s="27">
        <v>25.069980000000001</v>
      </c>
      <c r="L4234" s="29">
        <v>30.880800000000001</v>
      </c>
      <c r="M4234" s="29">
        <v>33.737200000000001</v>
      </c>
      <c r="N4234" s="28">
        <v>9.2474763800245992</v>
      </c>
      <c r="O4234" s="28">
        <v>3.7511455164091108</v>
      </c>
      <c r="P4234" s="26"/>
      <c r="Q4234" s="26">
        <v>51.90038280000001</v>
      </c>
      <c r="R4234" s="26">
        <v>3.9050707627975165</v>
      </c>
      <c r="S4234" s="26">
        <v>0</v>
      </c>
      <c r="T4234" s="26">
        <v>0</v>
      </c>
      <c r="U4234" s="26">
        <v>0.09</v>
      </c>
      <c r="V4234" s="26" t="s">
        <v>194</v>
      </c>
      <c r="W4234" s="26" t="s">
        <v>194</v>
      </c>
      <c r="X4234" s="26">
        <v>190.7</v>
      </c>
      <c r="Y4234" s="86"/>
      <c r="Z4234" s="26"/>
      <c r="AA4234" s="26"/>
      <c r="AB4234" s="26"/>
      <c r="AC4234" s="26"/>
      <c r="AD4234" s="26">
        <v>0.09</v>
      </c>
      <c r="AE4234" s="29"/>
      <c r="AF4234" s="26">
        <v>9.1287243047394941</v>
      </c>
      <c r="AG4234" s="26">
        <v>6.4799820919750003E-4</v>
      </c>
      <c r="AH4234" s="29">
        <v>0.49851438495782752</v>
      </c>
      <c r="AI4234" s="29">
        <v>5</v>
      </c>
      <c r="AJ4234" s="125"/>
      <c r="AK4234" s="125"/>
      <c r="AL4234" s="125"/>
      <c r="AM4234" s="125"/>
    </row>
    <row r="4235" spans="1:39" ht="15" customHeight="1" x14ac:dyDescent="0.2">
      <c r="A4235" s="25">
        <v>4370</v>
      </c>
      <c r="B4235" s="25" t="s">
        <v>129</v>
      </c>
      <c r="C4235" s="139">
        <v>39274</v>
      </c>
      <c r="D4235" s="25">
        <v>7</v>
      </c>
      <c r="E4235" s="25" t="s">
        <v>48</v>
      </c>
      <c r="F4235" s="25">
        <v>-80</v>
      </c>
      <c r="G4235" s="82">
        <v>47.658000000000413</v>
      </c>
      <c r="H4235" s="27">
        <v>-80.794300000000007</v>
      </c>
      <c r="I4235" s="25">
        <v>25</v>
      </c>
      <c r="J4235" s="82">
        <v>7.0368000000000563</v>
      </c>
      <c r="K4235" s="27">
        <v>25.117280000000001</v>
      </c>
      <c r="L4235" s="29">
        <v>31.186900000000001</v>
      </c>
      <c r="M4235" s="29">
        <v>35.668599999999998</v>
      </c>
      <c r="N4235" s="28">
        <v>8.1254409624860244</v>
      </c>
      <c r="O4235" s="28">
        <v>3.296003166995416</v>
      </c>
      <c r="Q4235" s="26">
        <v>67.783844800000011</v>
      </c>
      <c r="R4235" s="26">
        <v>0.87081094243079415</v>
      </c>
      <c r="S4235" s="26">
        <v>0.04</v>
      </c>
      <c r="T4235" s="26">
        <v>0</v>
      </c>
      <c r="U4235" s="26">
        <v>0.09</v>
      </c>
      <c r="V4235" s="26" t="s">
        <v>194</v>
      </c>
      <c r="W4235" s="26" t="s">
        <v>194</v>
      </c>
      <c r="X4235" s="26">
        <v>116</v>
      </c>
      <c r="Y4235" s="85"/>
      <c r="AD4235" s="26">
        <v>0.13</v>
      </c>
      <c r="AF4235" s="26">
        <v>0.66452089392884395</v>
      </c>
      <c r="AG4235" s="26">
        <v>0.14267401300596558</v>
      </c>
      <c r="AH4235" s="29">
        <v>0.56735382378429644</v>
      </c>
      <c r="AI4235" s="29">
        <v>0.95000000000000639</v>
      </c>
    </row>
    <row r="4236" spans="1:39" ht="15" customHeight="1" x14ac:dyDescent="0.2">
      <c r="A4236" s="25">
        <v>4371</v>
      </c>
      <c r="B4236" s="25" t="s">
        <v>129</v>
      </c>
      <c r="C4236" s="139">
        <v>39274</v>
      </c>
      <c r="D4236" s="25">
        <v>8</v>
      </c>
      <c r="E4236" s="25" t="s">
        <v>48</v>
      </c>
      <c r="F4236" s="25">
        <v>-80</v>
      </c>
      <c r="G4236" s="82">
        <v>51.819599999999753</v>
      </c>
      <c r="H4236" s="27">
        <v>-80.863659999999996</v>
      </c>
      <c r="I4236" s="25">
        <v>25</v>
      </c>
      <c r="J4236" s="82">
        <v>7.6763999999999299</v>
      </c>
      <c r="K4236" s="27">
        <v>25.127939999999999</v>
      </c>
      <c r="L4236" s="29">
        <v>31.514500000000002</v>
      </c>
      <c r="M4236" s="29">
        <v>36.099800000000002</v>
      </c>
      <c r="N4236" s="28">
        <v>13.518293257964334</v>
      </c>
      <c r="O4236" s="28">
        <v>5.4835593042067909</v>
      </c>
      <c r="Q4236" s="26">
        <v>57.359620800000002</v>
      </c>
      <c r="R4236" s="26">
        <v>2.3681501265545917</v>
      </c>
      <c r="S4236" s="26">
        <v>0</v>
      </c>
      <c r="T4236" s="26">
        <v>0.02</v>
      </c>
      <c r="U4236" s="26">
        <v>0.16</v>
      </c>
      <c r="V4236" s="26" t="s">
        <v>194</v>
      </c>
      <c r="W4236" s="26" t="s">
        <v>194</v>
      </c>
      <c r="X4236" s="26">
        <v>126.7</v>
      </c>
      <c r="Y4236" s="85"/>
      <c r="AD4236" s="26">
        <v>0.16</v>
      </c>
      <c r="AF4236" s="26">
        <v>0.66919122149661692</v>
      </c>
      <c r="AG4236" s="26">
        <v>0.11758357618537742</v>
      </c>
      <c r="AH4236" s="29">
        <v>0.34101938107342122</v>
      </c>
      <c r="AI4236" s="29">
        <v>2.4500000000000002</v>
      </c>
    </row>
    <row r="4237" spans="1:39" ht="15" customHeight="1" x14ac:dyDescent="0.2">
      <c r="A4237" s="25">
        <v>4372</v>
      </c>
      <c r="B4237" s="25" t="s">
        <v>129</v>
      </c>
      <c r="C4237" s="139">
        <v>39274</v>
      </c>
      <c r="D4237" s="25">
        <v>9</v>
      </c>
      <c r="E4237" s="25" t="s">
        <v>49</v>
      </c>
      <c r="F4237" s="25">
        <v>-80</v>
      </c>
      <c r="G4237" s="82">
        <v>54.326399999999921</v>
      </c>
      <c r="H4237" s="27">
        <v>-80.905439999999999</v>
      </c>
      <c r="I4237" s="25">
        <v>25</v>
      </c>
      <c r="J4237" s="82">
        <v>7.6104000000000838</v>
      </c>
      <c r="K4237" s="27">
        <v>25.126840000000001</v>
      </c>
      <c r="L4237" s="29">
        <v>31.436</v>
      </c>
      <c r="M4237" s="29">
        <v>35.427</v>
      </c>
      <c r="N4237" s="28">
        <v>9.8124442518344104</v>
      </c>
      <c r="O4237" s="28">
        <v>3.9803190349089692</v>
      </c>
      <c r="Q4237" s="26">
        <v>59.608467400000002</v>
      </c>
      <c r="R4237" s="26">
        <v>6.1269288064965437</v>
      </c>
      <c r="S4237" s="26">
        <v>0</v>
      </c>
      <c r="T4237" s="26">
        <v>0.02</v>
      </c>
      <c r="U4237" s="26">
        <v>0.25</v>
      </c>
      <c r="V4237" s="26" t="s">
        <v>194</v>
      </c>
      <c r="W4237" s="26" t="s">
        <v>194</v>
      </c>
      <c r="X4237" s="26">
        <v>59.6</v>
      </c>
      <c r="Y4237" s="85"/>
      <c r="AD4237" s="26">
        <v>0.25</v>
      </c>
      <c r="AF4237" s="26">
        <v>2.2811214220308411</v>
      </c>
      <c r="AG4237" s="26">
        <v>0.83774997061236167</v>
      </c>
      <c r="AH4237" s="29">
        <v>0.46981158635761655</v>
      </c>
      <c r="AI4237" s="29">
        <v>6.4000000000000057</v>
      </c>
    </row>
    <row r="4238" spans="1:39" ht="15" customHeight="1" x14ac:dyDescent="0.2">
      <c r="A4238" s="25">
        <v>4373</v>
      </c>
      <c r="B4238" s="25" t="s">
        <v>129</v>
      </c>
      <c r="C4238" s="139">
        <v>39274</v>
      </c>
      <c r="D4238" s="25">
        <v>10</v>
      </c>
      <c r="E4238" s="25" t="s">
        <v>49</v>
      </c>
      <c r="F4238" s="25">
        <v>-80</v>
      </c>
      <c r="G4238" s="82">
        <v>59.772000000000105</v>
      </c>
      <c r="H4238" s="27">
        <v>-80.996200000000002</v>
      </c>
      <c r="I4238" s="25">
        <v>25</v>
      </c>
      <c r="J4238" s="82">
        <v>6.7139999999999134</v>
      </c>
      <c r="K4238" s="27">
        <v>25.111899999999999</v>
      </c>
      <c r="L4238" s="29">
        <v>31.599</v>
      </c>
      <c r="M4238" s="29">
        <v>37.061999999999998</v>
      </c>
      <c r="N4238" s="28">
        <v>13.878319879227316</v>
      </c>
      <c r="O4238" s="28">
        <v>5.6296004716171542</v>
      </c>
      <c r="Q4238" s="26">
        <v>26.473364</v>
      </c>
      <c r="R4238" s="26">
        <v>2.7963796804487697</v>
      </c>
      <c r="S4238" s="26">
        <v>0.14000000000000001</v>
      </c>
      <c r="T4238" s="26">
        <v>0.03</v>
      </c>
      <c r="U4238" s="26">
        <v>0.04</v>
      </c>
      <c r="V4238" s="26" t="s">
        <v>194</v>
      </c>
      <c r="W4238" s="26" t="s">
        <v>194</v>
      </c>
      <c r="X4238" s="26">
        <v>51.5</v>
      </c>
      <c r="Y4238" s="85"/>
      <c r="AD4238" s="26">
        <v>0.18000000000000002</v>
      </c>
      <c r="AF4238" s="26">
        <v>1.363068460137177</v>
      </c>
      <c r="AG4238" s="26">
        <v>0.35942781448264016</v>
      </c>
      <c r="AH4238" s="29">
        <v>0.332172773081857</v>
      </c>
      <c r="AI4238" s="29">
        <v>2.96</v>
      </c>
    </row>
    <row r="4239" spans="1:39" ht="15" customHeight="1" x14ac:dyDescent="0.2">
      <c r="A4239" s="25">
        <v>4374</v>
      </c>
      <c r="B4239" s="25" t="s">
        <v>129</v>
      </c>
      <c r="C4239" s="139">
        <v>39274</v>
      </c>
      <c r="D4239" s="25">
        <v>11</v>
      </c>
      <c r="E4239" s="25" t="s">
        <v>49</v>
      </c>
      <c r="F4239" s="25">
        <v>-81</v>
      </c>
      <c r="G4239" s="82">
        <v>2.0399999999654028E-2</v>
      </c>
      <c r="H4239" s="27">
        <v>-81.000339999999994</v>
      </c>
      <c r="I4239" s="25">
        <v>25</v>
      </c>
      <c r="J4239" s="82">
        <v>4.4555999999999329</v>
      </c>
      <c r="K4239" s="27">
        <v>25.074259999999999</v>
      </c>
      <c r="L4239" s="29">
        <v>32.195900000000002</v>
      </c>
      <c r="M4239" s="29">
        <v>37.464100000000002</v>
      </c>
      <c r="N4239" s="28">
        <v>35.82786838223489</v>
      </c>
      <c r="O4239" s="28">
        <v>14.533213421861007</v>
      </c>
      <c r="Q4239" s="26">
        <v>24.2514766</v>
      </c>
      <c r="R4239" s="26">
        <v>1.9123519307646701</v>
      </c>
      <c r="S4239" s="26">
        <v>0.21</v>
      </c>
      <c r="T4239" s="26">
        <v>0</v>
      </c>
      <c r="U4239" s="26">
        <v>0.12</v>
      </c>
      <c r="V4239" s="26" t="s">
        <v>194</v>
      </c>
      <c r="W4239" s="26" t="s">
        <v>194</v>
      </c>
      <c r="X4239" s="26">
        <v>84.3</v>
      </c>
      <c r="Y4239" s="85"/>
      <c r="AD4239" s="26">
        <v>0.32999999999999996</v>
      </c>
      <c r="AF4239" s="26">
        <v>0.72723672126750993</v>
      </c>
      <c r="AG4239" s="26">
        <v>0.10758539230346126</v>
      </c>
      <c r="AH4239" s="29">
        <v>0.12867078640620025</v>
      </c>
      <c r="AI4239" s="29">
        <v>2</v>
      </c>
    </row>
    <row r="4240" spans="1:39" s="3" customFormat="1" ht="15" customHeight="1" x14ac:dyDescent="0.2">
      <c r="A4240" s="25">
        <v>4375</v>
      </c>
      <c r="B4240" s="25" t="s">
        <v>129</v>
      </c>
      <c r="C4240" s="139">
        <v>39274</v>
      </c>
      <c r="D4240" s="25">
        <v>12</v>
      </c>
      <c r="E4240" s="25" t="s">
        <v>49</v>
      </c>
      <c r="F4240" s="25">
        <v>-81</v>
      </c>
      <c r="G4240" s="82">
        <v>4.0235999999998739</v>
      </c>
      <c r="H4240" s="27">
        <v>-81.067059999999998</v>
      </c>
      <c r="I4240" s="25">
        <v>25</v>
      </c>
      <c r="J4240" s="82">
        <v>6.7763999999998958</v>
      </c>
      <c r="K4240" s="27">
        <v>25.112939999999998</v>
      </c>
      <c r="L4240" s="29">
        <v>31.8126</v>
      </c>
      <c r="M4240" s="29">
        <v>36.053600000000003</v>
      </c>
      <c r="N4240" s="28">
        <v>7.7919653586322264</v>
      </c>
      <c r="O4240" s="28">
        <v>3.1607321519831371</v>
      </c>
      <c r="P4240" s="26"/>
      <c r="Q4240" s="26">
        <v>43.122916600000003</v>
      </c>
      <c r="R4240" s="26">
        <v>1.8742743571021312</v>
      </c>
      <c r="S4240" s="26">
        <v>0</v>
      </c>
      <c r="T4240" s="26">
        <v>0.01</v>
      </c>
      <c r="U4240" s="26">
        <v>0.04</v>
      </c>
      <c r="V4240" s="26" t="s">
        <v>194</v>
      </c>
      <c r="W4240" s="26" t="s">
        <v>194</v>
      </c>
      <c r="X4240" s="26">
        <v>73.7</v>
      </c>
      <c r="Y4240" s="86"/>
      <c r="Z4240" s="26"/>
      <c r="AA4240" s="26"/>
      <c r="AB4240" s="26"/>
      <c r="AC4240" s="26"/>
      <c r="AD4240" s="26">
        <v>0.04</v>
      </c>
      <c r="AE4240" s="29"/>
      <c r="AF4240" s="26">
        <v>7.6860247972492814</v>
      </c>
      <c r="AG4240" s="26">
        <v>0.99852754968326585</v>
      </c>
      <c r="AH4240" s="29">
        <v>0.59163507379981772</v>
      </c>
      <c r="AI4240" s="29">
        <v>2.7999999999999936</v>
      </c>
      <c r="AJ4240" s="125"/>
      <c r="AK4240" s="125"/>
      <c r="AL4240" s="125"/>
      <c r="AM4240" s="125"/>
    </row>
    <row r="4241" spans="1:39" ht="15" customHeight="1" x14ac:dyDescent="0.2">
      <c r="A4241" s="25">
        <v>4376</v>
      </c>
      <c r="B4241" s="25" t="s">
        <v>129</v>
      </c>
      <c r="C4241" s="139">
        <v>39274</v>
      </c>
      <c r="D4241" s="25">
        <v>13</v>
      </c>
      <c r="E4241" s="25" t="s">
        <v>49</v>
      </c>
      <c r="F4241" s="25">
        <v>-81</v>
      </c>
      <c r="G4241" s="82">
        <v>5.8536000000000854</v>
      </c>
      <c r="H4241" s="27">
        <v>-81.097560000000001</v>
      </c>
      <c r="I4241" s="25">
        <v>25</v>
      </c>
      <c r="J4241" s="82">
        <v>6.8004000000000531</v>
      </c>
      <c r="K4241" s="27">
        <v>25.113340000000001</v>
      </c>
      <c r="L4241" s="29">
        <v>32.191699999999997</v>
      </c>
      <c r="M4241" s="29">
        <v>35.724699999999999</v>
      </c>
      <c r="N4241" s="28">
        <v>10.809047113696499</v>
      </c>
      <c r="O4241" s="28">
        <v>4.3845809333215735</v>
      </c>
      <c r="Q4241" s="26">
        <v>46.580434000000004</v>
      </c>
      <c r="R4241" s="26">
        <v>2.1700235252460729</v>
      </c>
      <c r="S4241" s="26">
        <v>0</v>
      </c>
      <c r="T4241" s="26">
        <v>0.01</v>
      </c>
      <c r="U4241" s="26">
        <v>0</v>
      </c>
      <c r="V4241" s="26" t="s">
        <v>194</v>
      </c>
      <c r="W4241" s="26" t="s">
        <v>194</v>
      </c>
      <c r="X4241" s="26">
        <v>68.7</v>
      </c>
      <c r="Y4241" s="85"/>
      <c r="AD4241" s="26">
        <v>0</v>
      </c>
      <c r="AF4241" s="26">
        <v>6.4917553192044686</v>
      </c>
      <c r="AG4241" s="26">
        <v>0.85948401180897627</v>
      </c>
      <c r="AH4241" s="29">
        <v>0.42649457917141631</v>
      </c>
      <c r="AI4241" s="29">
        <v>2.95</v>
      </c>
    </row>
    <row r="4242" spans="1:39" ht="15" customHeight="1" x14ac:dyDescent="0.2">
      <c r="A4242" s="25">
        <v>4377</v>
      </c>
      <c r="B4242" s="25" t="s">
        <v>129</v>
      </c>
      <c r="C4242" s="139">
        <v>39274</v>
      </c>
      <c r="D4242" s="25">
        <v>14</v>
      </c>
      <c r="E4242" s="25" t="s">
        <v>49</v>
      </c>
      <c r="F4242" s="25">
        <v>-81</v>
      </c>
      <c r="G4242" s="82">
        <v>1.6692000000003304</v>
      </c>
      <c r="H4242" s="27">
        <v>-81.027820000000006</v>
      </c>
      <c r="I4242" s="25">
        <v>25</v>
      </c>
      <c r="J4242" s="82">
        <v>2.0459999999999212</v>
      </c>
      <c r="K4242" s="27">
        <v>25.034099999999999</v>
      </c>
      <c r="L4242" s="29">
        <v>32.0931</v>
      </c>
      <c r="M4242" s="29">
        <v>37.781999999999996</v>
      </c>
      <c r="N4242" s="28">
        <v>81.490934696246626</v>
      </c>
      <c r="O4242" s="28">
        <v>33.055975679388546</v>
      </c>
      <c r="Q4242" s="26">
        <v>11.4413634</v>
      </c>
      <c r="R4242" s="26">
        <v>9.4635438305878559</v>
      </c>
      <c r="V4242" s="26" t="s">
        <v>194</v>
      </c>
      <c r="W4242" s="26" t="s">
        <v>194</v>
      </c>
      <c r="Y4242" s="85"/>
      <c r="AF4242" s="26">
        <v>1.142895874799307</v>
      </c>
      <c r="AG4242" s="26">
        <v>0.204230744437879</v>
      </c>
      <c r="AH4242" s="29">
        <v>5.65707095787224E-2</v>
      </c>
      <c r="AI4242" s="29">
        <v>9.6</v>
      </c>
    </row>
    <row r="4243" spans="1:39" ht="15" customHeight="1" x14ac:dyDescent="0.2">
      <c r="A4243" s="25">
        <v>4378</v>
      </c>
      <c r="B4243" s="25" t="s">
        <v>129</v>
      </c>
      <c r="C4243" s="139">
        <v>39274</v>
      </c>
      <c r="D4243" s="25">
        <v>15</v>
      </c>
      <c r="E4243" s="25" t="s">
        <v>49</v>
      </c>
      <c r="F4243" s="25">
        <v>-80</v>
      </c>
      <c r="G4243" s="82">
        <v>56.898000000000195</v>
      </c>
      <c r="H4243" s="27">
        <v>-80.948300000000003</v>
      </c>
      <c r="I4243" s="25">
        <v>24</v>
      </c>
      <c r="J4243" s="82">
        <v>55.886399999999909</v>
      </c>
      <c r="K4243" s="27">
        <v>24.931439999999998</v>
      </c>
      <c r="L4243" s="29">
        <v>32.164999999999999</v>
      </c>
      <c r="M4243" s="29">
        <v>37.335000000000001</v>
      </c>
      <c r="N4243" s="28">
        <v>26.805993104689136</v>
      </c>
      <c r="O4243" s="28">
        <v>10.873580717086481</v>
      </c>
      <c r="Q4243" s="26">
        <v>14.595589800000001</v>
      </c>
      <c r="R4243" s="26">
        <v>7.7862960277664479</v>
      </c>
      <c r="S4243" s="26">
        <v>0</v>
      </c>
      <c r="T4243" s="26">
        <v>0.01</v>
      </c>
      <c r="U4243" s="26">
        <v>0.08</v>
      </c>
      <c r="V4243" s="26" t="s">
        <v>194</v>
      </c>
      <c r="W4243" s="26" t="s">
        <v>194</v>
      </c>
      <c r="X4243" s="26">
        <v>8.6</v>
      </c>
      <c r="Y4243" s="85"/>
      <c r="AD4243" s="26">
        <v>0.08</v>
      </c>
      <c r="AF4243" s="26">
        <v>0.9874406857577197</v>
      </c>
      <c r="AG4243" s="26">
        <v>0.1981268338027817</v>
      </c>
      <c r="AH4243" s="29">
        <v>0.17197646742636741</v>
      </c>
      <c r="AI4243" s="29">
        <v>7.904761904761914</v>
      </c>
    </row>
    <row r="4244" spans="1:39" ht="15" customHeight="1" x14ac:dyDescent="0.2">
      <c r="A4244" s="25">
        <v>4379</v>
      </c>
      <c r="B4244" s="25" t="s">
        <v>129</v>
      </c>
      <c r="C4244" s="139">
        <v>39274</v>
      </c>
      <c r="D4244" s="25">
        <v>16</v>
      </c>
      <c r="E4244" s="25" t="s">
        <v>50</v>
      </c>
      <c r="F4244" s="25">
        <v>-80</v>
      </c>
      <c r="G4244" s="82">
        <v>49.809600000000387</v>
      </c>
      <c r="H4244" s="27">
        <v>-80.830160000000006</v>
      </c>
      <c r="I4244" s="25">
        <v>24</v>
      </c>
      <c r="J4244" s="82">
        <v>52.52999999999993</v>
      </c>
      <c r="K4244" s="27">
        <v>24.875499999999999</v>
      </c>
      <c r="L4244" s="29">
        <v>32.167999999999999</v>
      </c>
      <c r="M4244" s="29">
        <v>37.434899999999999</v>
      </c>
      <c r="N4244" s="28">
        <v>13.896505321858312</v>
      </c>
      <c r="O4244" s="28">
        <v>5.6369772129880786</v>
      </c>
      <c r="Q4244" s="26">
        <v>28.117875199999997</v>
      </c>
      <c r="R4244" s="26">
        <v>3.580997739038545</v>
      </c>
      <c r="S4244" s="26">
        <v>0</v>
      </c>
      <c r="T4244" s="26">
        <v>0</v>
      </c>
      <c r="U4244" s="26">
        <v>0.08</v>
      </c>
      <c r="V4244" s="26" t="s">
        <v>194</v>
      </c>
      <c r="W4244" s="26" t="s">
        <v>194</v>
      </c>
      <c r="X4244" s="26">
        <v>160.6</v>
      </c>
      <c r="Y4244" s="85"/>
      <c r="AD4244" s="26">
        <v>0.08</v>
      </c>
      <c r="AF4244" s="26">
        <v>4.0465052426490349</v>
      </c>
      <c r="AG4244" s="26">
        <v>0.2957709308172391</v>
      </c>
      <c r="AH4244" s="29">
        <v>0.33173808041859026</v>
      </c>
      <c r="AI4244" s="29">
        <v>4.0800000000000054</v>
      </c>
    </row>
    <row r="4245" spans="1:39" ht="15" customHeight="1" x14ac:dyDescent="0.2">
      <c r="A4245" s="25">
        <v>4380</v>
      </c>
      <c r="B4245" s="25" t="s">
        <v>129</v>
      </c>
      <c r="C4245" s="139">
        <v>39274</v>
      </c>
      <c r="D4245" s="25">
        <v>17</v>
      </c>
      <c r="E4245" s="25" t="s">
        <v>50</v>
      </c>
      <c r="F4245" s="25">
        <v>-80</v>
      </c>
      <c r="G4245" s="82">
        <v>42.53879999999981</v>
      </c>
      <c r="H4245" s="27">
        <v>-80.708979999999997</v>
      </c>
      <c r="I4245" s="25">
        <v>24</v>
      </c>
      <c r="J4245" s="82">
        <v>55.328399999999931</v>
      </c>
      <c r="K4245" s="27">
        <v>24.922139999999999</v>
      </c>
      <c r="L4245" s="29">
        <v>32.389000000000003</v>
      </c>
      <c r="M4245" s="29">
        <v>37.4437</v>
      </c>
      <c r="N4245" s="28">
        <v>15.323790830123137</v>
      </c>
      <c r="O4245" s="28">
        <v>6.215941182718062</v>
      </c>
      <c r="Q4245" s="26">
        <v>18.599031</v>
      </c>
      <c r="R4245" s="26">
        <v>1.5243165254975604</v>
      </c>
      <c r="S4245" s="26">
        <v>0</v>
      </c>
      <c r="T4245" s="26">
        <v>0</v>
      </c>
      <c r="U4245" s="26">
        <v>0.02</v>
      </c>
      <c r="V4245" s="26" t="s">
        <v>194</v>
      </c>
      <c r="W4245" s="26" t="s">
        <v>194</v>
      </c>
      <c r="X4245" s="26">
        <v>57.1</v>
      </c>
      <c r="Y4245" s="85"/>
      <c r="AD4245" s="26">
        <v>0.02</v>
      </c>
      <c r="AF4245" s="26">
        <v>5.3108296342104389</v>
      </c>
      <c r="AG4245" s="26">
        <v>8.6485517317951899E-2</v>
      </c>
      <c r="AH4245" s="29">
        <v>0.30083939745103894</v>
      </c>
      <c r="AI4245" s="29">
        <v>2.16</v>
      </c>
    </row>
    <row r="4246" spans="1:39" s="3" customFormat="1" ht="15" customHeight="1" x14ac:dyDescent="0.2">
      <c r="A4246" s="25">
        <v>4381</v>
      </c>
      <c r="B4246" s="25" t="s">
        <v>129</v>
      </c>
      <c r="C4246" s="139">
        <v>39274</v>
      </c>
      <c r="D4246" s="25">
        <v>18</v>
      </c>
      <c r="E4246" s="25" t="s">
        <v>50</v>
      </c>
      <c r="F4246" s="25">
        <v>-80</v>
      </c>
      <c r="G4246" s="82">
        <v>36.651600000000144</v>
      </c>
      <c r="H4246" s="27">
        <v>-80.610860000000002</v>
      </c>
      <c r="I4246" s="25">
        <v>24</v>
      </c>
      <c r="J4246" s="82">
        <v>58.661999999999921</v>
      </c>
      <c r="K4246" s="27">
        <v>24.977699999999999</v>
      </c>
      <c r="L4246" s="29">
        <v>32.484000000000002</v>
      </c>
      <c r="M4246" s="29">
        <v>37.635800000000003</v>
      </c>
      <c r="N4246" s="28">
        <v>22.361171365692105</v>
      </c>
      <c r="O4246" s="28">
        <v>9.0705836125475567</v>
      </c>
      <c r="P4246" s="26"/>
      <c r="Q4246" s="26">
        <v>11.9895338</v>
      </c>
      <c r="R4246" s="26">
        <v>5.5431780730422648</v>
      </c>
      <c r="S4246" s="26">
        <v>1.2</v>
      </c>
      <c r="T4246" s="26">
        <v>0</v>
      </c>
      <c r="U4246" s="26">
        <v>1.4</v>
      </c>
      <c r="V4246" s="26" t="s">
        <v>194</v>
      </c>
      <c r="W4246" s="26" t="s">
        <v>194</v>
      </c>
      <c r="X4246" s="26">
        <v>5.6</v>
      </c>
      <c r="Y4246" s="86"/>
      <c r="Z4246" s="26"/>
      <c r="AA4246" s="26"/>
      <c r="AB4246" s="26"/>
      <c r="AC4246" s="26"/>
      <c r="AD4246" s="26">
        <v>2.5999999999999996</v>
      </c>
      <c r="AE4246" s="29"/>
      <c r="AF4246" s="26">
        <v>0.81463856575011906</v>
      </c>
      <c r="AG4246" s="26">
        <v>0.12528705132798851</v>
      </c>
      <c r="AH4246" s="29">
        <v>0.20616093515892231</v>
      </c>
      <c r="AI4246" s="29">
        <v>5.6400000000000077</v>
      </c>
      <c r="AJ4246" s="125"/>
      <c r="AK4246" s="125"/>
      <c r="AL4246" s="125"/>
      <c r="AM4246" s="125"/>
    </row>
    <row r="4247" spans="1:39" s="3" customFormat="1" ht="15" customHeight="1" x14ac:dyDescent="0.2">
      <c r="A4247" s="25">
        <v>4382</v>
      </c>
      <c r="B4247" s="25" t="s">
        <v>129</v>
      </c>
      <c r="C4247" s="139">
        <v>39274</v>
      </c>
      <c r="D4247" s="25">
        <v>19</v>
      </c>
      <c r="E4247" s="25" t="s">
        <v>47</v>
      </c>
      <c r="F4247" s="25">
        <v>-80</v>
      </c>
      <c r="G4247" s="82">
        <v>32.931600000000287</v>
      </c>
      <c r="H4247" s="27">
        <v>-80.548860000000005</v>
      </c>
      <c r="I4247" s="25">
        <v>25</v>
      </c>
      <c r="J4247" s="82">
        <v>1.1592000000000269</v>
      </c>
      <c r="K4247" s="27">
        <v>25.01932</v>
      </c>
      <c r="L4247" s="29">
        <v>32.710299999999997</v>
      </c>
      <c r="M4247" s="29">
        <v>35.357999999999997</v>
      </c>
      <c r="N4247" s="28">
        <v>27.490800401420316</v>
      </c>
      <c r="O4247" s="28">
        <v>11.151365889513229</v>
      </c>
      <c r="P4247" s="26"/>
      <c r="Q4247" s="26">
        <v>19.861620200000001</v>
      </c>
      <c r="R4247" s="26">
        <v>14.580183368502158</v>
      </c>
      <c r="S4247" s="26">
        <v>3.5</v>
      </c>
      <c r="T4247" s="26">
        <v>0</v>
      </c>
      <c r="U4247" s="26">
        <v>0.86</v>
      </c>
      <c r="V4247" s="26" t="s">
        <v>194</v>
      </c>
      <c r="W4247" s="26" t="s">
        <v>194</v>
      </c>
      <c r="X4247" s="26">
        <v>11.6</v>
      </c>
      <c r="Y4247" s="86"/>
      <c r="Z4247" s="26"/>
      <c r="AA4247" s="26"/>
      <c r="AB4247" s="26"/>
      <c r="AC4247" s="26"/>
      <c r="AD4247" s="26">
        <v>4.3600000000000003</v>
      </c>
      <c r="AE4247" s="29"/>
      <c r="AF4247" s="26">
        <v>0.56777839431068888</v>
      </c>
      <c r="AG4247" s="26">
        <v>0.3138898522520347</v>
      </c>
      <c r="AH4247" s="29">
        <v>0.16769246193944298</v>
      </c>
      <c r="AI4247" s="29">
        <v>14.65</v>
      </c>
      <c r="AJ4247" s="125"/>
      <c r="AK4247" s="125"/>
      <c r="AL4247" s="125"/>
      <c r="AM4247" s="125"/>
    </row>
    <row r="4248" spans="1:39" ht="15" customHeight="1" x14ac:dyDescent="0.2">
      <c r="A4248" s="25">
        <v>4383</v>
      </c>
      <c r="B4248" s="25" t="s">
        <v>129</v>
      </c>
      <c r="C4248" s="139">
        <v>39274</v>
      </c>
      <c r="D4248" s="25">
        <v>20</v>
      </c>
      <c r="E4248" s="25" t="s">
        <v>47</v>
      </c>
      <c r="F4248" s="25">
        <v>-80</v>
      </c>
      <c r="G4248" s="82">
        <v>29.547599999999647</v>
      </c>
      <c r="H4248" s="27">
        <v>-80.492459999999994</v>
      </c>
      <c r="I4248" s="25">
        <v>25</v>
      </c>
      <c r="J4248" s="82">
        <v>4.0236000000000871</v>
      </c>
      <c r="K4248" s="27">
        <v>25.067060000000001</v>
      </c>
      <c r="L4248" s="29">
        <v>32.613</v>
      </c>
      <c r="M4248" s="29">
        <v>34.0413</v>
      </c>
      <c r="N4248" s="28">
        <v>41.325975511766181</v>
      </c>
      <c r="O4248" s="28">
        <v>16.763465120824893</v>
      </c>
      <c r="Q4248" s="26">
        <v>11.9895338</v>
      </c>
      <c r="R4248" s="26">
        <v>1.0482535779878046</v>
      </c>
      <c r="S4248" s="26">
        <v>10.4</v>
      </c>
      <c r="T4248" s="26">
        <v>0</v>
      </c>
      <c r="U4248" s="26">
        <v>3.2</v>
      </c>
      <c r="V4248" s="26" t="s">
        <v>194</v>
      </c>
      <c r="W4248" s="26" t="s">
        <v>194</v>
      </c>
      <c r="X4248" s="26">
        <v>27.3</v>
      </c>
      <c r="Y4248" s="85"/>
      <c r="AD4248" s="26">
        <v>13.600000000000001</v>
      </c>
      <c r="AF4248" s="26">
        <v>0.88869661718194781</v>
      </c>
      <c r="AG4248" s="26">
        <v>0.12810470531852294</v>
      </c>
      <c r="AH4248" s="29">
        <v>0.11155211565876909</v>
      </c>
      <c r="AI4248" s="29">
        <v>1.1499999999999999</v>
      </c>
    </row>
    <row r="4249" spans="1:39" ht="15" customHeight="1" x14ac:dyDescent="0.2">
      <c r="A4249" s="25">
        <v>4384</v>
      </c>
      <c r="B4249" s="25" t="s">
        <v>129</v>
      </c>
      <c r="C4249" s="139">
        <v>39274</v>
      </c>
      <c r="D4249" s="25">
        <v>36</v>
      </c>
      <c r="E4249" s="25" t="s">
        <v>50</v>
      </c>
      <c r="F4249" s="25">
        <v>-80</v>
      </c>
      <c r="G4249" s="82">
        <v>47.609999999999673</v>
      </c>
      <c r="H4249" s="27">
        <v>-80.793499999999995</v>
      </c>
      <c r="I4249" s="25">
        <v>24</v>
      </c>
      <c r="J4249" s="82">
        <v>57.583200000000048</v>
      </c>
      <c r="K4249" s="27">
        <v>24.959720000000001</v>
      </c>
      <c r="L4249" s="29">
        <v>32.834000000000003</v>
      </c>
      <c r="M4249" s="29">
        <v>37.110500000000002</v>
      </c>
      <c r="N4249" s="28">
        <v>6.3354676104353942</v>
      </c>
      <c r="O4249" s="28">
        <v>2.5699185317818194</v>
      </c>
      <c r="Q4249" s="26">
        <v>35.909084</v>
      </c>
      <c r="R4249" s="26">
        <v>31.849111089150909</v>
      </c>
      <c r="S4249" s="26">
        <v>0.03</v>
      </c>
      <c r="T4249" s="26">
        <v>0.01</v>
      </c>
      <c r="U4249" s="26">
        <v>0.28999999999999998</v>
      </c>
      <c r="V4249" s="26" t="s">
        <v>194</v>
      </c>
      <c r="W4249" s="26" t="s">
        <v>194</v>
      </c>
      <c r="X4249" s="26">
        <v>242.1</v>
      </c>
      <c r="Y4249" s="85"/>
      <c r="AD4249" s="26">
        <v>0.31999999999999995</v>
      </c>
      <c r="AF4249" s="26">
        <v>16.671401442818265</v>
      </c>
      <c r="AG4249" s="26">
        <v>0.12263693900064031</v>
      </c>
      <c r="AH4249" s="29">
        <v>0.72764952541256633</v>
      </c>
      <c r="AI4249" s="29">
        <v>33.869047619047628</v>
      </c>
    </row>
    <row r="4250" spans="1:39" ht="15" customHeight="1" x14ac:dyDescent="0.2">
      <c r="A4250" s="25">
        <v>4385</v>
      </c>
      <c r="B4250" s="25" t="s">
        <v>129</v>
      </c>
      <c r="C4250" s="139">
        <v>39275</v>
      </c>
      <c r="D4250" s="25">
        <v>21</v>
      </c>
      <c r="E4250" s="25" t="s">
        <v>47</v>
      </c>
      <c r="F4250" s="25">
        <v>-80</v>
      </c>
      <c r="G4250" s="82">
        <v>30.869999999999891</v>
      </c>
      <c r="H4250" s="27">
        <v>-80.514499999999998</v>
      </c>
      <c r="I4250" s="25">
        <v>25</v>
      </c>
      <c r="J4250" s="82">
        <v>6.7836000000000496</v>
      </c>
      <c r="K4250" s="27">
        <v>25.113060000000001</v>
      </c>
      <c r="L4250" s="29">
        <v>31.2288</v>
      </c>
      <c r="M4250" s="29">
        <v>33.4619</v>
      </c>
      <c r="N4250" s="28">
        <v>62.043071012020519</v>
      </c>
      <c r="O4250" s="28">
        <v>25.167145941969277</v>
      </c>
      <c r="Q4250" s="26">
        <v>12.510745</v>
      </c>
      <c r="R4250" s="26">
        <v>1.6197313182876321</v>
      </c>
      <c r="S4250" s="26">
        <v>13.6</v>
      </c>
      <c r="T4250" s="26">
        <v>0</v>
      </c>
      <c r="U4250" s="26">
        <v>4.0999999999999996</v>
      </c>
      <c r="V4250" s="26" t="s">
        <v>194</v>
      </c>
      <c r="W4250" s="26" t="s">
        <v>194</v>
      </c>
      <c r="X4250" s="26">
        <v>32.299999999999997</v>
      </c>
      <c r="Y4250" s="85"/>
      <c r="AD4250" s="26">
        <v>17.7</v>
      </c>
      <c r="AF4250" s="26">
        <v>1.1595756161127819</v>
      </c>
      <c r="AG4250" s="26">
        <v>0.12749185826318279</v>
      </c>
      <c r="AH4250" s="29">
        <v>7.4303220727207991E-2</v>
      </c>
      <c r="AI4250" s="29">
        <v>1.76</v>
      </c>
    </row>
    <row r="4251" spans="1:39" ht="15" customHeight="1" x14ac:dyDescent="0.2">
      <c r="A4251" s="25">
        <v>4386</v>
      </c>
      <c r="B4251" s="25" t="s">
        <v>129</v>
      </c>
      <c r="C4251" s="139">
        <v>39275</v>
      </c>
      <c r="D4251" s="25">
        <v>22</v>
      </c>
      <c r="E4251" s="25" t="s">
        <v>47</v>
      </c>
      <c r="F4251" s="25">
        <v>-80</v>
      </c>
      <c r="G4251" s="82">
        <v>36.195600000000354</v>
      </c>
      <c r="H4251" s="27">
        <v>-80.603260000000006</v>
      </c>
      <c r="I4251" s="25">
        <v>25</v>
      </c>
      <c r="J4251" s="82">
        <v>6.0072000000000259</v>
      </c>
      <c r="K4251" s="27">
        <v>25.10012</v>
      </c>
      <c r="L4251" s="29">
        <v>31.19</v>
      </c>
      <c r="M4251" s="29">
        <v>31.585100000000001</v>
      </c>
      <c r="N4251" s="28">
        <v>66.675599602823084</v>
      </c>
      <c r="O4251" s="28">
        <v>27.046284437587673</v>
      </c>
      <c r="Q4251" s="26">
        <v>14.649508200000001</v>
      </c>
      <c r="R4251" s="26">
        <v>0.64449597920417434</v>
      </c>
      <c r="S4251" s="26">
        <v>9.8000000000000007</v>
      </c>
      <c r="T4251" s="26">
        <v>0</v>
      </c>
      <c r="U4251" s="26">
        <v>4.2</v>
      </c>
      <c r="V4251" s="26" t="s">
        <v>194</v>
      </c>
      <c r="W4251" s="26" t="s">
        <v>194</v>
      </c>
      <c r="X4251" s="26">
        <v>35.9</v>
      </c>
      <c r="Y4251" s="85"/>
      <c r="AD4251" s="26">
        <v>14</v>
      </c>
      <c r="AF4251" s="26">
        <v>0.30490567121032303</v>
      </c>
      <c r="AG4251" s="26">
        <v>6.025392954590035E-2</v>
      </c>
      <c r="AH4251" s="29">
        <v>6.9140735553352414E-2</v>
      </c>
      <c r="AI4251" s="29">
        <v>0.68</v>
      </c>
    </row>
    <row r="4252" spans="1:39" ht="15" customHeight="1" x14ac:dyDescent="0.2">
      <c r="A4252" s="25">
        <v>4387</v>
      </c>
      <c r="B4252" s="25" t="s">
        <v>129</v>
      </c>
      <c r="C4252" s="139">
        <v>39275</v>
      </c>
      <c r="D4252" s="25">
        <v>24</v>
      </c>
      <c r="E4252" s="25" t="s">
        <v>48</v>
      </c>
      <c r="F4252" s="25">
        <v>-80</v>
      </c>
      <c r="G4252" s="82">
        <v>40.005599999999788</v>
      </c>
      <c r="H4252" s="27">
        <v>-80.666759999999996</v>
      </c>
      <c r="I4252" s="25">
        <v>25</v>
      </c>
      <c r="J4252" s="82">
        <v>3.8123999999999825</v>
      </c>
      <c r="K4252" s="27">
        <v>25.06354</v>
      </c>
      <c r="L4252" s="29">
        <v>31.488700000000001</v>
      </c>
      <c r="M4252" s="29">
        <v>25.8447</v>
      </c>
      <c r="N4252" s="28">
        <v>170.73804423625916</v>
      </c>
      <c r="O4252" s="28">
        <v>69.258165449415316</v>
      </c>
      <c r="Q4252" s="26">
        <v>23.098970799999996</v>
      </c>
      <c r="R4252" s="26">
        <v>0.64915081308752409</v>
      </c>
      <c r="S4252" s="26">
        <v>10.6</v>
      </c>
      <c r="T4252" s="26">
        <v>0</v>
      </c>
      <c r="U4252" s="26">
        <v>0.57999999999999996</v>
      </c>
      <c r="V4252" s="26" t="s">
        <v>194</v>
      </c>
      <c r="W4252" s="26" t="s">
        <v>194</v>
      </c>
      <c r="X4252" s="26">
        <v>63.1</v>
      </c>
      <c r="Y4252" s="85"/>
      <c r="AD4252" s="26">
        <v>11.18</v>
      </c>
      <c r="AF4252" s="26">
        <v>0.60380663554779479</v>
      </c>
      <c r="AG4252" s="26">
        <v>0.12110724292714188</v>
      </c>
      <c r="AH4252" s="29">
        <v>2.7000426417096018E-2</v>
      </c>
      <c r="AI4252" s="29">
        <v>0.71999999999999886</v>
      </c>
    </row>
    <row r="4253" spans="1:39" ht="15" customHeight="1" x14ac:dyDescent="0.2">
      <c r="A4253" s="25">
        <v>4388</v>
      </c>
      <c r="B4253" s="25" t="s">
        <v>129</v>
      </c>
      <c r="C4253" s="139">
        <v>39275</v>
      </c>
      <c r="D4253" s="25">
        <v>25</v>
      </c>
      <c r="E4253" s="25" t="s">
        <v>48</v>
      </c>
      <c r="F4253" s="25">
        <v>-80</v>
      </c>
      <c r="G4253" s="82">
        <v>43.023600000000215</v>
      </c>
      <c r="H4253" s="27">
        <v>-80.717060000000004</v>
      </c>
      <c r="I4253" s="25">
        <v>25</v>
      </c>
      <c r="J4253" s="82">
        <v>3.6395999999999162</v>
      </c>
      <c r="K4253" s="27">
        <v>25.060659999999999</v>
      </c>
      <c r="L4253" s="29">
        <v>32.135100000000001</v>
      </c>
      <c r="M4253" s="29">
        <v>36.203800000000001</v>
      </c>
      <c r="N4253" s="28">
        <v>2.4064048479979876</v>
      </c>
      <c r="O4253" s="28">
        <v>0.97613385374321848</v>
      </c>
      <c r="Q4253" s="26">
        <v>42.684829600000008</v>
      </c>
      <c r="R4253" s="26">
        <v>20.086274856473</v>
      </c>
      <c r="S4253" s="26">
        <v>0</v>
      </c>
      <c r="T4253" s="26">
        <v>0</v>
      </c>
      <c r="U4253" s="26">
        <v>0.12</v>
      </c>
      <c r="V4253" s="26" t="s">
        <v>194</v>
      </c>
      <c r="W4253" s="26" t="s">
        <v>194</v>
      </c>
      <c r="X4253" s="26">
        <v>201.6</v>
      </c>
      <c r="Y4253" s="85"/>
      <c r="AD4253" s="26">
        <v>0.12</v>
      </c>
      <c r="AF4253" s="26">
        <v>12.403055640700009</v>
      </c>
      <c r="AG4253" s="26">
        <v>8.3240575947826231E-2</v>
      </c>
      <c r="AH4253" s="29">
        <v>1.9157208745798933</v>
      </c>
      <c r="AI4253" s="29">
        <v>21.59420289855073</v>
      </c>
    </row>
    <row r="4254" spans="1:39" ht="15" customHeight="1" x14ac:dyDescent="0.2">
      <c r="A4254" s="25">
        <v>4389</v>
      </c>
      <c r="B4254" s="25" t="s">
        <v>129</v>
      </c>
      <c r="C4254" s="139">
        <v>39275</v>
      </c>
      <c r="D4254" s="25">
        <v>26</v>
      </c>
      <c r="E4254" s="25" t="s">
        <v>50</v>
      </c>
      <c r="F4254" s="25">
        <v>-80</v>
      </c>
      <c r="G4254" s="82">
        <v>43.29119999999989</v>
      </c>
      <c r="H4254" s="27">
        <v>-80.721519999999998</v>
      </c>
      <c r="I4254" s="25">
        <v>25</v>
      </c>
      <c r="J4254" s="82">
        <v>1.4699999999999847</v>
      </c>
      <c r="K4254" s="27">
        <v>25.0245</v>
      </c>
      <c r="L4254" s="29">
        <v>32.024299999999997</v>
      </c>
      <c r="M4254" s="29">
        <v>35.851199999999999</v>
      </c>
      <c r="N4254" s="28">
        <v>7.485496239010037</v>
      </c>
      <c r="O4254" s="28">
        <v>3.0364160448912729</v>
      </c>
      <c r="Q4254" s="26">
        <v>35.086828400000002</v>
      </c>
      <c r="R4254" s="26">
        <v>46.431519157210296</v>
      </c>
      <c r="S4254" s="26">
        <v>0</v>
      </c>
      <c r="T4254" s="26">
        <v>0.01</v>
      </c>
      <c r="U4254" s="26">
        <v>0.16</v>
      </c>
      <c r="V4254" s="26" t="s">
        <v>194</v>
      </c>
      <c r="W4254" s="26" t="s">
        <v>194</v>
      </c>
      <c r="X4254" s="26">
        <v>213.1</v>
      </c>
      <c r="Y4254" s="85"/>
      <c r="AD4254" s="26">
        <v>0.16</v>
      </c>
      <c r="AF4254" s="26">
        <v>21.216630950740196</v>
      </c>
      <c r="AG4254" s="26">
        <v>6.4799820919750003E-4</v>
      </c>
      <c r="AH4254" s="29">
        <v>0.61585763358952361</v>
      </c>
      <c r="AI4254" s="29">
        <v>48.938775510204081</v>
      </c>
    </row>
    <row r="4255" spans="1:39" ht="15" customHeight="1" x14ac:dyDescent="0.2">
      <c r="A4255" s="25">
        <v>4390</v>
      </c>
      <c r="B4255" s="25" t="s">
        <v>129</v>
      </c>
      <c r="C4255" s="139">
        <v>39275</v>
      </c>
      <c r="D4255" s="25">
        <v>27</v>
      </c>
      <c r="E4255" s="25" t="s">
        <v>50</v>
      </c>
      <c r="F4255" s="25">
        <v>-80</v>
      </c>
      <c r="G4255" s="82">
        <v>44.948399999999822</v>
      </c>
      <c r="H4255" s="27">
        <v>-80.749139999999997</v>
      </c>
      <c r="I4255" s="25">
        <v>25</v>
      </c>
      <c r="J4255" s="82">
        <v>0.34680000000008704</v>
      </c>
      <c r="K4255" s="27">
        <v>25.005780000000001</v>
      </c>
      <c r="L4255" s="29">
        <v>31.869399999999999</v>
      </c>
      <c r="M4255" s="29">
        <v>36.207900000000002</v>
      </c>
      <c r="N4255" s="28">
        <v>7.0154411072859189</v>
      </c>
      <c r="O4255" s="28">
        <v>2.8457429220443964</v>
      </c>
      <c r="Q4255" s="26">
        <v>35.360913600000003</v>
      </c>
      <c r="R4255" s="26">
        <v>29.292015142884587</v>
      </c>
      <c r="S4255" s="26">
        <v>0</v>
      </c>
      <c r="T4255" s="26">
        <v>0.02</v>
      </c>
      <c r="U4255" s="26">
        <v>0.21</v>
      </c>
      <c r="V4255" s="26" t="s">
        <v>194</v>
      </c>
      <c r="W4255" s="26" t="s">
        <v>194</v>
      </c>
      <c r="X4255" s="26">
        <v>219</v>
      </c>
      <c r="Y4255" s="85"/>
      <c r="AD4255" s="26">
        <v>0.21</v>
      </c>
      <c r="AF4255" s="26">
        <v>36.845548561466273</v>
      </c>
      <c r="AG4255" s="26">
        <v>6.4799820919750003E-4</v>
      </c>
      <c r="AH4255" s="29">
        <v>0.6571219014599472</v>
      </c>
      <c r="AI4255" s="29">
        <v>33.674418604651173</v>
      </c>
    </row>
    <row r="4256" spans="1:39" ht="15" customHeight="1" x14ac:dyDescent="0.2">
      <c r="A4256" s="25">
        <v>4391</v>
      </c>
      <c r="B4256" s="25" t="s">
        <v>129</v>
      </c>
      <c r="C4256" s="139">
        <v>39275</v>
      </c>
      <c r="D4256" s="25">
        <v>28</v>
      </c>
      <c r="E4256" s="25" t="s">
        <v>50</v>
      </c>
      <c r="F4256" s="25">
        <v>-80</v>
      </c>
      <c r="G4256" s="82">
        <v>47.119199999999921</v>
      </c>
      <c r="H4256" s="27">
        <v>-80.785319999999999</v>
      </c>
      <c r="I4256" s="25">
        <v>25</v>
      </c>
      <c r="J4256" s="82">
        <v>6.7200000000013915E-2</v>
      </c>
      <c r="K4256" s="27">
        <v>25.00112</v>
      </c>
      <c r="L4256" s="29">
        <v>32.705500000000001</v>
      </c>
      <c r="M4256" s="29">
        <v>36.589199999999998</v>
      </c>
      <c r="N4256" s="28">
        <v>8.3748239167173626</v>
      </c>
      <c r="O4256" s="28">
        <v>3.3971628469113808</v>
      </c>
      <c r="Q4256" s="26">
        <v>39.611480800000002</v>
      </c>
      <c r="R4256" s="26">
        <v>13.10107321207045</v>
      </c>
      <c r="S4256" s="26">
        <v>0</v>
      </c>
      <c r="T4256" s="26">
        <v>0.01</v>
      </c>
      <c r="U4256" s="26">
        <v>0.12</v>
      </c>
      <c r="V4256" s="26" t="s">
        <v>194</v>
      </c>
      <c r="W4256" s="26" t="s">
        <v>194</v>
      </c>
      <c r="X4256" s="26">
        <v>291.5</v>
      </c>
      <c r="Y4256" s="85"/>
      <c r="AD4256" s="26">
        <v>0.12</v>
      </c>
      <c r="AF4256" s="26">
        <v>28.105364113205372</v>
      </c>
      <c r="AG4256" s="26">
        <v>6.4799820919750003E-4</v>
      </c>
      <c r="AH4256" s="29">
        <v>0.55045933452974127</v>
      </c>
      <c r="AI4256" s="29">
        <v>16.440000000000001</v>
      </c>
    </row>
    <row r="4257" spans="1:35" ht="15" customHeight="1" x14ac:dyDescent="0.2">
      <c r="A4257" s="25">
        <v>4392</v>
      </c>
      <c r="B4257" s="25" t="s">
        <v>129</v>
      </c>
      <c r="C4257" s="139">
        <v>39275</v>
      </c>
      <c r="D4257" s="25">
        <v>29</v>
      </c>
      <c r="E4257" s="25" t="s">
        <v>50</v>
      </c>
      <c r="F4257" s="25">
        <v>-80</v>
      </c>
      <c r="G4257" s="82">
        <v>48.654000000000224</v>
      </c>
      <c r="H4257" s="27">
        <v>-80.810900000000004</v>
      </c>
      <c r="I4257" s="25">
        <v>24</v>
      </c>
      <c r="J4257" s="82">
        <v>59.933999999999941</v>
      </c>
      <c r="K4257" s="27">
        <v>24.998899999999999</v>
      </c>
      <c r="L4257" s="29">
        <v>32.635399999999997</v>
      </c>
      <c r="M4257" s="29">
        <v>37.157299999999999</v>
      </c>
      <c r="N4257" s="28">
        <v>7.9196275734574364</v>
      </c>
      <c r="O4257" s="28">
        <v>3.2125170417278537</v>
      </c>
      <c r="Q4257" s="26">
        <v>41.285197800000006</v>
      </c>
      <c r="R4257" s="26">
        <v>30.179831529891953</v>
      </c>
      <c r="S4257" s="26">
        <v>0</v>
      </c>
      <c r="T4257" s="26">
        <v>0</v>
      </c>
      <c r="U4257" s="26">
        <v>0.12</v>
      </c>
      <c r="V4257" s="26" t="s">
        <v>194</v>
      </c>
      <c r="W4257" s="26" t="s">
        <v>194</v>
      </c>
      <c r="X4257" s="26">
        <v>270.39999999999998</v>
      </c>
      <c r="Y4257" s="85"/>
      <c r="AD4257" s="26">
        <v>0.12</v>
      </c>
      <c r="AF4257" s="26">
        <v>20.065728800110424</v>
      </c>
      <c r="AG4257" s="26">
        <v>6.4799820919750003E-4</v>
      </c>
      <c r="AH4257" s="29">
        <v>0.5820980793908006</v>
      </c>
      <c r="AI4257" s="29">
        <v>32.62222222222222</v>
      </c>
    </row>
    <row r="4258" spans="1:35" ht="15" customHeight="1" x14ac:dyDescent="0.2">
      <c r="A4258" s="25">
        <v>4393</v>
      </c>
      <c r="B4258" s="25" t="s">
        <v>129</v>
      </c>
      <c r="C4258" s="139">
        <v>39275</v>
      </c>
      <c r="D4258" s="25">
        <v>30</v>
      </c>
      <c r="E4258" s="25" t="s">
        <v>49</v>
      </c>
      <c r="F4258" s="25">
        <v>-80</v>
      </c>
      <c r="G4258" s="82">
        <v>50.105999999999824</v>
      </c>
      <c r="H4258" s="27">
        <v>-80.835099999999997</v>
      </c>
      <c r="I4258" s="25">
        <v>24</v>
      </c>
      <c r="J4258" s="82">
        <v>58.539600000000078</v>
      </c>
      <c r="K4258" s="27">
        <v>24.975660000000001</v>
      </c>
      <c r="L4258" s="29">
        <v>32.9587</v>
      </c>
      <c r="M4258" s="29">
        <v>37.373399999999997</v>
      </c>
      <c r="N4258" s="28">
        <v>9.7586513104824952</v>
      </c>
      <c r="O4258" s="28">
        <v>3.9584984708464788</v>
      </c>
      <c r="Q4258" s="26">
        <v>36.650462000000005</v>
      </c>
      <c r="R4258" s="26">
        <v>20.101537159312421</v>
      </c>
      <c r="S4258" s="26">
        <v>0.02</v>
      </c>
      <c r="T4258" s="26">
        <v>0.02</v>
      </c>
      <c r="U4258" s="26">
        <v>0.12</v>
      </c>
      <c r="V4258" s="26" t="s">
        <v>194</v>
      </c>
      <c r="W4258" s="26" t="s">
        <v>194</v>
      </c>
      <c r="X4258" s="26">
        <v>309.7</v>
      </c>
      <c r="Y4258" s="85"/>
      <c r="AD4258" s="26">
        <v>0.13999999999999999</v>
      </c>
      <c r="AF4258" s="26">
        <v>18.130878807747322</v>
      </c>
      <c r="AG4258" s="26">
        <v>6.9829403414011504E-3</v>
      </c>
      <c r="AH4258" s="29">
        <v>0.47240134454318039</v>
      </c>
      <c r="AI4258" s="29">
        <v>22.190476190476193</v>
      </c>
    </row>
    <row r="4259" spans="1:35" ht="15" customHeight="1" x14ac:dyDescent="0.2">
      <c r="A4259" s="25">
        <v>4394</v>
      </c>
      <c r="B4259" s="25" t="s">
        <v>129</v>
      </c>
      <c r="C4259" s="139">
        <v>39275</v>
      </c>
      <c r="D4259" s="25">
        <v>31</v>
      </c>
      <c r="E4259" s="25" t="s">
        <v>49</v>
      </c>
      <c r="F4259" s="25">
        <v>-80</v>
      </c>
      <c r="G4259" s="82">
        <v>52.144799999999805</v>
      </c>
      <c r="H4259" s="27">
        <v>-80.869079999999997</v>
      </c>
      <c r="I4259" s="25">
        <v>25</v>
      </c>
      <c r="J4259" s="82">
        <v>0.68040000000003431</v>
      </c>
      <c r="K4259" s="27">
        <v>25.011340000000001</v>
      </c>
      <c r="L4259" s="29">
        <v>33.327399999999997</v>
      </c>
      <c r="M4259" s="29">
        <v>37.496099999999998</v>
      </c>
      <c r="N4259" s="28">
        <v>10.355472882872611</v>
      </c>
      <c r="O4259" s="28">
        <v>4.2005931216858539</v>
      </c>
      <c r="Q4259" s="26">
        <v>35.9922082</v>
      </c>
      <c r="R4259" s="26">
        <v>12.542769811496809</v>
      </c>
      <c r="S4259" s="26">
        <v>0.01</v>
      </c>
      <c r="T4259" s="26">
        <v>0.02</v>
      </c>
      <c r="U4259" s="26">
        <v>0.08</v>
      </c>
      <c r="V4259" s="26" t="s">
        <v>194</v>
      </c>
      <c r="W4259" s="26" t="s">
        <v>194</v>
      </c>
      <c r="X4259" s="26">
        <v>247.4</v>
      </c>
      <c r="Y4259" s="85"/>
      <c r="AD4259" s="26">
        <v>0.09</v>
      </c>
      <c r="AF4259" s="26">
        <v>9.3606708251221686</v>
      </c>
      <c r="AG4259" s="26">
        <v>6.4799820919750003E-4</v>
      </c>
      <c r="AH4259" s="29">
        <v>0.44517522783770591</v>
      </c>
      <c r="AI4259" s="29">
        <v>13.666666666666671</v>
      </c>
    </row>
    <row r="4260" spans="1:35" ht="15" customHeight="1" x14ac:dyDescent="0.2">
      <c r="A4260" s="25">
        <v>4395</v>
      </c>
      <c r="B4260" s="25" t="s">
        <v>129</v>
      </c>
      <c r="C4260" s="139">
        <v>39276</v>
      </c>
      <c r="D4260" s="25">
        <v>23</v>
      </c>
      <c r="E4260" s="25" t="s">
        <v>47</v>
      </c>
      <c r="F4260" s="25">
        <v>-80</v>
      </c>
      <c r="G4260" s="82">
        <v>37.445999999999913</v>
      </c>
      <c r="H4260" s="27">
        <v>-80.624099999999999</v>
      </c>
      <c r="I4260" s="25">
        <v>25</v>
      </c>
      <c r="J4260" s="82">
        <v>3.351599999999948</v>
      </c>
      <c r="K4260" s="27">
        <v>25.055859999999999</v>
      </c>
      <c r="L4260" s="29">
        <v>31.5274</v>
      </c>
      <c r="M4260" s="29">
        <v>25.114999999999998</v>
      </c>
      <c r="N4260" s="28">
        <v>30.127886475712046</v>
      </c>
      <c r="O4260" s="28">
        <v>12.221073255874519</v>
      </c>
      <c r="Q4260" s="26">
        <v>15.363926999999999</v>
      </c>
      <c r="R4260" s="26">
        <v>0.78210580395782192</v>
      </c>
      <c r="S4260" s="26">
        <v>9.8000000000000007</v>
      </c>
      <c r="T4260" s="26">
        <v>0</v>
      </c>
      <c r="U4260" s="26">
        <v>1</v>
      </c>
      <c r="V4260" s="26" t="s">
        <v>194</v>
      </c>
      <c r="W4260" s="26" t="s">
        <v>194</v>
      </c>
      <c r="X4260" s="26">
        <v>43.4</v>
      </c>
      <c r="Y4260" s="85"/>
      <c r="AD4260" s="26">
        <v>10.8</v>
      </c>
      <c r="AF4260" s="26">
        <v>0.79662444513156572</v>
      </c>
      <c r="AG4260" s="26">
        <v>0.10306154488952399</v>
      </c>
      <c r="AH4260" s="29">
        <v>0.15301438432186096</v>
      </c>
      <c r="AI4260" s="29">
        <v>0.88000000000000256</v>
      </c>
    </row>
    <row r="4261" spans="1:35" ht="15" customHeight="1" x14ac:dyDescent="0.2">
      <c r="A4261" s="25">
        <v>4396</v>
      </c>
      <c r="B4261" s="25" t="s">
        <v>130</v>
      </c>
      <c r="C4261" s="139">
        <v>39372</v>
      </c>
      <c r="D4261" s="25">
        <v>1</v>
      </c>
      <c r="E4261" s="25" t="s">
        <v>47</v>
      </c>
      <c r="F4261" s="25">
        <v>-80</v>
      </c>
      <c r="G4261" s="82">
        <v>29.770799999999724</v>
      </c>
      <c r="H4261" s="27">
        <v>-80.496179999999995</v>
      </c>
      <c r="I4261" s="25">
        <v>25</v>
      </c>
      <c r="J4261" s="82">
        <v>11.062800000000053</v>
      </c>
      <c r="K4261" s="27">
        <v>25.184380000000001</v>
      </c>
      <c r="L4261" s="29">
        <v>28.826499999999999</v>
      </c>
      <c r="M4261" s="29">
        <v>24.5517</v>
      </c>
      <c r="Q4261" s="26">
        <v>31.822518599999999</v>
      </c>
      <c r="R4261" s="26">
        <v>2.0693565702126899</v>
      </c>
      <c r="S4261" s="26">
        <v>2.8</v>
      </c>
      <c r="T4261" s="26">
        <v>0</v>
      </c>
      <c r="U4261" s="26">
        <v>0.82</v>
      </c>
      <c r="V4261" s="26">
        <v>0.25</v>
      </c>
      <c r="W4261" s="26">
        <v>0.56999999999999995</v>
      </c>
      <c r="X4261" s="26">
        <v>38.5</v>
      </c>
      <c r="Y4261" s="85"/>
      <c r="AD4261" s="26">
        <v>3.6199999999999997</v>
      </c>
      <c r="AF4261" s="26">
        <v>2.2174048102133699</v>
      </c>
      <c r="AG4261" s="26">
        <v>0.22069617542789799</v>
      </c>
      <c r="AI4261" s="29">
        <v>2.3333333333333299</v>
      </c>
    </row>
    <row r="4262" spans="1:35" ht="15" customHeight="1" x14ac:dyDescent="0.2">
      <c r="A4262" s="25">
        <v>4397</v>
      </c>
      <c r="B4262" s="25" t="s">
        <v>130</v>
      </c>
      <c r="C4262" s="139">
        <v>39372</v>
      </c>
      <c r="D4262" s="25">
        <v>2</v>
      </c>
      <c r="E4262" s="25" t="s">
        <v>47</v>
      </c>
      <c r="F4262" s="25">
        <v>-80</v>
      </c>
      <c r="G4262" s="82">
        <v>33.705600000000402</v>
      </c>
      <c r="H4262" s="27">
        <v>-80.561760000000007</v>
      </c>
      <c r="I4262" s="25">
        <v>25</v>
      </c>
      <c r="J4262" s="82">
        <v>10.045199999999994</v>
      </c>
      <c r="K4262" s="27">
        <v>25.16742</v>
      </c>
      <c r="L4262" s="29">
        <v>28.592300000000002</v>
      </c>
      <c r="M4262" s="29">
        <v>17.928000000000001</v>
      </c>
      <c r="Q4262" s="26">
        <v>36.266293400000002</v>
      </c>
      <c r="R4262" s="26">
        <v>1.8923362411884901</v>
      </c>
      <c r="S4262" s="26">
        <v>4.9000000000000004</v>
      </c>
      <c r="T4262" s="26">
        <v>0</v>
      </c>
      <c r="U4262" s="26">
        <v>0.87</v>
      </c>
      <c r="V4262" s="26">
        <v>0.17</v>
      </c>
      <c r="W4262" s="26">
        <v>0.7</v>
      </c>
      <c r="X4262" s="26">
        <v>48.5</v>
      </c>
      <c r="Y4262" s="85"/>
      <c r="AD4262" s="26">
        <v>5.7700000000000005</v>
      </c>
      <c r="AF4262" s="26">
        <v>0.90437557401661395</v>
      </c>
      <c r="AG4262" s="26">
        <v>8.5999724744918904E-2</v>
      </c>
      <c r="AI4262" s="29">
        <v>1.99999999999999</v>
      </c>
    </row>
    <row r="4263" spans="1:35" ht="15" customHeight="1" x14ac:dyDescent="0.2">
      <c r="A4263" s="25">
        <v>4398</v>
      </c>
      <c r="B4263" s="25" t="s">
        <v>130</v>
      </c>
      <c r="C4263" s="139">
        <v>39372</v>
      </c>
      <c r="D4263" s="25">
        <v>3</v>
      </c>
      <c r="E4263" s="25" t="s">
        <v>47</v>
      </c>
      <c r="F4263" s="25">
        <v>-80</v>
      </c>
      <c r="G4263" s="82">
        <v>37.224000000000217</v>
      </c>
      <c r="H4263" s="27">
        <v>-80.620400000000004</v>
      </c>
      <c r="I4263" s="25">
        <v>25</v>
      </c>
      <c r="J4263" s="82">
        <v>9.0155999999999636</v>
      </c>
      <c r="K4263" s="27">
        <v>25.150259999999999</v>
      </c>
      <c r="L4263" s="29">
        <v>28.8811</v>
      </c>
      <c r="M4263" s="29">
        <v>16.896999999999998</v>
      </c>
      <c r="Q4263" s="26">
        <v>31.766353599999999</v>
      </c>
      <c r="S4263" s="26">
        <v>5.3</v>
      </c>
      <c r="T4263" s="26">
        <v>0</v>
      </c>
      <c r="U4263" s="26">
        <v>0.61</v>
      </c>
      <c r="V4263" s="26">
        <v>0.31</v>
      </c>
      <c r="W4263" s="26">
        <v>0.3</v>
      </c>
      <c r="X4263" s="26">
        <v>38.299999999999997</v>
      </c>
      <c r="Y4263" s="85"/>
      <c r="AD4263" s="26">
        <v>5.9099999999999993</v>
      </c>
      <c r="AF4263" s="26">
        <v>0.41332398974791101</v>
      </c>
      <c r="AG4263" s="26">
        <v>5.9341480309898303E-2</v>
      </c>
    </row>
    <row r="4264" spans="1:35" ht="15" customHeight="1" x14ac:dyDescent="0.2">
      <c r="A4264" s="25">
        <v>4399</v>
      </c>
      <c r="B4264" s="25" t="s">
        <v>130</v>
      </c>
      <c r="C4264" s="139">
        <v>39372</v>
      </c>
      <c r="D4264" s="25">
        <v>4</v>
      </c>
      <c r="E4264" s="25" t="s">
        <v>48</v>
      </c>
      <c r="F4264" s="25">
        <v>-80</v>
      </c>
      <c r="G4264" s="82">
        <v>40.788000000000011</v>
      </c>
      <c r="H4264" s="27">
        <v>-80.6798</v>
      </c>
      <c r="I4264" s="25">
        <v>25</v>
      </c>
      <c r="J4264" s="82">
        <v>7.9272000000000276</v>
      </c>
      <c r="K4264" s="27">
        <v>25.13212</v>
      </c>
      <c r="L4264" s="29">
        <v>29.447299999999998</v>
      </c>
      <c r="M4264" s="29">
        <v>19.870200000000001</v>
      </c>
      <c r="Q4264" s="26">
        <v>33.028942800000003</v>
      </c>
      <c r="R4264" s="26">
        <v>0.92891253106875205</v>
      </c>
      <c r="S4264" s="26">
        <v>3.7</v>
      </c>
      <c r="T4264" s="26">
        <v>0</v>
      </c>
      <c r="U4264" s="26">
        <v>0.2</v>
      </c>
      <c r="V4264" s="26">
        <v>0.17</v>
      </c>
      <c r="W4264" s="26">
        <v>0.03</v>
      </c>
      <c r="X4264" s="26">
        <v>47.5</v>
      </c>
      <c r="Y4264" s="85"/>
      <c r="AD4264" s="26">
        <v>3.9</v>
      </c>
      <c r="AF4264" s="26">
        <v>0.59713473902240499</v>
      </c>
      <c r="AG4264" s="26">
        <v>8.7239216671207695E-2</v>
      </c>
      <c r="AI4264" s="29">
        <v>0.99999999999999101</v>
      </c>
    </row>
    <row r="4265" spans="1:35" ht="15" customHeight="1" x14ac:dyDescent="0.2">
      <c r="A4265" s="25">
        <v>4400</v>
      </c>
      <c r="B4265" s="25" t="s">
        <v>130</v>
      </c>
      <c r="C4265" s="139">
        <v>39372</v>
      </c>
      <c r="D4265" s="25" t="s">
        <v>15</v>
      </c>
      <c r="E4265" s="25" t="s">
        <v>76</v>
      </c>
      <c r="F4265" s="25">
        <v>-80</v>
      </c>
      <c r="G4265" s="82">
        <v>10.970399999999927</v>
      </c>
      <c r="H4265" s="27">
        <v>-80.182839999999999</v>
      </c>
      <c r="I4265" s="25">
        <v>25</v>
      </c>
      <c r="J4265" s="82">
        <v>44.374800000000008</v>
      </c>
      <c r="K4265" s="27">
        <v>25.73958</v>
      </c>
      <c r="L4265" s="29">
        <v>26.972000000000001</v>
      </c>
      <c r="M4265" s="29">
        <v>29.434000000000001</v>
      </c>
      <c r="Q4265" s="26">
        <v>86.277856</v>
      </c>
      <c r="R4265" s="26">
        <v>5.3927595271800604</v>
      </c>
      <c r="S4265" s="26">
        <v>1.2</v>
      </c>
      <c r="T4265" s="26">
        <v>3.5000000000000003E-2</v>
      </c>
      <c r="U4265" s="26">
        <v>2.2000000000000002</v>
      </c>
      <c r="V4265" s="26">
        <v>1.3</v>
      </c>
      <c r="W4265" s="26">
        <v>0.9</v>
      </c>
      <c r="X4265" s="26">
        <v>5.8</v>
      </c>
      <c r="Y4265" s="85"/>
      <c r="AD4265" s="26">
        <v>3.4</v>
      </c>
      <c r="AF4265" s="26">
        <v>0.62081997168754</v>
      </c>
      <c r="AG4265" s="26">
        <v>0.32300948980654798</v>
      </c>
      <c r="AI4265" s="29">
        <v>5.4666666666666703</v>
      </c>
    </row>
    <row r="4266" spans="1:35" ht="15" customHeight="1" x14ac:dyDescent="0.2">
      <c r="A4266" s="25">
        <v>4401</v>
      </c>
      <c r="B4266" s="25" t="s">
        <v>130</v>
      </c>
      <c r="C4266" s="139">
        <v>39372</v>
      </c>
      <c r="D4266" s="25" t="s">
        <v>24</v>
      </c>
      <c r="E4266" s="25" t="s">
        <v>77</v>
      </c>
      <c r="F4266" s="25">
        <v>-80</v>
      </c>
      <c r="G4266" s="82">
        <v>21.708000000000141</v>
      </c>
      <c r="H4266" s="27">
        <v>-80.361800000000002</v>
      </c>
      <c r="I4266" s="25">
        <v>25</v>
      </c>
      <c r="J4266" s="82">
        <v>17.816399999999959</v>
      </c>
      <c r="K4266" s="27">
        <v>25.296939999999999</v>
      </c>
      <c r="L4266" s="29">
        <v>29.456</v>
      </c>
      <c r="M4266" s="29">
        <v>21.951000000000001</v>
      </c>
      <c r="Q4266" s="26">
        <v>35.280036000000003</v>
      </c>
      <c r="R4266" s="26">
        <v>1.2402358242537399</v>
      </c>
      <c r="S4266" s="26">
        <v>0</v>
      </c>
      <c r="T4266" s="26">
        <v>0</v>
      </c>
      <c r="U4266" s="26">
        <v>0.32</v>
      </c>
      <c r="V4266" s="26">
        <v>7.0000000000000007E-2</v>
      </c>
      <c r="W4266" s="26">
        <v>0.25</v>
      </c>
      <c r="X4266" s="26">
        <v>39.799999999999997</v>
      </c>
      <c r="Y4266" s="85"/>
      <c r="AD4266" s="26">
        <v>0.32</v>
      </c>
      <c r="AF4266" s="26">
        <v>4.7020190762686003</v>
      </c>
      <c r="AG4266" s="26">
        <v>0.188296794056314</v>
      </c>
      <c r="AI4266" s="29">
        <v>1.8</v>
      </c>
    </row>
    <row r="4267" spans="1:35" ht="15" customHeight="1" x14ac:dyDescent="0.2">
      <c r="A4267" s="25">
        <v>4402</v>
      </c>
      <c r="B4267" s="25" t="s">
        <v>130</v>
      </c>
      <c r="C4267" s="139">
        <v>39372</v>
      </c>
      <c r="D4267" s="25" t="s">
        <v>25</v>
      </c>
      <c r="E4267" s="25" t="s">
        <v>79</v>
      </c>
      <c r="F4267" s="25">
        <v>-80</v>
      </c>
      <c r="G4267" s="82">
        <v>22.533599999999581</v>
      </c>
      <c r="H4267" s="27">
        <v>-80.375559999999993</v>
      </c>
      <c r="I4267" s="25">
        <v>25</v>
      </c>
      <c r="J4267" s="82">
        <v>14.319599999999966</v>
      </c>
      <c r="K4267" s="27">
        <v>25.238659999999999</v>
      </c>
      <c r="L4267" s="29">
        <v>29.456</v>
      </c>
      <c r="M4267" s="29">
        <v>21.951000000000001</v>
      </c>
      <c r="Q4267" s="26">
        <v>35.280036000000003</v>
      </c>
      <c r="R4267" s="26">
        <v>5.9726286144294498</v>
      </c>
      <c r="S4267" s="26">
        <v>0.39</v>
      </c>
      <c r="T4267" s="26">
        <v>0</v>
      </c>
      <c r="U4267" s="26">
        <v>0.23</v>
      </c>
      <c r="V4267" s="26">
        <v>0.02</v>
      </c>
      <c r="W4267" s="26">
        <v>0.21</v>
      </c>
      <c r="X4267" s="26">
        <v>36.6</v>
      </c>
      <c r="Y4267" s="85"/>
      <c r="AD4267" s="26">
        <v>0.62</v>
      </c>
      <c r="AF4267" s="26">
        <v>4.1499196387925803</v>
      </c>
      <c r="AG4267" s="26">
        <v>4.2208672520642303E-2</v>
      </c>
      <c r="AI4267" s="29">
        <v>6.4666666666666597</v>
      </c>
    </row>
    <row r="4268" spans="1:35" ht="15" customHeight="1" x14ac:dyDescent="0.2">
      <c r="A4268" s="25">
        <v>4403</v>
      </c>
      <c r="B4268" s="25" t="s">
        <v>130</v>
      </c>
      <c r="C4268" s="139">
        <v>39372</v>
      </c>
      <c r="D4268" s="25" t="s">
        <v>26</v>
      </c>
      <c r="E4268" s="25" t="s">
        <v>79</v>
      </c>
      <c r="F4268" s="25">
        <v>-80</v>
      </c>
      <c r="G4268" s="82">
        <v>25.33800000000042</v>
      </c>
      <c r="H4268" s="27">
        <v>-80.422300000000007</v>
      </c>
      <c r="I4268" s="25">
        <v>25</v>
      </c>
      <c r="J4268" s="82">
        <v>15.340800000000101</v>
      </c>
      <c r="K4268" s="27">
        <v>25.255680000000002</v>
      </c>
      <c r="L4268" s="29">
        <v>29.776</v>
      </c>
      <c r="M4268" s="29">
        <v>18.337</v>
      </c>
      <c r="Q4268" s="26">
        <v>48.534976</v>
      </c>
      <c r="R4268" s="26">
        <v>0.83364139615045796</v>
      </c>
      <c r="S4268" s="26">
        <v>2.2999999999999998</v>
      </c>
      <c r="T4268" s="26">
        <v>0</v>
      </c>
      <c r="U4268" s="26">
        <v>0.72</v>
      </c>
      <c r="V4268" s="26">
        <v>0.15</v>
      </c>
      <c r="W4268" s="26">
        <v>0.56999999999999995</v>
      </c>
      <c r="X4268" s="26">
        <v>35.5</v>
      </c>
      <c r="Y4268" s="85"/>
      <c r="AD4268" s="26">
        <v>3.0199999999999996</v>
      </c>
      <c r="AF4268" s="26">
        <v>3.0774122723361401</v>
      </c>
      <c r="AG4268" s="26">
        <v>7.1188397013370902E-2</v>
      </c>
      <c r="AI4268" s="29">
        <v>1.2</v>
      </c>
    </row>
    <row r="4269" spans="1:35" ht="15" customHeight="1" x14ac:dyDescent="0.2">
      <c r="A4269" s="25">
        <v>4404</v>
      </c>
      <c r="B4269" s="25" t="s">
        <v>130</v>
      </c>
      <c r="C4269" s="139">
        <v>39372</v>
      </c>
      <c r="D4269" s="25" t="s">
        <v>27</v>
      </c>
      <c r="E4269" s="25" t="s">
        <v>79</v>
      </c>
      <c r="F4269" s="25">
        <v>-80</v>
      </c>
      <c r="G4269" s="82">
        <v>25.3776000000002</v>
      </c>
      <c r="H4269" s="27">
        <v>-80.422960000000003</v>
      </c>
      <c r="I4269" s="25">
        <v>25</v>
      </c>
      <c r="J4269" s="82">
        <v>10.555200000000085</v>
      </c>
      <c r="K4269" s="27">
        <v>25.175920000000001</v>
      </c>
      <c r="L4269" s="29">
        <v>29.498000000000001</v>
      </c>
      <c r="M4269" s="29">
        <v>23.983000000000001</v>
      </c>
      <c r="Q4269" s="26">
        <v>30.786836000000001</v>
      </c>
      <c r="R4269" s="26">
        <v>8.9498872254724091</v>
      </c>
      <c r="S4269" s="26">
        <v>0.02</v>
      </c>
      <c r="T4269" s="26">
        <v>0</v>
      </c>
      <c r="U4269" s="26">
        <v>0.04</v>
      </c>
      <c r="V4269" s="26">
        <v>0.04</v>
      </c>
      <c r="W4269" s="26">
        <v>0</v>
      </c>
      <c r="X4269" s="26">
        <v>49.3</v>
      </c>
      <c r="Y4269" s="85"/>
      <c r="AD4269" s="26">
        <v>0.06</v>
      </c>
      <c r="AF4269" s="26">
        <v>5.4609473060317102</v>
      </c>
      <c r="AG4269" s="26">
        <v>0.16359161022162799</v>
      </c>
      <c r="AI4269" s="29">
        <v>9.6</v>
      </c>
    </row>
    <row r="4270" spans="1:35" ht="15" customHeight="1" x14ac:dyDescent="0.2">
      <c r="A4270" s="25">
        <v>4405</v>
      </c>
      <c r="B4270" s="25" t="s">
        <v>130</v>
      </c>
      <c r="C4270" s="139">
        <v>39372</v>
      </c>
      <c r="D4270" s="25" t="s">
        <v>28</v>
      </c>
      <c r="E4270" s="25" t="s">
        <v>77</v>
      </c>
      <c r="F4270" s="25">
        <v>-80</v>
      </c>
      <c r="G4270" s="82">
        <v>12.796799999999848</v>
      </c>
      <c r="H4270" s="27">
        <v>-80.213279999999997</v>
      </c>
      <c r="I4270" s="25">
        <v>25</v>
      </c>
      <c r="J4270" s="82">
        <v>28.089600000000061</v>
      </c>
      <c r="K4270" s="27">
        <v>25.468160000000001</v>
      </c>
      <c r="L4270" s="29">
        <v>28.443000000000001</v>
      </c>
      <c r="M4270" s="29">
        <v>33.048000000000002</v>
      </c>
      <c r="Q4270" s="26">
        <v>10.185514</v>
      </c>
      <c r="R4270" s="26">
        <v>1.08694776701395</v>
      </c>
      <c r="S4270" s="26">
        <v>1.4</v>
      </c>
      <c r="T4270" s="26">
        <v>1.7999999999999999E-2</v>
      </c>
      <c r="U4270" s="26">
        <v>1.9</v>
      </c>
      <c r="V4270" s="26">
        <v>0.35</v>
      </c>
      <c r="W4270" s="26">
        <v>1.55</v>
      </c>
      <c r="X4270" s="26">
        <v>0.3</v>
      </c>
      <c r="Y4270" s="85"/>
      <c r="AD4270" s="26">
        <v>3.3</v>
      </c>
      <c r="AF4270" s="26">
        <v>0.38963875708277601</v>
      </c>
      <c r="AG4270" s="26">
        <v>8.63299659424E-2</v>
      </c>
      <c r="AI4270" s="29">
        <v>1.13333333333333</v>
      </c>
    </row>
    <row r="4271" spans="1:35" ht="15" customHeight="1" x14ac:dyDescent="0.2">
      <c r="A4271" s="25">
        <v>4406</v>
      </c>
      <c r="B4271" s="25" t="s">
        <v>130</v>
      </c>
      <c r="C4271" s="139">
        <v>39372</v>
      </c>
      <c r="D4271" s="25" t="s">
        <v>29</v>
      </c>
      <c r="E4271" s="25" t="s">
        <v>76</v>
      </c>
      <c r="F4271" s="25">
        <v>-80</v>
      </c>
      <c r="G4271" s="82">
        <v>11.904000000000394</v>
      </c>
      <c r="H4271" s="27">
        <v>-80.198400000000007</v>
      </c>
      <c r="I4271" s="25">
        <v>25</v>
      </c>
      <c r="J4271" s="82">
        <v>34.793999999999912</v>
      </c>
      <c r="K4271" s="27">
        <v>25.579899999999999</v>
      </c>
      <c r="L4271" s="29">
        <v>27.3719</v>
      </c>
      <c r="M4271" s="29">
        <v>33.898000000000003</v>
      </c>
      <c r="Q4271" s="26">
        <v>11.533474</v>
      </c>
      <c r="R4271" s="26">
        <v>1.4822218403084699</v>
      </c>
      <c r="S4271" s="26">
        <v>0.04</v>
      </c>
      <c r="T4271" s="26">
        <v>2.1000000000000001E-2</v>
      </c>
      <c r="U4271" s="26">
        <v>0.39</v>
      </c>
      <c r="V4271" s="26">
        <v>0.08</v>
      </c>
      <c r="W4271" s="26">
        <v>0.31</v>
      </c>
      <c r="X4271" s="26">
        <v>1.3</v>
      </c>
      <c r="Y4271" s="85"/>
      <c r="AD4271" s="26">
        <v>0.43</v>
      </c>
      <c r="AF4271" s="26">
        <v>0.42933654140884597</v>
      </c>
      <c r="AG4271" s="26">
        <v>0.15233627657207799</v>
      </c>
      <c r="AI4271" s="29">
        <v>1.5333333333333401</v>
      </c>
    </row>
    <row r="4272" spans="1:35" ht="15" customHeight="1" x14ac:dyDescent="0.2">
      <c r="A4272" s="25">
        <v>4407</v>
      </c>
      <c r="B4272" s="25" t="s">
        <v>130</v>
      </c>
      <c r="C4272" s="139">
        <v>39372</v>
      </c>
      <c r="D4272" s="25" t="s">
        <v>30</v>
      </c>
      <c r="E4272" s="25" t="s">
        <v>76</v>
      </c>
      <c r="F4272" s="25">
        <v>-80</v>
      </c>
      <c r="G4272" s="82">
        <v>11.189999999999714</v>
      </c>
      <c r="H4272" s="27">
        <v>-80.186499999999995</v>
      </c>
      <c r="I4272" s="25">
        <v>25</v>
      </c>
      <c r="J4272" s="82">
        <v>39.713999999999956</v>
      </c>
      <c r="K4272" s="27">
        <v>25.661899999999999</v>
      </c>
      <c r="L4272" s="29">
        <v>26.911000000000001</v>
      </c>
      <c r="M4272" s="29">
        <v>28.184999999999999</v>
      </c>
      <c r="Q4272" s="26">
        <v>84.750168000000002</v>
      </c>
      <c r="R4272" s="26">
        <v>1.6425081705144799</v>
      </c>
      <c r="S4272" s="26">
        <v>0.33</v>
      </c>
      <c r="T4272" s="26">
        <v>0</v>
      </c>
      <c r="U4272" s="26">
        <v>0.6</v>
      </c>
      <c r="V4272" s="26">
        <v>0.28000000000000003</v>
      </c>
      <c r="W4272" s="26">
        <v>0.32</v>
      </c>
      <c r="X4272" s="26">
        <v>0.63</v>
      </c>
      <c r="Y4272" s="85"/>
      <c r="AD4272" s="26">
        <v>0.93000000000000016</v>
      </c>
      <c r="AF4272" s="26">
        <v>0.76293136767834602</v>
      </c>
      <c r="AG4272" s="26">
        <v>0.141859649655947</v>
      </c>
      <c r="AI4272" s="29">
        <v>1.7333333333333301</v>
      </c>
    </row>
    <row r="4273" spans="1:35" ht="15" customHeight="1" x14ac:dyDescent="0.2">
      <c r="A4273" s="25">
        <v>4408</v>
      </c>
      <c r="B4273" s="25" t="s">
        <v>130</v>
      </c>
      <c r="C4273" s="139">
        <v>39372</v>
      </c>
      <c r="D4273" s="25" t="s">
        <v>31</v>
      </c>
      <c r="E4273" s="25" t="s">
        <v>76</v>
      </c>
      <c r="F4273" s="25">
        <v>-80</v>
      </c>
      <c r="G4273" s="82">
        <v>17.400000000000375</v>
      </c>
      <c r="H4273" s="27">
        <v>-80.290000000000006</v>
      </c>
      <c r="I4273" s="25">
        <v>25</v>
      </c>
      <c r="J4273" s="82">
        <v>36.89399999999992</v>
      </c>
      <c r="K4273" s="27">
        <v>25.614899999999999</v>
      </c>
      <c r="L4273" s="29">
        <v>28.002300000000002</v>
      </c>
      <c r="M4273" s="29">
        <v>23.852</v>
      </c>
      <c r="Q4273" s="26">
        <v>47.905928000000003</v>
      </c>
      <c r="R4273" s="26">
        <v>2.13558442759415</v>
      </c>
      <c r="S4273" s="26">
        <v>2.1</v>
      </c>
      <c r="T4273" s="26">
        <v>0</v>
      </c>
      <c r="U4273" s="26">
        <v>2.4</v>
      </c>
      <c r="V4273" s="26">
        <v>0.48</v>
      </c>
      <c r="W4273" s="26">
        <v>1.92</v>
      </c>
      <c r="X4273" s="26">
        <v>10</v>
      </c>
      <c r="Y4273" s="85"/>
      <c r="AD4273" s="26">
        <v>4.5</v>
      </c>
      <c r="AF4273" s="26">
        <v>0.54109080820912903</v>
      </c>
      <c r="AG4273" s="26">
        <v>0.190729871924848</v>
      </c>
      <c r="AI4273" s="29">
        <v>2.2000000000000002</v>
      </c>
    </row>
    <row r="4274" spans="1:35" ht="15" customHeight="1" x14ac:dyDescent="0.2">
      <c r="A4274" s="25">
        <v>4409</v>
      </c>
      <c r="B4274" s="25" t="s">
        <v>130</v>
      </c>
      <c r="C4274" s="139">
        <v>39372</v>
      </c>
      <c r="D4274" s="25" t="s">
        <v>16</v>
      </c>
      <c r="E4274" s="25" t="s">
        <v>76</v>
      </c>
      <c r="F4274" s="25">
        <v>-80</v>
      </c>
      <c r="G4274" s="82">
        <v>14.898000000000025</v>
      </c>
      <c r="H4274" s="27">
        <v>-80.2483</v>
      </c>
      <c r="I4274" s="25">
        <v>25</v>
      </c>
      <c r="J4274" s="82">
        <v>41.424000000000021</v>
      </c>
      <c r="K4274" s="27">
        <v>25.6904</v>
      </c>
      <c r="L4274" s="29">
        <v>27.541</v>
      </c>
      <c r="M4274" s="29">
        <v>28.055</v>
      </c>
      <c r="Q4274" s="26">
        <v>85.154555999999999</v>
      </c>
      <c r="R4274" s="26">
        <v>1.8779618516405501</v>
      </c>
      <c r="S4274" s="26">
        <v>0.71</v>
      </c>
      <c r="T4274" s="26">
        <v>4.4999999999999998E-2</v>
      </c>
      <c r="U4274" s="26">
        <v>2.6</v>
      </c>
      <c r="V4274" s="26">
        <v>0.46</v>
      </c>
      <c r="W4274" s="26">
        <v>2.14</v>
      </c>
      <c r="X4274" s="26">
        <v>7.2</v>
      </c>
      <c r="Y4274" s="85"/>
      <c r="AD4274" s="26">
        <v>3.31</v>
      </c>
      <c r="AF4274" s="26">
        <v>2.7051204462193699</v>
      </c>
      <c r="AG4274" s="26">
        <v>0.56930413161439097</v>
      </c>
      <c r="AI4274" s="29">
        <v>2.2000000000000002</v>
      </c>
    </row>
    <row r="4275" spans="1:35" ht="15" customHeight="1" x14ac:dyDescent="0.2">
      <c r="A4275" s="25">
        <v>4410</v>
      </c>
      <c r="B4275" s="25" t="s">
        <v>130</v>
      </c>
      <c r="C4275" s="139">
        <v>39372</v>
      </c>
      <c r="D4275" s="25" t="s">
        <v>17</v>
      </c>
      <c r="E4275" s="25" t="s">
        <v>76</v>
      </c>
      <c r="F4275" s="25">
        <v>-80</v>
      </c>
      <c r="G4275" s="82">
        <v>15.791999999999859</v>
      </c>
      <c r="H4275" s="27">
        <v>-80.263199999999998</v>
      </c>
      <c r="I4275" s="25">
        <v>25</v>
      </c>
      <c r="J4275" s="82">
        <v>39.245999999999981</v>
      </c>
      <c r="K4275" s="27">
        <v>25.6541</v>
      </c>
      <c r="L4275" s="29">
        <v>27.581</v>
      </c>
      <c r="M4275" s="29">
        <v>26.25</v>
      </c>
      <c r="Q4275" s="26">
        <v>84.413178000000002</v>
      </c>
      <c r="R4275" s="26">
        <v>1.19438778764162</v>
      </c>
      <c r="S4275" s="26">
        <v>5.0999999999999996</v>
      </c>
      <c r="T4275" s="26">
        <v>0</v>
      </c>
      <c r="U4275" s="26">
        <v>8.9</v>
      </c>
      <c r="V4275" s="26">
        <v>0.85</v>
      </c>
      <c r="W4275" s="26">
        <v>8.0500000000000007</v>
      </c>
      <c r="X4275" s="26">
        <v>63</v>
      </c>
      <c r="Y4275" s="85"/>
      <c r="AD4275" s="26">
        <v>14</v>
      </c>
      <c r="AF4275" s="26">
        <v>0.60714258381049002</v>
      </c>
      <c r="AG4275" s="26">
        <v>0.34179190499680101</v>
      </c>
      <c r="AI4275" s="29">
        <v>1.2666666666666799</v>
      </c>
    </row>
    <row r="4276" spans="1:35" ht="15" customHeight="1" x14ac:dyDescent="0.2">
      <c r="A4276" s="25">
        <v>4411</v>
      </c>
      <c r="B4276" s="25" t="s">
        <v>130</v>
      </c>
      <c r="C4276" s="139">
        <v>39372</v>
      </c>
      <c r="D4276" s="25" t="s">
        <v>18</v>
      </c>
      <c r="E4276" s="25" t="s">
        <v>76</v>
      </c>
      <c r="F4276" s="25">
        <v>-80</v>
      </c>
      <c r="G4276" s="82">
        <v>15.87600000000009</v>
      </c>
      <c r="H4276" s="27">
        <v>-80.264600000000002</v>
      </c>
      <c r="I4276" s="25">
        <v>25</v>
      </c>
      <c r="J4276" s="82">
        <v>35.423999999999936</v>
      </c>
      <c r="K4276" s="27">
        <v>25.590399999999999</v>
      </c>
      <c r="L4276" s="29">
        <v>27.716000000000001</v>
      </c>
      <c r="M4276" s="29">
        <v>31.815999999999999</v>
      </c>
      <c r="Q4276" s="26">
        <v>16.700654</v>
      </c>
      <c r="R4276" s="26">
        <v>0.89151483904025597</v>
      </c>
      <c r="S4276" s="26">
        <v>1.4</v>
      </c>
      <c r="T4276" s="26">
        <v>3.6999999999999998E-2</v>
      </c>
      <c r="U4276" s="26">
        <v>1.8</v>
      </c>
      <c r="V4276" s="26">
        <v>0.37</v>
      </c>
      <c r="W4276" s="26">
        <v>1.43</v>
      </c>
      <c r="X4276" s="26">
        <v>11</v>
      </c>
      <c r="Y4276" s="85"/>
      <c r="AD4276" s="26">
        <v>3.2</v>
      </c>
      <c r="AF4276" s="26">
        <v>0.35127535206178401</v>
      </c>
      <c r="AG4276" s="26">
        <v>0.18655429017045</v>
      </c>
      <c r="AI4276" s="29">
        <v>0.93333333333332502</v>
      </c>
    </row>
    <row r="4277" spans="1:35" ht="15" customHeight="1" x14ac:dyDescent="0.2">
      <c r="A4277" s="25">
        <v>4412</v>
      </c>
      <c r="B4277" s="25" t="s">
        <v>130</v>
      </c>
      <c r="C4277" s="139">
        <v>39372</v>
      </c>
      <c r="D4277" s="25" t="s">
        <v>19</v>
      </c>
      <c r="E4277" s="25" t="s">
        <v>77</v>
      </c>
      <c r="F4277" s="25">
        <v>-80</v>
      </c>
      <c r="G4277" s="82">
        <v>18.821999999999832</v>
      </c>
      <c r="H4277" s="27">
        <v>-80.313699999999997</v>
      </c>
      <c r="I4277" s="25">
        <v>25</v>
      </c>
      <c r="J4277" s="82">
        <v>31.794000000000082</v>
      </c>
      <c r="K4277" s="27">
        <v>25.529900000000001</v>
      </c>
      <c r="L4277" s="29">
        <v>29.047000000000001</v>
      </c>
      <c r="M4277" s="29">
        <v>22.206</v>
      </c>
      <c r="Q4277" s="26">
        <v>46.670298000000003</v>
      </c>
      <c r="R4277" s="26">
        <v>1.59534091571666</v>
      </c>
      <c r="S4277" s="26">
        <v>3.1</v>
      </c>
      <c r="T4277" s="26">
        <v>0</v>
      </c>
      <c r="U4277" s="26">
        <v>2.8</v>
      </c>
      <c r="V4277" s="26">
        <v>0.42</v>
      </c>
      <c r="W4277" s="26">
        <v>2.38</v>
      </c>
      <c r="X4277" s="26">
        <v>18.2</v>
      </c>
      <c r="Y4277" s="85"/>
      <c r="AD4277" s="26">
        <v>5.9</v>
      </c>
      <c r="AF4277" s="26">
        <v>0.59913630798002204</v>
      </c>
      <c r="AG4277" s="26">
        <v>0.3365851689578</v>
      </c>
      <c r="AI4277" s="29">
        <v>1.6666666666666701</v>
      </c>
    </row>
    <row r="4278" spans="1:35" ht="15" customHeight="1" x14ac:dyDescent="0.2">
      <c r="A4278" s="25">
        <v>4413</v>
      </c>
      <c r="B4278" s="25" t="s">
        <v>130</v>
      </c>
      <c r="C4278" s="139">
        <v>39372</v>
      </c>
      <c r="D4278" s="25" t="s">
        <v>20</v>
      </c>
      <c r="E4278" s="25" t="s">
        <v>77</v>
      </c>
      <c r="F4278" s="25">
        <v>-80</v>
      </c>
      <c r="G4278" s="82">
        <v>15.065999999999633</v>
      </c>
      <c r="H4278" s="27">
        <v>-80.251099999999994</v>
      </c>
      <c r="I4278" s="25">
        <v>25</v>
      </c>
      <c r="J4278" s="82">
        <v>29.538000000000011</v>
      </c>
      <c r="K4278" s="27">
        <v>25.4923</v>
      </c>
      <c r="L4278" s="29">
        <v>28.481999999999999</v>
      </c>
      <c r="M4278" s="29">
        <v>27.927</v>
      </c>
      <c r="Q4278" s="26">
        <v>20.542339999999999</v>
      </c>
      <c r="R4278" s="26">
        <v>0.55818150570693004</v>
      </c>
      <c r="S4278" s="26">
        <v>2.2999999999999998</v>
      </c>
      <c r="T4278" s="26">
        <v>0</v>
      </c>
      <c r="U4278" s="26">
        <v>9.8000000000000007</v>
      </c>
      <c r="V4278" s="26">
        <v>0.44</v>
      </c>
      <c r="W4278" s="26">
        <v>9.36</v>
      </c>
      <c r="X4278" s="26">
        <v>8.4</v>
      </c>
      <c r="Y4278" s="85"/>
      <c r="AD4278" s="26">
        <v>12.1</v>
      </c>
      <c r="AF4278" s="26">
        <v>0.35127535206178401</v>
      </c>
      <c r="AG4278" s="26">
        <v>8.4754039630680594E-2</v>
      </c>
      <c r="AI4278" s="29">
        <v>0.59999999999999898</v>
      </c>
    </row>
    <row r="4279" spans="1:35" ht="15" customHeight="1" x14ac:dyDescent="0.2">
      <c r="A4279" s="25">
        <v>4414</v>
      </c>
      <c r="B4279" s="25" t="s">
        <v>130</v>
      </c>
      <c r="C4279" s="139">
        <v>39372</v>
      </c>
      <c r="D4279" s="25" t="s">
        <v>21</v>
      </c>
      <c r="E4279" s="25" t="s">
        <v>77</v>
      </c>
      <c r="F4279" s="25">
        <v>-80</v>
      </c>
      <c r="G4279" s="82">
        <v>19.548000000000059</v>
      </c>
      <c r="H4279" s="27">
        <v>-80.325800000000001</v>
      </c>
      <c r="I4279" s="25">
        <v>25</v>
      </c>
      <c r="J4279" s="82">
        <v>27.786000000000044</v>
      </c>
      <c r="K4279" s="27">
        <v>25.463100000000001</v>
      </c>
      <c r="L4279" s="29">
        <v>28.927</v>
      </c>
      <c r="M4279" s="29">
        <v>12.856999999999999</v>
      </c>
      <c r="Q4279" s="26">
        <v>60.329625999999998</v>
      </c>
      <c r="R4279" s="26">
        <v>0.88383751585258696</v>
      </c>
      <c r="S4279" s="26">
        <v>11.4</v>
      </c>
      <c r="T4279" s="26">
        <v>0</v>
      </c>
      <c r="U4279" s="26">
        <v>26.1</v>
      </c>
      <c r="V4279" s="26">
        <v>1.2</v>
      </c>
      <c r="W4279" s="26">
        <v>24.9</v>
      </c>
      <c r="X4279" s="26">
        <v>30.4</v>
      </c>
      <c r="Y4279" s="85"/>
      <c r="AD4279" s="26">
        <v>37.5</v>
      </c>
      <c r="AF4279" s="26">
        <v>0.975764866838288</v>
      </c>
      <c r="AG4279" s="26">
        <v>0.24313547812019101</v>
      </c>
      <c r="AI4279" s="29">
        <v>1</v>
      </c>
    </row>
    <row r="4280" spans="1:35" ht="15" customHeight="1" x14ac:dyDescent="0.2">
      <c r="A4280" s="25">
        <v>4415</v>
      </c>
      <c r="B4280" s="25" t="s">
        <v>130</v>
      </c>
      <c r="C4280" s="139">
        <v>39372</v>
      </c>
      <c r="D4280" s="25" t="s">
        <v>22</v>
      </c>
      <c r="E4280" s="25" t="s">
        <v>77</v>
      </c>
      <c r="F4280" s="25">
        <v>-80</v>
      </c>
      <c r="G4280" s="82">
        <v>14.607599999999934</v>
      </c>
      <c r="H4280" s="27">
        <v>-80.243459999999999</v>
      </c>
      <c r="I4280" s="25">
        <v>25</v>
      </c>
      <c r="J4280" s="82">
        <v>24.300000000000068</v>
      </c>
      <c r="K4280" s="27">
        <v>25.405000000000001</v>
      </c>
      <c r="L4280" s="29">
        <v>28.244</v>
      </c>
      <c r="M4280" s="29">
        <v>28.143999999999998</v>
      </c>
      <c r="Q4280" s="26">
        <v>23.867308000000001</v>
      </c>
      <c r="R4280" s="26">
        <v>1.7365375556692</v>
      </c>
      <c r="S4280" s="26">
        <v>3.5</v>
      </c>
      <c r="T4280" s="26">
        <v>4.2999999999999997E-2</v>
      </c>
      <c r="U4280" s="26">
        <v>8.9</v>
      </c>
      <c r="V4280" s="26">
        <v>0.68</v>
      </c>
      <c r="W4280" s="26">
        <v>8.2200000000000006</v>
      </c>
      <c r="X4280" s="26">
        <v>6.1</v>
      </c>
      <c r="Y4280" s="85"/>
      <c r="AD4280" s="26">
        <v>12.4</v>
      </c>
      <c r="AF4280" s="26">
        <v>0.53308453237866105</v>
      </c>
      <c r="AG4280" s="26">
        <v>0.16149947794135899</v>
      </c>
      <c r="AI4280" s="29">
        <v>1.8</v>
      </c>
    </row>
    <row r="4281" spans="1:35" ht="15" customHeight="1" x14ac:dyDescent="0.2">
      <c r="A4281" s="25">
        <v>4416</v>
      </c>
      <c r="B4281" s="25" t="s">
        <v>130</v>
      </c>
      <c r="C4281" s="139">
        <v>39372</v>
      </c>
      <c r="D4281" s="25" t="s">
        <v>23</v>
      </c>
      <c r="E4281" s="25" t="s">
        <v>77</v>
      </c>
      <c r="F4281" s="25">
        <v>-80</v>
      </c>
      <c r="G4281" s="82">
        <v>19.255200000000059</v>
      </c>
      <c r="H4281" s="27">
        <v>-80.320920000000001</v>
      </c>
      <c r="I4281" s="25">
        <v>25</v>
      </c>
      <c r="J4281" s="82">
        <v>19.98</v>
      </c>
      <c r="K4281" s="27">
        <v>25.332999999999998</v>
      </c>
      <c r="L4281" s="29">
        <v>28.614999999999998</v>
      </c>
      <c r="M4281" s="29">
        <v>24.015000000000001</v>
      </c>
      <c r="Q4281" s="26">
        <v>29.124351999999998</v>
      </c>
      <c r="R4281" s="26">
        <v>0.65287343833070999</v>
      </c>
      <c r="S4281" s="26">
        <v>5.4</v>
      </c>
      <c r="T4281" s="26">
        <v>0</v>
      </c>
      <c r="U4281" s="26">
        <v>10.7</v>
      </c>
      <c r="V4281" s="26">
        <v>0.92</v>
      </c>
      <c r="W4281" s="26">
        <v>9.7799999999999994</v>
      </c>
      <c r="X4281" s="26">
        <v>4</v>
      </c>
      <c r="Y4281" s="85"/>
      <c r="AD4281" s="26">
        <v>16.100000000000001</v>
      </c>
      <c r="AF4281" s="26">
        <v>0.67586311802200705</v>
      </c>
      <c r="AG4281" s="26">
        <v>0.11421493262735501</v>
      </c>
      <c r="AI4281" s="29">
        <v>0.73333333333332995</v>
      </c>
    </row>
    <row r="4282" spans="1:35" ht="15" customHeight="1" x14ac:dyDescent="0.2">
      <c r="A4282" s="25">
        <v>4417</v>
      </c>
      <c r="B4282" s="25" t="s">
        <v>131</v>
      </c>
      <c r="C4282" s="139">
        <v>39400</v>
      </c>
      <c r="D4282" s="25">
        <v>1</v>
      </c>
      <c r="E4282" s="25" t="s">
        <v>47</v>
      </c>
      <c r="F4282" s="25">
        <v>-80</v>
      </c>
      <c r="G4282" s="82">
        <v>29.764800000000378</v>
      </c>
      <c r="H4282" s="27">
        <v>-80.496080000000006</v>
      </c>
      <c r="I4282" s="25">
        <v>25</v>
      </c>
      <c r="J4282" s="82">
        <v>11.0604</v>
      </c>
      <c r="K4282" s="27">
        <v>25.184339999999999</v>
      </c>
      <c r="L4282" s="29">
        <v>23.3094</v>
      </c>
      <c r="M4282" s="29">
        <v>26.0428</v>
      </c>
      <c r="Q4282" s="26">
        <v>35.634998799999998</v>
      </c>
      <c r="S4282" s="26" t="s">
        <v>194</v>
      </c>
      <c r="T4282" s="26" t="s">
        <v>194</v>
      </c>
      <c r="U4282" s="26" t="s">
        <v>194</v>
      </c>
      <c r="V4282" s="26" t="s">
        <v>194</v>
      </c>
      <c r="W4282" s="26" t="s">
        <v>194</v>
      </c>
      <c r="X4282" s="26" t="s">
        <v>194</v>
      </c>
      <c r="Y4282" s="26" t="s">
        <v>194</v>
      </c>
      <c r="AF4282" s="26">
        <v>0.33222108544368101</v>
      </c>
      <c r="AG4282" s="26">
        <v>0.80062758304680004</v>
      </c>
    </row>
    <row r="4283" spans="1:35" ht="15" customHeight="1" x14ac:dyDescent="0.2">
      <c r="A4283" s="25">
        <v>4418</v>
      </c>
      <c r="B4283" s="25" t="s">
        <v>131</v>
      </c>
      <c r="C4283" s="139">
        <v>39400</v>
      </c>
      <c r="D4283" s="25">
        <v>2</v>
      </c>
      <c r="E4283" s="25" t="s">
        <v>47</v>
      </c>
      <c r="F4283" s="25">
        <v>-80</v>
      </c>
      <c r="G4283" s="82">
        <v>33.69</v>
      </c>
      <c r="H4283" s="27">
        <v>-80.561499999999995</v>
      </c>
      <c r="I4283" s="25">
        <v>25</v>
      </c>
      <c r="J4283" s="82">
        <v>10.045999999999999</v>
      </c>
      <c r="K4283" s="27">
        <v>25.167433333333335</v>
      </c>
      <c r="L4283" s="29">
        <v>23.222999999999999</v>
      </c>
      <c r="M4283" s="29">
        <v>18.651</v>
      </c>
      <c r="Q4283" s="26">
        <v>29.528739999999999</v>
      </c>
      <c r="S4283" s="26" t="s">
        <v>194</v>
      </c>
      <c r="T4283" s="26" t="s">
        <v>194</v>
      </c>
      <c r="U4283" s="26" t="s">
        <v>194</v>
      </c>
      <c r="V4283" s="26" t="s">
        <v>194</v>
      </c>
      <c r="W4283" s="26" t="s">
        <v>194</v>
      </c>
      <c r="X4283" s="26" t="s">
        <v>194</v>
      </c>
      <c r="Y4283" s="26" t="s">
        <v>194</v>
      </c>
      <c r="AF4283" s="26">
        <v>0.11231525186955101</v>
      </c>
      <c r="AG4283" s="26">
        <v>0.35994881754479002</v>
      </c>
    </row>
    <row r="4284" spans="1:35" ht="15" customHeight="1" x14ac:dyDescent="0.2">
      <c r="A4284" s="25">
        <v>4419</v>
      </c>
      <c r="B4284" s="25" t="s">
        <v>131</v>
      </c>
      <c r="C4284" s="139">
        <v>39400</v>
      </c>
      <c r="D4284" s="25">
        <v>3</v>
      </c>
      <c r="E4284" s="25" t="s">
        <v>47</v>
      </c>
      <c r="F4284" s="25">
        <v>-80</v>
      </c>
      <c r="G4284" s="82">
        <v>37.201199999999801</v>
      </c>
      <c r="H4284" s="27">
        <v>-80.620019999999997</v>
      </c>
      <c r="I4284" s="25">
        <v>25</v>
      </c>
      <c r="J4284" s="82">
        <v>8.9916000000000196</v>
      </c>
      <c r="K4284" s="27">
        <v>25.14986</v>
      </c>
      <c r="L4284" s="29">
        <v>23.167999999999999</v>
      </c>
      <c r="M4284" s="29">
        <v>18.195</v>
      </c>
      <c r="Q4284" s="26">
        <v>29.101886</v>
      </c>
      <c r="S4284" s="26" t="s">
        <v>194</v>
      </c>
      <c r="T4284" s="26" t="s">
        <v>194</v>
      </c>
      <c r="U4284" s="26" t="s">
        <v>194</v>
      </c>
      <c r="V4284" s="26" t="s">
        <v>194</v>
      </c>
      <c r="W4284" s="26" t="s">
        <v>194</v>
      </c>
      <c r="X4284" s="26" t="s">
        <v>194</v>
      </c>
      <c r="Y4284" s="26" t="s">
        <v>194</v>
      </c>
      <c r="AF4284" s="26">
        <v>0.110647881544839</v>
      </c>
      <c r="AG4284" s="26">
        <v>0.347939403799088</v>
      </c>
    </row>
    <row r="4285" spans="1:35" ht="15" customHeight="1" x14ac:dyDescent="0.2">
      <c r="A4285" s="25">
        <v>4420</v>
      </c>
      <c r="B4285" s="25" t="s">
        <v>131</v>
      </c>
      <c r="C4285" s="139">
        <v>39400</v>
      </c>
      <c r="D4285" s="25">
        <v>4</v>
      </c>
      <c r="E4285" s="25" t="s">
        <v>48</v>
      </c>
      <c r="F4285" s="25">
        <v>-80</v>
      </c>
      <c r="G4285" s="82">
        <v>40.783200000000193</v>
      </c>
      <c r="H4285" s="27">
        <v>-80.679720000000003</v>
      </c>
      <c r="I4285" s="25">
        <v>25</v>
      </c>
      <c r="J4285" s="82">
        <v>7.8887999999999892</v>
      </c>
      <c r="K4285" s="27">
        <v>25.13148</v>
      </c>
      <c r="L4285" s="29">
        <v>23.254999999999999</v>
      </c>
      <c r="M4285" s="29">
        <v>26.555</v>
      </c>
      <c r="Q4285" s="26">
        <v>26.675557999999999</v>
      </c>
      <c r="S4285" s="26" t="s">
        <v>194</v>
      </c>
      <c r="T4285" s="26" t="s">
        <v>194</v>
      </c>
      <c r="U4285" s="26" t="s">
        <v>194</v>
      </c>
      <c r="V4285" s="26" t="s">
        <v>194</v>
      </c>
      <c r="W4285" s="26" t="s">
        <v>194</v>
      </c>
      <c r="X4285" s="26" t="s">
        <v>194</v>
      </c>
      <c r="Y4285" s="26" t="s">
        <v>194</v>
      </c>
      <c r="AF4285" s="26">
        <v>7.8634854355677894E-2</v>
      </c>
      <c r="AG4285" s="26">
        <v>0.43901079137066201</v>
      </c>
    </row>
    <row r="4286" spans="1:35" ht="15" customHeight="1" x14ac:dyDescent="0.2">
      <c r="A4286" s="25">
        <v>4421</v>
      </c>
      <c r="B4286" s="25" t="s">
        <v>131</v>
      </c>
      <c r="C4286" s="139">
        <v>39400</v>
      </c>
      <c r="D4286" s="25">
        <v>5</v>
      </c>
      <c r="E4286" s="25" t="s">
        <v>48</v>
      </c>
      <c r="F4286" s="25">
        <v>-80</v>
      </c>
      <c r="G4286" s="82">
        <v>43.163999999999589</v>
      </c>
      <c r="H4286" s="27">
        <v>-80.719399999999993</v>
      </c>
      <c r="I4286" s="25">
        <v>25</v>
      </c>
      <c r="J4286" s="82">
        <v>6.9275999999999271</v>
      </c>
      <c r="K4286" s="27">
        <v>25.115459999999999</v>
      </c>
      <c r="L4286" s="29">
        <v>23.23</v>
      </c>
      <c r="M4286" s="29">
        <v>25.245999999999999</v>
      </c>
      <c r="Q4286" s="26">
        <v>25.372530000000001</v>
      </c>
      <c r="R4286" s="26">
        <v>0.29191197573819699</v>
      </c>
      <c r="U4286" s="26">
        <v>0.27</v>
      </c>
      <c r="X4286" s="26">
        <v>13.1</v>
      </c>
      <c r="Y4286" s="26">
        <v>0.03</v>
      </c>
      <c r="AF4286" s="26">
        <v>0.347939403799088</v>
      </c>
      <c r="AG4286" s="26">
        <v>8.6288213547539003E-2</v>
      </c>
      <c r="AI4286" s="29">
        <v>0.33333333333332599</v>
      </c>
    </row>
    <row r="4287" spans="1:35" ht="15" customHeight="1" x14ac:dyDescent="0.2">
      <c r="A4287" s="25">
        <v>4422</v>
      </c>
      <c r="B4287" s="25" t="s">
        <v>131</v>
      </c>
      <c r="C4287" s="139">
        <v>39400</v>
      </c>
      <c r="D4287" s="25">
        <v>6</v>
      </c>
      <c r="E4287" s="25" t="s">
        <v>48</v>
      </c>
      <c r="F4287" s="25">
        <v>-80</v>
      </c>
      <c r="G4287" s="82">
        <v>45.513600000000167</v>
      </c>
      <c r="H4287" s="27">
        <v>-80.758560000000003</v>
      </c>
      <c r="I4287" s="25">
        <v>25</v>
      </c>
      <c r="J4287" s="82">
        <v>4.2108000000000345</v>
      </c>
      <c r="K4287" s="27">
        <v>25.070180000000001</v>
      </c>
      <c r="L4287" s="29">
        <v>23.463000000000001</v>
      </c>
      <c r="M4287" s="29">
        <v>27.919</v>
      </c>
      <c r="Q4287" s="26">
        <v>30.202719999999999</v>
      </c>
      <c r="R4287" s="26">
        <v>1.33582270961292</v>
      </c>
      <c r="U4287" s="26">
        <v>0.16</v>
      </c>
      <c r="X4287" s="26">
        <v>10.8</v>
      </c>
      <c r="Y4287" s="26">
        <v>0</v>
      </c>
      <c r="AF4287" s="26">
        <v>0.53908923925151198</v>
      </c>
      <c r="AG4287" s="26">
        <v>9.5135330482981201E-2</v>
      </c>
      <c r="AI4287" s="29">
        <v>1.4000000000000099</v>
      </c>
    </row>
    <row r="4288" spans="1:35" ht="15" customHeight="1" x14ac:dyDescent="0.2">
      <c r="A4288" s="25">
        <v>4423</v>
      </c>
      <c r="B4288" s="25" t="s">
        <v>131</v>
      </c>
      <c r="C4288" s="139">
        <v>39400</v>
      </c>
      <c r="D4288" s="25">
        <v>7</v>
      </c>
      <c r="E4288" s="25" t="s">
        <v>48</v>
      </c>
      <c r="F4288" s="25">
        <v>-80</v>
      </c>
      <c r="G4288" s="82">
        <v>47.601600000000417</v>
      </c>
      <c r="H4288" s="27">
        <v>-80.793360000000007</v>
      </c>
      <c r="I4288" s="25">
        <v>25</v>
      </c>
      <c r="J4288" s="82">
        <v>6.9899999999999096</v>
      </c>
      <c r="K4288" s="27">
        <v>25.116499999999998</v>
      </c>
      <c r="L4288" s="29">
        <v>23.646999999999998</v>
      </c>
      <c r="M4288" s="29">
        <v>24.896999999999998</v>
      </c>
      <c r="Q4288" s="26">
        <v>64.598166000000006</v>
      </c>
      <c r="R4288" s="26">
        <v>1.18766555144646</v>
      </c>
      <c r="U4288" s="26">
        <v>0.05</v>
      </c>
      <c r="X4288" s="26">
        <v>39.299999999999997</v>
      </c>
      <c r="Y4288" s="26">
        <v>0</v>
      </c>
      <c r="AF4288" s="26">
        <v>2.9036093678497301</v>
      </c>
      <c r="AG4288" s="26">
        <v>0.305651037809614</v>
      </c>
      <c r="AI4288" s="29">
        <v>1.5333333333333401</v>
      </c>
    </row>
    <row r="4289" spans="1:35" ht="15" customHeight="1" x14ac:dyDescent="0.2">
      <c r="A4289" s="25">
        <v>4424</v>
      </c>
      <c r="B4289" s="25" t="s">
        <v>131</v>
      </c>
      <c r="C4289" s="139">
        <v>39400</v>
      </c>
      <c r="D4289" s="25">
        <v>8</v>
      </c>
      <c r="E4289" s="25" t="s">
        <v>48</v>
      </c>
      <c r="F4289" s="25">
        <v>-80</v>
      </c>
      <c r="G4289" s="82">
        <v>51.9</v>
      </c>
      <c r="H4289" s="27">
        <v>-80.864999999999995</v>
      </c>
      <c r="I4289" s="25">
        <v>25</v>
      </c>
      <c r="J4289" s="82">
        <v>7.7112000000001046</v>
      </c>
      <c r="K4289" s="27">
        <v>25.128520000000002</v>
      </c>
      <c r="L4289" s="29">
        <v>24.32</v>
      </c>
      <c r="M4289" s="29">
        <v>34.499000000000002</v>
      </c>
      <c r="Q4289" s="26">
        <v>52.039672000000003</v>
      </c>
      <c r="R4289" s="26">
        <v>1.4219762032309899</v>
      </c>
      <c r="U4289" s="26">
        <v>0</v>
      </c>
      <c r="X4289" s="26">
        <v>21.7</v>
      </c>
      <c r="Y4289" s="26">
        <v>0</v>
      </c>
      <c r="AF4289" s="26">
        <v>0.93539989285967795</v>
      </c>
      <c r="AG4289" s="26">
        <v>0.31292943308079901</v>
      </c>
      <c r="AI4289" s="29">
        <v>1.5333333333333401</v>
      </c>
    </row>
    <row r="4290" spans="1:35" ht="15" customHeight="1" x14ac:dyDescent="0.2">
      <c r="A4290" s="25">
        <v>4425</v>
      </c>
      <c r="B4290" s="25" t="s">
        <v>131</v>
      </c>
      <c r="C4290" s="139">
        <v>39400</v>
      </c>
      <c r="D4290" s="25">
        <v>9</v>
      </c>
      <c r="E4290" s="25" t="s">
        <v>49</v>
      </c>
      <c r="F4290" s="25">
        <v>-80</v>
      </c>
      <c r="G4290" s="82">
        <v>54.337199999999939</v>
      </c>
      <c r="H4290" s="27">
        <v>-80.905619999999999</v>
      </c>
      <c r="I4290" s="25">
        <v>25</v>
      </c>
      <c r="J4290" s="82">
        <v>7.6044000000000977</v>
      </c>
      <c r="K4290" s="27">
        <v>25.126740000000002</v>
      </c>
      <c r="L4290" s="29">
        <v>23.889900000000001</v>
      </c>
      <c r="M4290" s="29">
        <v>34.268000000000001</v>
      </c>
      <c r="Q4290" s="26">
        <v>53.994213999999999</v>
      </c>
      <c r="R4290" s="26">
        <v>2.6402464502537</v>
      </c>
      <c r="U4290" s="26">
        <v>0.1</v>
      </c>
      <c r="X4290" s="26">
        <v>20.5</v>
      </c>
      <c r="Y4290" s="26">
        <v>0</v>
      </c>
      <c r="AF4290" s="26">
        <v>2.46192981786891</v>
      </c>
      <c r="AG4290" s="26">
        <v>1.09807599377996</v>
      </c>
      <c r="AI4290" s="29">
        <v>2.93333333333333</v>
      </c>
    </row>
    <row r="4291" spans="1:35" ht="15" customHeight="1" x14ac:dyDescent="0.2">
      <c r="A4291" s="25">
        <v>4426</v>
      </c>
      <c r="B4291" s="25" t="s">
        <v>131</v>
      </c>
      <c r="C4291" s="139">
        <v>39400</v>
      </c>
      <c r="D4291" s="25">
        <v>10</v>
      </c>
      <c r="E4291" s="25" t="s">
        <v>49</v>
      </c>
      <c r="F4291" s="25">
        <v>-80</v>
      </c>
      <c r="G4291" s="82">
        <v>59.738399999999672</v>
      </c>
      <c r="H4291" s="27">
        <v>-80.995639999999995</v>
      </c>
      <c r="I4291" s="25">
        <v>25</v>
      </c>
      <c r="J4291" s="82">
        <v>6.7152000000000811</v>
      </c>
      <c r="K4291" s="27">
        <v>25.111920000000001</v>
      </c>
      <c r="L4291" s="29">
        <v>23.772300000000001</v>
      </c>
      <c r="M4291" s="29">
        <v>31.487100000000002</v>
      </c>
      <c r="Q4291" s="26">
        <v>48.422646</v>
      </c>
      <c r="R4291" s="26">
        <v>14.2893345050365</v>
      </c>
      <c r="U4291" s="26">
        <v>0.74</v>
      </c>
      <c r="X4291" s="26">
        <v>40.299999999999997</v>
      </c>
      <c r="Y4291" s="26">
        <v>0</v>
      </c>
      <c r="AF4291" s="26">
        <v>3.7295901576930102</v>
      </c>
      <c r="AG4291" s="26">
        <v>1.2057700712778201</v>
      </c>
      <c r="AI4291" s="29">
        <v>14.733333333333301</v>
      </c>
    </row>
    <row r="4292" spans="1:35" ht="15" customHeight="1" x14ac:dyDescent="0.2">
      <c r="A4292" s="25">
        <v>4427</v>
      </c>
      <c r="B4292" s="25" t="s">
        <v>131</v>
      </c>
      <c r="C4292" s="139">
        <v>39400</v>
      </c>
      <c r="D4292" s="25">
        <v>11</v>
      </c>
      <c r="E4292" s="25" t="s">
        <v>49</v>
      </c>
      <c r="F4292" s="25">
        <v>-81</v>
      </c>
      <c r="G4292" s="82">
        <v>0.16799999999960846</v>
      </c>
      <c r="H4292" s="27">
        <v>-81.002799999999993</v>
      </c>
      <c r="I4292" s="25">
        <v>25</v>
      </c>
      <c r="J4292" s="82">
        <v>4.4856000000000762</v>
      </c>
      <c r="K4292" s="27">
        <v>25.074760000000001</v>
      </c>
      <c r="L4292" s="29">
        <v>24.503</v>
      </c>
      <c r="M4292" s="29">
        <v>33.591000000000001</v>
      </c>
      <c r="Q4292" s="26">
        <v>35.864151999999997</v>
      </c>
      <c r="R4292" s="26">
        <v>1.66559578165274</v>
      </c>
      <c r="U4292" s="26">
        <v>0</v>
      </c>
      <c r="X4292" s="26">
        <v>14.6</v>
      </c>
      <c r="Y4292" s="26">
        <v>0</v>
      </c>
      <c r="AF4292" s="26">
        <v>0.59846911832748295</v>
      </c>
      <c r="AG4292" s="26">
        <v>0.26007635746367003</v>
      </c>
      <c r="AI4292" s="29">
        <v>1.73684210526316</v>
      </c>
    </row>
    <row r="4293" spans="1:35" ht="15" customHeight="1" x14ac:dyDescent="0.2">
      <c r="A4293" s="25">
        <v>4428</v>
      </c>
      <c r="B4293" s="25" t="s">
        <v>131</v>
      </c>
      <c r="C4293" s="139">
        <v>39400</v>
      </c>
      <c r="D4293" s="25">
        <v>12</v>
      </c>
      <c r="E4293" s="25" t="s">
        <v>49</v>
      </c>
      <c r="F4293" s="25">
        <v>-81</v>
      </c>
      <c r="G4293" s="82">
        <v>3.9239999999998076</v>
      </c>
      <c r="H4293" s="27">
        <v>-81.065399999999997</v>
      </c>
      <c r="I4293" s="25">
        <v>25</v>
      </c>
      <c r="J4293" s="82">
        <v>6.7571999999999832</v>
      </c>
      <c r="K4293" s="27">
        <v>25.11262</v>
      </c>
      <c r="L4293" s="29">
        <v>24.164999999999999</v>
      </c>
      <c r="M4293" s="29">
        <v>31.491</v>
      </c>
      <c r="Q4293" s="26">
        <v>50.781576000000001</v>
      </c>
      <c r="R4293" s="26">
        <v>1E-3</v>
      </c>
      <c r="U4293" s="26">
        <v>0.22</v>
      </c>
      <c r="X4293" s="26">
        <v>37.4</v>
      </c>
      <c r="Y4293" s="26">
        <v>0</v>
      </c>
      <c r="AF4293" s="26">
        <v>3.37931559011004</v>
      </c>
      <c r="AG4293" s="26">
        <v>1.3052977090652</v>
      </c>
      <c r="AI4293" s="29">
        <v>0.210526315789479</v>
      </c>
    </row>
    <row r="4294" spans="1:35" ht="15" customHeight="1" x14ac:dyDescent="0.2">
      <c r="A4294" s="25">
        <v>4429</v>
      </c>
      <c r="B4294" s="25" t="s">
        <v>131</v>
      </c>
      <c r="C4294" s="139">
        <v>39400</v>
      </c>
      <c r="D4294" s="25">
        <v>13</v>
      </c>
      <c r="E4294" s="25" t="s">
        <v>49</v>
      </c>
      <c r="F4294" s="25">
        <v>-81</v>
      </c>
      <c r="G4294" s="82">
        <v>5.7624000000001274</v>
      </c>
      <c r="H4294" s="27">
        <v>-81.096040000000002</v>
      </c>
      <c r="I4294" s="25">
        <v>25</v>
      </c>
      <c r="J4294" s="82">
        <v>6.7631999999999692</v>
      </c>
      <c r="K4294" s="27">
        <v>25.112719999999999</v>
      </c>
      <c r="L4294" s="29">
        <v>23.625</v>
      </c>
      <c r="M4294" s="29">
        <v>31.656700000000001</v>
      </c>
      <c r="Q4294" s="26">
        <v>40.110225999999997</v>
      </c>
      <c r="R4294" s="26">
        <v>11.6648275934091</v>
      </c>
      <c r="U4294" s="26">
        <v>1.3</v>
      </c>
      <c r="X4294" s="26">
        <v>44</v>
      </c>
      <c r="Y4294" s="26">
        <v>0</v>
      </c>
      <c r="AF4294" s="26">
        <v>3.25755347852167</v>
      </c>
      <c r="AG4294" s="26">
        <v>1.3429770178478599</v>
      </c>
      <c r="AI4294" s="29">
        <v>12.0526315789474</v>
      </c>
    </row>
    <row r="4295" spans="1:35" ht="15" customHeight="1" x14ac:dyDescent="0.2">
      <c r="A4295" s="25">
        <v>4430</v>
      </c>
      <c r="B4295" s="25" t="s">
        <v>131</v>
      </c>
      <c r="C4295" s="139">
        <v>39400</v>
      </c>
      <c r="D4295" s="25">
        <v>14</v>
      </c>
      <c r="E4295" s="25" t="s">
        <v>49</v>
      </c>
      <c r="F4295" s="25">
        <v>-81</v>
      </c>
      <c r="G4295" s="82">
        <v>1.6452000000003864</v>
      </c>
      <c r="H4295" s="27">
        <v>-81.027420000000006</v>
      </c>
      <c r="I4295" s="25">
        <v>25</v>
      </c>
      <c r="J4295" s="82">
        <v>2.0555999999999841</v>
      </c>
      <c r="K4295" s="27">
        <v>25.03426</v>
      </c>
      <c r="L4295" s="29">
        <v>23.84</v>
      </c>
      <c r="M4295" s="29">
        <v>34.588999999999999</v>
      </c>
      <c r="Q4295" s="26">
        <v>32.33699</v>
      </c>
      <c r="R4295" s="26">
        <v>3.7746029909784502</v>
      </c>
      <c r="U4295" s="26">
        <v>0</v>
      </c>
      <c r="X4295" s="26">
        <v>16</v>
      </c>
      <c r="Y4295" s="26">
        <v>0</v>
      </c>
      <c r="AF4295" s="26">
        <v>1.00912434946524</v>
      </c>
      <c r="AG4295" s="26">
        <v>0.38334692414216998</v>
      </c>
      <c r="AI4295" s="29">
        <v>3.8947368421052602</v>
      </c>
    </row>
    <row r="4296" spans="1:35" ht="15" customHeight="1" x14ac:dyDescent="0.2">
      <c r="A4296" s="25">
        <v>4431</v>
      </c>
      <c r="B4296" s="25" t="s">
        <v>131</v>
      </c>
      <c r="C4296" s="139">
        <v>39400</v>
      </c>
      <c r="D4296" s="25">
        <v>15</v>
      </c>
      <c r="E4296" s="25" t="s">
        <v>49</v>
      </c>
      <c r="F4296" s="25">
        <v>-80</v>
      </c>
      <c r="G4296" s="82">
        <v>56.874000000000251</v>
      </c>
      <c r="H4296" s="27">
        <v>-80.947900000000004</v>
      </c>
      <c r="I4296" s="25">
        <v>24</v>
      </c>
      <c r="J4296" s="82">
        <v>55.823999999999927</v>
      </c>
      <c r="K4296" s="27">
        <v>24.930399999999999</v>
      </c>
      <c r="L4296" s="29">
        <v>24.0426</v>
      </c>
      <c r="M4296" s="29">
        <v>36.816000000000003</v>
      </c>
      <c r="Q4296" s="26">
        <v>30.674506000000001</v>
      </c>
      <c r="R4296" s="26">
        <v>2.2080285068040002</v>
      </c>
      <c r="U4296" s="26">
        <v>0</v>
      </c>
      <c r="X4296" s="26">
        <v>74.099999999999994</v>
      </c>
      <c r="Y4296" s="26">
        <v>0</v>
      </c>
      <c r="AF4296" s="26">
        <v>1.7894026481095999</v>
      </c>
      <c r="AG4296" s="26">
        <v>0.40515850511941498</v>
      </c>
      <c r="AI4296" s="29">
        <v>2.42105263157895</v>
      </c>
    </row>
    <row r="4297" spans="1:35" ht="15" customHeight="1" x14ac:dyDescent="0.2">
      <c r="A4297" s="25">
        <v>4432</v>
      </c>
      <c r="B4297" s="25" t="s">
        <v>131</v>
      </c>
      <c r="C4297" s="139">
        <v>39400</v>
      </c>
      <c r="D4297" s="25">
        <v>16</v>
      </c>
      <c r="E4297" s="25" t="s">
        <v>50</v>
      </c>
      <c r="F4297" s="25">
        <v>-80</v>
      </c>
      <c r="G4297" s="82">
        <v>49.860000000000184</v>
      </c>
      <c r="H4297" s="27">
        <v>-80.831000000000003</v>
      </c>
      <c r="I4297" s="25">
        <v>24</v>
      </c>
      <c r="J4297" s="82">
        <v>52.445999999999913</v>
      </c>
      <c r="K4297" s="27">
        <v>24.874099999999999</v>
      </c>
      <c r="L4297" s="29">
        <v>24.283999999999999</v>
      </c>
      <c r="M4297" s="29">
        <v>34.012</v>
      </c>
      <c r="Q4297" s="26">
        <v>149.02539400000001</v>
      </c>
      <c r="R4297" s="26">
        <v>0.78103660548507503</v>
      </c>
      <c r="U4297" s="26">
        <v>0</v>
      </c>
      <c r="V4297" s="26" t="s">
        <v>132</v>
      </c>
      <c r="X4297" s="26">
        <v>8.6</v>
      </c>
      <c r="Y4297" s="26">
        <v>0</v>
      </c>
      <c r="AF4297" s="26">
        <v>0.95508198760957796</v>
      </c>
      <c r="AG4297" s="26">
        <v>0.15360982652856001</v>
      </c>
      <c r="AI4297" s="29">
        <v>0.89473684210526305</v>
      </c>
    </row>
    <row r="4298" spans="1:35" ht="15" customHeight="1" x14ac:dyDescent="0.2">
      <c r="A4298" s="25">
        <v>4433</v>
      </c>
      <c r="B4298" s="25" t="s">
        <v>131</v>
      </c>
      <c r="C4298" s="139">
        <v>39400</v>
      </c>
      <c r="D4298" s="25" t="s">
        <v>15</v>
      </c>
      <c r="E4298" s="25" t="s">
        <v>76</v>
      </c>
      <c r="F4298" s="25">
        <v>-80</v>
      </c>
      <c r="G4298" s="82">
        <v>11.008800000000178</v>
      </c>
      <c r="H4298" s="27">
        <v>-80.183480000000003</v>
      </c>
      <c r="I4298" s="25">
        <v>25</v>
      </c>
      <c r="J4298" s="82">
        <v>44.281199999999927</v>
      </c>
      <c r="K4298" s="27">
        <v>25.738019999999999</v>
      </c>
      <c r="L4298" s="29">
        <v>23.58</v>
      </c>
      <c r="M4298" s="29">
        <v>33.332999999999998</v>
      </c>
      <c r="Q4298" s="26">
        <v>19.861620200000001</v>
      </c>
      <c r="R4298" s="26">
        <v>2.1094372454346502</v>
      </c>
      <c r="S4298" s="26" t="s">
        <v>194</v>
      </c>
      <c r="T4298" s="26" t="s">
        <v>194</v>
      </c>
      <c r="U4298" s="26" t="s">
        <v>194</v>
      </c>
      <c r="V4298" s="26" t="s">
        <v>194</v>
      </c>
      <c r="W4298" s="26" t="s">
        <v>194</v>
      </c>
      <c r="X4298" s="26" t="s">
        <v>194</v>
      </c>
      <c r="Y4298" s="26" t="s">
        <v>194</v>
      </c>
      <c r="AF4298" s="26">
        <v>1.7333587172963201</v>
      </c>
      <c r="AG4298" s="26">
        <v>0.56240209502384897</v>
      </c>
      <c r="AI4298" s="29">
        <v>2.3157894736842102</v>
      </c>
    </row>
    <row r="4299" spans="1:35" ht="15" customHeight="1" x14ac:dyDescent="0.2">
      <c r="A4299" s="25">
        <v>4434</v>
      </c>
      <c r="B4299" s="25" t="s">
        <v>131</v>
      </c>
      <c r="C4299" s="139">
        <v>39400</v>
      </c>
      <c r="D4299" s="25" t="s">
        <v>24</v>
      </c>
      <c r="E4299" s="25" t="s">
        <v>77</v>
      </c>
      <c r="F4299" s="25">
        <v>-80</v>
      </c>
      <c r="G4299" s="82">
        <v>21.716400000000249</v>
      </c>
      <c r="H4299" s="27">
        <v>-80.361940000000004</v>
      </c>
      <c r="I4299" s="25">
        <v>25</v>
      </c>
      <c r="J4299" s="82">
        <v>17.781599999999997</v>
      </c>
      <c r="K4299" s="27">
        <v>25.29636</v>
      </c>
      <c r="L4299" s="29">
        <v>24.470500000000001</v>
      </c>
      <c r="M4299" s="29">
        <v>25.6007</v>
      </c>
      <c r="Q4299" s="26">
        <v>32.397648199999999</v>
      </c>
      <c r="R4299" s="26">
        <v>1.01529074232943</v>
      </c>
      <c r="S4299" s="26" t="s">
        <v>194</v>
      </c>
      <c r="T4299" s="26" t="s">
        <v>194</v>
      </c>
      <c r="U4299" s="26" t="s">
        <v>194</v>
      </c>
      <c r="V4299" s="26" t="s">
        <v>194</v>
      </c>
      <c r="W4299" s="26" t="s">
        <v>194</v>
      </c>
      <c r="X4299" s="26" t="s">
        <v>194</v>
      </c>
      <c r="Y4299" s="26" t="s">
        <v>194</v>
      </c>
      <c r="AF4299" s="26">
        <v>0.71155776443284302</v>
      </c>
      <c r="AG4299" s="26">
        <v>0.15479540019026899</v>
      </c>
      <c r="AI4299" s="29">
        <v>1.1000000000000001</v>
      </c>
    </row>
    <row r="4300" spans="1:35" ht="15" customHeight="1" x14ac:dyDescent="0.2">
      <c r="A4300" s="25">
        <v>4435</v>
      </c>
      <c r="B4300" s="25" t="s">
        <v>131</v>
      </c>
      <c r="C4300" s="139">
        <v>39400</v>
      </c>
      <c r="D4300" s="25" t="s">
        <v>25</v>
      </c>
      <c r="E4300" s="25" t="s">
        <v>79</v>
      </c>
      <c r="F4300" s="25">
        <v>-80</v>
      </c>
      <c r="G4300" s="82">
        <v>22.558799999999906</v>
      </c>
      <c r="H4300" s="27">
        <v>-80.375979999999998</v>
      </c>
      <c r="I4300" s="25">
        <v>25</v>
      </c>
      <c r="J4300" s="82">
        <v>14.287199999999913</v>
      </c>
      <c r="K4300" s="27">
        <v>25.238119999999999</v>
      </c>
      <c r="L4300" s="29">
        <v>23.9802</v>
      </c>
      <c r="M4300" s="29">
        <v>26.359000000000002</v>
      </c>
      <c r="Q4300" s="26">
        <v>28.227958600000001</v>
      </c>
      <c r="R4300" s="26">
        <v>1.4378310711254301</v>
      </c>
      <c r="S4300" s="26" t="s">
        <v>194</v>
      </c>
      <c r="T4300" s="26" t="s">
        <v>194</v>
      </c>
      <c r="U4300" s="26" t="s">
        <v>194</v>
      </c>
      <c r="V4300" s="26" t="s">
        <v>194</v>
      </c>
      <c r="W4300" s="26" t="s">
        <v>194</v>
      </c>
      <c r="X4300" s="26" t="s">
        <v>194</v>
      </c>
      <c r="Y4300" s="26" t="s">
        <v>194</v>
      </c>
      <c r="AF4300" s="26">
        <v>3.8380084762306002</v>
      </c>
      <c r="AG4300" s="26">
        <v>8.38536832071307E-2</v>
      </c>
      <c r="AI4300" s="29">
        <v>1.8947368421052599</v>
      </c>
    </row>
    <row r="4301" spans="1:35" ht="15" customHeight="1" x14ac:dyDescent="0.2">
      <c r="A4301" s="25">
        <v>4436</v>
      </c>
      <c r="B4301" s="25" t="s">
        <v>131</v>
      </c>
      <c r="C4301" s="139">
        <v>39400</v>
      </c>
      <c r="D4301" s="25" t="s">
        <v>26</v>
      </c>
      <c r="E4301" s="25" t="s">
        <v>79</v>
      </c>
      <c r="F4301" s="25">
        <v>-80</v>
      </c>
      <c r="G4301" s="82">
        <v>25.345200000000148</v>
      </c>
      <c r="H4301" s="27">
        <v>-80.422420000000002</v>
      </c>
      <c r="I4301" s="25">
        <v>25</v>
      </c>
      <c r="J4301" s="82">
        <v>15.332399999999993</v>
      </c>
      <c r="K4301" s="27">
        <v>25.25554</v>
      </c>
      <c r="L4301" s="29">
        <v>24.7181</v>
      </c>
      <c r="M4301" s="29">
        <v>22.920200000000001</v>
      </c>
      <c r="Q4301" s="26">
        <v>44.165339000000003</v>
      </c>
      <c r="R4301" s="26">
        <v>3.2481790269657198</v>
      </c>
      <c r="S4301" s="26" t="s">
        <v>194</v>
      </c>
      <c r="T4301" s="26" t="s">
        <v>194</v>
      </c>
      <c r="U4301" s="26" t="s">
        <v>194</v>
      </c>
      <c r="V4301" s="26" t="s">
        <v>194</v>
      </c>
      <c r="W4301" s="26" t="s">
        <v>194</v>
      </c>
      <c r="X4301" s="26" t="s">
        <v>194</v>
      </c>
      <c r="Y4301" s="26" t="s">
        <v>194</v>
      </c>
      <c r="AF4301" s="26">
        <v>1.4521382787511301</v>
      </c>
      <c r="AG4301" s="26">
        <v>0.20789648521301399</v>
      </c>
      <c r="AI4301" s="29">
        <v>3.42105263157895</v>
      </c>
    </row>
    <row r="4302" spans="1:35" ht="15" customHeight="1" x14ac:dyDescent="0.2">
      <c r="A4302" s="25">
        <v>4437</v>
      </c>
      <c r="B4302" s="25" t="s">
        <v>131</v>
      </c>
      <c r="C4302" s="139">
        <v>39400</v>
      </c>
      <c r="D4302" s="25" t="s">
        <v>27</v>
      </c>
      <c r="E4302" s="25" t="s">
        <v>79</v>
      </c>
      <c r="F4302" s="25">
        <v>-80</v>
      </c>
      <c r="G4302" s="82">
        <v>25.421999999999798</v>
      </c>
      <c r="H4302" s="27">
        <v>-80.423699999999997</v>
      </c>
      <c r="I4302" s="25">
        <v>25</v>
      </c>
      <c r="J4302" s="82">
        <v>10.519199999999955</v>
      </c>
      <c r="K4302" s="27">
        <v>25.175319999999999</v>
      </c>
      <c r="L4302" s="29">
        <v>24.208500000000001</v>
      </c>
      <c r="M4302" s="29">
        <v>26.952999999999999</v>
      </c>
      <c r="Q4302" s="26">
        <v>41.491885000000003</v>
      </c>
      <c r="R4302" s="26">
        <v>4.4412067330579204</v>
      </c>
      <c r="S4302" s="26" t="s">
        <v>194</v>
      </c>
      <c r="T4302" s="26" t="s">
        <v>194</v>
      </c>
      <c r="U4302" s="26" t="s">
        <v>194</v>
      </c>
      <c r="V4302" s="26" t="s">
        <v>194</v>
      </c>
      <c r="W4302" s="26" t="s">
        <v>194</v>
      </c>
      <c r="X4302" s="26" t="s">
        <v>194</v>
      </c>
      <c r="Y4302" s="26" t="s">
        <v>194</v>
      </c>
      <c r="AF4302" s="26">
        <v>3.80965291599769</v>
      </c>
      <c r="AG4302" s="26">
        <v>0.103200371710854</v>
      </c>
      <c r="AI4302" s="29">
        <v>4.8947368421052602</v>
      </c>
    </row>
    <row r="4303" spans="1:35" ht="15" customHeight="1" x14ac:dyDescent="0.2">
      <c r="A4303" s="25">
        <v>4438</v>
      </c>
      <c r="B4303" s="25" t="s">
        <v>131</v>
      </c>
      <c r="C4303" s="139">
        <v>39400</v>
      </c>
      <c r="D4303" s="25" t="s">
        <v>28</v>
      </c>
      <c r="E4303" s="25" t="s">
        <v>77</v>
      </c>
      <c r="F4303" s="25">
        <v>-80</v>
      </c>
      <c r="G4303" s="82">
        <v>12.815999999999974</v>
      </c>
      <c r="H4303" s="27">
        <v>-80.2136</v>
      </c>
      <c r="I4303" s="25">
        <v>25</v>
      </c>
      <c r="J4303" s="82">
        <v>28.059599999999918</v>
      </c>
      <c r="K4303" s="27">
        <v>25.467659999999999</v>
      </c>
      <c r="L4303" s="29">
        <v>23.6797</v>
      </c>
      <c r="M4303" s="29">
        <v>33.793700000000001</v>
      </c>
      <c r="Q4303" s="26">
        <v>10.9201522</v>
      </c>
      <c r="R4303" s="26">
        <v>0.16803049581584401</v>
      </c>
      <c r="S4303" s="26" t="s">
        <v>194</v>
      </c>
      <c r="T4303" s="26" t="s">
        <v>194</v>
      </c>
      <c r="U4303" s="26" t="s">
        <v>194</v>
      </c>
      <c r="V4303" s="26" t="s">
        <v>194</v>
      </c>
      <c r="W4303" s="26" t="s">
        <v>194</v>
      </c>
      <c r="X4303" s="26" t="s">
        <v>194</v>
      </c>
      <c r="Y4303" s="26" t="s">
        <v>194</v>
      </c>
      <c r="AF4303" s="26">
        <v>0.26854383514694702</v>
      </c>
      <c r="AG4303" s="26">
        <v>6.3883531659910398E-2</v>
      </c>
      <c r="AI4303" s="29">
        <v>0.20000000000000501</v>
      </c>
    </row>
    <row r="4304" spans="1:35" ht="15" customHeight="1" x14ac:dyDescent="0.2">
      <c r="A4304" s="25">
        <v>4439</v>
      </c>
      <c r="B4304" s="25" t="s">
        <v>131</v>
      </c>
      <c r="C4304" s="139">
        <v>39400</v>
      </c>
      <c r="D4304" s="25" t="s">
        <v>29</v>
      </c>
      <c r="E4304" s="25" t="s">
        <v>76</v>
      </c>
      <c r="F4304" s="25">
        <v>-80</v>
      </c>
      <c r="G4304" s="82">
        <v>11.957999999999629</v>
      </c>
      <c r="H4304" s="27">
        <v>-80.199299999999994</v>
      </c>
      <c r="I4304" s="25">
        <v>25</v>
      </c>
      <c r="J4304" s="82">
        <v>34.737599999999915</v>
      </c>
      <c r="K4304" s="27">
        <v>25.578959999999999</v>
      </c>
      <c r="L4304" s="29">
        <v>23.9724</v>
      </c>
      <c r="M4304" s="29">
        <v>33.548299999999998</v>
      </c>
      <c r="Q4304" s="26">
        <v>12.701706</v>
      </c>
      <c r="R4304" s="26">
        <v>0.39710528869317302</v>
      </c>
      <c r="S4304" s="26" t="s">
        <v>194</v>
      </c>
      <c r="T4304" s="26" t="s">
        <v>194</v>
      </c>
      <c r="U4304" s="26" t="s">
        <v>194</v>
      </c>
      <c r="V4304" s="26" t="s">
        <v>194</v>
      </c>
      <c r="W4304" s="26" t="s">
        <v>194</v>
      </c>
      <c r="X4304" s="26" t="s">
        <v>194</v>
      </c>
      <c r="Y4304" s="26" t="s">
        <v>194</v>
      </c>
      <c r="AF4304" s="26">
        <v>0.20115768024050901</v>
      </c>
      <c r="AG4304" s="26">
        <v>0.108146915794779</v>
      </c>
      <c r="AI4304" s="29">
        <v>0.42105263157894801</v>
      </c>
    </row>
    <row r="4305" spans="1:35" ht="15" customHeight="1" x14ac:dyDescent="0.2">
      <c r="A4305" s="25">
        <v>4440</v>
      </c>
      <c r="B4305" s="25" t="s">
        <v>131</v>
      </c>
      <c r="C4305" s="139">
        <v>39400</v>
      </c>
      <c r="D4305" s="25" t="s">
        <v>30</v>
      </c>
      <c r="E4305" s="25" t="s">
        <v>76</v>
      </c>
      <c r="F4305" s="25">
        <v>-80</v>
      </c>
      <c r="G4305" s="82">
        <v>11.222399999999766</v>
      </c>
      <c r="H4305" s="27">
        <v>-80.187039999999996</v>
      </c>
      <c r="I4305" s="25">
        <v>25</v>
      </c>
      <c r="J4305" s="82">
        <v>39.700800000000029</v>
      </c>
      <c r="K4305" s="27">
        <v>25.66168</v>
      </c>
      <c r="L4305" s="29">
        <v>23.0962</v>
      </c>
      <c r="M4305" s="29">
        <v>32.99</v>
      </c>
      <c r="Q4305" s="26">
        <v>15.804260599999999</v>
      </c>
      <c r="R4305" s="26">
        <v>0.73534395228132199</v>
      </c>
      <c r="S4305" s="26" t="s">
        <v>194</v>
      </c>
      <c r="T4305" s="26" t="s">
        <v>194</v>
      </c>
      <c r="U4305" s="26" t="s">
        <v>194</v>
      </c>
      <c r="V4305" s="26" t="s">
        <v>194</v>
      </c>
      <c r="W4305" s="26" t="s">
        <v>194</v>
      </c>
      <c r="X4305" s="26" t="s">
        <v>194</v>
      </c>
      <c r="Y4305" s="26" t="s">
        <v>194</v>
      </c>
      <c r="AF4305" s="26">
        <v>0.45468974820532798</v>
      </c>
      <c r="AG4305" s="26">
        <v>0.14800377047702401</v>
      </c>
      <c r="AI4305" s="29">
        <v>0.78947368421052799</v>
      </c>
    </row>
    <row r="4306" spans="1:35" ht="15" customHeight="1" x14ac:dyDescent="0.2">
      <c r="A4306" s="25">
        <v>4441</v>
      </c>
      <c r="B4306" s="25" t="s">
        <v>131</v>
      </c>
      <c r="C4306" s="139">
        <v>39400</v>
      </c>
      <c r="D4306" s="25" t="s">
        <v>31</v>
      </c>
      <c r="E4306" s="25" t="s">
        <v>76</v>
      </c>
      <c r="F4306" s="25">
        <v>-80</v>
      </c>
      <c r="G4306" s="82">
        <v>17.410800000000393</v>
      </c>
      <c r="H4306" s="27">
        <v>-80.290180000000007</v>
      </c>
      <c r="I4306" s="25">
        <v>25</v>
      </c>
      <c r="J4306" s="82">
        <v>36.862800000000036</v>
      </c>
      <c r="K4306" s="27">
        <v>25.614380000000001</v>
      </c>
      <c r="L4306" s="29">
        <v>23.799499999999998</v>
      </c>
      <c r="M4306" s="29">
        <v>25.6938</v>
      </c>
      <c r="Q4306" s="26">
        <v>50.941084600000003</v>
      </c>
      <c r="R4306" s="26">
        <v>0.48326617141699901</v>
      </c>
      <c r="S4306" s="26" t="s">
        <v>194</v>
      </c>
      <c r="T4306" s="26" t="s">
        <v>194</v>
      </c>
      <c r="U4306" s="26" t="s">
        <v>194</v>
      </c>
      <c r="V4306" s="26" t="s">
        <v>194</v>
      </c>
      <c r="W4306" s="26" t="s">
        <v>194</v>
      </c>
      <c r="X4306" s="26" t="s">
        <v>194</v>
      </c>
      <c r="Y4306" s="26" t="s">
        <v>194</v>
      </c>
      <c r="AF4306" s="26">
        <v>0.36161679167613803</v>
      </c>
      <c r="AG4306" s="26">
        <v>0.17981639924776899</v>
      </c>
      <c r="AI4306" s="29">
        <v>0.52631578947368196</v>
      </c>
    </row>
    <row r="4307" spans="1:35" ht="15" customHeight="1" x14ac:dyDescent="0.2">
      <c r="A4307" s="25">
        <v>4442</v>
      </c>
      <c r="B4307" s="25" t="s">
        <v>131</v>
      </c>
      <c r="C4307" s="139">
        <v>39400</v>
      </c>
      <c r="D4307" s="25" t="s">
        <v>16</v>
      </c>
      <c r="E4307" s="25" t="s">
        <v>76</v>
      </c>
      <c r="F4307" s="25">
        <v>-80</v>
      </c>
      <c r="G4307" s="82">
        <v>14.91720000000015</v>
      </c>
      <c r="H4307" s="27">
        <v>-80.248620000000003</v>
      </c>
      <c r="I4307" s="25">
        <v>25</v>
      </c>
      <c r="J4307" s="82">
        <v>41.388000000000105</v>
      </c>
      <c r="K4307" s="27">
        <v>25.689800000000002</v>
      </c>
      <c r="L4307" s="29">
        <v>23.388000000000002</v>
      </c>
      <c r="M4307" s="29">
        <v>29.372</v>
      </c>
      <c r="Q4307" s="26">
        <v>26.068975999999999</v>
      </c>
      <c r="R4307" s="26">
        <v>3.29145596057083</v>
      </c>
      <c r="S4307" s="26" t="s">
        <v>194</v>
      </c>
      <c r="T4307" s="26" t="s">
        <v>194</v>
      </c>
      <c r="U4307" s="26" t="s">
        <v>194</v>
      </c>
      <c r="V4307" s="26" t="s">
        <v>194</v>
      </c>
      <c r="W4307" s="26" t="s">
        <v>194</v>
      </c>
      <c r="X4307" s="26" t="s">
        <v>194</v>
      </c>
      <c r="Y4307" s="26" t="s">
        <v>194</v>
      </c>
      <c r="AF4307" s="26">
        <v>0.64650677331029105</v>
      </c>
      <c r="AG4307" s="26">
        <v>0.35918360739085398</v>
      </c>
      <c r="AI4307" s="29">
        <v>3.3684210526315801</v>
      </c>
    </row>
    <row r="4308" spans="1:35" ht="15" customHeight="1" x14ac:dyDescent="0.2">
      <c r="A4308" s="25">
        <v>4443</v>
      </c>
      <c r="B4308" s="25" t="s">
        <v>131</v>
      </c>
      <c r="C4308" s="139">
        <v>39400</v>
      </c>
      <c r="D4308" s="25" t="s">
        <v>17</v>
      </c>
      <c r="E4308" s="25" t="s">
        <v>76</v>
      </c>
      <c r="F4308" s="25">
        <v>-80</v>
      </c>
      <c r="G4308" s="82">
        <v>15.82919999999973</v>
      </c>
      <c r="H4308" s="27">
        <v>-80.263819999999996</v>
      </c>
      <c r="I4308" s="25">
        <v>25</v>
      </c>
      <c r="J4308" s="82">
        <v>39.225599999999901</v>
      </c>
      <c r="K4308" s="27">
        <v>25.653759999999998</v>
      </c>
      <c r="L4308" s="29">
        <v>23.723199999999999</v>
      </c>
      <c r="M4308" s="29">
        <v>28.121200000000002</v>
      </c>
      <c r="Q4308" s="26">
        <v>40.790945800000003</v>
      </c>
      <c r="R4308" s="26">
        <v>0.41669509437194202</v>
      </c>
      <c r="S4308" s="26" t="s">
        <v>194</v>
      </c>
      <c r="T4308" s="26" t="s">
        <v>194</v>
      </c>
      <c r="U4308" s="26" t="s">
        <v>194</v>
      </c>
      <c r="V4308" s="26" t="s">
        <v>194</v>
      </c>
      <c r="W4308" s="26" t="s">
        <v>194</v>
      </c>
      <c r="X4308" s="26" t="s">
        <v>194</v>
      </c>
      <c r="Y4308" s="26" t="s">
        <v>194</v>
      </c>
      <c r="AF4308" s="26">
        <v>0.47870857569673197</v>
      </c>
      <c r="AG4308" s="26">
        <v>0.21407366027745101</v>
      </c>
      <c r="AI4308" s="29">
        <v>0.47368421052631499</v>
      </c>
    </row>
    <row r="4309" spans="1:35" ht="15" customHeight="1" x14ac:dyDescent="0.2">
      <c r="A4309" s="25">
        <v>4444</v>
      </c>
      <c r="B4309" s="25" t="s">
        <v>131</v>
      </c>
      <c r="C4309" s="139">
        <v>39400</v>
      </c>
      <c r="D4309" s="25" t="s">
        <v>18</v>
      </c>
      <c r="E4309" s="25" t="s">
        <v>76</v>
      </c>
      <c r="F4309" s="25">
        <v>-80</v>
      </c>
      <c r="G4309" s="82">
        <v>15.824399999999912</v>
      </c>
      <c r="H4309" s="27">
        <v>-80.263739999999999</v>
      </c>
      <c r="I4309" s="25">
        <v>25</v>
      </c>
      <c r="J4309" s="82">
        <v>35.452799999999911</v>
      </c>
      <c r="K4309" s="27">
        <v>25.590879999999999</v>
      </c>
      <c r="L4309" s="29">
        <v>23.634699999999999</v>
      </c>
      <c r="M4309" s="29">
        <v>29.626100000000001</v>
      </c>
      <c r="Q4309" s="26">
        <v>19.614494199999999</v>
      </c>
      <c r="R4309" s="26">
        <v>0.44350182148288397</v>
      </c>
      <c r="S4309" s="26" t="s">
        <v>194</v>
      </c>
      <c r="T4309" s="26" t="s">
        <v>194</v>
      </c>
      <c r="U4309" s="26" t="s">
        <v>194</v>
      </c>
      <c r="V4309" s="26" t="s">
        <v>194</v>
      </c>
      <c r="W4309" s="26" t="s">
        <v>194</v>
      </c>
      <c r="X4309" s="26" t="s">
        <v>194</v>
      </c>
      <c r="Y4309" s="26" t="s">
        <v>194</v>
      </c>
      <c r="AF4309" s="26">
        <v>0.25353206796481997</v>
      </c>
      <c r="AG4309" s="26">
        <v>9.3910085057343204E-2</v>
      </c>
      <c r="AI4309" s="29">
        <v>0.47368421052631499</v>
      </c>
    </row>
    <row r="4310" spans="1:35" ht="15" customHeight="1" x14ac:dyDescent="0.2">
      <c r="A4310" s="25">
        <v>4445</v>
      </c>
      <c r="B4310" s="25" t="s">
        <v>131</v>
      </c>
      <c r="C4310" s="139">
        <v>39400</v>
      </c>
      <c r="D4310" s="25" t="s">
        <v>19</v>
      </c>
      <c r="E4310" s="25" t="s">
        <v>77</v>
      </c>
      <c r="F4310" s="25">
        <v>-80</v>
      </c>
      <c r="G4310" s="82">
        <v>18.84</v>
      </c>
      <c r="H4310" s="27">
        <v>-80.313999999999993</v>
      </c>
      <c r="I4310" s="25">
        <v>25</v>
      </c>
      <c r="J4310" s="82">
        <v>31.7987999999999</v>
      </c>
      <c r="K4310" s="27">
        <v>25.529979999999998</v>
      </c>
      <c r="L4310" s="29">
        <v>24.191600000000001</v>
      </c>
      <c r="M4310" s="29">
        <v>29.709299999999999</v>
      </c>
      <c r="Q4310" s="26">
        <v>47.896941599999998</v>
      </c>
      <c r="R4310" s="26">
        <v>1.01807020948563</v>
      </c>
      <c r="S4310" s="26" t="s">
        <v>194</v>
      </c>
      <c r="T4310" s="26" t="s">
        <v>194</v>
      </c>
      <c r="U4310" s="26" t="s">
        <v>194</v>
      </c>
      <c r="V4310" s="26" t="s">
        <v>194</v>
      </c>
      <c r="W4310" s="26" t="s">
        <v>194</v>
      </c>
      <c r="X4310" s="26" t="s">
        <v>194</v>
      </c>
      <c r="Y4310" s="26" t="s">
        <v>194</v>
      </c>
      <c r="AF4310" s="26">
        <v>0.26821024032067797</v>
      </c>
      <c r="AG4310" s="26">
        <v>0.15670820957246001</v>
      </c>
      <c r="AI4310" s="29">
        <v>1.05</v>
      </c>
    </row>
    <row r="4311" spans="1:35" ht="15" customHeight="1" x14ac:dyDescent="0.2">
      <c r="A4311" s="25">
        <v>4446</v>
      </c>
      <c r="B4311" s="25" t="s">
        <v>131</v>
      </c>
      <c r="C4311" s="139">
        <v>39400</v>
      </c>
      <c r="D4311" s="25" t="s">
        <v>20</v>
      </c>
      <c r="E4311" s="25" t="s">
        <v>77</v>
      </c>
      <c r="F4311" s="25">
        <v>-80</v>
      </c>
      <c r="G4311" s="82">
        <v>15.100799999999595</v>
      </c>
      <c r="H4311" s="27">
        <v>-80.251679999999993</v>
      </c>
      <c r="I4311" s="25">
        <v>25</v>
      </c>
      <c r="J4311" s="82">
        <v>29.494799999999941</v>
      </c>
      <c r="K4311" s="27">
        <v>25.491579999999999</v>
      </c>
      <c r="L4311" s="29">
        <v>23.6279</v>
      </c>
      <c r="M4311" s="29">
        <v>33.411900000000003</v>
      </c>
      <c r="Q4311" s="26">
        <v>12.070411399999999</v>
      </c>
      <c r="R4311" s="26">
        <v>1.47216071747442</v>
      </c>
      <c r="S4311" s="26" t="s">
        <v>194</v>
      </c>
      <c r="T4311" s="26" t="s">
        <v>194</v>
      </c>
      <c r="U4311" s="26" t="s">
        <v>194</v>
      </c>
      <c r="V4311" s="26" t="s">
        <v>194</v>
      </c>
      <c r="W4311" s="26" t="s">
        <v>194</v>
      </c>
      <c r="X4311" s="26" t="s">
        <v>194</v>
      </c>
      <c r="Y4311" s="26" t="s">
        <v>194</v>
      </c>
      <c r="AF4311" s="26">
        <v>0.23384997321491999</v>
      </c>
      <c r="AG4311" s="26">
        <v>8.0259354409266098E-2</v>
      </c>
      <c r="AI4311" s="29">
        <v>1.5</v>
      </c>
    </row>
    <row r="4312" spans="1:35" ht="15" customHeight="1" x14ac:dyDescent="0.2">
      <c r="A4312" s="25">
        <v>4447</v>
      </c>
      <c r="B4312" s="25" t="s">
        <v>131</v>
      </c>
      <c r="C4312" s="139">
        <v>39400</v>
      </c>
      <c r="D4312" s="25" t="s">
        <v>21</v>
      </c>
      <c r="E4312" s="25" t="s">
        <v>77</v>
      </c>
      <c r="F4312" s="25">
        <v>-80</v>
      </c>
      <c r="G4312" s="82">
        <v>19.524000000000115</v>
      </c>
      <c r="H4312" s="27">
        <v>-80.325400000000002</v>
      </c>
      <c r="I4312" s="25">
        <v>25</v>
      </c>
      <c r="J4312" s="82">
        <v>27.783599999999922</v>
      </c>
      <c r="K4312" s="27">
        <v>25.463059999999999</v>
      </c>
      <c r="L4312" s="29">
        <v>24.3261</v>
      </c>
      <c r="M4312" s="29">
        <v>21.2927</v>
      </c>
      <c r="Q4312" s="26">
        <v>58.786211799999997</v>
      </c>
      <c r="R4312" s="26">
        <v>0.40305844230350502</v>
      </c>
      <c r="S4312" s="26" t="s">
        <v>194</v>
      </c>
      <c r="T4312" s="26" t="s">
        <v>194</v>
      </c>
      <c r="U4312" s="26" t="s">
        <v>194</v>
      </c>
      <c r="V4312" s="26" t="s">
        <v>194</v>
      </c>
      <c r="W4312" s="26" t="s">
        <v>194</v>
      </c>
      <c r="X4312" s="26" t="s">
        <v>194</v>
      </c>
      <c r="Y4312" s="26" t="s">
        <v>194</v>
      </c>
      <c r="AF4312" s="26">
        <v>0.39430908465054898</v>
      </c>
      <c r="AG4312" s="26">
        <v>0.13961671316570501</v>
      </c>
      <c r="AI4312" s="29">
        <v>0.44999999999999901</v>
      </c>
    </row>
    <row r="4313" spans="1:35" ht="15" customHeight="1" x14ac:dyDescent="0.2">
      <c r="A4313" s="25">
        <v>4448</v>
      </c>
      <c r="B4313" s="25" t="s">
        <v>131</v>
      </c>
      <c r="C4313" s="139">
        <v>39400</v>
      </c>
      <c r="D4313" s="25" t="s">
        <v>22</v>
      </c>
      <c r="E4313" s="25" t="s">
        <v>77</v>
      </c>
      <c r="F4313" s="25">
        <v>-80</v>
      </c>
      <c r="G4313" s="82">
        <v>14.619600000000332</v>
      </c>
      <c r="H4313" s="27">
        <v>-80.243660000000006</v>
      </c>
      <c r="I4313" s="25">
        <v>25</v>
      </c>
      <c r="J4313" s="82">
        <v>24.3</v>
      </c>
      <c r="K4313" s="27">
        <v>25.405000000000001</v>
      </c>
      <c r="L4313" s="29">
        <v>23.939</v>
      </c>
      <c r="M4313" s="29">
        <v>31.893999999999998</v>
      </c>
      <c r="Q4313" s="26">
        <v>14.4585472</v>
      </c>
      <c r="R4313" s="26">
        <v>0.16509168425108001</v>
      </c>
      <c r="S4313" s="26" t="s">
        <v>194</v>
      </c>
      <c r="T4313" s="26" t="s">
        <v>194</v>
      </c>
      <c r="U4313" s="26" t="s">
        <v>194</v>
      </c>
      <c r="V4313" s="26" t="s">
        <v>194</v>
      </c>
      <c r="W4313" s="26" t="s">
        <v>194</v>
      </c>
      <c r="X4313" s="26" t="s">
        <v>194</v>
      </c>
      <c r="Y4313" s="26" t="s">
        <v>194</v>
      </c>
      <c r="AF4313" s="26">
        <v>0.29322985229088999</v>
      </c>
      <c r="AG4313" s="26">
        <v>6.5323242530598596E-2</v>
      </c>
      <c r="AI4313" s="29">
        <v>0.19999999999999599</v>
      </c>
    </row>
    <row r="4314" spans="1:35" ht="15" customHeight="1" x14ac:dyDescent="0.2">
      <c r="A4314" s="25">
        <v>4449</v>
      </c>
      <c r="B4314" s="25" t="s">
        <v>131</v>
      </c>
      <c r="C4314" s="139">
        <v>39400</v>
      </c>
      <c r="D4314" s="25" t="s">
        <v>23</v>
      </c>
      <c r="E4314" s="25" t="s">
        <v>77</v>
      </c>
      <c r="F4314" s="25">
        <v>-80</v>
      </c>
      <c r="G4314" s="82">
        <v>19.28879999999964</v>
      </c>
      <c r="H4314" s="27">
        <v>-80.321479999999994</v>
      </c>
      <c r="I4314" s="25">
        <v>25</v>
      </c>
      <c r="J4314" s="82">
        <v>19.990799999999922</v>
      </c>
      <c r="K4314" s="27">
        <v>25.333179999999999</v>
      </c>
      <c r="L4314" s="29">
        <v>23.973400000000002</v>
      </c>
      <c r="M4314" s="29">
        <v>26.698399999999999</v>
      </c>
      <c r="Q4314" s="26">
        <v>26.747449199999998</v>
      </c>
      <c r="R4314" s="26">
        <v>1.1155692277473499</v>
      </c>
      <c r="S4314" s="26" t="s">
        <v>194</v>
      </c>
      <c r="T4314" s="26" t="s">
        <v>194</v>
      </c>
      <c r="U4314" s="26" t="s">
        <v>194</v>
      </c>
      <c r="V4314" s="26" t="s">
        <v>194</v>
      </c>
      <c r="W4314" s="26" t="s">
        <v>194</v>
      </c>
      <c r="X4314" s="26" t="s">
        <v>194</v>
      </c>
      <c r="Y4314" s="26" t="s">
        <v>194</v>
      </c>
      <c r="AF4314" s="26">
        <v>1.1292184869222599</v>
      </c>
      <c r="AG4314" s="26">
        <v>0.16115224042107501</v>
      </c>
      <c r="AI4314" s="29">
        <v>1.25</v>
      </c>
    </row>
    <row r="4315" spans="1:35" ht="15" customHeight="1" x14ac:dyDescent="0.2">
      <c r="A4315" s="25">
        <v>4450</v>
      </c>
      <c r="B4315" s="25" t="s">
        <v>133</v>
      </c>
      <c r="C4315" s="139">
        <v>39482</v>
      </c>
      <c r="D4315" s="25" t="s">
        <v>15</v>
      </c>
      <c r="E4315" s="25" t="s">
        <v>76</v>
      </c>
      <c r="F4315" s="25">
        <v>-80</v>
      </c>
      <c r="G4315" s="82">
        <v>11.024400000000014</v>
      </c>
      <c r="H4315" s="27">
        <v>-80.18374</v>
      </c>
      <c r="I4315" s="25">
        <v>25</v>
      </c>
      <c r="J4315" s="82">
        <v>44.354399999999927</v>
      </c>
      <c r="K4315" s="27">
        <v>25.739239999999999</v>
      </c>
      <c r="L4315" s="29">
        <v>22.751300000000001</v>
      </c>
      <c r="M4315" s="29">
        <v>34.85</v>
      </c>
      <c r="Q4315" s="26">
        <v>10.7539038</v>
      </c>
      <c r="R4315" s="26">
        <v>0.67942880877608502</v>
      </c>
      <c r="U4315" s="26">
        <v>0.36</v>
      </c>
      <c r="X4315" s="26">
        <v>1.5</v>
      </c>
      <c r="Y4315" s="26">
        <v>0.06</v>
      </c>
      <c r="AF4315" s="26">
        <v>0.59279800628090096</v>
      </c>
      <c r="AG4315" s="26">
        <v>0.38076073191949</v>
      </c>
      <c r="AI4315" s="29">
        <v>0.750000000000002</v>
      </c>
    </row>
    <row r="4316" spans="1:35" ht="15" customHeight="1" x14ac:dyDescent="0.2">
      <c r="A4316" s="25">
        <v>4451</v>
      </c>
      <c r="B4316" s="25" t="s">
        <v>133</v>
      </c>
      <c r="C4316" s="139">
        <v>39482</v>
      </c>
      <c r="D4316" s="25" t="s">
        <v>24</v>
      </c>
      <c r="E4316" s="25" t="s">
        <v>77</v>
      </c>
      <c r="F4316" s="25">
        <v>-80</v>
      </c>
      <c r="G4316" s="82">
        <v>21.74759999999992</v>
      </c>
      <c r="H4316" s="27">
        <v>-80.362459999999999</v>
      </c>
      <c r="I4316" s="25">
        <v>25</v>
      </c>
      <c r="J4316" s="82">
        <v>17.830800000000053</v>
      </c>
      <c r="K4316" s="27">
        <v>25.297180000000001</v>
      </c>
      <c r="L4316" s="29">
        <v>23.914999999999999</v>
      </c>
      <c r="M4316" s="29">
        <v>31.654399999999999</v>
      </c>
      <c r="Q4316" s="26">
        <v>25.156856399999999</v>
      </c>
      <c r="R4316" s="26">
        <v>0.466799861781592</v>
      </c>
      <c r="U4316" s="26">
        <v>0.05</v>
      </c>
      <c r="X4316" s="26">
        <v>3.8</v>
      </c>
      <c r="Y4316" s="26">
        <v>0.01</v>
      </c>
      <c r="AF4316" s="26">
        <v>0.69888116103460196</v>
      </c>
      <c r="AG4316" s="26">
        <v>0.13624124826067499</v>
      </c>
      <c r="AI4316" s="29">
        <v>0.54999999999999705</v>
      </c>
    </row>
    <row r="4317" spans="1:35" ht="15" customHeight="1" x14ac:dyDescent="0.2">
      <c r="A4317" s="25">
        <v>4452</v>
      </c>
      <c r="B4317" s="25" t="s">
        <v>133</v>
      </c>
      <c r="C4317" s="139">
        <v>39482</v>
      </c>
      <c r="D4317" s="25" t="s">
        <v>25</v>
      </c>
      <c r="E4317" s="25" t="s">
        <v>79</v>
      </c>
      <c r="F4317" s="25">
        <v>-80</v>
      </c>
      <c r="G4317" s="82">
        <v>22.612799999999993</v>
      </c>
      <c r="H4317" s="27">
        <v>-80.37688</v>
      </c>
      <c r="I4317" s="25">
        <v>25</v>
      </c>
      <c r="J4317" s="82">
        <v>14.323200000000043</v>
      </c>
      <c r="K4317" s="27">
        <v>25.238720000000001</v>
      </c>
      <c r="L4317" s="29">
        <v>23.869499999999999</v>
      </c>
      <c r="M4317" s="29">
        <v>30.944299999999998</v>
      </c>
      <c r="Q4317" s="26">
        <v>24.606439399999999</v>
      </c>
      <c r="R4317" s="26">
        <v>1.44348842734189</v>
      </c>
      <c r="U4317" s="26">
        <v>0</v>
      </c>
      <c r="X4317" s="26">
        <v>6.3</v>
      </c>
      <c r="Y4317" s="26">
        <v>0.04</v>
      </c>
      <c r="AF4317" s="26">
        <v>1.3146972103281001</v>
      </c>
      <c r="AG4317" s="26">
        <v>0.225219263913606</v>
      </c>
      <c r="AI4317" s="29">
        <v>1.5999999999999901</v>
      </c>
    </row>
    <row r="4318" spans="1:35" ht="15" customHeight="1" x14ac:dyDescent="0.2">
      <c r="A4318" s="25">
        <v>4453</v>
      </c>
      <c r="B4318" s="25" t="s">
        <v>133</v>
      </c>
      <c r="C4318" s="139">
        <v>39482</v>
      </c>
      <c r="D4318" s="25" t="s">
        <v>26</v>
      </c>
      <c r="E4318" s="25" t="s">
        <v>79</v>
      </c>
      <c r="F4318" s="25">
        <v>-80</v>
      </c>
      <c r="G4318" s="82">
        <v>25.362000000000364</v>
      </c>
      <c r="H4318" s="27">
        <v>-80.422700000000006</v>
      </c>
      <c r="I4318" s="25">
        <v>25</v>
      </c>
      <c r="J4318" s="82">
        <v>15.381600000000049</v>
      </c>
      <c r="K4318" s="27">
        <v>25.256360000000001</v>
      </c>
      <c r="L4318" s="29">
        <v>25.069900000000001</v>
      </c>
      <c r="M4318" s="29">
        <v>26.492000000000001</v>
      </c>
      <c r="Q4318" s="26">
        <v>40.874070000000003</v>
      </c>
      <c r="R4318" s="26">
        <v>0.62192292518502201</v>
      </c>
      <c r="U4318" s="26">
        <v>0.78</v>
      </c>
      <c r="X4318" s="26">
        <v>8.6</v>
      </c>
      <c r="Y4318" s="26">
        <v>0.04</v>
      </c>
      <c r="AF4318" s="26">
        <v>0.65584742844583699</v>
      </c>
      <c r="AG4318" s="26">
        <v>0.25014477178568101</v>
      </c>
      <c r="AI4318" s="29">
        <v>0.70000000000000295</v>
      </c>
    </row>
    <row r="4319" spans="1:35" ht="15" customHeight="1" x14ac:dyDescent="0.2">
      <c r="A4319" s="25">
        <v>4454</v>
      </c>
      <c r="B4319" s="25" t="s">
        <v>133</v>
      </c>
      <c r="C4319" s="139">
        <v>39482</v>
      </c>
      <c r="D4319" s="25" t="s">
        <v>27</v>
      </c>
      <c r="E4319" s="25" t="s">
        <v>79</v>
      </c>
      <c r="F4319" s="25">
        <v>-80</v>
      </c>
      <c r="G4319" s="82">
        <v>25.400399999999763</v>
      </c>
      <c r="H4319" s="27">
        <v>-80.423339999999996</v>
      </c>
      <c r="I4319" s="25">
        <v>25</v>
      </c>
      <c r="J4319" s="82">
        <v>10.512000000000015</v>
      </c>
      <c r="K4319" s="27">
        <v>25.1752</v>
      </c>
      <c r="L4319" s="29">
        <v>24.2517</v>
      </c>
      <c r="M4319" s="29">
        <v>30.068000000000001</v>
      </c>
      <c r="Q4319" s="26">
        <v>24.936689600000001</v>
      </c>
      <c r="U4319" s="26">
        <v>0.05</v>
      </c>
      <c r="X4319" s="26">
        <v>11</v>
      </c>
      <c r="Y4319" s="26">
        <v>0.21</v>
      </c>
      <c r="AF4319" s="26">
        <v>2.71446110135492</v>
      </c>
      <c r="AG4319" s="26">
        <v>0.30981713813185902</v>
      </c>
    </row>
    <row r="4320" spans="1:35" ht="15" customHeight="1" x14ac:dyDescent="0.2">
      <c r="A4320" s="25">
        <v>4455</v>
      </c>
      <c r="B4320" s="25" t="s">
        <v>133</v>
      </c>
      <c r="C4320" s="139">
        <v>39482</v>
      </c>
      <c r="D4320" s="25" t="s">
        <v>28</v>
      </c>
      <c r="E4320" s="25" t="s">
        <v>77</v>
      </c>
      <c r="F4320" s="25">
        <v>-80</v>
      </c>
      <c r="G4320" s="82">
        <v>12.814799999999593</v>
      </c>
      <c r="H4320" s="27">
        <v>-80.213579999999993</v>
      </c>
      <c r="I4320" s="25">
        <v>25</v>
      </c>
      <c r="J4320" s="82">
        <v>28.095600000000047</v>
      </c>
      <c r="K4320" s="27">
        <v>25.468260000000001</v>
      </c>
      <c r="L4320" s="29">
        <v>23.1099</v>
      </c>
      <c r="M4320" s="29">
        <v>37.0015</v>
      </c>
      <c r="Q4320" s="26">
        <v>3.7040730000000002</v>
      </c>
      <c r="R4320" s="26">
        <v>3.5260923707840202</v>
      </c>
      <c r="U4320" s="26">
        <v>0.08</v>
      </c>
      <c r="X4320" s="26">
        <v>0</v>
      </c>
      <c r="Y4320" s="26">
        <v>0</v>
      </c>
      <c r="AF4320" s="26">
        <v>0.20082408541423899</v>
      </c>
      <c r="AG4320" s="26">
        <v>6.0132899007766097E-2</v>
      </c>
      <c r="AI4320" s="29">
        <v>3.55</v>
      </c>
    </row>
    <row r="4321" spans="1:35" ht="15" customHeight="1" x14ac:dyDescent="0.2">
      <c r="A4321" s="25">
        <v>4456</v>
      </c>
      <c r="B4321" s="25" t="s">
        <v>133</v>
      </c>
      <c r="C4321" s="139">
        <v>39482</v>
      </c>
      <c r="D4321" s="25" t="s">
        <v>29</v>
      </c>
      <c r="E4321" s="25" t="s">
        <v>76</v>
      </c>
      <c r="F4321" s="25">
        <v>-80</v>
      </c>
      <c r="G4321" s="82">
        <v>11.904000000000394</v>
      </c>
      <c r="H4321" s="27">
        <v>-80.198400000000007</v>
      </c>
      <c r="I4321" s="25">
        <v>25</v>
      </c>
      <c r="J4321" s="82">
        <v>34.8228000000001</v>
      </c>
      <c r="K4321" s="27">
        <v>25.580380000000002</v>
      </c>
      <c r="L4321" s="29">
        <v>23.116099999999999</v>
      </c>
      <c r="M4321" s="29">
        <v>36.288800000000002</v>
      </c>
      <c r="Q4321" s="26">
        <v>5.8450828000000001</v>
      </c>
      <c r="R4321" s="26">
        <v>0.53339968602610999</v>
      </c>
      <c r="U4321" s="26">
        <v>0</v>
      </c>
      <c r="X4321" s="26">
        <v>0.6</v>
      </c>
      <c r="Y4321" s="26">
        <v>0</v>
      </c>
      <c r="AF4321" s="26">
        <v>0.13944263738065099</v>
      </c>
      <c r="AG4321" s="26">
        <v>7.2265848255152795E-2</v>
      </c>
      <c r="AI4321" s="29">
        <v>0.54999999999999705</v>
      </c>
    </row>
    <row r="4322" spans="1:35" ht="15" customHeight="1" x14ac:dyDescent="0.2">
      <c r="A4322" s="25">
        <v>4457</v>
      </c>
      <c r="B4322" s="25" t="s">
        <v>133</v>
      </c>
      <c r="C4322" s="139">
        <v>39482</v>
      </c>
      <c r="D4322" s="25" t="s">
        <v>30</v>
      </c>
      <c r="E4322" s="25" t="s">
        <v>76</v>
      </c>
      <c r="F4322" s="25">
        <v>-80</v>
      </c>
      <c r="G4322" s="82">
        <v>11.211599999999748</v>
      </c>
      <c r="H4322" s="27">
        <v>-80.186859999999996</v>
      </c>
      <c r="I4322" s="25">
        <v>25</v>
      </c>
      <c r="J4322" s="82">
        <v>39.721199999999897</v>
      </c>
      <c r="K4322" s="27">
        <v>25.662019999999998</v>
      </c>
      <c r="L4322" s="29">
        <v>22.673200000000001</v>
      </c>
      <c r="M4322" s="29">
        <v>35.905099999999997</v>
      </c>
      <c r="Q4322" s="26">
        <v>7.2986329999999997</v>
      </c>
      <c r="R4322" s="26">
        <v>2.5697193003558799E-2</v>
      </c>
      <c r="U4322" s="26">
        <v>0.25</v>
      </c>
      <c r="X4322" s="26">
        <v>0.95</v>
      </c>
      <c r="Y4322" s="26">
        <v>0</v>
      </c>
      <c r="AF4322" s="26">
        <v>1.8841435787701399</v>
      </c>
      <c r="AG4322" s="26">
        <v>1.1953890739889701</v>
      </c>
      <c r="AI4322" s="29">
        <v>0.250000000000004</v>
      </c>
    </row>
    <row r="4323" spans="1:35" ht="15" customHeight="1" x14ac:dyDescent="0.2">
      <c r="A4323" s="25">
        <v>4458</v>
      </c>
      <c r="B4323" s="25" t="s">
        <v>133</v>
      </c>
      <c r="C4323" s="139">
        <v>39482</v>
      </c>
      <c r="D4323" s="25" t="s">
        <v>31</v>
      </c>
      <c r="E4323" s="25" t="s">
        <v>76</v>
      </c>
      <c r="F4323" s="25">
        <v>-80</v>
      </c>
      <c r="G4323" s="82">
        <v>17.386799999999596</v>
      </c>
      <c r="H4323" s="27">
        <v>-80.289779999999993</v>
      </c>
      <c r="I4323" s="25">
        <v>25</v>
      </c>
      <c r="J4323" s="82">
        <v>36.897599999999997</v>
      </c>
      <c r="K4323" s="27">
        <v>25.61496</v>
      </c>
      <c r="L4323" s="29">
        <v>24.2653</v>
      </c>
      <c r="M4323" s="29">
        <v>32.976599999999998</v>
      </c>
      <c r="Q4323" s="26">
        <v>18.461988399999999</v>
      </c>
      <c r="R4323" s="26">
        <v>0.37323298655885201</v>
      </c>
      <c r="U4323" s="26">
        <v>0</v>
      </c>
      <c r="X4323" s="26">
        <v>5</v>
      </c>
      <c r="Y4323" s="26">
        <v>0</v>
      </c>
      <c r="AF4323" s="26">
        <v>0.22484291290564301</v>
      </c>
      <c r="AG4323" s="26">
        <v>0.110887706868582</v>
      </c>
      <c r="AI4323" s="29">
        <v>0.4</v>
      </c>
    </row>
    <row r="4324" spans="1:35" ht="15" customHeight="1" x14ac:dyDescent="0.2">
      <c r="A4324" s="25">
        <v>4459</v>
      </c>
      <c r="B4324" s="25" t="s">
        <v>133</v>
      </c>
      <c r="C4324" s="139">
        <v>39482</v>
      </c>
      <c r="D4324" s="25" t="s">
        <v>16</v>
      </c>
      <c r="E4324" s="25" t="s">
        <v>76</v>
      </c>
      <c r="F4324" s="25">
        <v>-80</v>
      </c>
      <c r="G4324" s="82">
        <v>14.91359999999986</v>
      </c>
      <c r="H4324" s="27">
        <v>-80.248559999999998</v>
      </c>
      <c r="I4324" s="25">
        <v>25</v>
      </c>
      <c r="J4324" s="82">
        <v>41.424000000000021</v>
      </c>
      <c r="K4324" s="27">
        <v>25.6904</v>
      </c>
      <c r="L4324" s="29">
        <v>23.720600000000001</v>
      </c>
      <c r="M4324" s="29">
        <v>30.911110000000001</v>
      </c>
      <c r="Q4324" s="26">
        <v>22.413757799999999</v>
      </c>
      <c r="U4324" s="26">
        <v>3.3</v>
      </c>
      <c r="X4324" s="26">
        <v>3.4</v>
      </c>
      <c r="Y4324" s="26">
        <v>0.09</v>
      </c>
      <c r="AI4324" s="29">
        <v>0.80000000000000104</v>
      </c>
    </row>
    <row r="4325" spans="1:35" ht="15" customHeight="1" x14ac:dyDescent="0.2">
      <c r="A4325" s="25">
        <v>4460</v>
      </c>
      <c r="B4325" s="25" t="s">
        <v>133</v>
      </c>
      <c r="C4325" s="139">
        <v>39482</v>
      </c>
      <c r="D4325" s="25" t="s">
        <v>17</v>
      </c>
      <c r="E4325" s="25" t="s">
        <v>76</v>
      </c>
      <c r="F4325" s="25">
        <v>-80</v>
      </c>
      <c r="G4325" s="82">
        <v>15.830400000000111</v>
      </c>
      <c r="H4325" s="27">
        <v>-80.263840000000002</v>
      </c>
      <c r="I4325" s="25">
        <v>25</v>
      </c>
      <c r="J4325" s="82">
        <v>39.253199999999921</v>
      </c>
      <c r="K4325" s="27">
        <v>25.654219999999999</v>
      </c>
      <c r="L4325" s="29">
        <v>23.993099999999998</v>
      </c>
      <c r="M4325" s="29">
        <v>33.473399999999998</v>
      </c>
      <c r="Q4325" s="26">
        <v>20.740040799999999</v>
      </c>
      <c r="R4325" s="26">
        <v>0.57116787572956096</v>
      </c>
      <c r="U4325" s="26">
        <v>0</v>
      </c>
      <c r="X4325" s="26">
        <v>3.6</v>
      </c>
      <c r="Y4325" s="26">
        <v>0.01</v>
      </c>
      <c r="AF4325" s="26">
        <v>0.24218984387165701</v>
      </c>
      <c r="AG4325" s="26">
        <v>0.164410566838809</v>
      </c>
      <c r="AI4325" s="29">
        <v>0.59999999999999598</v>
      </c>
    </row>
    <row r="4326" spans="1:35" ht="15" customHeight="1" x14ac:dyDescent="0.2">
      <c r="A4326" s="25">
        <v>4461</v>
      </c>
      <c r="B4326" s="25" t="s">
        <v>133</v>
      </c>
      <c r="C4326" s="139">
        <v>39482</v>
      </c>
      <c r="D4326" s="25" t="s">
        <v>18</v>
      </c>
      <c r="E4326" s="25" t="s">
        <v>76</v>
      </c>
      <c r="F4326" s="25">
        <v>-80</v>
      </c>
      <c r="G4326" s="82">
        <v>15.838800000000219</v>
      </c>
      <c r="H4326" s="27">
        <v>-80.263980000000004</v>
      </c>
      <c r="I4326" s="25">
        <v>25</v>
      </c>
      <c r="J4326" s="82">
        <v>35.499600000000058</v>
      </c>
      <c r="K4326" s="27">
        <v>25.591660000000001</v>
      </c>
      <c r="L4326" s="29">
        <v>23.697399999999998</v>
      </c>
      <c r="M4326" s="29">
        <v>35.247399999999999</v>
      </c>
      <c r="Q4326" s="26">
        <v>8.3680146000000004</v>
      </c>
      <c r="R4326" s="26">
        <v>0.17962688739568899</v>
      </c>
      <c r="U4326" s="26">
        <v>0.38</v>
      </c>
      <c r="X4326" s="26">
        <v>1.5</v>
      </c>
      <c r="Y4326" s="26">
        <v>0</v>
      </c>
      <c r="AF4326" s="26">
        <v>0.171134145876253</v>
      </c>
      <c r="AG4326" s="26">
        <v>7.9012192470731796E-2</v>
      </c>
      <c r="AI4326" s="29">
        <v>0.20000000000000501</v>
      </c>
    </row>
    <row r="4327" spans="1:35" ht="15" customHeight="1" x14ac:dyDescent="0.2">
      <c r="A4327" s="25">
        <v>4462</v>
      </c>
      <c r="B4327" s="25" t="s">
        <v>133</v>
      </c>
      <c r="C4327" s="139">
        <v>39482</v>
      </c>
      <c r="D4327" s="25" t="s">
        <v>19</v>
      </c>
      <c r="E4327" s="25" t="s">
        <v>77</v>
      </c>
      <c r="F4327" s="25">
        <v>-80</v>
      </c>
      <c r="G4327" s="82">
        <v>18.838800000000049</v>
      </c>
      <c r="H4327" s="27">
        <v>-80.313980000000001</v>
      </c>
      <c r="I4327" s="25">
        <v>25</v>
      </c>
      <c r="J4327" s="82">
        <v>31.790400000000005</v>
      </c>
      <c r="K4327" s="27">
        <v>25.52984</v>
      </c>
      <c r="L4327" s="29">
        <v>25.098600000000001</v>
      </c>
      <c r="M4327" s="29">
        <v>27.960999999999999</v>
      </c>
      <c r="Q4327" s="26">
        <v>42.794913000000001</v>
      </c>
      <c r="R4327" s="26">
        <v>0.69062904311672502</v>
      </c>
      <c r="U4327" s="26">
        <v>0.56999999999999995</v>
      </c>
      <c r="X4327" s="26">
        <v>7.3</v>
      </c>
      <c r="Y4327" s="26">
        <v>7.0000000000000007E-2</v>
      </c>
      <c r="AF4327" s="26">
        <v>1.3387160378195</v>
      </c>
      <c r="AG4327" s="26">
        <v>0.580473936220812</v>
      </c>
      <c r="AI4327" s="29">
        <v>0.85</v>
      </c>
    </row>
    <row r="4328" spans="1:35" ht="15" customHeight="1" x14ac:dyDescent="0.2">
      <c r="A4328" s="25">
        <v>4463</v>
      </c>
      <c r="B4328" s="25" t="s">
        <v>133</v>
      </c>
      <c r="C4328" s="139">
        <v>39482</v>
      </c>
      <c r="D4328" s="25" t="s">
        <v>20</v>
      </c>
      <c r="E4328" s="25" t="s">
        <v>77</v>
      </c>
      <c r="F4328" s="25">
        <v>-80</v>
      </c>
      <c r="G4328" s="82">
        <v>15.135600000000409</v>
      </c>
      <c r="H4328" s="27">
        <v>-80.252260000000007</v>
      </c>
      <c r="I4328" s="25">
        <v>25</v>
      </c>
      <c r="J4328" s="82">
        <v>29.55360000000006</v>
      </c>
      <c r="K4328" s="27">
        <v>25.492560000000001</v>
      </c>
      <c r="L4328" s="29">
        <v>23.334800000000001</v>
      </c>
      <c r="M4328" s="29">
        <v>36.7547</v>
      </c>
      <c r="Q4328" s="26">
        <v>3.9759115999999999</v>
      </c>
      <c r="R4328" s="26">
        <v>1.3276014902362001</v>
      </c>
      <c r="U4328" s="26">
        <v>0.09</v>
      </c>
      <c r="X4328" s="26">
        <v>0.01</v>
      </c>
      <c r="Y4328" s="26">
        <v>0</v>
      </c>
      <c r="AF4328" s="26">
        <v>0.18814748201599801</v>
      </c>
      <c r="AG4328" s="26">
        <v>5.9896786260844499E-2</v>
      </c>
      <c r="AI4328" s="29">
        <v>1.3500000000000101</v>
      </c>
    </row>
    <row r="4329" spans="1:35" ht="15" customHeight="1" x14ac:dyDescent="0.2">
      <c r="A4329" s="25">
        <v>4464</v>
      </c>
      <c r="B4329" s="25" t="s">
        <v>133</v>
      </c>
      <c r="C4329" s="139">
        <v>39482</v>
      </c>
      <c r="D4329" s="25" t="s">
        <v>21</v>
      </c>
      <c r="E4329" s="25" t="s">
        <v>77</v>
      </c>
      <c r="F4329" s="25">
        <v>-80</v>
      </c>
      <c r="G4329" s="82">
        <v>19.53959999999995</v>
      </c>
      <c r="H4329" s="27">
        <v>-80.325659999999999</v>
      </c>
      <c r="I4329" s="25">
        <v>25</v>
      </c>
      <c r="J4329" s="82">
        <v>27.784800000000089</v>
      </c>
      <c r="K4329" s="27">
        <v>25.463080000000001</v>
      </c>
      <c r="L4329" s="29">
        <v>25.016999999999999</v>
      </c>
      <c r="M4329" s="29">
        <v>30.422999999999998</v>
      </c>
      <c r="Q4329" s="26">
        <v>21.452213</v>
      </c>
      <c r="R4329" s="26">
        <v>0.37295499087029399</v>
      </c>
      <c r="U4329" s="26">
        <v>0.06</v>
      </c>
      <c r="X4329" s="26">
        <v>4.5</v>
      </c>
      <c r="Y4329" s="26">
        <v>0.02</v>
      </c>
      <c r="AF4329" s="26">
        <v>0.227178076689529</v>
      </c>
      <c r="AG4329" s="26">
        <v>0.116960823365267</v>
      </c>
      <c r="AI4329" s="29">
        <v>0.4</v>
      </c>
    </row>
    <row r="4330" spans="1:35" ht="15" customHeight="1" x14ac:dyDescent="0.2">
      <c r="A4330" s="25">
        <v>4465</v>
      </c>
      <c r="B4330" s="25" t="s">
        <v>133</v>
      </c>
      <c r="C4330" s="139">
        <v>39482</v>
      </c>
      <c r="D4330" s="25" t="s">
        <v>22</v>
      </c>
      <c r="E4330" s="25" t="s">
        <v>77</v>
      </c>
      <c r="F4330" s="25">
        <v>-80</v>
      </c>
      <c r="G4330" s="82">
        <v>14.616000000000042</v>
      </c>
      <c r="H4330" s="27">
        <v>-80.243600000000001</v>
      </c>
      <c r="I4330" s="25">
        <v>25</v>
      </c>
      <c r="J4330" s="82">
        <v>24.283200000000065</v>
      </c>
      <c r="K4330" s="27">
        <v>25.404720000000001</v>
      </c>
      <c r="L4330" s="29">
        <v>23.994399999999999</v>
      </c>
      <c r="M4330" s="29">
        <v>36.897399999999998</v>
      </c>
      <c r="Q4330" s="26">
        <v>5.26546</v>
      </c>
      <c r="R4330" s="26">
        <v>0.68324083134694003</v>
      </c>
      <c r="U4330" s="26">
        <v>0.56000000000000005</v>
      </c>
      <c r="X4330" s="26">
        <v>0</v>
      </c>
      <c r="Y4330" s="26">
        <v>0</v>
      </c>
      <c r="AF4330" s="26">
        <v>0.14077701668572901</v>
      </c>
      <c r="AG4330" s="26">
        <v>6.8228807431319802E-2</v>
      </c>
      <c r="AI4330" s="29">
        <v>0.70000000000000295</v>
      </c>
    </row>
    <row r="4331" spans="1:35" ht="15" customHeight="1" x14ac:dyDescent="0.2">
      <c r="A4331" s="25">
        <v>4466</v>
      </c>
      <c r="B4331" s="25" t="s">
        <v>133</v>
      </c>
      <c r="C4331" s="139">
        <v>39482</v>
      </c>
      <c r="D4331" s="25" t="s">
        <v>23</v>
      </c>
      <c r="E4331" s="25" t="s">
        <v>77</v>
      </c>
      <c r="F4331" s="25">
        <v>-80</v>
      </c>
      <c r="G4331" s="82">
        <v>19.256399999999587</v>
      </c>
      <c r="H4331" s="27">
        <v>-80.320939999999993</v>
      </c>
      <c r="I4331" s="25">
        <v>25</v>
      </c>
      <c r="J4331" s="82">
        <v>20.023199999999974</v>
      </c>
      <c r="K4331" s="27">
        <v>25.33372</v>
      </c>
      <c r="L4331" s="29">
        <v>23.436</v>
      </c>
      <c r="M4331" s="29">
        <v>34.423999999999999</v>
      </c>
      <c r="Q4331" s="26">
        <v>15.775054799999999</v>
      </c>
      <c r="R4331" s="26">
        <v>0.74344773421336197</v>
      </c>
      <c r="U4331" s="26">
        <v>0.14000000000000001</v>
      </c>
      <c r="X4331" s="26">
        <v>1.2</v>
      </c>
      <c r="Y4331" s="26">
        <v>0</v>
      </c>
      <c r="AF4331" s="26">
        <v>0.47503903260776797</v>
      </c>
      <c r="AG4331" s="26">
        <v>0.12405093738291099</v>
      </c>
      <c r="AI4331" s="29">
        <v>0.80000000000000104</v>
      </c>
    </row>
    <row r="4332" spans="1:35" ht="15" customHeight="1" x14ac:dyDescent="0.2">
      <c r="A4332" s="25">
        <v>4467</v>
      </c>
      <c r="B4332" s="25" t="s">
        <v>133</v>
      </c>
      <c r="C4332" s="139">
        <v>39483</v>
      </c>
      <c r="D4332" s="25">
        <v>1</v>
      </c>
      <c r="E4332" s="25" t="s">
        <v>47</v>
      </c>
      <c r="F4332" s="25">
        <v>-80</v>
      </c>
      <c r="G4332" s="82">
        <v>29.82</v>
      </c>
      <c r="H4332" s="27">
        <v>-80.497</v>
      </c>
      <c r="I4332" s="25">
        <v>25</v>
      </c>
      <c r="J4332" s="82">
        <v>11.105999999999909</v>
      </c>
      <c r="K4332" s="27">
        <v>25.185099999999998</v>
      </c>
      <c r="L4332" s="29">
        <v>23.306999999999999</v>
      </c>
      <c r="M4332" s="29">
        <v>29.026700000000002</v>
      </c>
      <c r="Q4332" s="26">
        <v>19.126982000000002</v>
      </c>
      <c r="R4332" s="26">
        <v>1.17231957215359</v>
      </c>
      <c r="U4332" s="26">
        <v>6.6</v>
      </c>
      <c r="X4332" s="26">
        <v>11</v>
      </c>
      <c r="Y4332" s="26">
        <v>0.05</v>
      </c>
      <c r="AF4332" s="26">
        <v>0.232515593909841</v>
      </c>
      <c r="AG4332" s="26">
        <v>0.16988067666033899</v>
      </c>
      <c r="AI4332" s="29">
        <v>1.2</v>
      </c>
    </row>
    <row r="4333" spans="1:35" ht="15" customHeight="1" x14ac:dyDescent="0.2">
      <c r="A4333" s="25">
        <v>4468</v>
      </c>
      <c r="B4333" s="25" t="s">
        <v>133</v>
      </c>
      <c r="C4333" s="139">
        <v>39483</v>
      </c>
      <c r="D4333" s="25">
        <v>2</v>
      </c>
      <c r="E4333" s="25" t="s">
        <v>47</v>
      </c>
      <c r="F4333" s="25">
        <v>-80</v>
      </c>
      <c r="G4333" s="82">
        <v>33.717599999999948</v>
      </c>
      <c r="H4333" s="27">
        <v>-80.561959999999999</v>
      </c>
      <c r="I4333" s="25">
        <v>25</v>
      </c>
      <c r="J4333" s="82">
        <v>10.050000000000001</v>
      </c>
      <c r="K4333" s="27">
        <v>25.1675</v>
      </c>
      <c r="L4333" s="29">
        <v>23.518999999999998</v>
      </c>
      <c r="M4333" s="29">
        <v>27.0229</v>
      </c>
      <c r="Q4333" s="26">
        <v>18.318206</v>
      </c>
      <c r="R4333" s="26">
        <v>1.86465483388335</v>
      </c>
      <c r="U4333" s="26">
        <v>4.3</v>
      </c>
      <c r="X4333" s="26">
        <v>14.5</v>
      </c>
      <c r="Y4333" s="26">
        <v>0</v>
      </c>
      <c r="AF4333" s="26">
        <v>0.29689939537985499</v>
      </c>
      <c r="AG4333" s="26">
        <v>0.16285335853279101</v>
      </c>
      <c r="AI4333" s="29">
        <v>1.9</v>
      </c>
    </row>
    <row r="4334" spans="1:35" ht="15" customHeight="1" x14ac:dyDescent="0.2">
      <c r="A4334" s="25">
        <v>4469</v>
      </c>
      <c r="B4334" s="25" t="s">
        <v>133</v>
      </c>
      <c r="C4334" s="139">
        <v>39483</v>
      </c>
      <c r="D4334" s="25">
        <v>3</v>
      </c>
      <c r="E4334" s="25" t="s">
        <v>47</v>
      </c>
      <c r="F4334" s="25">
        <v>-80</v>
      </c>
      <c r="G4334" s="82">
        <v>37.259999999999707</v>
      </c>
      <c r="H4334" s="27">
        <v>-80.620999999999995</v>
      </c>
      <c r="I4334" s="25">
        <v>25</v>
      </c>
      <c r="J4334" s="82">
        <v>9.030000000000058</v>
      </c>
      <c r="K4334" s="27">
        <v>25.150500000000001</v>
      </c>
      <c r="L4334" s="29">
        <v>23.599</v>
      </c>
      <c r="M4334" s="29">
        <v>24.472999999999999</v>
      </c>
      <c r="Q4334" s="26">
        <v>16.161470000000001</v>
      </c>
      <c r="R4334" s="26">
        <v>1.2597303388288901</v>
      </c>
      <c r="U4334" s="26">
        <v>0.84</v>
      </c>
      <c r="X4334" s="26">
        <v>8.1</v>
      </c>
      <c r="Y4334" s="26">
        <v>0</v>
      </c>
      <c r="AF4334" s="26">
        <v>0.33826515383727301</v>
      </c>
      <c r="AG4334" s="26">
        <v>0.19836330549773601</v>
      </c>
      <c r="AI4334" s="29">
        <v>1.3</v>
      </c>
    </row>
    <row r="4335" spans="1:35" ht="15" customHeight="1" x14ac:dyDescent="0.2">
      <c r="A4335" s="25">
        <v>4470</v>
      </c>
      <c r="B4335" s="25" t="s">
        <v>133</v>
      </c>
      <c r="C4335" s="139">
        <v>39483</v>
      </c>
      <c r="D4335" s="25">
        <v>4</v>
      </c>
      <c r="E4335" s="25" t="s">
        <v>48</v>
      </c>
      <c r="F4335" s="25">
        <v>-80</v>
      </c>
      <c r="G4335" s="82">
        <v>40.792799999999829</v>
      </c>
      <c r="H4335" s="27">
        <v>-80.679879999999997</v>
      </c>
      <c r="I4335" s="25">
        <v>25</v>
      </c>
      <c r="J4335" s="82">
        <v>7.926000000000073</v>
      </c>
      <c r="K4335" s="27">
        <v>25.132100000000001</v>
      </c>
      <c r="L4335" s="29">
        <v>24.045000000000002</v>
      </c>
      <c r="M4335" s="29">
        <v>27.372</v>
      </c>
      <c r="Q4335" s="26">
        <v>24.810880000000001</v>
      </c>
      <c r="R4335" s="26">
        <v>3.0435271615529498</v>
      </c>
      <c r="U4335" s="26">
        <v>0.36</v>
      </c>
      <c r="X4335" s="26">
        <v>19</v>
      </c>
      <c r="Y4335" s="26">
        <v>0</v>
      </c>
      <c r="AF4335" s="26">
        <v>0.474371842955229</v>
      </c>
      <c r="AG4335" s="26">
        <v>0.16075361395218199</v>
      </c>
      <c r="AI4335" s="29">
        <v>3.1000000000000099</v>
      </c>
    </row>
    <row r="4336" spans="1:35" ht="15" customHeight="1" x14ac:dyDescent="0.2">
      <c r="A4336" s="25">
        <v>4471</v>
      </c>
      <c r="B4336" s="25" t="s">
        <v>133</v>
      </c>
      <c r="C4336" s="139">
        <v>39483</v>
      </c>
      <c r="D4336" s="25">
        <v>5</v>
      </c>
      <c r="E4336" s="25" t="s">
        <v>48</v>
      </c>
      <c r="F4336" s="25">
        <v>-80</v>
      </c>
      <c r="G4336" s="82">
        <v>43.182000000000187</v>
      </c>
      <c r="H4336" s="27">
        <v>-80.719700000000003</v>
      </c>
      <c r="I4336" s="25">
        <v>25</v>
      </c>
      <c r="J4336" s="82">
        <v>6.9360000000000355</v>
      </c>
      <c r="K4336" s="27">
        <v>25.115600000000001</v>
      </c>
      <c r="L4336" s="29">
        <v>23.988</v>
      </c>
      <c r="M4336" s="29">
        <v>30.146000000000001</v>
      </c>
      <c r="Q4336" s="26">
        <v>36.762791999999997</v>
      </c>
      <c r="R4336" s="26">
        <v>11.601754257682099</v>
      </c>
      <c r="U4336" s="26">
        <v>0.26</v>
      </c>
      <c r="X4336" s="26">
        <v>53.5</v>
      </c>
      <c r="Y4336" s="26">
        <v>0</v>
      </c>
      <c r="AF4336" s="26">
        <v>5.8652642354703497</v>
      </c>
      <c r="AG4336" s="26">
        <v>0.49860275402462301</v>
      </c>
      <c r="AI4336" s="29">
        <v>12.3</v>
      </c>
    </row>
    <row r="4337" spans="1:39" ht="15" customHeight="1" x14ac:dyDescent="0.2">
      <c r="A4337" s="25">
        <v>4472</v>
      </c>
      <c r="B4337" s="25" t="s">
        <v>133</v>
      </c>
      <c r="C4337" s="139">
        <v>39483</v>
      </c>
      <c r="D4337" s="25">
        <v>6</v>
      </c>
      <c r="E4337" s="25" t="s">
        <v>48</v>
      </c>
      <c r="F4337" s="25">
        <v>-80</v>
      </c>
      <c r="G4337" s="82">
        <v>45.552000000000419</v>
      </c>
      <c r="H4337" s="27">
        <v>-80.759200000000007</v>
      </c>
      <c r="I4337" s="25">
        <v>25</v>
      </c>
      <c r="J4337" s="82">
        <v>4.2060000000000031</v>
      </c>
      <c r="K4337" s="27">
        <v>25.0701</v>
      </c>
      <c r="L4337" s="29">
        <v>23.951000000000001</v>
      </c>
      <c r="M4337" s="29">
        <v>33.841000000000001</v>
      </c>
      <c r="Q4337" s="26">
        <v>46.557968000000002</v>
      </c>
      <c r="R4337" s="26">
        <v>10.7735634288808</v>
      </c>
      <c r="U4337" s="26">
        <v>0.11</v>
      </c>
      <c r="X4337" s="26">
        <v>74.099999999999994</v>
      </c>
      <c r="Y4337" s="26">
        <v>0</v>
      </c>
      <c r="AF4337" s="26">
        <v>11.1420671974013</v>
      </c>
      <c r="AG4337" s="26">
        <v>0.25415554001537499</v>
      </c>
      <c r="AI4337" s="29">
        <v>12.1</v>
      </c>
    </row>
    <row r="4338" spans="1:39" ht="15" customHeight="1" x14ac:dyDescent="0.2">
      <c r="A4338" s="25">
        <v>4473</v>
      </c>
      <c r="B4338" s="25" t="s">
        <v>133</v>
      </c>
      <c r="C4338" s="139">
        <v>39483</v>
      </c>
      <c r="D4338" s="25">
        <v>7</v>
      </c>
      <c r="E4338" s="25" t="s">
        <v>48</v>
      </c>
      <c r="F4338" s="25">
        <v>-80</v>
      </c>
      <c r="G4338" s="82">
        <v>47.633999999999617</v>
      </c>
      <c r="H4338" s="27">
        <v>-80.793899999999994</v>
      </c>
      <c r="I4338" s="25">
        <v>25</v>
      </c>
      <c r="J4338" s="82">
        <v>7.0140000000000668</v>
      </c>
      <c r="K4338" s="27">
        <v>25.116900000000001</v>
      </c>
      <c r="L4338" s="29">
        <v>24.309000000000001</v>
      </c>
      <c r="M4338" s="29">
        <v>33.567</v>
      </c>
      <c r="Q4338" s="26">
        <v>53.005710000000001</v>
      </c>
      <c r="R4338" s="26">
        <v>9.3874975399554295</v>
      </c>
      <c r="U4338" s="26">
        <v>0.08</v>
      </c>
      <c r="X4338" s="26">
        <v>56.9</v>
      </c>
      <c r="Y4338" s="26">
        <v>0</v>
      </c>
      <c r="AF4338" s="26">
        <v>6.4050206643744003</v>
      </c>
      <c r="AG4338" s="26">
        <v>0.13842316825562201</v>
      </c>
      <c r="AI4338" s="29">
        <v>10.15</v>
      </c>
    </row>
    <row r="4339" spans="1:39" ht="15" customHeight="1" x14ac:dyDescent="0.2">
      <c r="A4339" s="25">
        <v>4474</v>
      </c>
      <c r="B4339" s="25" t="s">
        <v>133</v>
      </c>
      <c r="C4339" s="139">
        <v>39483</v>
      </c>
      <c r="D4339" s="25">
        <v>8</v>
      </c>
      <c r="E4339" s="25" t="s">
        <v>48</v>
      </c>
      <c r="F4339" s="25">
        <v>-80</v>
      </c>
      <c r="G4339" s="82">
        <v>51.881999999999948</v>
      </c>
      <c r="H4339" s="27">
        <v>-80.864699999999999</v>
      </c>
      <c r="I4339" s="25">
        <v>25</v>
      </c>
      <c r="J4339" s="82">
        <v>7.7195999999999998</v>
      </c>
      <c r="K4339" s="27">
        <v>25.12866</v>
      </c>
      <c r="L4339" s="29">
        <v>24.620999999999999</v>
      </c>
      <c r="M4339" s="29">
        <v>37.375999999999998</v>
      </c>
      <c r="Q4339" s="26">
        <v>46.535502000000001</v>
      </c>
      <c r="R4339" s="26">
        <v>7.8333604620856896</v>
      </c>
      <c r="U4339" s="26">
        <v>0.09</v>
      </c>
      <c r="X4339" s="26">
        <v>28.4</v>
      </c>
      <c r="Y4339" s="26">
        <v>0</v>
      </c>
      <c r="AF4339" s="26">
        <v>0.55977211848022101</v>
      </c>
      <c r="AG4339" s="26">
        <v>0.74231014211104895</v>
      </c>
      <c r="AI4339" s="29">
        <v>7.9</v>
      </c>
    </row>
    <row r="4340" spans="1:39" ht="15" customHeight="1" x14ac:dyDescent="0.2">
      <c r="A4340" s="25">
        <v>4475</v>
      </c>
      <c r="B4340" s="25" t="s">
        <v>133</v>
      </c>
      <c r="C4340" s="139">
        <v>39483</v>
      </c>
      <c r="D4340" s="25">
        <v>9</v>
      </c>
      <c r="E4340" s="25" t="s">
        <v>49</v>
      </c>
      <c r="F4340" s="25">
        <v>-80</v>
      </c>
      <c r="G4340" s="82">
        <v>54.360000000000355</v>
      </c>
      <c r="H4340" s="27">
        <v>-80.906000000000006</v>
      </c>
      <c r="I4340" s="25">
        <v>25</v>
      </c>
      <c r="J4340" s="82">
        <v>7.5959999999999894</v>
      </c>
      <c r="K4340" s="27">
        <v>25.1266</v>
      </c>
      <c r="L4340" s="29">
        <v>23.63</v>
      </c>
      <c r="M4340" s="29">
        <v>37.301000000000002</v>
      </c>
      <c r="Q4340" s="26">
        <v>44.356299999999997</v>
      </c>
      <c r="R4340" s="26">
        <v>8.1022646586369902</v>
      </c>
      <c r="U4340" s="26">
        <v>0.17</v>
      </c>
      <c r="X4340" s="26">
        <v>39.1</v>
      </c>
      <c r="Y4340" s="26">
        <v>0</v>
      </c>
      <c r="AF4340" s="26">
        <v>0.82097686744924003</v>
      </c>
      <c r="AG4340" s="26">
        <v>0.96788476224222597</v>
      </c>
      <c r="AI4340" s="29">
        <v>8.1999999999999904</v>
      </c>
    </row>
    <row r="4341" spans="1:39" ht="15" customHeight="1" x14ac:dyDescent="0.2">
      <c r="A4341" s="25">
        <v>4476</v>
      </c>
      <c r="B4341" s="25" t="s">
        <v>133</v>
      </c>
      <c r="C4341" s="139">
        <v>39483</v>
      </c>
      <c r="D4341" s="25">
        <v>10</v>
      </c>
      <c r="E4341" s="25" t="s">
        <v>49</v>
      </c>
      <c r="F4341" s="25">
        <v>-80</v>
      </c>
      <c r="G4341" s="82">
        <v>59.730000000000416</v>
      </c>
      <c r="H4341" s="27">
        <v>-80.995500000000007</v>
      </c>
      <c r="I4341" s="25">
        <v>25</v>
      </c>
      <c r="J4341" s="82">
        <v>6.7019999999999413</v>
      </c>
      <c r="K4341" s="27">
        <v>25.111699999999999</v>
      </c>
      <c r="L4341" s="29">
        <v>23.819900000000001</v>
      </c>
      <c r="M4341" s="29">
        <v>36.64</v>
      </c>
      <c r="Q4341" s="26">
        <v>31.393418</v>
      </c>
      <c r="R4341" s="26">
        <v>17.860408899321001</v>
      </c>
      <c r="U4341" s="26">
        <v>0</v>
      </c>
      <c r="X4341" s="26">
        <v>30.3</v>
      </c>
      <c r="Y4341" s="26">
        <v>0</v>
      </c>
      <c r="AF4341" s="26">
        <v>3.2725652457037899</v>
      </c>
      <c r="AG4341" s="26">
        <v>1.6237565391072399</v>
      </c>
      <c r="AI4341" s="29">
        <v>18.25</v>
      </c>
    </row>
    <row r="4342" spans="1:39" ht="15" customHeight="1" x14ac:dyDescent="0.2">
      <c r="A4342" s="25">
        <v>4477</v>
      </c>
      <c r="B4342" s="25" t="s">
        <v>133</v>
      </c>
      <c r="C4342" s="139">
        <v>39483</v>
      </c>
      <c r="D4342" s="25">
        <v>11</v>
      </c>
      <c r="E4342" s="25" t="s">
        <v>49</v>
      </c>
      <c r="F4342" s="25">
        <v>-81</v>
      </c>
      <c r="G4342" s="82">
        <v>1.7999999999744887E-2</v>
      </c>
      <c r="H4342" s="27">
        <v>-81.000299999999996</v>
      </c>
      <c r="I4342" s="25">
        <v>25</v>
      </c>
      <c r="J4342" s="82">
        <v>4.4580000000000553</v>
      </c>
      <c r="K4342" s="27">
        <v>25.074300000000001</v>
      </c>
      <c r="L4342" s="29">
        <v>23.824000000000002</v>
      </c>
      <c r="M4342" s="29">
        <v>37.018000000000001</v>
      </c>
      <c r="Q4342" s="26">
        <v>26.338567999999999</v>
      </c>
      <c r="R4342" s="26">
        <v>3.6465056867875001</v>
      </c>
      <c r="X4342" s="26" t="s">
        <v>132</v>
      </c>
      <c r="AF4342" s="26">
        <v>0.44935223098501598</v>
      </c>
      <c r="AG4342" s="26">
        <v>0.38426869968873001</v>
      </c>
      <c r="AI4342" s="29">
        <v>3.7</v>
      </c>
    </row>
    <row r="4343" spans="1:39" ht="15" customHeight="1" x14ac:dyDescent="0.2">
      <c r="A4343" s="25">
        <v>4478</v>
      </c>
      <c r="B4343" s="25" t="s">
        <v>133</v>
      </c>
      <c r="C4343" s="139">
        <v>39483</v>
      </c>
      <c r="D4343" s="25">
        <v>12</v>
      </c>
      <c r="E4343" s="25" t="s">
        <v>49</v>
      </c>
      <c r="F4343" s="25">
        <v>-81</v>
      </c>
      <c r="G4343" s="82">
        <v>3.9479999999997517</v>
      </c>
      <c r="H4343" s="27">
        <v>-81.065799999999996</v>
      </c>
      <c r="I4343" s="25">
        <v>25</v>
      </c>
      <c r="J4343" s="82">
        <v>6.7979999999999308</v>
      </c>
      <c r="K4343" s="27">
        <v>25.113299999999999</v>
      </c>
      <c r="L4343" s="29">
        <v>23.516999999999999</v>
      </c>
      <c r="M4343" s="29">
        <v>36.685000000000002</v>
      </c>
      <c r="Q4343" s="26">
        <v>21.55331</v>
      </c>
      <c r="R4343" s="26">
        <v>1.0329255706354299</v>
      </c>
      <c r="U4343" s="26">
        <v>0.11</v>
      </c>
      <c r="X4343" s="26">
        <v>26.2</v>
      </c>
      <c r="Y4343" s="26">
        <v>0.02</v>
      </c>
      <c r="AF4343" s="26">
        <v>2.2434252066623901</v>
      </c>
      <c r="AG4343" s="26">
        <v>1.4727343816256599</v>
      </c>
      <c r="AI4343" s="29">
        <v>1.3</v>
      </c>
    </row>
    <row r="4344" spans="1:39" ht="15" customHeight="1" x14ac:dyDescent="0.2">
      <c r="A4344" s="25">
        <v>4479</v>
      </c>
      <c r="B4344" s="25" t="s">
        <v>133</v>
      </c>
      <c r="C4344" s="139">
        <v>39483</v>
      </c>
      <c r="D4344" s="25">
        <v>13</v>
      </c>
      <c r="E4344" s="25" t="s">
        <v>49</v>
      </c>
      <c r="F4344" s="25">
        <v>-81</v>
      </c>
      <c r="G4344" s="82">
        <v>5.7840000000001623</v>
      </c>
      <c r="H4344" s="27">
        <v>-81.096400000000003</v>
      </c>
      <c r="I4344" s="25">
        <v>25</v>
      </c>
      <c r="J4344" s="82">
        <v>6.7751999999999413</v>
      </c>
      <c r="K4344" s="27">
        <v>25.112919999999999</v>
      </c>
      <c r="L4344" s="29">
        <v>23.401</v>
      </c>
      <c r="M4344" s="29">
        <v>36.865000000000002</v>
      </c>
      <c r="Q4344" s="26">
        <v>20.409790600000001</v>
      </c>
      <c r="R4344" s="26">
        <v>13.521366444078501</v>
      </c>
      <c r="U4344" s="26">
        <v>0.23</v>
      </c>
      <c r="X4344" s="26">
        <v>18.3</v>
      </c>
      <c r="Y4344" s="26">
        <v>0</v>
      </c>
      <c r="AF4344" s="26">
        <v>0.24052186974031001</v>
      </c>
      <c r="AG4344" s="26">
        <v>0.13184482839926001</v>
      </c>
      <c r="AI4344" s="29">
        <v>13.55</v>
      </c>
    </row>
    <row r="4345" spans="1:39" ht="15" customHeight="1" x14ac:dyDescent="0.2">
      <c r="A4345" s="25">
        <v>4480</v>
      </c>
      <c r="B4345" s="25" t="s">
        <v>133</v>
      </c>
      <c r="C4345" s="139">
        <v>39483</v>
      </c>
      <c r="D4345" s="25">
        <v>14</v>
      </c>
      <c r="E4345" s="25" t="s">
        <v>49</v>
      </c>
      <c r="F4345" s="25">
        <v>-81</v>
      </c>
      <c r="G4345" s="82">
        <v>1.6859999999996944</v>
      </c>
      <c r="H4345" s="27">
        <v>-81.028099999999995</v>
      </c>
      <c r="I4345" s="25">
        <v>25</v>
      </c>
      <c r="J4345" s="82">
        <v>2.0640000000000924</v>
      </c>
      <c r="K4345" s="27">
        <v>25.034400000000002</v>
      </c>
      <c r="L4345" s="29">
        <v>23.068000000000001</v>
      </c>
      <c r="M4345" s="29">
        <v>36.878</v>
      </c>
      <c r="Q4345" s="26">
        <v>14.409122</v>
      </c>
      <c r="R4345" s="26">
        <v>9.4445999203667501</v>
      </c>
      <c r="U4345" s="26">
        <v>0.76</v>
      </c>
      <c r="X4345" s="26">
        <v>2.2999999999999998</v>
      </c>
      <c r="Y4345" s="26">
        <v>0</v>
      </c>
      <c r="AF4345" s="26">
        <v>0.88536066891925302</v>
      </c>
      <c r="AG4345" s="26">
        <v>0.38879408931154902</v>
      </c>
      <c r="AI4345" s="29">
        <v>9.5499999999999901</v>
      </c>
    </row>
    <row r="4346" spans="1:39" ht="15" customHeight="1" x14ac:dyDescent="0.2">
      <c r="A4346" s="25">
        <v>4481</v>
      </c>
      <c r="B4346" s="25" t="s">
        <v>133</v>
      </c>
      <c r="C4346" s="139">
        <v>39483</v>
      </c>
      <c r="D4346" s="25">
        <v>15</v>
      </c>
      <c r="E4346" s="25" t="s">
        <v>49</v>
      </c>
      <c r="F4346" s="25">
        <v>-80</v>
      </c>
      <c r="G4346" s="82">
        <v>56.91599999999994</v>
      </c>
      <c r="H4346" s="27">
        <v>-80.948599999999999</v>
      </c>
      <c r="I4346" s="25">
        <v>24</v>
      </c>
      <c r="J4346" s="82">
        <v>55.895999999999972</v>
      </c>
      <c r="K4346" s="27">
        <v>24.9316</v>
      </c>
      <c r="L4346" s="29">
        <v>23.981000000000002</v>
      </c>
      <c r="M4346" s="29">
        <v>36.5</v>
      </c>
      <c r="Q4346" s="26">
        <v>27.461867999999999</v>
      </c>
      <c r="R4346" s="26">
        <v>2.3076652279996099</v>
      </c>
      <c r="U4346" s="26">
        <v>0</v>
      </c>
      <c r="X4346" s="26">
        <v>1.9</v>
      </c>
      <c r="Y4346" s="26">
        <v>0</v>
      </c>
      <c r="AF4346" s="26">
        <v>0.35561208480328699</v>
      </c>
      <c r="AG4346" s="26">
        <v>0.20323825813037399</v>
      </c>
      <c r="AI4346" s="29">
        <v>2.35</v>
      </c>
    </row>
    <row r="4347" spans="1:39" ht="15" customHeight="1" x14ac:dyDescent="0.2">
      <c r="A4347" s="25">
        <v>4482</v>
      </c>
      <c r="B4347" s="25" t="s">
        <v>133</v>
      </c>
      <c r="C4347" s="139">
        <v>39483</v>
      </c>
      <c r="D4347" s="25">
        <v>16</v>
      </c>
      <c r="E4347" s="25" t="s">
        <v>50</v>
      </c>
      <c r="F4347" s="25">
        <v>-80</v>
      </c>
      <c r="G4347" s="82">
        <v>49.853999999999985</v>
      </c>
      <c r="H4347" s="27">
        <v>-80.8309</v>
      </c>
      <c r="I4347" s="25">
        <v>24</v>
      </c>
      <c r="J4347" s="82">
        <v>52.517999999999958</v>
      </c>
      <c r="K4347" s="27">
        <v>24.875299999999999</v>
      </c>
      <c r="L4347" s="29">
        <v>24.47</v>
      </c>
      <c r="M4347" s="29">
        <v>36.625999999999998</v>
      </c>
      <c r="Q4347" s="26">
        <v>7.6468559999999997</v>
      </c>
      <c r="R4347" s="26">
        <v>1.91028633020601</v>
      </c>
      <c r="U4347" s="26">
        <v>0.01</v>
      </c>
      <c r="X4347" s="26">
        <v>2.5</v>
      </c>
      <c r="Y4347" s="26">
        <v>0</v>
      </c>
      <c r="AF4347" s="26">
        <v>0.33359482626949999</v>
      </c>
      <c r="AG4347" s="26">
        <v>8.9221553553495495E-2</v>
      </c>
      <c r="AI4347" s="29">
        <v>1.94999999999999</v>
      </c>
    </row>
    <row r="4348" spans="1:39" ht="15" customHeight="1" x14ac:dyDescent="0.2">
      <c r="A4348" s="25">
        <v>4483</v>
      </c>
      <c r="B4348" s="25" t="s">
        <v>133</v>
      </c>
      <c r="C4348" s="139">
        <v>39483</v>
      </c>
      <c r="D4348" s="25">
        <v>17</v>
      </c>
      <c r="E4348" s="25" t="s">
        <v>50</v>
      </c>
      <c r="F4348" s="25">
        <v>-80</v>
      </c>
      <c r="G4348" s="82">
        <v>42.497999999999649</v>
      </c>
      <c r="H4348" s="27">
        <v>-80.708299999999994</v>
      </c>
      <c r="I4348" s="25">
        <v>24</v>
      </c>
      <c r="J4348" s="82">
        <v>55.326000000000022</v>
      </c>
      <c r="K4348" s="27">
        <v>24.9221</v>
      </c>
      <c r="L4348" s="29">
        <v>24.484999999999999</v>
      </c>
      <c r="M4348" s="29">
        <v>36.936999999999998</v>
      </c>
      <c r="Q4348" s="26">
        <v>6.3662939999999999</v>
      </c>
      <c r="R4348" s="26">
        <v>1.17776034491537</v>
      </c>
      <c r="U4348" s="26">
        <v>0</v>
      </c>
      <c r="X4348" s="26">
        <v>1.7</v>
      </c>
      <c r="Y4348" s="26">
        <v>0</v>
      </c>
      <c r="AF4348" s="26">
        <v>0.18681310271092</v>
      </c>
      <c r="AG4348" s="26">
        <v>5.73273211499431E-2</v>
      </c>
      <c r="AI4348" s="29">
        <v>1.2</v>
      </c>
    </row>
    <row r="4349" spans="1:39" ht="15" customHeight="1" x14ac:dyDescent="0.2">
      <c r="A4349" s="25">
        <v>4484</v>
      </c>
      <c r="B4349" s="25" t="s">
        <v>133</v>
      </c>
      <c r="C4349" s="139">
        <v>39483</v>
      </c>
      <c r="D4349" s="25">
        <v>18</v>
      </c>
      <c r="E4349" s="25" t="s">
        <v>50</v>
      </c>
      <c r="F4349" s="25">
        <v>-80</v>
      </c>
      <c r="G4349" s="82">
        <v>36.654000000000053</v>
      </c>
      <c r="H4349" s="27">
        <v>-80.610900000000001</v>
      </c>
      <c r="I4349" s="25">
        <v>24</v>
      </c>
      <c r="J4349" s="82">
        <v>58.674000000000106</v>
      </c>
      <c r="K4349" s="27">
        <v>24.977900000000002</v>
      </c>
      <c r="L4349" s="29">
        <v>24.773</v>
      </c>
      <c r="M4349" s="29">
        <v>36.082999999999998</v>
      </c>
      <c r="Q4349" s="26">
        <v>6.7706819999999999</v>
      </c>
      <c r="R4349" s="26">
        <v>1.62327270022865</v>
      </c>
      <c r="U4349" s="26">
        <v>0.34</v>
      </c>
      <c r="X4349" s="26">
        <v>0.82</v>
      </c>
      <c r="Y4349" s="26">
        <v>0</v>
      </c>
      <c r="AF4349" s="26">
        <v>0.22450931807937299</v>
      </c>
      <c r="AG4349" s="26">
        <v>9.0200600993424307E-2</v>
      </c>
      <c r="AI4349" s="29">
        <v>1.65</v>
      </c>
    </row>
    <row r="4350" spans="1:39" s="3" customFormat="1" ht="15" customHeight="1" x14ac:dyDescent="0.2">
      <c r="A4350" s="25">
        <v>4485</v>
      </c>
      <c r="B4350" s="25" t="s">
        <v>133</v>
      </c>
      <c r="C4350" s="139">
        <v>39483</v>
      </c>
      <c r="D4350" s="25">
        <v>19</v>
      </c>
      <c r="E4350" s="25" t="s">
        <v>47</v>
      </c>
      <c r="F4350" s="25">
        <v>-80</v>
      </c>
      <c r="G4350" s="82">
        <v>32.87399999999991</v>
      </c>
      <c r="H4350" s="27">
        <v>-80.547899999999998</v>
      </c>
      <c r="I4350" s="25">
        <v>25</v>
      </c>
      <c r="J4350" s="82">
        <v>1.1999999999999744</v>
      </c>
      <c r="K4350" s="27">
        <v>25.02</v>
      </c>
      <c r="L4350" s="29">
        <v>24.754999999999999</v>
      </c>
      <c r="M4350" s="29">
        <v>32.106999999999999</v>
      </c>
      <c r="N4350" s="28"/>
      <c r="O4350" s="28"/>
      <c r="P4350" s="26"/>
      <c r="Q4350" s="26">
        <v>12.34225</v>
      </c>
      <c r="R4350" s="26">
        <v>1.07386840527556</v>
      </c>
      <c r="S4350" s="26"/>
      <c r="T4350" s="26"/>
      <c r="U4350" s="26">
        <v>0.77</v>
      </c>
      <c r="V4350" s="26"/>
      <c r="W4350" s="26"/>
      <c r="X4350" s="26">
        <v>5.0999999999999996</v>
      </c>
      <c r="Y4350" s="26">
        <v>0</v>
      </c>
      <c r="Z4350" s="26"/>
      <c r="AA4350" s="26"/>
      <c r="AB4350" s="26"/>
      <c r="AC4350" s="26"/>
      <c r="AD4350" s="26"/>
      <c r="AE4350" s="29"/>
      <c r="AF4350" s="26">
        <v>0.21950539568533101</v>
      </c>
      <c r="AG4350" s="26">
        <v>8.5294764485365396E-2</v>
      </c>
      <c r="AH4350" s="29"/>
      <c r="AI4350" s="29">
        <v>1.1000000000000001</v>
      </c>
      <c r="AJ4350" s="125"/>
      <c r="AK4350" s="125"/>
      <c r="AL4350" s="125"/>
      <c r="AM4350" s="125"/>
    </row>
    <row r="4351" spans="1:39" ht="15" customHeight="1" x14ac:dyDescent="0.2">
      <c r="A4351" s="25">
        <v>4486</v>
      </c>
      <c r="B4351" s="25" t="s">
        <v>133</v>
      </c>
      <c r="C4351" s="139">
        <v>39483</v>
      </c>
      <c r="D4351" s="25">
        <v>20</v>
      </c>
      <c r="E4351" s="25" t="s">
        <v>47</v>
      </c>
      <c r="F4351" s="25">
        <v>-80</v>
      </c>
      <c r="G4351" s="82">
        <v>29.541600000000301</v>
      </c>
      <c r="H4351" s="27">
        <v>-80.492360000000005</v>
      </c>
      <c r="I4351" s="25">
        <v>25</v>
      </c>
      <c r="J4351" s="82">
        <v>4.0368000000000137</v>
      </c>
      <c r="K4351" s="27">
        <v>25.06728</v>
      </c>
      <c r="L4351" s="29">
        <v>24.603999999999999</v>
      </c>
      <c r="M4351" s="29">
        <v>29.556000000000001</v>
      </c>
      <c r="Q4351" s="26">
        <v>12.297318000000001</v>
      </c>
      <c r="U4351" s="26">
        <v>3.3</v>
      </c>
      <c r="X4351" s="26">
        <v>5.6</v>
      </c>
      <c r="Y4351" s="26">
        <v>0</v>
      </c>
      <c r="AI4351" s="29">
        <v>1.80000000000001</v>
      </c>
    </row>
    <row r="4352" spans="1:39" ht="15" customHeight="1" x14ac:dyDescent="0.2">
      <c r="A4352" s="25">
        <v>4487</v>
      </c>
      <c r="B4352" s="25" t="s">
        <v>133</v>
      </c>
      <c r="C4352" s="139">
        <v>39483</v>
      </c>
      <c r="D4352" s="25">
        <v>34</v>
      </c>
      <c r="E4352" s="25" t="s">
        <v>49</v>
      </c>
      <c r="F4352" s="25">
        <v>-80</v>
      </c>
      <c r="G4352" s="82">
        <v>57.341999999999587</v>
      </c>
      <c r="H4352" s="27">
        <v>-80.955699999999993</v>
      </c>
      <c r="I4352" s="25">
        <v>24</v>
      </c>
      <c r="J4352" s="82">
        <v>59.297999999999931</v>
      </c>
      <c r="K4352" s="27">
        <v>24.988299999999999</v>
      </c>
      <c r="L4352" s="29">
        <v>24.422999999999998</v>
      </c>
      <c r="M4352" s="29">
        <v>36.722999999999999</v>
      </c>
      <c r="Q4352" s="26">
        <v>25.192802</v>
      </c>
      <c r="R4352" s="26">
        <v>2.0725181405025599</v>
      </c>
      <c r="U4352" s="26">
        <v>0.17</v>
      </c>
      <c r="X4352" s="26">
        <v>4.0999999999999996</v>
      </c>
      <c r="Y4352" s="26">
        <v>0</v>
      </c>
      <c r="AF4352" s="26">
        <v>0.230847619778494</v>
      </c>
      <c r="AG4352" s="26">
        <v>0.212989460745929</v>
      </c>
      <c r="AI4352" s="29">
        <v>2.1</v>
      </c>
    </row>
    <row r="4353" spans="1:39" ht="15" customHeight="1" x14ac:dyDescent="0.2">
      <c r="A4353" s="25">
        <v>4488</v>
      </c>
      <c r="B4353" s="25" t="s">
        <v>133</v>
      </c>
      <c r="C4353" s="139">
        <v>39483</v>
      </c>
      <c r="D4353" s="25">
        <v>36</v>
      </c>
      <c r="E4353" s="25" t="s">
        <v>50</v>
      </c>
      <c r="F4353" s="25">
        <v>-80</v>
      </c>
      <c r="G4353" s="82">
        <v>47.656800000000032</v>
      </c>
      <c r="H4353" s="27">
        <v>-80.794280000000001</v>
      </c>
      <c r="I4353" s="25">
        <v>24</v>
      </c>
      <c r="J4353" s="82">
        <v>57.612000000000023</v>
      </c>
      <c r="K4353" s="27">
        <v>24.9602</v>
      </c>
      <c r="L4353" s="29">
        <v>24.678999999999998</v>
      </c>
      <c r="M4353" s="29">
        <v>35.674999999999997</v>
      </c>
      <c r="Q4353" s="26">
        <v>35.639491999999997</v>
      </c>
      <c r="R4353" s="26">
        <v>0.38500000000000001</v>
      </c>
      <c r="U4353" s="26">
        <v>0</v>
      </c>
      <c r="X4353" s="26">
        <v>39</v>
      </c>
      <c r="Y4353" s="26">
        <v>0</v>
      </c>
      <c r="AF4353" s="26">
        <v>4.2466621384107404</v>
      </c>
      <c r="AG4353" s="26">
        <v>0.19321014545502299</v>
      </c>
    </row>
    <row r="4354" spans="1:39" ht="15" customHeight="1" x14ac:dyDescent="0.2">
      <c r="A4354" s="25">
        <v>4489</v>
      </c>
      <c r="B4354" s="25" t="s">
        <v>133</v>
      </c>
      <c r="C4354" s="139">
        <v>39484</v>
      </c>
      <c r="D4354" s="25">
        <v>21</v>
      </c>
      <c r="E4354" s="25" t="s">
        <v>47</v>
      </c>
      <c r="F4354" s="25">
        <v>-80</v>
      </c>
      <c r="G4354" s="82">
        <v>30.9</v>
      </c>
      <c r="H4354" s="27">
        <v>-80.515000000000001</v>
      </c>
      <c r="I4354" s="25">
        <v>25</v>
      </c>
      <c r="J4354" s="82">
        <v>6.7919999999999447</v>
      </c>
      <c r="K4354" s="27">
        <v>25.113199999999999</v>
      </c>
      <c r="L4354" s="29">
        <v>23.478000000000002</v>
      </c>
      <c r="M4354" s="29">
        <v>28.722999999999999</v>
      </c>
      <c r="Q4354" s="26">
        <v>14.319258</v>
      </c>
      <c r="R4354" s="26">
        <v>12.4212875064683</v>
      </c>
      <c r="U4354" s="26">
        <v>1.9</v>
      </c>
      <c r="X4354" s="26">
        <v>14.2</v>
      </c>
      <c r="Y4354" s="26">
        <v>0</v>
      </c>
      <c r="AF4354" s="26">
        <v>0.66118494566614905</v>
      </c>
      <c r="AG4354" s="26">
        <v>0.31928059419328297</v>
      </c>
      <c r="AI4354" s="29">
        <v>12.5</v>
      </c>
    </row>
    <row r="4355" spans="1:39" ht="15" customHeight="1" x14ac:dyDescent="0.2">
      <c r="A4355" s="25">
        <v>4490</v>
      </c>
      <c r="B4355" s="25" t="s">
        <v>133</v>
      </c>
      <c r="C4355" s="139">
        <v>39484</v>
      </c>
      <c r="D4355" s="25">
        <v>22</v>
      </c>
      <c r="E4355" s="25" t="s">
        <v>47</v>
      </c>
      <c r="F4355" s="25">
        <v>-80</v>
      </c>
      <c r="G4355" s="82">
        <v>36.233999999999753</v>
      </c>
      <c r="H4355" s="27">
        <v>-80.603899999999996</v>
      </c>
      <c r="I4355" s="25">
        <v>25</v>
      </c>
      <c r="J4355" s="82">
        <v>6.0180000000000433</v>
      </c>
      <c r="K4355" s="27">
        <v>25.100300000000001</v>
      </c>
      <c r="L4355" s="29">
        <v>23.423999999999999</v>
      </c>
      <c r="M4355" s="29">
        <v>27.361999999999998</v>
      </c>
      <c r="Q4355" s="26">
        <v>16.206402000000001</v>
      </c>
      <c r="R4355" s="26">
        <v>26.707982937358</v>
      </c>
      <c r="U4355" s="26">
        <v>2.9</v>
      </c>
      <c r="X4355" s="26">
        <v>13.2</v>
      </c>
      <c r="Y4355" s="26">
        <v>7.0000000000000007E-2</v>
      </c>
      <c r="AF4355" s="26">
        <v>0.35294332619313101</v>
      </c>
      <c r="AG4355" s="26">
        <v>0.352451330201909</v>
      </c>
      <c r="AI4355" s="29">
        <v>26.75</v>
      </c>
    </row>
    <row r="4356" spans="1:39" ht="15" customHeight="1" x14ac:dyDescent="0.2">
      <c r="A4356" s="25">
        <v>4491</v>
      </c>
      <c r="B4356" s="25" t="s">
        <v>133</v>
      </c>
      <c r="C4356" s="139">
        <v>39484</v>
      </c>
      <c r="D4356" s="25">
        <v>23</v>
      </c>
      <c r="E4356" s="25" t="s">
        <v>47</v>
      </c>
      <c r="F4356" s="25">
        <v>-80</v>
      </c>
      <c r="G4356" s="82">
        <v>37.5</v>
      </c>
      <c r="H4356" s="27">
        <v>-80.625</v>
      </c>
      <c r="I4356" s="25">
        <v>25</v>
      </c>
      <c r="J4356" s="82">
        <v>3.3276000000000039</v>
      </c>
      <c r="K4356" s="27">
        <v>25.05546</v>
      </c>
      <c r="L4356" s="29">
        <v>23.553999999999998</v>
      </c>
      <c r="M4356" s="29">
        <v>29.306999999999999</v>
      </c>
      <c r="Q4356" s="26">
        <v>13.151026</v>
      </c>
      <c r="R4356" s="26">
        <v>3.7540512840483502</v>
      </c>
      <c r="U4356" s="26">
        <v>8.5</v>
      </c>
      <c r="X4356" s="26">
        <v>12.6</v>
      </c>
      <c r="Y4356" s="26">
        <v>0.05</v>
      </c>
      <c r="AF4356" s="26">
        <v>0.38596921399381201</v>
      </c>
      <c r="AG4356" s="26">
        <v>0.135344163401586</v>
      </c>
      <c r="AI4356" s="29">
        <v>3.8</v>
      </c>
    </row>
    <row r="4357" spans="1:39" ht="15" customHeight="1" x14ac:dyDescent="0.2">
      <c r="A4357" s="25">
        <v>4492</v>
      </c>
      <c r="B4357" s="25" t="s">
        <v>133</v>
      </c>
      <c r="C4357" s="139">
        <v>39484</v>
      </c>
      <c r="D4357" s="25">
        <v>24</v>
      </c>
      <c r="E4357" s="25" t="s">
        <v>48</v>
      </c>
      <c r="F4357" s="25">
        <v>-80</v>
      </c>
      <c r="G4357" s="82">
        <v>40.026000000000295</v>
      </c>
      <c r="H4357" s="27">
        <v>-80.667100000000005</v>
      </c>
      <c r="I4357" s="25">
        <v>25</v>
      </c>
      <c r="J4357" s="82">
        <v>3.8280000000000314</v>
      </c>
      <c r="K4357" s="27">
        <v>25.063800000000001</v>
      </c>
      <c r="L4357" s="29">
        <v>23.850999999999999</v>
      </c>
      <c r="M4357" s="29">
        <v>29.148</v>
      </c>
      <c r="Q4357" s="26">
        <v>15.150499999999999</v>
      </c>
      <c r="R4357" s="26">
        <v>1.1571886639620801</v>
      </c>
      <c r="U4357" s="26">
        <v>0.63</v>
      </c>
      <c r="X4357" s="26">
        <v>17.899999999999999</v>
      </c>
      <c r="Y4357" s="26">
        <v>7.0000000000000007E-2</v>
      </c>
      <c r="AF4357" s="26">
        <v>0.35961522271852098</v>
      </c>
      <c r="AG4357" s="26">
        <v>8.8125702221881194E-2</v>
      </c>
      <c r="AI4357" s="29">
        <v>1.2</v>
      </c>
    </row>
    <row r="4358" spans="1:39" ht="15" customHeight="1" x14ac:dyDescent="0.2">
      <c r="A4358" s="25">
        <v>4493</v>
      </c>
      <c r="B4358" s="25" t="s">
        <v>133</v>
      </c>
      <c r="C4358" s="139">
        <v>39484</v>
      </c>
      <c r="D4358" s="25">
        <v>25</v>
      </c>
      <c r="E4358" s="25" t="s">
        <v>48</v>
      </c>
      <c r="F4358" s="25">
        <v>-80</v>
      </c>
      <c r="G4358" s="82">
        <v>43.03799999999967</v>
      </c>
      <c r="H4358" s="27">
        <v>-80.717299999999994</v>
      </c>
      <c r="I4358" s="25">
        <v>25</v>
      </c>
      <c r="J4358" s="82">
        <v>3.7007999999999441</v>
      </c>
      <c r="K4358" s="27">
        <v>25.061679999999999</v>
      </c>
      <c r="L4358" s="29">
        <v>24.016999999999999</v>
      </c>
      <c r="M4358" s="29">
        <v>31.61</v>
      </c>
      <c r="Q4358" s="26">
        <v>27.821324000000001</v>
      </c>
      <c r="R4358" s="26">
        <v>15.3686727707437</v>
      </c>
      <c r="U4358" s="26" t="s">
        <v>132</v>
      </c>
      <c r="X4358" s="26" t="s">
        <v>132</v>
      </c>
      <c r="AF4358" s="26">
        <v>6.1431487257528401</v>
      </c>
      <c r="AG4358" s="26">
        <v>0.20360140745668201</v>
      </c>
      <c r="AI4358" s="29">
        <v>16.100000000000001</v>
      </c>
    </row>
    <row r="4359" spans="1:39" ht="15" customHeight="1" x14ac:dyDescent="0.2">
      <c r="A4359" s="25">
        <v>4494</v>
      </c>
      <c r="B4359" s="25" t="s">
        <v>133</v>
      </c>
      <c r="C4359" s="139">
        <v>39484</v>
      </c>
      <c r="D4359" s="25">
        <v>26</v>
      </c>
      <c r="E4359" s="25" t="s">
        <v>50</v>
      </c>
      <c r="F4359" s="25">
        <v>-80</v>
      </c>
      <c r="G4359" s="82">
        <v>43.33200000000005</v>
      </c>
      <c r="H4359" s="27">
        <v>-80.722200000000001</v>
      </c>
      <c r="I4359" s="25">
        <v>25</v>
      </c>
      <c r="J4359" s="82">
        <v>1.4460000000000406</v>
      </c>
      <c r="K4359" s="27">
        <v>25.024100000000001</v>
      </c>
      <c r="L4359" s="29">
        <v>24.167000000000002</v>
      </c>
      <c r="M4359" s="29">
        <v>32.328000000000003</v>
      </c>
      <c r="Q4359" s="26">
        <v>20.924261999999999</v>
      </c>
      <c r="R4359" s="26">
        <v>6.0473024088302196</v>
      </c>
      <c r="U4359" s="26">
        <v>0.11</v>
      </c>
      <c r="X4359" s="26">
        <v>16</v>
      </c>
      <c r="Y4359" s="26">
        <v>0</v>
      </c>
      <c r="AF4359" s="26">
        <v>2.5426597658261301</v>
      </c>
      <c r="AG4359" s="26">
        <v>0.23687745835117599</v>
      </c>
      <c r="AI4359" s="29">
        <v>6.35</v>
      </c>
    </row>
    <row r="4360" spans="1:39" ht="15" customHeight="1" x14ac:dyDescent="0.2">
      <c r="A4360" s="25">
        <v>4495</v>
      </c>
      <c r="B4360" s="25" t="s">
        <v>133</v>
      </c>
      <c r="C4360" s="139">
        <v>39484</v>
      </c>
      <c r="D4360" s="25">
        <v>27</v>
      </c>
      <c r="E4360" s="25" t="s">
        <v>50</v>
      </c>
      <c r="F4360" s="25">
        <v>-80</v>
      </c>
      <c r="G4360" s="82">
        <v>45.006000000000199</v>
      </c>
      <c r="H4360" s="27">
        <v>-80.750100000000003</v>
      </c>
      <c r="I4360" s="25">
        <v>25</v>
      </c>
      <c r="J4360" s="82">
        <v>0.34200000000005559</v>
      </c>
      <c r="K4360" s="27">
        <v>25.005700000000001</v>
      </c>
      <c r="L4360" s="29">
        <v>24.184000000000001</v>
      </c>
      <c r="M4360" s="29">
        <v>34.313000000000002</v>
      </c>
      <c r="Q4360" s="26">
        <v>24.496355999999999</v>
      </c>
      <c r="R4360" s="26">
        <v>4.5818150570693099</v>
      </c>
      <c r="U4360" s="26">
        <v>0.17</v>
      </c>
      <c r="X4360" s="26">
        <v>20</v>
      </c>
      <c r="Y4360" s="26">
        <v>0</v>
      </c>
      <c r="AF4360" s="26">
        <v>3.51275352061784</v>
      </c>
      <c r="AG4360" s="26">
        <v>0.31241341559332703</v>
      </c>
      <c r="AI4360" s="29">
        <v>5</v>
      </c>
    </row>
    <row r="4361" spans="1:39" ht="15" customHeight="1" x14ac:dyDescent="0.2">
      <c r="A4361" s="25">
        <v>4496</v>
      </c>
      <c r="B4361" s="25" t="s">
        <v>133</v>
      </c>
      <c r="C4361" s="139">
        <v>39484</v>
      </c>
      <c r="D4361" s="25">
        <v>28</v>
      </c>
      <c r="E4361" s="25" t="s">
        <v>50</v>
      </c>
      <c r="F4361" s="25">
        <v>-80</v>
      </c>
      <c r="G4361" s="82">
        <v>47.118000000000393</v>
      </c>
      <c r="H4361" s="27">
        <v>-80.785300000000007</v>
      </c>
      <c r="I4361" s="25">
        <v>25</v>
      </c>
      <c r="J4361" s="82">
        <v>5.4000000000087311E-2</v>
      </c>
      <c r="K4361" s="27">
        <v>25.000900000000001</v>
      </c>
      <c r="L4361" s="29">
        <v>24.102</v>
      </c>
      <c r="M4361" s="29">
        <v>35.000999999999998</v>
      </c>
      <c r="Q4361" s="26">
        <v>29.978059999999999</v>
      </c>
      <c r="R4361" s="26">
        <v>7.9028642815188599</v>
      </c>
      <c r="U4361" s="26">
        <v>0.08</v>
      </c>
      <c r="X4361" s="26">
        <v>33.5</v>
      </c>
      <c r="Y4361" s="26">
        <v>0</v>
      </c>
      <c r="AF4361" s="26">
        <v>4.1759400352415996</v>
      </c>
      <c r="AG4361" s="26">
        <v>0.41077685780984302</v>
      </c>
      <c r="AI4361" s="29">
        <v>8.4</v>
      </c>
    </row>
    <row r="4362" spans="1:39" ht="15" customHeight="1" x14ac:dyDescent="0.2">
      <c r="A4362" s="25">
        <v>4497</v>
      </c>
      <c r="B4362" s="25" t="s">
        <v>133</v>
      </c>
      <c r="C4362" s="139">
        <v>39484</v>
      </c>
      <c r="D4362" s="25">
        <v>29</v>
      </c>
      <c r="E4362" s="25" t="s">
        <v>50</v>
      </c>
      <c r="F4362" s="25">
        <v>-80</v>
      </c>
      <c r="G4362" s="82">
        <v>48.713999999999658</v>
      </c>
      <c r="H4362" s="27">
        <v>-80.811899999999994</v>
      </c>
      <c r="I4362" s="25">
        <v>24</v>
      </c>
      <c r="J4362" s="82">
        <v>59.904000000000011</v>
      </c>
      <c r="K4362" s="27">
        <v>24.9984</v>
      </c>
      <c r="L4362" s="29">
        <v>24.273</v>
      </c>
      <c r="M4362" s="29">
        <v>35.536000000000001</v>
      </c>
      <c r="Q4362" s="26">
        <v>37.841160000000002</v>
      </c>
      <c r="R4362" s="26">
        <v>12.3757413142377</v>
      </c>
      <c r="U4362" s="26">
        <v>0.06</v>
      </c>
      <c r="X4362" s="26">
        <v>51</v>
      </c>
      <c r="Y4362" s="26">
        <v>0</v>
      </c>
      <c r="AF4362" s="26">
        <v>5.6637729604035698</v>
      </c>
      <c r="AG4362" s="26">
        <v>0.74393720484009196</v>
      </c>
      <c r="AI4362" s="29">
        <v>13.05</v>
      </c>
    </row>
    <row r="4363" spans="1:39" ht="15" customHeight="1" x14ac:dyDescent="0.2">
      <c r="A4363" s="25">
        <v>4498</v>
      </c>
      <c r="B4363" s="25" t="s">
        <v>133</v>
      </c>
      <c r="C4363" s="139">
        <v>39484</v>
      </c>
      <c r="D4363" s="25">
        <v>30</v>
      </c>
      <c r="E4363" s="25" t="s">
        <v>49</v>
      </c>
      <c r="F4363" s="25">
        <v>-80</v>
      </c>
      <c r="G4363" s="82">
        <v>50.166000000000111</v>
      </c>
      <c r="H4363" s="27">
        <v>-80.836100000000002</v>
      </c>
      <c r="I4363" s="25">
        <v>24</v>
      </c>
      <c r="J4363" s="82">
        <v>58.547999999999973</v>
      </c>
      <c r="K4363" s="27">
        <v>24.9758</v>
      </c>
      <c r="L4363" s="29">
        <v>24.3</v>
      </c>
      <c r="M4363" s="29">
        <v>36.9</v>
      </c>
      <c r="Q4363" s="26">
        <v>37.234577999999999</v>
      </c>
      <c r="R4363" s="26">
        <v>4.2034585173776602</v>
      </c>
      <c r="U4363" s="26">
        <v>0.11</v>
      </c>
      <c r="X4363" s="26">
        <v>32.200000000000003</v>
      </c>
      <c r="Y4363" s="26">
        <v>0</v>
      </c>
      <c r="AF4363" s="26">
        <v>2.9109484540276598</v>
      </c>
      <c r="AG4363" s="26">
        <v>0.301615204599051</v>
      </c>
      <c r="AI4363" s="29">
        <v>4.55</v>
      </c>
    </row>
    <row r="4364" spans="1:39" ht="15" customHeight="1" x14ac:dyDescent="0.2">
      <c r="A4364" s="25">
        <v>4499</v>
      </c>
      <c r="B4364" s="25" t="s">
        <v>133</v>
      </c>
      <c r="C4364" s="139">
        <v>39484</v>
      </c>
      <c r="D4364" s="25">
        <v>31</v>
      </c>
      <c r="E4364" s="25" t="s">
        <v>49</v>
      </c>
      <c r="F4364" s="25">
        <v>-80</v>
      </c>
      <c r="G4364" s="82">
        <v>52.200000000000273</v>
      </c>
      <c r="H4364" s="27">
        <v>-80.87</v>
      </c>
      <c r="I4364" s="25">
        <v>25</v>
      </c>
      <c r="J4364" s="82">
        <v>0.6900000000000972</v>
      </c>
      <c r="K4364" s="27">
        <v>25.011500000000002</v>
      </c>
      <c r="L4364" s="29">
        <v>24.251000000000001</v>
      </c>
      <c r="M4364" s="29">
        <v>37.386000000000003</v>
      </c>
      <c r="Q4364" s="26">
        <v>38.897061999999998</v>
      </c>
      <c r="R4364" s="26">
        <v>0.831930769973103</v>
      </c>
      <c r="U4364" s="26">
        <v>0.17</v>
      </c>
      <c r="X4364" s="26">
        <v>22.4</v>
      </c>
      <c r="Y4364" s="26">
        <v>0</v>
      </c>
      <c r="AF4364" s="26">
        <v>0.57178153222592298</v>
      </c>
      <c r="AG4364" s="26">
        <v>0.15253175480040199</v>
      </c>
      <c r="AI4364" s="29">
        <v>0.89999999999999902</v>
      </c>
    </row>
    <row r="4365" spans="1:39" ht="15" customHeight="1" x14ac:dyDescent="0.2">
      <c r="A4365" s="25">
        <v>4500</v>
      </c>
      <c r="B4365" s="25" t="s">
        <v>133</v>
      </c>
      <c r="C4365" s="139">
        <v>39484</v>
      </c>
      <c r="D4365" s="25">
        <v>32</v>
      </c>
      <c r="E4365" s="25" t="s">
        <v>49</v>
      </c>
      <c r="F4365" s="25">
        <v>-80</v>
      </c>
      <c r="G4365" s="82">
        <v>55.590000000000259</v>
      </c>
      <c r="H4365" s="27">
        <v>-80.926500000000004</v>
      </c>
      <c r="I4365" s="25">
        <v>25</v>
      </c>
      <c r="J4365" s="82">
        <v>0.73199999999999932</v>
      </c>
      <c r="K4365" s="27">
        <v>25.0122</v>
      </c>
      <c r="L4365" s="29">
        <v>24.175000000000001</v>
      </c>
      <c r="M4365" s="29">
        <v>36.948999999999998</v>
      </c>
      <c r="Q4365" s="26">
        <v>33.842212000000004</v>
      </c>
      <c r="R4365" s="26">
        <v>2.5260526571142199</v>
      </c>
      <c r="U4365" s="26">
        <v>0.08</v>
      </c>
      <c r="X4365" s="26">
        <v>11.4</v>
      </c>
      <c r="Y4365" s="26">
        <v>0</v>
      </c>
      <c r="AF4365" s="26">
        <v>0.20115768024050801</v>
      </c>
      <c r="AG4365" s="26">
        <v>0.100639522687127</v>
      </c>
      <c r="AI4365" s="29">
        <v>2.5499999999999998</v>
      </c>
    </row>
    <row r="4366" spans="1:39" s="3" customFormat="1" ht="15" customHeight="1" x14ac:dyDescent="0.2">
      <c r="A4366" s="25">
        <v>4501</v>
      </c>
      <c r="B4366" s="25" t="s">
        <v>133</v>
      </c>
      <c r="C4366" s="139">
        <v>39484</v>
      </c>
      <c r="D4366" s="25">
        <v>33</v>
      </c>
      <c r="E4366" s="25" t="s">
        <v>49</v>
      </c>
      <c r="F4366" s="25">
        <v>-80</v>
      </c>
      <c r="G4366" s="82">
        <v>55.24799999999999</v>
      </c>
      <c r="H4366" s="27">
        <v>-80.9208</v>
      </c>
      <c r="I4366" s="25">
        <v>25</v>
      </c>
      <c r="J4366" s="82">
        <v>3.2640000000000668</v>
      </c>
      <c r="K4366" s="27">
        <v>25.054400000000001</v>
      </c>
      <c r="L4366" s="29">
        <v>24.736999999999998</v>
      </c>
      <c r="M4366" s="29">
        <v>37.371000000000002</v>
      </c>
      <c r="N4366" s="28"/>
      <c r="O4366" s="28"/>
      <c r="P4366" s="26"/>
      <c r="Q4366" s="26">
        <v>31.910136000000001</v>
      </c>
      <c r="R4366" s="26">
        <v>0.93177142556455705</v>
      </c>
      <c r="S4366" s="26"/>
      <c r="T4366" s="26"/>
      <c r="U4366" s="26">
        <v>0.01</v>
      </c>
      <c r="V4366" s="26"/>
      <c r="W4366" s="26"/>
      <c r="X4366" s="26">
        <v>13.1</v>
      </c>
      <c r="Y4366" s="26">
        <v>0</v>
      </c>
      <c r="Z4366" s="26"/>
      <c r="AA4366" s="26"/>
      <c r="AB4366" s="26"/>
      <c r="AC4366" s="26"/>
      <c r="AD4366" s="26"/>
      <c r="AE4366" s="29"/>
      <c r="AF4366" s="26">
        <v>0.15312002525769999</v>
      </c>
      <c r="AG4366" s="26">
        <v>9.1921285776080996E-2</v>
      </c>
      <c r="AH4366" s="29"/>
      <c r="AI4366" s="29">
        <v>0.94999999999999796</v>
      </c>
      <c r="AJ4366" s="125"/>
      <c r="AK4366" s="125"/>
      <c r="AL4366" s="125"/>
      <c r="AM4366" s="125"/>
    </row>
    <row r="4367" spans="1:39" ht="15" customHeight="1" x14ac:dyDescent="0.2">
      <c r="A4367" s="25">
        <v>4502</v>
      </c>
      <c r="B4367" s="25" t="s">
        <v>133</v>
      </c>
      <c r="C4367" s="139">
        <v>39484</v>
      </c>
      <c r="D4367" s="25">
        <v>35</v>
      </c>
      <c r="E4367" s="25" t="s">
        <v>49</v>
      </c>
      <c r="F4367" s="25">
        <v>-80</v>
      </c>
      <c r="G4367" s="82">
        <v>52.751999999999839</v>
      </c>
      <c r="H4367" s="27">
        <v>-80.879199999999997</v>
      </c>
      <c r="I4367" s="25">
        <v>24</v>
      </c>
      <c r="J4367" s="82">
        <v>58.314000000000092</v>
      </c>
      <c r="K4367" s="27">
        <v>24.971900000000002</v>
      </c>
      <c r="L4367" s="29">
        <v>25.318999999999999</v>
      </c>
      <c r="M4367" s="29">
        <v>37.802</v>
      </c>
      <c r="Q4367" s="26">
        <v>35.617026000000003</v>
      </c>
      <c r="R4367" s="26">
        <v>1.1262115117934</v>
      </c>
      <c r="U4367" s="26">
        <v>0.28000000000000003</v>
      </c>
      <c r="X4367" s="26">
        <v>43.5</v>
      </c>
      <c r="Y4367" s="26">
        <v>0</v>
      </c>
      <c r="AF4367" s="26">
        <v>0.19982330093542999</v>
      </c>
      <c r="AG4367" s="26">
        <v>0.12779933428253001</v>
      </c>
      <c r="AI4367" s="29">
        <v>1.1499999999999999</v>
      </c>
    </row>
    <row r="4368" spans="1:39" ht="15" customHeight="1" x14ac:dyDescent="0.2">
      <c r="A4368" s="25">
        <v>4503</v>
      </c>
      <c r="B4368" s="25" t="s">
        <v>133</v>
      </c>
      <c r="C4368" s="139">
        <v>39484</v>
      </c>
      <c r="D4368" s="25">
        <v>37</v>
      </c>
      <c r="E4368" s="25" t="s">
        <v>50</v>
      </c>
      <c r="F4368" s="25">
        <v>-80</v>
      </c>
      <c r="G4368" s="82">
        <v>45.702000000000282</v>
      </c>
      <c r="H4368" s="27">
        <v>-80.761700000000005</v>
      </c>
      <c r="I4368" s="25">
        <v>24</v>
      </c>
      <c r="J4368" s="82">
        <v>55.956000000000046</v>
      </c>
      <c r="K4368" s="27">
        <v>24.932600000000001</v>
      </c>
      <c r="L4368" s="29">
        <v>24.75</v>
      </c>
      <c r="M4368" s="29">
        <v>35.436</v>
      </c>
      <c r="Q4368" s="26">
        <v>14.835976</v>
      </c>
      <c r="R4368" s="26">
        <v>0.19800000000000001</v>
      </c>
      <c r="U4368" s="26">
        <v>0.27</v>
      </c>
      <c r="X4368" s="26">
        <v>7.5</v>
      </c>
      <c r="Y4368" s="26">
        <v>0</v>
      </c>
      <c r="AF4368" s="26">
        <v>1.4915024682509299</v>
      </c>
      <c r="AG4368" s="26">
        <v>0.157121058189581</v>
      </c>
      <c r="AI4368" s="29">
        <v>3.15</v>
      </c>
    </row>
    <row r="4369" spans="1:35" ht="15" customHeight="1" x14ac:dyDescent="0.2">
      <c r="A4369" s="25">
        <v>4504</v>
      </c>
      <c r="B4369" s="25" t="s">
        <v>133</v>
      </c>
      <c r="C4369" s="139">
        <v>39484</v>
      </c>
      <c r="D4369" s="25">
        <v>38</v>
      </c>
      <c r="E4369" s="25" t="s">
        <v>50</v>
      </c>
      <c r="F4369" s="25">
        <v>-80</v>
      </c>
      <c r="G4369" s="82">
        <v>41.831999999999709</v>
      </c>
      <c r="H4369" s="27">
        <v>-80.697199999999995</v>
      </c>
      <c r="I4369" s="25">
        <v>24</v>
      </c>
      <c r="J4369" s="82">
        <v>59.16</v>
      </c>
      <c r="K4369" s="27">
        <v>24.986000000000001</v>
      </c>
      <c r="L4369" s="29">
        <v>24.597999999999999</v>
      </c>
      <c r="M4369" s="29">
        <v>33.697000000000003</v>
      </c>
      <c r="Q4369" s="26">
        <v>14.476520000000001</v>
      </c>
      <c r="R4369" s="26">
        <v>0.191</v>
      </c>
      <c r="U4369" s="26">
        <v>0.47</v>
      </c>
      <c r="X4369" s="26">
        <v>5.4</v>
      </c>
      <c r="Y4369" s="26">
        <v>0</v>
      </c>
      <c r="AF4369" s="26">
        <v>1.0298072286939499</v>
      </c>
      <c r="AG4369" s="26">
        <v>0.10831356642619</v>
      </c>
      <c r="AI4369" s="29">
        <v>3.35</v>
      </c>
    </row>
    <row r="4370" spans="1:35" ht="15" customHeight="1" x14ac:dyDescent="0.2">
      <c r="A4370" s="25">
        <v>4505</v>
      </c>
      <c r="B4370" s="25" t="s">
        <v>133</v>
      </c>
      <c r="C4370" s="139">
        <v>39484</v>
      </c>
      <c r="D4370" s="25">
        <v>39</v>
      </c>
      <c r="E4370" s="25" t="s">
        <v>50</v>
      </c>
      <c r="F4370" s="25">
        <v>-80</v>
      </c>
      <c r="G4370" s="82">
        <v>38.79600000000039</v>
      </c>
      <c r="H4370" s="27">
        <v>-80.646600000000007</v>
      </c>
      <c r="I4370" s="25">
        <v>25</v>
      </c>
      <c r="J4370" s="82">
        <v>0.48599999999993315</v>
      </c>
      <c r="K4370" s="27">
        <v>25.008099999999999</v>
      </c>
      <c r="L4370" s="29">
        <v>24.565999999999999</v>
      </c>
      <c r="M4370" s="29">
        <v>32.889000000000003</v>
      </c>
      <c r="Q4370" s="26">
        <v>9.6687960000000004</v>
      </c>
      <c r="R4370" s="26">
        <v>0.158</v>
      </c>
      <c r="U4370" s="26">
        <v>0.36</v>
      </c>
      <c r="X4370" s="26">
        <v>3</v>
      </c>
      <c r="Y4370" s="26">
        <v>0</v>
      </c>
      <c r="AF4370" s="26">
        <v>0.24319062835046601</v>
      </c>
      <c r="AG4370" s="26">
        <v>4.1489718291721801E-2</v>
      </c>
      <c r="AI4370" s="29">
        <v>0.69999999999999396</v>
      </c>
    </row>
    <row r="4371" spans="1:35" ht="15" customHeight="1" x14ac:dyDescent="0.2">
      <c r="A4371" s="25">
        <v>4506</v>
      </c>
      <c r="B4371" s="25" t="s">
        <v>133</v>
      </c>
      <c r="C4371" s="139">
        <v>39484</v>
      </c>
      <c r="D4371" s="25">
        <v>40</v>
      </c>
      <c r="E4371" s="25" t="s">
        <v>47</v>
      </c>
      <c r="F4371" s="25">
        <v>-80</v>
      </c>
      <c r="G4371" s="82">
        <v>35.899200000000064</v>
      </c>
      <c r="H4371" s="27">
        <v>-80.598320000000001</v>
      </c>
      <c r="I4371" s="25">
        <v>25</v>
      </c>
      <c r="J4371" s="82">
        <v>1.0788000000000864</v>
      </c>
      <c r="K4371" s="27">
        <v>25.017980000000001</v>
      </c>
      <c r="L4371" s="29">
        <v>24.645</v>
      </c>
      <c r="M4371" s="29">
        <v>32.695999999999998</v>
      </c>
      <c r="Q4371" s="26">
        <v>11.174018</v>
      </c>
      <c r="R4371" s="26">
        <v>0.16700000000000001</v>
      </c>
      <c r="U4371" s="26">
        <v>0.45</v>
      </c>
      <c r="X4371" s="26">
        <v>2.5</v>
      </c>
      <c r="Y4371" s="26">
        <v>0</v>
      </c>
      <c r="AF4371" s="26">
        <v>0.20616160263455099</v>
      </c>
      <c r="AG4371" s="26">
        <v>4.87894673013319E-2</v>
      </c>
      <c r="AI4371" s="29">
        <v>0.89999999999999902</v>
      </c>
    </row>
    <row r="4372" spans="1:35" ht="15" customHeight="1" x14ac:dyDescent="0.2">
      <c r="A4372" s="25">
        <v>4507</v>
      </c>
      <c r="B4372" s="25" t="s">
        <v>134</v>
      </c>
      <c r="C4372" s="139">
        <v>39581</v>
      </c>
      <c r="D4372" s="25" t="s">
        <v>15</v>
      </c>
      <c r="E4372" s="25" t="s">
        <v>76</v>
      </c>
      <c r="F4372" s="25">
        <v>-80</v>
      </c>
      <c r="G4372" s="82">
        <v>10.968000000000018</v>
      </c>
      <c r="H4372" s="27">
        <v>-80.1828</v>
      </c>
      <c r="I4372" s="25">
        <v>25</v>
      </c>
      <c r="J4372" s="82">
        <v>44.329200000000029</v>
      </c>
      <c r="K4372" s="27">
        <v>25.73882</v>
      </c>
      <c r="L4372" s="29">
        <v>27.221789999999999</v>
      </c>
      <c r="M4372" s="29">
        <v>35.181100000000001</v>
      </c>
      <c r="Q4372" s="26">
        <v>12.5377042</v>
      </c>
      <c r="R4372" s="26">
        <v>1.07128750646832</v>
      </c>
      <c r="S4372" s="26">
        <v>1.9</v>
      </c>
      <c r="U4372" s="26">
        <v>0.41</v>
      </c>
      <c r="V4372" s="26">
        <v>0.17</v>
      </c>
      <c r="W4372" s="26">
        <v>0.24</v>
      </c>
      <c r="X4372" s="26">
        <v>4.5</v>
      </c>
      <c r="Y4372" s="26">
        <v>7.0000000000000007E-2</v>
      </c>
      <c r="AD4372" s="26">
        <v>2.3099999999999996</v>
      </c>
      <c r="AF4372" s="26">
        <v>0.66118494566614905</v>
      </c>
      <c r="AG4372" s="26">
        <v>0.27363564409875502</v>
      </c>
      <c r="AI4372" s="29">
        <v>1.1499999999999999</v>
      </c>
    </row>
    <row r="4373" spans="1:35" ht="15" customHeight="1" x14ac:dyDescent="0.2">
      <c r="A4373" s="25">
        <v>4508</v>
      </c>
      <c r="B4373" s="25" t="s">
        <v>134</v>
      </c>
      <c r="C4373" s="139">
        <v>39581</v>
      </c>
      <c r="D4373" s="25" t="s">
        <v>24</v>
      </c>
      <c r="E4373" s="25" t="s">
        <v>77</v>
      </c>
      <c r="F4373" s="25">
        <v>-80</v>
      </c>
      <c r="G4373" s="82">
        <v>21.71400000000034</v>
      </c>
      <c r="H4373" s="27">
        <v>-80.361900000000006</v>
      </c>
      <c r="I4373" s="25">
        <v>25</v>
      </c>
      <c r="J4373" s="82">
        <v>17.803200000000032</v>
      </c>
      <c r="K4373" s="27">
        <v>25.296720000000001</v>
      </c>
      <c r="L4373" s="29">
        <v>28.911000000000001</v>
      </c>
      <c r="M4373" s="29">
        <v>37.835999999999999</v>
      </c>
      <c r="Q4373" s="26">
        <v>14.4293414</v>
      </c>
      <c r="R4373" s="26">
        <v>1.2557192581797001</v>
      </c>
      <c r="S4373" s="26">
        <v>0</v>
      </c>
      <c r="U4373" s="26">
        <v>0.2</v>
      </c>
      <c r="V4373" s="26">
        <v>0.2</v>
      </c>
      <c r="W4373" s="26">
        <v>0</v>
      </c>
      <c r="X4373" s="26">
        <v>2.7</v>
      </c>
      <c r="Y4373" s="26">
        <v>0</v>
      </c>
      <c r="AD4373" s="26">
        <v>0.2</v>
      </c>
      <c r="AF4373" s="26">
        <v>0.37195823129049199</v>
      </c>
      <c r="AG4373" s="26">
        <v>9.6503098627030895E-2</v>
      </c>
      <c r="AI4373" s="29">
        <v>1.3</v>
      </c>
    </row>
    <row r="4374" spans="1:35" ht="15" customHeight="1" x14ac:dyDescent="0.2">
      <c r="A4374" s="25">
        <v>4509</v>
      </c>
      <c r="B4374" s="25" t="s">
        <v>134</v>
      </c>
      <c r="C4374" s="139">
        <v>39581</v>
      </c>
      <c r="D4374" s="25" t="s">
        <v>25</v>
      </c>
      <c r="E4374" s="25" t="s">
        <v>79</v>
      </c>
      <c r="F4374" s="25">
        <v>-80</v>
      </c>
      <c r="G4374" s="82">
        <v>22.580399999999941</v>
      </c>
      <c r="H4374" s="27">
        <v>-80.376339999999999</v>
      </c>
      <c r="I4374" s="25">
        <v>25</v>
      </c>
      <c r="J4374" s="82">
        <v>14.318400000000011</v>
      </c>
      <c r="K4374" s="27">
        <v>25.23864</v>
      </c>
      <c r="L4374" s="29">
        <v>28.707999999999998</v>
      </c>
      <c r="M4374" s="29">
        <v>37.457999999999998</v>
      </c>
      <c r="Q4374" s="26">
        <v>13.004996999999999</v>
      </c>
      <c r="R4374" s="26">
        <v>1.4979358686294499</v>
      </c>
      <c r="S4374" s="26">
        <v>0</v>
      </c>
      <c r="U4374" s="26">
        <v>0.28000000000000003</v>
      </c>
      <c r="V4374" s="26">
        <v>0.28000000000000003</v>
      </c>
      <c r="W4374" s="26">
        <v>0</v>
      </c>
      <c r="X4374" s="26">
        <v>7.4</v>
      </c>
      <c r="Y4374" s="26">
        <v>0</v>
      </c>
      <c r="AD4374" s="26">
        <v>0.28000000000000003</v>
      </c>
      <c r="AF4374" s="26">
        <v>0.85733870351261499</v>
      </c>
      <c r="AG4374" s="26">
        <v>0.15405729595034601</v>
      </c>
      <c r="AI4374" s="29">
        <v>1.6</v>
      </c>
    </row>
    <row r="4375" spans="1:35" ht="15" customHeight="1" x14ac:dyDescent="0.2">
      <c r="A4375" s="25">
        <v>4510</v>
      </c>
      <c r="B4375" s="25" t="s">
        <v>134</v>
      </c>
      <c r="C4375" s="139">
        <v>39581</v>
      </c>
      <c r="D4375" s="25" t="s">
        <v>26</v>
      </c>
      <c r="E4375" s="25" t="s">
        <v>79</v>
      </c>
      <c r="F4375" s="25">
        <v>-80</v>
      </c>
      <c r="G4375" s="82">
        <v>25.347600000000057</v>
      </c>
      <c r="H4375" s="27">
        <v>-80.422460000000001</v>
      </c>
      <c r="I4375" s="25">
        <v>25</v>
      </c>
      <c r="J4375" s="82">
        <v>15.326400000000007</v>
      </c>
      <c r="K4375" s="27">
        <v>25.25544</v>
      </c>
      <c r="L4375" s="29">
        <v>29.719000000000001</v>
      </c>
      <c r="M4375" s="29">
        <v>34.387999999999998</v>
      </c>
      <c r="Q4375" s="26">
        <v>37.088549</v>
      </c>
      <c r="R4375" s="26">
        <v>1.59400372559048</v>
      </c>
      <c r="S4375" s="26">
        <v>0</v>
      </c>
      <c r="U4375" s="26">
        <v>0.5</v>
      </c>
      <c r="V4375" s="26">
        <v>0.46</v>
      </c>
      <c r="W4375" s="26">
        <v>0.04</v>
      </c>
      <c r="X4375" s="26">
        <v>21.5</v>
      </c>
      <c r="Y4375" s="26">
        <v>0</v>
      </c>
      <c r="AD4375" s="26">
        <v>0.5</v>
      </c>
      <c r="AF4375" s="26">
        <v>0.47036870503999501</v>
      </c>
      <c r="AG4375" s="26">
        <v>0.153645810068091</v>
      </c>
      <c r="AI4375" s="29">
        <v>1.65</v>
      </c>
    </row>
    <row r="4376" spans="1:35" ht="15" customHeight="1" x14ac:dyDescent="0.2">
      <c r="A4376" s="25">
        <v>4511</v>
      </c>
      <c r="B4376" s="25" t="s">
        <v>134</v>
      </c>
      <c r="C4376" s="139">
        <v>39581</v>
      </c>
      <c r="D4376" s="25" t="s">
        <v>27</v>
      </c>
      <c r="E4376" s="25" t="s">
        <v>79</v>
      </c>
      <c r="F4376" s="25">
        <v>-80</v>
      </c>
      <c r="G4376" s="82">
        <v>25.394400000000417</v>
      </c>
      <c r="H4376" s="27">
        <v>-80.423240000000007</v>
      </c>
      <c r="I4376" s="25">
        <v>25</v>
      </c>
      <c r="J4376" s="82">
        <v>10.53360000000005</v>
      </c>
      <c r="K4376" s="27">
        <v>25.175560000000001</v>
      </c>
      <c r="L4376" s="29">
        <v>29.117999999999999</v>
      </c>
      <c r="M4376" s="29">
        <v>36.664000000000001</v>
      </c>
      <c r="Q4376" s="26">
        <v>18.983199599999999</v>
      </c>
      <c r="R4376" s="26">
        <v>0.45456805148504398</v>
      </c>
      <c r="S4376" s="26">
        <v>0</v>
      </c>
      <c r="U4376" s="26">
        <v>0.32</v>
      </c>
      <c r="V4376" s="26">
        <v>0.31</v>
      </c>
      <c r="W4376" s="26">
        <v>0.01</v>
      </c>
      <c r="X4376" s="26">
        <v>9.5</v>
      </c>
      <c r="Y4376" s="26">
        <v>0</v>
      </c>
      <c r="AD4376" s="26">
        <v>0.32</v>
      </c>
      <c r="AF4376" s="26">
        <v>0.80162836752560795</v>
      </c>
      <c r="AG4376" s="26">
        <v>0.134993996585132</v>
      </c>
      <c r="AI4376" s="29">
        <v>0.54999999999999705</v>
      </c>
    </row>
    <row r="4377" spans="1:35" ht="15" customHeight="1" x14ac:dyDescent="0.2">
      <c r="A4377" s="25">
        <v>4512</v>
      </c>
      <c r="B4377" s="25" t="s">
        <v>134</v>
      </c>
      <c r="C4377" s="139">
        <v>39581</v>
      </c>
      <c r="D4377" s="25" t="s">
        <v>28</v>
      </c>
      <c r="E4377" s="25" t="s">
        <v>77</v>
      </c>
      <c r="F4377" s="25">
        <v>-80</v>
      </c>
      <c r="G4377" s="82">
        <v>12.819600000000264</v>
      </c>
      <c r="H4377" s="27">
        <v>-80.213660000000004</v>
      </c>
      <c r="I4377" s="25">
        <v>25</v>
      </c>
      <c r="J4377" s="82">
        <v>28.070399999999935</v>
      </c>
      <c r="K4377" s="27">
        <v>25.467839999999999</v>
      </c>
      <c r="L4377" s="29">
        <v>28.103999999999999</v>
      </c>
      <c r="M4377" s="29">
        <v>38.744999999999997</v>
      </c>
      <c r="Q4377" s="26">
        <v>2.9919007999999998</v>
      </c>
      <c r="R4377" s="26">
        <v>1.3181099231554301</v>
      </c>
      <c r="S4377" s="26">
        <v>0</v>
      </c>
      <c r="U4377" s="26">
        <v>0.18</v>
      </c>
      <c r="V4377" s="26">
        <v>0.18</v>
      </c>
      <c r="W4377" s="26">
        <v>0</v>
      </c>
      <c r="X4377" s="26">
        <v>0.13</v>
      </c>
      <c r="Y4377" s="26">
        <v>0</v>
      </c>
      <c r="AD4377" s="26">
        <v>0.18</v>
      </c>
      <c r="AF4377" s="26">
        <v>0.26787664549440798</v>
      </c>
      <c r="AG4377" s="26">
        <v>4.4731203508246602E-2</v>
      </c>
      <c r="AI4377" s="29">
        <v>1.35</v>
      </c>
    </row>
    <row r="4378" spans="1:35" ht="15" customHeight="1" x14ac:dyDescent="0.2">
      <c r="A4378" s="25">
        <v>4513</v>
      </c>
      <c r="B4378" s="25" t="s">
        <v>134</v>
      </c>
      <c r="C4378" s="139">
        <v>39581</v>
      </c>
      <c r="D4378" s="25" t="s">
        <v>29</v>
      </c>
      <c r="E4378" s="25" t="s">
        <v>76</v>
      </c>
      <c r="F4378" s="25">
        <v>-80</v>
      </c>
      <c r="G4378" s="82">
        <v>11.857200000000034</v>
      </c>
      <c r="H4378" s="27">
        <v>-80.197620000000001</v>
      </c>
      <c r="I4378" s="25">
        <v>25</v>
      </c>
      <c r="J4378" s="82">
        <v>34.812000000000083</v>
      </c>
      <c r="K4378" s="27">
        <v>25.580200000000001</v>
      </c>
      <c r="L4378" s="29">
        <v>27.3187</v>
      </c>
      <c r="M4378" s="29">
        <v>36.622399999999999</v>
      </c>
      <c r="Q4378" s="26">
        <v>3.6231954000000002</v>
      </c>
      <c r="R4378" s="26">
        <v>1.0788723276696</v>
      </c>
      <c r="S4378" s="26">
        <v>0</v>
      </c>
      <c r="U4378" s="26">
        <v>0.18</v>
      </c>
      <c r="V4378" s="26">
        <v>0.12</v>
      </c>
      <c r="W4378" s="26">
        <v>0.06</v>
      </c>
      <c r="X4378" s="26">
        <v>0.18</v>
      </c>
      <c r="Y4378" s="26">
        <v>0</v>
      </c>
      <c r="AD4378" s="26">
        <v>0.18</v>
      </c>
      <c r="AF4378" s="26">
        <v>0.177472447575374</v>
      </c>
      <c r="AG4378" s="26">
        <v>0.104505237548058</v>
      </c>
      <c r="AI4378" s="29">
        <v>1.1000000000000001</v>
      </c>
    </row>
    <row r="4379" spans="1:35" ht="15" customHeight="1" x14ac:dyDescent="0.2">
      <c r="A4379" s="25">
        <v>4514</v>
      </c>
      <c r="B4379" s="25" t="s">
        <v>134</v>
      </c>
      <c r="C4379" s="139">
        <v>39581</v>
      </c>
      <c r="D4379" s="25" t="s">
        <v>30</v>
      </c>
      <c r="E4379" s="25" t="s">
        <v>76</v>
      </c>
      <c r="F4379" s="25">
        <v>-80</v>
      </c>
      <c r="G4379" s="82">
        <v>11.200799999999731</v>
      </c>
      <c r="H4379" s="27">
        <v>-80.186679999999996</v>
      </c>
      <c r="I4379" s="25">
        <v>25</v>
      </c>
      <c r="J4379" s="82">
        <v>39.699600000000075</v>
      </c>
      <c r="K4379" s="27">
        <v>25.661660000000001</v>
      </c>
      <c r="L4379" s="29">
        <v>27.122599999999998</v>
      </c>
      <c r="M4379" s="29">
        <v>36.6736</v>
      </c>
      <c r="Q4379" s="26">
        <v>5.0767455999999997</v>
      </c>
      <c r="R4379" s="26">
        <v>1.8577843690089899</v>
      </c>
      <c r="S4379" s="26">
        <v>0</v>
      </c>
      <c r="U4379" s="26">
        <v>0.41</v>
      </c>
      <c r="V4379" s="26">
        <v>0.11</v>
      </c>
      <c r="W4379" s="26">
        <v>0.3</v>
      </c>
      <c r="X4379" s="26">
        <v>1.1000000000000001</v>
      </c>
      <c r="Y4379" s="26">
        <v>0</v>
      </c>
      <c r="AD4379" s="26">
        <v>0.41</v>
      </c>
      <c r="AF4379" s="26">
        <v>0.35461130032447902</v>
      </c>
      <c r="AG4379" s="26">
        <v>0.12796392863543199</v>
      </c>
      <c r="AI4379" s="29">
        <v>1.9</v>
      </c>
    </row>
    <row r="4380" spans="1:35" ht="15" customHeight="1" x14ac:dyDescent="0.2">
      <c r="A4380" s="25">
        <v>4515</v>
      </c>
      <c r="B4380" s="25" t="s">
        <v>134</v>
      </c>
      <c r="C4380" s="139">
        <v>39581</v>
      </c>
      <c r="D4380" s="25" t="s">
        <v>31</v>
      </c>
      <c r="E4380" s="25" t="s">
        <v>76</v>
      </c>
      <c r="F4380" s="25">
        <v>-80</v>
      </c>
      <c r="G4380" s="82">
        <v>17.41439999999983</v>
      </c>
      <c r="H4380" s="27">
        <v>-80.290239999999997</v>
      </c>
      <c r="I4380" s="25">
        <v>25</v>
      </c>
      <c r="J4380" s="82">
        <v>36.891600000000011</v>
      </c>
      <c r="K4380" s="27">
        <v>25.61486</v>
      </c>
      <c r="L4380" s="29">
        <v>27.225899999999999</v>
      </c>
      <c r="M4380" s="29">
        <v>34.270000000000003</v>
      </c>
      <c r="Q4380" s="26">
        <v>21.836381599999999</v>
      </c>
      <c r="R4380" s="26">
        <v>0.76588595764696499</v>
      </c>
      <c r="S4380" s="26">
        <v>0</v>
      </c>
      <c r="U4380" s="26">
        <v>0.15</v>
      </c>
      <c r="V4380" s="26">
        <v>0.15</v>
      </c>
      <c r="W4380" s="26">
        <v>0</v>
      </c>
      <c r="X4380" s="26">
        <v>2.2999999999999998</v>
      </c>
      <c r="Y4380" s="26">
        <v>0</v>
      </c>
      <c r="AD4380" s="26">
        <v>0.15</v>
      </c>
      <c r="AF4380" s="26">
        <v>0.28655795576550003</v>
      </c>
      <c r="AG4380" s="26">
        <v>0.124546890809557</v>
      </c>
      <c r="AI4380" s="29">
        <v>0.80000000000000104</v>
      </c>
    </row>
    <row r="4381" spans="1:35" ht="15" customHeight="1" x14ac:dyDescent="0.2">
      <c r="A4381" s="25">
        <v>4516</v>
      </c>
      <c r="B4381" s="25" t="s">
        <v>134</v>
      </c>
      <c r="C4381" s="139">
        <v>39581</v>
      </c>
      <c r="D4381" s="25" t="s">
        <v>16</v>
      </c>
      <c r="E4381" s="25" t="s">
        <v>76</v>
      </c>
      <c r="F4381" s="25">
        <v>-80</v>
      </c>
      <c r="G4381" s="82">
        <v>14.885999999999626</v>
      </c>
      <c r="H4381" s="27">
        <v>-80.248099999999994</v>
      </c>
      <c r="I4381" s="25">
        <v>25</v>
      </c>
      <c r="J4381" s="82">
        <v>41.3964</v>
      </c>
      <c r="K4381" s="27">
        <v>25.68994</v>
      </c>
      <c r="L4381" s="29">
        <v>27.886500000000002</v>
      </c>
      <c r="M4381" s="29">
        <v>35.501800000000003</v>
      </c>
      <c r="Q4381" s="26">
        <v>18.381110799999998</v>
      </c>
      <c r="R4381" s="26">
        <v>1.1928128052260201</v>
      </c>
      <c r="S4381" s="26">
        <v>2.2000000000000002</v>
      </c>
      <c r="U4381" s="26">
        <v>1</v>
      </c>
      <c r="V4381" s="26">
        <v>0.15</v>
      </c>
      <c r="W4381" s="26">
        <v>0.85</v>
      </c>
      <c r="X4381" s="26">
        <v>9.3000000000000007</v>
      </c>
      <c r="Y4381" s="26">
        <v>0.04</v>
      </c>
      <c r="AD4381" s="26">
        <v>3.2</v>
      </c>
      <c r="AF4381" s="26">
        <v>0.90037243610138096</v>
      </c>
      <c r="AG4381" s="26">
        <v>0.33894801810991398</v>
      </c>
      <c r="AI4381" s="29">
        <v>1.3</v>
      </c>
    </row>
    <row r="4382" spans="1:35" ht="15" customHeight="1" x14ac:dyDescent="0.2">
      <c r="A4382" s="25">
        <v>4517</v>
      </c>
      <c r="B4382" s="25" t="s">
        <v>134</v>
      </c>
      <c r="C4382" s="139">
        <v>39581</v>
      </c>
      <c r="D4382" s="25" t="s">
        <v>17</v>
      </c>
      <c r="E4382" s="25" t="s">
        <v>76</v>
      </c>
      <c r="F4382" s="25">
        <v>-80</v>
      </c>
      <c r="G4382" s="82">
        <v>15.819600000000094</v>
      </c>
      <c r="H4382" s="27">
        <v>-80.263660000000002</v>
      </c>
      <c r="I4382" s="25">
        <v>25</v>
      </c>
      <c r="J4382" s="82">
        <v>39.254400000000089</v>
      </c>
      <c r="K4382" s="27">
        <v>25.654240000000001</v>
      </c>
      <c r="L4382" s="29">
        <v>27.791799999999999</v>
      </c>
      <c r="M4382" s="29">
        <v>35.671599999999998</v>
      </c>
      <c r="Q4382" s="26">
        <v>20.382831400000001</v>
      </c>
      <c r="R4382" s="26">
        <v>2.3551235531327901</v>
      </c>
      <c r="S4382" s="26">
        <v>0</v>
      </c>
      <c r="U4382" s="26">
        <v>0.26</v>
      </c>
      <c r="V4382" s="26">
        <v>0.17</v>
      </c>
      <c r="W4382" s="26">
        <v>0.09</v>
      </c>
      <c r="X4382" s="26">
        <v>5.7</v>
      </c>
      <c r="Y4382" s="26">
        <v>0.03</v>
      </c>
      <c r="AD4382" s="26">
        <v>0.26</v>
      </c>
      <c r="AF4382" s="26">
        <v>0.37696215368453501</v>
      </c>
      <c r="AG4382" s="26">
        <v>0.129036141771252</v>
      </c>
      <c r="AI4382" s="29">
        <v>2.3999999999999901</v>
      </c>
    </row>
    <row r="4383" spans="1:35" ht="15" customHeight="1" x14ac:dyDescent="0.2">
      <c r="A4383" s="25">
        <v>4518</v>
      </c>
      <c r="B4383" s="25" t="s">
        <v>134</v>
      </c>
      <c r="C4383" s="139">
        <v>39581</v>
      </c>
      <c r="D4383" s="25" t="s">
        <v>18</v>
      </c>
      <c r="E4383" s="25" t="s">
        <v>76</v>
      </c>
      <c r="F4383" s="25">
        <v>-80</v>
      </c>
      <c r="G4383" s="82">
        <v>15.804000000000258</v>
      </c>
      <c r="H4383" s="27">
        <v>-80.263400000000004</v>
      </c>
      <c r="I4383" s="25">
        <v>25</v>
      </c>
      <c r="J4383" s="82">
        <v>35.517600000000016</v>
      </c>
      <c r="K4383" s="27">
        <v>25.59196</v>
      </c>
      <c r="L4383" s="29">
        <v>27.265000000000001</v>
      </c>
      <c r="M4383" s="29">
        <v>33.503</v>
      </c>
      <c r="Q4383" s="26">
        <v>10.5359836</v>
      </c>
      <c r="R4383" s="26">
        <v>0.73606099163168004</v>
      </c>
      <c r="S4383" s="26">
        <v>1.9</v>
      </c>
      <c r="U4383" s="26">
        <v>0.73</v>
      </c>
      <c r="V4383" s="26">
        <v>0.18</v>
      </c>
      <c r="W4383" s="26">
        <v>0.55000000000000004</v>
      </c>
      <c r="X4383" s="26">
        <v>4</v>
      </c>
      <c r="Y4383" s="26">
        <v>0.01</v>
      </c>
      <c r="AD4383" s="26">
        <v>2.63</v>
      </c>
      <c r="AF4383" s="26">
        <v>0.53708767029389504</v>
      </c>
      <c r="AG4383" s="26">
        <v>0.18121970224630701</v>
      </c>
      <c r="AI4383" s="29">
        <v>0.80000000000000104</v>
      </c>
    </row>
    <row r="4384" spans="1:35" ht="15" customHeight="1" x14ac:dyDescent="0.2">
      <c r="A4384" s="25">
        <v>4519</v>
      </c>
      <c r="B4384" s="25" t="s">
        <v>134</v>
      </c>
      <c r="C4384" s="139">
        <v>39581</v>
      </c>
      <c r="D4384" s="25" t="s">
        <v>19</v>
      </c>
      <c r="E4384" s="25" t="s">
        <v>77</v>
      </c>
      <c r="F4384" s="25">
        <v>-80</v>
      </c>
      <c r="G4384" s="82">
        <v>18.845999999999776</v>
      </c>
      <c r="H4384" s="27">
        <v>-80.314099999999996</v>
      </c>
      <c r="I4384" s="25">
        <v>25</v>
      </c>
      <c r="J4384" s="82">
        <v>31.806000000000054</v>
      </c>
      <c r="K4384" s="27">
        <v>25.530100000000001</v>
      </c>
      <c r="L4384" s="29">
        <v>27.509</v>
      </c>
      <c r="M4384" s="29">
        <v>29.423999999999999</v>
      </c>
      <c r="Q4384" s="26">
        <v>36.335937999999999</v>
      </c>
      <c r="R4384" s="26">
        <v>0.86552951407755296</v>
      </c>
      <c r="S4384" s="26">
        <v>3.7</v>
      </c>
      <c r="U4384" s="26">
        <v>0.5</v>
      </c>
      <c r="V4384" s="26">
        <v>0.26</v>
      </c>
      <c r="W4384" s="26">
        <v>0.24</v>
      </c>
      <c r="X4384" s="26">
        <v>14.8</v>
      </c>
      <c r="Y4384" s="26">
        <v>0.01</v>
      </c>
      <c r="AD4384" s="26">
        <v>4.2</v>
      </c>
      <c r="AF4384" s="26">
        <v>1.1295520817485301</v>
      </c>
      <c r="AG4384" s="26">
        <v>0.36321796377712001</v>
      </c>
      <c r="AI4384" s="29">
        <v>0.999999999999996</v>
      </c>
    </row>
    <row r="4385" spans="1:35" ht="15" customHeight="1" x14ac:dyDescent="0.2">
      <c r="A4385" s="25">
        <v>4520</v>
      </c>
      <c r="B4385" s="25" t="s">
        <v>134</v>
      </c>
      <c r="C4385" s="139">
        <v>39581</v>
      </c>
      <c r="D4385" s="25" t="s">
        <v>20</v>
      </c>
      <c r="E4385" s="25" t="s">
        <v>77</v>
      </c>
      <c r="F4385" s="25">
        <v>-80</v>
      </c>
      <c r="G4385" s="82">
        <v>15.116400000000283</v>
      </c>
      <c r="H4385" s="27">
        <v>-80.251940000000005</v>
      </c>
      <c r="I4385" s="25">
        <v>25</v>
      </c>
      <c r="J4385" s="82">
        <v>29.536800000000056</v>
      </c>
      <c r="K4385" s="27">
        <v>25.492280000000001</v>
      </c>
      <c r="L4385" s="29">
        <v>27.843</v>
      </c>
      <c r="M4385" s="29">
        <v>37.817</v>
      </c>
      <c r="Q4385" s="26">
        <v>2.8548581999999998</v>
      </c>
      <c r="R4385" s="26">
        <v>0.70806285442691796</v>
      </c>
      <c r="S4385" s="26">
        <v>0</v>
      </c>
      <c r="U4385" s="26">
        <v>0.28999999999999998</v>
      </c>
      <c r="V4385" s="26">
        <v>0.15</v>
      </c>
      <c r="W4385" s="26">
        <v>0.14000000000000001</v>
      </c>
      <c r="X4385" s="26">
        <v>0</v>
      </c>
      <c r="Y4385" s="26">
        <v>0</v>
      </c>
      <c r="AD4385" s="26">
        <v>0.29000000000000004</v>
      </c>
      <c r="AF4385" s="26">
        <v>0.77227202281389196</v>
      </c>
      <c r="AG4385" s="26">
        <v>0.18086660613368399</v>
      </c>
      <c r="AI4385" s="29">
        <v>0.80000000000000104</v>
      </c>
    </row>
    <row r="4386" spans="1:35" ht="15" customHeight="1" x14ac:dyDescent="0.2">
      <c r="A4386" s="25">
        <v>4521</v>
      </c>
      <c r="B4386" s="25" t="s">
        <v>134</v>
      </c>
      <c r="C4386" s="139">
        <v>39581</v>
      </c>
      <c r="D4386" s="25" t="s">
        <v>21</v>
      </c>
      <c r="E4386" s="25" t="s">
        <v>77</v>
      </c>
      <c r="F4386" s="25">
        <v>-80</v>
      </c>
      <c r="G4386" s="82">
        <v>19.531199999999842</v>
      </c>
      <c r="H4386" s="27">
        <v>-80.325519999999997</v>
      </c>
      <c r="I4386" s="25">
        <v>25</v>
      </c>
      <c r="J4386" s="82">
        <v>27.784800000000089</v>
      </c>
      <c r="K4386" s="27">
        <v>25.463080000000001</v>
      </c>
      <c r="L4386" s="29">
        <v>28.153700000000001</v>
      </c>
      <c r="M4386" s="29">
        <v>38.570999999999998</v>
      </c>
      <c r="Q4386" s="26">
        <v>18.5451126</v>
      </c>
      <c r="R4386" s="26">
        <v>2.4258143750954599</v>
      </c>
      <c r="S4386" s="26">
        <v>0</v>
      </c>
      <c r="U4386" s="26">
        <v>0.18</v>
      </c>
      <c r="V4386" s="26">
        <v>0.18</v>
      </c>
      <c r="W4386" s="26">
        <v>0</v>
      </c>
      <c r="X4386" s="26">
        <v>11.7</v>
      </c>
      <c r="Y4386" s="26">
        <v>0</v>
      </c>
      <c r="AD4386" s="26">
        <v>0.18</v>
      </c>
      <c r="AF4386" s="26">
        <v>0.203159249198125</v>
      </c>
      <c r="AG4386" s="26">
        <v>5.1791820737757399E-2</v>
      </c>
      <c r="AI4386" s="29">
        <v>2.4500000000000002</v>
      </c>
    </row>
    <row r="4387" spans="1:35" ht="15" customHeight="1" x14ac:dyDescent="0.2">
      <c r="A4387" s="25">
        <v>4522</v>
      </c>
      <c r="B4387" s="25" t="s">
        <v>134</v>
      </c>
      <c r="C4387" s="139">
        <v>39581</v>
      </c>
      <c r="D4387" s="25" t="s">
        <v>22</v>
      </c>
      <c r="E4387" s="25" t="s">
        <v>77</v>
      </c>
      <c r="F4387" s="25">
        <v>-80</v>
      </c>
      <c r="G4387" s="82">
        <v>14.616000000000042</v>
      </c>
      <c r="H4387" s="27">
        <v>-80.243600000000001</v>
      </c>
      <c r="I4387" s="25">
        <v>25</v>
      </c>
      <c r="J4387" s="82">
        <v>24.307200000000009</v>
      </c>
      <c r="K4387" s="27">
        <v>25.40512</v>
      </c>
      <c r="L4387" s="29">
        <v>28.452999999999999</v>
      </c>
      <c r="M4387" s="29">
        <v>38.206000000000003</v>
      </c>
      <c r="Q4387" s="26">
        <v>5.9821254000000001</v>
      </c>
      <c r="R4387" s="26">
        <v>0.97843547730186997</v>
      </c>
      <c r="S4387" s="26">
        <v>0</v>
      </c>
      <c r="U4387" s="26">
        <v>0.18</v>
      </c>
      <c r="V4387" s="26">
        <v>0.18</v>
      </c>
      <c r="W4387" s="26">
        <v>0</v>
      </c>
      <c r="X4387" s="26">
        <v>1.1000000000000001</v>
      </c>
      <c r="Y4387" s="26">
        <v>0</v>
      </c>
      <c r="AD4387" s="26">
        <v>0.18</v>
      </c>
      <c r="AF4387" s="26">
        <v>0.181141990664338</v>
      </c>
      <c r="AG4387" s="26">
        <v>6.2097546023606398E-2</v>
      </c>
      <c r="AI4387" s="29">
        <v>1.00000000000001</v>
      </c>
    </row>
    <row r="4388" spans="1:35" ht="15" customHeight="1" x14ac:dyDescent="0.2">
      <c r="A4388" s="25">
        <v>4523</v>
      </c>
      <c r="B4388" s="25" t="s">
        <v>134</v>
      </c>
      <c r="C4388" s="139">
        <v>39581</v>
      </c>
      <c r="D4388" s="25" t="s">
        <v>23</v>
      </c>
      <c r="E4388" s="25" t="s">
        <v>77</v>
      </c>
      <c r="F4388" s="25">
        <v>-80</v>
      </c>
      <c r="G4388" s="82">
        <v>19.294799999999839</v>
      </c>
      <c r="H4388" s="27">
        <v>-80.321579999999997</v>
      </c>
      <c r="I4388" s="25">
        <v>25</v>
      </c>
      <c r="J4388" s="82">
        <v>19.996799999999908</v>
      </c>
      <c r="K4388" s="27">
        <v>25.333279999999998</v>
      </c>
      <c r="L4388" s="29">
        <v>28.661999999999999</v>
      </c>
      <c r="M4388" s="29">
        <v>38.72</v>
      </c>
      <c r="Q4388" s="26">
        <v>5.2182814000000004</v>
      </c>
      <c r="R4388" s="26">
        <v>1.0886026664985</v>
      </c>
      <c r="S4388" s="26">
        <v>0</v>
      </c>
      <c r="U4388" s="26">
        <v>0.23</v>
      </c>
      <c r="V4388" s="26">
        <v>0.23</v>
      </c>
      <c r="W4388" s="26">
        <v>0</v>
      </c>
      <c r="X4388" s="26">
        <v>2.9</v>
      </c>
      <c r="Y4388" s="26">
        <v>0</v>
      </c>
      <c r="AD4388" s="26">
        <v>0.23</v>
      </c>
      <c r="AF4388" s="26">
        <v>0.51573760141264702</v>
      </c>
      <c r="AG4388" s="26">
        <v>0.11308164528433599</v>
      </c>
      <c r="AI4388" s="29">
        <v>1.1499999999999999</v>
      </c>
    </row>
    <row r="4389" spans="1:35" ht="15" customHeight="1" x14ac:dyDescent="0.2">
      <c r="A4389" s="25">
        <v>4524</v>
      </c>
      <c r="B4389" s="25" t="s">
        <v>134</v>
      </c>
      <c r="C4389" s="139">
        <v>39582</v>
      </c>
      <c r="D4389" s="25">
        <v>1</v>
      </c>
      <c r="E4389" s="25" t="s">
        <v>47</v>
      </c>
      <c r="F4389" s="25">
        <v>-80</v>
      </c>
      <c r="G4389" s="82">
        <v>29.807999999999595</v>
      </c>
      <c r="H4389" s="27">
        <v>-80.496799999999993</v>
      </c>
      <c r="I4389" s="25">
        <v>25</v>
      </c>
      <c r="J4389" s="82">
        <v>11.064000000000007</v>
      </c>
      <c r="K4389" s="27">
        <v>25.1844</v>
      </c>
      <c r="L4389" s="29">
        <v>26.196999999999999</v>
      </c>
      <c r="M4389" s="29">
        <v>36.511000000000003</v>
      </c>
      <c r="Q4389" s="26">
        <v>9.3542719999999999</v>
      </c>
      <c r="R4389" s="26">
        <v>2.0229549908702902</v>
      </c>
      <c r="S4389" s="26">
        <v>0</v>
      </c>
      <c r="U4389" s="26">
        <v>3.9</v>
      </c>
      <c r="V4389" s="26">
        <v>0.93</v>
      </c>
      <c r="W4389" s="26">
        <v>2.97</v>
      </c>
      <c r="X4389" s="26">
        <v>8.5</v>
      </c>
      <c r="Y4389" s="26">
        <v>0</v>
      </c>
      <c r="AD4389" s="26">
        <v>3.9000000000000004</v>
      </c>
      <c r="AF4389" s="26">
        <v>0.227178076689529</v>
      </c>
      <c r="AG4389" s="26">
        <v>8.9033321004798799E-2</v>
      </c>
      <c r="AI4389" s="29">
        <v>2.0499999999999998</v>
      </c>
    </row>
    <row r="4390" spans="1:35" ht="15" customHeight="1" x14ac:dyDescent="0.2">
      <c r="A4390" s="25">
        <v>4525</v>
      </c>
      <c r="B4390" s="25" t="s">
        <v>134</v>
      </c>
      <c r="C4390" s="139">
        <v>39582</v>
      </c>
      <c r="D4390" s="25">
        <v>2</v>
      </c>
      <c r="E4390" s="25" t="s">
        <v>47</v>
      </c>
      <c r="F4390" s="25">
        <v>-80</v>
      </c>
      <c r="G4390" s="82">
        <v>33.727199999999584</v>
      </c>
      <c r="H4390" s="27">
        <v>-80.562119999999993</v>
      </c>
      <c r="I4390" s="25">
        <v>25</v>
      </c>
      <c r="J4390" s="82">
        <v>10.04400000000004</v>
      </c>
      <c r="K4390" s="27">
        <v>25.167400000000001</v>
      </c>
      <c r="L4390" s="29">
        <v>26.437999999999999</v>
      </c>
      <c r="M4390" s="29">
        <v>34.673999999999999</v>
      </c>
      <c r="Q4390" s="26">
        <v>10.455106000000001</v>
      </c>
      <c r="R4390" s="26">
        <v>1.33308197666777</v>
      </c>
      <c r="S4390" s="26">
        <v>0</v>
      </c>
      <c r="U4390" s="26">
        <v>0.62</v>
      </c>
      <c r="V4390" s="26">
        <v>0.27</v>
      </c>
      <c r="W4390" s="26">
        <v>0.35</v>
      </c>
      <c r="X4390" s="26">
        <v>4.8</v>
      </c>
      <c r="Y4390" s="26">
        <v>0</v>
      </c>
      <c r="AD4390" s="26">
        <v>0.62</v>
      </c>
      <c r="AF4390" s="26">
        <v>0.14211139599080699</v>
      </c>
      <c r="AG4390" s="26">
        <v>5.9987626467201502E-2</v>
      </c>
      <c r="AI4390" s="29">
        <v>1.3500000000000101</v>
      </c>
    </row>
    <row r="4391" spans="1:35" ht="15" customHeight="1" x14ac:dyDescent="0.2">
      <c r="A4391" s="25">
        <v>4526</v>
      </c>
      <c r="B4391" s="25" t="s">
        <v>134</v>
      </c>
      <c r="C4391" s="139">
        <v>39582</v>
      </c>
      <c r="D4391" s="25">
        <v>3</v>
      </c>
      <c r="E4391" s="25" t="s">
        <v>47</v>
      </c>
      <c r="F4391" s="25">
        <v>-80</v>
      </c>
      <c r="G4391" s="82">
        <v>37.248000000000161</v>
      </c>
      <c r="H4391" s="27">
        <v>-80.620800000000003</v>
      </c>
      <c r="I4391" s="25">
        <v>25</v>
      </c>
      <c r="J4391" s="82">
        <v>9.0059999999999008</v>
      </c>
      <c r="K4391" s="27">
        <v>25.150099999999998</v>
      </c>
      <c r="L4391" s="29">
        <v>26.577999999999999</v>
      </c>
      <c r="M4391" s="29">
        <v>32.963999999999999</v>
      </c>
      <c r="Q4391" s="26">
        <v>8.3882340000000006</v>
      </c>
      <c r="R4391" s="26">
        <v>1.72545695206732</v>
      </c>
      <c r="S4391" s="26">
        <v>0</v>
      </c>
      <c r="U4391" s="26">
        <v>0.59</v>
      </c>
      <c r="V4391" s="26">
        <v>0.27</v>
      </c>
      <c r="W4391" s="26">
        <v>0.32</v>
      </c>
      <c r="X4391" s="26">
        <v>5.4</v>
      </c>
      <c r="Y4391" s="26">
        <v>0</v>
      </c>
      <c r="AD4391" s="26">
        <v>0.59000000000000008</v>
      </c>
      <c r="AF4391" s="26">
        <v>0.20616160263455099</v>
      </c>
      <c r="AG4391" s="26">
        <v>6.80083936569226E-2</v>
      </c>
      <c r="AI4391" s="29">
        <v>1.75000000000001</v>
      </c>
    </row>
    <row r="4392" spans="1:35" ht="15" customHeight="1" x14ac:dyDescent="0.2">
      <c r="A4392" s="25">
        <v>4527</v>
      </c>
      <c r="B4392" s="25" t="s">
        <v>134</v>
      </c>
      <c r="C4392" s="139">
        <v>39582</v>
      </c>
      <c r="D4392" s="25">
        <v>4</v>
      </c>
      <c r="E4392" s="25" t="s">
        <v>48</v>
      </c>
      <c r="F4392" s="25">
        <v>-80</v>
      </c>
      <c r="G4392" s="82">
        <v>40.800000000000409</v>
      </c>
      <c r="H4392" s="27">
        <v>-80.680000000000007</v>
      </c>
      <c r="I4392" s="25">
        <v>25</v>
      </c>
      <c r="J4392" s="82">
        <v>7.914000000000101</v>
      </c>
      <c r="K4392" s="27">
        <v>25.131900000000002</v>
      </c>
      <c r="L4392" s="29">
        <v>26.954999999999998</v>
      </c>
      <c r="M4392" s="29">
        <v>38.000999999999998</v>
      </c>
      <c r="Q4392" s="26">
        <v>21.283718</v>
      </c>
      <c r="R4392" s="26">
        <v>0.98753039741406101</v>
      </c>
      <c r="S4392" s="26">
        <v>0</v>
      </c>
      <c r="U4392" s="26">
        <v>0.26</v>
      </c>
      <c r="V4392" s="26">
        <v>0.21</v>
      </c>
      <c r="W4392" s="26">
        <v>0.05</v>
      </c>
      <c r="X4392" s="26">
        <v>63.1</v>
      </c>
      <c r="Y4392" s="26">
        <v>0</v>
      </c>
      <c r="AD4392" s="26">
        <v>0.26</v>
      </c>
      <c r="AF4392" s="26">
        <v>0.52474466172192402</v>
      </c>
      <c r="AG4392" s="26">
        <v>9.6567191867407004E-2</v>
      </c>
      <c r="AI4392" s="29">
        <v>1.05</v>
      </c>
    </row>
    <row r="4393" spans="1:35" ht="15" customHeight="1" x14ac:dyDescent="0.2">
      <c r="A4393" s="25">
        <v>4528</v>
      </c>
      <c r="B4393" s="25" t="s">
        <v>134</v>
      </c>
      <c r="C4393" s="139">
        <v>39582</v>
      </c>
      <c r="D4393" s="25">
        <v>5</v>
      </c>
      <c r="E4393" s="25" t="s">
        <v>48</v>
      </c>
      <c r="F4393" s="25">
        <v>-80</v>
      </c>
      <c r="G4393" s="82">
        <v>43.175999999999988</v>
      </c>
      <c r="H4393" s="27">
        <v>-80.7196</v>
      </c>
      <c r="I4393" s="25">
        <v>25</v>
      </c>
      <c r="J4393" s="82">
        <v>6.93</v>
      </c>
      <c r="K4393" s="27">
        <v>25.115500000000001</v>
      </c>
      <c r="L4393" s="29">
        <v>26.623999999999999</v>
      </c>
      <c r="M4393" s="29">
        <v>42.390999999999998</v>
      </c>
      <c r="Q4393" s="26">
        <v>32.044932000000003</v>
      </c>
      <c r="R4393" s="26">
        <v>0.59491713999574203</v>
      </c>
      <c r="S4393" s="26">
        <v>0</v>
      </c>
      <c r="U4393" s="26">
        <v>0.47</v>
      </c>
      <c r="V4393" s="26">
        <v>0.22</v>
      </c>
      <c r="W4393" s="26">
        <v>0.25</v>
      </c>
      <c r="X4393" s="26">
        <v>90.8</v>
      </c>
      <c r="Y4393" s="26">
        <v>0.08</v>
      </c>
      <c r="AD4393" s="26">
        <v>0.47</v>
      </c>
      <c r="AF4393" s="26">
        <v>0.46269602403579602</v>
      </c>
      <c r="AG4393" s="26">
        <v>0.10366171200551701</v>
      </c>
      <c r="AI4393" s="29">
        <v>0.65000000000000402</v>
      </c>
    </row>
    <row r="4394" spans="1:35" ht="15" customHeight="1" x14ac:dyDescent="0.2">
      <c r="A4394" s="25">
        <v>4529</v>
      </c>
      <c r="B4394" s="25" t="s">
        <v>134</v>
      </c>
      <c r="C4394" s="139">
        <v>39582</v>
      </c>
      <c r="D4394" s="25">
        <v>6</v>
      </c>
      <c r="E4394" s="25" t="s">
        <v>48</v>
      </c>
      <c r="F4394" s="25">
        <v>-80</v>
      </c>
      <c r="G4394" s="82">
        <v>45.563999999999965</v>
      </c>
      <c r="H4394" s="27">
        <v>-80.759399999999999</v>
      </c>
      <c r="I4394" s="25">
        <v>25</v>
      </c>
      <c r="J4394" s="82">
        <v>4.188000000000045</v>
      </c>
      <c r="K4394" s="27">
        <v>25.069800000000001</v>
      </c>
      <c r="L4394" s="29">
        <v>27.084</v>
      </c>
      <c r="M4394" s="29">
        <v>44.616999999999997</v>
      </c>
      <c r="Q4394" s="26">
        <v>33.437823999999999</v>
      </c>
      <c r="R4394" s="26">
        <v>5.5735193076466798</v>
      </c>
      <c r="S4394" s="26">
        <v>0</v>
      </c>
      <c r="U4394" s="26">
        <v>0.18</v>
      </c>
      <c r="V4394" s="26">
        <v>0.18</v>
      </c>
      <c r="W4394" s="26">
        <v>0</v>
      </c>
      <c r="X4394" s="26">
        <v>124.8</v>
      </c>
      <c r="Y4394" s="26">
        <v>0.01</v>
      </c>
      <c r="AD4394" s="26">
        <v>0.18</v>
      </c>
      <c r="AF4394" s="26">
        <v>7.3624378157678603</v>
      </c>
      <c r="AG4394" s="26">
        <v>0.37318004235739299</v>
      </c>
      <c r="AI4394" s="29">
        <v>6.45</v>
      </c>
    </row>
    <row r="4395" spans="1:35" ht="15" customHeight="1" x14ac:dyDescent="0.2">
      <c r="A4395" s="25">
        <v>4530</v>
      </c>
      <c r="B4395" s="25" t="s">
        <v>134</v>
      </c>
      <c r="C4395" s="139">
        <v>39582</v>
      </c>
      <c r="D4395" s="25">
        <v>7</v>
      </c>
      <c r="E4395" s="25" t="s">
        <v>48</v>
      </c>
      <c r="F4395" s="25">
        <v>-80</v>
      </c>
      <c r="G4395" s="82">
        <v>47.622000000000071</v>
      </c>
      <c r="H4395" s="27">
        <v>-80.793700000000001</v>
      </c>
      <c r="I4395" s="25">
        <v>25</v>
      </c>
      <c r="J4395" s="82">
        <v>7.0080000000000808</v>
      </c>
      <c r="K4395" s="27">
        <v>25.116800000000001</v>
      </c>
      <c r="L4395" s="29">
        <v>27.164000000000001</v>
      </c>
      <c r="M4395" s="29">
        <v>48.441000000000003</v>
      </c>
      <c r="Q4395" s="26">
        <v>40.671875999999997</v>
      </c>
      <c r="R4395" s="26">
        <v>0.70619582221723298</v>
      </c>
      <c r="S4395" s="26">
        <v>0</v>
      </c>
      <c r="U4395" s="26">
        <v>0.18</v>
      </c>
      <c r="V4395" s="26">
        <v>0.18</v>
      </c>
      <c r="W4395" s="26">
        <v>0</v>
      </c>
      <c r="X4395" s="26">
        <v>76.400000000000006</v>
      </c>
      <c r="Y4395" s="26">
        <v>0</v>
      </c>
      <c r="AD4395" s="26">
        <v>0.18</v>
      </c>
      <c r="AF4395" s="26">
        <v>0.367955093375258</v>
      </c>
      <c r="AG4395" s="26">
        <v>0.10290860233671401</v>
      </c>
      <c r="AI4395" s="29">
        <v>0.750000000000002</v>
      </c>
    </row>
    <row r="4396" spans="1:35" ht="15" customHeight="1" x14ac:dyDescent="0.2">
      <c r="A4396" s="25">
        <v>4531</v>
      </c>
      <c r="B4396" s="25" t="s">
        <v>134</v>
      </c>
      <c r="C4396" s="139">
        <v>39582</v>
      </c>
      <c r="D4396" s="25">
        <v>8</v>
      </c>
      <c r="E4396" s="25" t="s">
        <v>48</v>
      </c>
      <c r="F4396" s="25">
        <v>-80</v>
      </c>
      <c r="G4396" s="82">
        <v>51.870000000000402</v>
      </c>
      <c r="H4396" s="27">
        <v>-80.864500000000007</v>
      </c>
      <c r="I4396" s="25">
        <v>25</v>
      </c>
      <c r="J4396" s="82">
        <v>7.6919999999999789</v>
      </c>
      <c r="K4396" s="27">
        <v>25.1282</v>
      </c>
      <c r="L4396" s="29">
        <v>27.033999999999999</v>
      </c>
      <c r="M4396" s="29">
        <v>42.573999999999998</v>
      </c>
      <c r="Q4396" s="26">
        <v>24.653618000000002</v>
      </c>
      <c r="R4396" s="26">
        <v>1.7397543629225201</v>
      </c>
      <c r="S4396" s="26">
        <v>0</v>
      </c>
      <c r="U4396" s="26">
        <v>0.21</v>
      </c>
      <c r="V4396" s="26">
        <v>0.21</v>
      </c>
      <c r="W4396" s="26">
        <v>0</v>
      </c>
      <c r="X4396" s="26">
        <v>23.5</v>
      </c>
      <c r="Y4396" s="26">
        <v>0</v>
      </c>
      <c r="AD4396" s="26">
        <v>0.21</v>
      </c>
      <c r="AF4396" s="26">
        <v>0.50606335145083103</v>
      </c>
      <c r="AG4396" s="26">
        <v>0.30743776569440601</v>
      </c>
      <c r="AI4396" s="29">
        <v>1.8</v>
      </c>
    </row>
    <row r="4397" spans="1:35" ht="15" customHeight="1" x14ac:dyDescent="0.2">
      <c r="A4397" s="25">
        <v>4532</v>
      </c>
      <c r="B4397" s="25" t="s">
        <v>134</v>
      </c>
      <c r="C4397" s="139">
        <v>39582</v>
      </c>
      <c r="D4397" s="25">
        <v>9</v>
      </c>
      <c r="E4397" s="25" t="s">
        <v>49</v>
      </c>
      <c r="F4397" s="25">
        <v>-80</v>
      </c>
      <c r="G4397" s="82">
        <v>54.336000000000411</v>
      </c>
      <c r="H4397" s="27">
        <v>-80.905600000000007</v>
      </c>
      <c r="I4397" s="25">
        <v>25</v>
      </c>
      <c r="J4397" s="82">
        <v>7.6199999999999335</v>
      </c>
      <c r="K4397" s="27">
        <v>25.126999999999999</v>
      </c>
      <c r="L4397" s="29">
        <v>27.312200000000001</v>
      </c>
      <c r="M4397" s="29">
        <v>42.3</v>
      </c>
      <c r="Q4397" s="26">
        <v>24.563753999999999</v>
      </c>
      <c r="R4397" s="26">
        <v>3.2395567740322901</v>
      </c>
      <c r="S4397" s="26">
        <v>0</v>
      </c>
      <c r="U4397" s="26">
        <v>0.22</v>
      </c>
      <c r="V4397" s="26">
        <v>0.22</v>
      </c>
      <c r="W4397" s="26">
        <v>0</v>
      </c>
      <c r="X4397" s="26">
        <v>12.2</v>
      </c>
      <c r="Y4397" s="26">
        <v>0</v>
      </c>
      <c r="AD4397" s="26">
        <v>0.22</v>
      </c>
      <c r="AF4397" s="26">
        <v>1.34772309812878</v>
      </c>
      <c r="AG4397" s="26">
        <v>0.56335889135526995</v>
      </c>
      <c r="AI4397" s="29">
        <v>3.4</v>
      </c>
    </row>
    <row r="4398" spans="1:35" ht="15" customHeight="1" x14ac:dyDescent="0.2">
      <c r="A4398" s="25">
        <v>4533</v>
      </c>
      <c r="B4398" s="25" t="s">
        <v>134</v>
      </c>
      <c r="C4398" s="139">
        <v>39582</v>
      </c>
      <c r="D4398" s="25">
        <v>10</v>
      </c>
      <c r="E4398" s="25" t="s">
        <v>49</v>
      </c>
      <c r="F4398" s="25">
        <v>-80</v>
      </c>
      <c r="G4398" s="82">
        <v>59.759999999999707</v>
      </c>
      <c r="H4398" s="27">
        <v>-80.995999999999995</v>
      </c>
      <c r="I4398" s="25">
        <v>25</v>
      </c>
      <c r="J4398" s="82">
        <v>6.7019999999999413</v>
      </c>
      <c r="K4398" s="27">
        <v>25.111699999999999</v>
      </c>
      <c r="L4398" s="29">
        <v>27.937999999999999</v>
      </c>
      <c r="M4398" s="29">
        <v>40.523000000000003</v>
      </c>
      <c r="Q4398" s="26">
        <v>15.465024</v>
      </c>
      <c r="R4398" s="26">
        <v>4.9193425161071502</v>
      </c>
      <c r="S4398" s="26">
        <v>0</v>
      </c>
      <c r="U4398" s="26">
        <v>1.1000000000000001</v>
      </c>
      <c r="V4398" s="26">
        <v>0.18</v>
      </c>
      <c r="W4398" s="26">
        <v>0.92</v>
      </c>
      <c r="X4398" s="26">
        <v>7.3</v>
      </c>
      <c r="Y4398" s="26">
        <v>0</v>
      </c>
      <c r="AD4398" s="26">
        <v>1.1000000000000001</v>
      </c>
      <c r="AF4398" s="26">
        <v>1.5175228646999599</v>
      </c>
      <c r="AG4398" s="26">
        <v>0.42418928866331801</v>
      </c>
      <c r="AI4398" s="29">
        <v>5.1000000000000103</v>
      </c>
    </row>
    <row r="4399" spans="1:35" ht="15" customHeight="1" x14ac:dyDescent="0.2">
      <c r="A4399" s="25">
        <v>4534</v>
      </c>
      <c r="B4399" s="25" t="s">
        <v>134</v>
      </c>
      <c r="C4399" s="139">
        <v>39582</v>
      </c>
      <c r="D4399" s="25">
        <v>11</v>
      </c>
      <c r="E4399" s="25" t="s">
        <v>49</v>
      </c>
      <c r="F4399" s="25">
        <v>-81</v>
      </c>
      <c r="G4399" s="82">
        <v>0</v>
      </c>
      <c r="H4399" s="27">
        <v>-81</v>
      </c>
      <c r="I4399" s="25">
        <v>25</v>
      </c>
      <c r="J4399" s="82">
        <v>4.4819999999999993</v>
      </c>
      <c r="K4399" s="27">
        <v>25.0747</v>
      </c>
      <c r="L4399" s="29">
        <v>27.765000000000001</v>
      </c>
      <c r="M4399" s="29">
        <v>40.344999999999999</v>
      </c>
      <c r="Q4399" s="26">
        <v>14.094598</v>
      </c>
      <c r="R4399" s="26">
        <v>1.7478181968081801</v>
      </c>
      <c r="S4399" s="26">
        <v>0</v>
      </c>
      <c r="U4399" s="26">
        <v>0.14000000000000001</v>
      </c>
      <c r="V4399" s="26">
        <v>0.14000000000000001</v>
      </c>
      <c r="W4399" s="26">
        <v>0</v>
      </c>
      <c r="X4399" s="26">
        <v>16.7</v>
      </c>
      <c r="Y4399" s="26">
        <v>0</v>
      </c>
      <c r="AD4399" s="26">
        <v>0.14000000000000001</v>
      </c>
      <c r="AF4399" s="26">
        <v>2.1183271468113198</v>
      </c>
      <c r="AG4399" s="26">
        <v>0.50325452638096901</v>
      </c>
      <c r="AI4399" s="29">
        <v>2</v>
      </c>
    </row>
    <row r="4400" spans="1:35" ht="15" customHeight="1" x14ac:dyDescent="0.2">
      <c r="A4400" s="25">
        <v>4535</v>
      </c>
      <c r="B4400" s="25" t="s">
        <v>134</v>
      </c>
      <c r="C4400" s="139">
        <v>39582</v>
      </c>
      <c r="D4400" s="25">
        <v>12</v>
      </c>
      <c r="E4400" s="25" t="s">
        <v>49</v>
      </c>
      <c r="F4400" s="25">
        <v>-81</v>
      </c>
      <c r="G4400" s="82">
        <v>4.001999999999839</v>
      </c>
      <c r="H4400" s="27">
        <v>-81.066699999999997</v>
      </c>
      <c r="I4400" s="25">
        <v>25</v>
      </c>
      <c r="J4400" s="82">
        <v>6.7680000000000007</v>
      </c>
      <c r="K4400" s="27">
        <v>25.1128</v>
      </c>
      <c r="L4400" s="29">
        <v>28.126000000000001</v>
      </c>
      <c r="M4400" s="29">
        <v>39.68</v>
      </c>
      <c r="Q4400" s="26">
        <v>19.306709999999999</v>
      </c>
      <c r="R4400" s="26">
        <v>21.4778069147963</v>
      </c>
      <c r="S4400" s="26">
        <v>0</v>
      </c>
      <c r="U4400" s="26">
        <v>0.74</v>
      </c>
      <c r="V4400" s="26">
        <v>0.74</v>
      </c>
      <c r="W4400" s="26">
        <v>0</v>
      </c>
      <c r="X4400" s="26">
        <v>10</v>
      </c>
      <c r="Y4400" s="26">
        <v>0</v>
      </c>
      <c r="AD4400" s="26">
        <v>0.74</v>
      </c>
      <c r="AF4400" s="26">
        <v>6.0664219157108601</v>
      </c>
      <c r="AG4400" s="26">
        <v>1.00554239169791</v>
      </c>
      <c r="AI4400" s="29">
        <v>22.2</v>
      </c>
    </row>
    <row r="4401" spans="1:35" ht="15" customHeight="1" x14ac:dyDescent="0.2">
      <c r="A4401" s="25">
        <v>4536</v>
      </c>
      <c r="B4401" s="25" t="s">
        <v>134</v>
      </c>
      <c r="C4401" s="139">
        <v>39582</v>
      </c>
      <c r="D4401" s="25">
        <v>13</v>
      </c>
      <c r="E4401" s="25" t="s">
        <v>49</v>
      </c>
      <c r="F4401" s="25">
        <v>-81</v>
      </c>
      <c r="G4401" s="82">
        <v>5.8199999999996521</v>
      </c>
      <c r="H4401" s="27">
        <v>-81.096999999999994</v>
      </c>
      <c r="I4401" s="25">
        <v>25</v>
      </c>
      <c r="J4401" s="82">
        <v>6.7799999999999727</v>
      </c>
      <c r="K4401" s="27">
        <v>25.113</v>
      </c>
      <c r="L4401" s="29">
        <v>28.079000000000001</v>
      </c>
      <c r="M4401" s="29">
        <v>39.116999999999997</v>
      </c>
      <c r="Q4401" s="26">
        <v>16.498460000000001</v>
      </c>
      <c r="R4401" s="26">
        <v>10.6929373332585</v>
      </c>
      <c r="S4401" s="26">
        <v>0</v>
      </c>
      <c r="U4401" s="26">
        <v>0.16</v>
      </c>
      <c r="V4401" s="26">
        <v>0.16</v>
      </c>
      <c r="W4401" s="26">
        <v>0</v>
      </c>
      <c r="X4401" s="26">
        <v>4.5999999999999996</v>
      </c>
      <c r="Y4401" s="26">
        <v>0</v>
      </c>
      <c r="AD4401" s="26">
        <v>0.16</v>
      </c>
      <c r="AF4401" s="26">
        <v>5.5193264006288798</v>
      </c>
      <c r="AG4401" s="26">
        <v>0.78388085255626005</v>
      </c>
      <c r="AI4401" s="29">
        <v>11.35</v>
      </c>
    </row>
    <row r="4402" spans="1:35" ht="15" customHeight="1" x14ac:dyDescent="0.2">
      <c r="A4402" s="25">
        <v>4537</v>
      </c>
      <c r="B4402" s="25" t="s">
        <v>134</v>
      </c>
      <c r="C4402" s="139">
        <v>39582</v>
      </c>
      <c r="D4402" s="25">
        <v>14</v>
      </c>
      <c r="E4402" s="25" t="s">
        <v>49</v>
      </c>
      <c r="F4402" s="25">
        <v>-81</v>
      </c>
      <c r="G4402" s="82">
        <v>1.7040000000002919</v>
      </c>
      <c r="H4402" s="27">
        <v>-81.028400000000005</v>
      </c>
      <c r="I4402" s="25">
        <v>25</v>
      </c>
      <c r="J4402" s="82">
        <v>2.0700000000000784</v>
      </c>
      <c r="K4402" s="27">
        <v>25.034500000000001</v>
      </c>
      <c r="L4402" s="29">
        <v>28.085000000000001</v>
      </c>
      <c r="M4402" s="29">
        <v>39.375999999999998</v>
      </c>
      <c r="Q4402" s="26">
        <v>10.724698</v>
      </c>
      <c r="R4402" s="26">
        <v>5.0804231197090397</v>
      </c>
      <c r="S4402" s="26">
        <v>0</v>
      </c>
      <c r="U4402" s="26">
        <v>0.21</v>
      </c>
      <c r="V4402" s="26">
        <v>0.21</v>
      </c>
      <c r="W4402" s="26">
        <v>0</v>
      </c>
      <c r="X4402" s="26">
        <v>15.1</v>
      </c>
      <c r="Y4402" s="26">
        <v>0</v>
      </c>
      <c r="AD4402" s="26">
        <v>0.21</v>
      </c>
      <c r="AF4402" s="26">
        <v>1.84444579444407</v>
      </c>
      <c r="AG4402" s="26">
        <v>0.45161531360041102</v>
      </c>
      <c r="AI4402" s="29">
        <v>5.3</v>
      </c>
    </row>
    <row r="4403" spans="1:35" ht="15" customHeight="1" x14ac:dyDescent="0.2">
      <c r="A4403" s="25">
        <v>4538</v>
      </c>
      <c r="B4403" s="25" t="s">
        <v>134</v>
      </c>
      <c r="C4403" s="139">
        <v>39582</v>
      </c>
      <c r="D4403" s="25">
        <v>15</v>
      </c>
      <c r="E4403" s="25" t="s">
        <v>49</v>
      </c>
      <c r="F4403" s="25">
        <v>-80</v>
      </c>
      <c r="G4403" s="82">
        <v>56.946000000000083</v>
      </c>
      <c r="H4403" s="27">
        <v>-80.949100000000001</v>
      </c>
      <c r="I4403" s="25">
        <v>24</v>
      </c>
      <c r="J4403" s="82">
        <v>55.89</v>
      </c>
      <c r="K4403" s="27">
        <v>24.9315</v>
      </c>
      <c r="L4403" s="29">
        <v>28.222999999999999</v>
      </c>
      <c r="M4403" s="29">
        <v>39.966000000000001</v>
      </c>
      <c r="Q4403" s="26">
        <v>6.5010899999999996</v>
      </c>
      <c r="R4403" s="26">
        <v>0.126689055289671</v>
      </c>
      <c r="S4403" s="26">
        <v>0</v>
      </c>
      <c r="U4403" s="26">
        <v>0.22</v>
      </c>
      <c r="V4403" s="26">
        <v>0.22</v>
      </c>
      <c r="W4403" s="26">
        <v>0</v>
      </c>
      <c r="X4403" s="26">
        <v>16.600000000000001</v>
      </c>
      <c r="Y4403" s="26">
        <v>0</v>
      </c>
      <c r="AD4403" s="26">
        <v>0.22</v>
      </c>
      <c r="AF4403" s="26">
        <v>1.0358119355668001</v>
      </c>
      <c r="AG4403" s="26">
        <v>0.37347589860175201</v>
      </c>
      <c r="AI4403" s="29">
        <v>0.250000000000004</v>
      </c>
    </row>
    <row r="4404" spans="1:35" ht="15" customHeight="1" x14ac:dyDescent="0.2">
      <c r="A4404" s="25">
        <v>4539</v>
      </c>
      <c r="B4404" s="25" t="s">
        <v>134</v>
      </c>
      <c r="C4404" s="139">
        <v>39582</v>
      </c>
      <c r="D4404" s="25">
        <v>16</v>
      </c>
      <c r="E4404" s="25" t="s">
        <v>50</v>
      </c>
      <c r="F4404" s="25">
        <v>-80</v>
      </c>
      <c r="G4404" s="82">
        <v>49.87199999999973</v>
      </c>
      <c r="H4404" s="27">
        <v>-80.831199999999995</v>
      </c>
      <c r="I4404" s="25">
        <v>24</v>
      </c>
      <c r="J4404" s="82">
        <v>52.511999999999972</v>
      </c>
      <c r="K4404" s="27">
        <v>24.8752</v>
      </c>
      <c r="L4404" s="29">
        <v>28.385999999999999</v>
      </c>
      <c r="M4404" s="29">
        <v>42.679000000000002</v>
      </c>
      <c r="Q4404" s="26">
        <v>15.757082</v>
      </c>
      <c r="R4404" s="26">
        <v>0.81076289424353898</v>
      </c>
      <c r="S4404" s="26">
        <v>0</v>
      </c>
      <c r="U4404" s="26">
        <v>0.21</v>
      </c>
      <c r="V4404" s="26">
        <v>0.21</v>
      </c>
      <c r="W4404" s="26">
        <v>0</v>
      </c>
      <c r="X4404" s="26">
        <v>59.7</v>
      </c>
      <c r="Y4404" s="26">
        <v>0</v>
      </c>
      <c r="AD4404" s="26">
        <v>0.21</v>
      </c>
      <c r="AF4404" s="26">
        <v>0.329591688354266</v>
      </c>
      <c r="AG4404" s="26">
        <v>0.10313445037083099</v>
      </c>
      <c r="AI4404" s="29">
        <v>0.85</v>
      </c>
    </row>
    <row r="4405" spans="1:35" ht="15" customHeight="1" x14ac:dyDescent="0.2">
      <c r="A4405" s="25">
        <v>4540</v>
      </c>
      <c r="B4405" s="25" t="s">
        <v>134</v>
      </c>
      <c r="C4405" s="139">
        <v>39582</v>
      </c>
      <c r="D4405" s="25">
        <v>17</v>
      </c>
      <c r="E4405" s="25" t="s">
        <v>50</v>
      </c>
      <c r="F4405" s="25">
        <v>-80</v>
      </c>
      <c r="G4405" s="82">
        <v>42.564000000000135</v>
      </c>
      <c r="H4405" s="27">
        <v>-80.709400000000002</v>
      </c>
      <c r="I4405" s="25">
        <v>24</v>
      </c>
      <c r="J4405" s="82">
        <v>55.337999999999994</v>
      </c>
      <c r="K4405" s="27">
        <v>24.9223</v>
      </c>
      <c r="L4405" s="29">
        <v>28.234000000000002</v>
      </c>
      <c r="M4405" s="29">
        <v>39.686999999999998</v>
      </c>
      <c r="Q4405" s="26">
        <v>6.2539639999999999</v>
      </c>
      <c r="R4405" s="26">
        <v>1.8542111181862599</v>
      </c>
      <c r="S4405" s="26">
        <v>0</v>
      </c>
      <c r="U4405" s="26">
        <v>0.21</v>
      </c>
      <c r="V4405" s="26">
        <v>0.21</v>
      </c>
      <c r="W4405" s="26">
        <v>0</v>
      </c>
      <c r="X4405" s="26">
        <v>13.1</v>
      </c>
      <c r="Y4405" s="26">
        <v>0</v>
      </c>
      <c r="AD4405" s="26">
        <v>0.21</v>
      </c>
      <c r="AF4405" s="26">
        <v>1.22462660723533</v>
      </c>
      <c r="AG4405" s="26">
        <v>0.11949705475878999</v>
      </c>
      <c r="AI4405" s="29">
        <v>1.99999999999999</v>
      </c>
    </row>
    <row r="4406" spans="1:35" ht="15" customHeight="1" x14ac:dyDescent="0.2">
      <c r="A4406" s="25">
        <v>4541</v>
      </c>
      <c r="B4406" s="25" t="s">
        <v>134</v>
      </c>
      <c r="C4406" s="139">
        <v>39582</v>
      </c>
      <c r="D4406" s="25">
        <v>18</v>
      </c>
      <c r="E4406" s="25" t="s">
        <v>50</v>
      </c>
      <c r="F4406" s="25">
        <v>-80</v>
      </c>
      <c r="G4406" s="82">
        <v>36.684000000000196</v>
      </c>
      <c r="H4406" s="27">
        <v>-80.611400000000003</v>
      </c>
      <c r="I4406" s="25">
        <v>24</v>
      </c>
      <c r="J4406" s="82">
        <v>58.680000000000092</v>
      </c>
      <c r="K4406" s="27">
        <v>24.978000000000002</v>
      </c>
      <c r="L4406" s="29">
        <v>28.233000000000001</v>
      </c>
      <c r="M4406" s="29">
        <v>39.575000000000003</v>
      </c>
      <c r="Q4406" s="26">
        <v>3.3558500000000002</v>
      </c>
      <c r="R4406" s="26">
        <v>1.1135428511291201</v>
      </c>
      <c r="S4406" s="26">
        <v>0</v>
      </c>
      <c r="U4406" s="26">
        <v>0.22</v>
      </c>
      <c r="V4406" s="26">
        <v>0.22</v>
      </c>
      <c r="W4406" s="26">
        <v>0</v>
      </c>
      <c r="X4406" s="26">
        <v>0.39</v>
      </c>
      <c r="Y4406" s="26">
        <v>0</v>
      </c>
      <c r="AD4406" s="26">
        <v>0.22</v>
      </c>
      <c r="AF4406" s="26">
        <v>0.30624005051540099</v>
      </c>
      <c r="AG4406" s="26">
        <v>7.9639955217943606E-2</v>
      </c>
      <c r="AI4406" s="29">
        <v>1.1499999999999999</v>
      </c>
    </row>
    <row r="4407" spans="1:35" ht="15" customHeight="1" x14ac:dyDescent="0.2">
      <c r="A4407" s="25">
        <v>4542</v>
      </c>
      <c r="B4407" s="25" t="s">
        <v>134</v>
      </c>
      <c r="C4407" s="139">
        <v>39582</v>
      </c>
      <c r="D4407" s="25">
        <v>19</v>
      </c>
      <c r="E4407" s="25" t="s">
        <v>47</v>
      </c>
      <c r="F4407" s="25">
        <v>-80</v>
      </c>
      <c r="G4407" s="82">
        <v>32.940000000000396</v>
      </c>
      <c r="H4407" s="27">
        <v>-80.549000000000007</v>
      </c>
      <c r="I4407" s="25">
        <v>25</v>
      </c>
      <c r="J4407" s="82">
        <v>1.1532000000000409</v>
      </c>
      <c r="K4407" s="27">
        <v>25.019220000000001</v>
      </c>
      <c r="L4407" s="29">
        <v>28.251000000000001</v>
      </c>
      <c r="M4407" s="29">
        <v>38.887999999999998</v>
      </c>
      <c r="Q4407" s="26">
        <v>7.3547979999999997</v>
      </c>
      <c r="R4407" s="26">
        <v>2.3020656005586502</v>
      </c>
      <c r="S4407" s="26">
        <v>0</v>
      </c>
      <c r="U4407" s="26">
        <v>0.26</v>
      </c>
      <c r="V4407" s="26">
        <v>0.26</v>
      </c>
      <c r="W4407" s="26">
        <v>0</v>
      </c>
      <c r="X4407" s="26">
        <v>5</v>
      </c>
      <c r="Y4407" s="26">
        <v>0</v>
      </c>
      <c r="AD4407" s="26">
        <v>0.26</v>
      </c>
      <c r="AF4407" s="26">
        <v>0.402648955307287</v>
      </c>
      <c r="AG4407" s="26">
        <v>8.2628935171378606E-2</v>
      </c>
      <c r="AI4407" s="29">
        <v>2.3499999999999899</v>
      </c>
    </row>
    <row r="4408" spans="1:35" ht="15" customHeight="1" x14ac:dyDescent="0.2">
      <c r="A4408" s="25">
        <v>4543</v>
      </c>
      <c r="B4408" s="25" t="s">
        <v>134</v>
      </c>
      <c r="C4408" s="139">
        <v>39582</v>
      </c>
      <c r="D4408" s="25">
        <v>20</v>
      </c>
      <c r="E4408" s="25" t="s">
        <v>47</v>
      </c>
      <c r="F4408" s="25">
        <v>-80</v>
      </c>
      <c r="G4408" s="82">
        <v>29.568000000000154</v>
      </c>
      <c r="H4408" s="27">
        <v>-80.492800000000003</v>
      </c>
      <c r="I4408" s="25">
        <v>25</v>
      </c>
      <c r="J4408" s="82">
        <v>4.0080000000000382</v>
      </c>
      <c r="K4408" s="27">
        <v>25.066800000000001</v>
      </c>
      <c r="L4408" s="29">
        <v>27.919</v>
      </c>
      <c r="M4408" s="29">
        <v>35.345999999999997</v>
      </c>
      <c r="Q4408" s="26">
        <v>6.703284</v>
      </c>
      <c r="R4408" s="26">
        <v>1.56544910727922</v>
      </c>
      <c r="S4408" s="26">
        <v>0</v>
      </c>
      <c r="U4408" s="26">
        <v>1.4</v>
      </c>
      <c r="V4408" s="26">
        <v>0.4</v>
      </c>
      <c r="W4408" s="26">
        <v>1</v>
      </c>
      <c r="X4408" s="26">
        <v>6.7</v>
      </c>
      <c r="Y4408" s="26">
        <v>0</v>
      </c>
      <c r="AD4408" s="26">
        <v>1.4</v>
      </c>
      <c r="AF4408" s="26">
        <v>0.29022749885446503</v>
      </c>
      <c r="AG4408" s="26">
        <v>5.6614062719085999E-2</v>
      </c>
      <c r="AI4408" s="29">
        <v>1.5999999999999901</v>
      </c>
    </row>
    <row r="4409" spans="1:35" ht="15" customHeight="1" x14ac:dyDescent="0.2">
      <c r="A4409" s="25">
        <v>4544</v>
      </c>
      <c r="B4409" s="25" t="s">
        <v>134</v>
      </c>
      <c r="C4409" s="139">
        <v>39582</v>
      </c>
      <c r="D4409" s="25">
        <v>34</v>
      </c>
      <c r="E4409" s="25" t="s">
        <v>49</v>
      </c>
      <c r="F4409" s="25">
        <v>-80</v>
      </c>
      <c r="G4409" s="82">
        <v>57.37199999999973</v>
      </c>
      <c r="H4409" s="27">
        <v>-80.956199999999995</v>
      </c>
      <c r="I4409" s="25">
        <v>24</v>
      </c>
      <c r="J4409" s="82">
        <v>59.291999999999945</v>
      </c>
      <c r="K4409" s="27">
        <v>24.988199999999999</v>
      </c>
      <c r="L4409" s="29">
        <v>28.03</v>
      </c>
      <c r="M4409" s="29">
        <v>39.585000000000001</v>
      </c>
      <c r="Q4409" s="26">
        <v>9.7361939999999993</v>
      </c>
      <c r="R4409" s="26">
        <v>2.3777603449153699</v>
      </c>
      <c r="S4409" s="26">
        <v>0.19</v>
      </c>
      <c r="U4409" s="26">
        <v>0.12</v>
      </c>
      <c r="V4409" s="26">
        <v>0.12</v>
      </c>
      <c r="W4409" s="26">
        <v>0</v>
      </c>
      <c r="X4409" s="26">
        <v>16.8</v>
      </c>
      <c r="Y4409" s="26">
        <v>0</v>
      </c>
      <c r="AD4409" s="26">
        <v>0.31</v>
      </c>
      <c r="AF4409" s="26">
        <v>0.18681310271092</v>
      </c>
      <c r="AG4409" s="26">
        <v>5.1621702388127202E-2</v>
      </c>
      <c r="AI4409" s="29">
        <v>2.4</v>
      </c>
    </row>
    <row r="4410" spans="1:35" ht="15" customHeight="1" x14ac:dyDescent="0.2">
      <c r="A4410" s="25">
        <v>4545</v>
      </c>
      <c r="B4410" s="25" t="s">
        <v>134</v>
      </c>
      <c r="C4410" s="139">
        <v>39583</v>
      </c>
      <c r="D4410" s="25">
        <v>21</v>
      </c>
      <c r="E4410" s="25" t="s">
        <v>47</v>
      </c>
      <c r="F4410" s="25">
        <v>-80</v>
      </c>
      <c r="G4410" s="82">
        <v>30.947399999999732</v>
      </c>
      <c r="H4410" s="27">
        <v>-80.515789999999996</v>
      </c>
      <c r="I4410" s="25">
        <v>25</v>
      </c>
      <c r="J4410" s="82">
        <v>6.83400000000006</v>
      </c>
      <c r="K4410" s="27">
        <v>25.113900000000001</v>
      </c>
      <c r="L4410" s="29">
        <v>26.436</v>
      </c>
      <c r="M4410" s="29">
        <v>34.9</v>
      </c>
      <c r="Q4410" s="26">
        <v>5.7619585999999998</v>
      </c>
      <c r="R4410" s="26">
        <v>1.0835982543750899</v>
      </c>
      <c r="S4410" s="26">
        <v>0.65</v>
      </c>
      <c r="U4410" s="26">
        <v>0.69</v>
      </c>
      <c r="V4410" s="26">
        <v>0.47</v>
      </c>
      <c r="W4410" s="26">
        <v>0.22</v>
      </c>
      <c r="X4410" s="26">
        <v>3.8</v>
      </c>
      <c r="Y4410" s="26">
        <v>0</v>
      </c>
      <c r="AD4410" s="26">
        <v>1.34</v>
      </c>
      <c r="AF4410" s="26">
        <v>0.13777466324930299</v>
      </c>
      <c r="AG4410" s="26">
        <v>9.8858367503907002E-2</v>
      </c>
      <c r="AI4410" s="29">
        <v>1.1000000000000001</v>
      </c>
    </row>
    <row r="4411" spans="1:35" ht="15" customHeight="1" x14ac:dyDescent="0.2">
      <c r="A4411" s="25">
        <v>4546</v>
      </c>
      <c r="B4411" s="25" t="s">
        <v>134</v>
      </c>
      <c r="C4411" s="139">
        <v>39583</v>
      </c>
      <c r="D4411" s="25">
        <v>22</v>
      </c>
      <c r="E4411" s="25" t="s">
        <v>47</v>
      </c>
      <c r="F4411" s="25">
        <v>-80</v>
      </c>
      <c r="G4411" s="82">
        <v>36.273600000000386</v>
      </c>
      <c r="H4411" s="27">
        <v>-80.604560000000006</v>
      </c>
      <c r="I4411" s="25">
        <v>25</v>
      </c>
      <c r="J4411" s="82">
        <v>5.9508000000000294</v>
      </c>
      <c r="K4411" s="27">
        <v>25.09918</v>
      </c>
      <c r="L4411" s="29">
        <v>25.491</v>
      </c>
      <c r="M4411" s="29">
        <v>34.167999999999999</v>
      </c>
      <c r="Q4411" s="26">
        <v>6.1730863999999999</v>
      </c>
      <c r="R4411" s="26">
        <v>1.4285943319810399</v>
      </c>
      <c r="S4411" s="26">
        <v>0.87</v>
      </c>
      <c r="U4411" s="26">
        <v>0.91</v>
      </c>
      <c r="V4411" s="26">
        <v>0.55000000000000004</v>
      </c>
      <c r="W4411" s="26">
        <v>0.36</v>
      </c>
      <c r="X4411" s="26">
        <v>8.1999999999999993</v>
      </c>
      <c r="Y4411" s="26">
        <v>0</v>
      </c>
      <c r="AD4411" s="26">
        <v>1.7799999999999998</v>
      </c>
      <c r="AF4411" s="26">
        <v>0.17980761135925999</v>
      </c>
      <c r="AG4411" s="26">
        <v>6.5233699674521001E-2</v>
      </c>
      <c r="AI4411" s="29">
        <v>1.45</v>
      </c>
    </row>
    <row r="4412" spans="1:35" ht="15" customHeight="1" x14ac:dyDescent="0.2">
      <c r="A4412" s="25">
        <v>4547</v>
      </c>
      <c r="B4412" s="25" t="s">
        <v>134</v>
      </c>
      <c r="C4412" s="139">
        <v>39583</v>
      </c>
      <c r="D4412" s="25">
        <v>23</v>
      </c>
      <c r="E4412" s="25" t="s">
        <v>47</v>
      </c>
      <c r="F4412" s="25">
        <v>-80</v>
      </c>
      <c r="G4412" s="82">
        <v>37.455600000000402</v>
      </c>
      <c r="H4412" s="27">
        <v>-80.624260000000007</v>
      </c>
      <c r="I4412" s="25">
        <v>25</v>
      </c>
      <c r="J4412" s="82">
        <v>3.3191999999998956</v>
      </c>
      <c r="K4412" s="27">
        <v>25.055319999999998</v>
      </c>
      <c r="L4412" s="29">
        <v>25.767399999999999</v>
      </c>
      <c r="M4412" s="29">
        <v>37.308999999999997</v>
      </c>
      <c r="Q4412" s="26">
        <v>7.0941923999999998</v>
      </c>
      <c r="R4412" s="26">
        <v>1.85349529267123</v>
      </c>
      <c r="S4412" s="26">
        <v>1.1000000000000001</v>
      </c>
      <c r="U4412" s="26">
        <v>0.38</v>
      </c>
      <c r="V4412" s="26">
        <v>0.38</v>
      </c>
      <c r="W4412" s="26">
        <v>0</v>
      </c>
      <c r="X4412" s="26">
        <v>28.4</v>
      </c>
      <c r="Y4412" s="26">
        <v>0</v>
      </c>
      <c r="AD4412" s="26">
        <v>1.48</v>
      </c>
      <c r="AF4412" s="26">
        <v>0.39063954156158398</v>
      </c>
      <c r="AG4412" s="26">
        <v>8.1425337047612303E-2</v>
      </c>
      <c r="AI4412" s="29">
        <v>1.9</v>
      </c>
    </row>
    <row r="4413" spans="1:35" ht="15" customHeight="1" x14ac:dyDescent="0.2">
      <c r="A4413" s="25">
        <v>4548</v>
      </c>
      <c r="B4413" s="25" t="s">
        <v>134</v>
      </c>
      <c r="C4413" s="139">
        <v>39583</v>
      </c>
      <c r="D4413" s="25">
        <v>24</v>
      </c>
      <c r="E4413" s="25" t="s">
        <v>48</v>
      </c>
      <c r="F4413" s="25">
        <v>-80</v>
      </c>
      <c r="G4413" s="82">
        <v>40.028400000000204</v>
      </c>
      <c r="H4413" s="27">
        <v>-80.667140000000003</v>
      </c>
      <c r="I4413" s="25">
        <v>25</v>
      </c>
      <c r="J4413" s="82">
        <v>3.8268000000000768</v>
      </c>
      <c r="K4413" s="27">
        <v>25.063780000000001</v>
      </c>
      <c r="L4413" s="29">
        <v>25.481000000000002</v>
      </c>
      <c r="M4413" s="29">
        <v>37.292999999999999</v>
      </c>
      <c r="Q4413" s="26">
        <v>11.466075999999999</v>
      </c>
      <c r="R4413" s="26">
        <v>1E-3</v>
      </c>
      <c r="S4413" s="26">
        <v>4.3</v>
      </c>
      <c r="U4413" s="26">
        <v>0.34</v>
      </c>
      <c r="V4413" s="26">
        <v>0.34</v>
      </c>
      <c r="W4413" s="26">
        <v>0</v>
      </c>
      <c r="X4413" s="26">
        <v>29.7</v>
      </c>
      <c r="Y4413" s="26">
        <v>0</v>
      </c>
      <c r="AD4413" s="26">
        <v>4.6399999999999997</v>
      </c>
      <c r="AF4413" s="26">
        <v>0.64116925608997899</v>
      </c>
      <c r="AG4413" s="26">
        <v>0.102663253016242</v>
      </c>
      <c r="AI4413" s="29">
        <v>4.9999999999998899E-2</v>
      </c>
    </row>
    <row r="4414" spans="1:35" ht="15" customHeight="1" x14ac:dyDescent="0.2">
      <c r="A4414" s="25">
        <v>4549</v>
      </c>
      <c r="B4414" s="25" t="s">
        <v>134</v>
      </c>
      <c r="C4414" s="139">
        <v>39583</v>
      </c>
      <c r="D4414" s="25">
        <v>25</v>
      </c>
      <c r="E4414" s="25" t="s">
        <v>48</v>
      </c>
      <c r="F4414" s="25">
        <v>-80</v>
      </c>
      <c r="G4414" s="82">
        <v>43.069200000000194</v>
      </c>
      <c r="H4414" s="27">
        <v>-80.717820000000003</v>
      </c>
      <c r="I4414" s="25">
        <v>25</v>
      </c>
      <c r="J4414" s="82">
        <v>3.6383999999999617</v>
      </c>
      <c r="K4414" s="27">
        <v>25.060639999999999</v>
      </c>
      <c r="L4414" s="29">
        <v>26.148800000000001</v>
      </c>
      <c r="M4414" s="29">
        <v>41.165399999999998</v>
      </c>
      <c r="Q4414" s="26">
        <v>21.014126000000001</v>
      </c>
      <c r="R4414" s="26">
        <v>5.4586212944508796</v>
      </c>
      <c r="S4414" s="26">
        <v>0</v>
      </c>
      <c r="U4414" s="26">
        <v>0.26</v>
      </c>
      <c r="V4414" s="26">
        <v>0.26</v>
      </c>
      <c r="W4414" s="26">
        <v>0</v>
      </c>
      <c r="X4414" s="26">
        <v>90.6</v>
      </c>
      <c r="Y4414" s="26">
        <v>0</v>
      </c>
      <c r="AD4414" s="26">
        <v>0.26</v>
      </c>
      <c r="AF4414" s="26">
        <v>2.8675811266126199</v>
      </c>
      <c r="AG4414" s="26">
        <v>0.198738514277014</v>
      </c>
      <c r="AI4414" s="29">
        <v>5.8</v>
      </c>
    </row>
    <row r="4415" spans="1:35" ht="15" customHeight="1" x14ac:dyDescent="0.2">
      <c r="A4415" s="25">
        <v>4550</v>
      </c>
      <c r="B4415" s="25" t="s">
        <v>134</v>
      </c>
      <c r="C4415" s="139">
        <v>39583</v>
      </c>
      <c r="D4415" s="25">
        <v>26</v>
      </c>
      <c r="E4415" s="25" t="s">
        <v>50</v>
      </c>
      <c r="F4415" s="25">
        <v>-80</v>
      </c>
      <c r="G4415" s="82">
        <v>43.354799999999614</v>
      </c>
      <c r="H4415" s="27">
        <v>-80.722579999999994</v>
      </c>
      <c r="I4415" s="25">
        <v>25</v>
      </c>
      <c r="J4415" s="82">
        <v>1.4495999999999043</v>
      </c>
      <c r="K4415" s="27">
        <v>25.024159999999998</v>
      </c>
      <c r="L4415" s="29">
        <v>26.276499999999999</v>
      </c>
      <c r="M4415" s="29">
        <v>40.611400000000003</v>
      </c>
      <c r="Q4415" s="26">
        <v>17.612773600000001</v>
      </c>
      <c r="R4415" s="26">
        <v>0.92185722546473603</v>
      </c>
      <c r="S4415" s="26">
        <v>1.3</v>
      </c>
      <c r="U4415" s="26">
        <v>0.28000000000000003</v>
      </c>
      <c r="V4415" s="26">
        <v>0.28000000000000003</v>
      </c>
      <c r="W4415" s="26">
        <v>0</v>
      </c>
      <c r="X4415" s="26">
        <v>57.5</v>
      </c>
      <c r="Y4415" s="26">
        <v>0</v>
      </c>
      <c r="AD4415" s="26">
        <v>1.58</v>
      </c>
      <c r="AF4415" s="26">
        <v>1.07639930609625</v>
      </c>
      <c r="AG4415" s="26">
        <v>0.18123918729771299</v>
      </c>
      <c r="AI4415" s="29">
        <v>1.05</v>
      </c>
    </row>
    <row r="4416" spans="1:35" ht="15" customHeight="1" x14ac:dyDescent="0.2">
      <c r="A4416" s="25">
        <v>4551</v>
      </c>
      <c r="B4416" s="25" t="s">
        <v>134</v>
      </c>
      <c r="C4416" s="139">
        <v>39583</v>
      </c>
      <c r="D4416" s="25">
        <v>27</v>
      </c>
      <c r="E4416" s="25" t="s">
        <v>50</v>
      </c>
      <c r="F4416" s="25">
        <v>-80</v>
      </c>
      <c r="G4416" s="82">
        <v>44.985599999999692</v>
      </c>
      <c r="H4416" s="27">
        <v>-80.749759999999995</v>
      </c>
      <c r="I4416" s="25">
        <v>25</v>
      </c>
      <c r="J4416" s="82">
        <v>0.38399999999995771</v>
      </c>
      <c r="K4416" s="27">
        <v>25.006399999999999</v>
      </c>
      <c r="L4416" s="29">
        <v>25.820599999999999</v>
      </c>
      <c r="M4416" s="29">
        <v>41.377200000000002</v>
      </c>
      <c r="Q4416" s="26">
        <v>18.214862400000001</v>
      </c>
      <c r="R4416" s="26">
        <v>3.6892008201922399</v>
      </c>
      <c r="S4416" s="26">
        <v>0</v>
      </c>
      <c r="U4416" s="26">
        <v>0.34</v>
      </c>
      <c r="V4416" s="26">
        <v>0.34</v>
      </c>
      <c r="W4416" s="26">
        <v>0</v>
      </c>
      <c r="X4416" s="26">
        <v>61.9</v>
      </c>
      <c r="Y4416" s="26">
        <v>0</v>
      </c>
      <c r="AD4416" s="26">
        <v>0.34</v>
      </c>
      <c r="AF4416" s="26">
        <v>2.61071311038511</v>
      </c>
      <c r="AG4416" s="26">
        <v>0.26101490115417297</v>
      </c>
      <c r="AI4416" s="29">
        <v>3.9999999999999898</v>
      </c>
    </row>
    <row r="4417" spans="1:35" ht="15" customHeight="1" x14ac:dyDescent="0.2">
      <c r="A4417" s="25">
        <v>4552</v>
      </c>
      <c r="B4417" s="25" t="s">
        <v>134</v>
      </c>
      <c r="C4417" s="139">
        <v>39583</v>
      </c>
      <c r="D4417" s="25">
        <v>28</v>
      </c>
      <c r="E4417" s="25" t="s">
        <v>50</v>
      </c>
      <c r="F4417" s="25">
        <v>-80</v>
      </c>
      <c r="G4417" s="82">
        <v>47.184000000000026</v>
      </c>
      <c r="H4417" s="27">
        <v>-80.7864</v>
      </c>
      <c r="I4417" s="25">
        <v>25</v>
      </c>
      <c r="J4417" s="82">
        <v>6.359999999993704E-2</v>
      </c>
      <c r="K4417" s="27">
        <v>25.001059999999999</v>
      </c>
      <c r="L4417" s="29">
        <v>26.353999999999999</v>
      </c>
      <c r="M4417" s="29">
        <v>42.878999999999998</v>
      </c>
      <c r="Q4417" s="26">
        <v>21.288211199999999</v>
      </c>
      <c r="R4417" s="26">
        <v>25.8414406336864</v>
      </c>
      <c r="S4417" s="26">
        <v>0</v>
      </c>
      <c r="U4417" s="26">
        <v>0.38</v>
      </c>
      <c r="V4417" s="26">
        <v>0.38</v>
      </c>
      <c r="W4417" s="26">
        <v>0</v>
      </c>
      <c r="X4417" s="26">
        <v>125.9</v>
      </c>
      <c r="Y4417" s="26">
        <v>0</v>
      </c>
      <c r="AD4417" s="26">
        <v>0.38</v>
      </c>
      <c r="AF4417" s="26">
        <v>6.7897666973385604</v>
      </c>
      <c r="AG4417" s="26">
        <v>0.49540757432754501</v>
      </c>
      <c r="AI4417" s="29">
        <v>26.649746192893399</v>
      </c>
    </row>
    <row r="4418" spans="1:35" ht="15" customHeight="1" x14ac:dyDescent="0.2">
      <c r="A4418" s="25">
        <v>4553</v>
      </c>
      <c r="B4418" s="25" t="s">
        <v>134</v>
      </c>
      <c r="C4418" s="139">
        <v>39583</v>
      </c>
      <c r="D4418" s="25">
        <v>29</v>
      </c>
      <c r="E4418" s="25" t="s">
        <v>50</v>
      </c>
      <c r="F4418" s="25">
        <v>-80</v>
      </c>
      <c r="G4418" s="82">
        <v>48.727199999999584</v>
      </c>
      <c r="H4418" s="27">
        <v>-80.812119999999993</v>
      </c>
      <c r="I4418" s="25">
        <v>24</v>
      </c>
      <c r="J4418" s="82">
        <v>59.921999999999969</v>
      </c>
      <c r="K4418" s="27">
        <v>24.998699999999999</v>
      </c>
      <c r="L4418" s="29">
        <v>26.411899999999999</v>
      </c>
      <c r="M4418" s="29">
        <v>44.589100000000002</v>
      </c>
      <c r="Q4418" s="26">
        <v>25.511819200000001</v>
      </c>
      <c r="R4418" s="26">
        <v>21.268424770770601</v>
      </c>
      <c r="S4418" s="26">
        <v>0.33</v>
      </c>
      <c r="U4418" s="26">
        <v>0.23</v>
      </c>
      <c r="V4418" s="26">
        <v>0.23</v>
      </c>
      <c r="W4418" s="26">
        <v>0</v>
      </c>
      <c r="X4418" s="26">
        <v>179.8</v>
      </c>
      <c r="Y4418" s="26">
        <v>0</v>
      </c>
      <c r="AD4418" s="26">
        <v>0.56000000000000005</v>
      </c>
      <c r="AF4418" s="26">
        <v>9.7776643579590399</v>
      </c>
      <c r="AG4418" s="26">
        <v>0.55851447265707899</v>
      </c>
      <c r="AI4418" s="29">
        <v>22.4324324324324</v>
      </c>
    </row>
    <row r="4419" spans="1:35" ht="15" customHeight="1" x14ac:dyDescent="0.2">
      <c r="A4419" s="25">
        <v>4554</v>
      </c>
      <c r="B4419" s="25" t="s">
        <v>134</v>
      </c>
      <c r="C4419" s="139">
        <v>39583</v>
      </c>
      <c r="D4419" s="25">
        <v>30</v>
      </c>
      <c r="E4419" s="25" t="s">
        <v>49</v>
      </c>
      <c r="F4419" s="25">
        <v>-80</v>
      </c>
      <c r="G4419" s="82">
        <v>50.180400000000418</v>
      </c>
      <c r="H4419" s="27">
        <v>-80.836340000000007</v>
      </c>
      <c r="I4419" s="25">
        <v>24</v>
      </c>
      <c r="J4419" s="82">
        <v>58.552800000000005</v>
      </c>
      <c r="K4419" s="27">
        <v>24.97588</v>
      </c>
      <c r="L4419" s="29">
        <v>25.214099999999998</v>
      </c>
      <c r="M4419" s="29">
        <v>45.136899999999997</v>
      </c>
      <c r="Q4419" s="26">
        <v>25.430941600000001</v>
      </c>
      <c r="R4419" s="26">
        <v>7.2014482989760999</v>
      </c>
      <c r="S4419" s="26">
        <v>0</v>
      </c>
      <c r="U4419" s="26">
        <v>0.22</v>
      </c>
      <c r="V4419" s="26">
        <v>0.22</v>
      </c>
      <c r="W4419" s="26">
        <v>0</v>
      </c>
      <c r="X4419" s="26">
        <v>161.80000000000001</v>
      </c>
      <c r="Y4419" s="26">
        <v>0</v>
      </c>
      <c r="AD4419" s="26">
        <v>0.22</v>
      </c>
      <c r="AF4419" s="26">
        <v>7.0455227308118404</v>
      </c>
      <c r="AG4419" s="26">
        <v>0.45286150511159501</v>
      </c>
      <c r="AI4419" s="29">
        <v>8.0402010050251302</v>
      </c>
    </row>
    <row r="4420" spans="1:35" ht="15" customHeight="1" x14ac:dyDescent="0.2">
      <c r="A4420" s="25">
        <v>4555</v>
      </c>
      <c r="B4420" s="25" t="s">
        <v>134</v>
      </c>
      <c r="C4420" s="139">
        <v>39583</v>
      </c>
      <c r="D4420" s="25">
        <v>31</v>
      </c>
      <c r="E4420" s="25" t="s">
        <v>49</v>
      </c>
      <c r="F4420" s="25">
        <v>-80</v>
      </c>
      <c r="G4420" s="82">
        <v>52.171199999999658</v>
      </c>
      <c r="H4420" s="27">
        <v>-80.869519999999994</v>
      </c>
      <c r="I4420" s="25">
        <v>25</v>
      </c>
      <c r="J4420" s="82">
        <v>0.68640000000002033</v>
      </c>
      <c r="K4420" s="27">
        <v>25.01144</v>
      </c>
      <c r="L4420" s="29">
        <v>26.089500000000001</v>
      </c>
      <c r="M4420" s="29">
        <v>44.680500000000002</v>
      </c>
      <c r="Q4420" s="26">
        <v>26.5003232</v>
      </c>
      <c r="R4420" s="26">
        <v>0.61211315901652996</v>
      </c>
      <c r="S4420" s="26">
        <v>0</v>
      </c>
      <c r="U4420" s="26">
        <v>0.22</v>
      </c>
      <c r="V4420" s="26">
        <v>0.22</v>
      </c>
      <c r="W4420" s="26">
        <v>0</v>
      </c>
      <c r="X4420" s="26">
        <v>125.8</v>
      </c>
      <c r="Y4420" s="26">
        <v>0</v>
      </c>
      <c r="AD4420" s="26">
        <v>0.22</v>
      </c>
      <c r="AF4420" s="26">
        <v>0.31824946426110301</v>
      </c>
      <c r="AG4420" s="26">
        <v>7.5738526028506406E-2</v>
      </c>
      <c r="AI4420" s="29">
        <v>0.64999999999999503</v>
      </c>
    </row>
    <row r="4421" spans="1:35" ht="15" customHeight="1" x14ac:dyDescent="0.2">
      <c r="A4421" s="25">
        <v>4556</v>
      </c>
      <c r="B4421" s="25" t="s">
        <v>134</v>
      </c>
      <c r="C4421" s="139">
        <v>39583</v>
      </c>
      <c r="D4421" s="25">
        <v>32</v>
      </c>
      <c r="E4421" s="25" t="s">
        <v>49</v>
      </c>
      <c r="F4421" s="25">
        <v>-80</v>
      </c>
      <c r="G4421" s="82">
        <v>55.582799999999679</v>
      </c>
      <c r="H4421" s="27">
        <v>-80.926379999999995</v>
      </c>
      <c r="I4421" s="25">
        <v>25</v>
      </c>
      <c r="J4421" s="82">
        <v>0.75599999999994338</v>
      </c>
      <c r="K4421" s="27">
        <v>25.012599999999999</v>
      </c>
      <c r="L4421" s="29">
        <v>26.260100000000001</v>
      </c>
      <c r="M4421" s="29">
        <v>43.074599999999997</v>
      </c>
      <c r="Q4421" s="26">
        <v>20.9040426</v>
      </c>
      <c r="R4421" s="26">
        <v>0.66592567131676095</v>
      </c>
      <c r="S4421" s="26">
        <v>0</v>
      </c>
      <c r="U4421" s="26">
        <v>0.19</v>
      </c>
      <c r="V4421" s="26">
        <v>0.19</v>
      </c>
      <c r="W4421" s="26">
        <v>0</v>
      </c>
      <c r="X4421" s="26">
        <v>125.8</v>
      </c>
      <c r="Y4421" s="26">
        <v>0</v>
      </c>
      <c r="AD4421" s="26">
        <v>0.19</v>
      </c>
      <c r="AF4421" s="26">
        <v>0.28622436093923098</v>
      </c>
      <c r="AG4421" s="26">
        <v>0.13749290605668299</v>
      </c>
      <c r="AI4421" s="29">
        <v>0.70000000000000295</v>
      </c>
    </row>
    <row r="4422" spans="1:35" ht="15" customHeight="1" x14ac:dyDescent="0.2">
      <c r="A4422" s="25">
        <v>4557</v>
      </c>
      <c r="B4422" s="25" t="s">
        <v>134</v>
      </c>
      <c r="C4422" s="139">
        <v>39583</v>
      </c>
      <c r="D4422" s="25">
        <v>33</v>
      </c>
      <c r="E4422" s="25" t="s">
        <v>49</v>
      </c>
      <c r="F4422" s="25">
        <v>-80</v>
      </c>
      <c r="G4422" s="82">
        <v>55.233599999999683</v>
      </c>
      <c r="H4422" s="27">
        <v>-80.920559999999995</v>
      </c>
      <c r="I4422" s="25">
        <v>25</v>
      </c>
      <c r="J4422" s="82">
        <v>3.2735999999999166</v>
      </c>
      <c r="K4422" s="27">
        <v>25.054559999999999</v>
      </c>
      <c r="L4422" s="29">
        <v>26.325199999999999</v>
      </c>
      <c r="M4422" s="29">
        <v>42.222799999999999</v>
      </c>
      <c r="Q4422" s="26">
        <v>17.612773600000001</v>
      </c>
      <c r="R4422" s="26">
        <v>1.42414640096411</v>
      </c>
      <c r="S4422" s="26">
        <v>0</v>
      </c>
      <c r="U4422" s="26">
        <v>0.23</v>
      </c>
      <c r="V4422" s="26">
        <v>0.23</v>
      </c>
      <c r="W4422" s="26">
        <v>0</v>
      </c>
      <c r="X4422" s="26">
        <v>57.1</v>
      </c>
      <c r="Y4422" s="26">
        <v>0</v>
      </c>
      <c r="AD4422" s="26">
        <v>0.23</v>
      </c>
      <c r="AF4422" s="26">
        <v>0.21717023190144399</v>
      </c>
      <c r="AG4422" s="26">
        <v>0.10654855890053599</v>
      </c>
      <c r="AI4422" s="29">
        <v>1.45</v>
      </c>
    </row>
    <row r="4423" spans="1:35" ht="15" customHeight="1" x14ac:dyDescent="0.2">
      <c r="A4423" s="25">
        <v>4558</v>
      </c>
      <c r="B4423" s="25" t="s">
        <v>134</v>
      </c>
      <c r="C4423" s="139">
        <v>39583</v>
      </c>
      <c r="D4423" s="25">
        <v>35</v>
      </c>
      <c r="E4423" s="25" t="s">
        <v>49</v>
      </c>
      <c r="F4423" s="25">
        <v>-80</v>
      </c>
      <c r="G4423" s="82">
        <v>52.755600000000129</v>
      </c>
      <c r="H4423" s="27">
        <v>-80.879260000000002</v>
      </c>
      <c r="I4423" s="25">
        <v>24</v>
      </c>
      <c r="J4423" s="82">
        <v>58.326000000000064</v>
      </c>
      <c r="K4423" s="27">
        <v>24.972100000000001</v>
      </c>
      <c r="L4423" s="29">
        <v>25.867000000000001</v>
      </c>
      <c r="M4423" s="29">
        <v>43.018599999999999</v>
      </c>
      <c r="Q4423" s="26">
        <v>18.381110799999998</v>
      </c>
      <c r="R4423" s="26">
        <v>1.8252985871175</v>
      </c>
      <c r="S4423" s="26">
        <v>0</v>
      </c>
      <c r="U4423" s="26">
        <v>0.22</v>
      </c>
      <c r="V4423" s="26">
        <v>0.22</v>
      </c>
      <c r="W4423" s="26">
        <v>0</v>
      </c>
      <c r="X4423" s="26">
        <v>98.9</v>
      </c>
      <c r="Y4423" s="26">
        <v>0</v>
      </c>
      <c r="AD4423" s="26">
        <v>0.22</v>
      </c>
      <c r="AF4423" s="26">
        <v>0.62749186821293002</v>
      </c>
      <c r="AG4423" s="26">
        <v>0.16979327981977799</v>
      </c>
      <c r="AI4423" s="29">
        <v>1.9</v>
      </c>
    </row>
    <row r="4424" spans="1:35" ht="15" customHeight="1" x14ac:dyDescent="0.2">
      <c r="A4424" s="25">
        <v>4559</v>
      </c>
      <c r="B4424" s="25" t="s">
        <v>134</v>
      </c>
      <c r="C4424" s="139">
        <v>39583</v>
      </c>
      <c r="D4424" s="25">
        <v>36</v>
      </c>
      <c r="E4424" s="25" t="s">
        <v>50</v>
      </c>
      <c r="F4424" s="25">
        <v>-80</v>
      </c>
      <c r="G4424" s="82">
        <v>47.613599999999963</v>
      </c>
      <c r="H4424" s="27">
        <v>-80.793559999999999</v>
      </c>
      <c r="I4424" s="25">
        <v>24</v>
      </c>
      <c r="J4424" s="82">
        <v>57.592799999999897</v>
      </c>
      <c r="K4424" s="27">
        <v>24.959879999999998</v>
      </c>
      <c r="L4424" s="29">
        <v>27.298100000000002</v>
      </c>
      <c r="M4424" s="29">
        <v>43.984299999999998</v>
      </c>
      <c r="Q4424" s="26">
        <v>20.2457888</v>
      </c>
      <c r="R4424" s="26">
        <v>3.2106099163167898</v>
      </c>
      <c r="S4424" s="26">
        <v>0</v>
      </c>
      <c r="U4424" s="26">
        <v>0.21</v>
      </c>
      <c r="V4424" s="26">
        <v>0.21</v>
      </c>
      <c r="W4424" s="26">
        <v>0</v>
      </c>
      <c r="X4424" s="26">
        <v>125.8</v>
      </c>
      <c r="Y4424" s="26">
        <v>0</v>
      </c>
      <c r="AD4424" s="26">
        <v>0.21</v>
      </c>
      <c r="AF4424" s="26">
        <v>5.3708767029389497</v>
      </c>
      <c r="AG4424" s="26">
        <v>0.22848357181487899</v>
      </c>
      <c r="AI4424" s="29">
        <v>3.85</v>
      </c>
    </row>
    <row r="4425" spans="1:35" ht="15" customHeight="1" x14ac:dyDescent="0.2">
      <c r="A4425" s="25">
        <v>4560</v>
      </c>
      <c r="B4425" s="25" t="s">
        <v>134</v>
      </c>
      <c r="C4425" s="139">
        <v>39583</v>
      </c>
      <c r="D4425" s="25">
        <v>37</v>
      </c>
      <c r="E4425" s="25" t="s">
        <v>50</v>
      </c>
      <c r="F4425" s="25">
        <v>-80</v>
      </c>
      <c r="G4425" s="82">
        <v>45.699600000000373</v>
      </c>
      <c r="H4425" s="27">
        <v>-80.761660000000006</v>
      </c>
      <c r="I4425" s="25">
        <v>24</v>
      </c>
      <c r="J4425" s="82">
        <v>55.969199999999972</v>
      </c>
      <c r="K4425" s="27">
        <v>24.93282</v>
      </c>
      <c r="L4425" s="29">
        <v>26.855599999999999</v>
      </c>
      <c r="M4425" s="29">
        <v>41.533499999999997</v>
      </c>
      <c r="Q4425" s="26">
        <v>13.9642952</v>
      </c>
      <c r="R4425" s="26">
        <v>12.3397979944273</v>
      </c>
      <c r="S4425" s="26">
        <v>0</v>
      </c>
      <c r="U4425" s="26">
        <v>0.3</v>
      </c>
      <c r="V4425" s="26">
        <v>0.3</v>
      </c>
      <c r="W4425" s="26">
        <v>0</v>
      </c>
      <c r="X4425" s="26">
        <v>54.7</v>
      </c>
      <c r="Y4425" s="26">
        <v>0</v>
      </c>
      <c r="AD4425" s="26">
        <v>0.3</v>
      </c>
      <c r="AF4425" s="26">
        <v>3.86569684681097</v>
      </c>
      <c r="AG4425" s="26">
        <v>0.33323816758652702</v>
      </c>
      <c r="AI4425" s="29">
        <v>12.8</v>
      </c>
    </row>
    <row r="4426" spans="1:35" ht="15" customHeight="1" x14ac:dyDescent="0.2">
      <c r="A4426" s="25">
        <v>4561</v>
      </c>
      <c r="B4426" s="25" t="s">
        <v>134</v>
      </c>
      <c r="C4426" s="139">
        <v>39583</v>
      </c>
      <c r="D4426" s="25">
        <v>38</v>
      </c>
      <c r="E4426" s="25" t="s">
        <v>50</v>
      </c>
      <c r="F4426" s="25">
        <v>-80</v>
      </c>
      <c r="G4426" s="82">
        <v>41.863200000000234</v>
      </c>
      <c r="H4426" s="27">
        <v>-80.697720000000004</v>
      </c>
      <c r="I4426" s="25">
        <v>24</v>
      </c>
      <c r="J4426" s="82">
        <v>59.156399999999962</v>
      </c>
      <c r="K4426" s="27">
        <v>24.985939999999999</v>
      </c>
      <c r="L4426" s="29">
        <v>27.276</v>
      </c>
      <c r="M4426" s="29">
        <v>40.288699999999999</v>
      </c>
      <c r="Q4426" s="26">
        <v>7.4895940000000003</v>
      </c>
      <c r="R4426" s="26">
        <v>2.0060238928912502</v>
      </c>
      <c r="S4426" s="26">
        <v>0</v>
      </c>
      <c r="U4426" s="26">
        <v>0.18</v>
      </c>
      <c r="V4426" s="26">
        <v>0.18</v>
      </c>
      <c r="W4426" s="26">
        <v>0</v>
      </c>
      <c r="X4426" s="26">
        <v>21.2</v>
      </c>
      <c r="Y4426" s="26">
        <v>0</v>
      </c>
      <c r="AD4426" s="26">
        <v>0.18</v>
      </c>
      <c r="AF4426" s="26">
        <v>0.50939929971352604</v>
      </c>
      <c r="AG4426" s="26">
        <v>6.6567899505582506E-2</v>
      </c>
      <c r="AI4426" s="29">
        <v>2.06666666666667</v>
      </c>
    </row>
    <row r="4427" spans="1:35" ht="15" customHeight="1" x14ac:dyDescent="0.2">
      <c r="A4427" s="25">
        <v>4562</v>
      </c>
      <c r="B4427" s="25" t="s">
        <v>134</v>
      </c>
      <c r="C4427" s="139">
        <v>39583</v>
      </c>
      <c r="D4427" s="25">
        <v>39</v>
      </c>
      <c r="E4427" s="25" t="s">
        <v>50</v>
      </c>
      <c r="F4427" s="25">
        <v>-80</v>
      </c>
      <c r="G4427" s="82">
        <v>38.818799999999953</v>
      </c>
      <c r="H4427" s="27">
        <v>-80.646979999999999</v>
      </c>
      <c r="I4427" s="25">
        <v>25</v>
      </c>
      <c r="J4427" s="82">
        <v>0.48240000000006944</v>
      </c>
      <c r="K4427" s="27">
        <v>25.008040000000001</v>
      </c>
      <c r="L4427" s="29">
        <v>27.113499999999998</v>
      </c>
      <c r="M4427" s="29">
        <v>39.714199999999998</v>
      </c>
      <c r="Q4427" s="26">
        <v>5.9551661999999999</v>
      </c>
      <c r="R4427" s="26">
        <v>1.2120337316769501</v>
      </c>
      <c r="S4427" s="26">
        <v>0.99</v>
      </c>
      <c r="U4427" s="26">
        <v>0.23</v>
      </c>
      <c r="V4427" s="26">
        <v>0.23</v>
      </c>
      <c r="W4427" s="26">
        <v>0</v>
      </c>
      <c r="X4427" s="26">
        <v>24.5</v>
      </c>
      <c r="Y4427" s="26">
        <v>0</v>
      </c>
      <c r="AD4427" s="26">
        <v>1.22</v>
      </c>
      <c r="AF4427" s="26">
        <v>0.31891665391364199</v>
      </c>
      <c r="AG4427" s="26">
        <v>4.20388067022959E-2</v>
      </c>
      <c r="AI4427" s="29">
        <v>1.25</v>
      </c>
    </row>
    <row r="4428" spans="1:35" ht="15" customHeight="1" x14ac:dyDescent="0.2">
      <c r="A4428" s="25">
        <v>4563</v>
      </c>
      <c r="B4428" s="25" t="s">
        <v>134</v>
      </c>
      <c r="C4428" s="139">
        <v>39583</v>
      </c>
      <c r="D4428" s="25">
        <v>40</v>
      </c>
      <c r="E4428" s="25" t="s">
        <v>47</v>
      </c>
      <c r="F4428" s="25">
        <v>-80</v>
      </c>
      <c r="G4428" s="82">
        <v>35.927999999999827</v>
      </c>
      <c r="H4428" s="27">
        <v>-80.598799999999997</v>
      </c>
      <c r="I4428" s="25">
        <v>25</v>
      </c>
      <c r="J4428" s="82">
        <v>1.0427999999999571</v>
      </c>
      <c r="K4428" s="27">
        <v>25.017379999999999</v>
      </c>
      <c r="L4428" s="29">
        <v>26.512899999999998</v>
      </c>
      <c r="M4428" s="29">
        <v>38.654200000000003</v>
      </c>
      <c r="Q4428" s="26">
        <v>6.1191680000000002</v>
      </c>
      <c r="R4428" s="26">
        <v>1.27664836216114</v>
      </c>
      <c r="S4428" s="26">
        <v>0</v>
      </c>
      <c r="U4428" s="26">
        <v>0.2</v>
      </c>
      <c r="V4428" s="26">
        <v>0.2</v>
      </c>
      <c r="W4428" s="26">
        <v>0</v>
      </c>
      <c r="X4428" s="26">
        <v>6.5</v>
      </c>
      <c r="Y4428" s="26">
        <v>0</v>
      </c>
      <c r="AD4428" s="26">
        <v>0.2</v>
      </c>
      <c r="AF4428" s="26">
        <v>0.19615375784646599</v>
      </c>
      <c r="AG4428" s="26">
        <v>2.8767739658806499E-2</v>
      </c>
      <c r="AI4428" s="29">
        <v>1.30000000000001</v>
      </c>
    </row>
    <row r="4429" spans="1:35" ht="15" customHeight="1" x14ac:dyDescent="0.2">
      <c r="A4429" s="25">
        <v>4564</v>
      </c>
      <c r="B4429" s="25" t="s">
        <v>135</v>
      </c>
      <c r="C4429" s="139">
        <v>39703</v>
      </c>
      <c r="D4429" s="25">
        <v>12</v>
      </c>
      <c r="E4429" s="25" t="s">
        <v>49</v>
      </c>
      <c r="F4429" s="25">
        <v>-81</v>
      </c>
      <c r="G4429" s="82">
        <v>3.9611999999996783</v>
      </c>
      <c r="H4429" s="27">
        <v>-81.066019999999995</v>
      </c>
      <c r="I4429" s="25">
        <v>25</v>
      </c>
      <c r="J4429" s="82">
        <v>6.7728000000000321</v>
      </c>
      <c r="K4429" s="27">
        <v>25.112880000000001</v>
      </c>
      <c r="L4429" s="29">
        <v>30.271000000000001</v>
      </c>
      <c r="M4429" s="29">
        <v>34.178199999999997</v>
      </c>
      <c r="Q4429" s="26">
        <v>23.426974399999999</v>
      </c>
      <c r="R4429" s="26">
        <v>17.998283056347699</v>
      </c>
      <c r="S4429" s="26">
        <v>1.6</v>
      </c>
      <c r="U4429" s="26">
        <v>2.4</v>
      </c>
      <c r="V4429" s="26">
        <v>0.48</v>
      </c>
      <c r="W4429" s="26">
        <v>1.92</v>
      </c>
      <c r="X4429" s="26">
        <v>58.1</v>
      </c>
      <c r="Y4429" s="26">
        <v>0.06</v>
      </c>
      <c r="AD4429" s="26">
        <v>4</v>
      </c>
      <c r="AF4429" s="26">
        <v>7.0704223266790001</v>
      </c>
      <c r="AG4429" s="26">
        <v>1.53733310463596</v>
      </c>
      <c r="AI4429" s="29">
        <v>18.84</v>
      </c>
    </row>
    <row r="4430" spans="1:35" ht="15" customHeight="1" x14ac:dyDescent="0.2">
      <c r="A4430" s="25">
        <v>4565</v>
      </c>
      <c r="B4430" s="25" t="s">
        <v>135</v>
      </c>
      <c r="C4430" s="139">
        <v>39706</v>
      </c>
      <c r="D4430" s="25" t="s">
        <v>15</v>
      </c>
      <c r="E4430" s="25" t="s">
        <v>76</v>
      </c>
      <c r="F4430" s="25">
        <v>-80</v>
      </c>
      <c r="G4430" s="82">
        <v>11.029199999999832</v>
      </c>
      <c r="H4430" s="27">
        <v>-80.183819999999997</v>
      </c>
      <c r="I4430" s="25">
        <v>25</v>
      </c>
      <c r="J4430" s="82">
        <v>44.325599999999952</v>
      </c>
      <c r="K4430" s="27">
        <v>25.738759999999999</v>
      </c>
      <c r="L4430" s="29">
        <v>29.232800000000001</v>
      </c>
      <c r="M4430" s="29">
        <v>31.186699999999998</v>
      </c>
      <c r="Q4430" s="26">
        <v>16.817477199999999</v>
      </c>
      <c r="R4430" s="26">
        <v>1.9478978276569301</v>
      </c>
      <c r="S4430" s="26">
        <v>1.1000000000000001</v>
      </c>
      <c r="U4430" s="26">
        <v>2.8</v>
      </c>
      <c r="V4430" s="26">
        <v>0.5</v>
      </c>
      <c r="W4430" s="26">
        <v>2.2999999999999998</v>
      </c>
      <c r="X4430" s="26">
        <v>12.2</v>
      </c>
      <c r="Y4430" s="26">
        <v>0.02</v>
      </c>
      <c r="AD4430" s="26">
        <v>3.9</v>
      </c>
      <c r="AF4430" s="26">
        <v>1.4456582476817901</v>
      </c>
      <c r="AG4430" s="26">
        <v>0.62012846523214205</v>
      </c>
      <c r="AI4430" s="29">
        <v>2.12</v>
      </c>
    </row>
    <row r="4431" spans="1:35" ht="15" customHeight="1" x14ac:dyDescent="0.2">
      <c r="A4431" s="25">
        <v>4566</v>
      </c>
      <c r="B4431" s="25" t="s">
        <v>135</v>
      </c>
      <c r="C4431" s="139">
        <v>39706</v>
      </c>
      <c r="D4431" s="25" t="s">
        <v>24</v>
      </c>
      <c r="E4431" s="25" t="s">
        <v>77</v>
      </c>
      <c r="F4431" s="25">
        <v>-80</v>
      </c>
      <c r="G4431" s="82">
        <v>21.685199999999725</v>
      </c>
      <c r="H4431" s="27">
        <v>-80.361419999999995</v>
      </c>
      <c r="I4431" s="25">
        <v>25</v>
      </c>
      <c r="J4431" s="82">
        <v>17.841600000000071</v>
      </c>
      <c r="K4431" s="27">
        <v>25.297360000000001</v>
      </c>
      <c r="L4431" s="29">
        <v>29.743600000000001</v>
      </c>
      <c r="M4431" s="29">
        <v>32.566299999999998</v>
      </c>
      <c r="Q4431" s="26">
        <v>13.1420396</v>
      </c>
      <c r="R4431" s="26">
        <v>0.31209458057957901</v>
      </c>
      <c r="S4431" s="26">
        <v>3.5</v>
      </c>
      <c r="U4431" s="26">
        <v>2.1</v>
      </c>
      <c r="V4431" s="26">
        <v>0.55000000000000004</v>
      </c>
      <c r="W4431" s="26">
        <v>1.55</v>
      </c>
      <c r="X4431" s="26">
        <v>4.8</v>
      </c>
      <c r="Y4431" s="26">
        <v>0</v>
      </c>
      <c r="AD4431" s="26">
        <v>5.6</v>
      </c>
      <c r="AF4431" s="26">
        <v>0.73840552313158403</v>
      </c>
      <c r="AG4431" s="26">
        <v>0.18651793742565601</v>
      </c>
      <c r="AI4431" s="29">
        <v>0.40000000000000602</v>
      </c>
    </row>
    <row r="4432" spans="1:35" ht="15" customHeight="1" x14ac:dyDescent="0.2">
      <c r="A4432" s="25">
        <v>4567</v>
      </c>
      <c r="B4432" s="25" t="s">
        <v>135</v>
      </c>
      <c r="C4432" s="139">
        <v>39706</v>
      </c>
      <c r="D4432" s="25" t="s">
        <v>25</v>
      </c>
      <c r="E4432" s="25" t="s">
        <v>79</v>
      </c>
      <c r="F4432" s="25">
        <v>-80</v>
      </c>
      <c r="G4432" s="82">
        <v>22.589999999999577</v>
      </c>
      <c r="H4432" s="27">
        <v>-80.376499999999993</v>
      </c>
      <c r="I4432" s="25">
        <v>25</v>
      </c>
      <c r="J4432" s="82">
        <v>14.317200000000057</v>
      </c>
      <c r="K4432" s="27">
        <v>25.238620000000001</v>
      </c>
      <c r="L4432" s="29">
        <v>30.550999999999998</v>
      </c>
      <c r="M4432" s="29">
        <v>35.280500000000004</v>
      </c>
      <c r="Q4432" s="26">
        <v>16.103058399999998</v>
      </c>
      <c r="R4432" s="26">
        <v>0.48513157279839503</v>
      </c>
      <c r="S4432" s="26">
        <v>5.2</v>
      </c>
      <c r="U4432" s="26">
        <v>0.55000000000000004</v>
      </c>
      <c r="V4432" s="26">
        <v>0.28999999999999998</v>
      </c>
      <c r="W4432" s="26">
        <v>0.26</v>
      </c>
      <c r="X4432" s="26">
        <v>19.8</v>
      </c>
      <c r="Y4432" s="26">
        <v>0</v>
      </c>
      <c r="AD4432" s="26">
        <v>5.75</v>
      </c>
      <c r="AF4432" s="26">
        <v>0.96489478849349497</v>
      </c>
      <c r="AG4432" s="26">
        <v>0.17149302776372699</v>
      </c>
      <c r="AI4432" s="29">
        <v>0.60000000000000098</v>
      </c>
    </row>
    <row r="4433" spans="1:39" ht="15" customHeight="1" x14ac:dyDescent="0.2">
      <c r="A4433" s="25">
        <v>4568</v>
      </c>
      <c r="B4433" s="25" t="s">
        <v>135</v>
      </c>
      <c r="C4433" s="139">
        <v>39706</v>
      </c>
      <c r="D4433" s="25" t="s">
        <v>26</v>
      </c>
      <c r="E4433" s="25" t="s">
        <v>79</v>
      </c>
      <c r="F4433" s="25">
        <v>-80</v>
      </c>
      <c r="G4433" s="82">
        <v>25.35</v>
      </c>
      <c r="H4433" s="27">
        <v>-80.422499999999999</v>
      </c>
      <c r="I4433" s="25">
        <v>25</v>
      </c>
      <c r="J4433" s="82">
        <v>15.334799999999902</v>
      </c>
      <c r="K4433" s="27">
        <v>25.255579999999998</v>
      </c>
      <c r="L4433" s="29">
        <v>31.651199999999999</v>
      </c>
      <c r="M4433" s="29">
        <v>29.3977</v>
      </c>
      <c r="Q4433" s="26">
        <v>28.284123600000001</v>
      </c>
      <c r="R4433" s="26">
        <v>1.0592079397052601</v>
      </c>
      <c r="S4433" s="26">
        <v>5.8</v>
      </c>
      <c r="U4433" s="26">
        <v>0.49</v>
      </c>
      <c r="V4433" s="26">
        <v>0.18</v>
      </c>
      <c r="W4433" s="26">
        <v>0.31</v>
      </c>
      <c r="X4433" s="26">
        <v>12.7</v>
      </c>
      <c r="Y4433" s="26">
        <v>0.02</v>
      </c>
      <c r="AD4433" s="26">
        <v>6.2899999999999991</v>
      </c>
      <c r="AF4433" s="26">
        <v>0.51065330647583296</v>
      </c>
      <c r="AG4433" s="26">
        <v>0.13977673998054799</v>
      </c>
      <c r="AI4433" s="29">
        <v>1.1200000000000001</v>
      </c>
    </row>
    <row r="4434" spans="1:39" ht="15" customHeight="1" x14ac:dyDescent="0.2">
      <c r="A4434" s="25">
        <v>4569</v>
      </c>
      <c r="B4434" s="25" t="s">
        <v>135</v>
      </c>
      <c r="C4434" s="139">
        <v>39706</v>
      </c>
      <c r="D4434" s="25" t="s">
        <v>27</v>
      </c>
      <c r="E4434" s="25" t="s">
        <v>79</v>
      </c>
      <c r="F4434" s="25">
        <v>-80</v>
      </c>
      <c r="G4434" s="82">
        <v>25.348799999999585</v>
      </c>
      <c r="H4434" s="27">
        <v>-80.422479999999993</v>
      </c>
      <c r="I4434" s="25">
        <v>25</v>
      </c>
      <c r="J4434" s="82">
        <v>10.538400000000081</v>
      </c>
      <c r="K4434" s="27">
        <v>25.175640000000001</v>
      </c>
      <c r="L4434" s="29">
        <v>31.346900000000002</v>
      </c>
      <c r="M4434" s="29">
        <v>35.325099999999999</v>
      </c>
      <c r="Q4434" s="26">
        <v>16.022180800000001</v>
      </c>
      <c r="R4434" s="26">
        <v>0.52862236553072695</v>
      </c>
      <c r="S4434" s="26">
        <v>13.5</v>
      </c>
      <c r="U4434" s="26">
        <v>3.4</v>
      </c>
      <c r="V4434" s="26">
        <v>0.98</v>
      </c>
      <c r="W4434" s="26">
        <v>2.42</v>
      </c>
      <c r="X4434" s="26">
        <v>22.1</v>
      </c>
      <c r="Y4434" s="26">
        <v>0.06</v>
      </c>
      <c r="AD4434" s="26">
        <v>16.899999999999999</v>
      </c>
      <c r="AF4434" s="26">
        <v>2.6155721295419201</v>
      </c>
      <c r="AG4434" s="26">
        <v>8.5726509496822895E-2</v>
      </c>
      <c r="AI4434" s="29">
        <v>0.84000000000000297</v>
      </c>
    </row>
    <row r="4435" spans="1:39" s="3" customFormat="1" ht="15" customHeight="1" x14ac:dyDescent="0.2">
      <c r="A4435" s="25">
        <v>4570</v>
      </c>
      <c r="B4435" s="25" t="s">
        <v>135</v>
      </c>
      <c r="C4435" s="139">
        <v>39706</v>
      </c>
      <c r="D4435" s="25" t="s">
        <v>28</v>
      </c>
      <c r="E4435" s="25" t="s">
        <v>77</v>
      </c>
      <c r="F4435" s="25">
        <v>-80</v>
      </c>
      <c r="G4435" s="82">
        <v>12.819600000000264</v>
      </c>
      <c r="H4435" s="27">
        <v>-80.213660000000004</v>
      </c>
      <c r="I4435" s="25">
        <v>25</v>
      </c>
      <c r="J4435" s="82">
        <v>28.103999999999942</v>
      </c>
      <c r="K4435" s="27">
        <v>25.468399999999999</v>
      </c>
      <c r="L4435" s="29">
        <v>30.155000000000001</v>
      </c>
      <c r="M4435" s="29">
        <v>36.4968</v>
      </c>
      <c r="N4435" s="28"/>
      <c r="O4435" s="28"/>
      <c r="P4435" s="26"/>
      <c r="Q4435" s="26">
        <v>3.4861528000000002</v>
      </c>
      <c r="R4435" s="26">
        <v>0.75369178589254304</v>
      </c>
      <c r="S4435" s="26">
        <v>0.2</v>
      </c>
      <c r="T4435" s="26"/>
      <c r="U4435" s="26">
        <v>0.48</v>
      </c>
      <c r="V4435" s="26">
        <v>0.14000000000000001</v>
      </c>
      <c r="W4435" s="26">
        <v>0.34</v>
      </c>
      <c r="X4435" s="26">
        <v>1.2</v>
      </c>
      <c r="Y4435" s="26">
        <v>0</v>
      </c>
      <c r="Z4435" s="26"/>
      <c r="AA4435" s="26"/>
      <c r="AB4435" s="26"/>
      <c r="AC4435" s="26"/>
      <c r="AD4435" s="26">
        <v>0.68</v>
      </c>
      <c r="AE4435" s="29"/>
      <c r="AF4435" s="26">
        <v>0.38898899850261298</v>
      </c>
      <c r="AG4435" s="26">
        <v>9.4731053248491598E-2</v>
      </c>
      <c r="AH4435" s="29"/>
      <c r="AI4435" s="29">
        <v>0.79999999999999705</v>
      </c>
      <c r="AJ4435" s="125"/>
      <c r="AK4435" s="125"/>
      <c r="AL4435" s="125"/>
      <c r="AM4435" s="125"/>
    </row>
    <row r="4436" spans="1:39" ht="15" customHeight="1" x14ac:dyDescent="0.2">
      <c r="A4436" s="25">
        <v>4571</v>
      </c>
      <c r="B4436" s="25" t="s">
        <v>135</v>
      </c>
      <c r="C4436" s="139">
        <v>39706</v>
      </c>
      <c r="D4436" s="25" t="s">
        <v>29</v>
      </c>
      <c r="E4436" s="25" t="s">
        <v>76</v>
      </c>
      <c r="F4436" s="25">
        <v>-80</v>
      </c>
      <c r="G4436" s="82">
        <v>11.914800000000412</v>
      </c>
      <c r="H4436" s="27">
        <v>-80.198580000000007</v>
      </c>
      <c r="I4436" s="25">
        <v>25</v>
      </c>
      <c r="J4436" s="82">
        <v>34.821599999999933</v>
      </c>
      <c r="K4436" s="27">
        <v>25.580359999999999</v>
      </c>
      <c r="L4436" s="29">
        <v>29.2852</v>
      </c>
      <c r="M4436" s="29">
        <v>36.348799999999997</v>
      </c>
      <c r="Q4436" s="26">
        <v>2.6077322000000001</v>
      </c>
      <c r="R4436" s="26">
        <v>0.844667434041386</v>
      </c>
      <c r="S4436" s="26">
        <v>0</v>
      </c>
      <c r="U4436" s="26">
        <v>0.22</v>
      </c>
      <c r="V4436" s="26">
        <v>0.05</v>
      </c>
      <c r="W4436" s="26">
        <v>0.17</v>
      </c>
      <c r="X4436" s="26">
        <v>2</v>
      </c>
      <c r="Y4436" s="26">
        <v>0</v>
      </c>
      <c r="AD4436" s="26">
        <v>0.22000000000000003</v>
      </c>
      <c r="AF4436" s="26">
        <v>0.296793554052319</v>
      </c>
      <c r="AG4436" s="26">
        <v>0.15820911606051699</v>
      </c>
      <c r="AI4436" s="29">
        <v>0.87999999999999501</v>
      </c>
    </row>
    <row r="4437" spans="1:39" ht="15" customHeight="1" x14ac:dyDescent="0.2">
      <c r="A4437" s="25">
        <v>4572</v>
      </c>
      <c r="B4437" s="25" t="s">
        <v>135</v>
      </c>
      <c r="C4437" s="139">
        <v>39706</v>
      </c>
      <c r="D4437" s="25" t="s">
        <v>30</v>
      </c>
      <c r="E4437" s="25" t="s">
        <v>76</v>
      </c>
      <c r="F4437" s="25">
        <v>-80</v>
      </c>
      <c r="G4437" s="82">
        <v>11.240400000000363</v>
      </c>
      <c r="H4437" s="27">
        <v>-80.187340000000006</v>
      </c>
      <c r="I4437" s="25">
        <v>25</v>
      </c>
      <c r="J4437" s="82">
        <v>39.711600000000047</v>
      </c>
      <c r="K4437" s="27">
        <v>25.661860000000001</v>
      </c>
      <c r="L4437" s="29">
        <v>29.006799999999998</v>
      </c>
      <c r="M4437" s="29">
        <v>34.368600000000001</v>
      </c>
      <c r="Q4437" s="26">
        <v>6.8605460000000003</v>
      </c>
      <c r="R4437" s="26">
        <v>1.89118920133167</v>
      </c>
      <c r="S4437" s="26">
        <v>0.3</v>
      </c>
      <c r="U4437" s="26">
        <v>0.72</v>
      </c>
      <c r="V4437" s="26">
        <v>0.12</v>
      </c>
      <c r="W4437" s="26">
        <v>0.6</v>
      </c>
      <c r="X4437" s="26">
        <v>3.2</v>
      </c>
      <c r="Y4437" s="26">
        <v>0</v>
      </c>
      <c r="AD4437" s="26">
        <v>1.02</v>
      </c>
      <c r="AF4437" s="26">
        <v>0.578010708813948</v>
      </c>
      <c r="AG4437" s="26">
        <v>0.22160054095811699</v>
      </c>
      <c r="AI4437" s="29">
        <v>1.96</v>
      </c>
    </row>
    <row r="4438" spans="1:39" ht="15" customHeight="1" x14ac:dyDescent="0.2">
      <c r="A4438" s="25">
        <v>4573</v>
      </c>
      <c r="B4438" s="25" t="s">
        <v>135</v>
      </c>
      <c r="C4438" s="139">
        <v>39706</v>
      </c>
      <c r="D4438" s="25" t="s">
        <v>31</v>
      </c>
      <c r="E4438" s="25" t="s">
        <v>76</v>
      </c>
      <c r="F4438" s="25">
        <v>-80</v>
      </c>
      <c r="G4438" s="82">
        <v>17.41800000000012</v>
      </c>
      <c r="H4438" s="27">
        <v>-80.290300000000002</v>
      </c>
      <c r="I4438" s="25">
        <v>25</v>
      </c>
      <c r="J4438" s="82">
        <v>36.887999999999934</v>
      </c>
      <c r="K4438" s="27">
        <v>25.614799999999999</v>
      </c>
      <c r="L4438" s="29">
        <v>29.7744</v>
      </c>
      <c r="M4438" s="29">
        <v>25.997499999999999</v>
      </c>
      <c r="Q4438" s="26">
        <v>29.901675600000001</v>
      </c>
      <c r="R4438" s="26">
        <v>0.59699951547164998</v>
      </c>
      <c r="S4438" s="26">
        <v>5.2</v>
      </c>
      <c r="U4438" s="26">
        <v>3.4</v>
      </c>
      <c r="V4438" s="26">
        <v>0.52</v>
      </c>
      <c r="W4438" s="26">
        <v>2.88</v>
      </c>
      <c r="X4438" s="26">
        <v>11.4</v>
      </c>
      <c r="Y4438" s="26">
        <v>0.03</v>
      </c>
      <c r="AD4438" s="26">
        <v>8.6000000000000014</v>
      </c>
      <c r="AF4438" s="26">
        <v>0.36120407003814098</v>
      </c>
      <c r="AG4438" s="26">
        <v>0.21165175069408501</v>
      </c>
      <c r="AI4438" s="29">
        <v>0.64000000000000101</v>
      </c>
    </row>
    <row r="4439" spans="1:39" ht="15" customHeight="1" x14ac:dyDescent="0.2">
      <c r="A4439" s="25">
        <v>4574</v>
      </c>
      <c r="B4439" s="25" t="s">
        <v>135</v>
      </c>
      <c r="C4439" s="139">
        <v>39706</v>
      </c>
      <c r="D4439" s="25" t="s">
        <v>16</v>
      </c>
      <c r="E4439" s="25" t="s">
        <v>76</v>
      </c>
      <c r="F4439" s="25">
        <v>-80</v>
      </c>
      <c r="G4439" s="82">
        <v>14.935199999999895</v>
      </c>
      <c r="H4439" s="27">
        <v>-80.248919999999998</v>
      </c>
      <c r="I4439" s="25">
        <v>25</v>
      </c>
      <c r="J4439" s="82">
        <v>41.383200000000073</v>
      </c>
      <c r="K4439" s="27">
        <v>25.689720000000001</v>
      </c>
      <c r="L4439" s="29">
        <v>29.2865</v>
      </c>
      <c r="M4439" s="29">
        <v>24.399699999999999</v>
      </c>
      <c r="Q4439" s="26">
        <v>26.089195400000001</v>
      </c>
      <c r="R4439" s="26">
        <v>0.51391842379886199</v>
      </c>
      <c r="S4439" s="26">
        <v>3.9</v>
      </c>
      <c r="U4439" s="26">
        <v>6</v>
      </c>
      <c r="V4439" s="26">
        <v>0.52</v>
      </c>
      <c r="W4439" s="26">
        <v>5.48</v>
      </c>
      <c r="X4439" s="26">
        <v>21.9</v>
      </c>
      <c r="Y4439" s="26">
        <v>0.03</v>
      </c>
      <c r="AD4439" s="26">
        <v>9.9</v>
      </c>
      <c r="AF4439" s="26">
        <v>1.73108524008955</v>
      </c>
      <c r="AG4439" s="26">
        <v>0.82886420880758305</v>
      </c>
      <c r="AI4439" s="29">
        <v>0.71999999999999897</v>
      </c>
    </row>
    <row r="4440" spans="1:39" ht="15" customHeight="1" x14ac:dyDescent="0.2">
      <c r="A4440" s="25">
        <v>4575</v>
      </c>
      <c r="B4440" s="25" t="s">
        <v>135</v>
      </c>
      <c r="C4440" s="139">
        <v>39706</v>
      </c>
      <c r="D4440" s="25" t="s">
        <v>17</v>
      </c>
      <c r="E4440" s="25" t="s">
        <v>76</v>
      </c>
      <c r="F4440" s="25">
        <v>-80</v>
      </c>
      <c r="G4440" s="82">
        <v>15.849600000000237</v>
      </c>
      <c r="H4440" s="27">
        <v>-80.264160000000004</v>
      </c>
      <c r="I4440" s="25">
        <v>25</v>
      </c>
      <c r="J4440" s="82">
        <v>39.230399999999932</v>
      </c>
      <c r="K4440" s="27">
        <v>25.653839999999999</v>
      </c>
      <c r="L4440" s="29">
        <v>29.306000000000001</v>
      </c>
      <c r="M4440" s="29">
        <v>26.3446</v>
      </c>
      <c r="Q4440" s="26">
        <v>25.237734</v>
      </c>
      <c r="R4440" s="26">
        <v>0.630109523071406</v>
      </c>
      <c r="S4440" s="26">
        <v>3.2</v>
      </c>
      <c r="U4440" s="26">
        <v>4.5</v>
      </c>
      <c r="V4440" s="26">
        <v>0.61</v>
      </c>
      <c r="W4440" s="26">
        <v>3.89</v>
      </c>
      <c r="X4440" s="26">
        <v>18.8</v>
      </c>
      <c r="Y4440" s="26">
        <v>0.04</v>
      </c>
      <c r="AD4440" s="26">
        <v>7.7</v>
      </c>
      <c r="AF4440" s="26">
        <v>1.7630800062001599</v>
      </c>
      <c r="AG4440" s="26">
        <v>0.59249119415449203</v>
      </c>
      <c r="AI4440" s="29">
        <v>0.83999999999999597</v>
      </c>
    </row>
    <row r="4441" spans="1:39" ht="15" customHeight="1" x14ac:dyDescent="0.2">
      <c r="A4441" s="25">
        <v>4576</v>
      </c>
      <c r="B4441" s="25" t="s">
        <v>135</v>
      </c>
      <c r="C4441" s="139">
        <v>39706</v>
      </c>
      <c r="D4441" s="25" t="s">
        <v>18</v>
      </c>
      <c r="E4441" s="25" t="s">
        <v>76</v>
      </c>
      <c r="F4441" s="25">
        <v>-80</v>
      </c>
      <c r="G4441" s="82">
        <v>15.800399999999968</v>
      </c>
      <c r="H4441" s="27">
        <v>-80.263339999999999</v>
      </c>
      <c r="I4441" s="25">
        <v>25</v>
      </c>
      <c r="J4441" s="82">
        <v>35.474399999999946</v>
      </c>
      <c r="K4441" s="27">
        <v>25.591239999999999</v>
      </c>
      <c r="L4441" s="29">
        <v>29.736699999999999</v>
      </c>
      <c r="M4441" s="29">
        <v>35.507300000000001</v>
      </c>
      <c r="Q4441" s="26">
        <v>4.8296196</v>
      </c>
      <c r="R4441" s="26">
        <v>0.48115923600295002</v>
      </c>
      <c r="S4441" s="26">
        <v>0</v>
      </c>
      <c r="U4441" s="26">
        <v>2</v>
      </c>
      <c r="V4441" s="26">
        <v>0.17</v>
      </c>
      <c r="W4441" s="26">
        <v>1.83</v>
      </c>
      <c r="X4441" s="26">
        <v>1.7</v>
      </c>
      <c r="Y4441" s="26">
        <v>0</v>
      </c>
      <c r="AD4441" s="26">
        <v>2</v>
      </c>
      <c r="AF4441" s="26">
        <v>0.32626241757524399</v>
      </c>
      <c r="AG4441" s="26">
        <v>0.117551662288916</v>
      </c>
      <c r="AI4441" s="29">
        <v>0.52000000000000302</v>
      </c>
    </row>
    <row r="4442" spans="1:39" ht="15" customHeight="1" x14ac:dyDescent="0.2">
      <c r="A4442" s="25">
        <v>4577</v>
      </c>
      <c r="B4442" s="25" t="s">
        <v>135</v>
      </c>
      <c r="C4442" s="139">
        <v>39706</v>
      </c>
      <c r="D4442" s="25" t="s">
        <v>19</v>
      </c>
      <c r="E4442" s="25" t="s">
        <v>77</v>
      </c>
      <c r="F4442" s="25">
        <v>-80</v>
      </c>
      <c r="G4442" s="82">
        <v>18.815999999999633</v>
      </c>
      <c r="H4442" s="27">
        <v>-80.313599999999994</v>
      </c>
      <c r="I4442" s="25">
        <v>25</v>
      </c>
      <c r="J4442" s="82">
        <v>31.801200000000023</v>
      </c>
      <c r="K4442" s="27">
        <v>25.53002</v>
      </c>
      <c r="L4442" s="29">
        <v>29.9499</v>
      </c>
      <c r="M4442" s="29">
        <v>23.7422</v>
      </c>
      <c r="Q4442" s="26">
        <v>28.6390864</v>
      </c>
      <c r="R4442" s="26">
        <v>6.5522696174453596E-2</v>
      </c>
      <c r="S4442" s="26">
        <v>11.4</v>
      </c>
      <c r="U4442" s="26">
        <v>12.8</v>
      </c>
      <c r="V4442" s="26">
        <v>0.63</v>
      </c>
      <c r="W4442" s="26">
        <v>12.17</v>
      </c>
      <c r="X4442" s="26">
        <v>26</v>
      </c>
      <c r="Y4442" s="26">
        <v>0.08</v>
      </c>
      <c r="AD4442" s="26">
        <v>24.200000000000003</v>
      </c>
      <c r="AF4442" s="26">
        <v>0.45760935213456799</v>
      </c>
      <c r="AG4442" s="26">
        <v>0.31365746900751801</v>
      </c>
      <c r="AI4442" s="29">
        <v>0.119999999999997</v>
      </c>
    </row>
    <row r="4443" spans="1:39" ht="15" customHeight="1" x14ac:dyDescent="0.2">
      <c r="A4443" s="25">
        <v>4578</v>
      </c>
      <c r="B4443" s="25" t="s">
        <v>135</v>
      </c>
      <c r="C4443" s="139">
        <v>39706</v>
      </c>
      <c r="D4443" s="25" t="s">
        <v>20</v>
      </c>
      <c r="E4443" s="25" t="s">
        <v>77</v>
      </c>
      <c r="F4443" s="25">
        <v>-80</v>
      </c>
      <c r="G4443" s="82">
        <v>15.08279999999985</v>
      </c>
      <c r="H4443" s="27">
        <v>-80.251379999999997</v>
      </c>
      <c r="I4443" s="25">
        <v>25</v>
      </c>
      <c r="J4443" s="82">
        <v>29.582400000000035</v>
      </c>
      <c r="K4443" s="27">
        <v>25.493040000000001</v>
      </c>
      <c r="L4443" s="29">
        <v>30.093699999999998</v>
      </c>
      <c r="M4443" s="29">
        <v>35.420699999999997</v>
      </c>
      <c r="Q4443" s="26">
        <v>5.1306640000000003</v>
      </c>
      <c r="R4443" s="26">
        <v>0.51183745264365699</v>
      </c>
      <c r="S4443" s="26">
        <v>0</v>
      </c>
      <c r="U4443" s="26">
        <v>2.2999999999999998</v>
      </c>
      <c r="V4443" s="26">
        <v>0.25</v>
      </c>
      <c r="W4443" s="26">
        <v>2.0499999999999998</v>
      </c>
      <c r="X4443" s="26">
        <v>1.1000000000000001</v>
      </c>
      <c r="Y4443" s="26">
        <v>0</v>
      </c>
      <c r="AD4443" s="26">
        <v>2.2999999999999998</v>
      </c>
      <c r="AF4443" s="26">
        <v>0.40456539779330197</v>
      </c>
      <c r="AG4443" s="26">
        <v>9.8921163397130696E-2</v>
      </c>
      <c r="AI4443" s="29">
        <v>0.56000000000000205</v>
      </c>
    </row>
    <row r="4444" spans="1:39" ht="15" customHeight="1" x14ac:dyDescent="0.2">
      <c r="A4444" s="25">
        <v>4579</v>
      </c>
      <c r="B4444" s="25" t="s">
        <v>135</v>
      </c>
      <c r="C4444" s="139">
        <v>39706</v>
      </c>
      <c r="D4444" s="25" t="s">
        <v>21</v>
      </c>
      <c r="E4444" s="25" t="s">
        <v>77</v>
      </c>
      <c r="F4444" s="25">
        <v>-80</v>
      </c>
      <c r="G4444" s="82">
        <v>19.511999999999716</v>
      </c>
      <c r="H4444" s="27">
        <v>-80.325199999999995</v>
      </c>
      <c r="I4444" s="25">
        <v>25</v>
      </c>
      <c r="J4444" s="82">
        <v>27.795599999999894</v>
      </c>
      <c r="K4444" s="27">
        <v>25.463259999999998</v>
      </c>
      <c r="L4444" s="29">
        <v>30.496400000000001</v>
      </c>
      <c r="M4444" s="29">
        <v>18.526900000000001</v>
      </c>
      <c r="Q4444" s="26">
        <v>25.237734</v>
      </c>
      <c r="R4444" s="26">
        <v>1.1154458849117601</v>
      </c>
      <c r="S4444" s="26">
        <v>9.6999999999999993</v>
      </c>
      <c r="U4444" s="26">
        <v>32.299999999999997</v>
      </c>
      <c r="V4444" s="26">
        <v>0.76</v>
      </c>
      <c r="W4444" s="26">
        <v>31.54</v>
      </c>
      <c r="X4444" s="26">
        <v>27.8</v>
      </c>
      <c r="Y4444" s="26">
        <v>0.16</v>
      </c>
      <c r="AD4444" s="26">
        <v>42</v>
      </c>
      <c r="AF4444" s="26">
        <v>0.37425456674115098</v>
      </c>
      <c r="AG4444" s="26">
        <v>0.137809913639934</v>
      </c>
      <c r="AI4444" s="29">
        <v>1.1599999999999999</v>
      </c>
    </row>
    <row r="4445" spans="1:39" ht="15" customHeight="1" x14ac:dyDescent="0.2">
      <c r="A4445" s="25">
        <v>4580</v>
      </c>
      <c r="B4445" s="25" t="s">
        <v>135</v>
      </c>
      <c r="C4445" s="139">
        <v>39706</v>
      </c>
      <c r="D4445" s="25" t="s">
        <v>22</v>
      </c>
      <c r="E4445" s="25" t="s">
        <v>77</v>
      </c>
      <c r="F4445" s="25">
        <v>-80</v>
      </c>
      <c r="G4445" s="82">
        <v>14.629199999999969</v>
      </c>
      <c r="H4445" s="27">
        <v>-80.243819999999999</v>
      </c>
      <c r="I4445" s="25">
        <v>25</v>
      </c>
      <c r="J4445" s="82">
        <v>24.297599999999946</v>
      </c>
      <c r="K4445" s="27">
        <v>25.404959999999999</v>
      </c>
      <c r="L4445" s="29">
        <v>30.452200000000001</v>
      </c>
      <c r="M4445" s="29">
        <v>36.199100000000001</v>
      </c>
      <c r="Q4445" s="26">
        <v>3.456947</v>
      </c>
      <c r="R4445" s="26">
        <v>0.206170947486433</v>
      </c>
      <c r="S4445" s="26">
        <v>0</v>
      </c>
      <c r="U4445" s="26">
        <v>2.2000000000000002</v>
      </c>
      <c r="V4445" s="26">
        <v>0.14000000000000001</v>
      </c>
      <c r="W4445" s="26">
        <v>2.06</v>
      </c>
      <c r="X4445" s="26">
        <v>0.44</v>
      </c>
      <c r="Y4445" s="26">
        <v>0</v>
      </c>
      <c r="AD4445" s="26">
        <v>2.2000000000000002</v>
      </c>
      <c r="AF4445" s="26">
        <v>0.28416404111392202</v>
      </c>
      <c r="AG4445" s="26">
        <v>0.102961181490278</v>
      </c>
      <c r="AI4445" s="29">
        <v>0.239999999999995</v>
      </c>
    </row>
    <row r="4446" spans="1:39" ht="15" customHeight="1" x14ac:dyDescent="0.2">
      <c r="A4446" s="25">
        <v>4581</v>
      </c>
      <c r="B4446" s="25" t="s">
        <v>135</v>
      </c>
      <c r="C4446" s="139">
        <v>39706</v>
      </c>
      <c r="D4446" s="25" t="s">
        <v>23</v>
      </c>
      <c r="E4446" s="25" t="s">
        <v>77</v>
      </c>
      <c r="F4446" s="25">
        <v>-80</v>
      </c>
      <c r="G4446" s="82">
        <v>19.267199999999605</v>
      </c>
      <c r="H4446" s="27">
        <v>-80.321119999999993</v>
      </c>
      <c r="I4446" s="25">
        <v>25</v>
      </c>
      <c r="J4446" s="82">
        <v>20.02919999999996</v>
      </c>
      <c r="K4446" s="27">
        <v>25.333819999999999</v>
      </c>
      <c r="L4446" s="29">
        <v>30.101299999999998</v>
      </c>
      <c r="M4446" s="29">
        <v>35.065100000000001</v>
      </c>
      <c r="Q4446" s="26">
        <v>9.5474796000000008</v>
      </c>
      <c r="R4446" s="26">
        <v>0.97434657956627102</v>
      </c>
      <c r="S4446" s="26">
        <v>0</v>
      </c>
      <c r="U4446" s="26">
        <v>0.47</v>
      </c>
      <c r="V4446" s="26">
        <v>0.19</v>
      </c>
      <c r="W4446" s="26">
        <v>0.28000000000000003</v>
      </c>
      <c r="X4446" s="26">
        <v>1.6</v>
      </c>
      <c r="Y4446" s="26">
        <v>0</v>
      </c>
      <c r="AD4446" s="26">
        <v>0.47000000000000003</v>
      </c>
      <c r="AF4446" s="26">
        <v>0.55148873164331502</v>
      </c>
      <c r="AG4446" s="26">
        <v>0.158986749147629</v>
      </c>
      <c r="AI4446" s="29">
        <v>1.04</v>
      </c>
    </row>
    <row r="4447" spans="1:39" ht="15" customHeight="1" x14ac:dyDescent="0.2">
      <c r="A4447" s="25">
        <v>4582</v>
      </c>
      <c r="B4447" s="25" t="s">
        <v>135</v>
      </c>
      <c r="C4447" s="139">
        <v>39707</v>
      </c>
      <c r="D4447" s="25">
        <v>1</v>
      </c>
      <c r="E4447" s="25" t="s">
        <v>47</v>
      </c>
      <c r="F4447" s="25">
        <v>-80</v>
      </c>
      <c r="G4447" s="82">
        <v>29.782800000000123</v>
      </c>
      <c r="H4447" s="27">
        <v>-80.496380000000002</v>
      </c>
      <c r="I4447" s="25">
        <v>25</v>
      </c>
      <c r="J4447" s="82">
        <v>11.05319999999999</v>
      </c>
      <c r="K4447" s="27">
        <v>25.18422</v>
      </c>
      <c r="L4447" s="29">
        <v>29.667000000000002</v>
      </c>
      <c r="M4447" s="29">
        <v>37.582500000000003</v>
      </c>
      <c r="Q4447" s="26">
        <v>12.290578200000001</v>
      </c>
      <c r="R4447" s="26">
        <v>1.33013674192014</v>
      </c>
      <c r="S4447" s="26">
        <v>6</v>
      </c>
      <c r="U4447" s="26">
        <v>5.9</v>
      </c>
      <c r="V4447" s="26">
        <v>0.67</v>
      </c>
      <c r="W4447" s="26">
        <v>5.23</v>
      </c>
      <c r="X4447" s="26">
        <v>24.7</v>
      </c>
      <c r="Y4447" s="26">
        <v>0</v>
      </c>
      <c r="AD4447" s="26">
        <v>11.9</v>
      </c>
      <c r="AF4447" s="26">
        <v>0.58685136787082604</v>
      </c>
      <c r="AG4447" s="26">
        <v>0.19299337246191201</v>
      </c>
      <c r="AI4447" s="29">
        <v>1.4</v>
      </c>
    </row>
    <row r="4448" spans="1:39" ht="15" customHeight="1" x14ac:dyDescent="0.2">
      <c r="A4448" s="25">
        <v>4583</v>
      </c>
      <c r="B4448" s="25" t="s">
        <v>135</v>
      </c>
      <c r="C4448" s="139">
        <v>39707</v>
      </c>
      <c r="D4448" s="25">
        <v>2</v>
      </c>
      <c r="E4448" s="25" t="s">
        <v>47</v>
      </c>
      <c r="F4448" s="25">
        <v>-80</v>
      </c>
      <c r="G4448" s="82">
        <v>33.724800000000002</v>
      </c>
      <c r="H4448" s="27">
        <v>-80.562079999999995</v>
      </c>
      <c r="I4448" s="25">
        <v>25</v>
      </c>
      <c r="J4448" s="82">
        <v>10.032000000000068</v>
      </c>
      <c r="K4448" s="27">
        <v>25.167200000000001</v>
      </c>
      <c r="L4448" s="29">
        <v>29.241599999999998</v>
      </c>
      <c r="M4448" s="29">
        <v>30.2028</v>
      </c>
      <c r="Q4448" s="26">
        <v>22.440716999999999</v>
      </c>
      <c r="R4448" s="26">
        <v>0.80437327371412803</v>
      </c>
      <c r="S4448" s="26">
        <v>12.5</v>
      </c>
      <c r="U4448" s="26">
        <v>2.8</v>
      </c>
      <c r="V4448" s="26">
        <v>0.53</v>
      </c>
      <c r="W4448" s="26">
        <v>2.27</v>
      </c>
      <c r="X4448" s="26">
        <v>39.4</v>
      </c>
      <c r="Y4448" s="26">
        <v>0.04</v>
      </c>
      <c r="AD4448" s="26">
        <v>15.299999999999999</v>
      </c>
      <c r="AF4448" s="26">
        <v>0.635264500801346</v>
      </c>
      <c r="AG4448" s="26">
        <v>0.15576882978006801</v>
      </c>
      <c r="AI4448" s="29">
        <v>0.880000000000003</v>
      </c>
    </row>
    <row r="4449" spans="1:35" ht="15" customHeight="1" x14ac:dyDescent="0.2">
      <c r="A4449" s="25">
        <v>4584</v>
      </c>
      <c r="B4449" s="25" t="s">
        <v>135</v>
      </c>
      <c r="C4449" s="139">
        <v>39707</v>
      </c>
      <c r="D4449" s="25">
        <v>3</v>
      </c>
      <c r="E4449" s="25" t="s">
        <v>47</v>
      </c>
      <c r="F4449" s="25">
        <v>-80</v>
      </c>
      <c r="G4449" s="82">
        <v>37.234800000000234</v>
      </c>
      <c r="H4449" s="27">
        <v>-80.620580000000004</v>
      </c>
      <c r="I4449" s="25">
        <v>25</v>
      </c>
      <c r="J4449" s="82">
        <v>8.9976000000000056</v>
      </c>
      <c r="K4449" s="27">
        <v>25.14996</v>
      </c>
      <c r="L4449" s="29">
        <v>29.817699999999999</v>
      </c>
      <c r="M4449" s="29">
        <v>32.288499999999999</v>
      </c>
      <c r="Q4449" s="26">
        <v>15.939056600000001</v>
      </c>
      <c r="R4449" s="26">
        <v>1.4291311284425701</v>
      </c>
      <c r="S4449" s="26">
        <v>19.3</v>
      </c>
      <c r="U4449" s="26">
        <v>2.9</v>
      </c>
      <c r="V4449" s="26">
        <v>0.47</v>
      </c>
      <c r="W4449" s="26">
        <v>2.4300000000000002</v>
      </c>
      <c r="X4449" s="26">
        <v>48.7</v>
      </c>
      <c r="Y4449" s="26">
        <v>0.03</v>
      </c>
      <c r="AD4449" s="26">
        <v>22.2</v>
      </c>
      <c r="AF4449" s="26">
        <v>0.42729852108241601</v>
      </c>
      <c r="AG4449" s="26">
        <v>0.10677018678773199</v>
      </c>
      <c r="AI4449" s="29">
        <v>1.48</v>
      </c>
    </row>
    <row r="4450" spans="1:35" ht="15" customHeight="1" x14ac:dyDescent="0.2">
      <c r="A4450" s="25">
        <v>4585</v>
      </c>
      <c r="B4450" s="25" t="s">
        <v>135</v>
      </c>
      <c r="C4450" s="139">
        <v>39707</v>
      </c>
      <c r="D4450" s="25">
        <v>4</v>
      </c>
      <c r="E4450" s="25" t="s">
        <v>48</v>
      </c>
      <c r="F4450" s="25">
        <v>-80</v>
      </c>
      <c r="G4450" s="82">
        <v>40.800000000000409</v>
      </c>
      <c r="H4450" s="27">
        <v>-80.680000000000007</v>
      </c>
      <c r="I4450" s="25">
        <v>25</v>
      </c>
      <c r="J4450" s="82">
        <v>7.9247999999999053</v>
      </c>
      <c r="K4450" s="27">
        <v>25.132079999999998</v>
      </c>
      <c r="L4450" s="29">
        <v>29.991800000000001</v>
      </c>
      <c r="M4450" s="29">
        <v>33.658999999999999</v>
      </c>
      <c r="Q4450" s="26">
        <v>25.293899</v>
      </c>
      <c r="R4450" s="26">
        <v>1.5732440030399</v>
      </c>
      <c r="S4450" s="26">
        <v>19.7</v>
      </c>
      <c r="U4450" s="26">
        <v>0.76</v>
      </c>
      <c r="V4450" s="26">
        <v>0.28999999999999998</v>
      </c>
      <c r="W4450" s="26">
        <v>0.47</v>
      </c>
      <c r="X4450" s="26">
        <v>63.7</v>
      </c>
      <c r="Y4450" s="26">
        <v>0.06</v>
      </c>
      <c r="AD4450" s="26">
        <v>20.459999999999997</v>
      </c>
      <c r="AF4450" s="26">
        <v>0.56075037446480602</v>
      </c>
      <c r="AG4450" s="26">
        <v>0.19224174927110799</v>
      </c>
      <c r="AI4450" s="29">
        <v>1.64</v>
      </c>
    </row>
    <row r="4451" spans="1:35" ht="15" customHeight="1" x14ac:dyDescent="0.2">
      <c r="A4451" s="25">
        <v>4586</v>
      </c>
      <c r="B4451" s="25" t="s">
        <v>135</v>
      </c>
      <c r="C4451" s="139">
        <v>39707</v>
      </c>
      <c r="D4451" s="25">
        <v>5</v>
      </c>
      <c r="E4451" s="25" t="s">
        <v>48</v>
      </c>
      <c r="F4451" s="25">
        <v>-80</v>
      </c>
      <c r="G4451" s="82">
        <v>43.167599999999879</v>
      </c>
      <c r="H4451" s="27">
        <v>-80.719459999999998</v>
      </c>
      <c r="I4451" s="25">
        <v>25</v>
      </c>
      <c r="J4451" s="82">
        <v>6.9335999999999132</v>
      </c>
      <c r="K4451" s="27">
        <v>25.115559999999999</v>
      </c>
      <c r="L4451" s="29">
        <v>29.825800000000001</v>
      </c>
      <c r="M4451" s="29">
        <v>37.991199999999999</v>
      </c>
      <c r="Q4451" s="26">
        <v>11.522240999999999</v>
      </c>
      <c r="R4451" s="26">
        <v>0.48803182309707599</v>
      </c>
      <c r="S4451" s="26">
        <v>8</v>
      </c>
      <c r="U4451" s="26">
        <v>0.89</v>
      </c>
      <c r="V4451" s="26">
        <v>0.15</v>
      </c>
      <c r="W4451" s="26">
        <v>0.74</v>
      </c>
      <c r="X4451" s="26">
        <v>61.7</v>
      </c>
      <c r="Y4451" s="26">
        <v>0.02</v>
      </c>
      <c r="AD4451" s="26">
        <v>8.89</v>
      </c>
      <c r="AF4451" s="26">
        <v>0.60453268598458099</v>
      </c>
      <c r="AG4451" s="26">
        <v>0.12794702229542701</v>
      </c>
      <c r="AI4451" s="29">
        <v>0.56000000000000205</v>
      </c>
    </row>
    <row r="4452" spans="1:35" ht="15" customHeight="1" x14ac:dyDescent="0.2">
      <c r="A4452" s="25">
        <v>4587</v>
      </c>
      <c r="B4452" s="25" t="s">
        <v>135</v>
      </c>
      <c r="C4452" s="139">
        <v>39707</v>
      </c>
      <c r="D4452" s="25">
        <v>6</v>
      </c>
      <c r="E4452" s="25" t="s">
        <v>48</v>
      </c>
      <c r="F4452" s="25">
        <v>-80</v>
      </c>
      <c r="G4452" s="82">
        <v>45.547199999999748</v>
      </c>
      <c r="H4452" s="27">
        <v>-80.759119999999996</v>
      </c>
      <c r="I4452" s="25">
        <v>25</v>
      </c>
      <c r="J4452" s="82">
        <v>4.2060000000000004</v>
      </c>
      <c r="K4452" s="27">
        <v>25.0701</v>
      </c>
      <c r="L4452" s="29">
        <v>30.102499999999999</v>
      </c>
      <c r="M4452" s="29">
        <v>38.936700000000002</v>
      </c>
      <c r="Q4452" s="26">
        <v>10.5629428</v>
      </c>
      <c r="R4452" s="26">
        <v>0.63921121088612898</v>
      </c>
      <c r="S4452" s="26">
        <v>1</v>
      </c>
      <c r="U4452" s="26">
        <v>0.33</v>
      </c>
      <c r="V4452" s="26">
        <v>0.01</v>
      </c>
      <c r="W4452" s="26">
        <v>0.32</v>
      </c>
      <c r="X4452" s="26">
        <v>32.299999999999997</v>
      </c>
      <c r="Y4452" s="26">
        <v>0.04</v>
      </c>
      <c r="AD4452" s="26">
        <v>1.33</v>
      </c>
      <c r="AF4452" s="26">
        <v>0.67862582855650699</v>
      </c>
      <c r="AG4452" s="26">
        <v>0.12732562235647499</v>
      </c>
      <c r="AI4452" s="29">
        <v>0.71999999999999897</v>
      </c>
    </row>
    <row r="4453" spans="1:35" ht="15" customHeight="1" x14ac:dyDescent="0.2">
      <c r="A4453" s="25">
        <v>4588</v>
      </c>
      <c r="B4453" s="25" t="s">
        <v>135</v>
      </c>
      <c r="C4453" s="139">
        <v>39707</v>
      </c>
      <c r="D4453" s="25">
        <v>7</v>
      </c>
      <c r="E4453" s="25" t="s">
        <v>48</v>
      </c>
      <c r="F4453" s="25">
        <v>-80</v>
      </c>
      <c r="G4453" s="82">
        <v>47.614800000000344</v>
      </c>
      <c r="H4453" s="27">
        <v>-80.793580000000006</v>
      </c>
      <c r="I4453" s="25">
        <v>25</v>
      </c>
      <c r="J4453" s="82">
        <v>7.0055999999999585</v>
      </c>
      <c r="K4453" s="27">
        <v>25.116759999999999</v>
      </c>
      <c r="L4453" s="29">
        <v>30.907299999999999</v>
      </c>
      <c r="M4453" s="29">
        <v>39.839300000000001</v>
      </c>
      <c r="Q4453" s="26">
        <v>18.1070256</v>
      </c>
      <c r="R4453" s="26">
        <v>0.55515172458450301</v>
      </c>
      <c r="S4453" s="26">
        <v>0</v>
      </c>
      <c r="U4453" s="26">
        <v>0.18</v>
      </c>
      <c r="V4453" s="26">
        <v>0</v>
      </c>
      <c r="W4453" s="26">
        <v>0.18</v>
      </c>
      <c r="X4453" s="26">
        <v>31.8</v>
      </c>
      <c r="Y4453" s="26">
        <v>0.05</v>
      </c>
      <c r="AD4453" s="26">
        <v>0.18</v>
      </c>
      <c r="AF4453" s="26">
        <v>0.71272551349017799</v>
      </c>
      <c r="AG4453" s="26">
        <v>0.195788014702337</v>
      </c>
      <c r="AI4453" s="29">
        <v>0.64000000000000101</v>
      </c>
    </row>
    <row r="4454" spans="1:35" ht="15" customHeight="1" x14ac:dyDescent="0.2">
      <c r="A4454" s="25">
        <v>4589</v>
      </c>
      <c r="B4454" s="25" t="s">
        <v>135</v>
      </c>
      <c r="C4454" s="139">
        <v>39707</v>
      </c>
      <c r="D4454" s="25">
        <v>8</v>
      </c>
      <c r="E4454" s="25" t="s">
        <v>48</v>
      </c>
      <c r="F4454" s="25">
        <v>-80</v>
      </c>
      <c r="G4454" s="82">
        <v>51.865199999999732</v>
      </c>
      <c r="H4454" s="27">
        <v>-80.864419999999996</v>
      </c>
      <c r="I4454" s="25">
        <v>25</v>
      </c>
      <c r="J4454" s="82">
        <v>7.7004000000000872</v>
      </c>
      <c r="K4454" s="27">
        <v>25.128340000000001</v>
      </c>
      <c r="L4454" s="29">
        <v>30.724799999999998</v>
      </c>
      <c r="M4454" s="29">
        <v>35.678699999999999</v>
      </c>
      <c r="Q4454" s="26">
        <v>25.511819200000001</v>
      </c>
      <c r="R4454" s="26">
        <v>1.51680558937405</v>
      </c>
      <c r="S4454" s="26">
        <v>1.9</v>
      </c>
      <c r="U4454" s="26">
        <v>0.72</v>
      </c>
      <c r="V4454" s="26">
        <v>0.12</v>
      </c>
      <c r="W4454" s="26">
        <v>0.6</v>
      </c>
      <c r="X4454" s="26">
        <v>50</v>
      </c>
      <c r="Y4454" s="26">
        <v>0.04</v>
      </c>
      <c r="AD4454" s="26">
        <v>2.62</v>
      </c>
      <c r="AF4454" s="26">
        <v>0.69883304925794199</v>
      </c>
      <c r="AG4454" s="26">
        <v>0.32641477052909601</v>
      </c>
      <c r="AI4454" s="29">
        <v>1.5999999999999901</v>
      </c>
    </row>
    <row r="4455" spans="1:35" ht="15" customHeight="1" x14ac:dyDescent="0.2">
      <c r="A4455" s="25">
        <v>4590</v>
      </c>
      <c r="B4455" s="25" t="s">
        <v>135</v>
      </c>
      <c r="C4455" s="139">
        <v>39707</v>
      </c>
      <c r="D4455" s="25">
        <v>9</v>
      </c>
      <c r="E4455" s="25" t="s">
        <v>49</v>
      </c>
      <c r="F4455" s="25">
        <v>-80</v>
      </c>
      <c r="G4455" s="82">
        <v>54.379199999999628</v>
      </c>
      <c r="H4455" s="27">
        <v>-80.906319999999994</v>
      </c>
      <c r="I4455" s="25">
        <v>25</v>
      </c>
      <c r="J4455" s="82">
        <v>7.6104000000000838</v>
      </c>
      <c r="K4455" s="27">
        <v>25.126840000000001</v>
      </c>
      <c r="L4455" s="29">
        <v>30.396799999999999</v>
      </c>
      <c r="M4455" s="29">
        <v>34.6877</v>
      </c>
      <c r="Q4455" s="26">
        <v>28.284123600000001</v>
      </c>
      <c r="R4455" s="26">
        <v>5.3431868188624501</v>
      </c>
      <c r="S4455" s="26">
        <v>1.4</v>
      </c>
      <c r="U4455" s="26">
        <v>0.4</v>
      </c>
      <c r="V4455" s="26">
        <v>0.13</v>
      </c>
      <c r="W4455" s="26">
        <v>0.27</v>
      </c>
      <c r="X4455" s="26">
        <v>36.5</v>
      </c>
      <c r="Y4455" s="26">
        <v>0.04</v>
      </c>
      <c r="AD4455" s="26">
        <v>1.7999999999999998</v>
      </c>
      <c r="AF4455" s="26">
        <v>1.4852307215554299</v>
      </c>
      <c r="AG4455" s="26">
        <v>1.04413658066199</v>
      </c>
      <c r="AI4455" s="29">
        <v>5.52</v>
      </c>
    </row>
    <row r="4456" spans="1:35" ht="15" customHeight="1" x14ac:dyDescent="0.2">
      <c r="A4456" s="25">
        <v>4591</v>
      </c>
      <c r="B4456" s="25" t="s">
        <v>135</v>
      </c>
      <c r="C4456" s="139">
        <v>39707</v>
      </c>
      <c r="D4456" s="25">
        <v>10</v>
      </c>
      <c r="E4456" s="25" t="s">
        <v>49</v>
      </c>
      <c r="F4456" s="25">
        <v>-80</v>
      </c>
      <c r="G4456" s="82">
        <v>59.735999999999763</v>
      </c>
      <c r="H4456" s="27">
        <v>-80.995599999999996</v>
      </c>
      <c r="I4456" s="25">
        <v>25</v>
      </c>
      <c r="J4456" s="82">
        <v>6.6959999999999553</v>
      </c>
      <c r="K4456" s="27">
        <v>25.111599999999999</v>
      </c>
      <c r="L4456" s="29">
        <v>30.444099999999999</v>
      </c>
      <c r="M4456" s="29">
        <v>32.6798</v>
      </c>
      <c r="Q4456" s="26">
        <v>23.209054200000001</v>
      </c>
      <c r="R4456" s="26">
        <v>7.9284611512418497</v>
      </c>
      <c r="S4456" s="26">
        <v>4</v>
      </c>
      <c r="U4456" s="26">
        <v>3.2</v>
      </c>
      <c r="V4456" s="26">
        <v>0.55000000000000004</v>
      </c>
      <c r="W4456" s="26">
        <v>2.65</v>
      </c>
      <c r="X4456" s="26">
        <v>53.4</v>
      </c>
      <c r="Y4456" s="26">
        <v>0.02</v>
      </c>
      <c r="AD4456" s="26">
        <v>7.1999999999999993</v>
      </c>
      <c r="AF4456" s="26">
        <v>4.63292632956846</v>
      </c>
      <c r="AG4456" s="26">
        <v>0.564173840941674</v>
      </c>
      <c r="AI4456" s="29">
        <v>8.48</v>
      </c>
    </row>
    <row r="4457" spans="1:35" ht="15" customHeight="1" x14ac:dyDescent="0.2">
      <c r="A4457" s="25">
        <v>4592</v>
      </c>
      <c r="B4457" s="25" t="s">
        <v>135</v>
      </c>
      <c r="C4457" s="139">
        <v>39707</v>
      </c>
      <c r="D4457" s="25">
        <v>11</v>
      </c>
      <c r="E4457" s="25" t="s">
        <v>49</v>
      </c>
      <c r="F4457" s="25">
        <v>-80</v>
      </c>
      <c r="G4457" s="82">
        <v>59.985599999999692</v>
      </c>
      <c r="H4457" s="27">
        <v>-80.999759999999995</v>
      </c>
      <c r="I4457" s="25">
        <v>25</v>
      </c>
      <c r="J4457" s="82">
        <v>4.4603999999999644</v>
      </c>
      <c r="K4457" s="27">
        <v>25.074339999999999</v>
      </c>
      <c r="L4457" s="29">
        <v>30.637899999999998</v>
      </c>
      <c r="M4457" s="29">
        <v>34.843600000000002</v>
      </c>
      <c r="Q4457" s="26">
        <v>17.594800800000002</v>
      </c>
      <c r="R4457" s="26">
        <v>0.899515184756012</v>
      </c>
      <c r="S4457" s="26">
        <v>0.3</v>
      </c>
      <c r="U4457" s="26">
        <v>0.19</v>
      </c>
      <c r="V4457" s="26">
        <v>0.03</v>
      </c>
      <c r="W4457" s="26">
        <v>0.16</v>
      </c>
      <c r="X4457" s="26">
        <v>33.5</v>
      </c>
      <c r="Y4457" s="26">
        <v>0.03</v>
      </c>
      <c r="AD4457" s="26">
        <v>0.49</v>
      </c>
      <c r="AF4457" s="26">
        <v>0.84407244804950199</v>
      </c>
      <c r="AG4457" s="26">
        <v>0.39040200938778202</v>
      </c>
      <c r="AI4457" s="29">
        <v>1</v>
      </c>
    </row>
    <row r="4458" spans="1:35" ht="15" customHeight="1" x14ac:dyDescent="0.2">
      <c r="A4458" s="25">
        <v>4593</v>
      </c>
      <c r="B4458" s="25" t="s">
        <v>135</v>
      </c>
      <c r="C4458" s="139">
        <v>39707</v>
      </c>
      <c r="D4458" s="25">
        <v>13</v>
      </c>
      <c r="E4458" s="25" t="s">
        <v>49</v>
      </c>
      <c r="F4458" s="25">
        <v>-81</v>
      </c>
      <c r="G4458" s="82">
        <v>5.7695999999998548</v>
      </c>
      <c r="H4458" s="27">
        <v>-81.096159999999998</v>
      </c>
      <c r="I4458" s="25">
        <v>25</v>
      </c>
      <c r="J4458" s="82">
        <v>6.7560000000000286</v>
      </c>
      <c r="K4458" s="27">
        <v>25.1126</v>
      </c>
      <c r="L4458" s="29">
        <v>29.913599999999999</v>
      </c>
      <c r="M4458" s="29">
        <v>35.6295</v>
      </c>
      <c r="Q4458" s="26">
        <v>15.734616000000001</v>
      </c>
      <c r="R4458" s="26">
        <v>15.5843112442532</v>
      </c>
      <c r="S4458" s="26">
        <v>0.7</v>
      </c>
      <c r="U4458" s="26">
        <v>1.7</v>
      </c>
      <c r="V4458" s="26">
        <v>0.34</v>
      </c>
      <c r="W4458" s="26">
        <v>1.36</v>
      </c>
      <c r="X4458" s="26">
        <v>53</v>
      </c>
      <c r="Y4458" s="26">
        <v>0</v>
      </c>
      <c r="AD4458" s="26">
        <v>2.4000000000000004</v>
      </c>
      <c r="AF4458" s="26">
        <v>5.1717855482733803</v>
      </c>
      <c r="AG4458" s="26">
        <v>1.21503471867933</v>
      </c>
      <c r="AI4458" s="29">
        <v>16.2</v>
      </c>
    </row>
    <row r="4459" spans="1:35" ht="15" customHeight="1" x14ac:dyDescent="0.2">
      <c r="A4459" s="25">
        <v>4594</v>
      </c>
      <c r="B4459" s="25" t="s">
        <v>135</v>
      </c>
      <c r="C4459" s="139">
        <v>39707</v>
      </c>
      <c r="D4459" s="25">
        <v>14</v>
      </c>
      <c r="E4459" s="25" t="s">
        <v>49</v>
      </c>
      <c r="F4459" s="25">
        <v>-81</v>
      </c>
      <c r="G4459" s="82">
        <v>1.6740000000001487</v>
      </c>
      <c r="H4459" s="27">
        <v>-81.027900000000002</v>
      </c>
      <c r="I4459" s="25">
        <v>25</v>
      </c>
      <c r="J4459" s="82">
        <v>2.0495999999999981</v>
      </c>
      <c r="K4459" s="27">
        <v>25.03416</v>
      </c>
      <c r="L4459" s="29">
        <v>30.0519</v>
      </c>
      <c r="M4459" s="29">
        <v>35.601999999999997</v>
      </c>
      <c r="Q4459" s="26">
        <v>1.3743487999999999</v>
      </c>
      <c r="R4459" s="26">
        <v>2.8342125841261301</v>
      </c>
      <c r="S4459" s="26">
        <v>0.2</v>
      </c>
      <c r="U4459" s="26">
        <v>0.27</v>
      </c>
      <c r="V4459" s="26">
        <v>0.06</v>
      </c>
      <c r="W4459" s="26">
        <v>0.21</v>
      </c>
      <c r="X4459" s="26">
        <v>13.8</v>
      </c>
      <c r="Y4459" s="26">
        <v>0</v>
      </c>
      <c r="AD4459" s="26">
        <v>0.47</v>
      </c>
      <c r="AF4459" s="26">
        <v>1.3926142933405199</v>
      </c>
      <c r="AG4459" s="26">
        <v>0.27709632477026702</v>
      </c>
      <c r="AI4459" s="29">
        <v>3</v>
      </c>
    </row>
    <row r="4460" spans="1:35" ht="15" customHeight="1" x14ac:dyDescent="0.2">
      <c r="A4460" s="25">
        <v>4595</v>
      </c>
      <c r="B4460" s="25" t="s">
        <v>135</v>
      </c>
      <c r="C4460" s="139">
        <v>39707</v>
      </c>
      <c r="D4460" s="25">
        <v>15</v>
      </c>
      <c r="E4460" s="25" t="s">
        <v>49</v>
      </c>
      <c r="F4460" s="25">
        <v>-80</v>
      </c>
      <c r="G4460" s="82">
        <v>56.888399999999706</v>
      </c>
      <c r="H4460" s="27">
        <v>-80.948139999999995</v>
      </c>
      <c r="I4460" s="25">
        <v>24</v>
      </c>
      <c r="J4460" s="82">
        <v>55.867199999999997</v>
      </c>
      <c r="K4460" s="27">
        <v>24.93112</v>
      </c>
      <c r="L4460" s="29">
        <v>30.372599999999998</v>
      </c>
      <c r="M4460" s="29">
        <v>35.429699999999997</v>
      </c>
      <c r="Q4460" s="26">
        <v>0.65993000000000002</v>
      </c>
      <c r="R4460" s="26">
        <v>2.42211473236569</v>
      </c>
      <c r="S4460" s="26">
        <v>0.1</v>
      </c>
      <c r="U4460" s="26">
        <v>0.16</v>
      </c>
      <c r="V4460" s="26">
        <v>0.02</v>
      </c>
      <c r="W4460" s="26">
        <v>0.14000000000000001</v>
      </c>
      <c r="X4460" s="26">
        <v>2.2000000000000002</v>
      </c>
      <c r="Y4460" s="26">
        <v>0</v>
      </c>
      <c r="AD4460" s="26">
        <v>0.26</v>
      </c>
      <c r="AF4460" s="26">
        <v>0.48623624812826699</v>
      </c>
      <c r="AG4460" s="26">
        <v>0.186570978825468</v>
      </c>
      <c r="AI4460" s="29">
        <v>2.48</v>
      </c>
    </row>
    <row r="4461" spans="1:35" ht="15" customHeight="1" x14ac:dyDescent="0.2">
      <c r="A4461" s="25">
        <v>4596</v>
      </c>
      <c r="B4461" s="25" t="s">
        <v>135</v>
      </c>
      <c r="C4461" s="139">
        <v>39707</v>
      </c>
      <c r="D4461" s="25">
        <v>16</v>
      </c>
      <c r="E4461" s="25" t="s">
        <v>50</v>
      </c>
      <c r="F4461" s="25">
        <v>-80</v>
      </c>
      <c r="G4461" s="82">
        <v>49.814400000000205</v>
      </c>
      <c r="H4461" s="27">
        <v>-80.830240000000003</v>
      </c>
      <c r="I4461" s="25">
        <v>24</v>
      </c>
      <c r="J4461" s="82">
        <v>52.513199999999927</v>
      </c>
      <c r="K4461" s="27">
        <v>24.875219999999999</v>
      </c>
      <c r="L4461" s="29">
        <v>30.968299999999999</v>
      </c>
      <c r="M4461" s="29">
        <v>35.943199999999997</v>
      </c>
      <c r="Q4461" s="26">
        <v>1.3934624</v>
      </c>
      <c r="R4461" s="26">
        <v>1.6476744609314899</v>
      </c>
      <c r="S4461" s="26">
        <v>0.4</v>
      </c>
      <c r="U4461" s="26">
        <v>0.19</v>
      </c>
      <c r="V4461" s="26">
        <v>0.03</v>
      </c>
      <c r="W4461" s="26">
        <v>0.16</v>
      </c>
      <c r="X4461" s="26">
        <v>3.9</v>
      </c>
      <c r="Y4461" s="26">
        <v>0</v>
      </c>
      <c r="AD4461" s="26">
        <v>0.59000000000000008</v>
      </c>
      <c r="AF4461" s="26">
        <v>0.27153452817552598</v>
      </c>
      <c r="AG4461" s="26">
        <v>7.7549487583174606E-2</v>
      </c>
      <c r="AI4461" s="29">
        <v>1.6800000000000099</v>
      </c>
    </row>
    <row r="4462" spans="1:35" ht="15" customHeight="1" x14ac:dyDescent="0.2">
      <c r="A4462" s="25">
        <v>4597</v>
      </c>
      <c r="B4462" s="25" t="s">
        <v>135</v>
      </c>
      <c r="C4462" s="139">
        <v>39707</v>
      </c>
      <c r="D4462" s="25">
        <v>17</v>
      </c>
      <c r="E4462" s="25" t="s">
        <v>50</v>
      </c>
      <c r="F4462" s="25">
        <v>-80</v>
      </c>
      <c r="G4462" s="82">
        <v>42.559200000000317</v>
      </c>
      <c r="H4462" s="27">
        <v>-80.709320000000005</v>
      </c>
      <c r="I4462" s="25">
        <v>24</v>
      </c>
      <c r="J4462" s="82">
        <v>55.334399999999917</v>
      </c>
      <c r="K4462" s="27">
        <v>24.922239999999999</v>
      </c>
      <c r="L4462" s="29">
        <v>30.772500000000001</v>
      </c>
      <c r="M4462" s="29">
        <v>36.1751</v>
      </c>
      <c r="Q4462" s="26">
        <v>1.2081004</v>
      </c>
      <c r="R4462" s="26">
        <v>0.979809345083276</v>
      </c>
      <c r="S4462" s="26">
        <v>1.2</v>
      </c>
      <c r="U4462" s="26">
        <v>0.36</v>
      </c>
      <c r="V4462" s="26">
        <v>0.14000000000000001</v>
      </c>
      <c r="W4462" s="26">
        <v>0.22</v>
      </c>
      <c r="X4462" s="26">
        <v>3.2</v>
      </c>
      <c r="Y4462" s="26">
        <v>0</v>
      </c>
      <c r="AD4462" s="26">
        <v>1.5599999999999998</v>
      </c>
      <c r="AF4462" s="26">
        <v>0.50560150130047499</v>
      </c>
      <c r="AG4462" s="26">
        <v>0.104922573268962</v>
      </c>
      <c r="AI4462" s="29">
        <v>1.04</v>
      </c>
    </row>
    <row r="4463" spans="1:35" ht="15" customHeight="1" x14ac:dyDescent="0.2">
      <c r="A4463" s="25">
        <v>4598</v>
      </c>
      <c r="B4463" s="25" t="s">
        <v>135</v>
      </c>
      <c r="C4463" s="139">
        <v>39707</v>
      </c>
      <c r="D4463" s="25">
        <v>18</v>
      </c>
      <c r="E4463" s="25" t="s">
        <v>50</v>
      </c>
      <c r="F4463" s="25">
        <v>-80</v>
      </c>
      <c r="G4463" s="82">
        <v>36.701999999999941</v>
      </c>
      <c r="H4463" s="27">
        <v>-80.611699999999999</v>
      </c>
      <c r="I4463" s="25">
        <v>24</v>
      </c>
      <c r="J4463" s="82">
        <v>58.667999999999907</v>
      </c>
      <c r="K4463" s="27">
        <v>24.977799999999998</v>
      </c>
      <c r="L4463" s="29">
        <v>31.180099999999999</v>
      </c>
      <c r="M4463" s="29">
        <v>36.1616</v>
      </c>
      <c r="Q4463" s="26">
        <v>2.5538137999999999</v>
      </c>
      <c r="R4463" s="26">
        <v>2.0648210565667702</v>
      </c>
      <c r="S4463" s="26">
        <v>3.5</v>
      </c>
      <c r="U4463" s="26">
        <v>1.1000000000000001</v>
      </c>
      <c r="V4463" s="26">
        <v>0.21</v>
      </c>
      <c r="W4463" s="26">
        <v>0.89</v>
      </c>
      <c r="X4463" s="26">
        <v>2.6</v>
      </c>
      <c r="Y4463" s="26">
        <v>0.02</v>
      </c>
      <c r="AD4463" s="26">
        <v>4.5999999999999996</v>
      </c>
      <c r="AF4463" s="26">
        <v>0.46350312483915301</v>
      </c>
      <c r="AG4463" s="26">
        <v>0.12949215834069</v>
      </c>
      <c r="AI4463" s="29">
        <v>2.12</v>
      </c>
    </row>
    <row r="4464" spans="1:35" ht="15" customHeight="1" x14ac:dyDescent="0.2">
      <c r="A4464" s="25">
        <v>4599</v>
      </c>
      <c r="B4464" s="25" t="s">
        <v>135</v>
      </c>
      <c r="C4464" s="139">
        <v>39707</v>
      </c>
      <c r="D4464" s="25">
        <v>19</v>
      </c>
      <c r="E4464" s="25" t="s">
        <v>47</v>
      </c>
      <c r="F4464" s="25">
        <v>-80</v>
      </c>
      <c r="G4464" s="82">
        <v>32.947200000000123</v>
      </c>
      <c r="H4464" s="27">
        <v>-80.549120000000002</v>
      </c>
      <c r="I4464" s="25">
        <v>25</v>
      </c>
      <c r="J4464" s="82">
        <v>1.1532000000000409</v>
      </c>
      <c r="K4464" s="27">
        <v>25.019220000000001</v>
      </c>
      <c r="L4464" s="29">
        <v>31.264500000000002</v>
      </c>
      <c r="M4464" s="29">
        <v>36.526600000000002</v>
      </c>
      <c r="Q4464" s="26">
        <v>6.7774217999999999</v>
      </c>
      <c r="R4464" s="26">
        <v>2.9071264438491702</v>
      </c>
      <c r="S4464" s="26">
        <v>2.8</v>
      </c>
      <c r="U4464" s="26">
        <v>0.88</v>
      </c>
      <c r="V4464" s="26">
        <v>0.18</v>
      </c>
      <c r="W4464" s="26">
        <v>0.7</v>
      </c>
      <c r="X4464" s="26">
        <v>5</v>
      </c>
      <c r="Y4464" s="26">
        <v>0.02</v>
      </c>
      <c r="AD4464" s="26">
        <v>3.6799999999999997</v>
      </c>
      <c r="AF4464" s="26">
        <v>0.44413787166694502</v>
      </c>
      <c r="AG4464" s="26">
        <v>0.13431224418961901</v>
      </c>
      <c r="AI4464" s="29">
        <v>2.9599999999999902</v>
      </c>
    </row>
    <row r="4465" spans="1:35" ht="15" customHeight="1" x14ac:dyDescent="0.2">
      <c r="A4465" s="25">
        <v>4600</v>
      </c>
      <c r="B4465" s="25" t="s">
        <v>135</v>
      </c>
      <c r="C4465" s="139">
        <v>39707</v>
      </c>
      <c r="D4465" s="25">
        <v>20</v>
      </c>
      <c r="E4465" s="25" t="s">
        <v>47</v>
      </c>
      <c r="F4465" s="25">
        <v>-80</v>
      </c>
      <c r="G4465" s="82">
        <v>29.568000000000154</v>
      </c>
      <c r="H4465" s="27">
        <v>-80.492800000000003</v>
      </c>
      <c r="I4465" s="25">
        <v>25</v>
      </c>
      <c r="J4465" s="82">
        <v>4.0344000000001046</v>
      </c>
      <c r="K4465" s="27">
        <v>25.067240000000002</v>
      </c>
      <c r="L4465" s="29">
        <v>30.889399999999998</v>
      </c>
      <c r="M4465" s="29">
        <v>38.042900000000003</v>
      </c>
      <c r="Q4465" s="26">
        <v>6.7504625999999996</v>
      </c>
      <c r="R4465" s="26">
        <v>2.19946179646031</v>
      </c>
      <c r="S4465" s="26">
        <v>15.2</v>
      </c>
      <c r="U4465" s="26">
        <v>3</v>
      </c>
      <c r="V4465" s="26">
        <v>0.5</v>
      </c>
      <c r="W4465" s="26">
        <v>2.5</v>
      </c>
      <c r="X4465" s="26">
        <v>58.5</v>
      </c>
      <c r="Y4465" s="26">
        <v>0.02</v>
      </c>
      <c r="AD4465" s="26">
        <v>18.2</v>
      </c>
      <c r="AF4465" s="26">
        <v>0.67652090973344103</v>
      </c>
      <c r="AG4465" s="26">
        <v>0.109664031740213</v>
      </c>
      <c r="AI4465" s="29">
        <v>2.2799999999999998</v>
      </c>
    </row>
    <row r="4466" spans="1:35" ht="15" customHeight="1" x14ac:dyDescent="0.2">
      <c r="A4466" s="25">
        <v>4601</v>
      </c>
      <c r="B4466" s="25" t="s">
        <v>135</v>
      </c>
      <c r="C4466" s="139">
        <v>39707</v>
      </c>
      <c r="D4466" s="25">
        <v>34</v>
      </c>
      <c r="E4466" s="25" t="s">
        <v>49</v>
      </c>
      <c r="F4466" s="25">
        <v>-80</v>
      </c>
      <c r="G4466" s="82">
        <v>57.32879999999966</v>
      </c>
      <c r="H4466" s="27">
        <v>-80.955479999999994</v>
      </c>
      <c r="I4466" s="25">
        <v>24</v>
      </c>
      <c r="J4466" s="82">
        <v>59.302799999999962</v>
      </c>
      <c r="K4466" s="27">
        <v>24.988379999999999</v>
      </c>
      <c r="L4466" s="29">
        <v>30.431100000000001</v>
      </c>
      <c r="M4466" s="29">
        <v>37.019799999999996</v>
      </c>
      <c r="Q4466" s="26">
        <v>7.9299276000000001</v>
      </c>
      <c r="R4466" s="26">
        <v>1.13705290376736</v>
      </c>
      <c r="S4466" s="26">
        <v>0</v>
      </c>
      <c r="U4466" s="26">
        <v>0.22</v>
      </c>
      <c r="V4466" s="26">
        <v>0.04</v>
      </c>
      <c r="W4466" s="26">
        <v>0.18</v>
      </c>
      <c r="X4466" s="26">
        <v>52.2</v>
      </c>
      <c r="Y4466" s="26">
        <v>0</v>
      </c>
      <c r="AD4466" s="26">
        <v>0.22</v>
      </c>
      <c r="AF4466" s="26">
        <v>0.52875560835420199</v>
      </c>
      <c r="AG4466" s="26">
        <v>0.18171987243674301</v>
      </c>
      <c r="AI4466" s="29">
        <v>1.2</v>
      </c>
    </row>
    <row r="4467" spans="1:35" ht="15" customHeight="1" x14ac:dyDescent="0.2">
      <c r="A4467" s="25">
        <v>4602</v>
      </c>
      <c r="B4467" s="25" t="s">
        <v>135</v>
      </c>
      <c r="C4467" s="139">
        <v>39708</v>
      </c>
      <c r="D4467" s="25">
        <v>21</v>
      </c>
      <c r="E4467" s="25" t="s">
        <v>47</v>
      </c>
      <c r="F4467" s="25">
        <v>-80</v>
      </c>
      <c r="G4467" s="82">
        <v>30.91199999999958</v>
      </c>
      <c r="H4467" s="27">
        <v>-80.515199999999993</v>
      </c>
      <c r="I4467" s="25">
        <v>25</v>
      </c>
      <c r="J4467" s="82">
        <v>6.7548000000000741</v>
      </c>
      <c r="K4467" s="27">
        <v>25.112580000000001</v>
      </c>
      <c r="L4467" s="29">
        <v>29.635000000000002</v>
      </c>
      <c r="M4467" s="29">
        <v>37.502099999999999</v>
      </c>
      <c r="Q4467" s="26">
        <v>7.2155088000000003</v>
      </c>
      <c r="R4467" s="26">
        <v>2.0920913093986999</v>
      </c>
      <c r="S4467" s="26">
        <v>13.4</v>
      </c>
      <c r="U4467" s="26">
        <v>5.7</v>
      </c>
      <c r="V4467" s="26">
        <v>0.87</v>
      </c>
      <c r="W4467" s="26">
        <v>4.83</v>
      </c>
      <c r="X4467" s="26">
        <v>55</v>
      </c>
      <c r="Y4467" s="26">
        <v>0</v>
      </c>
      <c r="AD4467" s="26">
        <v>19.100000000000001</v>
      </c>
      <c r="AF4467" s="26">
        <v>0.57043300105090999</v>
      </c>
      <c r="AG4467" s="26">
        <v>0.165030331295411</v>
      </c>
      <c r="AI4467" s="29">
        <v>2.16</v>
      </c>
    </row>
    <row r="4468" spans="1:35" ht="15" customHeight="1" x14ac:dyDescent="0.2">
      <c r="A4468" s="25">
        <v>4603</v>
      </c>
      <c r="B4468" s="25" t="s">
        <v>135</v>
      </c>
      <c r="C4468" s="139">
        <v>39708</v>
      </c>
      <c r="D4468" s="25">
        <v>22</v>
      </c>
      <c r="E4468" s="25" t="s">
        <v>47</v>
      </c>
      <c r="F4468" s="25">
        <v>-80</v>
      </c>
      <c r="G4468" s="82">
        <v>36.253199999999879</v>
      </c>
      <c r="H4468" s="27">
        <v>-80.604219999999998</v>
      </c>
      <c r="I4468" s="25">
        <v>25</v>
      </c>
      <c r="J4468" s="82">
        <v>5.9807999999999595</v>
      </c>
      <c r="K4468" s="27">
        <v>25.099679999999999</v>
      </c>
      <c r="L4468" s="29">
        <v>29.674499999999998</v>
      </c>
      <c r="M4468" s="29">
        <v>34.862900000000003</v>
      </c>
      <c r="Q4468" s="26">
        <v>10.5359836</v>
      </c>
      <c r="R4468" s="26">
        <v>2.2519409580541998</v>
      </c>
      <c r="S4468" s="26">
        <v>19.2</v>
      </c>
      <c r="U4468" s="26">
        <v>4.5</v>
      </c>
      <c r="V4468" s="26">
        <v>0.98</v>
      </c>
      <c r="W4468" s="26">
        <v>3.52</v>
      </c>
      <c r="X4468" s="26">
        <v>56.5</v>
      </c>
      <c r="Y4468" s="26">
        <v>0.04</v>
      </c>
      <c r="AD4468" s="26">
        <v>23.7</v>
      </c>
      <c r="AF4468" s="26">
        <v>0.57169595234475001</v>
      </c>
      <c r="AG4468" s="26">
        <v>0.143254964545665</v>
      </c>
      <c r="AI4468" s="29">
        <v>2.3199999999999998</v>
      </c>
    </row>
    <row r="4469" spans="1:35" ht="15" customHeight="1" x14ac:dyDescent="0.2">
      <c r="A4469" s="25">
        <v>4604</v>
      </c>
      <c r="B4469" s="25" t="s">
        <v>135</v>
      </c>
      <c r="C4469" s="139">
        <v>39708</v>
      </c>
      <c r="D4469" s="25">
        <v>23</v>
      </c>
      <c r="E4469" s="25" t="s">
        <v>47</v>
      </c>
      <c r="F4469" s="25">
        <v>-80</v>
      </c>
      <c r="G4469" s="82">
        <v>37.482000000000255</v>
      </c>
      <c r="H4469" s="27">
        <v>-80.624700000000004</v>
      </c>
      <c r="I4469" s="25">
        <v>25</v>
      </c>
      <c r="J4469" s="82">
        <v>3.2999999999999829</v>
      </c>
      <c r="K4469" s="27">
        <v>25.055</v>
      </c>
      <c r="L4469" s="29">
        <v>29.973099999999999</v>
      </c>
      <c r="M4469" s="29">
        <v>36.852200000000003</v>
      </c>
      <c r="Q4469" s="26">
        <v>8.0108052000000001</v>
      </c>
      <c r="R4469" s="26">
        <v>0.33324400303990298</v>
      </c>
      <c r="S4469" s="26">
        <v>12.6</v>
      </c>
      <c r="U4469" s="26">
        <v>1.1000000000000001</v>
      </c>
      <c r="V4469" s="26">
        <v>0.23</v>
      </c>
      <c r="W4469" s="26">
        <v>0.87</v>
      </c>
      <c r="X4469" s="26">
        <v>44.1</v>
      </c>
      <c r="Y4469" s="26">
        <v>0.01</v>
      </c>
      <c r="AD4469" s="26">
        <v>13.7</v>
      </c>
      <c r="AF4469" s="26">
        <v>0.56075037446480602</v>
      </c>
      <c r="AG4469" s="26">
        <v>0.13107745591167799</v>
      </c>
      <c r="AI4469" s="29">
        <v>0.39999999999999902</v>
      </c>
    </row>
    <row r="4470" spans="1:35" ht="15" customHeight="1" x14ac:dyDescent="0.2">
      <c r="A4470" s="25">
        <v>4605</v>
      </c>
      <c r="B4470" s="25" t="s">
        <v>135</v>
      </c>
      <c r="C4470" s="139">
        <v>39708</v>
      </c>
      <c r="D4470" s="25">
        <v>24</v>
      </c>
      <c r="E4470" s="25" t="s">
        <v>48</v>
      </c>
      <c r="F4470" s="25">
        <v>-80</v>
      </c>
      <c r="G4470" s="82">
        <v>40.021199999999624</v>
      </c>
      <c r="H4470" s="27">
        <v>-80.667019999999994</v>
      </c>
      <c r="I4470" s="25">
        <v>25</v>
      </c>
      <c r="J4470" s="82">
        <v>3.7932000000000698</v>
      </c>
      <c r="K4470" s="27">
        <v>25.063220000000001</v>
      </c>
      <c r="L4470" s="29">
        <v>29.845099999999999</v>
      </c>
      <c r="M4470" s="29">
        <v>37.262599999999999</v>
      </c>
      <c r="Q4470" s="26">
        <v>9.6036446000000009</v>
      </c>
      <c r="R4470" s="26">
        <v>1.5410622729541501</v>
      </c>
      <c r="S4470" s="26">
        <v>9.9</v>
      </c>
      <c r="U4470" s="26">
        <v>0.76</v>
      </c>
      <c r="V4470" s="26">
        <v>0.17</v>
      </c>
      <c r="W4470" s="26">
        <v>0.59</v>
      </c>
      <c r="X4470" s="26">
        <v>42.4</v>
      </c>
      <c r="Y4470" s="26">
        <v>0.06</v>
      </c>
      <c r="AD4470" s="26">
        <v>10.66</v>
      </c>
      <c r="AF4470" s="26">
        <v>0.49507690718514402</v>
      </c>
      <c r="AG4470" s="26">
        <v>9.7545422986409905E-2</v>
      </c>
      <c r="AI4470" s="29">
        <v>1.6</v>
      </c>
    </row>
    <row r="4471" spans="1:35" ht="15" customHeight="1" x14ac:dyDescent="0.2">
      <c r="A4471" s="25">
        <v>4606</v>
      </c>
      <c r="B4471" s="25" t="s">
        <v>135</v>
      </c>
      <c r="C4471" s="139">
        <v>39708</v>
      </c>
      <c r="D4471" s="25">
        <v>25</v>
      </c>
      <c r="E4471" s="25" t="s">
        <v>48</v>
      </c>
      <c r="F4471" s="25">
        <v>-80</v>
      </c>
      <c r="G4471" s="82">
        <v>43.074000000000012</v>
      </c>
      <c r="H4471" s="27">
        <v>-80.7179</v>
      </c>
      <c r="I4471" s="25">
        <v>25</v>
      </c>
      <c r="J4471" s="82">
        <v>3.5699999999999932</v>
      </c>
      <c r="K4471" s="27">
        <v>25.0595</v>
      </c>
      <c r="L4471" s="29">
        <v>30.360099999999999</v>
      </c>
      <c r="M4471" s="29">
        <v>38.015000000000001</v>
      </c>
      <c r="Q4471" s="26">
        <v>9.0824333999999993</v>
      </c>
      <c r="R4471" s="26">
        <v>1.59745056950516</v>
      </c>
      <c r="S4471" s="26">
        <v>2.8</v>
      </c>
      <c r="U4471" s="26">
        <v>0.39</v>
      </c>
      <c r="V4471" s="26">
        <v>0.05</v>
      </c>
      <c r="W4471" s="26">
        <v>0.34</v>
      </c>
      <c r="X4471" s="26">
        <v>30.5</v>
      </c>
      <c r="Y4471" s="26">
        <v>0.09</v>
      </c>
      <c r="AD4471" s="26">
        <v>3.1899999999999995</v>
      </c>
      <c r="AF4471" s="26">
        <v>0.35741521615662197</v>
      </c>
      <c r="AG4471" s="26">
        <v>7.5210273458861193E-2</v>
      </c>
      <c r="AI4471" s="29">
        <v>1.64</v>
      </c>
    </row>
    <row r="4472" spans="1:35" ht="15" customHeight="1" x14ac:dyDescent="0.2">
      <c r="A4472" s="25">
        <v>4607</v>
      </c>
      <c r="B4472" s="25" t="s">
        <v>135</v>
      </c>
      <c r="C4472" s="139">
        <v>39708</v>
      </c>
      <c r="D4472" s="25">
        <v>26</v>
      </c>
      <c r="E4472" s="25" t="s">
        <v>50</v>
      </c>
      <c r="F4472" s="25">
        <v>-80</v>
      </c>
      <c r="G4472" s="82">
        <v>43.360799999999813</v>
      </c>
      <c r="H4472" s="27">
        <v>-80.722679999999997</v>
      </c>
      <c r="I4472" s="25">
        <v>25</v>
      </c>
      <c r="J4472" s="82">
        <v>1.4172000000000651</v>
      </c>
      <c r="K4472" s="27">
        <v>25.023620000000001</v>
      </c>
      <c r="L4472" s="29">
        <v>30.602599999999999</v>
      </c>
      <c r="M4472" s="29">
        <v>35.7806</v>
      </c>
      <c r="Q4472" s="26">
        <v>6.2562106000000002</v>
      </c>
      <c r="R4472" s="26">
        <v>0.59524541645242901</v>
      </c>
      <c r="S4472" s="26">
        <v>4.3</v>
      </c>
      <c r="U4472" s="26">
        <v>0.26</v>
      </c>
      <c r="V4472" s="26">
        <v>0.06</v>
      </c>
      <c r="W4472" s="26">
        <v>0.2</v>
      </c>
      <c r="X4472" s="26">
        <v>9.6</v>
      </c>
      <c r="Y4472" s="26">
        <v>0.02</v>
      </c>
      <c r="AD4472" s="26">
        <v>4.5599999999999996</v>
      </c>
      <c r="AF4472" s="26">
        <v>0.37593850179960397</v>
      </c>
      <c r="AG4472" s="26">
        <v>9.2490476611643793E-2</v>
      </c>
      <c r="AI4472" s="29">
        <v>0.64000000000000101</v>
      </c>
    </row>
    <row r="4473" spans="1:35" ht="15" customHeight="1" x14ac:dyDescent="0.2">
      <c r="A4473" s="25">
        <v>4608</v>
      </c>
      <c r="B4473" s="25" t="s">
        <v>135</v>
      </c>
      <c r="C4473" s="139">
        <v>39708</v>
      </c>
      <c r="D4473" s="25">
        <v>27</v>
      </c>
      <c r="E4473" s="25" t="s">
        <v>50</v>
      </c>
      <c r="F4473" s="25">
        <v>-80</v>
      </c>
      <c r="G4473" s="82">
        <v>44.997600000000091</v>
      </c>
      <c r="H4473" s="27">
        <v>-80.749960000000002</v>
      </c>
      <c r="I4473" s="25">
        <v>25</v>
      </c>
      <c r="J4473" s="82">
        <v>0.33359999999994727</v>
      </c>
      <c r="K4473" s="27">
        <v>25.005559999999999</v>
      </c>
      <c r="L4473" s="29">
        <v>30.194900000000001</v>
      </c>
      <c r="M4473" s="29">
        <v>35.189599999999999</v>
      </c>
      <c r="Q4473" s="26">
        <v>4.1444065999999999</v>
      </c>
      <c r="R4473" s="26">
        <v>0.43334096608870598</v>
      </c>
      <c r="S4473" s="26">
        <v>3.1</v>
      </c>
      <c r="U4473" s="26">
        <v>0.37</v>
      </c>
      <c r="V4473" s="26">
        <v>0.06</v>
      </c>
      <c r="W4473" s="26">
        <v>0.31</v>
      </c>
      <c r="X4473" s="26">
        <v>11.4</v>
      </c>
      <c r="Y4473" s="26">
        <v>0</v>
      </c>
      <c r="AD4473" s="26">
        <v>3.47</v>
      </c>
      <c r="AF4473" s="26">
        <v>0.39193588485490599</v>
      </c>
      <c r="AG4473" s="26">
        <v>8.4325106730414906E-2</v>
      </c>
      <c r="AI4473" s="29">
        <v>0.48000000000000398</v>
      </c>
    </row>
    <row r="4474" spans="1:35" ht="15" customHeight="1" x14ac:dyDescent="0.2">
      <c r="A4474" s="25">
        <v>4609</v>
      </c>
      <c r="B4474" s="25" t="s">
        <v>135</v>
      </c>
      <c r="C4474" s="139">
        <v>39708</v>
      </c>
      <c r="D4474" s="25">
        <v>28</v>
      </c>
      <c r="E4474" s="25" t="s">
        <v>50</v>
      </c>
      <c r="F4474" s="25">
        <v>-80</v>
      </c>
      <c r="G4474" s="82">
        <v>47.145599999999774</v>
      </c>
      <c r="H4474" s="27">
        <v>-80.785759999999996</v>
      </c>
      <c r="I4474" s="25">
        <v>25</v>
      </c>
      <c r="J4474" s="82">
        <v>4.440000000002442E-2</v>
      </c>
      <c r="K4474" s="27">
        <v>25.00074</v>
      </c>
      <c r="L4474" s="29">
        <v>30.9284</v>
      </c>
      <c r="M4474" s="29">
        <v>35.452300000000001</v>
      </c>
      <c r="Q4474" s="26">
        <v>5.4609142000000004</v>
      </c>
      <c r="R4474" s="26">
        <v>2.2214966595350601E-2</v>
      </c>
      <c r="S4474" s="26">
        <v>2.7</v>
      </c>
      <c r="U4474" s="26">
        <v>0.15</v>
      </c>
      <c r="V4474" s="26">
        <v>0.04</v>
      </c>
      <c r="W4474" s="26">
        <v>0.11</v>
      </c>
      <c r="X4474" s="26">
        <v>10.3</v>
      </c>
      <c r="Y4474" s="26">
        <v>0</v>
      </c>
      <c r="AD4474" s="26">
        <v>2.85</v>
      </c>
      <c r="AF4474" s="26">
        <v>0.48539428059904</v>
      </c>
      <c r="AG4474" s="26">
        <v>0.12550274697868499</v>
      </c>
      <c r="AI4474" s="29">
        <v>7.9999999999998295E-2</v>
      </c>
    </row>
    <row r="4475" spans="1:35" ht="15" customHeight="1" x14ac:dyDescent="0.2">
      <c r="A4475" s="25">
        <v>4610</v>
      </c>
      <c r="B4475" s="25" t="s">
        <v>135</v>
      </c>
      <c r="C4475" s="139">
        <v>39708</v>
      </c>
      <c r="D4475" s="25">
        <v>29</v>
      </c>
      <c r="E4475" s="25" t="s">
        <v>50</v>
      </c>
      <c r="F4475" s="25">
        <v>-80</v>
      </c>
      <c r="G4475" s="82">
        <v>48.729600000000346</v>
      </c>
      <c r="H4475" s="27">
        <v>-80.812160000000006</v>
      </c>
      <c r="I4475" s="25">
        <v>24</v>
      </c>
      <c r="J4475" s="82">
        <v>59.89680000000007</v>
      </c>
      <c r="K4475" s="27">
        <v>24.998280000000001</v>
      </c>
      <c r="L4475" s="29">
        <v>31.267600000000002</v>
      </c>
      <c r="M4475" s="29">
        <v>35.8369</v>
      </c>
      <c r="Q4475" s="26">
        <v>10.2888576</v>
      </c>
      <c r="R4475" s="26">
        <v>0.116799047012314</v>
      </c>
      <c r="S4475" s="26">
        <v>2.4</v>
      </c>
      <c r="U4475" s="26">
        <v>0.08</v>
      </c>
      <c r="V4475" s="26">
        <v>0.01</v>
      </c>
      <c r="W4475" s="26">
        <v>7.0000000000000007E-2</v>
      </c>
      <c r="X4475" s="26">
        <v>27.6</v>
      </c>
      <c r="Y4475" s="26">
        <v>0.02</v>
      </c>
      <c r="AD4475" s="26">
        <v>2.4799999999999995</v>
      </c>
      <c r="AF4475" s="26">
        <v>0.36288800509659402</v>
      </c>
      <c r="AG4475" s="26">
        <v>0.117848422588197</v>
      </c>
      <c r="AI4475" s="29">
        <v>0.160000000000004</v>
      </c>
    </row>
    <row r="4476" spans="1:35" ht="15" customHeight="1" x14ac:dyDescent="0.2">
      <c r="A4476" s="25">
        <v>4611</v>
      </c>
      <c r="B4476" s="25" t="s">
        <v>135</v>
      </c>
      <c r="C4476" s="139">
        <v>39708</v>
      </c>
      <c r="D4476" s="25">
        <v>30</v>
      </c>
      <c r="E4476" s="25" t="s">
        <v>49</v>
      </c>
      <c r="F4476" s="25">
        <v>-80</v>
      </c>
      <c r="G4476" s="82">
        <v>50.190000000000055</v>
      </c>
      <c r="H4476" s="27">
        <v>-80.836500000000001</v>
      </c>
      <c r="I4476" s="25">
        <v>24</v>
      </c>
      <c r="J4476" s="82">
        <v>58.547999999999973</v>
      </c>
      <c r="K4476" s="27">
        <v>24.9758</v>
      </c>
      <c r="L4476" s="29">
        <v>30.472100000000001</v>
      </c>
      <c r="M4476" s="29">
        <v>34.300800000000002</v>
      </c>
      <c r="Q4476" s="26">
        <v>5.2969124000000001</v>
      </c>
      <c r="R4476" s="26">
        <v>0.47589693894527801</v>
      </c>
      <c r="S4476" s="26">
        <v>1.8</v>
      </c>
      <c r="U4476" s="26">
        <v>0.55000000000000004</v>
      </c>
      <c r="V4476" s="26">
        <v>0.17</v>
      </c>
      <c r="W4476" s="26">
        <v>0.38</v>
      </c>
      <c r="X4476" s="26">
        <v>28.4</v>
      </c>
      <c r="Y4476" s="26">
        <v>0.02</v>
      </c>
      <c r="AD4476" s="26">
        <v>2.35</v>
      </c>
      <c r="AF4476" s="26">
        <v>0.37046571285963198</v>
      </c>
      <c r="AG4476" s="26">
        <v>0.13525856638053699</v>
      </c>
      <c r="AI4476" s="29">
        <v>0.51999999999999602</v>
      </c>
    </row>
    <row r="4477" spans="1:35" ht="15" customHeight="1" x14ac:dyDescent="0.2">
      <c r="A4477" s="25">
        <v>4612</v>
      </c>
      <c r="B4477" s="25" t="s">
        <v>135</v>
      </c>
      <c r="C4477" s="139">
        <v>39708</v>
      </c>
      <c r="D4477" s="25">
        <v>31</v>
      </c>
      <c r="E4477" s="25" t="s">
        <v>49</v>
      </c>
      <c r="F4477" s="25">
        <v>-80</v>
      </c>
      <c r="G4477" s="82">
        <v>52.183200000000056</v>
      </c>
      <c r="H4477" s="27">
        <v>-80.869720000000001</v>
      </c>
      <c r="I4477" s="25">
        <v>25</v>
      </c>
      <c r="J4477" s="82">
        <v>0.68399999999989802</v>
      </c>
      <c r="K4477" s="27">
        <v>25.011399999999998</v>
      </c>
      <c r="L4477" s="29">
        <v>30.6355</v>
      </c>
      <c r="M4477" s="29">
        <v>35.834000000000003</v>
      </c>
      <c r="Q4477" s="26">
        <v>11.6592836</v>
      </c>
      <c r="R4477" s="26">
        <v>0.30101215583931401</v>
      </c>
      <c r="S4477" s="26">
        <v>0</v>
      </c>
      <c r="U4477" s="26">
        <v>0.28000000000000003</v>
      </c>
      <c r="V4477" s="26">
        <v>0.05</v>
      </c>
      <c r="W4477" s="26">
        <v>0.23</v>
      </c>
      <c r="X4477" s="26">
        <v>38.6</v>
      </c>
      <c r="Y4477" s="26">
        <v>0.02</v>
      </c>
      <c r="AD4477" s="26">
        <v>0.28000000000000003</v>
      </c>
      <c r="AF4477" s="26">
        <v>0.49549789094975799</v>
      </c>
      <c r="AG4477" s="26">
        <v>0.13777631712532101</v>
      </c>
      <c r="AI4477" s="29">
        <v>0.35999999999999899</v>
      </c>
    </row>
    <row r="4478" spans="1:35" ht="15" customHeight="1" x14ac:dyDescent="0.2">
      <c r="A4478" s="25">
        <v>4613</v>
      </c>
      <c r="B4478" s="25" t="s">
        <v>135</v>
      </c>
      <c r="C4478" s="139">
        <v>39708</v>
      </c>
      <c r="D4478" s="25">
        <v>32</v>
      </c>
      <c r="E4478" s="25" t="s">
        <v>49</v>
      </c>
      <c r="F4478" s="25">
        <v>-80</v>
      </c>
      <c r="G4478" s="82">
        <v>55.590000000000302</v>
      </c>
      <c r="H4478" s="27">
        <v>-80.926500000000004</v>
      </c>
      <c r="I4478" s="25">
        <v>25</v>
      </c>
      <c r="J4478" s="82">
        <v>0.7128000000000867</v>
      </c>
      <c r="K4478" s="27">
        <v>25.011880000000001</v>
      </c>
      <c r="L4478" s="29">
        <v>30.619299999999999</v>
      </c>
      <c r="M4478" s="29">
        <v>35.525300000000001</v>
      </c>
      <c r="Q4478" s="26">
        <v>13.5801266</v>
      </c>
      <c r="R4478" s="26">
        <v>3.6898360392311398</v>
      </c>
      <c r="S4478" s="26">
        <v>0</v>
      </c>
      <c r="U4478" s="26">
        <v>0.3</v>
      </c>
      <c r="V4478" s="26">
        <v>0.04</v>
      </c>
      <c r="W4478" s="26">
        <v>0.26</v>
      </c>
      <c r="X4478" s="26">
        <v>60.1</v>
      </c>
      <c r="Y4478" s="26">
        <v>0.01</v>
      </c>
      <c r="AD4478" s="26">
        <v>0.3</v>
      </c>
      <c r="AF4478" s="26">
        <v>0.58937727045850496</v>
      </c>
      <c r="AG4478" s="26">
        <v>0.23447592485235899</v>
      </c>
      <c r="AI4478" s="29">
        <v>3.76000000000001</v>
      </c>
    </row>
    <row r="4479" spans="1:35" ht="15" customHeight="1" x14ac:dyDescent="0.2">
      <c r="A4479" s="25">
        <v>4614</v>
      </c>
      <c r="B4479" s="25" t="s">
        <v>135</v>
      </c>
      <c r="C4479" s="139">
        <v>39708</v>
      </c>
      <c r="D4479" s="25">
        <v>33</v>
      </c>
      <c r="E4479" s="25" t="s">
        <v>49</v>
      </c>
      <c r="F4479" s="25">
        <v>-80</v>
      </c>
      <c r="G4479" s="82">
        <v>55.200000000000102</v>
      </c>
      <c r="H4479" s="27">
        <v>-80.92</v>
      </c>
      <c r="I4479" s="25">
        <v>25</v>
      </c>
      <c r="J4479" s="82">
        <v>3.2495999999999725</v>
      </c>
      <c r="K4479" s="27">
        <v>25.05416</v>
      </c>
      <c r="L4479" s="29">
        <v>31.730699999999999</v>
      </c>
      <c r="M4479" s="29">
        <v>35.040799999999997</v>
      </c>
      <c r="Q4479" s="26">
        <v>20.025621999999998</v>
      </c>
      <c r="R4479" s="26">
        <v>0.50128236849872199</v>
      </c>
      <c r="S4479" s="26">
        <v>0.1</v>
      </c>
      <c r="U4479" s="26">
        <v>0.33</v>
      </c>
      <c r="V4479" s="26">
        <v>0.05</v>
      </c>
      <c r="W4479" s="26">
        <v>0.28000000000000003</v>
      </c>
      <c r="X4479" s="26">
        <v>65.8</v>
      </c>
      <c r="Y4479" s="26">
        <v>0.02</v>
      </c>
      <c r="AD4479" s="26">
        <v>0.43000000000000005</v>
      </c>
      <c r="AF4479" s="26">
        <v>1.5012281046107401</v>
      </c>
      <c r="AG4479" s="26">
        <v>0.368012372934784</v>
      </c>
      <c r="AI4479" s="29">
        <v>0.68</v>
      </c>
    </row>
    <row r="4480" spans="1:35" ht="15" customHeight="1" x14ac:dyDescent="0.2">
      <c r="A4480" s="25">
        <v>4615</v>
      </c>
      <c r="B4480" s="25" t="s">
        <v>135</v>
      </c>
      <c r="C4480" s="139">
        <v>39708</v>
      </c>
      <c r="D4480" s="25">
        <v>35</v>
      </c>
      <c r="E4480" s="25" t="s">
        <v>49</v>
      </c>
      <c r="F4480" s="25">
        <v>-80</v>
      </c>
      <c r="G4480" s="82">
        <v>52.777200000000164</v>
      </c>
      <c r="H4480" s="27">
        <v>-80.879620000000003</v>
      </c>
      <c r="I4480" s="25">
        <v>24</v>
      </c>
      <c r="J4480" s="82">
        <v>58.306799999999939</v>
      </c>
      <c r="K4480" s="27">
        <v>24.971779999999999</v>
      </c>
      <c r="L4480" s="29">
        <v>31.521899999999999</v>
      </c>
      <c r="M4480" s="29">
        <v>35.726300000000002</v>
      </c>
      <c r="Q4480" s="26">
        <v>6.5842141999999999</v>
      </c>
      <c r="R4480" s="26">
        <v>1.25539903897781</v>
      </c>
      <c r="S4480" s="26">
        <v>0</v>
      </c>
      <c r="U4480" s="26">
        <v>0.49</v>
      </c>
      <c r="V4480" s="26">
        <v>7.0000000000000007E-2</v>
      </c>
      <c r="W4480" s="26">
        <v>0.42</v>
      </c>
      <c r="X4480" s="26">
        <v>29.2</v>
      </c>
      <c r="Y4480" s="26">
        <v>0.03</v>
      </c>
      <c r="AD4480" s="26">
        <v>0.49</v>
      </c>
      <c r="AF4480" s="26">
        <v>0.54264807258643799</v>
      </c>
      <c r="AG4480" s="26">
        <v>0.15067156982320301</v>
      </c>
      <c r="AI4480" s="29">
        <v>1.32</v>
      </c>
    </row>
    <row r="4481" spans="1:35" ht="15" customHeight="1" x14ac:dyDescent="0.2">
      <c r="A4481" s="25">
        <v>4616</v>
      </c>
      <c r="B4481" s="25" t="s">
        <v>135</v>
      </c>
      <c r="C4481" s="139">
        <v>39708</v>
      </c>
      <c r="D4481" s="25">
        <v>36</v>
      </c>
      <c r="E4481" s="25" t="s">
        <v>50</v>
      </c>
      <c r="F4481" s="25">
        <v>-80</v>
      </c>
      <c r="G4481" s="82">
        <v>47.637599999999907</v>
      </c>
      <c r="H4481" s="27">
        <v>-80.793959999999998</v>
      </c>
      <c r="I4481" s="25">
        <v>24</v>
      </c>
      <c r="J4481" s="82">
        <v>57.574800000000003</v>
      </c>
      <c r="K4481" s="27">
        <v>24.959579999999999</v>
      </c>
      <c r="L4481" s="29">
        <v>30.965499999999999</v>
      </c>
      <c r="M4481" s="29">
        <v>34.690100000000001</v>
      </c>
      <c r="Q4481" s="26">
        <v>2.8818174000000001</v>
      </c>
      <c r="R4481" s="26">
        <v>2.0315868670694801</v>
      </c>
      <c r="S4481" s="26">
        <v>2.1</v>
      </c>
      <c r="U4481" s="26">
        <v>0.42</v>
      </c>
      <c r="V4481" s="26">
        <v>0.08</v>
      </c>
      <c r="W4481" s="26">
        <v>0.34</v>
      </c>
      <c r="X4481" s="26">
        <v>10.7</v>
      </c>
      <c r="Y4481" s="26">
        <v>0.01</v>
      </c>
      <c r="AD4481" s="26">
        <v>2.52</v>
      </c>
      <c r="AF4481" s="26">
        <v>0.40667031661636799</v>
      </c>
      <c r="AG4481" s="26">
        <v>9.5697385549197003E-2</v>
      </c>
      <c r="AI4481" s="29">
        <v>2.08</v>
      </c>
    </row>
    <row r="4482" spans="1:35" ht="15" customHeight="1" x14ac:dyDescent="0.2">
      <c r="A4482" s="25">
        <v>4617</v>
      </c>
      <c r="B4482" s="25" t="s">
        <v>135</v>
      </c>
      <c r="C4482" s="139">
        <v>39708</v>
      </c>
      <c r="D4482" s="25">
        <v>37</v>
      </c>
      <c r="E4482" s="25" t="s">
        <v>50</v>
      </c>
      <c r="F4482" s="25">
        <v>-80</v>
      </c>
      <c r="G4482" s="82">
        <v>45.72</v>
      </c>
      <c r="H4482" s="27">
        <v>-80.762</v>
      </c>
      <c r="I4482" s="25">
        <v>24</v>
      </c>
      <c r="J4482" s="82">
        <v>55.947599999999937</v>
      </c>
      <c r="K4482" s="27">
        <v>24.932459999999999</v>
      </c>
      <c r="L4482" s="29">
        <v>31.172699999999999</v>
      </c>
      <c r="M4482" s="29">
        <v>36.043900000000001</v>
      </c>
      <c r="Q4482" s="26">
        <v>1.9764375999999999</v>
      </c>
      <c r="R4482" s="26">
        <v>2.9707882644130001</v>
      </c>
      <c r="S4482" s="26">
        <v>0.8</v>
      </c>
      <c r="U4482" s="26">
        <v>0.53</v>
      </c>
      <c r="V4482" s="26">
        <v>0.2</v>
      </c>
      <c r="W4482" s="26">
        <v>0.33</v>
      </c>
      <c r="X4482" s="26">
        <v>6</v>
      </c>
      <c r="Y4482" s="26">
        <v>0</v>
      </c>
      <c r="AD4482" s="26">
        <v>1.33</v>
      </c>
      <c r="AF4482" s="26">
        <v>0.58137857893085398</v>
      </c>
      <c r="AG4482" s="26">
        <v>0.13282643194298199</v>
      </c>
      <c r="AI4482" s="29">
        <v>3.0400000000000098</v>
      </c>
    </row>
    <row r="4483" spans="1:35" ht="15" customHeight="1" x14ac:dyDescent="0.2">
      <c r="A4483" s="25">
        <v>4618</v>
      </c>
      <c r="B4483" s="25" t="s">
        <v>135</v>
      </c>
      <c r="C4483" s="139">
        <v>39708</v>
      </c>
      <c r="D4483" s="25">
        <v>38</v>
      </c>
      <c r="E4483" s="25" t="s">
        <v>50</v>
      </c>
      <c r="F4483" s="25">
        <v>-80</v>
      </c>
      <c r="G4483" s="82">
        <v>41.878800000000069</v>
      </c>
      <c r="H4483" s="27">
        <v>-80.697980000000001</v>
      </c>
      <c r="I4483" s="25">
        <v>24</v>
      </c>
      <c r="J4483" s="82">
        <v>59.152800000000099</v>
      </c>
      <c r="K4483" s="27">
        <v>24.985880000000002</v>
      </c>
      <c r="L4483" s="29">
        <v>31.134499999999999</v>
      </c>
      <c r="M4483" s="29">
        <v>35.129899999999999</v>
      </c>
      <c r="Q4483" s="26">
        <v>2.0595618</v>
      </c>
      <c r="R4483" s="26">
        <v>1.3611091188881099</v>
      </c>
      <c r="S4483" s="26">
        <v>4.0999999999999996</v>
      </c>
      <c r="U4483" s="26">
        <v>0.68</v>
      </c>
      <c r="V4483" s="26">
        <v>0.24</v>
      </c>
      <c r="W4483" s="26">
        <v>0.44</v>
      </c>
      <c r="X4483" s="26">
        <v>7</v>
      </c>
      <c r="Y4483" s="26">
        <v>0</v>
      </c>
      <c r="AD4483" s="26">
        <v>4.78</v>
      </c>
      <c r="AF4483" s="26">
        <v>0.32668340133985702</v>
      </c>
      <c r="AG4483" s="26">
        <v>6.7154975413548298E-2</v>
      </c>
      <c r="AI4483" s="29">
        <v>1.4</v>
      </c>
    </row>
    <row r="4484" spans="1:35" ht="15" customHeight="1" x14ac:dyDescent="0.2">
      <c r="A4484" s="25">
        <v>4619</v>
      </c>
      <c r="B4484" s="25" t="s">
        <v>135</v>
      </c>
      <c r="C4484" s="139">
        <v>39708</v>
      </c>
      <c r="D4484" s="25">
        <v>39</v>
      </c>
      <c r="E4484" s="25" t="s">
        <v>50</v>
      </c>
      <c r="F4484" s="25">
        <v>-80</v>
      </c>
      <c r="G4484" s="82">
        <v>38.804399999999646</v>
      </c>
      <c r="H4484" s="27">
        <v>-80.646739999999994</v>
      </c>
      <c r="I4484" s="25">
        <v>25</v>
      </c>
      <c r="J4484" s="82">
        <v>0.47519999999991569</v>
      </c>
      <c r="K4484" s="27">
        <v>25.007919999999999</v>
      </c>
      <c r="L4484" s="29">
        <v>30.917300000000001</v>
      </c>
      <c r="M4484" s="29">
        <v>35.875799999999998</v>
      </c>
      <c r="Q4484" s="26">
        <v>3.6771137999999999</v>
      </c>
      <c r="R4484" s="26">
        <v>0.50742714653818499</v>
      </c>
      <c r="S4484" s="26">
        <v>4.7</v>
      </c>
      <c r="U4484" s="26">
        <v>0.36</v>
      </c>
      <c r="V4484" s="26">
        <v>0.09</v>
      </c>
      <c r="W4484" s="26">
        <v>0.27</v>
      </c>
      <c r="X4484" s="26">
        <v>9.1999999999999993</v>
      </c>
      <c r="Y4484" s="26">
        <v>0</v>
      </c>
      <c r="AD4484" s="26">
        <v>5.0600000000000005</v>
      </c>
      <c r="AF4484" s="26">
        <v>0.44161196907926598</v>
      </c>
      <c r="AG4484" s="26">
        <v>7.6046806426157396E-2</v>
      </c>
      <c r="AI4484" s="29">
        <v>0.56000000000000205</v>
      </c>
    </row>
    <row r="4485" spans="1:35" ht="15" customHeight="1" x14ac:dyDescent="0.2">
      <c r="A4485" s="25">
        <v>4620</v>
      </c>
      <c r="B4485" s="25" t="s">
        <v>135</v>
      </c>
      <c r="C4485" s="139">
        <v>39708</v>
      </c>
      <c r="D4485" s="25">
        <v>40</v>
      </c>
      <c r="E4485" s="25" t="s">
        <v>47</v>
      </c>
      <c r="F4485" s="25">
        <v>-80</v>
      </c>
      <c r="G4485" s="82">
        <v>35.932799999999645</v>
      </c>
      <c r="H4485" s="27">
        <v>-80.598879999999994</v>
      </c>
      <c r="I4485" s="25">
        <v>25</v>
      </c>
      <c r="J4485" s="82">
        <v>1.0452000000000794</v>
      </c>
      <c r="K4485" s="27">
        <v>25.017420000000001</v>
      </c>
      <c r="L4485" s="29">
        <v>31.1555</v>
      </c>
      <c r="M4485" s="29">
        <v>37.131900000000002</v>
      </c>
      <c r="Q4485" s="26">
        <v>4.9082505999999997</v>
      </c>
      <c r="R4485" s="26">
        <v>0.76070818196943002</v>
      </c>
      <c r="S4485" s="26">
        <v>2.9</v>
      </c>
      <c r="U4485" s="26">
        <v>0.54</v>
      </c>
      <c r="V4485" s="26">
        <v>0.14000000000000001</v>
      </c>
      <c r="W4485" s="26">
        <v>0.4</v>
      </c>
      <c r="X4485" s="26">
        <v>11.6</v>
      </c>
      <c r="Y4485" s="26">
        <v>0.01</v>
      </c>
      <c r="AD4485" s="26">
        <v>3.44</v>
      </c>
      <c r="AF4485" s="26">
        <v>0.330051271456763</v>
      </c>
      <c r="AG4485" s="26">
        <v>7.9824084653078595E-2</v>
      </c>
      <c r="AI4485" s="29">
        <v>0.79999999999999705</v>
      </c>
    </row>
    <row r="4486" spans="1:35" ht="15" customHeight="1" x14ac:dyDescent="0.2">
      <c r="A4486" s="25">
        <v>4621</v>
      </c>
      <c r="B4486" s="25" t="s">
        <v>0</v>
      </c>
      <c r="C4486" s="139">
        <v>39827</v>
      </c>
      <c r="D4486" s="25" t="s">
        <v>15</v>
      </c>
      <c r="E4486" s="25" t="s">
        <v>76</v>
      </c>
      <c r="F4486" s="25">
        <v>-80</v>
      </c>
      <c r="G4486" s="82">
        <v>11.00400000000036</v>
      </c>
      <c r="H4486" s="27">
        <v>-80.183400000000006</v>
      </c>
      <c r="I4486" s="25">
        <v>25</v>
      </c>
      <c r="J4486" s="82">
        <v>44.25</v>
      </c>
      <c r="K4486" s="27">
        <v>25.737500000000001</v>
      </c>
      <c r="L4486" s="29">
        <v>21.763300000000001</v>
      </c>
      <c r="M4486" s="29">
        <v>33.996499999999997</v>
      </c>
      <c r="P4486" s="26">
        <v>44.190270270270268</v>
      </c>
      <c r="Q4486" s="26">
        <v>12.421256799999998</v>
      </c>
      <c r="R4486" s="26">
        <v>2.9449212907964402</v>
      </c>
      <c r="S4486" s="26">
        <v>0.69</v>
      </c>
      <c r="T4486" s="26">
        <v>8.0000000000000002E-3</v>
      </c>
      <c r="U4486" s="26">
        <v>0.71</v>
      </c>
      <c r="V4486" s="26">
        <v>7.0000000000000007E-2</v>
      </c>
      <c r="W4486" s="26">
        <v>0.6399999999999999</v>
      </c>
      <c r="X4486" s="26">
        <v>0</v>
      </c>
      <c r="Y4486" s="26" t="s">
        <v>194</v>
      </c>
      <c r="Z4486" s="26" t="s">
        <v>194</v>
      </c>
      <c r="AA4486" s="26" t="s">
        <v>194</v>
      </c>
      <c r="AB4486" s="26" t="s">
        <v>194</v>
      </c>
      <c r="AC4486" s="26" t="s">
        <v>194</v>
      </c>
      <c r="AD4486" s="26">
        <v>1.4</v>
      </c>
      <c r="AF4486" s="26">
        <v>0.46266115730992702</v>
      </c>
      <c r="AG4486" s="26">
        <v>0.34851163571910498</v>
      </c>
      <c r="AI4486" s="29">
        <v>3</v>
      </c>
    </row>
    <row r="4487" spans="1:35" ht="15" customHeight="1" x14ac:dyDescent="0.2">
      <c r="A4487" s="25">
        <v>4622</v>
      </c>
      <c r="B4487" s="25" t="s">
        <v>0</v>
      </c>
      <c r="C4487" s="139">
        <v>39827</v>
      </c>
      <c r="D4487" s="25" t="s">
        <v>24</v>
      </c>
      <c r="E4487" s="25" t="s">
        <v>77</v>
      </c>
      <c r="F4487" s="25">
        <v>-80</v>
      </c>
      <c r="G4487" s="82">
        <v>21.725999999999885</v>
      </c>
      <c r="H4487" s="27">
        <v>-80.362099999999998</v>
      </c>
      <c r="I4487" s="25">
        <v>25</v>
      </c>
      <c r="J4487" s="82">
        <v>17.790000000000106</v>
      </c>
      <c r="K4487" s="27">
        <v>25.296500000000002</v>
      </c>
      <c r="L4487" s="29">
        <v>21.856300000000001</v>
      </c>
      <c r="M4487" s="29">
        <v>31.037500000000001</v>
      </c>
      <c r="P4487" s="26">
        <v>50.525405405405401</v>
      </c>
      <c r="Q4487" s="26">
        <v>24.1946087</v>
      </c>
      <c r="R4487" s="26">
        <v>0.725726435814669</v>
      </c>
      <c r="S4487" s="26">
        <v>1.3</v>
      </c>
      <c r="T4487" s="26">
        <v>4.1000000000000002E-2</v>
      </c>
      <c r="U4487" s="26">
        <v>0.28999999999999998</v>
      </c>
      <c r="V4487" s="26">
        <v>0.14000000000000001</v>
      </c>
      <c r="W4487" s="26">
        <v>0.14999999999999997</v>
      </c>
      <c r="X4487" s="26">
        <v>0</v>
      </c>
      <c r="Y4487" s="26" t="s">
        <v>194</v>
      </c>
      <c r="Z4487" s="26" t="s">
        <v>194</v>
      </c>
      <c r="AA4487" s="26" t="s">
        <v>194</v>
      </c>
      <c r="AB4487" s="26" t="s">
        <v>194</v>
      </c>
      <c r="AC4487" s="26" t="s">
        <v>194</v>
      </c>
      <c r="AD4487" s="26">
        <v>1.5899999999999999</v>
      </c>
      <c r="AF4487" s="26">
        <v>0.62389793915678904</v>
      </c>
      <c r="AG4487" s="26">
        <v>0.24470961714878001</v>
      </c>
      <c r="AI4487" s="29">
        <v>0.80000000000000104</v>
      </c>
    </row>
    <row r="4488" spans="1:35" ht="15" customHeight="1" x14ac:dyDescent="0.2">
      <c r="A4488" s="25">
        <v>4623</v>
      </c>
      <c r="B4488" s="25" t="s">
        <v>0</v>
      </c>
      <c r="C4488" s="139">
        <v>39827</v>
      </c>
      <c r="D4488" s="25" t="s">
        <v>25</v>
      </c>
      <c r="E4488" s="25" t="s">
        <v>79</v>
      </c>
      <c r="F4488" s="25">
        <v>-80</v>
      </c>
      <c r="G4488" s="82">
        <v>22.584000000000231</v>
      </c>
      <c r="H4488" s="27">
        <v>-80.376400000000004</v>
      </c>
      <c r="I4488" s="25">
        <v>25</v>
      </c>
      <c r="J4488" s="82">
        <v>14.291999999999945</v>
      </c>
      <c r="K4488" s="27">
        <v>25.238199999999999</v>
      </c>
      <c r="L4488" s="29">
        <v>21.85</v>
      </c>
      <c r="M4488" s="29">
        <v>31.020299999999999</v>
      </c>
      <c r="P4488" s="26">
        <v>48.467027027027029</v>
      </c>
      <c r="Q4488" s="26">
        <v>23.958419200000002</v>
      </c>
      <c r="R4488" s="26">
        <v>1.18123931844651</v>
      </c>
      <c r="S4488" s="26">
        <v>3.6</v>
      </c>
      <c r="T4488" s="26">
        <v>1.4999999999999999E-2</v>
      </c>
      <c r="U4488" s="26">
        <v>1.4</v>
      </c>
      <c r="V4488" s="26">
        <v>0.74</v>
      </c>
      <c r="W4488" s="26">
        <v>0.65999999999999992</v>
      </c>
      <c r="X4488" s="26">
        <v>0</v>
      </c>
      <c r="Y4488" s="26" t="s">
        <v>194</v>
      </c>
      <c r="Z4488" s="26" t="s">
        <v>194</v>
      </c>
      <c r="AA4488" s="26" t="s">
        <v>194</v>
      </c>
      <c r="AB4488" s="26" t="s">
        <v>194</v>
      </c>
      <c r="AC4488" s="26" t="s">
        <v>194</v>
      </c>
      <c r="AD4488" s="26">
        <v>5</v>
      </c>
      <c r="AF4488" s="26">
        <v>0.57758972504933503</v>
      </c>
      <c r="AG4488" s="26">
        <v>0.19516890812590801</v>
      </c>
      <c r="AI4488" s="29">
        <v>1.25</v>
      </c>
    </row>
    <row r="4489" spans="1:35" ht="15" customHeight="1" x14ac:dyDescent="0.2">
      <c r="A4489" s="25">
        <v>4624</v>
      </c>
      <c r="B4489" s="25" t="s">
        <v>0</v>
      </c>
      <c r="C4489" s="139">
        <v>39827</v>
      </c>
      <c r="D4489" s="25" t="s">
        <v>26</v>
      </c>
      <c r="E4489" s="25" t="s">
        <v>79</v>
      </c>
      <c r="F4489" s="25">
        <v>-80</v>
      </c>
      <c r="G4489" s="82">
        <v>25.343999999999767</v>
      </c>
      <c r="H4489" s="27">
        <v>-80.422399999999996</v>
      </c>
      <c r="I4489" s="25">
        <v>25</v>
      </c>
      <c r="J4489" s="82">
        <v>15.330000000000084</v>
      </c>
      <c r="K4489" s="27">
        <v>25.255500000000001</v>
      </c>
      <c r="L4489" s="29">
        <v>21.905100000000001</v>
      </c>
      <c r="M4489" s="29">
        <v>26.797799999999999</v>
      </c>
      <c r="P4489" s="26">
        <v>48.942702702702704</v>
      </c>
      <c r="Q4489" s="26">
        <v>45.026522599999993</v>
      </c>
      <c r="R4489" s="26">
        <v>1.23504821917396</v>
      </c>
      <c r="S4489" s="26">
        <v>5</v>
      </c>
      <c r="T4489" s="26">
        <v>1.7999999999999999E-2</v>
      </c>
      <c r="U4489" s="26">
        <v>0.89</v>
      </c>
      <c r="V4489" s="26">
        <v>0.31</v>
      </c>
      <c r="W4489" s="26">
        <v>0.58000000000000007</v>
      </c>
      <c r="X4489" s="26">
        <v>5.6</v>
      </c>
      <c r="Y4489" s="26" t="s">
        <v>194</v>
      </c>
      <c r="Z4489" s="26" t="s">
        <v>194</v>
      </c>
      <c r="AA4489" s="26" t="s">
        <v>194</v>
      </c>
      <c r="AB4489" s="26" t="s">
        <v>194</v>
      </c>
      <c r="AC4489" s="26" t="s">
        <v>194</v>
      </c>
      <c r="AD4489" s="26">
        <v>5.89</v>
      </c>
      <c r="AF4489" s="26">
        <v>0.54559495893873</v>
      </c>
      <c r="AG4489" s="26">
        <v>0.23760635846861</v>
      </c>
      <c r="AI4489" s="29">
        <v>1.3</v>
      </c>
    </row>
    <row r="4490" spans="1:35" ht="15" customHeight="1" x14ac:dyDescent="0.2">
      <c r="A4490" s="25">
        <v>4625</v>
      </c>
      <c r="B4490" s="25" t="s">
        <v>0</v>
      </c>
      <c r="C4490" s="139">
        <v>39827</v>
      </c>
      <c r="D4490" s="25" t="s">
        <v>27</v>
      </c>
      <c r="E4490" s="25" t="s">
        <v>79</v>
      </c>
      <c r="F4490" s="25">
        <v>-80</v>
      </c>
      <c r="G4490" s="82">
        <v>25.386000000000308</v>
      </c>
      <c r="H4490" s="27">
        <v>-80.423100000000005</v>
      </c>
      <c r="I4490" s="25">
        <v>25</v>
      </c>
      <c r="J4490" s="82">
        <v>10.506000000000029</v>
      </c>
      <c r="K4490" s="27">
        <v>25.1751</v>
      </c>
      <c r="L4490" s="29">
        <v>21.689599999999999</v>
      </c>
      <c r="M4490" s="29">
        <v>31.68</v>
      </c>
      <c r="P4490" s="26">
        <v>35.055135135135131</v>
      </c>
      <c r="Q4490" s="26">
        <v>26.298084599999999</v>
      </c>
      <c r="R4490" s="26">
        <v>1.8116936436608899</v>
      </c>
      <c r="S4490" s="26">
        <v>2.4</v>
      </c>
      <c r="T4490" s="26">
        <v>1.6E-2</v>
      </c>
      <c r="U4490" s="26">
        <v>2.4</v>
      </c>
      <c r="V4490" s="26">
        <v>0.49</v>
      </c>
      <c r="W4490" s="26">
        <v>1.91</v>
      </c>
      <c r="X4490" s="26">
        <v>0</v>
      </c>
      <c r="Y4490" s="26" t="s">
        <v>194</v>
      </c>
      <c r="Z4490" s="26" t="s">
        <v>194</v>
      </c>
      <c r="AA4490" s="26" t="s">
        <v>194</v>
      </c>
      <c r="AB4490" s="26" t="s">
        <v>194</v>
      </c>
      <c r="AC4490" s="26" t="s">
        <v>194</v>
      </c>
      <c r="AD4490" s="26">
        <v>4.8</v>
      </c>
      <c r="AF4490" s="26">
        <v>0.74177339324849001</v>
      </c>
      <c r="AG4490" s="26">
        <v>0.23573644147752801</v>
      </c>
      <c r="AI4490" s="29">
        <v>1.9</v>
      </c>
    </row>
    <row r="4491" spans="1:35" ht="15" customHeight="1" x14ac:dyDescent="0.2">
      <c r="A4491" s="25">
        <v>4626</v>
      </c>
      <c r="B4491" s="25" t="s">
        <v>0</v>
      </c>
      <c r="C4491" s="139">
        <v>39827</v>
      </c>
      <c r="D4491" s="25" t="s">
        <v>28</v>
      </c>
      <c r="E4491" s="25" t="s">
        <v>77</v>
      </c>
      <c r="F4491" s="25">
        <v>-80</v>
      </c>
      <c r="G4491" s="82">
        <v>12.803999999999576</v>
      </c>
      <c r="H4491" s="27">
        <v>-80.213399999999993</v>
      </c>
      <c r="I4491" s="25">
        <v>25</v>
      </c>
      <c r="J4491" s="82">
        <v>28.050000000000068</v>
      </c>
      <c r="K4491" s="27">
        <v>25.467500000000001</v>
      </c>
      <c r="L4491" s="29">
        <v>21.698499999999999</v>
      </c>
      <c r="M4491" s="29">
        <v>36.882599999999996</v>
      </c>
      <c r="P4491" s="26">
        <v>59.502702702702706</v>
      </c>
      <c r="Q4491" s="26">
        <v>5.4995151</v>
      </c>
      <c r="R4491" s="26">
        <v>7.1583595888605703E-2</v>
      </c>
      <c r="S4491" s="26">
        <v>0</v>
      </c>
      <c r="T4491" s="26">
        <v>1.6E-2</v>
      </c>
      <c r="U4491" s="26">
        <v>0.19</v>
      </c>
      <c r="V4491" s="26">
        <v>0.04</v>
      </c>
      <c r="W4491" s="26">
        <v>0.15</v>
      </c>
      <c r="X4491" s="26">
        <v>0</v>
      </c>
      <c r="Y4491" s="26" t="s">
        <v>194</v>
      </c>
      <c r="Z4491" s="26" t="s">
        <v>194</v>
      </c>
      <c r="AA4491" s="26" t="s">
        <v>194</v>
      </c>
      <c r="AB4491" s="26" t="s">
        <v>194</v>
      </c>
      <c r="AC4491" s="26" t="s">
        <v>194</v>
      </c>
      <c r="AD4491" s="26">
        <v>0.19</v>
      </c>
      <c r="AF4491" s="26">
        <v>0.23869779453569501</v>
      </c>
      <c r="AG4491" s="26">
        <v>0.105910785123535</v>
      </c>
      <c r="AI4491" s="29">
        <v>9.9999999999997896E-2</v>
      </c>
    </row>
    <row r="4492" spans="1:35" ht="15" customHeight="1" x14ac:dyDescent="0.2">
      <c r="A4492" s="25">
        <v>4627</v>
      </c>
      <c r="B4492" s="25" t="s">
        <v>0</v>
      </c>
      <c r="C4492" s="139">
        <v>39827</v>
      </c>
      <c r="D4492" s="25" t="s">
        <v>29</v>
      </c>
      <c r="E4492" s="25" t="s">
        <v>76</v>
      </c>
      <c r="F4492" s="25">
        <v>-80</v>
      </c>
      <c r="G4492" s="82">
        <v>11.963999999999828</v>
      </c>
      <c r="H4492" s="27">
        <v>-80.199399999999997</v>
      </c>
      <c r="I4492" s="25">
        <v>25</v>
      </c>
      <c r="J4492" s="82">
        <v>34.757999999999996</v>
      </c>
      <c r="K4492" s="27">
        <v>25.5793</v>
      </c>
      <c r="L4492" s="29">
        <v>21.264500000000002</v>
      </c>
      <c r="M4492" s="29">
        <v>36.312899999999999</v>
      </c>
      <c r="P4492" s="26">
        <v>59.052972972972974</v>
      </c>
      <c r="Q4492" s="26">
        <v>4.7214790999999998</v>
      </c>
      <c r="R4492" s="26">
        <v>0.32183418146278397</v>
      </c>
      <c r="S4492" s="26">
        <v>0</v>
      </c>
      <c r="T4492" s="26">
        <v>1.7000000000000001E-2</v>
      </c>
      <c r="U4492" s="26">
        <v>0.28999999999999998</v>
      </c>
      <c r="V4492" s="26">
        <v>0.04</v>
      </c>
      <c r="W4492" s="26">
        <v>0.24999999999999997</v>
      </c>
      <c r="X4492" s="26">
        <v>0</v>
      </c>
      <c r="Y4492" s="26" t="s">
        <v>194</v>
      </c>
      <c r="Z4492" s="26" t="s">
        <v>194</v>
      </c>
      <c r="AA4492" s="26" t="s">
        <v>194</v>
      </c>
      <c r="AB4492" s="26" t="s">
        <v>194</v>
      </c>
      <c r="AC4492" s="26" t="s">
        <v>194</v>
      </c>
      <c r="AD4492" s="26">
        <v>0.28999999999999998</v>
      </c>
      <c r="AF4492" s="26">
        <v>0.23659287571262899</v>
      </c>
      <c r="AG4492" s="26">
        <v>0.140462615667762</v>
      </c>
      <c r="AI4492" s="29">
        <v>0.35000000000000098</v>
      </c>
    </row>
    <row r="4493" spans="1:35" ht="15" customHeight="1" x14ac:dyDescent="0.2">
      <c r="A4493" s="25">
        <v>4628</v>
      </c>
      <c r="B4493" s="25" t="s">
        <v>0</v>
      </c>
      <c r="C4493" s="139">
        <v>39827</v>
      </c>
      <c r="D4493" s="25" t="s">
        <v>30</v>
      </c>
      <c r="E4493" s="25" t="s">
        <v>76</v>
      </c>
      <c r="F4493" s="25">
        <v>-80</v>
      </c>
      <c r="G4493" s="82">
        <v>11.22</v>
      </c>
      <c r="H4493" s="27">
        <v>-80.186999999999998</v>
      </c>
      <c r="I4493" s="25">
        <v>25</v>
      </c>
      <c r="J4493" s="82">
        <v>39.654000000000096</v>
      </c>
      <c r="K4493" s="27">
        <v>25.660900000000002</v>
      </c>
      <c r="L4493" s="29">
        <v>21.523900000000001</v>
      </c>
      <c r="M4493" s="29">
        <v>31.758099999999999</v>
      </c>
      <c r="P4493" s="26">
        <v>37.262702702702704</v>
      </c>
      <c r="Q4493" s="26">
        <v>8.0448042999999991</v>
      </c>
      <c r="R4493" s="26">
        <v>3.3460739844376399</v>
      </c>
      <c r="S4493" s="26">
        <v>0.15</v>
      </c>
      <c r="T4493" s="26">
        <v>1.7999999999999999E-2</v>
      </c>
      <c r="U4493" s="26">
        <v>0.35</v>
      </c>
      <c r="V4493" s="26">
        <v>0.06</v>
      </c>
      <c r="W4493" s="26">
        <v>0.28999999999999998</v>
      </c>
      <c r="X4493" s="26">
        <v>0</v>
      </c>
      <c r="Y4493" s="26" t="s">
        <v>194</v>
      </c>
      <c r="Z4493" s="26" t="s">
        <v>194</v>
      </c>
      <c r="AA4493" s="26" t="s">
        <v>194</v>
      </c>
      <c r="AB4493" s="26" t="s">
        <v>194</v>
      </c>
      <c r="AC4493" s="26" t="s">
        <v>194</v>
      </c>
      <c r="AD4493" s="26">
        <v>0.5</v>
      </c>
      <c r="AF4493" s="26">
        <v>0.45297853072382299</v>
      </c>
      <c r="AG4493" s="26">
        <v>0.276517553489872</v>
      </c>
      <c r="AI4493" s="29">
        <v>3.4</v>
      </c>
    </row>
    <row r="4494" spans="1:35" ht="15" customHeight="1" x14ac:dyDescent="0.2">
      <c r="A4494" s="25">
        <v>4629</v>
      </c>
      <c r="B4494" s="25" t="s">
        <v>0</v>
      </c>
      <c r="C4494" s="139">
        <v>39827</v>
      </c>
      <c r="D4494" s="25" t="s">
        <v>31</v>
      </c>
      <c r="E4494" s="25" t="s">
        <v>76</v>
      </c>
      <c r="F4494" s="25">
        <v>-80</v>
      </c>
      <c r="G4494" s="82">
        <v>17.435999999999865</v>
      </c>
      <c r="H4494" s="27">
        <v>-80.290599999999998</v>
      </c>
      <c r="I4494" s="25">
        <v>25</v>
      </c>
      <c r="J4494" s="82">
        <v>36.869999999999997</v>
      </c>
      <c r="K4494" s="27">
        <v>25.6145</v>
      </c>
      <c r="L4494" s="29">
        <v>21.3552</v>
      </c>
      <c r="M4494" s="29">
        <v>31.104600000000001</v>
      </c>
      <c r="P4494" s="26">
        <v>57.178378378378383</v>
      </c>
      <c r="Q4494" s="26">
        <v>23.549950299999999</v>
      </c>
      <c r="R4494" s="26">
        <v>0.56541919076391001</v>
      </c>
      <c r="S4494" s="26">
        <v>1.2</v>
      </c>
      <c r="T4494" s="26">
        <v>1.7999999999999999E-2</v>
      </c>
      <c r="U4494" s="26">
        <v>0.3</v>
      </c>
      <c r="V4494" s="26">
        <v>0.08</v>
      </c>
      <c r="W4494" s="26">
        <v>0.21999999999999997</v>
      </c>
      <c r="X4494" s="26">
        <v>0</v>
      </c>
      <c r="Y4494" s="26" t="s">
        <v>194</v>
      </c>
      <c r="Z4494" s="26" t="s">
        <v>194</v>
      </c>
      <c r="AA4494" s="26" t="s">
        <v>194</v>
      </c>
      <c r="AB4494" s="26" t="s">
        <v>194</v>
      </c>
      <c r="AC4494" s="26" t="s">
        <v>194</v>
      </c>
      <c r="AD4494" s="26">
        <v>1.5</v>
      </c>
      <c r="AF4494" s="26">
        <v>0.29047879758312001</v>
      </c>
      <c r="AG4494" s="26">
        <v>0.13431467885828899</v>
      </c>
      <c r="AI4494" s="29">
        <v>0.59999999999999598</v>
      </c>
    </row>
    <row r="4495" spans="1:35" ht="15" customHeight="1" x14ac:dyDescent="0.2">
      <c r="A4495" s="25">
        <v>4630</v>
      </c>
      <c r="B4495" s="25" t="s">
        <v>0</v>
      </c>
      <c r="C4495" s="139">
        <v>39827</v>
      </c>
      <c r="D4495" s="25" t="s">
        <v>16</v>
      </c>
      <c r="E4495" s="25" t="s">
        <v>76</v>
      </c>
      <c r="F4495" s="25">
        <v>-80</v>
      </c>
      <c r="G4495" s="82">
        <v>14.850000000000136</v>
      </c>
      <c r="H4495" s="27">
        <v>-80.247500000000002</v>
      </c>
      <c r="I4495" s="25">
        <v>25</v>
      </c>
      <c r="J4495" s="82">
        <v>41.388000000000105</v>
      </c>
      <c r="K4495" s="27">
        <v>25.689800000000002</v>
      </c>
      <c r="L4495" s="29">
        <v>21.6173</v>
      </c>
      <c r="M4495" s="29">
        <v>31.239100000000001</v>
      </c>
      <c r="P4495" s="26">
        <v>42.817297297297294</v>
      </c>
      <c r="Q4495" s="26">
        <v>20.123813200000001</v>
      </c>
      <c r="R4495" s="26">
        <v>0.77270252831933495</v>
      </c>
      <c r="S4495" s="26">
        <v>1.1100000000000001</v>
      </c>
      <c r="T4495" s="26">
        <v>8.9999999999999993E-3</v>
      </c>
      <c r="U4495" s="26">
        <v>0.51</v>
      </c>
      <c r="V4495" s="26">
        <v>0.08</v>
      </c>
      <c r="W4495" s="26">
        <v>0.43</v>
      </c>
      <c r="X4495" s="26">
        <v>1.8</v>
      </c>
      <c r="Y4495" s="26" t="s">
        <v>194</v>
      </c>
      <c r="Z4495" s="26" t="s">
        <v>194</v>
      </c>
      <c r="AA4495" s="26" t="s">
        <v>194</v>
      </c>
      <c r="AB4495" s="26" t="s">
        <v>194</v>
      </c>
      <c r="AC4495" s="26" t="s">
        <v>194</v>
      </c>
      <c r="AD4495" s="26">
        <v>1.62</v>
      </c>
      <c r="AF4495" s="26">
        <v>1.06929876211757</v>
      </c>
      <c r="AG4495" s="26">
        <v>2.34535521698108E-2</v>
      </c>
      <c r="AI4495" s="29">
        <v>0.89999999999999902</v>
      </c>
    </row>
    <row r="4496" spans="1:35" ht="15" customHeight="1" x14ac:dyDescent="0.2">
      <c r="A4496" s="25">
        <v>4631</v>
      </c>
      <c r="B4496" s="25" t="s">
        <v>0</v>
      </c>
      <c r="C4496" s="139">
        <v>39827</v>
      </c>
      <c r="D4496" s="25" t="s">
        <v>17</v>
      </c>
      <c r="E4496" s="25" t="s">
        <v>76</v>
      </c>
      <c r="F4496" s="25">
        <v>-80</v>
      </c>
      <c r="G4496" s="82">
        <v>15.822000000000003</v>
      </c>
      <c r="H4496" s="27">
        <v>-80.2637</v>
      </c>
      <c r="I4496" s="25">
        <v>25</v>
      </c>
      <c r="J4496" s="82">
        <v>39.204000000000079</v>
      </c>
      <c r="K4496" s="27">
        <v>25.653400000000001</v>
      </c>
      <c r="L4496" s="29">
        <v>21.4176</v>
      </c>
      <c r="M4496" s="29">
        <v>31.233799999999999</v>
      </c>
      <c r="P4496" s="26">
        <v>58.525405405405408</v>
      </c>
      <c r="Q4496" s="26">
        <v>22.802479999999999</v>
      </c>
      <c r="R4496" s="26">
        <v>0.46030724505075199</v>
      </c>
      <c r="S4496" s="26">
        <v>0.62</v>
      </c>
      <c r="T4496" s="26">
        <v>8.9999999999999993E-3</v>
      </c>
      <c r="U4496" s="26">
        <v>0.42</v>
      </c>
      <c r="V4496" s="26">
        <v>0.06</v>
      </c>
      <c r="W4496" s="26">
        <v>0.36</v>
      </c>
      <c r="X4496" s="26">
        <v>1.2</v>
      </c>
      <c r="Y4496" s="26" t="s">
        <v>194</v>
      </c>
      <c r="Z4496" s="26" t="s">
        <v>194</v>
      </c>
      <c r="AA4496" s="26" t="s">
        <v>194</v>
      </c>
      <c r="AB4496" s="26" t="s">
        <v>194</v>
      </c>
      <c r="AC4496" s="26" t="s">
        <v>194</v>
      </c>
      <c r="AD4496" s="26">
        <v>1.04</v>
      </c>
      <c r="AF4496" s="26">
        <v>0.33341914157366898</v>
      </c>
      <c r="AG4496" s="26">
        <v>0.182001915882019</v>
      </c>
      <c r="AI4496" s="29">
        <v>0.499999999999998</v>
      </c>
    </row>
    <row r="4497" spans="1:39" ht="15" customHeight="1" x14ac:dyDescent="0.2">
      <c r="A4497" s="25">
        <v>4632</v>
      </c>
      <c r="B4497" s="25" t="s">
        <v>0</v>
      </c>
      <c r="C4497" s="139">
        <v>39827</v>
      </c>
      <c r="D4497" s="25" t="s">
        <v>19</v>
      </c>
      <c r="E4497" s="25" t="s">
        <v>77</v>
      </c>
      <c r="F4497" s="25">
        <v>-80</v>
      </c>
      <c r="G4497" s="82">
        <v>18.839999999999577</v>
      </c>
      <c r="H4497" s="27">
        <v>-80.313999999999993</v>
      </c>
      <c r="I4497" s="25">
        <v>25</v>
      </c>
      <c r="J4497" s="82">
        <v>31.794000000000082</v>
      </c>
      <c r="K4497" s="27">
        <v>25.529900000000001</v>
      </c>
      <c r="L4497" s="29">
        <v>20.7636</v>
      </c>
      <c r="M4497" s="29">
        <v>23.451000000000001</v>
      </c>
      <c r="P4497" s="26">
        <v>64.438918918918915</v>
      </c>
      <c r="Q4497" s="26">
        <v>33.897829099999996</v>
      </c>
      <c r="R4497" s="26">
        <v>0.48980934508327401</v>
      </c>
      <c r="S4497" s="26">
        <v>0.11</v>
      </c>
      <c r="T4497" s="26">
        <v>0.01</v>
      </c>
      <c r="U4497" s="26">
        <v>0.18</v>
      </c>
      <c r="V4497" s="26">
        <v>0.04</v>
      </c>
      <c r="W4497" s="26">
        <v>0.13999999999999999</v>
      </c>
      <c r="X4497" s="26">
        <v>0</v>
      </c>
      <c r="Y4497" s="26" t="s">
        <v>194</v>
      </c>
      <c r="Z4497" s="26" t="s">
        <v>194</v>
      </c>
      <c r="AA4497" s="26" t="s">
        <v>194</v>
      </c>
      <c r="AB4497" s="26" t="s">
        <v>194</v>
      </c>
      <c r="AC4497" s="26" t="s">
        <v>194</v>
      </c>
      <c r="AD4497" s="26">
        <v>0.28999999999999998</v>
      </c>
      <c r="AF4497" s="26">
        <v>0.50560150130047499</v>
      </c>
      <c r="AG4497" s="26">
        <v>0.22986183104584701</v>
      </c>
      <c r="AI4497" s="29">
        <v>0.54999999999999705</v>
      </c>
    </row>
    <row r="4498" spans="1:39" ht="15" customHeight="1" x14ac:dyDescent="0.2">
      <c r="A4498" s="25">
        <v>4633</v>
      </c>
      <c r="B4498" s="25" t="s">
        <v>0</v>
      </c>
      <c r="C4498" s="139">
        <v>39827</v>
      </c>
      <c r="D4498" s="25" t="s">
        <v>20</v>
      </c>
      <c r="E4498" s="25" t="s">
        <v>77</v>
      </c>
      <c r="F4498" s="25">
        <v>-80</v>
      </c>
      <c r="G4498" s="82">
        <v>15.095999999999776</v>
      </c>
      <c r="H4498" s="27">
        <v>-80.251599999999996</v>
      </c>
      <c r="I4498" s="25">
        <v>25</v>
      </c>
      <c r="J4498" s="82">
        <v>29.48999999999991</v>
      </c>
      <c r="K4498" s="27">
        <v>25.491499999999998</v>
      </c>
      <c r="L4498" s="29">
        <v>21.432200000000002</v>
      </c>
      <c r="M4498" s="29">
        <v>36.417000000000002</v>
      </c>
      <c r="P4498" s="26">
        <v>59.660540540540538</v>
      </c>
      <c r="Q4498" s="26">
        <v>6.3497973000000005</v>
      </c>
      <c r="R4498" s="26">
        <v>0.77103230762542496</v>
      </c>
      <c r="S4498" s="26">
        <v>0.06</v>
      </c>
      <c r="T4498" s="26">
        <v>1.0999999999999999E-2</v>
      </c>
      <c r="U4498" s="26">
        <v>0.22</v>
      </c>
      <c r="V4498" s="26">
        <v>0.03</v>
      </c>
      <c r="W4498" s="26">
        <v>0.19</v>
      </c>
      <c r="X4498" s="26">
        <v>0</v>
      </c>
      <c r="Y4498" s="26" t="s">
        <v>194</v>
      </c>
      <c r="Z4498" s="26" t="s">
        <v>194</v>
      </c>
      <c r="AA4498" s="26" t="s">
        <v>194</v>
      </c>
      <c r="AB4498" s="26" t="s">
        <v>194</v>
      </c>
      <c r="AC4498" s="26" t="s">
        <v>194</v>
      </c>
      <c r="AD4498" s="26">
        <v>0.28000000000000003</v>
      </c>
      <c r="AF4498" s="26">
        <v>0.24332861594644001</v>
      </c>
      <c r="AG4498" s="26">
        <v>8.8226608422667399E-2</v>
      </c>
      <c r="AI4498" s="29">
        <v>0.80000000000000104</v>
      </c>
    </row>
    <row r="4499" spans="1:39" ht="15" customHeight="1" x14ac:dyDescent="0.2">
      <c r="A4499" s="25">
        <v>4634</v>
      </c>
      <c r="B4499" s="25" t="s">
        <v>0</v>
      </c>
      <c r="C4499" s="139">
        <v>39827</v>
      </c>
      <c r="D4499" s="25" t="s">
        <v>21</v>
      </c>
      <c r="E4499" s="25" t="s">
        <v>77</v>
      </c>
      <c r="F4499" s="25">
        <v>-80</v>
      </c>
      <c r="G4499" s="82">
        <v>19.524000000000115</v>
      </c>
      <c r="H4499" s="27">
        <v>-80.325400000000002</v>
      </c>
      <c r="I4499" s="25">
        <v>25</v>
      </c>
      <c r="J4499" s="82">
        <v>27.780000000000058</v>
      </c>
      <c r="K4499" s="27">
        <v>25.463000000000001</v>
      </c>
      <c r="L4499" s="29">
        <v>20.594200000000001</v>
      </c>
      <c r="M4499" s="29">
        <v>28.3293</v>
      </c>
      <c r="P4499" s="26">
        <v>53.692972972972974</v>
      </c>
      <c r="Q4499" s="26">
        <v>19.9209681</v>
      </c>
      <c r="R4499" s="26">
        <v>0.40960560544306401</v>
      </c>
      <c r="S4499" s="26">
        <v>1.3</v>
      </c>
      <c r="T4499" s="26">
        <v>1.2E-2</v>
      </c>
      <c r="U4499" s="26">
        <v>1.3</v>
      </c>
      <c r="V4499" s="26">
        <v>0.09</v>
      </c>
      <c r="W4499" s="26">
        <v>1.21</v>
      </c>
      <c r="X4499" s="26">
        <v>0</v>
      </c>
      <c r="Y4499" s="26" t="s">
        <v>194</v>
      </c>
      <c r="Z4499" s="26" t="s">
        <v>194</v>
      </c>
      <c r="AA4499" s="26" t="s">
        <v>194</v>
      </c>
      <c r="AB4499" s="26" t="s">
        <v>194</v>
      </c>
      <c r="AC4499" s="26" t="s">
        <v>194</v>
      </c>
      <c r="AD4499" s="26">
        <v>2.6</v>
      </c>
      <c r="AF4499" s="26">
        <v>0.339312914278254</v>
      </c>
      <c r="AG4499" s="26">
        <v>0.143288278447984</v>
      </c>
      <c r="AI4499" s="29">
        <v>0.44999999999999901</v>
      </c>
    </row>
    <row r="4500" spans="1:39" ht="15" customHeight="1" x14ac:dyDescent="0.2">
      <c r="A4500" s="25">
        <v>4635</v>
      </c>
      <c r="B4500" s="25" t="s">
        <v>0</v>
      </c>
      <c r="C4500" s="139">
        <v>39827</v>
      </c>
      <c r="D4500" s="25" t="s">
        <v>22</v>
      </c>
      <c r="E4500" s="25" t="s">
        <v>77</v>
      </c>
      <c r="F4500" s="25">
        <v>-80</v>
      </c>
      <c r="G4500" s="82">
        <v>14.609999999999843</v>
      </c>
      <c r="H4500" s="27">
        <v>-80.243499999999997</v>
      </c>
      <c r="I4500" s="25">
        <v>25</v>
      </c>
      <c r="J4500" s="82">
        <v>24.263999999999939</v>
      </c>
      <c r="K4500" s="27">
        <v>25.404399999999999</v>
      </c>
      <c r="L4500" s="29">
        <v>22.1236</v>
      </c>
      <c r="M4500" s="29">
        <v>36.461199999999998</v>
      </c>
      <c r="P4500" s="26">
        <v>57.917837837837837</v>
      </c>
      <c r="Q4500" s="26">
        <v>4.0073531999999998</v>
      </c>
      <c r="R4500" s="26">
        <v>0.77113254185509394</v>
      </c>
      <c r="S4500" s="26">
        <v>0</v>
      </c>
      <c r="T4500" s="26">
        <v>1.2999999999999999E-2</v>
      </c>
      <c r="U4500" s="26">
        <v>0.17</v>
      </c>
      <c r="V4500" s="26">
        <v>0.04</v>
      </c>
      <c r="W4500" s="26">
        <v>0.13</v>
      </c>
      <c r="X4500" s="26">
        <v>0</v>
      </c>
      <c r="Y4500" s="26" t="s">
        <v>194</v>
      </c>
      <c r="Z4500" s="26" t="s">
        <v>194</v>
      </c>
      <c r="AA4500" s="26" t="s">
        <v>194</v>
      </c>
      <c r="AB4500" s="26" t="s">
        <v>194</v>
      </c>
      <c r="AC4500" s="26" t="s">
        <v>194</v>
      </c>
      <c r="AD4500" s="26">
        <v>0.17</v>
      </c>
      <c r="AF4500" s="26">
        <v>0.24248664841721401</v>
      </c>
      <c r="AG4500" s="26">
        <v>0.123380252714501</v>
      </c>
      <c r="AI4500" s="29">
        <v>0.80000000000000104</v>
      </c>
    </row>
    <row r="4501" spans="1:39" ht="15" customHeight="1" x14ac:dyDescent="0.2">
      <c r="A4501" s="25">
        <v>4636</v>
      </c>
      <c r="B4501" s="25" t="s">
        <v>0</v>
      </c>
      <c r="C4501" s="139">
        <v>39828</v>
      </c>
      <c r="D4501" s="25">
        <v>1</v>
      </c>
      <c r="E4501" s="25" t="s">
        <v>47</v>
      </c>
      <c r="F4501" s="25">
        <v>-80</v>
      </c>
      <c r="G4501" s="82">
        <v>29.778000000000304</v>
      </c>
      <c r="H4501" s="27">
        <v>-80.496300000000005</v>
      </c>
      <c r="I4501" s="25">
        <v>25</v>
      </c>
      <c r="J4501" s="82">
        <v>11.040000000000063</v>
      </c>
      <c r="K4501" s="27">
        <v>25.184000000000001</v>
      </c>
      <c r="L4501" s="29">
        <v>18.887</v>
      </c>
      <c r="M4501" s="29">
        <v>33.093899999999998</v>
      </c>
      <c r="P4501" s="26">
        <v>9.4810810810810811</v>
      </c>
      <c r="Q4501" s="26">
        <v>20.462814600000002</v>
      </c>
      <c r="R4501" s="26">
        <v>7.67963557077179</v>
      </c>
      <c r="S4501" s="26">
        <v>4.8</v>
      </c>
      <c r="T4501" s="26">
        <v>2.1000000000000001E-2</v>
      </c>
      <c r="U4501" s="26">
        <v>5.2</v>
      </c>
      <c r="V4501" s="26">
        <v>0.46</v>
      </c>
      <c r="W4501" s="26">
        <v>4.74</v>
      </c>
      <c r="X4501" s="26">
        <v>0</v>
      </c>
      <c r="Y4501" s="26">
        <v>0.34919999999999995</v>
      </c>
      <c r="Z4501" s="26">
        <v>0.32819999999999994</v>
      </c>
      <c r="AA4501" s="26">
        <v>7.9383654602465148</v>
      </c>
      <c r="AB4501" s="26">
        <v>45.648292857142863</v>
      </c>
      <c r="AC4501" s="26">
        <v>35.648292857142863</v>
      </c>
      <c r="AD4501" s="26">
        <v>10</v>
      </c>
      <c r="AF4501" s="26">
        <v>0.59106120551695795</v>
      </c>
      <c r="AG4501" s="26">
        <v>0.47409258615702499</v>
      </c>
      <c r="AI4501" s="29">
        <v>7.75</v>
      </c>
    </row>
    <row r="4502" spans="1:39" ht="15" customHeight="1" x14ac:dyDescent="0.2">
      <c r="A4502" s="25">
        <v>4637</v>
      </c>
      <c r="B4502" s="25" t="s">
        <v>0</v>
      </c>
      <c r="C4502" s="139">
        <v>39828</v>
      </c>
      <c r="D4502" s="25">
        <v>2</v>
      </c>
      <c r="E4502" s="25" t="s">
        <v>47</v>
      </c>
      <c r="F4502" s="25">
        <v>-80</v>
      </c>
      <c r="G4502" s="82">
        <v>33.695999999999913</v>
      </c>
      <c r="H4502" s="27">
        <v>-80.561599999999999</v>
      </c>
      <c r="I4502" s="25">
        <v>25</v>
      </c>
      <c r="J4502" s="82">
        <v>10.067999999999984</v>
      </c>
      <c r="K4502" s="27">
        <v>25.1678</v>
      </c>
      <c r="L4502" s="29">
        <v>18.810199999999998</v>
      </c>
      <c r="M4502" s="29">
        <v>29.123100000000001</v>
      </c>
      <c r="P4502" s="26">
        <v>0.57729729729729728</v>
      </c>
      <c r="Q4502" s="26">
        <v>25.4172367</v>
      </c>
      <c r="R4502" s="26">
        <v>9.0009813542613296E-2</v>
      </c>
      <c r="S4502" s="26">
        <v>7.4</v>
      </c>
      <c r="T4502" s="26">
        <v>0.02</v>
      </c>
      <c r="U4502" s="26">
        <v>2.9</v>
      </c>
      <c r="V4502" s="26">
        <v>0.6</v>
      </c>
      <c r="W4502" s="26">
        <v>2.2999999999999998</v>
      </c>
      <c r="X4502" s="26">
        <v>7.7</v>
      </c>
      <c r="Y4502" s="26">
        <v>0.51959999999999995</v>
      </c>
      <c r="Z4502" s="26">
        <v>0.49959999999999993</v>
      </c>
      <c r="AA4502" s="26">
        <v>7.9856363445137095</v>
      </c>
      <c r="AB4502" s="26">
        <v>48.434545714285726</v>
      </c>
      <c r="AC4502" s="26">
        <v>38.134545714285721</v>
      </c>
      <c r="AD4502" s="26">
        <v>10.3</v>
      </c>
      <c r="AF4502" s="26">
        <v>0.503917566242022</v>
      </c>
      <c r="AG4502" s="26">
        <v>0.60860125748468996</v>
      </c>
      <c r="AI4502" s="29">
        <v>0.149999999999997</v>
      </c>
    </row>
    <row r="4503" spans="1:39" ht="15" customHeight="1" x14ac:dyDescent="0.2">
      <c r="A4503" s="25">
        <v>4638</v>
      </c>
      <c r="B4503" s="25" t="s">
        <v>0</v>
      </c>
      <c r="C4503" s="139">
        <v>39828</v>
      </c>
      <c r="D4503" s="25">
        <v>3</v>
      </c>
      <c r="E4503" s="25" t="s">
        <v>47</v>
      </c>
      <c r="F4503" s="25">
        <v>-80</v>
      </c>
      <c r="G4503" s="82">
        <v>37.224000000000217</v>
      </c>
      <c r="H4503" s="27">
        <v>-80.620400000000004</v>
      </c>
      <c r="I4503" s="25">
        <v>25</v>
      </c>
      <c r="J4503" s="82">
        <v>8.9999999999999147</v>
      </c>
      <c r="K4503" s="27">
        <v>25.15</v>
      </c>
      <c r="L4503" s="29">
        <v>19.1416</v>
      </c>
      <c r="M4503" s="29">
        <v>26.941299999999998</v>
      </c>
      <c r="P4503" s="26">
        <v>15.863783783783783</v>
      </c>
      <c r="Q4503" s="26">
        <v>24.433576900000002</v>
      </c>
      <c r="R4503" s="26">
        <v>2.4105077135100901</v>
      </c>
      <c r="S4503" s="26">
        <v>6.1</v>
      </c>
      <c r="T4503" s="26">
        <v>0.03</v>
      </c>
      <c r="U4503" s="26">
        <v>1.8</v>
      </c>
      <c r="V4503" s="26">
        <v>0.5</v>
      </c>
      <c r="W4503" s="26">
        <v>1.3</v>
      </c>
      <c r="X4503" s="26">
        <v>0</v>
      </c>
      <c r="Y4503" s="26">
        <v>0.55679999999999996</v>
      </c>
      <c r="Z4503" s="26">
        <v>0.52679999999999993</v>
      </c>
      <c r="AA4503" s="26">
        <v>8.017761885397114</v>
      </c>
      <c r="AB4503" s="26">
        <v>47.344272857142862</v>
      </c>
      <c r="AC4503" s="26">
        <v>39.444272857142863</v>
      </c>
      <c r="AD4503" s="26">
        <v>7.8999999999999995</v>
      </c>
      <c r="AF4503" s="26">
        <v>0.33173520651521599</v>
      </c>
      <c r="AG4503" s="26">
        <v>0.11841907448986</v>
      </c>
      <c r="AI4503" s="29">
        <v>2.4500000000000002</v>
      </c>
    </row>
    <row r="4504" spans="1:39" s="3" customFormat="1" ht="15" customHeight="1" x14ac:dyDescent="0.2">
      <c r="A4504" s="25">
        <v>4639</v>
      </c>
      <c r="B4504" s="25" t="s">
        <v>0</v>
      </c>
      <c r="C4504" s="139">
        <v>39828</v>
      </c>
      <c r="D4504" s="25">
        <v>4</v>
      </c>
      <c r="E4504" s="25" t="s">
        <v>48</v>
      </c>
      <c r="F4504" s="25">
        <v>-80</v>
      </c>
      <c r="G4504" s="82">
        <v>40.805999999999756</v>
      </c>
      <c r="H4504" s="27">
        <v>-80.680099999999996</v>
      </c>
      <c r="I4504" s="25">
        <v>25</v>
      </c>
      <c r="J4504" s="82">
        <v>7.926000000000073</v>
      </c>
      <c r="K4504" s="27">
        <v>25.132100000000001</v>
      </c>
      <c r="L4504" s="29">
        <v>17.9983</v>
      </c>
      <c r="M4504" s="29">
        <v>33.5471</v>
      </c>
      <c r="N4504" s="28"/>
      <c r="O4504" s="28"/>
      <c r="P4504" s="26">
        <v>23.36</v>
      </c>
      <c r="Q4504" s="26">
        <v>32.066665799999996</v>
      </c>
      <c r="R4504" s="26">
        <v>0.35188756975849</v>
      </c>
      <c r="S4504" s="26">
        <v>7.4</v>
      </c>
      <c r="T4504" s="26">
        <v>9.6000000000000002E-2</v>
      </c>
      <c r="U4504" s="26">
        <v>1.4</v>
      </c>
      <c r="V4504" s="26">
        <v>0.45</v>
      </c>
      <c r="W4504" s="26">
        <v>0.95</v>
      </c>
      <c r="X4504" s="26">
        <v>11.2</v>
      </c>
      <c r="Y4504" s="26">
        <v>0.31919999999999998</v>
      </c>
      <c r="Z4504" s="26">
        <v>0.22319999999999998</v>
      </c>
      <c r="AA4504" s="26">
        <v>7.9273243798997397</v>
      </c>
      <c r="AB4504" s="26">
        <v>0.72354471428571432</v>
      </c>
      <c r="AC4504" s="26">
        <v>0</v>
      </c>
      <c r="AD4504" s="26">
        <v>8.8000000000000007</v>
      </c>
      <c r="AE4504" s="29"/>
      <c r="AF4504" s="26">
        <v>0.404144414028689</v>
      </c>
      <c r="AG4504" s="26">
        <v>0.106801207327528</v>
      </c>
      <c r="AH4504" s="29"/>
      <c r="AI4504" s="29">
        <v>0.4</v>
      </c>
      <c r="AJ4504" s="125"/>
      <c r="AK4504" s="125"/>
      <c r="AL4504" s="125"/>
      <c r="AM4504" s="125"/>
    </row>
    <row r="4505" spans="1:39" ht="15" customHeight="1" x14ac:dyDescent="0.2">
      <c r="A4505" s="25">
        <v>4640</v>
      </c>
      <c r="B4505" s="25" t="s">
        <v>0</v>
      </c>
      <c r="C4505" s="139">
        <v>39828</v>
      </c>
      <c r="D4505" s="25">
        <v>5</v>
      </c>
      <c r="E4505" s="25" t="s">
        <v>48</v>
      </c>
      <c r="F4505" s="25">
        <v>-80</v>
      </c>
      <c r="G4505" s="82">
        <v>43.163999999999589</v>
      </c>
      <c r="H4505" s="27">
        <v>-80.719399999999993</v>
      </c>
      <c r="I4505" s="25">
        <v>25</v>
      </c>
      <c r="J4505" s="82">
        <v>6.9120000000000914</v>
      </c>
      <c r="K4505" s="27">
        <v>25.115200000000002</v>
      </c>
      <c r="L4505" s="29">
        <v>18.845300000000002</v>
      </c>
      <c r="M4505" s="29">
        <v>34.569699999999997</v>
      </c>
      <c r="P4505" s="26">
        <v>22.410810810810812</v>
      </c>
      <c r="Q4505" s="26">
        <v>29.624188499999999</v>
      </c>
      <c r="R4505" s="26">
        <v>1.3453723448299599</v>
      </c>
      <c r="S4505" s="26">
        <v>6.5</v>
      </c>
      <c r="T4505" s="26">
        <v>8.8999999999999996E-2</v>
      </c>
      <c r="U4505" s="26">
        <v>0.84</v>
      </c>
      <c r="V4505" s="26">
        <v>0.24</v>
      </c>
      <c r="W4505" s="26">
        <v>0.6</v>
      </c>
      <c r="X4505" s="26">
        <v>14.3</v>
      </c>
      <c r="Y4505" s="26">
        <v>0.84479999999999988</v>
      </c>
      <c r="Z4505" s="26">
        <v>0.75579999999999992</v>
      </c>
      <c r="AA4505" s="26">
        <v>8.2799999999999994</v>
      </c>
      <c r="AB4505" s="26">
        <v>47.839851428571428</v>
      </c>
      <c r="AC4505" s="26">
        <v>40.499851428571432</v>
      </c>
      <c r="AD4505" s="26">
        <v>7.34</v>
      </c>
      <c r="AF4505" s="26">
        <v>0.45887230342840801</v>
      </c>
      <c r="AG4505" s="26">
        <v>0.13747955682603899</v>
      </c>
      <c r="AI4505" s="29">
        <v>1.4000000000000099</v>
      </c>
    </row>
    <row r="4506" spans="1:39" ht="15" customHeight="1" x14ac:dyDescent="0.2">
      <c r="A4506" s="25">
        <v>4641</v>
      </c>
      <c r="B4506" s="25" t="s">
        <v>0</v>
      </c>
      <c r="C4506" s="139">
        <v>39828</v>
      </c>
      <c r="D4506" s="25">
        <v>6</v>
      </c>
      <c r="E4506" s="25" t="s">
        <v>48</v>
      </c>
      <c r="F4506" s="25">
        <v>-80</v>
      </c>
      <c r="G4506" s="82">
        <v>45.54600000000022</v>
      </c>
      <c r="H4506" s="27">
        <v>-80.759100000000004</v>
      </c>
      <c r="I4506" s="25">
        <v>25</v>
      </c>
      <c r="J4506" s="82">
        <v>4.188000000000045</v>
      </c>
      <c r="K4506" s="27">
        <v>25.069800000000001</v>
      </c>
      <c r="L4506" s="29">
        <v>18.8932</v>
      </c>
      <c r="M4506" s="29">
        <v>37.372</v>
      </c>
      <c r="P4506" s="26">
        <v>10.134054054054054</v>
      </c>
      <c r="Q4506" s="26">
        <v>39.088440699999992</v>
      </c>
      <c r="R4506" s="26">
        <v>0</v>
      </c>
      <c r="S4506" s="26">
        <v>0</v>
      </c>
      <c r="T4506" s="26">
        <v>0.106</v>
      </c>
      <c r="U4506" s="26">
        <v>0.32</v>
      </c>
      <c r="V4506" s="26">
        <v>0.05</v>
      </c>
      <c r="W4506" s="26">
        <v>0.27</v>
      </c>
      <c r="X4506" s="26">
        <v>69.099999999999994</v>
      </c>
      <c r="Y4506" s="26">
        <v>0.32519999999999999</v>
      </c>
      <c r="Z4506" s="26">
        <v>0.21920000000000001</v>
      </c>
      <c r="AA4506" s="26">
        <v>8.0875000593589625</v>
      </c>
      <c r="AB4506" s="26">
        <v>31.326072142857143</v>
      </c>
      <c r="AC4506" s="26">
        <v>31.006072142857143</v>
      </c>
      <c r="AD4506" s="26">
        <v>0.32</v>
      </c>
      <c r="AF4506" s="26">
        <v>7.1286584141171598</v>
      </c>
      <c r="AG4506" s="26">
        <v>0.15635701446540601</v>
      </c>
      <c r="AI4506" s="29">
        <v>0.59999999999999598</v>
      </c>
    </row>
    <row r="4507" spans="1:39" ht="15" customHeight="1" x14ac:dyDescent="0.2">
      <c r="A4507" s="25">
        <v>4642</v>
      </c>
      <c r="B4507" s="25" t="s">
        <v>0</v>
      </c>
      <c r="C4507" s="139">
        <v>39828</v>
      </c>
      <c r="D4507" s="25">
        <v>7</v>
      </c>
      <c r="E4507" s="25" t="s">
        <v>48</v>
      </c>
      <c r="F4507" s="25">
        <v>-80</v>
      </c>
      <c r="G4507" s="82">
        <v>47.639999999999816</v>
      </c>
      <c r="H4507" s="27">
        <v>-80.793999999999997</v>
      </c>
      <c r="I4507" s="25">
        <v>25</v>
      </c>
      <c r="J4507" s="82">
        <v>6.9959999999998956</v>
      </c>
      <c r="K4507" s="27">
        <v>25.116599999999998</v>
      </c>
      <c r="L4507" s="29">
        <v>18.511199999999999</v>
      </c>
      <c r="M4507" s="29">
        <v>38.168399999999998</v>
      </c>
      <c r="P4507" s="26">
        <v>0.57729729729729728</v>
      </c>
      <c r="Q4507" s="26">
        <v>81.9748965</v>
      </c>
      <c r="R4507" s="26">
        <v>35.1396585592151</v>
      </c>
      <c r="S4507" s="26">
        <v>0</v>
      </c>
      <c r="T4507" s="26">
        <v>0.38200000000000001</v>
      </c>
      <c r="U4507" s="26">
        <v>0.42</v>
      </c>
      <c r="V4507" s="26">
        <v>0.09</v>
      </c>
      <c r="W4507" s="26">
        <v>0.32999999999999996</v>
      </c>
      <c r="X4507" s="26">
        <v>259.60000000000002</v>
      </c>
      <c r="Y4507" s="26">
        <v>0.93359999999999999</v>
      </c>
      <c r="Z4507" s="26">
        <v>0.55159999999999998</v>
      </c>
      <c r="AA4507" s="26">
        <v>8.0936273847361679</v>
      </c>
      <c r="AB4507" s="26">
        <v>74.171592857142855</v>
      </c>
      <c r="AC4507" s="26">
        <v>73.751592857142853</v>
      </c>
      <c r="AD4507" s="26">
        <v>0.41999999999999993</v>
      </c>
      <c r="AF4507" s="26">
        <v>41.666868102593199</v>
      </c>
      <c r="AG4507" s="26">
        <v>0.53276478533083205</v>
      </c>
      <c r="AI4507" s="29">
        <v>40.1</v>
      </c>
    </row>
    <row r="4508" spans="1:39" ht="15" customHeight="1" x14ac:dyDescent="0.2">
      <c r="A4508" s="25">
        <v>4643</v>
      </c>
      <c r="B4508" s="25" t="s">
        <v>0</v>
      </c>
      <c r="C4508" s="139">
        <v>39828</v>
      </c>
      <c r="D4508" s="25">
        <v>8</v>
      </c>
      <c r="E4508" s="25" t="s">
        <v>48</v>
      </c>
      <c r="F4508" s="25">
        <v>-80</v>
      </c>
      <c r="G4508" s="82">
        <v>51.810000000000116</v>
      </c>
      <c r="H4508" s="27">
        <v>-80.863500000000002</v>
      </c>
      <c r="I4508" s="25">
        <v>25</v>
      </c>
      <c r="J4508" s="82">
        <v>7.6500000000000767</v>
      </c>
      <c r="K4508" s="27">
        <v>25.127500000000001</v>
      </c>
      <c r="L4508" s="29">
        <v>17.9909</v>
      </c>
      <c r="M4508" s="29">
        <v>34.646500000000003</v>
      </c>
      <c r="P4508" s="26">
        <v>33.048648648648651</v>
      </c>
      <c r="Q4508" s="26">
        <v>38.988407500000001</v>
      </c>
      <c r="R4508" s="26">
        <v>3.7731704629580798</v>
      </c>
      <c r="S4508" s="26">
        <v>0.23</v>
      </c>
      <c r="T4508" s="26">
        <v>8.4000000000000005E-2</v>
      </c>
      <c r="U4508" s="26">
        <v>0.36</v>
      </c>
      <c r="V4508" s="26">
        <v>7.0000000000000007E-2</v>
      </c>
      <c r="W4508" s="26">
        <v>0.28999999999999998</v>
      </c>
      <c r="X4508" s="26">
        <v>41.6</v>
      </c>
      <c r="Y4508" s="26">
        <v>0.3972</v>
      </c>
      <c r="Z4508" s="26">
        <v>0.31319999999999998</v>
      </c>
      <c r="AA4508" s="26">
        <v>8.1189394709749898</v>
      </c>
      <c r="AB4508" s="26">
        <v>22.295529285714288</v>
      </c>
      <c r="AC4508" s="26">
        <v>21.705529285714288</v>
      </c>
      <c r="AD4508" s="26">
        <v>0.59000000000000008</v>
      </c>
      <c r="AF4508" s="26">
        <v>0.64536811115206305</v>
      </c>
      <c r="AG4508" s="26">
        <v>0.45036782720163498</v>
      </c>
      <c r="AI4508" s="29">
        <v>3.8499999999999899</v>
      </c>
    </row>
    <row r="4509" spans="1:39" ht="15" customHeight="1" x14ac:dyDescent="0.2">
      <c r="A4509" s="25">
        <v>4644</v>
      </c>
      <c r="B4509" s="25" t="s">
        <v>0</v>
      </c>
      <c r="C4509" s="139">
        <v>39828</v>
      </c>
      <c r="D4509" s="25">
        <v>9</v>
      </c>
      <c r="E4509" s="25" t="s">
        <v>49</v>
      </c>
      <c r="F4509" s="25">
        <v>-80</v>
      </c>
      <c r="G4509" s="82">
        <v>54.365999999999701</v>
      </c>
      <c r="H4509" s="27">
        <v>-80.906099999999995</v>
      </c>
      <c r="I4509" s="25">
        <v>25</v>
      </c>
      <c r="J4509" s="82">
        <v>7.5959999999999894</v>
      </c>
      <c r="K4509" s="27">
        <v>25.1266</v>
      </c>
      <c r="L4509" s="29">
        <v>17.536000000000001</v>
      </c>
      <c r="M4509" s="29">
        <v>34.627499999999998</v>
      </c>
      <c r="P4509" s="26">
        <v>22.938378378378378</v>
      </c>
      <c r="Q4509" s="26">
        <v>41.261384099999994</v>
      </c>
      <c r="R4509" s="26">
        <v>2.7104407157900199</v>
      </c>
      <c r="S4509" s="26">
        <v>0.28999999999999998</v>
      </c>
      <c r="T4509" s="26">
        <v>7.5999999999999998E-2</v>
      </c>
      <c r="U4509" s="26">
        <v>0.38</v>
      </c>
      <c r="V4509" s="26">
        <v>0.08</v>
      </c>
      <c r="W4509" s="26">
        <v>0.3</v>
      </c>
      <c r="X4509" s="26">
        <v>42.6</v>
      </c>
      <c r="Y4509" s="26">
        <v>0.41879999999999995</v>
      </c>
      <c r="Z4509" s="26">
        <v>0.34279999999999994</v>
      </c>
      <c r="AA4509" s="26">
        <v>8.0596099447680807</v>
      </c>
      <c r="AB4509" s="26">
        <v>28.820647142857144</v>
      </c>
      <c r="AC4509" s="26">
        <v>28.150647142857146</v>
      </c>
      <c r="AD4509" s="26">
        <v>0.66999999999999993</v>
      </c>
      <c r="AF4509" s="26">
        <v>0.75229798736382003</v>
      </c>
      <c r="AG4509" s="26">
        <v>0.75182149506656204</v>
      </c>
      <c r="AI4509" s="29">
        <v>2.7999999999999901</v>
      </c>
    </row>
    <row r="4510" spans="1:39" ht="15" customHeight="1" x14ac:dyDescent="0.2">
      <c r="A4510" s="25">
        <v>4645</v>
      </c>
      <c r="B4510" s="25">
        <v>90115</v>
      </c>
      <c r="C4510" s="139">
        <v>39828</v>
      </c>
      <c r="D4510" s="25">
        <v>10</v>
      </c>
      <c r="E4510" s="25" t="s">
        <v>49</v>
      </c>
      <c r="F4510" s="25">
        <v>-80</v>
      </c>
      <c r="G4510" s="82">
        <v>59.748000000000161</v>
      </c>
      <c r="H4510" s="27">
        <v>-80.995800000000003</v>
      </c>
      <c r="I4510" s="25">
        <v>25</v>
      </c>
      <c r="J4510" s="82">
        <v>6.7079999999999274</v>
      </c>
      <c r="K4510" s="27">
        <v>25.111799999999999</v>
      </c>
      <c r="L4510" s="29">
        <v>19.908200000000001</v>
      </c>
      <c r="M4510" s="29">
        <v>33.401800000000001</v>
      </c>
      <c r="P4510" s="26">
        <v>11.71891891891892</v>
      </c>
      <c r="Q4510" s="26">
        <v>40.480569399999993</v>
      </c>
      <c r="R4510" s="26">
        <v>6.4561638804238104</v>
      </c>
      <c r="S4510" s="26">
        <v>0.18</v>
      </c>
      <c r="T4510" s="26">
        <v>4.8000000000000001E-2</v>
      </c>
      <c r="U4510" s="26">
        <v>0.37</v>
      </c>
      <c r="V4510" s="26">
        <v>0.05</v>
      </c>
      <c r="W4510" s="26">
        <v>0.32</v>
      </c>
      <c r="X4510" s="26">
        <v>23</v>
      </c>
      <c r="Y4510" s="26">
        <v>0.45839999999999997</v>
      </c>
      <c r="Z4510" s="26">
        <v>0.41039999999999999</v>
      </c>
      <c r="AA4510" s="26">
        <v>8.0273825106174339</v>
      </c>
      <c r="AB4510" s="26">
        <v>22.097297857142856</v>
      </c>
      <c r="AC4510" s="26">
        <v>21.547297857142855</v>
      </c>
      <c r="AD4510" s="26">
        <v>0.55000000000000004</v>
      </c>
      <c r="AF4510" s="26">
        <v>1.20822340443994</v>
      </c>
      <c r="AG4510" s="26">
        <v>0.73262405069711201</v>
      </c>
      <c r="AI4510" s="29">
        <v>6.5999999999999899</v>
      </c>
    </row>
    <row r="4511" spans="1:39" s="3" customFormat="1" ht="15" customHeight="1" x14ac:dyDescent="0.2">
      <c r="A4511" s="25">
        <v>4646</v>
      </c>
      <c r="B4511" s="25" t="s">
        <v>0</v>
      </c>
      <c r="C4511" s="139">
        <v>39828</v>
      </c>
      <c r="D4511" s="25">
        <v>11</v>
      </c>
      <c r="E4511" s="25" t="s">
        <v>49</v>
      </c>
      <c r="F4511" s="25">
        <v>-81</v>
      </c>
      <c r="G4511" s="82">
        <v>0</v>
      </c>
      <c r="H4511" s="27">
        <v>-81</v>
      </c>
      <c r="I4511" s="25">
        <v>25</v>
      </c>
      <c r="J4511" s="82">
        <v>4.4640000000000413</v>
      </c>
      <c r="K4511" s="27">
        <v>25.074400000000001</v>
      </c>
      <c r="L4511" s="29">
        <v>17.714500000000001</v>
      </c>
      <c r="M4511" s="29">
        <v>34.270200000000003</v>
      </c>
      <c r="N4511" s="28"/>
      <c r="O4511" s="28"/>
      <c r="P4511" s="26">
        <v>9.7902702702702715</v>
      </c>
      <c r="Q4511" s="26">
        <v>24.839267100000001</v>
      </c>
      <c r="R4511" s="26">
        <v>16.2963076894066</v>
      </c>
      <c r="S4511" s="26">
        <v>0.28999999999999998</v>
      </c>
      <c r="T4511" s="26">
        <v>4.5999999999999999E-2</v>
      </c>
      <c r="U4511" s="26">
        <v>0.38</v>
      </c>
      <c r="V4511" s="26">
        <v>0.05</v>
      </c>
      <c r="W4511" s="26">
        <v>0.33</v>
      </c>
      <c r="X4511" s="26">
        <v>22.8</v>
      </c>
      <c r="Y4511" s="26">
        <v>0.91439999999999999</v>
      </c>
      <c r="Z4511" s="26">
        <v>0.86839999999999995</v>
      </c>
      <c r="AA4511" s="26">
        <v>7.3049999999999997</v>
      </c>
      <c r="AB4511" s="26">
        <v>23.016871428571427</v>
      </c>
      <c r="AC4511" s="26">
        <v>22.346871428571426</v>
      </c>
      <c r="AD4511" s="26">
        <v>0.66999999999999993</v>
      </c>
      <c r="AE4511" s="29"/>
      <c r="AF4511" s="26">
        <v>0.87101540898474805</v>
      </c>
      <c r="AG4511" s="26">
        <v>1.4118299547535</v>
      </c>
      <c r="AH4511" s="29"/>
      <c r="AI4511" s="29">
        <v>16.399999999999999</v>
      </c>
      <c r="AJ4511" s="125"/>
      <c r="AK4511" s="125"/>
      <c r="AL4511" s="125"/>
      <c r="AM4511" s="125"/>
    </row>
    <row r="4512" spans="1:39" ht="15" customHeight="1" x14ac:dyDescent="0.2">
      <c r="A4512" s="25">
        <v>4647</v>
      </c>
      <c r="B4512" s="25" t="s">
        <v>0</v>
      </c>
      <c r="C4512" s="139">
        <v>39828</v>
      </c>
      <c r="D4512" s="25">
        <v>12</v>
      </c>
      <c r="E4512" s="25" t="s">
        <v>49</v>
      </c>
      <c r="F4512" s="25">
        <v>-81</v>
      </c>
      <c r="G4512" s="82">
        <v>3.9420000000004052</v>
      </c>
      <c r="H4512" s="27">
        <v>-81.065700000000007</v>
      </c>
      <c r="I4512" s="25">
        <v>25</v>
      </c>
      <c r="J4512" s="82">
        <v>6.7739999999999867</v>
      </c>
      <c r="K4512" s="27">
        <v>25.1129</v>
      </c>
      <c r="L4512" s="29">
        <v>19.4345</v>
      </c>
      <c r="M4512" s="29">
        <v>33.909399999999998</v>
      </c>
      <c r="P4512" s="26">
        <v>11.427027027027027</v>
      </c>
      <c r="Q4512" s="26">
        <v>49.3029419</v>
      </c>
      <c r="R4512" s="26">
        <v>8.1189769812163295</v>
      </c>
      <c r="S4512" s="26">
        <v>7.0000000000000007E-2</v>
      </c>
      <c r="T4512" s="26">
        <v>0.155</v>
      </c>
      <c r="U4512" s="26">
        <v>0.39</v>
      </c>
      <c r="V4512" s="26">
        <v>0.06</v>
      </c>
      <c r="W4512" s="26">
        <v>0.33</v>
      </c>
      <c r="X4512" s="26">
        <v>44.4</v>
      </c>
      <c r="Y4512" s="26">
        <v>0.55559999999999998</v>
      </c>
      <c r="Z4512" s="26">
        <v>0.40059999999999996</v>
      </c>
      <c r="AA4512" s="26">
        <v>7.8757779945664588</v>
      </c>
      <c r="AB4512" s="26">
        <v>19.553327857142857</v>
      </c>
      <c r="AC4512" s="26">
        <v>19.093327857142857</v>
      </c>
      <c r="AD4512" s="26">
        <v>0.46</v>
      </c>
      <c r="AF4512" s="26">
        <v>1.52059335778294</v>
      </c>
      <c r="AG4512" s="26">
        <v>0.99385582410290896</v>
      </c>
      <c r="AI4512" s="29">
        <v>8.3000000000000096</v>
      </c>
    </row>
    <row r="4513" spans="1:39" ht="15" customHeight="1" x14ac:dyDescent="0.2">
      <c r="A4513" s="25">
        <v>4648</v>
      </c>
      <c r="B4513" s="25" t="s">
        <v>0</v>
      </c>
      <c r="C4513" s="139">
        <v>39828</v>
      </c>
      <c r="D4513" s="25">
        <v>13</v>
      </c>
      <c r="E4513" s="25" t="s">
        <v>49</v>
      </c>
      <c r="F4513" s="25">
        <v>-81</v>
      </c>
      <c r="G4513" s="82">
        <v>5.7779999999999632</v>
      </c>
      <c r="H4513" s="27">
        <v>-81.096299999999999</v>
      </c>
      <c r="I4513" s="25">
        <v>25</v>
      </c>
      <c r="J4513" s="82">
        <v>6.7500000000000426</v>
      </c>
      <c r="K4513" s="27">
        <v>25.112500000000001</v>
      </c>
      <c r="L4513" s="29">
        <v>20.428999999999998</v>
      </c>
      <c r="M4513" s="29">
        <v>32.700400000000002</v>
      </c>
      <c r="P4513" s="26">
        <v>9.5524324324324326</v>
      </c>
      <c r="Q4513" s="26">
        <v>27.0788993</v>
      </c>
      <c r="R4513" s="26">
        <v>9.7510160746966701</v>
      </c>
      <c r="S4513" s="26">
        <v>0.4</v>
      </c>
      <c r="T4513" s="26">
        <v>0.17399999999999999</v>
      </c>
      <c r="U4513" s="26">
        <v>0.4</v>
      </c>
      <c r="V4513" s="26">
        <v>0.06</v>
      </c>
      <c r="W4513" s="26">
        <v>0.34</v>
      </c>
      <c r="X4513" s="26">
        <v>34.5</v>
      </c>
      <c r="Y4513" s="26">
        <v>0.53400000000000003</v>
      </c>
      <c r="Z4513" s="26">
        <v>0.36000000000000004</v>
      </c>
      <c r="AA4513" s="26">
        <v>7.9423276255648085</v>
      </c>
      <c r="AB4513" s="26">
        <v>14.944447142857143</v>
      </c>
      <c r="AC4513" s="26">
        <v>14.144447142857143</v>
      </c>
      <c r="AD4513" s="26">
        <v>0.8</v>
      </c>
      <c r="AF4513" s="26">
        <v>7.13146497254791</v>
      </c>
      <c r="AG4513" s="26">
        <v>1.0324763789028899</v>
      </c>
      <c r="AI4513" s="29">
        <v>10.6</v>
      </c>
    </row>
    <row r="4514" spans="1:39" ht="15" customHeight="1" x14ac:dyDescent="0.2">
      <c r="A4514" s="25">
        <v>4649</v>
      </c>
      <c r="B4514" s="25" t="s">
        <v>0</v>
      </c>
      <c r="C4514" s="139">
        <v>39828</v>
      </c>
      <c r="D4514" s="25">
        <v>14</v>
      </c>
      <c r="E4514" s="25" t="s">
        <v>49</v>
      </c>
      <c r="F4514" s="25">
        <v>-81</v>
      </c>
      <c r="G4514" s="82">
        <v>1.6560000000004038</v>
      </c>
      <c r="H4514" s="27">
        <v>-81.027600000000007</v>
      </c>
      <c r="I4514" s="25">
        <v>25</v>
      </c>
      <c r="J4514" s="82">
        <v>2.0219999999999771</v>
      </c>
      <c r="K4514" s="27">
        <v>25.0337</v>
      </c>
      <c r="L4514" s="29">
        <v>19.2974</v>
      </c>
      <c r="M4514" s="29">
        <v>34.122100000000003</v>
      </c>
      <c r="P4514" s="26">
        <v>12.378378378378379</v>
      </c>
      <c r="Q4514" s="26">
        <v>20.496159000000002</v>
      </c>
      <c r="R4514" s="26">
        <v>9.9251413863410001</v>
      </c>
      <c r="S4514" s="26">
        <v>0.1</v>
      </c>
      <c r="T4514" s="26">
        <v>5.3999999999999999E-2</v>
      </c>
      <c r="U4514" s="26">
        <v>0.41</v>
      </c>
      <c r="V4514" s="26">
        <v>0.06</v>
      </c>
      <c r="W4514" s="26">
        <v>0.35</v>
      </c>
      <c r="X4514" s="26">
        <v>26.8</v>
      </c>
      <c r="Y4514" s="26">
        <v>0.43319999999999997</v>
      </c>
      <c r="Z4514" s="26">
        <v>0.37919999999999998</v>
      </c>
      <c r="AA4514" s="26">
        <v>7.9272519209360528</v>
      </c>
      <c r="AB4514" s="26">
        <v>11.569006428571429</v>
      </c>
      <c r="AC4514" s="26">
        <v>11.059006428571429</v>
      </c>
      <c r="AD4514" s="26">
        <v>0.51</v>
      </c>
      <c r="AF4514" s="26">
        <v>1.4688123547355201</v>
      </c>
      <c r="AG4514" s="26">
        <v>0.88563998659426302</v>
      </c>
      <c r="AI4514" s="29">
        <v>10.1</v>
      </c>
    </row>
    <row r="4515" spans="1:39" ht="15" customHeight="1" x14ac:dyDescent="0.2">
      <c r="A4515" s="25">
        <v>4650</v>
      </c>
      <c r="B4515" s="25" t="s">
        <v>0</v>
      </c>
      <c r="C4515" s="139">
        <v>39828</v>
      </c>
      <c r="D4515" s="25">
        <v>15</v>
      </c>
      <c r="E4515" s="25" t="s">
        <v>49</v>
      </c>
      <c r="F4515" s="25">
        <v>-80</v>
      </c>
      <c r="G4515" s="82">
        <v>56.891999999999996</v>
      </c>
      <c r="H4515" s="27">
        <v>-80.9482</v>
      </c>
      <c r="I4515" s="25">
        <v>24</v>
      </c>
      <c r="J4515" s="82">
        <v>55.835999999999899</v>
      </c>
      <c r="K4515" s="27">
        <v>24.930599999999998</v>
      </c>
      <c r="L4515" s="29">
        <v>19.996099999999998</v>
      </c>
      <c r="M4515" s="29">
        <v>34.353200000000001</v>
      </c>
      <c r="P4515" s="26">
        <v>47.965405405405406</v>
      </c>
      <c r="Q4515" s="26">
        <v>16.492052300000001</v>
      </c>
      <c r="R4515" s="26">
        <v>1.20504494799309</v>
      </c>
      <c r="S4515" s="26">
        <v>0.2</v>
      </c>
      <c r="T4515" s="26">
        <v>2.8000000000000001E-2</v>
      </c>
      <c r="U4515" s="26">
        <v>0.42</v>
      </c>
      <c r="V4515" s="26">
        <v>0.05</v>
      </c>
      <c r="W4515" s="26">
        <v>0.37</v>
      </c>
      <c r="X4515" s="26">
        <v>7</v>
      </c>
      <c r="Y4515" s="26">
        <v>0.33</v>
      </c>
      <c r="Z4515" s="26">
        <v>0.30199999999999999</v>
      </c>
      <c r="AA4515" s="26">
        <v>7.9957759543298046</v>
      </c>
      <c r="AB4515" s="26">
        <v>17.681142142857144</v>
      </c>
      <c r="AC4515" s="26">
        <v>17.061142142857143</v>
      </c>
      <c r="AD4515" s="26">
        <v>0.62</v>
      </c>
      <c r="AF4515" s="26">
        <v>0.37762243685805602</v>
      </c>
      <c r="AG4515" s="26">
        <v>0.16577009621932201</v>
      </c>
      <c r="AI4515" s="29">
        <v>1.25</v>
      </c>
    </row>
    <row r="4516" spans="1:39" ht="15" customHeight="1" x14ac:dyDescent="0.2">
      <c r="A4516" s="25">
        <v>4651</v>
      </c>
      <c r="B4516" s="25" t="s">
        <v>0</v>
      </c>
      <c r="C4516" s="139">
        <v>39828</v>
      </c>
      <c r="D4516" s="25">
        <v>16</v>
      </c>
      <c r="E4516" s="25" t="s">
        <v>50</v>
      </c>
      <c r="F4516" s="25">
        <v>-80</v>
      </c>
      <c r="G4516" s="82">
        <v>49.866000000000383</v>
      </c>
      <c r="H4516" s="27">
        <v>-80.831100000000006</v>
      </c>
      <c r="I4516" s="25">
        <v>24</v>
      </c>
      <c r="J4516" s="82">
        <v>52.482000000000042</v>
      </c>
      <c r="K4516" s="27">
        <v>24.874700000000001</v>
      </c>
      <c r="L4516" s="29">
        <v>19.880199999999999</v>
      </c>
      <c r="M4516" s="29">
        <v>34.913600000000002</v>
      </c>
      <c r="P4516" s="26">
        <v>44.296216216216209</v>
      </c>
      <c r="Q4516" s="26">
        <v>28.673873099999998</v>
      </c>
      <c r="R4516" s="26">
        <v>0.55374190300737702</v>
      </c>
      <c r="S4516" s="26">
        <v>0.16</v>
      </c>
      <c r="T4516" s="26">
        <v>4.8000000000000001E-2</v>
      </c>
      <c r="U4516" s="26">
        <v>0.42</v>
      </c>
      <c r="V4516" s="26">
        <v>0.08</v>
      </c>
      <c r="W4516" s="26">
        <v>0.33999999999999997</v>
      </c>
      <c r="X4516" s="26">
        <v>21.3</v>
      </c>
      <c r="Y4516" s="26">
        <v>0.29039999999999999</v>
      </c>
      <c r="Z4516" s="26">
        <v>0.2424</v>
      </c>
      <c r="AA4516" s="26">
        <v>8.1363124146632337</v>
      </c>
      <c r="AB4516" s="26">
        <v>20.775755000000004</v>
      </c>
      <c r="AC4516" s="26">
        <v>20.195755000000005</v>
      </c>
      <c r="AD4516" s="26">
        <v>0.57999999999999996</v>
      </c>
      <c r="AF4516" s="26">
        <v>0.38856801473800001</v>
      </c>
      <c r="AG4516" s="26">
        <v>0.211513375599338</v>
      </c>
      <c r="AI4516" s="29">
        <v>0.59999999999999598</v>
      </c>
    </row>
    <row r="4517" spans="1:39" ht="15" customHeight="1" x14ac:dyDescent="0.2">
      <c r="A4517" s="25">
        <v>4652</v>
      </c>
      <c r="B4517" s="25" t="s">
        <v>0</v>
      </c>
      <c r="C4517" s="139">
        <v>39828</v>
      </c>
      <c r="D4517" s="25">
        <v>17</v>
      </c>
      <c r="E4517" s="25" t="s">
        <v>50</v>
      </c>
      <c r="F4517" s="25">
        <v>-80</v>
      </c>
      <c r="G4517" s="82">
        <v>42.533999999999992</v>
      </c>
      <c r="H4517" s="27">
        <v>-80.7089</v>
      </c>
      <c r="I4517" s="25">
        <v>24</v>
      </c>
      <c r="J4517" s="82">
        <v>55.31400000000005</v>
      </c>
      <c r="K4517" s="27">
        <v>24.921900000000001</v>
      </c>
      <c r="L4517" s="29">
        <v>19.747900000000001</v>
      </c>
      <c r="M4517" s="29">
        <v>36.650500000000001</v>
      </c>
      <c r="P4517" s="26">
        <v>33.048648648648651</v>
      </c>
      <c r="Q4517" s="26">
        <v>18.053681700000002</v>
      </c>
      <c r="R4517" s="26">
        <v>1.90554611914143</v>
      </c>
      <c r="S4517" s="26">
        <v>0.7</v>
      </c>
      <c r="T4517" s="26">
        <v>2.9000000000000001E-2</v>
      </c>
      <c r="U4517" s="26">
        <v>0.44</v>
      </c>
      <c r="V4517" s="26">
        <v>0.14000000000000001</v>
      </c>
      <c r="W4517" s="26">
        <v>0.3</v>
      </c>
      <c r="X4517" s="26">
        <v>0</v>
      </c>
      <c r="Y4517" s="26">
        <v>0.192</v>
      </c>
      <c r="Z4517" s="26">
        <v>0.16300000000000001</v>
      </c>
      <c r="AA4517" s="26">
        <v>8.0190041686719375</v>
      </c>
      <c r="AB4517" s="26">
        <v>26.695165714285714</v>
      </c>
      <c r="AC4517" s="26">
        <v>25.555165714285714</v>
      </c>
      <c r="AD4517" s="26">
        <v>1.1399999999999999</v>
      </c>
      <c r="AF4517" s="26">
        <v>0.37341259921192399</v>
      </c>
      <c r="AG4517" s="26">
        <v>9.5762285215901605E-2</v>
      </c>
      <c r="AI4517" s="29">
        <v>1.94999999999999</v>
      </c>
    </row>
    <row r="4518" spans="1:39" ht="15" customHeight="1" x14ac:dyDescent="0.2">
      <c r="A4518" s="25">
        <v>4653</v>
      </c>
      <c r="B4518" s="25" t="s">
        <v>0</v>
      </c>
      <c r="C4518" s="139">
        <v>39828</v>
      </c>
      <c r="D4518" s="25">
        <v>18</v>
      </c>
      <c r="E4518" s="25" t="s">
        <v>50</v>
      </c>
      <c r="F4518" s="25">
        <v>-80</v>
      </c>
      <c r="G4518" s="82">
        <v>36.665999999999997</v>
      </c>
      <c r="H4518" s="27">
        <v>-80.611099999999993</v>
      </c>
      <c r="I4518" s="25">
        <v>24</v>
      </c>
      <c r="J4518" s="82">
        <v>58.643999999999963</v>
      </c>
      <c r="K4518" s="27">
        <v>24.977399999999999</v>
      </c>
      <c r="L4518" s="29">
        <v>19.194199999999999</v>
      </c>
      <c r="M4518" s="29">
        <v>36.1676</v>
      </c>
      <c r="P4518" s="26">
        <v>43.081081081081088</v>
      </c>
      <c r="Q4518" s="26">
        <v>10.9402097</v>
      </c>
      <c r="R4518" s="26">
        <v>1.61862668611335</v>
      </c>
      <c r="S4518" s="26">
        <v>0.59</v>
      </c>
      <c r="T4518" s="26">
        <v>0.03</v>
      </c>
      <c r="U4518" s="26">
        <v>0.54</v>
      </c>
      <c r="V4518" s="26">
        <v>0.11</v>
      </c>
      <c r="W4518" s="26">
        <v>0.43000000000000005</v>
      </c>
      <c r="X4518" s="26">
        <v>0</v>
      </c>
      <c r="Y4518" s="26">
        <v>0.15959999999999999</v>
      </c>
      <c r="Z4518" s="26">
        <v>0.12959999999999999</v>
      </c>
      <c r="AA4518" s="26">
        <v>8.0158093013372547</v>
      </c>
      <c r="AB4518" s="26">
        <v>19.030217142857143</v>
      </c>
      <c r="AC4518" s="26">
        <v>17.900217142857144</v>
      </c>
      <c r="AD4518" s="26">
        <v>1.1299999999999999</v>
      </c>
      <c r="AF4518" s="26">
        <v>0.263535836647874</v>
      </c>
      <c r="AG4518" s="26">
        <v>0.118740996848566</v>
      </c>
      <c r="AI4518" s="29">
        <v>1.65</v>
      </c>
    </row>
    <row r="4519" spans="1:39" ht="15" customHeight="1" x14ac:dyDescent="0.2">
      <c r="A4519" s="25">
        <v>4654</v>
      </c>
      <c r="B4519" s="25" t="s">
        <v>0</v>
      </c>
      <c r="C4519" s="139">
        <v>39828</v>
      </c>
      <c r="D4519" s="25">
        <v>19</v>
      </c>
      <c r="E4519" s="25" t="s">
        <v>47</v>
      </c>
      <c r="F4519" s="25">
        <v>-80</v>
      </c>
      <c r="G4519" s="82">
        <v>32.915999999999599</v>
      </c>
      <c r="H4519" s="27">
        <v>-80.548599999999993</v>
      </c>
      <c r="I4519" s="25">
        <v>25</v>
      </c>
      <c r="J4519" s="82">
        <v>1.1640000000000583</v>
      </c>
      <c r="K4519" s="27">
        <v>25.019400000000001</v>
      </c>
      <c r="L4519" s="29">
        <v>19.228000000000002</v>
      </c>
      <c r="M4519" s="29">
        <v>34.151000000000003</v>
      </c>
      <c r="P4519" s="26">
        <v>37.852972972972971</v>
      </c>
      <c r="Q4519" s="26">
        <v>17.884181000000002</v>
      </c>
      <c r="R4519" s="26">
        <v>1.1646173169265599</v>
      </c>
      <c r="S4519" s="26">
        <v>2.1</v>
      </c>
      <c r="T4519" s="26">
        <v>0.06</v>
      </c>
      <c r="U4519" s="26">
        <v>1.3</v>
      </c>
      <c r="V4519" s="26">
        <v>0.38</v>
      </c>
      <c r="W4519" s="26">
        <v>0.92</v>
      </c>
      <c r="X4519" s="26">
        <v>0</v>
      </c>
      <c r="Y4519" s="26">
        <v>0.16320000000000001</v>
      </c>
      <c r="Z4519" s="26">
        <v>0.10320000000000001</v>
      </c>
      <c r="AA4519" s="26">
        <v>8.0177256304527127</v>
      </c>
      <c r="AB4519" s="26">
        <v>22.747056428571433</v>
      </c>
      <c r="AC4519" s="26">
        <v>19.347056428571435</v>
      </c>
      <c r="AD4519" s="26">
        <v>3.4</v>
      </c>
      <c r="AF4519" s="26">
        <v>0.29721453781693202</v>
      </c>
      <c r="AG4519" s="26">
        <v>0.14100524692288999</v>
      </c>
      <c r="AI4519" s="29">
        <v>1.2</v>
      </c>
    </row>
    <row r="4520" spans="1:39" ht="15" customHeight="1" x14ac:dyDescent="0.2">
      <c r="A4520" s="25">
        <v>4655</v>
      </c>
      <c r="B4520" s="25" t="s">
        <v>0</v>
      </c>
      <c r="C4520" s="139">
        <v>39828</v>
      </c>
      <c r="D4520" s="25">
        <v>20</v>
      </c>
      <c r="E4520" s="25" t="s">
        <v>47</v>
      </c>
      <c r="F4520" s="25">
        <v>-80</v>
      </c>
      <c r="G4520" s="82">
        <v>29.550000000000409</v>
      </c>
      <c r="H4520" s="27">
        <v>-80.492500000000007</v>
      </c>
      <c r="I4520" s="25">
        <v>25</v>
      </c>
      <c r="J4520" s="82">
        <v>4.0020000000000522</v>
      </c>
      <c r="K4520" s="27">
        <v>25.066700000000001</v>
      </c>
      <c r="L4520" s="29">
        <v>19.587800000000001</v>
      </c>
      <c r="M4520" s="29">
        <v>32.418900000000001</v>
      </c>
      <c r="P4520" s="26">
        <v>34.183783783783781</v>
      </c>
      <c r="Q4520" s="26">
        <v>18.970652699999999</v>
      </c>
      <c r="R4520" s="26">
        <v>0.65679904701230396</v>
      </c>
      <c r="S4520" s="26">
        <v>2.5</v>
      </c>
      <c r="T4520" s="26">
        <v>3.5999999999999997E-2</v>
      </c>
      <c r="U4520" s="26">
        <v>1.3</v>
      </c>
      <c r="V4520" s="26">
        <v>0.28000000000000003</v>
      </c>
      <c r="W4520" s="26">
        <v>1.02</v>
      </c>
      <c r="X4520" s="26">
        <v>0</v>
      </c>
      <c r="Y4520" s="26">
        <v>0.1812</v>
      </c>
      <c r="Z4520" s="26">
        <v>0.1452</v>
      </c>
      <c r="AA4520" s="26">
        <v>8.0244127622122114</v>
      </c>
      <c r="AB4520" s="26">
        <v>34.249985714285721</v>
      </c>
      <c r="AC4520" s="26">
        <v>30.44998571428572</v>
      </c>
      <c r="AD4520" s="26">
        <v>3.8000000000000003</v>
      </c>
      <c r="AF4520" s="26">
        <v>0.36288800509659402</v>
      </c>
      <c r="AG4520" s="26">
        <v>0.110389362422413</v>
      </c>
      <c r="AI4520" s="29">
        <v>0.69999999999999396</v>
      </c>
    </row>
    <row r="4521" spans="1:39" ht="15" customHeight="1" x14ac:dyDescent="0.2">
      <c r="A4521" s="25">
        <v>4656</v>
      </c>
      <c r="B4521" s="25" t="s">
        <v>0</v>
      </c>
      <c r="C4521" s="139">
        <v>39828</v>
      </c>
      <c r="D4521" s="25">
        <v>34</v>
      </c>
      <c r="E4521" s="25" t="s">
        <v>49</v>
      </c>
      <c r="F4521" s="25">
        <v>-80</v>
      </c>
      <c r="G4521" s="82">
        <v>57.33600000000024</v>
      </c>
      <c r="H4521" s="27">
        <v>-80.955600000000004</v>
      </c>
      <c r="I4521" s="25">
        <v>24</v>
      </c>
      <c r="J4521" s="82">
        <v>59.291999999999945</v>
      </c>
      <c r="K4521" s="27">
        <v>24.988199999999999</v>
      </c>
      <c r="L4521" s="29">
        <v>19.422799999999999</v>
      </c>
      <c r="M4521" s="29">
        <v>34.238799999999998</v>
      </c>
      <c r="P4521" s="26">
        <v>46.908108108108102</v>
      </c>
      <c r="Q4521" s="26">
        <v>19.818156200000001</v>
      </c>
      <c r="R4521" s="26">
        <v>0.461810758495799</v>
      </c>
      <c r="S4521" s="26">
        <v>0.28999999999999998</v>
      </c>
      <c r="T4521" s="26">
        <v>6.2E-2</v>
      </c>
      <c r="U4521" s="26">
        <v>0.56999999999999995</v>
      </c>
      <c r="V4521" s="26">
        <v>0.08</v>
      </c>
      <c r="W4521" s="26">
        <v>0.48999999999999994</v>
      </c>
      <c r="X4521" s="26">
        <v>19.7</v>
      </c>
      <c r="Y4521" s="26">
        <v>0.35519999999999996</v>
      </c>
      <c r="Z4521" s="26">
        <v>0.29319999999999996</v>
      </c>
      <c r="AA4521" s="26">
        <v>8.1305477673856519</v>
      </c>
      <c r="AB4521" s="26">
        <v>12.901562142857145</v>
      </c>
      <c r="AC4521" s="26">
        <v>12.041562142857146</v>
      </c>
      <c r="AD4521" s="26">
        <v>0.85999999999999988</v>
      </c>
      <c r="AF4521" s="26">
        <v>0.320789628635272</v>
      </c>
      <c r="AG4521" s="26">
        <v>0.21514384427632199</v>
      </c>
      <c r="AI4521" s="29">
        <v>0.499999999999998</v>
      </c>
    </row>
    <row r="4522" spans="1:39" ht="15" customHeight="1" x14ac:dyDescent="0.2">
      <c r="A4522" s="25">
        <v>4657</v>
      </c>
      <c r="B4522" s="25" t="s">
        <v>0</v>
      </c>
      <c r="C4522" s="139">
        <v>39828</v>
      </c>
      <c r="D4522" s="25">
        <v>36</v>
      </c>
      <c r="E4522" s="25" t="s">
        <v>50</v>
      </c>
      <c r="F4522" s="25">
        <v>-80</v>
      </c>
      <c r="G4522" s="82">
        <v>47.62800000000027</v>
      </c>
      <c r="H4522" s="27">
        <v>-80.793800000000005</v>
      </c>
      <c r="I4522" s="25">
        <v>24</v>
      </c>
      <c r="J4522" s="82">
        <v>57.557999999999936</v>
      </c>
      <c r="K4522" s="27">
        <v>24.959299999999999</v>
      </c>
      <c r="L4522" s="29">
        <v>19.981100000000001</v>
      </c>
      <c r="M4522" s="29">
        <v>36.579799999999999</v>
      </c>
      <c r="P4522" s="26">
        <v>23.070270270270267</v>
      </c>
      <c r="Q4522" s="26">
        <v>35.5956148</v>
      </c>
      <c r="R4522" s="26">
        <v>3.6231704629580901</v>
      </c>
      <c r="S4522" s="26">
        <v>0.79</v>
      </c>
      <c r="T4522" s="26">
        <v>6.4000000000000001E-2</v>
      </c>
      <c r="U4522" s="26">
        <v>0.57999999999999996</v>
      </c>
      <c r="V4522" s="26">
        <v>0.11</v>
      </c>
      <c r="W4522" s="26">
        <v>0.47</v>
      </c>
      <c r="X4522" s="26">
        <v>14.6</v>
      </c>
      <c r="Y4522" s="26">
        <v>0.21119999999999997</v>
      </c>
      <c r="Z4522" s="26">
        <v>0.14719999999999997</v>
      </c>
      <c r="AA4522" s="26">
        <v>8.0808539425993473</v>
      </c>
      <c r="AB4522" s="26">
        <v>22.009195000000002</v>
      </c>
      <c r="AC4522" s="26">
        <v>20.639195000000001</v>
      </c>
      <c r="AD4522" s="26">
        <v>1.37</v>
      </c>
      <c r="AF4522" s="26">
        <v>0.64536811115206305</v>
      </c>
      <c r="AG4522" s="26">
        <v>0.48803608103884499</v>
      </c>
      <c r="AI4522" s="29">
        <v>3.7</v>
      </c>
    </row>
    <row r="4523" spans="1:39" ht="15" customHeight="1" x14ac:dyDescent="0.2">
      <c r="A4523" s="25">
        <v>4658</v>
      </c>
      <c r="B4523" s="25" t="s">
        <v>0</v>
      </c>
      <c r="C4523" s="139">
        <v>39828</v>
      </c>
      <c r="D4523" s="25">
        <v>37</v>
      </c>
      <c r="E4523" s="25" t="s">
        <v>50</v>
      </c>
      <c r="F4523" s="25">
        <v>-80</v>
      </c>
      <c r="G4523" s="82">
        <v>45.702000000000282</v>
      </c>
      <c r="H4523" s="27">
        <v>-80.761700000000005</v>
      </c>
      <c r="I4523" s="25">
        <v>24</v>
      </c>
      <c r="J4523" s="82">
        <v>55.95000000000006</v>
      </c>
      <c r="K4523" s="27">
        <v>24.932500000000001</v>
      </c>
      <c r="L4523" s="29">
        <v>17.952100000000002</v>
      </c>
      <c r="M4523" s="29">
        <v>36.441800000000001</v>
      </c>
      <c r="P4523" s="26">
        <v>16.175135135135136</v>
      </c>
      <c r="Q4523" s="26">
        <v>37.2572774</v>
      </c>
      <c r="R4523" s="26">
        <v>2.9338454084179202</v>
      </c>
      <c r="S4523" s="26">
        <v>0.98</v>
      </c>
      <c r="T4523" s="26">
        <v>8.2000000000000003E-2</v>
      </c>
      <c r="U4523" s="26">
        <v>0.59</v>
      </c>
      <c r="V4523" s="26">
        <v>0.15</v>
      </c>
      <c r="W4523" s="26">
        <v>0.43999999999999995</v>
      </c>
      <c r="X4523" s="26">
        <v>28.6</v>
      </c>
      <c r="Y4523" s="26">
        <v>0.2016</v>
      </c>
      <c r="Z4523" s="26">
        <v>0.1196</v>
      </c>
      <c r="AA4523" s="26">
        <v>7.9621012791340089</v>
      </c>
      <c r="AB4523" s="26">
        <v>26.684152857142859</v>
      </c>
      <c r="AC4523" s="26">
        <v>25.114152857142859</v>
      </c>
      <c r="AD4523" s="26">
        <v>1.5699999999999998</v>
      </c>
      <c r="AF4523" s="26">
        <v>0.55569856928944805</v>
      </c>
      <c r="AG4523" s="26">
        <v>0.34125341564610201</v>
      </c>
      <c r="AI4523" s="29">
        <v>3</v>
      </c>
    </row>
    <row r="4524" spans="1:39" ht="15" customHeight="1" x14ac:dyDescent="0.2">
      <c r="A4524" s="25">
        <v>4659</v>
      </c>
      <c r="B4524" s="25" t="s">
        <v>0</v>
      </c>
      <c r="C4524" s="139">
        <v>39829</v>
      </c>
      <c r="D4524" s="25">
        <v>21</v>
      </c>
      <c r="E4524" s="25" t="s">
        <v>47</v>
      </c>
      <c r="F4524" s="25">
        <v>-80</v>
      </c>
      <c r="G4524" s="82">
        <v>30.87600000000009</v>
      </c>
      <c r="H4524" s="27">
        <v>-80.514600000000002</v>
      </c>
      <c r="I4524" s="25">
        <v>25</v>
      </c>
      <c r="J4524" s="82">
        <v>6.7620000000000147</v>
      </c>
      <c r="K4524" s="27">
        <v>25.1127</v>
      </c>
      <c r="L4524" s="29">
        <v>18.283300000000001</v>
      </c>
      <c r="M4524" s="29">
        <v>32.15</v>
      </c>
      <c r="P4524" s="26">
        <v>33.260540540540539</v>
      </c>
      <c r="Q4524" s="26">
        <v>43.125891799999991</v>
      </c>
      <c r="R4524" s="26">
        <v>1.83040420809955</v>
      </c>
      <c r="S4524" s="26">
        <v>1.8</v>
      </c>
      <c r="T4524" s="26">
        <v>5.0999999999999997E-2</v>
      </c>
      <c r="U4524" s="26">
        <v>2</v>
      </c>
      <c r="V4524" s="26">
        <v>0.35</v>
      </c>
      <c r="W4524" s="26">
        <v>1.65</v>
      </c>
      <c r="X4524" s="26">
        <v>0</v>
      </c>
      <c r="Y4524" s="26">
        <v>9.6000000000000002E-2</v>
      </c>
      <c r="Z4524" s="26">
        <v>4.5000000000000005E-2</v>
      </c>
      <c r="AA4524" s="26">
        <v>7.9593698003323174</v>
      </c>
      <c r="AB4524" s="26">
        <v>20.753729285714289</v>
      </c>
      <c r="AC4524" s="26">
        <v>16.953729285714289</v>
      </c>
      <c r="AD4524" s="26">
        <v>3.8</v>
      </c>
      <c r="AF4524" s="26">
        <v>0.164604651963768</v>
      </c>
      <c r="AG4524" s="26">
        <v>4.87244687776597E-2</v>
      </c>
      <c r="AI4524" s="29">
        <v>1.85</v>
      </c>
    </row>
    <row r="4525" spans="1:39" ht="15" customHeight="1" x14ac:dyDescent="0.2">
      <c r="A4525" s="25">
        <v>4660</v>
      </c>
      <c r="B4525" s="25" t="s">
        <v>0</v>
      </c>
      <c r="C4525" s="139">
        <v>39829</v>
      </c>
      <c r="D4525" s="25">
        <v>22</v>
      </c>
      <c r="E4525" s="25" t="s">
        <v>47</v>
      </c>
      <c r="F4525" s="25">
        <v>-80</v>
      </c>
      <c r="G4525" s="82">
        <v>36.216000000000008</v>
      </c>
      <c r="H4525" s="27">
        <v>-80.6036</v>
      </c>
      <c r="I4525" s="25">
        <v>25</v>
      </c>
      <c r="J4525" s="82">
        <v>5.9940000000000992</v>
      </c>
      <c r="K4525" s="27">
        <v>25.099900000000002</v>
      </c>
      <c r="L4525" s="29">
        <v>18.146799999999999</v>
      </c>
      <c r="M4525" s="29">
        <v>28.409300000000002</v>
      </c>
      <c r="P4525" s="26">
        <v>30.064864864864859</v>
      </c>
      <c r="Q4525" s="26">
        <v>42.9230467</v>
      </c>
      <c r="R4525" s="26">
        <v>0.71020701082108595</v>
      </c>
      <c r="S4525" s="26">
        <v>2.9</v>
      </c>
      <c r="T4525" s="26">
        <v>3.3000000000000002E-2</v>
      </c>
      <c r="U4525" s="26">
        <v>2</v>
      </c>
      <c r="V4525" s="26">
        <v>0.53</v>
      </c>
      <c r="W4525" s="26">
        <v>1.47</v>
      </c>
      <c r="X4525" s="26">
        <v>0</v>
      </c>
      <c r="Y4525" s="26">
        <v>0.21119999999999997</v>
      </c>
      <c r="Z4525" s="26">
        <v>0.17819999999999997</v>
      </c>
      <c r="AA4525" s="26">
        <v>7.9336915698347727</v>
      </c>
      <c r="AB4525" s="26">
        <v>28.671973571428577</v>
      </c>
      <c r="AC4525" s="26">
        <v>23.771973571428575</v>
      </c>
      <c r="AD4525" s="26">
        <v>4.8999999999999995</v>
      </c>
      <c r="AF4525" s="26">
        <v>0.33426110910289503</v>
      </c>
      <c r="AG4525" s="26">
        <v>0.10768820571981801</v>
      </c>
      <c r="AI4525" s="29">
        <v>0.750000000000002</v>
      </c>
    </row>
    <row r="4526" spans="1:39" s="1" customFormat="1" ht="15" customHeight="1" x14ac:dyDescent="0.2">
      <c r="A4526" s="30">
        <v>4661</v>
      </c>
      <c r="B4526" s="30" t="s">
        <v>0</v>
      </c>
      <c r="C4526" s="140">
        <v>39829</v>
      </c>
      <c r="D4526" s="30">
        <v>23</v>
      </c>
      <c r="E4526" s="30" t="s">
        <v>47</v>
      </c>
      <c r="F4526" s="30">
        <v>-80</v>
      </c>
      <c r="G4526" s="83">
        <v>37.469999999999857</v>
      </c>
      <c r="H4526" s="32">
        <v>-80.624499999999998</v>
      </c>
      <c r="I4526" s="30">
        <v>25</v>
      </c>
      <c r="J4526" s="83">
        <v>3.323999999999927</v>
      </c>
      <c r="K4526" s="32">
        <v>25.055399999999999</v>
      </c>
      <c r="L4526" s="34">
        <v>17.774999999999999</v>
      </c>
      <c r="M4526" s="34">
        <v>31.881900000000002</v>
      </c>
      <c r="N4526" s="33"/>
      <c r="O4526" s="33"/>
      <c r="P4526" s="31">
        <v>22.278918918918919</v>
      </c>
      <c r="Q4526" s="31">
        <v>43.262048099999994</v>
      </c>
      <c r="R4526" s="31">
        <v>0.66151005580679401</v>
      </c>
      <c r="S4526" s="31">
        <v>1.6</v>
      </c>
      <c r="T4526" s="31">
        <v>3.3000000000000002E-2</v>
      </c>
      <c r="U4526" s="31">
        <v>0.7</v>
      </c>
      <c r="V4526" s="31">
        <v>0.2</v>
      </c>
      <c r="W4526" s="31">
        <v>0.49999999999999994</v>
      </c>
      <c r="X4526" s="31">
        <v>0</v>
      </c>
      <c r="Y4526" s="31">
        <v>0.19800000000000001</v>
      </c>
      <c r="Z4526" s="31">
        <v>0.16500000000000001</v>
      </c>
      <c r="AA4526" s="31">
        <v>7.9908448720799461</v>
      </c>
      <c r="AB4526" s="31">
        <v>28.947295</v>
      </c>
      <c r="AC4526" s="31">
        <v>26.647295</v>
      </c>
      <c r="AD4526" s="31">
        <v>2.2999999999999998</v>
      </c>
      <c r="AE4526" s="34"/>
      <c r="AF4526" s="31">
        <v>0.32331553122295098</v>
      </c>
      <c r="AG4526" s="31">
        <v>7.27605635801893E-2</v>
      </c>
      <c r="AH4526" s="34"/>
      <c r="AI4526" s="34">
        <v>0.70000000000000295</v>
      </c>
      <c r="AJ4526" s="127"/>
      <c r="AK4526" s="127"/>
      <c r="AL4526" s="127"/>
      <c r="AM4526" s="127"/>
    </row>
    <row r="4527" spans="1:39" s="1" customFormat="1" ht="15" customHeight="1" x14ac:dyDescent="0.2">
      <c r="A4527" s="30">
        <v>4662</v>
      </c>
      <c r="B4527" s="30" t="s">
        <v>0</v>
      </c>
      <c r="C4527" s="140">
        <v>39829</v>
      </c>
      <c r="D4527" s="30">
        <v>24</v>
      </c>
      <c r="E4527" s="30" t="s">
        <v>48</v>
      </c>
      <c r="F4527" s="30">
        <v>-80</v>
      </c>
      <c r="G4527" s="83">
        <v>39.99</v>
      </c>
      <c r="H4527" s="32">
        <v>-80.666499999999999</v>
      </c>
      <c r="I4527" s="30">
        <v>25</v>
      </c>
      <c r="J4527" s="83">
        <v>3.7980000000001013</v>
      </c>
      <c r="K4527" s="32">
        <v>25.063300000000002</v>
      </c>
      <c r="L4527" s="34">
        <v>18.509899999999998</v>
      </c>
      <c r="M4527" s="34">
        <v>33.657600000000002</v>
      </c>
      <c r="N4527" s="33"/>
      <c r="O4527" s="33"/>
      <c r="P4527" s="31">
        <v>8.4713513513513519</v>
      </c>
      <c r="Q4527" s="31">
        <v>43.703861400000001</v>
      </c>
      <c r="R4527" s="31">
        <v>0.52021355318282403</v>
      </c>
      <c r="S4527" s="31">
        <v>1.8</v>
      </c>
      <c r="T4527" s="31">
        <v>3.5999999999999997E-2</v>
      </c>
      <c r="U4527" s="31">
        <v>0.6</v>
      </c>
      <c r="V4527" s="31">
        <v>0.11</v>
      </c>
      <c r="W4527" s="31">
        <v>0.49</v>
      </c>
      <c r="X4527" s="31">
        <v>0</v>
      </c>
      <c r="Y4527" s="31">
        <v>0.17159999999999997</v>
      </c>
      <c r="Z4527" s="31">
        <v>0.13559999999999997</v>
      </c>
      <c r="AA4527" s="31">
        <v>8.0434040809855105</v>
      </c>
      <c r="AB4527" s="31">
        <v>23.606059285714288</v>
      </c>
      <c r="AC4527" s="31">
        <v>21.206059285714289</v>
      </c>
      <c r="AD4527" s="31">
        <v>2.4000000000000004</v>
      </c>
      <c r="AE4527" s="34"/>
      <c r="AF4527" s="31">
        <v>0.67020615326424304</v>
      </c>
      <c r="AG4527" s="31">
        <v>0.117097647234279</v>
      </c>
      <c r="AH4527" s="34"/>
      <c r="AI4527" s="34">
        <v>0.59999999999999598</v>
      </c>
      <c r="AJ4527" s="127"/>
      <c r="AK4527" s="127"/>
      <c r="AL4527" s="127"/>
      <c r="AM4527" s="127"/>
    </row>
    <row r="4528" spans="1:39" s="1" customFormat="1" ht="15" customHeight="1" x14ac:dyDescent="0.2">
      <c r="A4528" s="30">
        <v>4663</v>
      </c>
      <c r="B4528" s="30" t="s">
        <v>0</v>
      </c>
      <c r="C4528" s="140">
        <v>39829</v>
      </c>
      <c r="D4528" s="30">
        <v>25</v>
      </c>
      <c r="E4528" s="30" t="s">
        <v>48</v>
      </c>
      <c r="F4528" s="30">
        <v>-80</v>
      </c>
      <c r="G4528" s="83">
        <v>43.032000000000323</v>
      </c>
      <c r="H4528" s="32">
        <v>-80.717200000000005</v>
      </c>
      <c r="I4528" s="30">
        <v>25</v>
      </c>
      <c r="J4528" s="83">
        <v>3.6180000000000945</v>
      </c>
      <c r="K4528" s="32">
        <v>25.060300000000002</v>
      </c>
      <c r="L4528" s="34">
        <v>17.954799999999999</v>
      </c>
      <c r="M4528" s="34">
        <v>36.408700000000003</v>
      </c>
      <c r="N4528" s="33"/>
      <c r="O4528" s="33"/>
      <c r="P4528" s="31">
        <v>36.348108108108107</v>
      </c>
      <c r="Q4528" s="31">
        <v>44.145674700000001</v>
      </c>
      <c r="R4528" s="31">
        <v>0.51937581933148902</v>
      </c>
      <c r="S4528" s="31">
        <v>0</v>
      </c>
      <c r="T4528" s="31">
        <v>7.3999999999999996E-2</v>
      </c>
      <c r="U4528" s="31">
        <v>0.49</v>
      </c>
      <c r="V4528" s="31">
        <v>0.08</v>
      </c>
      <c r="W4528" s="31">
        <v>0.41</v>
      </c>
      <c r="X4528" s="31">
        <v>43.3</v>
      </c>
      <c r="Y4528" s="31">
        <v>0.21479999999999999</v>
      </c>
      <c r="Z4528" s="31">
        <v>0.14079999999999998</v>
      </c>
      <c r="AA4528" s="31">
        <v>8.0338769992614498</v>
      </c>
      <c r="AB4528" s="31">
        <v>34.905250714285721</v>
      </c>
      <c r="AC4528" s="31">
        <v>34.415250714285719</v>
      </c>
      <c r="AD4528" s="31">
        <v>0.49</v>
      </c>
      <c r="AE4528" s="34"/>
      <c r="AF4528" s="31">
        <v>6.5572431176154797</v>
      </c>
      <c r="AG4528" s="31">
        <v>-1.4155540189588501E-2</v>
      </c>
      <c r="AH4528" s="34"/>
      <c r="AI4528" s="34">
        <v>1.3</v>
      </c>
      <c r="AJ4528" s="127"/>
      <c r="AK4528" s="127"/>
      <c r="AL4528" s="127"/>
      <c r="AM4528" s="127"/>
    </row>
    <row r="4529" spans="1:39" s="1" customFormat="1" ht="15" customHeight="1" x14ac:dyDescent="0.2">
      <c r="A4529" s="30">
        <v>4664</v>
      </c>
      <c r="B4529" s="30" t="s">
        <v>0</v>
      </c>
      <c r="C4529" s="140">
        <v>39829</v>
      </c>
      <c r="D4529" s="30">
        <v>26</v>
      </c>
      <c r="E4529" s="30" t="s">
        <v>50</v>
      </c>
      <c r="F4529" s="30">
        <v>-80</v>
      </c>
      <c r="G4529" s="83">
        <v>43.314000000000306</v>
      </c>
      <c r="H4529" s="32">
        <v>-80.721900000000005</v>
      </c>
      <c r="I4529" s="30">
        <v>25</v>
      </c>
      <c r="J4529" s="83">
        <v>1.4759999999999707</v>
      </c>
      <c r="K4529" s="32">
        <v>25.0246</v>
      </c>
      <c r="L4529" s="34">
        <v>18.190899999999999</v>
      </c>
      <c r="M4529" s="34">
        <v>36.884</v>
      </c>
      <c r="N4529" s="33"/>
      <c r="O4529" s="33"/>
      <c r="P4529" s="31">
        <v>47.64756756756757</v>
      </c>
      <c r="Q4529" s="31">
        <v>45.059866999999997</v>
      </c>
      <c r="R4529" s="31">
        <v>0.29640982230007601</v>
      </c>
      <c r="S4529" s="31">
        <v>0.19</v>
      </c>
      <c r="T4529" s="31">
        <v>3.5000000000000003E-2</v>
      </c>
      <c r="U4529" s="31">
        <v>0.5</v>
      </c>
      <c r="V4529" s="31">
        <v>7.0000000000000007E-2</v>
      </c>
      <c r="W4529" s="31">
        <v>0.43</v>
      </c>
      <c r="X4529" s="31">
        <v>11.3</v>
      </c>
      <c r="Y4529" s="31">
        <v>0.35279999999999995</v>
      </c>
      <c r="Z4529" s="31">
        <v>0.31779999999999997</v>
      </c>
      <c r="AA4529" s="31">
        <v>8.0974293098417647</v>
      </c>
      <c r="AB4529" s="31">
        <v>41.006373571428576</v>
      </c>
      <c r="AC4529" s="31">
        <v>40.316373571428578</v>
      </c>
      <c r="AD4529" s="31">
        <v>0.69</v>
      </c>
      <c r="AE4529" s="34"/>
      <c r="AF4529" s="31">
        <v>3.3901574926793798</v>
      </c>
      <c r="AG4529" s="31">
        <v>0.31304649550994501</v>
      </c>
      <c r="AH4529" s="34"/>
      <c r="AI4529" s="34">
        <v>0.70000000000000295</v>
      </c>
      <c r="AJ4529" s="127"/>
      <c r="AK4529" s="127"/>
      <c r="AL4529" s="127"/>
      <c r="AM4529" s="127"/>
    </row>
    <row r="4530" spans="1:39" s="1" customFormat="1" ht="15" customHeight="1" x14ac:dyDescent="0.2">
      <c r="A4530" s="30">
        <v>4665</v>
      </c>
      <c r="B4530" s="30" t="s">
        <v>0</v>
      </c>
      <c r="C4530" s="140">
        <v>39829</v>
      </c>
      <c r="D4530" s="30">
        <v>27</v>
      </c>
      <c r="E4530" s="30" t="s">
        <v>50</v>
      </c>
      <c r="F4530" s="30">
        <v>-80</v>
      </c>
      <c r="G4530" s="83">
        <v>44.910000000000423</v>
      </c>
      <c r="H4530" s="32">
        <v>-80.748500000000007</v>
      </c>
      <c r="I4530" s="30">
        <v>25</v>
      </c>
      <c r="J4530" s="83">
        <v>0.33000000000008356</v>
      </c>
      <c r="K4530" s="32">
        <v>25.005500000000001</v>
      </c>
      <c r="L4530" s="34">
        <v>17.589300000000001</v>
      </c>
      <c r="M4530" s="34">
        <v>34.895400000000002</v>
      </c>
      <c r="N4530" s="33"/>
      <c r="O4530" s="33"/>
      <c r="P4530" s="31">
        <v>38.170810810810806</v>
      </c>
      <c r="Q4530" s="31">
        <v>45.298835199999992</v>
      </c>
      <c r="R4530" s="31">
        <v>3.1710154270201798</v>
      </c>
      <c r="S4530" s="31">
        <v>0.24</v>
      </c>
      <c r="T4530" s="31">
        <v>3.5999999999999997E-2</v>
      </c>
      <c r="U4530" s="31">
        <v>0.51</v>
      </c>
      <c r="V4530" s="31">
        <v>0.09</v>
      </c>
      <c r="W4530" s="31">
        <v>0.42000000000000004</v>
      </c>
      <c r="X4530" s="31">
        <v>4.7</v>
      </c>
      <c r="Y4530" s="31">
        <v>0.2268</v>
      </c>
      <c r="Z4530" s="31">
        <v>0.1908</v>
      </c>
      <c r="AA4530" s="31">
        <v>8.0709574633929826</v>
      </c>
      <c r="AB4530" s="31">
        <v>32.625589285714291</v>
      </c>
      <c r="AC4530" s="31">
        <v>31.875589285714291</v>
      </c>
      <c r="AD4530" s="31">
        <v>0.75</v>
      </c>
      <c r="AE4530" s="34"/>
      <c r="AF4530" s="31">
        <v>0.66347041303043197</v>
      </c>
      <c r="AG4530" s="31">
        <v>0.110780032177968</v>
      </c>
      <c r="AH4530" s="34"/>
      <c r="AI4530" s="34">
        <v>3.2499999999999898</v>
      </c>
      <c r="AJ4530" s="127"/>
      <c r="AK4530" s="127"/>
      <c r="AL4530" s="127"/>
      <c r="AM4530" s="127"/>
    </row>
    <row r="4531" spans="1:39" s="1" customFormat="1" ht="15" customHeight="1" x14ac:dyDescent="0.2">
      <c r="A4531" s="30">
        <v>4666</v>
      </c>
      <c r="B4531" s="30" t="s">
        <v>0</v>
      </c>
      <c r="C4531" s="140">
        <v>39829</v>
      </c>
      <c r="D4531" s="30">
        <v>28</v>
      </c>
      <c r="E4531" s="30" t="s">
        <v>50</v>
      </c>
      <c r="F4531" s="30">
        <v>-80</v>
      </c>
      <c r="G4531" s="83">
        <v>47.069999999999652</v>
      </c>
      <c r="H4531" s="32">
        <v>-80.784499999999994</v>
      </c>
      <c r="I4531" s="30">
        <v>25</v>
      </c>
      <c r="J4531" s="83">
        <v>4.1999999999902116E-2</v>
      </c>
      <c r="K4531" s="32">
        <v>25.000699999999998</v>
      </c>
      <c r="L4531" s="34">
        <v>17.415900000000001</v>
      </c>
      <c r="M4531" s="34">
        <v>35.76</v>
      </c>
      <c r="N4531" s="33"/>
      <c r="O4531" s="33"/>
      <c r="P4531" s="31">
        <v>36.112432432432428</v>
      </c>
      <c r="Q4531" s="31">
        <v>45.976837999999994</v>
      </c>
      <c r="R4531" s="31">
        <v>2.98775279437212</v>
      </c>
      <c r="S4531" s="31">
        <v>0</v>
      </c>
      <c r="T4531" s="31">
        <v>0.111</v>
      </c>
      <c r="U4531" s="31">
        <v>0.52</v>
      </c>
      <c r="V4531" s="31">
        <v>0.08</v>
      </c>
      <c r="W4531" s="31">
        <v>0.44</v>
      </c>
      <c r="X4531" s="31">
        <v>59.1</v>
      </c>
      <c r="Y4531" s="31">
        <v>0.22439999999999999</v>
      </c>
      <c r="Z4531" s="31">
        <v>0.11339999999999999</v>
      </c>
      <c r="AA4531" s="31">
        <v>8.0941610458747899</v>
      </c>
      <c r="AB4531" s="31">
        <v>37.977837857142859</v>
      </c>
      <c r="AC4531" s="31">
        <v>37.457837857142856</v>
      </c>
      <c r="AD4531" s="31">
        <v>0.52</v>
      </c>
      <c r="AE4531" s="34"/>
      <c r="AF4531" s="31">
        <v>4.72287652727415</v>
      </c>
      <c r="AG4531" s="31">
        <v>0.43083677660500502</v>
      </c>
      <c r="AH4531" s="34"/>
      <c r="AI4531" s="34">
        <v>3.55</v>
      </c>
      <c r="AJ4531" s="127"/>
      <c r="AK4531" s="127"/>
      <c r="AL4531" s="127"/>
      <c r="AM4531" s="127"/>
    </row>
    <row r="4532" spans="1:39" s="1" customFormat="1" ht="15" customHeight="1" x14ac:dyDescent="0.2">
      <c r="A4532" s="30">
        <v>4667</v>
      </c>
      <c r="B4532" s="30" t="s">
        <v>0</v>
      </c>
      <c r="C4532" s="140">
        <v>39829</v>
      </c>
      <c r="D4532" s="30">
        <v>29</v>
      </c>
      <c r="E4532" s="30" t="s">
        <v>50</v>
      </c>
      <c r="F4532" s="30">
        <v>-80</v>
      </c>
      <c r="G4532" s="83">
        <v>48.671999999999969</v>
      </c>
      <c r="H4532" s="32">
        <v>-80.811199999999999</v>
      </c>
      <c r="I4532" s="30">
        <v>24</v>
      </c>
      <c r="J4532" s="83">
        <v>59.91</v>
      </c>
      <c r="K4532" s="32">
        <v>24.9985</v>
      </c>
      <c r="L4532" s="34">
        <v>16.9361</v>
      </c>
      <c r="M4532" s="34">
        <v>33.463999999999999</v>
      </c>
      <c r="N4532" s="33"/>
      <c r="O4532" s="33"/>
      <c r="P4532" s="31">
        <v>56.255135135135134</v>
      </c>
      <c r="Q4532" s="31">
        <v>44.754209999999993</v>
      </c>
      <c r="R4532" s="31">
        <v>1.71181075849581</v>
      </c>
      <c r="S4532" s="31">
        <v>0.44</v>
      </c>
      <c r="T4532" s="31">
        <v>0.20200000000000001</v>
      </c>
      <c r="U4532" s="31">
        <v>0.53</v>
      </c>
      <c r="V4532" s="31">
        <v>0.11</v>
      </c>
      <c r="W4532" s="31">
        <v>0.42000000000000004</v>
      </c>
      <c r="X4532" s="31">
        <v>126</v>
      </c>
      <c r="Y4532" s="31">
        <v>0.2268</v>
      </c>
      <c r="Z4532" s="31">
        <v>2.4799999999999989E-2</v>
      </c>
      <c r="AA4532" s="31">
        <v>8.0428221886980236</v>
      </c>
      <c r="AB4532" s="31">
        <v>39.288367857142866</v>
      </c>
      <c r="AC4532" s="31">
        <v>38.318367857142867</v>
      </c>
      <c r="AD4532" s="31">
        <v>0.97000000000000008</v>
      </c>
      <c r="AE4532" s="34"/>
      <c r="AF4532" s="31">
        <v>0.320789628635272</v>
      </c>
      <c r="AG4532" s="31">
        <v>0.34754216221899198</v>
      </c>
      <c r="AH4532" s="34"/>
      <c r="AI4532" s="34">
        <v>1.75000000000001</v>
      </c>
      <c r="AJ4532" s="127"/>
      <c r="AK4532" s="127"/>
      <c r="AL4532" s="127"/>
      <c r="AM4532" s="127"/>
    </row>
    <row r="4533" spans="1:39" s="1" customFormat="1" ht="15" customHeight="1" x14ac:dyDescent="0.2">
      <c r="A4533" s="30">
        <v>4668</v>
      </c>
      <c r="B4533" s="30" t="s">
        <v>0</v>
      </c>
      <c r="C4533" s="140">
        <v>39829</v>
      </c>
      <c r="D4533" s="30">
        <v>30</v>
      </c>
      <c r="E4533" s="30" t="s">
        <v>49</v>
      </c>
      <c r="F4533" s="30">
        <v>-80</v>
      </c>
      <c r="G4533" s="83">
        <v>50.088000000000079</v>
      </c>
      <c r="H4533" s="32">
        <v>-80.834800000000001</v>
      </c>
      <c r="I4533" s="30">
        <v>24</v>
      </c>
      <c r="J4533" s="83">
        <v>58.512000000000057</v>
      </c>
      <c r="K4533" s="32">
        <v>24.975200000000001</v>
      </c>
      <c r="L4533" s="34">
        <v>16.152699999999999</v>
      </c>
      <c r="M4533" s="34">
        <v>35.745600000000003</v>
      </c>
      <c r="N4533" s="33"/>
      <c r="O4533" s="33"/>
      <c r="P4533" s="31">
        <v>60.979459459459463</v>
      </c>
      <c r="Q4533" s="31">
        <v>37.712984200000001</v>
      </c>
      <c r="R4533" s="31">
        <v>0.72644495602759596</v>
      </c>
      <c r="S4533" s="31">
        <v>0.17</v>
      </c>
      <c r="T4533" s="31">
        <v>0.109</v>
      </c>
      <c r="U4533" s="31">
        <v>0.53</v>
      </c>
      <c r="V4533" s="31">
        <v>0.11</v>
      </c>
      <c r="W4533" s="31">
        <v>0.42000000000000004</v>
      </c>
      <c r="X4533" s="31">
        <v>58.6</v>
      </c>
      <c r="Y4533" s="31">
        <v>0.25559999999999999</v>
      </c>
      <c r="Z4533" s="31">
        <v>0.14660000000000001</v>
      </c>
      <c r="AA4533" s="31">
        <v>8.0879795854372691</v>
      </c>
      <c r="AB4533" s="31">
        <v>24.145689285714287</v>
      </c>
      <c r="AC4533" s="31">
        <v>23.445689285714288</v>
      </c>
      <c r="AD4533" s="31">
        <v>0.70000000000000007</v>
      </c>
      <c r="AE4533" s="34"/>
      <c r="AF4533" s="31">
        <v>0.197862369368212</v>
      </c>
      <c r="AG4533" s="31">
        <v>0.10012708425486599</v>
      </c>
      <c r="AH4533" s="34"/>
      <c r="AI4533" s="34">
        <v>0.750000000000002</v>
      </c>
      <c r="AJ4533" s="127"/>
      <c r="AK4533" s="127"/>
      <c r="AL4533" s="127"/>
      <c r="AM4533" s="127"/>
    </row>
    <row r="4534" spans="1:39" s="1" customFormat="1" ht="15" customHeight="1" x14ac:dyDescent="0.2">
      <c r="A4534" s="30">
        <v>4669</v>
      </c>
      <c r="B4534" s="30" t="s">
        <v>0</v>
      </c>
      <c r="C4534" s="140">
        <v>39829</v>
      </c>
      <c r="D4534" s="30">
        <v>31</v>
      </c>
      <c r="E4534" s="30" t="s">
        <v>49</v>
      </c>
      <c r="F4534" s="30">
        <v>-80</v>
      </c>
      <c r="G4534" s="83">
        <v>52.109999999999843</v>
      </c>
      <c r="H4534" s="32">
        <v>-80.868499999999997</v>
      </c>
      <c r="I4534" s="30">
        <v>25</v>
      </c>
      <c r="J4534" s="83">
        <v>0.65999999999995396</v>
      </c>
      <c r="K4534" s="32">
        <v>25.010999999999999</v>
      </c>
      <c r="L4534" s="34">
        <v>16.0928</v>
      </c>
      <c r="M4534" s="34">
        <v>34.395299999999999</v>
      </c>
      <c r="N4534" s="33"/>
      <c r="O4534" s="33"/>
      <c r="P4534" s="31">
        <v>58.287567567567564</v>
      </c>
      <c r="Q4534" s="31">
        <v>40.141567999999992</v>
      </c>
      <c r="R4534" s="31">
        <v>0.63546603669788104</v>
      </c>
      <c r="S4534" s="31">
        <v>0.04</v>
      </c>
      <c r="T4534" s="31">
        <v>0.155</v>
      </c>
      <c r="U4534" s="31">
        <v>0.54</v>
      </c>
      <c r="V4534" s="31">
        <v>0.09</v>
      </c>
      <c r="W4534" s="31">
        <v>0.45000000000000007</v>
      </c>
      <c r="X4534" s="31">
        <v>96</v>
      </c>
      <c r="Y4534" s="31">
        <v>0.14279999999999998</v>
      </c>
      <c r="Z4534" s="31">
        <v>0</v>
      </c>
      <c r="AA4534" s="31">
        <v>8.1900657239314931</v>
      </c>
      <c r="AB4534" s="31">
        <v>25.659957142857145</v>
      </c>
      <c r="AC4534" s="31">
        <v>25.079957142857147</v>
      </c>
      <c r="AD4534" s="31">
        <v>0.58000000000000007</v>
      </c>
      <c r="AE4534" s="34"/>
      <c r="AF4534" s="31">
        <v>0.122085291737833</v>
      </c>
      <c r="AG4534" s="31">
        <v>7.1477319564266603E-2</v>
      </c>
      <c r="AH4534" s="34"/>
      <c r="AI4534" s="34">
        <v>0.65000000000000402</v>
      </c>
      <c r="AJ4534" s="127"/>
      <c r="AK4534" s="127"/>
      <c r="AL4534" s="127"/>
      <c r="AM4534" s="127"/>
    </row>
    <row r="4535" spans="1:39" s="3" customFormat="1" ht="15" customHeight="1" x14ac:dyDescent="0.2">
      <c r="A4535" s="25">
        <v>4670</v>
      </c>
      <c r="B4535" s="25" t="s">
        <v>0</v>
      </c>
      <c r="C4535" s="139">
        <v>39829</v>
      </c>
      <c r="D4535" s="25">
        <v>32</v>
      </c>
      <c r="E4535" s="25" t="s">
        <v>49</v>
      </c>
      <c r="F4535" s="25">
        <v>-80</v>
      </c>
      <c r="G4535" s="82">
        <v>55.56</v>
      </c>
      <c r="H4535" s="27">
        <v>-80.926000000000002</v>
      </c>
      <c r="I4535" s="25">
        <v>25</v>
      </c>
      <c r="J4535" s="82">
        <v>0.66599999999993997</v>
      </c>
      <c r="K4535" s="27">
        <v>25.011099999999999</v>
      </c>
      <c r="L4535" s="29">
        <v>16.936699999999998</v>
      </c>
      <c r="M4535" s="29">
        <v>30.160900000000002</v>
      </c>
      <c r="N4535" s="28"/>
      <c r="O4535" s="28"/>
      <c r="P4535" s="26">
        <v>62.097297297297295</v>
      </c>
      <c r="Q4535" s="26">
        <v>25.314424800000001</v>
      </c>
      <c r="R4535" s="26">
        <v>0.78040420809955202</v>
      </c>
      <c r="S4535" s="26">
        <v>0.14000000000000001</v>
      </c>
      <c r="T4535" s="26">
        <v>5.0999999999999997E-2</v>
      </c>
      <c r="U4535" s="26">
        <v>0.55000000000000004</v>
      </c>
      <c r="V4535" s="26">
        <v>0.09</v>
      </c>
      <c r="W4535" s="26">
        <v>0.46000000000000008</v>
      </c>
      <c r="X4535" s="26">
        <v>16.8</v>
      </c>
      <c r="Y4535" s="26">
        <v>0.24</v>
      </c>
      <c r="Z4535" s="26">
        <v>0.189</v>
      </c>
      <c r="AA4535" s="26">
        <v>8.1799840183353307</v>
      </c>
      <c r="AB4535" s="26">
        <v>17.824309285714286</v>
      </c>
      <c r="AC4535" s="26">
        <v>17.134309285714284</v>
      </c>
      <c r="AD4535" s="26">
        <v>0.69000000000000006</v>
      </c>
      <c r="AE4535" s="29"/>
      <c r="AF4535" s="26">
        <v>0.164604651963768</v>
      </c>
      <c r="AG4535" s="26">
        <v>0.115483057261428</v>
      </c>
      <c r="AH4535" s="29"/>
      <c r="AI4535" s="29">
        <v>0.80000000000000104</v>
      </c>
      <c r="AJ4535" s="125"/>
      <c r="AK4535" s="125"/>
      <c r="AL4535" s="125"/>
      <c r="AM4535" s="125"/>
    </row>
    <row r="4536" spans="1:39" s="1" customFormat="1" ht="15" customHeight="1" x14ac:dyDescent="0.2">
      <c r="A4536" s="30">
        <v>4671</v>
      </c>
      <c r="B4536" s="30" t="s">
        <v>0</v>
      </c>
      <c r="C4536" s="140">
        <v>39829</v>
      </c>
      <c r="D4536" s="30">
        <v>33</v>
      </c>
      <c r="E4536" s="30" t="s">
        <v>49</v>
      </c>
      <c r="F4536" s="30">
        <v>-80</v>
      </c>
      <c r="G4536" s="83">
        <v>55.17</v>
      </c>
      <c r="H4536" s="32">
        <v>-80.919499999999999</v>
      </c>
      <c r="I4536" s="30">
        <v>25</v>
      </c>
      <c r="J4536" s="83">
        <v>3.2459999999998956</v>
      </c>
      <c r="K4536" s="32">
        <v>25.054099999999998</v>
      </c>
      <c r="L4536" s="34">
        <v>16.056999999999999</v>
      </c>
      <c r="M4536" s="34">
        <v>33.398000000000003</v>
      </c>
      <c r="N4536" s="33"/>
      <c r="O4536" s="33"/>
      <c r="P4536" s="31">
        <v>62.934054054054059</v>
      </c>
      <c r="Q4536" s="31">
        <v>24.603077600000002</v>
      </c>
      <c r="R4536" s="31">
        <v>0.22383886605617301</v>
      </c>
      <c r="S4536" s="31">
        <v>0.16</v>
      </c>
      <c r="T4536" s="31">
        <v>5.7000000000000002E-2</v>
      </c>
      <c r="U4536" s="31">
        <v>0.56000000000000005</v>
      </c>
      <c r="V4536" s="31">
        <v>0.09</v>
      </c>
      <c r="W4536" s="31">
        <v>0.47000000000000008</v>
      </c>
      <c r="X4536" s="31">
        <v>21.6</v>
      </c>
      <c r="Y4536" s="31">
        <v>0.312</v>
      </c>
      <c r="Z4536" s="31">
        <v>0.255</v>
      </c>
      <c r="AA4536" s="31">
        <v>8.0715593911254846</v>
      </c>
      <c r="AB4536" s="31">
        <v>17.449872142857146</v>
      </c>
      <c r="AC4536" s="31">
        <v>16.729872142857147</v>
      </c>
      <c r="AD4536" s="31">
        <v>0.72000000000000008</v>
      </c>
      <c r="AE4536" s="34"/>
      <c r="AF4536" s="31">
        <v>0.21975352512810001</v>
      </c>
      <c r="AG4536" s="31">
        <v>0.132687067705203</v>
      </c>
      <c r="AH4536" s="34"/>
      <c r="AI4536" s="34">
        <v>0.249999999999995</v>
      </c>
      <c r="AJ4536" s="127"/>
      <c r="AK4536" s="127"/>
      <c r="AL4536" s="127"/>
      <c r="AM4536" s="127"/>
    </row>
    <row r="4537" spans="1:39" s="1" customFormat="1" ht="15" customHeight="1" x14ac:dyDescent="0.2">
      <c r="A4537" s="30">
        <v>4672</v>
      </c>
      <c r="B4537" s="30" t="s">
        <v>0</v>
      </c>
      <c r="C4537" s="140">
        <v>39829</v>
      </c>
      <c r="D4537" s="30">
        <v>35</v>
      </c>
      <c r="E4537" s="30" t="s">
        <v>49</v>
      </c>
      <c r="F4537" s="30">
        <v>-80</v>
      </c>
      <c r="G4537" s="83">
        <v>52.799999999999727</v>
      </c>
      <c r="H4537" s="32">
        <v>-80.88</v>
      </c>
      <c r="I4537" s="30">
        <v>24</v>
      </c>
      <c r="J4537" s="83">
        <v>58.236000000000061</v>
      </c>
      <c r="K4537" s="32">
        <v>24.970600000000001</v>
      </c>
      <c r="L4537" s="34">
        <v>17.701000000000001</v>
      </c>
      <c r="M4537" s="34">
        <v>33.979199999999999</v>
      </c>
      <c r="N4537" s="33"/>
      <c r="O4537" s="33"/>
      <c r="P4537" s="31">
        <v>44.505945945945939</v>
      </c>
      <c r="Q4537" s="31">
        <v>29.310195400000001</v>
      </c>
      <c r="R4537" s="31">
        <v>2.3383058316382299</v>
      </c>
      <c r="S4537" s="31">
        <v>0.53</v>
      </c>
      <c r="T4537" s="31">
        <v>5.5E-2</v>
      </c>
      <c r="U4537" s="31">
        <v>0.56999999999999995</v>
      </c>
      <c r="V4537" s="31">
        <v>0.11</v>
      </c>
      <c r="W4537" s="31">
        <v>0.45999999999999996</v>
      </c>
      <c r="X4537" s="31">
        <v>17.8</v>
      </c>
      <c r="Y4537" s="31">
        <v>0.2868</v>
      </c>
      <c r="Z4537" s="31">
        <v>0.23180000000000001</v>
      </c>
      <c r="AA4537" s="31">
        <v>8.2296467046608903</v>
      </c>
      <c r="AB4537" s="31">
        <v>12.582189285714287</v>
      </c>
      <c r="AC4537" s="31">
        <v>11.482189285714288</v>
      </c>
      <c r="AD4537" s="31">
        <v>1.1000000000000001</v>
      </c>
      <c r="AE4537" s="34"/>
      <c r="AF4537" s="31">
        <v>0.51823101423887097</v>
      </c>
      <c r="AG4537" s="31">
        <v>0.53051284507038599</v>
      </c>
      <c r="AH4537" s="34"/>
      <c r="AI4537" s="34">
        <v>2.4</v>
      </c>
      <c r="AJ4537" s="127"/>
      <c r="AK4537" s="127"/>
      <c r="AL4537" s="127"/>
      <c r="AM4537" s="127"/>
    </row>
    <row r="4538" spans="1:39" s="1" customFormat="1" ht="15" customHeight="1" x14ac:dyDescent="0.2">
      <c r="A4538" s="30">
        <v>4673</v>
      </c>
      <c r="B4538" s="30" t="s">
        <v>0</v>
      </c>
      <c r="C4538" s="140">
        <v>39829</v>
      </c>
      <c r="D4538" s="30">
        <v>38</v>
      </c>
      <c r="E4538" s="30" t="s">
        <v>50</v>
      </c>
      <c r="F4538" s="30">
        <v>-80</v>
      </c>
      <c r="G4538" s="83">
        <v>41.891999999999996</v>
      </c>
      <c r="H4538" s="32">
        <v>-80.6982</v>
      </c>
      <c r="I4538" s="30">
        <v>24</v>
      </c>
      <c r="J4538" s="83">
        <v>59.111999999999938</v>
      </c>
      <c r="K4538" s="32">
        <v>24.985199999999999</v>
      </c>
      <c r="L4538" s="34">
        <v>17.701699999999999</v>
      </c>
      <c r="M4538" s="34">
        <v>35.382199999999997</v>
      </c>
      <c r="N4538" s="33"/>
      <c r="O4538" s="33"/>
      <c r="P4538" s="31">
        <v>27.241081081081081</v>
      </c>
      <c r="Q4538" s="31">
        <v>16.661553000000001</v>
      </c>
      <c r="R4538" s="31">
        <v>0.55123604726564102</v>
      </c>
      <c r="S4538" s="31">
        <v>0.77</v>
      </c>
      <c r="T4538" s="31">
        <v>4.2999999999999997E-2</v>
      </c>
      <c r="U4538" s="31">
        <v>0.6</v>
      </c>
      <c r="V4538" s="31">
        <v>0.12</v>
      </c>
      <c r="W4538" s="31">
        <v>0.48</v>
      </c>
      <c r="X4538" s="31">
        <v>0</v>
      </c>
      <c r="Y4538" s="31">
        <v>0.16440000000000002</v>
      </c>
      <c r="Z4538" s="31">
        <v>0.12140000000000002</v>
      </c>
      <c r="AA4538" s="31">
        <v>8.0269871954913583</v>
      </c>
      <c r="AB4538" s="31">
        <v>30.769922857142859</v>
      </c>
      <c r="AC4538" s="31">
        <v>29.399922857142858</v>
      </c>
      <c r="AD4538" s="31">
        <v>1.37</v>
      </c>
      <c r="AE4538" s="34"/>
      <c r="AF4538" s="31">
        <v>0.409617202968661</v>
      </c>
      <c r="AG4538" s="31">
        <v>0.118111303760571</v>
      </c>
      <c r="AH4538" s="34"/>
      <c r="AI4538" s="34">
        <v>0.60000000000000497</v>
      </c>
      <c r="AJ4538" s="127"/>
      <c r="AK4538" s="127"/>
      <c r="AL4538" s="127"/>
      <c r="AM4538" s="127"/>
    </row>
    <row r="4539" spans="1:39" s="1" customFormat="1" ht="15" customHeight="1" x14ac:dyDescent="0.2">
      <c r="A4539" s="30">
        <v>4674</v>
      </c>
      <c r="B4539" s="30" t="s">
        <v>0</v>
      </c>
      <c r="C4539" s="140">
        <v>39829</v>
      </c>
      <c r="D4539" s="30">
        <v>39</v>
      </c>
      <c r="E4539" s="30" t="s">
        <v>50</v>
      </c>
      <c r="F4539" s="30">
        <v>-80</v>
      </c>
      <c r="G4539" s="83">
        <v>38.844000000000278</v>
      </c>
      <c r="H4539" s="32">
        <v>-80.647400000000005</v>
      </c>
      <c r="I4539" s="30">
        <v>25</v>
      </c>
      <c r="J4539" s="83">
        <v>0.44400000000003104</v>
      </c>
      <c r="K4539" s="32">
        <v>25.007400000000001</v>
      </c>
      <c r="L4539" s="34">
        <v>18.018999999999998</v>
      </c>
      <c r="M4539" s="34">
        <v>36.314700000000002</v>
      </c>
      <c r="N4539" s="33"/>
      <c r="O4539" s="33"/>
      <c r="P4539" s="31">
        <v>33.444324324324327</v>
      </c>
      <c r="Q4539" s="31">
        <v>13.1687271</v>
      </c>
      <c r="R4539" s="31">
        <v>1.6086533802612</v>
      </c>
      <c r="S4539" s="31">
        <v>0.69</v>
      </c>
      <c r="T4539" s="31">
        <v>4.3999999999999997E-2</v>
      </c>
      <c r="U4539" s="31">
        <v>0.6</v>
      </c>
      <c r="V4539" s="31">
        <v>0.14000000000000001</v>
      </c>
      <c r="W4539" s="31">
        <v>0.45999999999999996</v>
      </c>
      <c r="X4539" s="31">
        <v>0</v>
      </c>
      <c r="Y4539" s="31">
        <v>0.15359999999999999</v>
      </c>
      <c r="Z4539" s="31">
        <v>0.10959999999999999</v>
      </c>
      <c r="AA4539" s="31">
        <v>7.9936835848124979</v>
      </c>
      <c r="AB4539" s="31">
        <v>10.858677142857141</v>
      </c>
      <c r="AC4539" s="31">
        <v>9.5686771428571404</v>
      </c>
      <c r="AD4539" s="31">
        <v>1.29</v>
      </c>
      <c r="AE4539" s="34"/>
      <c r="AF4539" s="31">
        <v>0.34731160580590498</v>
      </c>
      <c r="AG4539" s="31">
        <v>0.122982137646789</v>
      </c>
      <c r="AH4539" s="34"/>
      <c r="AI4539" s="34">
        <v>1.65</v>
      </c>
      <c r="AJ4539" s="127"/>
      <c r="AK4539" s="127"/>
      <c r="AL4539" s="127"/>
      <c r="AM4539" s="127"/>
    </row>
    <row r="4540" spans="1:39" s="1" customFormat="1" ht="15" customHeight="1" x14ac:dyDescent="0.2">
      <c r="A4540" s="30">
        <v>4675</v>
      </c>
      <c r="B4540" s="30" t="s">
        <v>0</v>
      </c>
      <c r="C4540" s="140">
        <v>39829</v>
      </c>
      <c r="D4540" s="30">
        <v>40</v>
      </c>
      <c r="E4540" s="30" t="s">
        <v>47</v>
      </c>
      <c r="F4540" s="30">
        <v>-80</v>
      </c>
      <c r="G4540" s="83">
        <v>35.95799999999997</v>
      </c>
      <c r="H4540" s="32">
        <v>-80.599299999999999</v>
      </c>
      <c r="I4540" s="30">
        <v>25</v>
      </c>
      <c r="J4540" s="83">
        <v>0.97200000000007947</v>
      </c>
      <c r="K4540" s="32">
        <v>25.016200000000001</v>
      </c>
      <c r="L4540" s="34">
        <v>17.644500000000001</v>
      </c>
      <c r="M4540" s="34">
        <v>34.312100000000001</v>
      </c>
      <c r="N4540" s="33"/>
      <c r="O4540" s="33"/>
      <c r="P4540" s="31">
        <v>30.646486486486484</v>
      </c>
      <c r="Q4540" s="31">
        <v>16.255862800000003</v>
      </c>
      <c r="R4540" s="31">
        <v>0.507350335275491</v>
      </c>
      <c r="S4540" s="31">
        <v>1.1000000000000001</v>
      </c>
      <c r="T4540" s="31">
        <v>4.4999999999999998E-2</v>
      </c>
      <c r="U4540" s="31">
        <v>0.88</v>
      </c>
      <c r="V4540" s="31">
        <v>0.15</v>
      </c>
      <c r="W4540" s="31">
        <v>0.73</v>
      </c>
      <c r="X4540" s="31">
        <v>0</v>
      </c>
      <c r="Y4540" s="31">
        <v>0.14399999999999999</v>
      </c>
      <c r="Z4540" s="31">
        <v>9.8999999999999991E-2</v>
      </c>
      <c r="AA4540" s="31">
        <v>8.0028031311924614</v>
      </c>
      <c r="AB4540" s="31">
        <v>18.171214285714289</v>
      </c>
      <c r="AC4540" s="31">
        <v>16.191214285714288</v>
      </c>
      <c r="AD4540" s="31">
        <v>1.98</v>
      </c>
      <c r="AE4540" s="34"/>
      <c r="AF4540" s="31">
        <v>0.35825718368584902</v>
      </c>
      <c r="AG4540" s="31">
        <v>0.11725790188289401</v>
      </c>
      <c r="AH4540" s="34"/>
      <c r="AI4540" s="34">
        <v>0.54999999999999705</v>
      </c>
      <c r="AJ4540" s="127"/>
      <c r="AK4540" s="127"/>
      <c r="AL4540" s="127"/>
      <c r="AM4540" s="127"/>
    </row>
    <row r="4541" spans="1:39" s="1" customFormat="1" ht="15" customHeight="1" x14ac:dyDescent="0.2">
      <c r="A4541" s="30">
        <v>4676</v>
      </c>
      <c r="B4541" s="30" t="s">
        <v>14</v>
      </c>
      <c r="C4541" s="140">
        <v>39939</v>
      </c>
      <c r="D4541" s="30" t="s">
        <v>15</v>
      </c>
      <c r="E4541" s="30" t="s">
        <v>76</v>
      </c>
      <c r="F4541" s="30">
        <v>-80</v>
      </c>
      <c r="G4541" s="83">
        <v>11.052000000000248</v>
      </c>
      <c r="H4541" s="32">
        <v>-80.184200000000004</v>
      </c>
      <c r="I4541" s="30">
        <v>25</v>
      </c>
      <c r="J4541" s="83">
        <v>44.37</v>
      </c>
      <c r="K4541" s="32">
        <v>25.7395</v>
      </c>
      <c r="L4541" s="34">
        <v>26.307600000000001</v>
      </c>
      <c r="M4541" s="34">
        <v>38.481900000000003</v>
      </c>
      <c r="N4541" s="33"/>
      <c r="O4541" s="33"/>
      <c r="P4541" s="31">
        <v>63.145945945945947</v>
      </c>
      <c r="Q4541" s="31">
        <v>7.5696465999999996</v>
      </c>
      <c r="R4541" s="31">
        <v>4.3331437688102303</v>
      </c>
      <c r="S4541" s="31">
        <v>5</v>
      </c>
      <c r="T4541" s="31">
        <v>0</v>
      </c>
      <c r="U4541" s="31">
        <v>0.33800000000000002</v>
      </c>
      <c r="V4541" s="31">
        <v>0.16700000000000001</v>
      </c>
      <c r="W4541" s="31">
        <v>0.17100000000000001</v>
      </c>
      <c r="X4541" s="31">
        <v>0</v>
      </c>
      <c r="Y4541" s="31" t="s">
        <v>194</v>
      </c>
      <c r="Z4541" s="31" t="s">
        <v>194</v>
      </c>
      <c r="AA4541" s="31" t="s">
        <v>194</v>
      </c>
      <c r="AB4541" s="31" t="s">
        <v>194</v>
      </c>
      <c r="AC4541" s="31" t="s">
        <v>194</v>
      </c>
      <c r="AD4541" s="31">
        <v>5.3380000000000001</v>
      </c>
      <c r="AE4541" s="34"/>
      <c r="AF4541" s="31">
        <v>0.56159234199403296</v>
      </c>
      <c r="AG4541" s="31">
        <v>0.246969779976974</v>
      </c>
      <c r="AH4541" s="34"/>
      <c r="AI4541" s="34">
        <v>4.4000000000000004</v>
      </c>
      <c r="AJ4541" s="127"/>
      <c r="AK4541" s="127"/>
      <c r="AL4541" s="127"/>
      <c r="AM4541" s="127"/>
    </row>
    <row r="4542" spans="1:39" s="1" customFormat="1" ht="15" customHeight="1" x14ac:dyDescent="0.2">
      <c r="A4542" s="30">
        <v>4677</v>
      </c>
      <c r="B4542" s="30" t="s">
        <v>14</v>
      </c>
      <c r="C4542" s="140">
        <v>39939</v>
      </c>
      <c r="D4542" s="30" t="s">
        <v>24</v>
      </c>
      <c r="E4542" s="30" t="s">
        <v>77</v>
      </c>
      <c r="F4542" s="30">
        <v>-80</v>
      </c>
      <c r="G4542" s="83">
        <v>21.701999999999941</v>
      </c>
      <c r="H4542" s="32">
        <v>-80.361699999999999</v>
      </c>
      <c r="I4542" s="30">
        <v>25</v>
      </c>
      <c r="J4542" s="83">
        <v>17.850000000000001</v>
      </c>
      <c r="K4542" s="32">
        <v>25.297499999999999</v>
      </c>
      <c r="L4542" s="34">
        <v>27.305099999999999</v>
      </c>
      <c r="M4542" s="34">
        <v>39.961100000000002</v>
      </c>
      <c r="N4542" s="33"/>
      <c r="O4542" s="33"/>
      <c r="P4542" s="31">
        <v>69.692972972972981</v>
      </c>
      <c r="Q4542" s="31">
        <v>9.6064336999999984</v>
      </c>
      <c r="R4542" s="31">
        <v>2.2120112269551502</v>
      </c>
      <c r="S4542" s="31">
        <v>3.8</v>
      </c>
      <c r="T4542" s="31">
        <v>0</v>
      </c>
      <c r="U4542" s="31">
        <v>0.11</v>
      </c>
      <c r="V4542" s="31">
        <v>0.11</v>
      </c>
      <c r="W4542" s="31">
        <v>0</v>
      </c>
      <c r="X4542" s="31">
        <v>0</v>
      </c>
      <c r="Y4542" s="31" t="s">
        <v>194</v>
      </c>
      <c r="Z4542" s="31" t="s">
        <v>194</v>
      </c>
      <c r="AA4542" s="31" t="s">
        <v>194</v>
      </c>
      <c r="AB4542" s="31" t="s">
        <v>194</v>
      </c>
      <c r="AC4542" s="31" t="s">
        <v>194</v>
      </c>
      <c r="AD4542" s="31">
        <v>3.9099999999999997</v>
      </c>
      <c r="AE4542" s="34"/>
      <c r="AF4542" s="31">
        <v>0.31910569357681901</v>
      </c>
      <c r="AG4542" s="31">
        <v>0.100466440748542</v>
      </c>
      <c r="AH4542" s="34"/>
      <c r="AI4542" s="34">
        <v>2.2500000000000102</v>
      </c>
      <c r="AJ4542" s="127"/>
      <c r="AK4542" s="127"/>
      <c r="AL4542" s="127"/>
      <c r="AM4542" s="127"/>
    </row>
    <row r="4543" spans="1:39" s="1" customFormat="1" ht="15" customHeight="1" x14ac:dyDescent="0.2">
      <c r="A4543" s="30">
        <v>4678</v>
      </c>
      <c r="B4543" s="30" t="s">
        <v>14</v>
      </c>
      <c r="C4543" s="140">
        <v>39939</v>
      </c>
      <c r="D4543" s="30" t="s">
        <v>25</v>
      </c>
      <c r="E4543" s="30" t="s">
        <v>79</v>
      </c>
      <c r="F4543" s="30">
        <v>-80</v>
      </c>
      <c r="G4543" s="83">
        <v>22.554000000000087</v>
      </c>
      <c r="H4543" s="32">
        <v>-80.375900000000001</v>
      </c>
      <c r="I4543" s="30">
        <v>25</v>
      </c>
      <c r="J4543" s="83">
        <v>14.352000000000018</v>
      </c>
      <c r="K4543" s="32">
        <v>25.2392</v>
      </c>
      <c r="L4543" s="34">
        <v>27.601199999999999</v>
      </c>
      <c r="M4543" s="34">
        <v>40.523400000000002</v>
      </c>
      <c r="N4543" s="33"/>
      <c r="O4543" s="33"/>
      <c r="P4543" s="31">
        <v>64.281081081081084</v>
      </c>
      <c r="Q4543" s="31">
        <v>12.726913799999998</v>
      </c>
      <c r="R4543" s="31">
        <v>0.563514740400193</v>
      </c>
      <c r="S4543" s="31">
        <v>5.6</v>
      </c>
      <c r="T4543" s="31">
        <v>0</v>
      </c>
      <c r="U4543" s="31">
        <v>0.249</v>
      </c>
      <c r="V4543" s="31">
        <v>0.249</v>
      </c>
      <c r="W4543" s="31">
        <v>0</v>
      </c>
      <c r="X4543" s="31">
        <v>0</v>
      </c>
      <c r="Y4543" s="31" t="s">
        <v>194</v>
      </c>
      <c r="Z4543" s="31" t="s">
        <v>194</v>
      </c>
      <c r="AA4543" s="31" t="s">
        <v>194</v>
      </c>
      <c r="AB4543" s="31" t="s">
        <v>194</v>
      </c>
      <c r="AC4543" s="31" t="s">
        <v>194</v>
      </c>
      <c r="AD4543" s="31">
        <v>5.8489999999999993</v>
      </c>
      <c r="AE4543" s="34"/>
      <c r="AF4543" s="31">
        <v>0.30647618063842302</v>
      </c>
      <c r="AG4543" s="31">
        <v>9.8550786363658993E-2</v>
      </c>
      <c r="AH4543" s="34"/>
      <c r="AI4543" s="34">
        <v>0.60000000000000497</v>
      </c>
      <c r="AJ4543" s="127"/>
      <c r="AK4543" s="127"/>
      <c r="AL4543" s="127"/>
      <c r="AM4543" s="127"/>
    </row>
    <row r="4544" spans="1:39" s="1" customFormat="1" ht="15" customHeight="1" x14ac:dyDescent="0.2">
      <c r="A4544" s="30">
        <v>4679</v>
      </c>
      <c r="B4544" s="30" t="s">
        <v>14</v>
      </c>
      <c r="C4544" s="140">
        <v>39939</v>
      </c>
      <c r="D4544" s="30" t="s">
        <v>26</v>
      </c>
      <c r="E4544" s="30" t="s">
        <v>79</v>
      </c>
      <c r="F4544" s="30">
        <v>-80</v>
      </c>
      <c r="G4544" s="83">
        <v>25.343999999999767</v>
      </c>
      <c r="H4544" s="32">
        <v>-80.422399999999996</v>
      </c>
      <c r="I4544" s="30">
        <v>25</v>
      </c>
      <c r="J4544" s="83">
        <v>15.36</v>
      </c>
      <c r="K4544" s="32">
        <v>25.256</v>
      </c>
      <c r="L4544" s="34">
        <v>28.636900000000001</v>
      </c>
      <c r="M4544" s="34">
        <v>41.2654</v>
      </c>
      <c r="N4544" s="33"/>
      <c r="O4544" s="33"/>
      <c r="P4544" s="31">
        <v>55.64756756756757</v>
      </c>
      <c r="Q4544" s="31">
        <v>30.946849700000001</v>
      </c>
      <c r="R4544" s="31">
        <v>1.49682574116017</v>
      </c>
      <c r="S4544" s="31">
        <v>9.5</v>
      </c>
      <c r="T4544" s="31">
        <v>0</v>
      </c>
      <c r="U4544" s="31">
        <v>0.31</v>
      </c>
      <c r="V4544" s="31">
        <v>0.31</v>
      </c>
      <c r="W4544" s="31">
        <v>0</v>
      </c>
      <c r="X4544" s="31">
        <v>3.7</v>
      </c>
      <c r="Y4544" s="31" t="s">
        <v>194</v>
      </c>
      <c r="Z4544" s="31" t="s">
        <v>194</v>
      </c>
      <c r="AA4544" s="31" t="s">
        <v>194</v>
      </c>
      <c r="AB4544" s="31" t="s">
        <v>194</v>
      </c>
      <c r="AC4544" s="31" t="s">
        <v>194</v>
      </c>
      <c r="AD4544" s="31">
        <v>9.81</v>
      </c>
      <c r="AE4544" s="34"/>
      <c r="AF4544" s="31">
        <v>0.446663774254624</v>
      </c>
      <c r="AG4544" s="31">
        <v>0.20115560114373299</v>
      </c>
      <c r="AH4544" s="34"/>
      <c r="AI4544" s="34">
        <v>1.55</v>
      </c>
      <c r="AJ4544" s="127"/>
      <c r="AK4544" s="127"/>
      <c r="AL4544" s="127"/>
      <c r="AM4544" s="127"/>
    </row>
    <row r="4545" spans="1:39" s="1" customFormat="1" ht="15" customHeight="1" x14ac:dyDescent="0.2">
      <c r="A4545" s="30">
        <v>4680</v>
      </c>
      <c r="B4545" s="30" t="s">
        <v>14</v>
      </c>
      <c r="C4545" s="140">
        <v>39939</v>
      </c>
      <c r="D4545" s="30" t="s">
        <v>27</v>
      </c>
      <c r="E4545" s="30" t="s">
        <v>79</v>
      </c>
      <c r="F4545" s="30">
        <v>-80</v>
      </c>
      <c r="G4545" s="83">
        <v>25.37399999999991</v>
      </c>
      <c r="H4545" s="32">
        <v>-80.422899999999998</v>
      </c>
      <c r="I4545" s="30">
        <v>25</v>
      </c>
      <c r="J4545" s="83">
        <v>10.553999999999917</v>
      </c>
      <c r="K4545" s="32">
        <v>25.175899999999999</v>
      </c>
      <c r="L4545" s="34">
        <v>28.008099999999999</v>
      </c>
      <c r="M4545" s="34">
        <v>39.692599999999999</v>
      </c>
      <c r="N4545" s="33"/>
      <c r="O4545" s="33"/>
      <c r="P4545" s="31">
        <v>60.689729729729727</v>
      </c>
      <c r="Q4545" s="31">
        <v>14.049574999999999</v>
      </c>
      <c r="R4545" s="31">
        <v>4.2129634521370001</v>
      </c>
      <c r="S4545" s="31">
        <v>6.1</v>
      </c>
      <c r="T4545" s="31">
        <v>0</v>
      </c>
      <c r="U4545" s="31">
        <v>0.60799999999999998</v>
      </c>
      <c r="V4545" s="31">
        <v>0.44400000000000001</v>
      </c>
      <c r="W4545" s="31">
        <v>0.16399999999999998</v>
      </c>
      <c r="X4545" s="31">
        <v>0</v>
      </c>
      <c r="Y4545" s="31" t="s">
        <v>194</v>
      </c>
      <c r="Z4545" s="31" t="s">
        <v>194</v>
      </c>
      <c r="AA4545" s="31" t="s">
        <v>194</v>
      </c>
      <c r="AB4545" s="31" t="s">
        <v>194</v>
      </c>
      <c r="AC4545" s="31" t="s">
        <v>194</v>
      </c>
      <c r="AD4545" s="31">
        <v>6.7079999999999993</v>
      </c>
      <c r="AE4545" s="34"/>
      <c r="AF4545" s="31">
        <v>0.31110700204916802</v>
      </c>
      <c r="AG4545" s="31">
        <v>0.112194662359085</v>
      </c>
      <c r="AH4545" s="34"/>
      <c r="AI4545" s="34">
        <v>4.25</v>
      </c>
      <c r="AJ4545" s="127"/>
      <c r="AK4545" s="127"/>
      <c r="AL4545" s="127"/>
      <c r="AM4545" s="127"/>
    </row>
    <row r="4546" spans="1:39" s="1" customFormat="1" ht="15" customHeight="1" x14ac:dyDescent="0.2">
      <c r="A4546" s="30">
        <v>4681</v>
      </c>
      <c r="B4546" s="30" t="s">
        <v>14</v>
      </c>
      <c r="C4546" s="140">
        <v>39939</v>
      </c>
      <c r="D4546" s="30" t="s">
        <v>28</v>
      </c>
      <c r="E4546" s="30" t="s">
        <v>77</v>
      </c>
      <c r="F4546" s="30">
        <v>-80</v>
      </c>
      <c r="G4546" s="83">
        <v>12.809999999999775</v>
      </c>
      <c r="H4546" s="32">
        <v>-80.213499999999996</v>
      </c>
      <c r="I4546" s="30">
        <v>25</v>
      </c>
      <c r="J4546" s="83">
        <v>28.097999999999956</v>
      </c>
      <c r="K4546" s="32">
        <v>25.468299999999999</v>
      </c>
      <c r="L4546" s="34">
        <v>27.130299999999998</v>
      </c>
      <c r="M4546" s="34">
        <v>39.731900000000003</v>
      </c>
      <c r="N4546" s="33"/>
      <c r="O4546" s="33"/>
      <c r="P4546" s="31">
        <v>71.370810810810809</v>
      </c>
      <c r="Q4546" s="31">
        <v>4.2101983000000001</v>
      </c>
      <c r="R4546" s="31">
        <v>2.6725358210704702</v>
      </c>
      <c r="S4546" s="31">
        <v>3.4</v>
      </c>
      <c r="T4546" s="31">
        <v>0</v>
      </c>
      <c r="U4546" s="31">
        <v>0.14699999999999999</v>
      </c>
      <c r="V4546" s="31">
        <v>9.0999999999999998E-2</v>
      </c>
      <c r="W4546" s="31">
        <v>5.5999999999999994E-2</v>
      </c>
      <c r="X4546" s="31">
        <v>0</v>
      </c>
      <c r="Y4546" s="31" t="s">
        <v>194</v>
      </c>
      <c r="Z4546" s="31" t="s">
        <v>194</v>
      </c>
      <c r="AA4546" s="31" t="s">
        <v>194</v>
      </c>
      <c r="AB4546" s="31" t="s">
        <v>194</v>
      </c>
      <c r="AC4546" s="31" t="s">
        <v>194</v>
      </c>
      <c r="AD4546" s="31">
        <v>3.5470000000000002</v>
      </c>
      <c r="AE4546" s="34"/>
      <c r="AF4546" s="31">
        <v>0.230699103008043</v>
      </c>
      <c r="AG4546" s="31">
        <v>5.7966525407804802E-2</v>
      </c>
      <c r="AH4546" s="34"/>
      <c r="AI4546" s="34">
        <v>2.7</v>
      </c>
      <c r="AJ4546" s="127"/>
      <c r="AK4546" s="127"/>
      <c r="AL4546" s="127"/>
      <c r="AM4546" s="127"/>
    </row>
    <row r="4547" spans="1:39" s="1" customFormat="1" ht="15" customHeight="1" x14ac:dyDescent="0.2">
      <c r="A4547" s="30">
        <v>4682</v>
      </c>
      <c r="B4547" s="30" t="s">
        <v>14</v>
      </c>
      <c r="C4547" s="140">
        <v>39939</v>
      </c>
      <c r="D4547" s="30" t="s">
        <v>29</v>
      </c>
      <c r="E4547" s="30" t="s">
        <v>76</v>
      </c>
      <c r="F4547" s="30">
        <v>-80</v>
      </c>
      <c r="G4547" s="83">
        <v>11.879999999999598</v>
      </c>
      <c r="H4547" s="32">
        <v>-80.197999999999993</v>
      </c>
      <c r="I4547" s="30">
        <v>25</v>
      </c>
      <c r="J4547" s="83">
        <v>34.877999999999929</v>
      </c>
      <c r="K4547" s="32">
        <v>25.581299999999999</v>
      </c>
      <c r="L4547" s="34">
        <v>26.5533</v>
      </c>
      <c r="M4547" s="34">
        <v>37.008200000000002</v>
      </c>
      <c r="N4547" s="33"/>
      <c r="O4547" s="33"/>
      <c r="P4547" s="31">
        <v>72.516756756756749</v>
      </c>
      <c r="Q4547" s="31">
        <v>2.8541926999999996</v>
      </c>
      <c r="R4547" s="31">
        <v>0.28170725308526101</v>
      </c>
      <c r="S4547" s="31">
        <v>0.46800000000000003</v>
      </c>
      <c r="T4547" s="31">
        <v>0</v>
      </c>
      <c r="U4547" s="31">
        <v>0.14899999999999999</v>
      </c>
      <c r="V4547" s="31">
        <v>0.14899999999999999</v>
      </c>
      <c r="W4547" s="31">
        <v>0</v>
      </c>
      <c r="X4547" s="31">
        <v>0</v>
      </c>
      <c r="Y4547" s="31" t="s">
        <v>194</v>
      </c>
      <c r="Z4547" s="31" t="s">
        <v>194</v>
      </c>
      <c r="AA4547" s="31" t="s">
        <v>194</v>
      </c>
      <c r="AB4547" s="31" t="s">
        <v>194</v>
      </c>
      <c r="AC4547" s="31" t="s">
        <v>194</v>
      </c>
      <c r="AD4547" s="31">
        <v>0.61699999999999999</v>
      </c>
      <c r="AE4547" s="34"/>
      <c r="AF4547" s="31">
        <v>0.15365907408382501</v>
      </c>
      <c r="AG4547" s="31">
        <v>7.4588166989171797E-2</v>
      </c>
      <c r="AH4547" s="34"/>
      <c r="AI4547" s="34">
        <v>0.30000000000000199</v>
      </c>
      <c r="AJ4547" s="127"/>
      <c r="AK4547" s="127"/>
      <c r="AL4547" s="127"/>
      <c r="AM4547" s="127"/>
    </row>
    <row r="4548" spans="1:39" s="1" customFormat="1" ht="15" customHeight="1" x14ac:dyDescent="0.2">
      <c r="A4548" s="30">
        <v>4683</v>
      </c>
      <c r="B4548" s="30" t="s">
        <v>14</v>
      </c>
      <c r="C4548" s="140">
        <v>39939</v>
      </c>
      <c r="D4548" s="30" t="s">
        <v>30</v>
      </c>
      <c r="E4548" s="30" t="s">
        <v>76</v>
      </c>
      <c r="F4548" s="30">
        <v>-80</v>
      </c>
      <c r="G4548" s="83">
        <v>11.208000000000311</v>
      </c>
      <c r="H4548" s="32">
        <v>-80.186800000000005</v>
      </c>
      <c r="I4548" s="30">
        <v>25</v>
      </c>
      <c r="J4548" s="83">
        <v>39.756000000000071</v>
      </c>
      <c r="K4548" s="32">
        <v>25.662600000000001</v>
      </c>
      <c r="L4548" s="34">
        <v>26.421099999999999</v>
      </c>
      <c r="M4548" s="34">
        <v>37.744999999999997</v>
      </c>
      <c r="N4548" s="33"/>
      <c r="O4548" s="33"/>
      <c r="P4548" s="31">
        <v>61.718918918918916</v>
      </c>
      <c r="Q4548" s="31">
        <v>3.8378525000000003</v>
      </c>
      <c r="R4548" s="31">
        <v>3.1713831274292699</v>
      </c>
      <c r="S4548" s="31">
        <v>0.77500000000000002</v>
      </c>
      <c r="T4548" s="31">
        <v>0</v>
      </c>
      <c r="U4548" s="31">
        <v>0.32800000000000001</v>
      </c>
      <c r="V4548" s="31">
        <v>9.7000000000000003E-2</v>
      </c>
      <c r="W4548" s="31">
        <v>0.23100000000000001</v>
      </c>
      <c r="X4548" s="31">
        <v>0</v>
      </c>
      <c r="Y4548" s="31" t="s">
        <v>194</v>
      </c>
      <c r="Z4548" s="31" t="s">
        <v>194</v>
      </c>
      <c r="AA4548" s="31" t="s">
        <v>194</v>
      </c>
      <c r="AB4548" s="31" t="s">
        <v>194</v>
      </c>
      <c r="AC4548" s="31" t="s">
        <v>194</v>
      </c>
      <c r="AD4548" s="31">
        <v>1.103</v>
      </c>
      <c r="AE4548" s="34"/>
      <c r="AF4548" s="31">
        <v>0.240381729594147</v>
      </c>
      <c r="AG4548" s="31">
        <v>0.19000604197160101</v>
      </c>
      <c r="AH4548" s="34"/>
      <c r="AI4548" s="34">
        <v>3.2</v>
      </c>
      <c r="AJ4548" s="127"/>
      <c r="AK4548" s="127"/>
      <c r="AL4548" s="127"/>
      <c r="AM4548" s="127"/>
    </row>
    <row r="4549" spans="1:39" s="1" customFormat="1" ht="15" customHeight="1" x14ac:dyDescent="0.2">
      <c r="A4549" s="30">
        <v>4684</v>
      </c>
      <c r="B4549" s="30" t="s">
        <v>14</v>
      </c>
      <c r="C4549" s="140">
        <v>39939</v>
      </c>
      <c r="D4549" s="30" t="s">
        <v>31</v>
      </c>
      <c r="E4549" s="30" t="s">
        <v>76</v>
      </c>
      <c r="F4549" s="30">
        <v>-80</v>
      </c>
      <c r="G4549" s="83">
        <v>17.381999999999778</v>
      </c>
      <c r="H4549" s="32">
        <v>-80.289699999999996</v>
      </c>
      <c r="I4549" s="30">
        <v>25</v>
      </c>
      <c r="J4549" s="83">
        <v>36.936000000000035</v>
      </c>
      <c r="K4549" s="32">
        <v>25.615600000000001</v>
      </c>
      <c r="L4549" s="34">
        <v>27.185500000000001</v>
      </c>
      <c r="M4549" s="34">
        <v>40.223199999999999</v>
      </c>
      <c r="N4549" s="33"/>
      <c r="O4549" s="33"/>
      <c r="P4549" s="31">
        <v>71.937297297297292</v>
      </c>
      <c r="Q4549" s="31">
        <v>16.322551600000001</v>
      </c>
      <c r="R4549" s="31">
        <v>0.120481019362237</v>
      </c>
      <c r="S4549" s="31">
        <v>4.5</v>
      </c>
      <c r="T4549" s="31">
        <v>0</v>
      </c>
      <c r="U4549" s="31">
        <v>9.1999999999999998E-2</v>
      </c>
      <c r="V4549" s="31">
        <v>9.1999999999999998E-2</v>
      </c>
      <c r="W4549" s="31">
        <v>0</v>
      </c>
      <c r="X4549" s="31">
        <v>0</v>
      </c>
      <c r="Y4549" s="31" t="s">
        <v>194</v>
      </c>
      <c r="Z4549" s="31" t="s">
        <v>194</v>
      </c>
      <c r="AA4549" s="31" t="s">
        <v>194</v>
      </c>
      <c r="AB4549" s="31" t="s">
        <v>194</v>
      </c>
      <c r="AC4549" s="31" t="s">
        <v>194</v>
      </c>
      <c r="AD4549" s="31">
        <v>4.5919999999999996</v>
      </c>
      <c r="AE4549" s="34"/>
      <c r="AF4549" s="31">
        <v>0.24795943735718501</v>
      </c>
      <c r="AG4549" s="31">
        <v>0.16378068379410199</v>
      </c>
      <c r="AH4549" s="34"/>
      <c r="AI4549" s="34">
        <v>0.149999999999997</v>
      </c>
      <c r="AJ4549" s="127"/>
      <c r="AK4549" s="127"/>
      <c r="AL4549" s="127"/>
      <c r="AM4549" s="127"/>
    </row>
    <row r="4550" spans="1:39" s="1" customFormat="1" ht="15" customHeight="1" x14ac:dyDescent="0.2">
      <c r="A4550" s="30">
        <v>4685</v>
      </c>
      <c r="B4550" s="30" t="s">
        <v>14</v>
      </c>
      <c r="C4550" s="140">
        <v>39939</v>
      </c>
      <c r="D4550" s="30" t="s">
        <v>16</v>
      </c>
      <c r="E4550" s="30" t="s">
        <v>76</v>
      </c>
      <c r="F4550" s="30">
        <v>-80</v>
      </c>
      <c r="G4550" s="83">
        <v>14.87400000000008</v>
      </c>
      <c r="H4550" s="32">
        <v>-80.247900000000001</v>
      </c>
      <c r="I4550" s="30">
        <v>25</v>
      </c>
      <c r="J4550" s="83">
        <v>41.400000000000077</v>
      </c>
      <c r="K4550" s="32">
        <v>25.69</v>
      </c>
      <c r="L4550" s="34">
        <v>26.8995</v>
      </c>
      <c r="M4550" s="34">
        <v>36.6417</v>
      </c>
      <c r="N4550" s="33"/>
      <c r="O4550" s="33"/>
      <c r="P4550" s="31">
        <v>65.046486486486486</v>
      </c>
      <c r="Q4550" s="31">
        <v>19.784811800000004</v>
      </c>
      <c r="R4550" s="31">
        <v>1.9961905745716699</v>
      </c>
      <c r="S4550" s="31">
        <v>1.2</v>
      </c>
      <c r="T4550" s="31">
        <v>0</v>
      </c>
      <c r="U4550" s="31">
        <v>0.46700000000000003</v>
      </c>
      <c r="V4550" s="31">
        <v>0.28100000000000003</v>
      </c>
      <c r="W4550" s="31">
        <v>0.186</v>
      </c>
      <c r="X4550" s="31">
        <v>0</v>
      </c>
      <c r="Y4550" s="31" t="s">
        <v>194</v>
      </c>
      <c r="Z4550" s="31" t="s">
        <v>194</v>
      </c>
      <c r="AA4550" s="31" t="s">
        <v>194</v>
      </c>
      <c r="AB4550" s="31" t="s">
        <v>194</v>
      </c>
      <c r="AC4550" s="31" t="s">
        <v>194</v>
      </c>
      <c r="AD4550" s="31">
        <v>1.6669999999999998</v>
      </c>
      <c r="AE4550" s="34"/>
      <c r="AF4550" s="31">
        <v>1.2919991735979699</v>
      </c>
      <c r="AG4550" s="31">
        <v>0.43514620778936403</v>
      </c>
      <c r="AH4550" s="34"/>
      <c r="AI4550" s="34">
        <v>2.15</v>
      </c>
      <c r="AJ4550" s="127"/>
      <c r="AK4550" s="127"/>
      <c r="AL4550" s="127"/>
      <c r="AM4550" s="127"/>
    </row>
    <row r="4551" spans="1:39" s="1" customFormat="1" ht="15" customHeight="1" x14ac:dyDescent="0.2">
      <c r="A4551" s="30">
        <v>4686</v>
      </c>
      <c r="B4551" s="30" t="s">
        <v>14</v>
      </c>
      <c r="C4551" s="140">
        <v>39939</v>
      </c>
      <c r="D4551" s="30" t="s">
        <v>17</v>
      </c>
      <c r="E4551" s="30" t="s">
        <v>76</v>
      </c>
      <c r="F4551" s="30">
        <v>-80</v>
      </c>
      <c r="G4551" s="83">
        <v>15.809999999999604</v>
      </c>
      <c r="H4551" s="32">
        <v>-80.263499999999993</v>
      </c>
      <c r="I4551" s="30">
        <v>25</v>
      </c>
      <c r="J4551" s="83">
        <v>39.31200000000004</v>
      </c>
      <c r="K4551" s="32">
        <v>25.655200000000001</v>
      </c>
      <c r="L4551" s="34">
        <v>27.1144</v>
      </c>
      <c r="M4551" s="34">
        <v>38.3733</v>
      </c>
      <c r="N4551" s="33"/>
      <c r="O4551" s="33"/>
      <c r="P4551" s="31">
        <v>67.950270270270281</v>
      </c>
      <c r="Q4551" s="31">
        <v>21.9216321</v>
      </c>
      <c r="R4551" s="31">
        <v>1.8414964463824199</v>
      </c>
      <c r="S4551" s="31">
        <v>2.5</v>
      </c>
      <c r="T4551" s="31">
        <v>0</v>
      </c>
      <c r="U4551" s="31">
        <v>0.45</v>
      </c>
      <c r="V4551" s="31">
        <v>0.15</v>
      </c>
      <c r="W4551" s="31">
        <v>0.30000000000000004</v>
      </c>
      <c r="X4551" s="31">
        <v>0</v>
      </c>
      <c r="Y4551" s="31" t="s">
        <v>194</v>
      </c>
      <c r="Z4551" s="31" t="s">
        <v>194</v>
      </c>
      <c r="AA4551" s="31" t="s">
        <v>194</v>
      </c>
      <c r="AB4551" s="31" t="s">
        <v>194</v>
      </c>
      <c r="AC4551" s="31" t="s">
        <v>194</v>
      </c>
      <c r="AD4551" s="31">
        <v>2.95</v>
      </c>
      <c r="AE4551" s="34"/>
      <c r="AF4551" s="31">
        <v>0.91142985038761704</v>
      </c>
      <c r="AG4551" s="31">
        <v>0.49124641378810102</v>
      </c>
      <c r="AH4551" s="34"/>
      <c r="AI4551" s="34">
        <v>1.94999999999999</v>
      </c>
      <c r="AJ4551" s="127"/>
      <c r="AK4551" s="127"/>
      <c r="AL4551" s="127"/>
      <c r="AM4551" s="127"/>
    </row>
    <row r="4552" spans="1:39" s="1" customFormat="1" ht="15" customHeight="1" x14ac:dyDescent="0.2">
      <c r="A4552" s="30">
        <v>4687</v>
      </c>
      <c r="B4552" s="30" t="s">
        <v>14</v>
      </c>
      <c r="C4552" s="140">
        <v>39939</v>
      </c>
      <c r="D4552" s="30" t="s">
        <v>18</v>
      </c>
      <c r="E4552" s="30" t="s">
        <v>76</v>
      </c>
      <c r="F4552" s="30">
        <v>-80</v>
      </c>
      <c r="G4552" s="83">
        <v>15.809999999999604</v>
      </c>
      <c r="H4552" s="32">
        <v>-80.263499999999993</v>
      </c>
      <c r="I4552" s="30">
        <v>25</v>
      </c>
      <c r="J4552" s="83">
        <v>35.550000000000068</v>
      </c>
      <c r="K4552" s="32">
        <v>25.592500000000001</v>
      </c>
      <c r="L4552" s="34">
        <v>26.770299999999999</v>
      </c>
      <c r="M4552" s="34">
        <v>38.314700000000002</v>
      </c>
      <c r="N4552" s="33"/>
      <c r="O4552" s="33"/>
      <c r="P4552" s="31">
        <v>73.705945945945956</v>
      </c>
      <c r="Q4552" s="31">
        <v>3.4321622999999999</v>
      </c>
      <c r="R4552" s="31">
        <v>1.07985291983636</v>
      </c>
      <c r="S4552" s="31">
        <v>1.5</v>
      </c>
      <c r="T4552" s="31">
        <v>0</v>
      </c>
      <c r="U4552" s="31">
        <v>0.13300000000000001</v>
      </c>
      <c r="V4552" s="31">
        <v>0.13300000000000001</v>
      </c>
      <c r="W4552" s="31">
        <v>0</v>
      </c>
      <c r="X4552" s="31">
        <v>0</v>
      </c>
      <c r="Y4552" s="31" t="s">
        <v>194</v>
      </c>
      <c r="Z4552" s="31" t="s">
        <v>194</v>
      </c>
      <c r="AA4552" s="31" t="s">
        <v>194</v>
      </c>
      <c r="AB4552" s="31" t="s">
        <v>194</v>
      </c>
      <c r="AC4552" s="31" t="s">
        <v>194</v>
      </c>
      <c r="AD4552" s="31">
        <v>1.633</v>
      </c>
      <c r="AE4552" s="34"/>
      <c r="AF4552" s="31">
        <v>0.169235473374514</v>
      </c>
      <c r="AG4552" s="31">
        <v>6.6470827864266793E-2</v>
      </c>
      <c r="AH4552" s="34"/>
      <c r="AI4552" s="34">
        <v>1.0999999999999901</v>
      </c>
      <c r="AJ4552" s="127"/>
      <c r="AK4552" s="127"/>
      <c r="AL4552" s="127"/>
      <c r="AM4552" s="127"/>
    </row>
    <row r="4553" spans="1:39" s="1" customFormat="1" ht="15" customHeight="1" x14ac:dyDescent="0.2">
      <c r="A4553" s="30">
        <v>4688</v>
      </c>
      <c r="B4553" s="30" t="s">
        <v>14</v>
      </c>
      <c r="C4553" s="140">
        <v>39939</v>
      </c>
      <c r="D4553" s="30" t="s">
        <v>19</v>
      </c>
      <c r="E4553" s="30" t="s">
        <v>77</v>
      </c>
      <c r="F4553" s="30">
        <v>-80</v>
      </c>
      <c r="G4553" s="83">
        <v>18.851999999999975</v>
      </c>
      <c r="H4553" s="32">
        <v>-80.3142</v>
      </c>
      <c r="I4553" s="30">
        <v>25</v>
      </c>
      <c r="J4553" s="83">
        <v>31.800000000000068</v>
      </c>
      <c r="K4553" s="32">
        <v>25.53</v>
      </c>
      <c r="L4553" s="34">
        <v>27.448599999999999</v>
      </c>
      <c r="M4553" s="34">
        <v>41.503</v>
      </c>
      <c r="N4553" s="33"/>
      <c r="O4553" s="33"/>
      <c r="P4553" s="31">
        <v>61.00756756756757</v>
      </c>
      <c r="Q4553" s="31">
        <v>21.9216321</v>
      </c>
      <c r="R4553" s="31">
        <v>2.3824584851069099</v>
      </c>
      <c r="S4553" s="31">
        <v>8</v>
      </c>
      <c r="T4553" s="31">
        <v>0</v>
      </c>
      <c r="U4553" s="31">
        <v>0.11</v>
      </c>
      <c r="V4553" s="31">
        <v>0.11</v>
      </c>
      <c r="W4553" s="31">
        <v>0</v>
      </c>
      <c r="X4553" s="31">
        <v>7.7</v>
      </c>
      <c r="Y4553" s="31" t="s">
        <v>194</v>
      </c>
      <c r="Z4553" s="31" t="s">
        <v>194</v>
      </c>
      <c r="AA4553" s="31" t="s">
        <v>194</v>
      </c>
      <c r="AB4553" s="31" t="s">
        <v>194</v>
      </c>
      <c r="AC4553" s="31" t="s">
        <v>194</v>
      </c>
      <c r="AD4553" s="31">
        <v>8.11</v>
      </c>
      <c r="AE4553" s="34"/>
      <c r="AF4553" s="31">
        <v>1.4073487251019901</v>
      </c>
      <c r="AG4553" s="31">
        <v>0.73750402556925798</v>
      </c>
      <c r="AH4553" s="34"/>
      <c r="AI4553" s="34">
        <v>2.5499999999999998</v>
      </c>
      <c r="AJ4553" s="127"/>
      <c r="AK4553" s="127"/>
      <c r="AL4553" s="127"/>
      <c r="AM4553" s="127"/>
    </row>
    <row r="4554" spans="1:39" s="1" customFormat="1" ht="15" customHeight="1" x14ac:dyDescent="0.2">
      <c r="A4554" s="30">
        <v>4689</v>
      </c>
      <c r="B4554" s="30" t="s">
        <v>14</v>
      </c>
      <c r="C4554" s="140">
        <v>39939</v>
      </c>
      <c r="D4554" s="30" t="s">
        <v>20</v>
      </c>
      <c r="E4554" s="30" t="s">
        <v>77</v>
      </c>
      <c r="F4554" s="30">
        <v>-80</v>
      </c>
      <c r="G4554" s="83">
        <v>15.078000000000031</v>
      </c>
      <c r="H4554" s="32">
        <v>-80.251300000000001</v>
      </c>
      <c r="I4554" s="30">
        <v>25</v>
      </c>
      <c r="J4554" s="83">
        <v>29.622000000000028</v>
      </c>
      <c r="K4554" s="32">
        <v>25.4937</v>
      </c>
      <c r="L4554" s="34">
        <v>27.047899999999998</v>
      </c>
      <c r="M4554" s="34">
        <v>40.292000000000002</v>
      </c>
      <c r="N4554" s="33"/>
      <c r="O4554" s="33"/>
      <c r="P4554" s="31">
        <v>70.767567567567568</v>
      </c>
      <c r="Q4554" s="31">
        <v>5.4995151</v>
      </c>
      <c r="R4554" s="31">
        <v>0.98085526213307095</v>
      </c>
      <c r="S4554" s="31">
        <v>4.8</v>
      </c>
      <c r="T4554" s="31">
        <v>0</v>
      </c>
      <c r="U4554" s="31">
        <v>0.184</v>
      </c>
      <c r="V4554" s="31">
        <v>0.184</v>
      </c>
      <c r="W4554" s="31">
        <v>0</v>
      </c>
      <c r="X4554" s="31">
        <v>0</v>
      </c>
      <c r="Y4554" s="31" t="s">
        <v>194</v>
      </c>
      <c r="Z4554" s="31" t="s">
        <v>194</v>
      </c>
      <c r="AA4554" s="31" t="s">
        <v>194</v>
      </c>
      <c r="AB4554" s="31" t="s">
        <v>194</v>
      </c>
      <c r="AC4554" s="31" t="s">
        <v>194</v>
      </c>
      <c r="AD4554" s="31">
        <v>4.984</v>
      </c>
      <c r="AE4554" s="34"/>
      <c r="AF4554" s="31">
        <v>0.160815798082249</v>
      </c>
      <c r="AG4554" s="31">
        <v>5.8853523800095203E-2</v>
      </c>
      <c r="AH4554" s="34"/>
      <c r="AI4554" s="34">
        <v>1.00000000000001</v>
      </c>
      <c r="AJ4554" s="127"/>
      <c r="AK4554" s="127"/>
      <c r="AL4554" s="127"/>
      <c r="AM4554" s="127"/>
    </row>
    <row r="4555" spans="1:39" s="1" customFormat="1" ht="15" customHeight="1" x14ac:dyDescent="0.2">
      <c r="A4555" s="30">
        <v>4690</v>
      </c>
      <c r="B4555" s="30" t="s">
        <v>14</v>
      </c>
      <c r="C4555" s="140">
        <v>39939</v>
      </c>
      <c r="D4555" s="30" t="s">
        <v>21</v>
      </c>
      <c r="E4555" s="30" t="s">
        <v>77</v>
      </c>
      <c r="F4555" s="30">
        <v>-80</v>
      </c>
      <c r="G4555" s="83">
        <v>19.50600000000037</v>
      </c>
      <c r="H4555" s="32">
        <v>-80.325100000000006</v>
      </c>
      <c r="I4555" s="30">
        <v>25</v>
      </c>
      <c r="J4555" s="83">
        <v>27.780000000000058</v>
      </c>
      <c r="K4555" s="32">
        <v>25.463000000000001</v>
      </c>
      <c r="L4555" s="34">
        <v>27.681000000000001</v>
      </c>
      <c r="M4555" s="34">
        <v>41.462200000000003</v>
      </c>
      <c r="N4555" s="33"/>
      <c r="O4555" s="33"/>
      <c r="P4555" s="31">
        <v>70.034594594594608</v>
      </c>
      <c r="Q4555" s="31">
        <v>12.048910999999999</v>
      </c>
      <c r="R4555" s="31">
        <v>3.3264449560275899</v>
      </c>
      <c r="S4555" s="31">
        <v>6.2</v>
      </c>
      <c r="T4555" s="31">
        <v>0</v>
      </c>
      <c r="U4555" s="31">
        <v>0.17</v>
      </c>
      <c r="V4555" s="31">
        <v>0.17</v>
      </c>
      <c r="W4555" s="31">
        <v>0</v>
      </c>
      <c r="X4555" s="31">
        <v>0</v>
      </c>
      <c r="Y4555" s="31" t="s">
        <v>194</v>
      </c>
      <c r="Z4555" s="31" t="s">
        <v>194</v>
      </c>
      <c r="AA4555" s="31" t="s">
        <v>194</v>
      </c>
      <c r="AB4555" s="31" t="s">
        <v>194</v>
      </c>
      <c r="AC4555" s="31" t="s">
        <v>194</v>
      </c>
      <c r="AD4555" s="31">
        <v>6.37</v>
      </c>
      <c r="AE4555" s="34"/>
      <c r="AF4555" s="31">
        <v>0.197862369368212</v>
      </c>
      <c r="AG4555" s="31">
        <v>9.3786883113949601E-2</v>
      </c>
      <c r="AH4555" s="34"/>
      <c r="AI4555" s="34">
        <v>3.35</v>
      </c>
      <c r="AJ4555" s="127"/>
      <c r="AK4555" s="127"/>
      <c r="AL4555" s="127"/>
      <c r="AM4555" s="127"/>
    </row>
    <row r="4556" spans="1:39" s="1" customFormat="1" ht="15" customHeight="1" x14ac:dyDescent="0.2">
      <c r="A4556" s="30">
        <v>4691</v>
      </c>
      <c r="B4556" s="30" t="s">
        <v>14</v>
      </c>
      <c r="C4556" s="140">
        <v>39939</v>
      </c>
      <c r="D4556" s="30" t="s">
        <v>22</v>
      </c>
      <c r="E4556" s="30" t="s">
        <v>77</v>
      </c>
      <c r="F4556" s="30">
        <v>-80</v>
      </c>
      <c r="G4556" s="83">
        <v>14.598000000000297</v>
      </c>
      <c r="H4556" s="32">
        <v>-80.243300000000005</v>
      </c>
      <c r="I4556" s="30">
        <v>25</v>
      </c>
      <c r="J4556" s="83">
        <v>24.306000000000054</v>
      </c>
      <c r="K4556" s="32">
        <v>25.405100000000001</v>
      </c>
      <c r="L4556" s="34">
        <v>27.616299999999999</v>
      </c>
      <c r="M4556" s="34">
        <v>38.411999999999999</v>
      </c>
      <c r="N4556" s="33"/>
      <c r="O4556" s="33"/>
      <c r="P4556" s="31">
        <v>71.5935135135135</v>
      </c>
      <c r="Q4556" s="31">
        <v>3.8711969000000002</v>
      </c>
      <c r="R4556" s="31">
        <v>0.78416299171216997</v>
      </c>
      <c r="S4556" s="31">
        <v>1.4</v>
      </c>
      <c r="T4556" s="31">
        <v>0</v>
      </c>
      <c r="U4556" s="31">
        <v>0.25700000000000001</v>
      </c>
      <c r="V4556" s="31">
        <v>9.4E-2</v>
      </c>
      <c r="W4556" s="31">
        <v>0.16300000000000001</v>
      </c>
      <c r="X4556" s="31">
        <v>0</v>
      </c>
      <c r="Y4556" s="31" t="s">
        <v>194</v>
      </c>
      <c r="Z4556" s="31" t="s">
        <v>194</v>
      </c>
      <c r="AA4556" s="31" t="s">
        <v>194</v>
      </c>
      <c r="AB4556" s="31" t="s">
        <v>194</v>
      </c>
      <c r="AC4556" s="31" t="s">
        <v>194</v>
      </c>
      <c r="AD4556" s="31">
        <v>1.657</v>
      </c>
      <c r="AE4556" s="34"/>
      <c r="AF4556" s="31">
        <v>0.13303086961777699</v>
      </c>
      <c r="AG4556" s="31">
        <v>6.2396506725768998E-2</v>
      </c>
      <c r="AH4556" s="34"/>
      <c r="AI4556" s="34">
        <v>0.80000000000000104</v>
      </c>
      <c r="AJ4556" s="127"/>
      <c r="AK4556" s="127"/>
      <c r="AL4556" s="127"/>
      <c r="AM4556" s="127"/>
    </row>
    <row r="4557" spans="1:39" s="1" customFormat="1" ht="15" customHeight="1" x14ac:dyDescent="0.2">
      <c r="A4557" s="30">
        <v>4692</v>
      </c>
      <c r="B4557" s="30" t="s">
        <v>14</v>
      </c>
      <c r="C4557" s="140">
        <v>39939</v>
      </c>
      <c r="D4557" s="30" t="s">
        <v>23</v>
      </c>
      <c r="E4557" s="30" t="s">
        <v>77</v>
      </c>
      <c r="F4557" s="30">
        <v>-80</v>
      </c>
      <c r="G4557" s="83">
        <v>19.277999999999622</v>
      </c>
      <c r="H4557" s="32">
        <v>-80.321299999999994</v>
      </c>
      <c r="I4557" s="30">
        <v>25</v>
      </c>
      <c r="J4557" s="83">
        <v>20.02200000000002</v>
      </c>
      <c r="K4557" s="32">
        <v>25.3337</v>
      </c>
      <c r="L4557" s="34">
        <v>27.339700000000001</v>
      </c>
      <c r="M4557" s="34">
        <v>39.122100000000003</v>
      </c>
      <c r="N4557" s="33"/>
      <c r="O4557" s="33"/>
      <c r="P4557" s="31">
        <v>72.860540540540541</v>
      </c>
      <c r="Q4557" s="31">
        <v>7.1639564</v>
      </c>
      <c r="R4557" s="31">
        <v>2.4726360553001401</v>
      </c>
      <c r="S4557" s="31">
        <v>3.6</v>
      </c>
      <c r="T4557" s="31">
        <v>0</v>
      </c>
      <c r="U4557" s="31">
        <v>7.1999999999999995E-2</v>
      </c>
      <c r="V4557" s="31">
        <v>7.1999999999999995E-2</v>
      </c>
      <c r="W4557" s="31">
        <v>0</v>
      </c>
      <c r="X4557" s="31">
        <v>0</v>
      </c>
      <c r="Y4557" s="31" t="s">
        <v>194</v>
      </c>
      <c r="Z4557" s="31" t="s">
        <v>194</v>
      </c>
      <c r="AA4557" s="31" t="s">
        <v>194</v>
      </c>
      <c r="AB4557" s="31" t="s">
        <v>194</v>
      </c>
      <c r="AC4557" s="31" t="s">
        <v>194</v>
      </c>
      <c r="AD4557" s="31">
        <v>3.6720000000000002</v>
      </c>
      <c r="AE4557" s="34"/>
      <c r="AF4557" s="31">
        <v>0.229857135478817</v>
      </c>
      <c r="AG4557" s="31">
        <v>7.0370036193996802E-2</v>
      </c>
      <c r="AH4557" s="34"/>
      <c r="AI4557" s="34">
        <v>2.5</v>
      </c>
      <c r="AJ4557" s="127"/>
      <c r="AK4557" s="127"/>
      <c r="AL4557" s="127"/>
      <c r="AM4557" s="127"/>
    </row>
    <row r="4558" spans="1:39" s="1" customFormat="1" ht="15" customHeight="1" x14ac:dyDescent="0.2">
      <c r="A4558" s="30">
        <v>4693</v>
      </c>
      <c r="B4558" s="30" t="s">
        <v>14</v>
      </c>
      <c r="C4558" s="140">
        <v>39940</v>
      </c>
      <c r="D4558" s="30">
        <v>1</v>
      </c>
      <c r="E4558" s="30" t="s">
        <v>47</v>
      </c>
      <c r="F4558" s="30">
        <v>-80</v>
      </c>
      <c r="G4558" s="83">
        <v>29.802000000000248</v>
      </c>
      <c r="H4558" s="32">
        <v>-80.496700000000004</v>
      </c>
      <c r="I4558" s="30">
        <v>25</v>
      </c>
      <c r="J4558" s="83">
        <v>11.118000000000094</v>
      </c>
      <c r="K4558" s="32">
        <v>25.185300000000002</v>
      </c>
      <c r="L4558" s="34">
        <v>26.604800000000001</v>
      </c>
      <c r="M4558" s="34">
        <v>41.016500000000001</v>
      </c>
      <c r="N4558" s="33"/>
      <c r="O4558" s="33"/>
      <c r="P4558" s="31">
        <v>57.654054054054058</v>
      </c>
      <c r="Q4558" s="31">
        <v>12.218411699999999</v>
      </c>
      <c r="R4558" s="31">
        <v>0.92263605530013804</v>
      </c>
      <c r="S4558" s="31">
        <v>0</v>
      </c>
      <c r="T4558" s="31">
        <v>3.2000000000000001E-2</v>
      </c>
      <c r="U4558" s="31">
        <v>1.2450000000000001</v>
      </c>
      <c r="V4558" s="31">
        <v>0.17100000000000001</v>
      </c>
      <c r="W4558" s="31">
        <v>1.0740000000000001</v>
      </c>
      <c r="X4558" s="31">
        <v>0</v>
      </c>
      <c r="Y4558" s="31">
        <v>8.8200000000000014E-2</v>
      </c>
      <c r="Z4558" s="31">
        <v>5.6200000000000014E-2</v>
      </c>
      <c r="AA4558" s="31">
        <v>8.050681992248224</v>
      </c>
      <c r="AB4558" s="31">
        <v>30.020571428571433</v>
      </c>
      <c r="AC4558" s="31">
        <v>28.775571428571432</v>
      </c>
      <c r="AD4558" s="31">
        <v>1.2450000000000001</v>
      </c>
      <c r="AE4558" s="34"/>
      <c r="AF4558" s="31">
        <v>0.229857135478817</v>
      </c>
      <c r="AG4558" s="31">
        <v>9.3866075716217107E-2</v>
      </c>
      <c r="AH4558" s="34"/>
      <c r="AI4558" s="34">
        <v>0.94999999999999796</v>
      </c>
      <c r="AJ4558" s="127"/>
      <c r="AK4558" s="127"/>
      <c r="AL4558" s="127"/>
      <c r="AM4558" s="127"/>
    </row>
    <row r="4559" spans="1:39" s="1" customFormat="1" ht="15" customHeight="1" x14ac:dyDescent="0.2">
      <c r="A4559" s="30">
        <v>4694</v>
      </c>
      <c r="B4559" s="30" t="s">
        <v>14</v>
      </c>
      <c r="C4559" s="140">
        <v>39940</v>
      </c>
      <c r="D4559" s="30">
        <v>2</v>
      </c>
      <c r="E4559" s="30" t="s">
        <v>47</v>
      </c>
      <c r="F4559" s="30">
        <v>-80</v>
      </c>
      <c r="G4559" s="83">
        <v>33.726000000000056</v>
      </c>
      <c r="H4559" s="32">
        <v>-80.562100000000001</v>
      </c>
      <c r="I4559" s="30">
        <v>25</v>
      </c>
      <c r="J4559" s="83">
        <v>10.07399999999997</v>
      </c>
      <c r="K4559" s="32">
        <v>25.167899999999999</v>
      </c>
      <c r="L4559" s="34">
        <v>26.818200000000001</v>
      </c>
      <c r="M4559" s="34">
        <v>41.6173</v>
      </c>
      <c r="N4559" s="33"/>
      <c r="O4559" s="33"/>
      <c r="P4559" s="31">
        <v>55.727567567567569</v>
      </c>
      <c r="Q4559" s="31">
        <v>9.1312759999999979</v>
      </c>
      <c r="R4559" s="31">
        <v>4.7772468298649597</v>
      </c>
      <c r="S4559" s="31">
        <v>0.95899999999999996</v>
      </c>
      <c r="T4559" s="31">
        <v>0</v>
      </c>
      <c r="U4559" s="31">
        <v>0.28299999999999997</v>
      </c>
      <c r="V4559" s="31">
        <v>0.16400000000000001</v>
      </c>
      <c r="W4559" s="31">
        <v>0.11899999999999997</v>
      </c>
      <c r="X4559" s="31">
        <v>0.95</v>
      </c>
      <c r="Y4559" s="31">
        <v>0.11844000000000003</v>
      </c>
      <c r="Z4559" s="31">
        <v>0.11844000000000003</v>
      </c>
      <c r="AA4559" s="31">
        <v>8.0664882105052005</v>
      </c>
      <c r="AB4559" s="31">
        <v>41.033142857142863</v>
      </c>
      <c r="AC4559" s="31">
        <v>39.791142857142866</v>
      </c>
      <c r="AD4559" s="31">
        <v>1.242</v>
      </c>
      <c r="AE4559" s="34"/>
      <c r="AF4559" s="31">
        <v>0.19112662913440101</v>
      </c>
      <c r="AG4559" s="31">
        <v>4.4952625112668801E-2</v>
      </c>
      <c r="AH4559" s="34"/>
      <c r="AI4559" s="34">
        <v>4.8</v>
      </c>
      <c r="AJ4559" s="127"/>
      <c r="AK4559" s="127"/>
      <c r="AL4559" s="127"/>
      <c r="AM4559" s="127"/>
    </row>
    <row r="4560" spans="1:39" s="1" customFormat="1" ht="15" customHeight="1" x14ac:dyDescent="0.2">
      <c r="A4560" s="30">
        <v>4695</v>
      </c>
      <c r="B4560" s="30" t="s">
        <v>14</v>
      </c>
      <c r="C4560" s="140">
        <v>39940</v>
      </c>
      <c r="D4560" s="30">
        <v>3</v>
      </c>
      <c r="E4560" s="30" t="s">
        <v>47</v>
      </c>
      <c r="F4560" s="30">
        <v>-80</v>
      </c>
      <c r="G4560" s="83">
        <v>37.278000000000304</v>
      </c>
      <c r="H4560" s="32">
        <v>-80.621300000000005</v>
      </c>
      <c r="I4560" s="30">
        <v>25</v>
      </c>
      <c r="J4560" s="83">
        <v>9.04200000000003</v>
      </c>
      <c r="K4560" s="32">
        <v>25.150700000000001</v>
      </c>
      <c r="L4560" s="34">
        <v>26.6403</v>
      </c>
      <c r="M4560" s="34">
        <v>40.702100000000002</v>
      </c>
      <c r="N4560" s="33"/>
      <c r="O4560" s="33"/>
      <c r="P4560" s="31">
        <v>44.836756756756756</v>
      </c>
      <c r="Q4560" s="31">
        <v>8.2476493999999985</v>
      </c>
      <c r="R4560" s="31">
        <v>4.21321403771117</v>
      </c>
      <c r="S4560" s="31">
        <v>3.99</v>
      </c>
      <c r="T4560" s="31">
        <v>0</v>
      </c>
      <c r="U4560" s="31">
        <v>1.2869999999999999</v>
      </c>
      <c r="V4560" s="31">
        <v>0.65500000000000003</v>
      </c>
      <c r="W4560" s="31">
        <v>0.6319999999999999</v>
      </c>
      <c r="X4560" s="31">
        <v>3.6</v>
      </c>
      <c r="Y4560" s="31">
        <v>0.14364000000000005</v>
      </c>
      <c r="Z4560" s="31">
        <v>0.14364000000000005</v>
      </c>
      <c r="AA4560" s="31">
        <v>8.0456033227170405</v>
      </c>
      <c r="AB4560" s="31">
        <v>63.435428571428574</v>
      </c>
      <c r="AC4560" s="31">
        <v>58.158428571428573</v>
      </c>
      <c r="AD4560" s="31">
        <v>5.2770000000000001</v>
      </c>
      <c r="AE4560" s="34"/>
      <c r="AF4560" s="31">
        <v>0.30900208322610201</v>
      </c>
      <c r="AG4560" s="31">
        <v>0.103856896950053</v>
      </c>
      <c r="AH4560" s="34"/>
      <c r="AI4560" s="34">
        <v>4.2499999999999902</v>
      </c>
      <c r="AJ4560" s="127"/>
      <c r="AK4560" s="127"/>
      <c r="AL4560" s="127"/>
      <c r="AM4560" s="127"/>
    </row>
    <row r="4561" spans="1:39" s="1" customFormat="1" ht="15" customHeight="1" x14ac:dyDescent="0.2">
      <c r="A4561" s="30">
        <v>4696</v>
      </c>
      <c r="B4561" s="30" t="s">
        <v>14</v>
      </c>
      <c r="C4561" s="140">
        <v>39940</v>
      </c>
      <c r="D4561" s="30">
        <v>4</v>
      </c>
      <c r="E4561" s="30" t="s">
        <v>48</v>
      </c>
      <c r="F4561" s="30">
        <v>-80</v>
      </c>
      <c r="G4561" s="83">
        <v>40.788000000000011</v>
      </c>
      <c r="H4561" s="32">
        <v>-80.6798</v>
      </c>
      <c r="I4561" s="30">
        <v>25</v>
      </c>
      <c r="J4561" s="83">
        <v>7.9799999999999471</v>
      </c>
      <c r="K4561" s="32">
        <v>25.132999999999999</v>
      </c>
      <c r="L4561" s="34">
        <v>27.0197</v>
      </c>
      <c r="M4561" s="34">
        <v>45.0428</v>
      </c>
      <c r="N4561" s="33"/>
      <c r="O4561" s="33"/>
      <c r="P4561" s="31">
        <v>59.872432432432433</v>
      </c>
      <c r="Q4561" s="31">
        <v>14.797045299999997</v>
      </c>
      <c r="R4561" s="31">
        <v>1.3656697763380901</v>
      </c>
      <c r="S4561" s="31">
        <v>2.84</v>
      </c>
      <c r="T4561" s="31">
        <v>1.9E-2</v>
      </c>
      <c r="U4561" s="31">
        <v>0.21</v>
      </c>
      <c r="V4561" s="31">
        <v>0.18</v>
      </c>
      <c r="W4561" s="31">
        <v>0.03</v>
      </c>
      <c r="X4561" s="31">
        <v>11.7</v>
      </c>
      <c r="Y4561" s="31">
        <v>0.13734000000000005</v>
      </c>
      <c r="Z4561" s="31">
        <v>0.11834000000000004</v>
      </c>
      <c r="AA4561" s="31">
        <v>8.133207768436133</v>
      </c>
      <c r="AB4561" s="31">
        <v>78.068571428571431</v>
      </c>
      <c r="AC4561" s="31">
        <v>75.018571428571434</v>
      </c>
      <c r="AD4561" s="31">
        <v>3.05</v>
      </c>
      <c r="AE4561" s="34"/>
      <c r="AF4561" s="31">
        <v>0.28837387876005399</v>
      </c>
      <c r="AG4561" s="31">
        <v>7.0779868222454703E-2</v>
      </c>
      <c r="AH4561" s="34"/>
      <c r="AI4561" s="34">
        <v>1.4</v>
      </c>
      <c r="AJ4561" s="127"/>
      <c r="AK4561" s="127"/>
      <c r="AL4561" s="127"/>
      <c r="AM4561" s="127"/>
    </row>
    <row r="4562" spans="1:39" s="1" customFormat="1" ht="15" customHeight="1" x14ac:dyDescent="0.2">
      <c r="A4562" s="30">
        <v>4697</v>
      </c>
      <c r="B4562" s="30" t="s">
        <v>14</v>
      </c>
      <c r="C4562" s="140">
        <v>39940</v>
      </c>
      <c r="D4562" s="30">
        <v>5</v>
      </c>
      <c r="E4562" s="30" t="s">
        <v>48</v>
      </c>
      <c r="F4562" s="30">
        <v>-80</v>
      </c>
      <c r="G4562" s="83">
        <v>43.163999999999589</v>
      </c>
      <c r="H4562" s="32">
        <v>-80.719399999999993</v>
      </c>
      <c r="I4562" s="30">
        <v>25</v>
      </c>
      <c r="J4562" s="83">
        <v>6.9779999999999376</v>
      </c>
      <c r="K4562" s="32">
        <v>25.116299999999999</v>
      </c>
      <c r="L4562" s="34">
        <v>27.377800000000001</v>
      </c>
      <c r="M4562" s="34">
        <v>47.454000000000001</v>
      </c>
      <c r="N4562" s="33"/>
      <c r="O4562" s="33"/>
      <c r="P4562" s="31">
        <v>62.114594594594585</v>
      </c>
      <c r="Q4562" s="31">
        <v>17.136710700000002</v>
      </c>
      <c r="R4562" s="31">
        <v>3.5464248042414899</v>
      </c>
      <c r="S4562" s="31">
        <v>3.23</v>
      </c>
      <c r="T4562" s="31">
        <v>6.6000000000000003E-2</v>
      </c>
      <c r="U4562" s="31">
        <v>0.188</v>
      </c>
      <c r="V4562" s="31">
        <v>0.17899999999999999</v>
      </c>
      <c r="W4562" s="31">
        <v>9.000000000000008E-3</v>
      </c>
      <c r="X4562" s="31">
        <v>17.100000000000001</v>
      </c>
      <c r="Y4562" s="31">
        <v>3.2760000000000032E-2</v>
      </c>
      <c r="Z4562" s="31">
        <v>0</v>
      </c>
      <c r="AA4562" s="31">
        <v>8.1956865768407852</v>
      </c>
      <c r="AB4562" s="31">
        <v>57.024000000000008</v>
      </c>
      <c r="AC4562" s="31">
        <v>53.606000000000009</v>
      </c>
      <c r="AD4562" s="31">
        <v>3.4179999999999997</v>
      </c>
      <c r="AE4562" s="34"/>
      <c r="AF4562" s="31">
        <v>0.45003164437152998</v>
      </c>
      <c r="AG4562" s="31">
        <v>0.115738069203201</v>
      </c>
      <c r="AH4562" s="34"/>
      <c r="AI4562" s="34">
        <v>3.6</v>
      </c>
      <c r="AJ4562" s="127"/>
      <c r="AK4562" s="127"/>
      <c r="AL4562" s="127"/>
      <c r="AM4562" s="127"/>
    </row>
    <row r="4563" spans="1:39" s="1" customFormat="1" ht="15" customHeight="1" x14ac:dyDescent="0.2">
      <c r="A4563" s="30">
        <v>4698</v>
      </c>
      <c r="B4563" s="30" t="s">
        <v>14</v>
      </c>
      <c r="C4563" s="140">
        <v>39940</v>
      </c>
      <c r="D4563" s="30">
        <v>6</v>
      </c>
      <c r="E4563" s="30" t="s">
        <v>48</v>
      </c>
      <c r="F4563" s="30">
        <v>-80</v>
      </c>
      <c r="G4563" s="83">
        <v>45.527999999999622</v>
      </c>
      <c r="H4563" s="32">
        <v>-80.758799999999994</v>
      </c>
      <c r="I4563" s="30">
        <v>25</v>
      </c>
      <c r="J4563" s="83">
        <v>4.2119999999999891</v>
      </c>
      <c r="K4563" s="32">
        <v>25.0702</v>
      </c>
      <c r="L4563" s="34">
        <v>27.651299999999999</v>
      </c>
      <c r="M4563" s="34">
        <v>48.594000000000001</v>
      </c>
      <c r="N4563" s="33"/>
      <c r="O4563" s="33"/>
      <c r="P4563" s="31">
        <v>63.249729729729729</v>
      </c>
      <c r="Q4563" s="31">
        <v>24.0584524</v>
      </c>
      <c r="R4563" s="31">
        <v>1.9525390922513399</v>
      </c>
      <c r="S4563" s="31">
        <v>1</v>
      </c>
      <c r="T4563" s="31">
        <v>0.17599999999999999</v>
      </c>
      <c r="U4563" s="31">
        <v>0.129</v>
      </c>
      <c r="V4563" s="31">
        <v>0.129</v>
      </c>
      <c r="W4563" s="31">
        <v>0</v>
      </c>
      <c r="X4563" s="31">
        <v>41.9</v>
      </c>
      <c r="Y4563" s="31">
        <v>0.42840000000000006</v>
      </c>
      <c r="Z4563" s="31">
        <v>0.25240000000000007</v>
      </c>
      <c r="AA4563" s="31">
        <v>8.3049273121695997</v>
      </c>
      <c r="AB4563" s="31">
        <v>56.948571428571427</v>
      </c>
      <c r="AC4563" s="31">
        <v>55.819571428571429</v>
      </c>
      <c r="AD4563" s="31">
        <v>1.129</v>
      </c>
      <c r="AE4563" s="34"/>
      <c r="AF4563" s="31">
        <v>0.39867162508871701</v>
      </c>
      <c r="AG4563" s="31">
        <v>0.10295017106027</v>
      </c>
      <c r="AH4563" s="34"/>
      <c r="AI4563" s="34">
        <v>1.99999999999999</v>
      </c>
      <c r="AJ4563" s="127"/>
      <c r="AK4563" s="127"/>
      <c r="AL4563" s="127"/>
      <c r="AM4563" s="127"/>
    </row>
    <row r="4564" spans="1:39" s="1" customFormat="1" ht="15" customHeight="1" x14ac:dyDescent="0.2">
      <c r="A4564" s="30">
        <v>4699</v>
      </c>
      <c r="B4564" s="30" t="s">
        <v>14</v>
      </c>
      <c r="C4564" s="140">
        <v>39940</v>
      </c>
      <c r="D4564" s="30">
        <v>7</v>
      </c>
      <c r="E4564" s="30" t="s">
        <v>48</v>
      </c>
      <c r="F4564" s="30">
        <v>-80</v>
      </c>
      <c r="G4564" s="83">
        <v>47.62800000000027</v>
      </c>
      <c r="H4564" s="32">
        <v>-80.793800000000005</v>
      </c>
      <c r="I4564" s="30">
        <v>25</v>
      </c>
      <c r="J4564" s="83">
        <v>6.9959999999998956</v>
      </c>
      <c r="K4564" s="32">
        <v>25.116599999999998</v>
      </c>
      <c r="L4564" s="34">
        <v>27.821999999999999</v>
      </c>
      <c r="M4564" s="34">
        <v>50.398000000000003</v>
      </c>
      <c r="N4564" s="33"/>
      <c r="O4564" s="33"/>
      <c r="P4564" s="31">
        <v>60.74378378378379</v>
      </c>
      <c r="Q4564" s="31">
        <v>24.0584524</v>
      </c>
      <c r="R4564" s="31">
        <v>1.4770964785204399</v>
      </c>
      <c r="S4564" s="31">
        <v>0.09</v>
      </c>
      <c r="T4564" s="31">
        <v>0.104</v>
      </c>
      <c r="U4564" s="31">
        <v>0.15</v>
      </c>
      <c r="V4564" s="31">
        <v>0.15</v>
      </c>
      <c r="W4564" s="31">
        <v>0</v>
      </c>
      <c r="X4564" s="31">
        <v>24.6</v>
      </c>
      <c r="Y4564" s="31">
        <v>0.18773999999999996</v>
      </c>
      <c r="Z4564" s="31">
        <v>8.3739999999999967E-2</v>
      </c>
      <c r="AA4564" s="31">
        <v>8.4755127609005925</v>
      </c>
      <c r="AB4564" s="31">
        <v>77.616</v>
      </c>
      <c r="AC4564" s="31">
        <v>77.376000000000005</v>
      </c>
      <c r="AD4564" s="31">
        <v>0.24</v>
      </c>
      <c r="AE4564" s="34"/>
      <c r="AF4564" s="31">
        <v>0.192389580428241</v>
      </c>
      <c r="AG4564" s="31">
        <v>9.1800611888137207E-2</v>
      </c>
      <c r="AH4564" s="34"/>
      <c r="AI4564" s="34">
        <v>1.49999999999999</v>
      </c>
      <c r="AJ4564" s="127"/>
      <c r="AK4564" s="127"/>
      <c r="AL4564" s="127"/>
      <c r="AM4564" s="127"/>
    </row>
    <row r="4565" spans="1:39" s="1" customFormat="1" ht="15" customHeight="1" x14ac:dyDescent="0.2">
      <c r="A4565" s="30">
        <v>4700</v>
      </c>
      <c r="B4565" s="30" t="s">
        <v>14</v>
      </c>
      <c r="C4565" s="140">
        <v>39940</v>
      </c>
      <c r="D4565" s="30">
        <v>8</v>
      </c>
      <c r="E4565" s="30" t="s">
        <v>48</v>
      </c>
      <c r="F4565" s="30">
        <v>-80</v>
      </c>
      <c r="G4565" s="83">
        <v>51.845999999999606</v>
      </c>
      <c r="H4565" s="32">
        <v>-80.864099999999993</v>
      </c>
      <c r="I4565" s="30">
        <v>25</v>
      </c>
      <c r="J4565" s="83">
        <v>7.7700000000000102</v>
      </c>
      <c r="K4565" s="32">
        <v>25.1295</v>
      </c>
      <c r="L4565" s="34">
        <v>29.079899999999999</v>
      </c>
      <c r="M4565" s="34">
        <v>55.243000000000002</v>
      </c>
      <c r="N4565" s="33"/>
      <c r="O4565" s="33"/>
      <c r="P4565" s="31">
        <v>57.515675675675674</v>
      </c>
      <c r="Q4565" s="31">
        <v>34.100674199999993</v>
      </c>
      <c r="R4565" s="31">
        <v>1.4135479769097801</v>
      </c>
      <c r="S4565" s="31">
        <v>0.14000000000000001</v>
      </c>
      <c r="T4565" s="31">
        <v>6.6000000000000003E-2</v>
      </c>
      <c r="U4565" s="31">
        <v>8.5000000000000006E-2</v>
      </c>
      <c r="V4565" s="31">
        <v>8.5000000000000006E-2</v>
      </c>
      <c r="W4565" s="31">
        <v>0</v>
      </c>
      <c r="X4565" s="31">
        <v>37</v>
      </c>
      <c r="Y4565" s="31">
        <v>0.24696000000000001</v>
      </c>
      <c r="Z4565" s="31">
        <v>0.18096000000000001</v>
      </c>
      <c r="AA4565" s="31">
        <v>8.6077910301829021</v>
      </c>
      <c r="AB4565" s="31">
        <v>61.926857142857145</v>
      </c>
      <c r="AC4565" s="31">
        <v>61.701857142857143</v>
      </c>
      <c r="AD4565" s="31">
        <v>0.22500000000000003</v>
      </c>
      <c r="AE4565" s="34"/>
      <c r="AF4565" s="31">
        <v>0.72619699395780102</v>
      </c>
      <c r="AG4565" s="31">
        <v>0.294202436721477</v>
      </c>
      <c r="AH4565" s="34"/>
      <c r="AI4565" s="34">
        <v>1.49999999999999</v>
      </c>
      <c r="AJ4565" s="127"/>
      <c r="AK4565" s="127"/>
      <c r="AL4565" s="127"/>
      <c r="AM4565" s="127"/>
    </row>
    <row r="4566" spans="1:39" s="1" customFormat="1" ht="15" customHeight="1" x14ac:dyDescent="0.2">
      <c r="A4566" s="30">
        <v>4701</v>
      </c>
      <c r="B4566" s="30" t="s">
        <v>14</v>
      </c>
      <c r="C4566" s="140">
        <v>39940</v>
      </c>
      <c r="D4566" s="30">
        <v>9</v>
      </c>
      <c r="E4566" s="30" t="s">
        <v>49</v>
      </c>
      <c r="F4566" s="30">
        <v>-80</v>
      </c>
      <c r="G4566" s="83">
        <v>54.527999999999963</v>
      </c>
      <c r="H4566" s="32">
        <v>-80.908799999999999</v>
      </c>
      <c r="I4566" s="30">
        <v>25</v>
      </c>
      <c r="J4566" s="83">
        <v>7.6380000000001047</v>
      </c>
      <c r="K4566" s="32">
        <v>25.127300000000002</v>
      </c>
      <c r="L4566" s="34">
        <v>27.885999999999999</v>
      </c>
      <c r="M4566" s="34">
        <v>54.791600000000003</v>
      </c>
      <c r="N4566" s="33"/>
      <c r="O4566" s="33"/>
      <c r="P4566" s="31">
        <v>12.854054054054053</v>
      </c>
      <c r="Q4566" s="31">
        <v>37.968624599999991</v>
      </c>
      <c r="R4566" s="31">
        <v>4.7916125118155897</v>
      </c>
      <c r="S4566" s="31">
        <v>2.2999999999999998</v>
      </c>
      <c r="T4566" s="31">
        <v>0.35599999999999998</v>
      </c>
      <c r="U4566" s="31">
        <v>0.435</v>
      </c>
      <c r="V4566" s="31">
        <v>0.40600000000000003</v>
      </c>
      <c r="W4566" s="31">
        <v>2.899999999999997E-2</v>
      </c>
      <c r="X4566" s="31">
        <v>66.599999999999994</v>
      </c>
      <c r="Y4566" s="31">
        <v>0.51912000000000003</v>
      </c>
      <c r="Z4566" s="31">
        <v>0.16312000000000004</v>
      </c>
      <c r="AA4566" s="31">
        <v>8.2927850198666189</v>
      </c>
      <c r="AB4566" s="31">
        <v>61.323428571428572</v>
      </c>
      <c r="AC4566" s="31">
        <v>58.588428571428572</v>
      </c>
      <c r="AD4566" s="31">
        <v>2.7349999999999999</v>
      </c>
      <c r="AE4566" s="34"/>
      <c r="AF4566" s="31">
        <v>3.0104549007491199</v>
      </c>
      <c r="AG4566" s="31">
        <v>1.2609759031872001</v>
      </c>
      <c r="AH4566" s="34"/>
      <c r="AI4566" s="34">
        <v>5.1500000000000101</v>
      </c>
      <c r="AJ4566" s="127"/>
      <c r="AK4566" s="127"/>
      <c r="AL4566" s="127"/>
      <c r="AM4566" s="127"/>
    </row>
    <row r="4567" spans="1:39" s="1" customFormat="1" ht="15" customHeight="1" x14ac:dyDescent="0.2">
      <c r="A4567" s="30">
        <v>4702</v>
      </c>
      <c r="B4567" s="30" t="s">
        <v>14</v>
      </c>
      <c r="C4567" s="140">
        <v>39940</v>
      </c>
      <c r="D4567" s="30">
        <v>10</v>
      </c>
      <c r="E4567" s="30" t="s">
        <v>49</v>
      </c>
      <c r="F4567" s="30">
        <v>-80</v>
      </c>
      <c r="G4567" s="83">
        <v>59.67000000000013</v>
      </c>
      <c r="H4567" s="32">
        <v>-80.994500000000002</v>
      </c>
      <c r="I4567" s="30">
        <v>25</v>
      </c>
      <c r="J4567" s="83">
        <v>6.7139999999999134</v>
      </c>
      <c r="K4567" s="32">
        <v>25.111899999999999</v>
      </c>
      <c r="L4567" s="34">
        <v>27.359000000000002</v>
      </c>
      <c r="M4567" s="34">
        <v>43.082099999999997</v>
      </c>
      <c r="N4567" s="33"/>
      <c r="O4567" s="33"/>
      <c r="P4567" s="31">
        <v>1.7924324324324326</v>
      </c>
      <c r="Q4567" s="31">
        <v>18.970652699999999</v>
      </c>
      <c r="R4567" s="31">
        <v>19.3295010506308</v>
      </c>
      <c r="S4567" s="31">
        <v>0.02</v>
      </c>
      <c r="T4567" s="31">
        <v>0.13400000000000001</v>
      </c>
      <c r="U4567" s="31">
        <v>0.11600000000000001</v>
      </c>
      <c r="V4567" s="31">
        <v>0.11600000000000001</v>
      </c>
      <c r="W4567" s="31">
        <v>0</v>
      </c>
      <c r="X4567" s="31">
        <v>34.5</v>
      </c>
      <c r="Y4567" s="31">
        <v>0.45738000000000006</v>
      </c>
      <c r="Z4567" s="31">
        <v>0.32338000000000006</v>
      </c>
      <c r="AA4567" s="31">
        <v>8.1162133690488361</v>
      </c>
      <c r="AB4567" s="31">
        <v>38.242285714285714</v>
      </c>
      <c r="AC4567" s="31">
        <v>38.106285714285711</v>
      </c>
      <c r="AD4567" s="31">
        <v>0.13600000000000001</v>
      </c>
      <c r="AE4567" s="34"/>
      <c r="AF4567" s="31">
        <v>2.6921911747015299</v>
      </c>
      <c r="AG4567" s="31">
        <v>1.2335121905506901</v>
      </c>
      <c r="AH4567" s="34"/>
      <c r="AI4567" s="34">
        <v>19.649999999999999</v>
      </c>
      <c r="AJ4567" s="127"/>
      <c r="AK4567" s="127"/>
      <c r="AL4567" s="127"/>
      <c r="AM4567" s="127"/>
    </row>
    <row r="4568" spans="1:39" s="1" customFormat="1" ht="15" customHeight="1" x14ac:dyDescent="0.2">
      <c r="A4568" s="30">
        <v>4703</v>
      </c>
      <c r="B4568" s="30" t="s">
        <v>14</v>
      </c>
      <c r="C4568" s="140">
        <v>39940</v>
      </c>
      <c r="D4568" s="30">
        <v>11</v>
      </c>
      <c r="E4568" s="30" t="s">
        <v>49</v>
      </c>
      <c r="F4568" s="30">
        <v>-80</v>
      </c>
      <c r="G4568" s="83">
        <v>59.987999999999602</v>
      </c>
      <c r="H4568" s="32">
        <v>-80.999799999999993</v>
      </c>
      <c r="I4568" s="30">
        <v>25</v>
      </c>
      <c r="J4568" s="83">
        <v>4.4580000000000553</v>
      </c>
      <c r="K4568" s="32">
        <v>25.074300000000001</v>
      </c>
      <c r="L4568" s="34">
        <v>28.2821</v>
      </c>
      <c r="M4568" s="34">
        <v>45.651499999999999</v>
      </c>
      <c r="N4568" s="33"/>
      <c r="O4568" s="33"/>
      <c r="P4568" s="31">
        <v>29.431351351351349</v>
      </c>
      <c r="Q4568" s="31">
        <v>22.566290500000001</v>
      </c>
      <c r="R4568" s="31">
        <v>6.5595048465125201</v>
      </c>
      <c r="S4568" s="31">
        <v>0.08</v>
      </c>
      <c r="T4568" s="31">
        <v>0.20499999999999999</v>
      </c>
      <c r="U4568" s="31">
        <v>0.28799999999999998</v>
      </c>
      <c r="V4568" s="31">
        <v>0.28799999999999998</v>
      </c>
      <c r="W4568" s="31">
        <v>0</v>
      </c>
      <c r="X4568" s="31">
        <v>44.2</v>
      </c>
      <c r="Y4568" s="31">
        <v>0.58065000000000011</v>
      </c>
      <c r="Z4568" s="31">
        <v>0.37565000000000015</v>
      </c>
      <c r="AA4568" s="31">
        <v>8.3485528313048274</v>
      </c>
      <c r="AB4568" s="31">
        <v>7.92</v>
      </c>
      <c r="AC4568" s="31">
        <v>7.5519999999999996</v>
      </c>
      <c r="AD4568" s="31">
        <v>0.36799999999999999</v>
      </c>
      <c r="AE4568" s="34"/>
      <c r="AF4568" s="31">
        <v>1.60015928929484</v>
      </c>
      <c r="AG4568" s="31">
        <v>0.52865648201996696</v>
      </c>
      <c r="AH4568" s="34"/>
      <c r="AI4568" s="34">
        <v>6.75</v>
      </c>
      <c r="AJ4568" s="127"/>
      <c r="AK4568" s="127"/>
      <c r="AL4568" s="127"/>
      <c r="AM4568" s="127"/>
    </row>
    <row r="4569" spans="1:39" s="1" customFormat="1" ht="15" customHeight="1" x14ac:dyDescent="0.2">
      <c r="A4569" s="30">
        <v>4704</v>
      </c>
      <c r="B4569" s="30" t="s">
        <v>14</v>
      </c>
      <c r="C4569" s="140">
        <v>39940</v>
      </c>
      <c r="D4569" s="30">
        <v>12</v>
      </c>
      <c r="E4569" s="30" t="s">
        <v>49</v>
      </c>
      <c r="F4569" s="30">
        <v>-81</v>
      </c>
      <c r="G4569" s="83">
        <v>3.9420000000004052</v>
      </c>
      <c r="H4569" s="32">
        <v>-81.065700000000007</v>
      </c>
      <c r="I4569" s="30">
        <v>25</v>
      </c>
      <c r="J4569" s="83">
        <v>6.9180000000000774</v>
      </c>
      <c r="K4569" s="32">
        <v>25.115300000000001</v>
      </c>
      <c r="L4569" s="34">
        <v>27.685199999999998</v>
      </c>
      <c r="M4569" s="34">
        <v>42.030700000000003</v>
      </c>
      <c r="N4569" s="33"/>
      <c r="O4569" s="33"/>
      <c r="P4569" s="31">
        <v>1.7362162162162167</v>
      </c>
      <c r="Q4569" s="31">
        <v>16.4587079</v>
      </c>
      <c r="R4569" s="31">
        <v>29.1258076906356</v>
      </c>
      <c r="S4569" s="31">
        <v>6.4000000000000001E-2</v>
      </c>
      <c r="T4569" s="31">
        <v>9.4E-2</v>
      </c>
      <c r="U4569" s="31">
        <v>4.5999999999999999E-2</v>
      </c>
      <c r="V4569" s="31">
        <v>4.5999999999999999E-2</v>
      </c>
      <c r="W4569" s="31">
        <v>0</v>
      </c>
      <c r="X4569" s="31">
        <v>25.5</v>
      </c>
      <c r="Y4569" s="31">
        <v>0.39218600000000003</v>
      </c>
      <c r="Z4569" s="31">
        <v>0.29818600000000006</v>
      </c>
      <c r="AA4569" s="31">
        <v>8.1805631089873643</v>
      </c>
      <c r="AB4569" s="31">
        <v>20.667428571428577</v>
      </c>
      <c r="AC4569" s="31">
        <v>20.557428571428577</v>
      </c>
      <c r="AD4569" s="31">
        <v>0.11</v>
      </c>
      <c r="AE4569" s="34"/>
      <c r="AF4569" s="31">
        <v>6.0832153986610003</v>
      </c>
      <c r="AG4569" s="31">
        <v>1.58842798184804</v>
      </c>
      <c r="AH4569" s="34"/>
      <c r="AI4569" s="34">
        <v>29.85</v>
      </c>
      <c r="AJ4569" s="127"/>
      <c r="AK4569" s="127"/>
      <c r="AL4569" s="127"/>
      <c r="AM4569" s="127"/>
    </row>
    <row r="4570" spans="1:39" s="1" customFormat="1" ht="15" customHeight="1" x14ac:dyDescent="0.2">
      <c r="A4570" s="30">
        <v>4705</v>
      </c>
      <c r="B4570" s="30" t="s">
        <v>14</v>
      </c>
      <c r="C4570" s="140">
        <v>39940</v>
      </c>
      <c r="D4570" s="30">
        <v>13</v>
      </c>
      <c r="E4570" s="30" t="s">
        <v>49</v>
      </c>
      <c r="F4570" s="30">
        <v>-81</v>
      </c>
      <c r="G4570" s="83">
        <v>5.7479999999998199</v>
      </c>
      <c r="H4570" s="32">
        <v>-81.095799999999997</v>
      </c>
      <c r="I4570" s="30">
        <v>25</v>
      </c>
      <c r="J4570" s="83">
        <v>6.7680000000000007</v>
      </c>
      <c r="K4570" s="32">
        <v>25.1128</v>
      </c>
      <c r="L4570" s="34">
        <v>27.8139</v>
      </c>
      <c r="M4570" s="34">
        <v>41.3658</v>
      </c>
      <c r="N4570" s="33"/>
      <c r="O4570" s="33"/>
      <c r="P4570" s="31">
        <v>14.700540540540539</v>
      </c>
      <c r="Q4570" s="31">
        <v>13.7105736</v>
      </c>
      <c r="R4570" s="31">
        <v>10.7157351999555</v>
      </c>
      <c r="S4570" s="31">
        <v>0.17</v>
      </c>
      <c r="T4570" s="31">
        <v>0.112</v>
      </c>
      <c r="U4570" s="31">
        <v>0.159</v>
      </c>
      <c r="V4570" s="31">
        <v>0.159</v>
      </c>
      <c r="W4570" s="31">
        <v>0</v>
      </c>
      <c r="X4570" s="31">
        <v>27.3</v>
      </c>
      <c r="Y4570" s="31">
        <v>0.29988000000000004</v>
      </c>
      <c r="Z4570" s="31">
        <v>0.18788000000000005</v>
      </c>
      <c r="AA4570" s="31">
        <v>8.1471083219817881</v>
      </c>
      <c r="AB4570" s="31">
        <v>22.62857142857143</v>
      </c>
      <c r="AC4570" s="31">
        <v>22.299571428571429</v>
      </c>
      <c r="AD4570" s="31">
        <v>0.32900000000000001</v>
      </c>
      <c r="AE4570" s="34"/>
      <c r="AF4570" s="31">
        <v>3.6478243203735299</v>
      </c>
      <c r="AG4570" s="31">
        <v>0.72691446685889605</v>
      </c>
      <c r="AH4570" s="34"/>
      <c r="AI4570" s="34">
        <v>11.15</v>
      </c>
      <c r="AJ4570" s="127"/>
      <c r="AK4570" s="127"/>
      <c r="AL4570" s="127"/>
      <c r="AM4570" s="127"/>
    </row>
    <row r="4571" spans="1:39" s="1" customFormat="1" ht="15" customHeight="1" x14ac:dyDescent="0.2">
      <c r="A4571" s="30">
        <v>4706</v>
      </c>
      <c r="B4571" s="30" t="s">
        <v>14</v>
      </c>
      <c r="C4571" s="140">
        <v>39940</v>
      </c>
      <c r="D4571" s="30">
        <v>14</v>
      </c>
      <c r="E4571" s="30" t="s">
        <v>49</v>
      </c>
      <c r="F4571" s="30">
        <v>-81</v>
      </c>
      <c r="G4571" s="83">
        <v>1.6740000000001487</v>
      </c>
      <c r="H4571" s="32">
        <v>-81.027900000000002</v>
      </c>
      <c r="I4571" s="30">
        <v>25</v>
      </c>
      <c r="J4571" s="83">
        <v>2.0760000000000645</v>
      </c>
      <c r="K4571" s="32">
        <v>25.034600000000001</v>
      </c>
      <c r="L4571" s="34">
        <v>27.496099999999998</v>
      </c>
      <c r="M4571" s="34">
        <v>43.069699999999997</v>
      </c>
      <c r="N4571" s="33"/>
      <c r="O4571" s="33"/>
      <c r="P4571" s="31">
        <v>18.211891891891892</v>
      </c>
      <c r="Q4571" s="31">
        <v>15.983550199999998</v>
      </c>
      <c r="R4571" s="31">
        <v>5.4510851712202504</v>
      </c>
      <c r="S4571" s="31">
        <v>0.1</v>
      </c>
      <c r="T4571" s="31">
        <v>7.8E-2</v>
      </c>
      <c r="U4571" s="31">
        <v>0.17599999999999999</v>
      </c>
      <c r="V4571" s="31">
        <v>0.17599999999999999</v>
      </c>
      <c r="W4571" s="31">
        <v>0</v>
      </c>
      <c r="X4571" s="31">
        <v>21.5</v>
      </c>
      <c r="Y4571" s="31">
        <v>0.23813999999999999</v>
      </c>
      <c r="Z4571" s="31">
        <v>0.16014</v>
      </c>
      <c r="AA4571" s="31">
        <v>8.2864162529818586</v>
      </c>
      <c r="AB4571" s="31">
        <v>27.380571428571429</v>
      </c>
      <c r="AC4571" s="31">
        <v>27.104571428571429</v>
      </c>
      <c r="AD4571" s="31">
        <v>0.27600000000000002</v>
      </c>
      <c r="AE4571" s="34"/>
      <c r="AF4571" s="31">
        <v>1.67088456174986</v>
      </c>
      <c r="AG4571" s="31">
        <v>0.40273416433814402</v>
      </c>
      <c r="AH4571" s="34"/>
      <c r="AI4571" s="34">
        <v>5.65</v>
      </c>
      <c r="AJ4571" s="127"/>
      <c r="AK4571" s="127"/>
      <c r="AL4571" s="127"/>
      <c r="AM4571" s="127"/>
    </row>
    <row r="4572" spans="1:39" s="1" customFormat="1" ht="15" customHeight="1" x14ac:dyDescent="0.2">
      <c r="A4572" s="30">
        <v>4707</v>
      </c>
      <c r="B4572" s="30" t="s">
        <v>14</v>
      </c>
      <c r="C4572" s="140">
        <v>39940</v>
      </c>
      <c r="D4572" s="30">
        <v>15</v>
      </c>
      <c r="E4572" s="30" t="s">
        <v>49</v>
      </c>
      <c r="F4572" s="30">
        <v>-80</v>
      </c>
      <c r="G4572" s="83">
        <v>56.91599999999994</v>
      </c>
      <c r="H4572" s="32">
        <v>-80.948599999999999</v>
      </c>
      <c r="I4572" s="30">
        <v>24</v>
      </c>
      <c r="J4572" s="83">
        <v>55.89</v>
      </c>
      <c r="K4572" s="32">
        <v>24.9315</v>
      </c>
      <c r="L4572" s="34">
        <v>27.673500000000001</v>
      </c>
      <c r="M4572" s="34">
        <v>39.451000000000001</v>
      </c>
      <c r="N4572" s="33"/>
      <c r="O4572" s="33"/>
      <c r="P4572" s="31">
        <v>46.830270270270276</v>
      </c>
      <c r="Q4572" s="31">
        <v>6.5526423999999999</v>
      </c>
      <c r="R4572" s="31">
        <v>3.2024388580216701</v>
      </c>
      <c r="S4572" s="31">
        <v>0.11</v>
      </c>
      <c r="T4572" s="31">
        <v>0</v>
      </c>
      <c r="U4572" s="31">
        <v>0.11799999999999999</v>
      </c>
      <c r="V4572" s="31">
        <v>0.11799999999999999</v>
      </c>
      <c r="W4572" s="31">
        <v>0</v>
      </c>
      <c r="X4572" s="31">
        <v>6.4</v>
      </c>
      <c r="Y4572" s="31">
        <v>0.22805999999999998</v>
      </c>
      <c r="Z4572" s="31">
        <v>0.22805999999999998</v>
      </c>
      <c r="AA4572" s="31">
        <v>8.4035143123298432</v>
      </c>
      <c r="AB4572" s="31">
        <v>28.512000000000004</v>
      </c>
      <c r="AC4572" s="31">
        <v>28.284000000000002</v>
      </c>
      <c r="AD4572" s="31">
        <v>0.22799999999999998</v>
      </c>
      <c r="AE4572" s="34"/>
      <c r="AF4572" s="31">
        <v>0.399513592617944</v>
      </c>
      <c r="AG4572" s="31">
        <v>0.147981423550616</v>
      </c>
      <c r="AH4572" s="34"/>
      <c r="AI4572" s="34">
        <v>3.25</v>
      </c>
      <c r="AJ4572" s="127"/>
      <c r="AK4572" s="127"/>
      <c r="AL4572" s="127"/>
      <c r="AM4572" s="127"/>
    </row>
    <row r="4573" spans="1:39" s="3" customFormat="1" ht="15" customHeight="1" x14ac:dyDescent="0.2">
      <c r="A4573" s="25">
        <v>4708</v>
      </c>
      <c r="B4573" s="25" t="s">
        <v>14</v>
      </c>
      <c r="C4573" s="139">
        <v>39940</v>
      </c>
      <c r="D4573" s="25">
        <v>16</v>
      </c>
      <c r="E4573" s="25" t="s">
        <v>50</v>
      </c>
      <c r="F4573" s="25">
        <v>-80</v>
      </c>
      <c r="G4573" s="82">
        <v>49.812000000000296</v>
      </c>
      <c r="H4573" s="27">
        <v>-80.830200000000005</v>
      </c>
      <c r="I4573" s="25">
        <v>24</v>
      </c>
      <c r="J4573" s="82">
        <v>52.511999999999972</v>
      </c>
      <c r="K4573" s="27">
        <v>24.8752</v>
      </c>
      <c r="L4573" s="29">
        <v>28.453099999999999</v>
      </c>
      <c r="M4573" s="29">
        <v>37.478299999999997</v>
      </c>
      <c r="N4573" s="28"/>
      <c r="O4573" s="28"/>
      <c r="P4573" s="26">
        <v>58.512432432432426</v>
      </c>
      <c r="Q4573" s="26">
        <v>3.4988511000000004</v>
      </c>
      <c r="R4573" s="26">
        <v>1.8263447217979301</v>
      </c>
      <c r="S4573" s="26">
        <v>0.26</v>
      </c>
      <c r="T4573" s="26">
        <v>0</v>
      </c>
      <c r="U4573" s="26">
        <v>0.13600000000000001</v>
      </c>
      <c r="V4573" s="26">
        <v>0.13600000000000001</v>
      </c>
      <c r="W4573" s="26">
        <v>0</v>
      </c>
      <c r="X4573" s="26">
        <v>0</v>
      </c>
      <c r="Y4573" s="26">
        <v>0.14238000000000006</v>
      </c>
      <c r="Z4573" s="26">
        <v>0.14238000000000006</v>
      </c>
      <c r="AA4573" s="26">
        <v>8.2998757589630916</v>
      </c>
      <c r="AB4573" s="26">
        <v>7.6937142857142859</v>
      </c>
      <c r="AC4573" s="26">
        <v>7.297714285714286</v>
      </c>
      <c r="AD4573" s="26">
        <v>0.39600000000000002</v>
      </c>
      <c r="AE4573" s="29"/>
      <c r="AF4573" s="26">
        <v>0.19870433689743899</v>
      </c>
      <c r="AG4573" s="26">
        <v>9.2944915584723106E-2</v>
      </c>
      <c r="AH4573" s="29"/>
      <c r="AI4573" s="29">
        <v>1.85</v>
      </c>
      <c r="AJ4573" s="125"/>
      <c r="AK4573" s="125"/>
      <c r="AL4573" s="125"/>
      <c r="AM4573" s="125"/>
    </row>
    <row r="4574" spans="1:39" s="1" customFormat="1" ht="15" customHeight="1" x14ac:dyDescent="0.2">
      <c r="A4574" s="30">
        <v>4709</v>
      </c>
      <c r="B4574" s="30" t="s">
        <v>14</v>
      </c>
      <c r="C4574" s="140">
        <v>39940</v>
      </c>
      <c r="D4574" s="30">
        <v>17</v>
      </c>
      <c r="E4574" s="30" t="s">
        <v>50</v>
      </c>
      <c r="F4574" s="30">
        <v>-80</v>
      </c>
      <c r="G4574" s="83">
        <v>42.48</v>
      </c>
      <c r="H4574" s="32">
        <v>-80.707999999999998</v>
      </c>
      <c r="I4574" s="30">
        <v>24</v>
      </c>
      <c r="J4574" s="83">
        <v>55.337999999999994</v>
      </c>
      <c r="K4574" s="32">
        <v>24.9223</v>
      </c>
      <c r="L4574" s="34">
        <v>28.339400000000001</v>
      </c>
      <c r="M4574" s="34">
        <v>37.341000000000001</v>
      </c>
      <c r="N4574" s="33"/>
      <c r="O4574" s="33"/>
      <c r="P4574" s="31">
        <v>55.04</v>
      </c>
      <c r="Q4574" s="31">
        <v>1.8705328999999999</v>
      </c>
      <c r="R4574" s="31">
        <v>1.77875034331001</v>
      </c>
      <c r="S4574" s="31">
        <v>0.46</v>
      </c>
      <c r="T4574" s="31">
        <v>0</v>
      </c>
      <c r="U4574" s="31">
        <v>0.22</v>
      </c>
      <c r="V4574" s="31">
        <v>0.22</v>
      </c>
      <c r="W4574" s="31">
        <v>0</v>
      </c>
      <c r="X4574" s="31">
        <v>0</v>
      </c>
      <c r="Y4574" s="31">
        <v>0.14616000000000007</v>
      </c>
      <c r="Z4574" s="31">
        <v>0.14616000000000007</v>
      </c>
      <c r="AA4574" s="31">
        <v>8.2142984530421987</v>
      </c>
      <c r="AB4574" s="31">
        <v>4.1033142857142861</v>
      </c>
      <c r="AC4574" s="31">
        <v>3.423314285714286</v>
      </c>
      <c r="AD4574" s="31">
        <v>0.68</v>
      </c>
      <c r="AE4574" s="34"/>
      <c r="AF4574" s="31">
        <v>0.178497116196004</v>
      </c>
      <c r="AG4574" s="31">
        <v>3.9307440644894102E-2</v>
      </c>
      <c r="AH4574" s="34"/>
      <c r="AI4574" s="34">
        <v>1.80000000000001</v>
      </c>
      <c r="AJ4574" s="127"/>
      <c r="AK4574" s="127"/>
      <c r="AL4574" s="127"/>
      <c r="AM4574" s="127"/>
    </row>
    <row r="4575" spans="1:39" s="1" customFormat="1" ht="15" customHeight="1" x14ac:dyDescent="0.2">
      <c r="A4575" s="30">
        <v>4710</v>
      </c>
      <c r="B4575" s="30" t="s">
        <v>14</v>
      </c>
      <c r="C4575" s="140">
        <v>39940</v>
      </c>
      <c r="D4575" s="30">
        <v>18</v>
      </c>
      <c r="E4575" s="30" t="s">
        <v>50</v>
      </c>
      <c r="F4575" s="30">
        <v>-80</v>
      </c>
      <c r="G4575" s="83">
        <v>36.671999999999798</v>
      </c>
      <c r="H4575" s="32">
        <v>-80.611199999999997</v>
      </c>
      <c r="I4575" s="30">
        <v>24</v>
      </c>
      <c r="J4575" s="83">
        <v>58.69800000000005</v>
      </c>
      <c r="K4575" s="32">
        <v>24.978300000000001</v>
      </c>
      <c r="L4575" s="34">
        <v>28.501000000000001</v>
      </c>
      <c r="M4575" s="34">
        <v>38.408299999999997</v>
      </c>
      <c r="N4575" s="33"/>
      <c r="O4575" s="33"/>
      <c r="P4575" s="31">
        <v>54.32648648648648</v>
      </c>
      <c r="Q4575" s="31">
        <v>3.0236934</v>
      </c>
      <c r="R4575" s="31">
        <v>2.8183761005391799</v>
      </c>
      <c r="S4575" s="31">
        <v>1</v>
      </c>
      <c r="T4575" s="31">
        <v>0</v>
      </c>
      <c r="U4575" s="31">
        <v>0.19500000000000001</v>
      </c>
      <c r="V4575" s="31">
        <v>0.19500000000000001</v>
      </c>
      <c r="W4575" s="31">
        <v>0</v>
      </c>
      <c r="X4575" s="31">
        <v>0</v>
      </c>
      <c r="Y4575" s="31">
        <v>8.4420000000000009E-2</v>
      </c>
      <c r="Z4575" s="31">
        <v>8.4420000000000009E-2</v>
      </c>
      <c r="AA4575" s="31">
        <v>8.2200114535897875</v>
      </c>
      <c r="AB4575" s="31">
        <v>15.613714285714288</v>
      </c>
      <c r="AC4575" s="31">
        <v>14.418714285714287</v>
      </c>
      <c r="AD4575" s="31">
        <v>1.1950000000000001</v>
      </c>
      <c r="AE4575" s="34"/>
      <c r="AF4575" s="31">
        <v>0.26564075547094101</v>
      </c>
      <c r="AG4575" s="31">
        <v>6.4422656865010003E-2</v>
      </c>
      <c r="AH4575" s="34"/>
      <c r="AI4575" s="34">
        <v>2.85</v>
      </c>
      <c r="AJ4575" s="127"/>
      <c r="AK4575" s="127"/>
      <c r="AL4575" s="127"/>
      <c r="AM4575" s="127"/>
    </row>
    <row r="4576" spans="1:39" s="1" customFormat="1" ht="15" customHeight="1" x14ac:dyDescent="0.2">
      <c r="A4576" s="30">
        <v>4711</v>
      </c>
      <c r="B4576" s="30" t="s">
        <v>14</v>
      </c>
      <c r="C4576" s="140">
        <v>39940</v>
      </c>
      <c r="D4576" s="30">
        <v>19</v>
      </c>
      <c r="E4576" s="30" t="s">
        <v>47</v>
      </c>
      <c r="F4576" s="30">
        <v>-80</v>
      </c>
      <c r="G4576" s="83">
        <v>32.923999800000274</v>
      </c>
      <c r="H4576" s="32">
        <v>-80.548733330000005</v>
      </c>
      <c r="I4576" s="30">
        <v>25</v>
      </c>
      <c r="J4576" s="83">
        <v>1.1399999999999999</v>
      </c>
      <c r="K4576" s="32">
        <v>25.018999999999998</v>
      </c>
      <c r="L4576" s="34">
        <v>28.744499999999999</v>
      </c>
      <c r="M4576" s="34">
        <v>40.741900000000001</v>
      </c>
      <c r="N4576" s="33"/>
      <c r="O4576" s="33"/>
      <c r="P4576" s="31">
        <v>56.054054054054049</v>
      </c>
      <c r="Q4576" s="31">
        <v>6.1108291000000001</v>
      </c>
      <c r="R4576" s="31">
        <v>2.2495320653612398</v>
      </c>
      <c r="S4576" s="31">
        <v>0.34</v>
      </c>
      <c r="T4576" s="31">
        <v>0</v>
      </c>
      <c r="U4576" s="31">
        <v>0.309</v>
      </c>
      <c r="V4576" s="31">
        <v>0.20399999999999999</v>
      </c>
      <c r="W4576" s="31">
        <v>0.10500000000000001</v>
      </c>
      <c r="X4576" s="31">
        <v>0</v>
      </c>
      <c r="Y4576" s="31">
        <v>9.0720000000000009E-2</v>
      </c>
      <c r="Z4576" s="31">
        <v>9.0720000000000009E-2</v>
      </c>
      <c r="AA4576" s="31">
        <v>8.2411366214466195</v>
      </c>
      <c r="AB4576" s="31">
        <v>22.854857142857146</v>
      </c>
      <c r="AC4576" s="31">
        <v>22.205857142857145</v>
      </c>
      <c r="AD4576" s="31">
        <v>0.64900000000000002</v>
      </c>
      <c r="AE4576" s="34"/>
      <c r="AF4576" s="31">
        <v>0.42393065096551102</v>
      </c>
      <c r="AG4576" s="31">
        <v>8.3658393316103793E-2</v>
      </c>
      <c r="AH4576" s="34"/>
      <c r="AI4576" s="34">
        <v>2.2999999999999998</v>
      </c>
      <c r="AJ4576" s="127"/>
      <c r="AK4576" s="127"/>
      <c r="AL4576" s="127"/>
      <c r="AM4576" s="127"/>
    </row>
    <row r="4577" spans="1:39" s="1" customFormat="1" ht="15" customHeight="1" x14ac:dyDescent="0.2">
      <c r="A4577" s="30">
        <v>4712</v>
      </c>
      <c r="B4577" s="30" t="s">
        <v>14</v>
      </c>
      <c r="C4577" s="140">
        <v>39940</v>
      </c>
      <c r="D4577" s="30">
        <v>20</v>
      </c>
      <c r="E4577" s="30" t="s">
        <v>47</v>
      </c>
      <c r="F4577" s="30">
        <v>-80</v>
      </c>
      <c r="G4577" s="83">
        <v>29.554999800000132</v>
      </c>
      <c r="H4577" s="32">
        <v>-80.492583330000002</v>
      </c>
      <c r="I4577" s="30">
        <v>25</v>
      </c>
      <c r="J4577" s="83">
        <v>4.0279998000000461</v>
      </c>
      <c r="K4577" s="32">
        <v>25.067133330000001</v>
      </c>
      <c r="L4577" s="34">
        <v>28.790400000000002</v>
      </c>
      <c r="M4577" s="34">
        <v>40.622199999999999</v>
      </c>
      <c r="N4577" s="33"/>
      <c r="O4577" s="33"/>
      <c r="P4577" s="31">
        <v>47.991351351351348</v>
      </c>
      <c r="Q4577" s="31">
        <v>6.6554543000000006</v>
      </c>
      <c r="R4577" s="31">
        <v>2.65178733552882</v>
      </c>
      <c r="S4577" s="31">
        <v>0.56000000000000005</v>
      </c>
      <c r="T4577" s="31">
        <v>0</v>
      </c>
      <c r="U4577" s="31">
        <v>0.495</v>
      </c>
      <c r="V4577" s="31">
        <v>0.34100000000000003</v>
      </c>
      <c r="W4577" s="31">
        <v>0.15399999999999997</v>
      </c>
      <c r="X4577" s="31">
        <v>0</v>
      </c>
      <c r="Y4577" s="31">
        <v>8.0640000000000003E-2</v>
      </c>
      <c r="Z4577" s="31">
        <v>8.0640000000000003E-2</v>
      </c>
      <c r="AA4577" s="31">
        <v>8.142496800206759</v>
      </c>
      <c r="AB4577" s="31">
        <v>17.650285714285715</v>
      </c>
      <c r="AC4577" s="31">
        <v>16.595285714285716</v>
      </c>
      <c r="AD4577" s="31">
        <v>1.0549999999999999</v>
      </c>
      <c r="AE4577" s="34"/>
      <c r="AF4577" s="31">
        <v>0.404986381557916</v>
      </c>
      <c r="AG4577" s="31">
        <v>4.5540852455449699E-2</v>
      </c>
      <c r="AH4577" s="34"/>
      <c r="AI4577" s="34">
        <v>2.7</v>
      </c>
      <c r="AJ4577" s="127"/>
      <c r="AK4577" s="127"/>
      <c r="AL4577" s="127"/>
      <c r="AM4577" s="127"/>
    </row>
    <row r="4578" spans="1:39" s="1" customFormat="1" ht="15" customHeight="1" x14ac:dyDescent="0.2">
      <c r="A4578" s="30">
        <v>4713</v>
      </c>
      <c r="B4578" s="30" t="s">
        <v>14</v>
      </c>
      <c r="C4578" s="140">
        <v>39940</v>
      </c>
      <c r="D4578" s="30">
        <v>34</v>
      </c>
      <c r="E4578" s="30" t="s">
        <v>49</v>
      </c>
      <c r="F4578" s="30">
        <v>-80</v>
      </c>
      <c r="G4578" s="83">
        <v>57.341999999999587</v>
      </c>
      <c r="H4578" s="32">
        <v>-80.955699999999993</v>
      </c>
      <c r="I4578" s="30">
        <v>24</v>
      </c>
      <c r="J4578" s="83">
        <v>59.289000000000058</v>
      </c>
      <c r="K4578" s="32">
        <v>24.988150000000001</v>
      </c>
      <c r="L4578" s="34">
        <v>28.0458</v>
      </c>
      <c r="M4578" s="34">
        <v>41.114800000000002</v>
      </c>
      <c r="N4578" s="33"/>
      <c r="O4578" s="33"/>
      <c r="P4578" s="31">
        <v>44.032432432432429</v>
      </c>
      <c r="Q4578" s="31">
        <v>19.912631999999999</v>
      </c>
      <c r="R4578" s="31">
        <v>5.0795353365421301</v>
      </c>
      <c r="S4578" s="31">
        <v>0</v>
      </c>
      <c r="T4578" s="31">
        <v>0.10100000000000001</v>
      </c>
      <c r="U4578" s="31">
        <v>5.7000000000000002E-2</v>
      </c>
      <c r="V4578" s="31">
        <v>5.7000000000000002E-2</v>
      </c>
      <c r="W4578" s="31">
        <v>0</v>
      </c>
      <c r="X4578" s="31">
        <v>26.8</v>
      </c>
      <c r="Y4578" s="31">
        <v>0.11088000000000003</v>
      </c>
      <c r="Z4578" s="31">
        <v>9.8800000000000276E-3</v>
      </c>
      <c r="AA4578" s="31">
        <v>8.4887126469253946</v>
      </c>
      <c r="AB4578" s="31">
        <v>0.98057142857142865</v>
      </c>
      <c r="AC4578" s="31">
        <v>0.9235714285714286</v>
      </c>
      <c r="AD4578" s="31">
        <v>5.7000000000000002E-2</v>
      </c>
      <c r="AE4578" s="34"/>
      <c r="AF4578" s="31">
        <v>0.59190317304618401</v>
      </c>
      <c r="AG4578" s="31">
        <v>0.214048277866798</v>
      </c>
      <c r="AH4578" s="34"/>
      <c r="AI4578" s="34">
        <v>5.1500000000000101</v>
      </c>
      <c r="AJ4578" s="127"/>
      <c r="AK4578" s="127"/>
      <c r="AL4578" s="127"/>
      <c r="AM4578" s="127"/>
    </row>
    <row r="4579" spans="1:39" s="1" customFormat="1" ht="15" customHeight="1" x14ac:dyDescent="0.2">
      <c r="A4579" s="30">
        <v>4714</v>
      </c>
      <c r="B4579" s="30" t="s">
        <v>14</v>
      </c>
      <c r="C4579" s="140">
        <v>39940</v>
      </c>
      <c r="D4579" s="30">
        <v>36</v>
      </c>
      <c r="E4579" s="30" t="s">
        <v>50</v>
      </c>
      <c r="F4579" s="30">
        <v>-80</v>
      </c>
      <c r="G4579" s="83">
        <v>47.593000200000404</v>
      </c>
      <c r="H4579" s="32">
        <v>-80.793216670000007</v>
      </c>
      <c r="I4579" s="30">
        <v>24</v>
      </c>
      <c r="J4579" s="83">
        <v>57.607999800000087</v>
      </c>
      <c r="K4579" s="32">
        <v>24.960133330000001</v>
      </c>
      <c r="L4579" s="34">
        <v>28.6709</v>
      </c>
      <c r="M4579" s="34">
        <v>41.081600000000002</v>
      </c>
      <c r="N4579" s="33"/>
      <c r="O4579" s="33"/>
      <c r="P4579" s="31">
        <v>56.123243243243238</v>
      </c>
      <c r="Q4579" s="31">
        <v>7.9781155000000004</v>
      </c>
      <c r="R4579" s="31">
        <v>2.7643166142375502</v>
      </c>
      <c r="S4579" s="31">
        <v>0.3</v>
      </c>
      <c r="T4579" s="31">
        <v>6.0000000000000001E-3</v>
      </c>
      <c r="U4579" s="31">
        <v>0.17100000000000001</v>
      </c>
      <c r="V4579" s="31">
        <v>0.17100000000000001</v>
      </c>
      <c r="W4579" s="31">
        <v>0</v>
      </c>
      <c r="X4579" s="31">
        <v>2.8</v>
      </c>
      <c r="Y4579" s="31">
        <v>0.13482000000000005</v>
      </c>
      <c r="Z4579" s="31">
        <v>0.12882000000000005</v>
      </c>
      <c r="AA4579" s="31">
        <v>8.2533224093150483</v>
      </c>
      <c r="AB4579" s="31">
        <v>28.587428571428575</v>
      </c>
      <c r="AC4579" s="31">
        <v>28.116428571428575</v>
      </c>
      <c r="AD4579" s="31">
        <v>0.47099999999999997</v>
      </c>
      <c r="AE4579" s="34"/>
      <c r="AF4579" s="31">
        <v>0.29974044040461101</v>
      </c>
      <c r="AG4579" s="31">
        <v>5.5310823486716502E-2</v>
      </c>
      <c r="AH4579" s="34"/>
      <c r="AI4579" s="34">
        <v>2.8</v>
      </c>
      <c r="AJ4579" s="127"/>
      <c r="AK4579" s="127"/>
      <c r="AL4579" s="127"/>
      <c r="AM4579" s="127"/>
    </row>
    <row r="4580" spans="1:39" s="1" customFormat="1" ht="15" customHeight="1" x14ac:dyDescent="0.2">
      <c r="A4580" s="30">
        <v>4715</v>
      </c>
      <c r="B4580" s="30" t="s">
        <v>14</v>
      </c>
      <c r="C4580" s="140">
        <v>39941</v>
      </c>
      <c r="D4580" s="30">
        <v>21</v>
      </c>
      <c r="E4580" s="30" t="s">
        <v>47</v>
      </c>
      <c r="F4580" s="30">
        <v>-80</v>
      </c>
      <c r="G4580" s="83">
        <v>30.889999800000112</v>
      </c>
      <c r="H4580" s="32">
        <v>-80.514833330000002</v>
      </c>
      <c r="I4580" s="30">
        <v>25</v>
      </c>
      <c r="J4580" s="83">
        <v>6.7930001999999945</v>
      </c>
      <c r="K4580" s="32">
        <v>25.11321667</v>
      </c>
      <c r="L4580" s="34">
        <v>27.398299999999999</v>
      </c>
      <c r="M4580" s="34">
        <v>40.780999999999999</v>
      </c>
      <c r="N4580" s="33"/>
      <c r="O4580" s="33"/>
      <c r="P4580" s="31">
        <v>37.405405405405403</v>
      </c>
      <c r="Q4580" s="31">
        <v>7.0278000999999994</v>
      </c>
      <c r="R4580" s="31">
        <v>5.3717339472331096</v>
      </c>
      <c r="S4580" s="31">
        <v>1.7</v>
      </c>
      <c r="T4580" s="31">
        <v>2E-3</v>
      </c>
      <c r="U4580" s="31">
        <v>1.69</v>
      </c>
      <c r="V4580" s="31">
        <v>0.52500000000000002</v>
      </c>
      <c r="W4580" s="31">
        <v>1.165</v>
      </c>
      <c r="X4580" s="31">
        <v>0</v>
      </c>
      <c r="Y4580" s="31">
        <v>6.0479999999999985E-2</v>
      </c>
      <c r="Z4580" s="31">
        <v>5.8479999999999983E-2</v>
      </c>
      <c r="AA4580" s="31">
        <v>7.936285533251902</v>
      </c>
      <c r="AB4580" s="31">
        <v>0.52800000000000002</v>
      </c>
      <c r="AC4580" s="31">
        <v>0</v>
      </c>
      <c r="AD4580" s="31">
        <v>3.39</v>
      </c>
      <c r="AE4580" s="34"/>
      <c r="AF4580" s="31">
        <v>0.23743484324185499</v>
      </c>
      <c r="AG4580" s="31">
        <v>5.8316892331488401E-2</v>
      </c>
      <c r="AH4580" s="34"/>
      <c r="AI4580" s="34">
        <v>5.4</v>
      </c>
      <c r="AJ4580" s="127"/>
      <c r="AK4580" s="127"/>
      <c r="AL4580" s="127"/>
      <c r="AM4580" s="127"/>
    </row>
    <row r="4581" spans="1:39" s="1" customFormat="1" ht="15" customHeight="1" x14ac:dyDescent="0.2">
      <c r="A4581" s="30">
        <v>4716</v>
      </c>
      <c r="B4581" s="30" t="s">
        <v>14</v>
      </c>
      <c r="C4581" s="140">
        <v>39941</v>
      </c>
      <c r="D4581" s="30">
        <v>22</v>
      </c>
      <c r="E4581" s="30" t="s">
        <v>47</v>
      </c>
      <c r="F4581" s="30">
        <v>-80</v>
      </c>
      <c r="G4581" s="83">
        <v>36.241000199999576</v>
      </c>
      <c r="H4581" s="32">
        <v>-80.604016669999993</v>
      </c>
      <c r="I4581" s="30">
        <v>25</v>
      </c>
      <c r="J4581" s="83">
        <v>6.0050999999999988</v>
      </c>
      <c r="K4581" s="32">
        <v>25.100085</v>
      </c>
      <c r="L4581" s="34">
        <v>27.3672</v>
      </c>
      <c r="M4581" s="34">
        <v>41.093600000000002</v>
      </c>
      <c r="N4581" s="33"/>
      <c r="O4581" s="33"/>
      <c r="P4581" s="31">
        <v>24.860540540540537</v>
      </c>
      <c r="Q4581" s="31">
        <v>7.5363022000000006</v>
      </c>
      <c r="R4581" s="31">
        <v>2.14296672331787</v>
      </c>
      <c r="S4581" s="31">
        <v>4.2</v>
      </c>
      <c r="T4581" s="31">
        <v>0</v>
      </c>
      <c r="U4581" s="31">
        <v>2.3919999999999999</v>
      </c>
      <c r="V4581" s="31">
        <v>0.78500000000000003</v>
      </c>
      <c r="W4581" s="31">
        <v>1.6069999999999998</v>
      </c>
      <c r="X4581" s="31">
        <v>2.8</v>
      </c>
      <c r="Y4581" s="31">
        <v>9.828000000000002E-2</v>
      </c>
      <c r="Z4581" s="31">
        <v>9.828000000000002E-2</v>
      </c>
      <c r="AA4581" s="31">
        <v>7.7575527435647196</v>
      </c>
      <c r="AB4581" s="31">
        <v>22.930285714285716</v>
      </c>
      <c r="AC4581" s="31">
        <v>16.338285714285718</v>
      </c>
      <c r="AD4581" s="31">
        <v>6.5920000000000005</v>
      </c>
      <c r="AE4581" s="34"/>
      <c r="AF4581" s="31">
        <v>0.479079524129842</v>
      </c>
      <c r="AG4581" s="31">
        <v>8.9673813511202793E-2</v>
      </c>
      <c r="AH4581" s="34"/>
      <c r="AI4581" s="34">
        <v>2.2000000000000002</v>
      </c>
      <c r="AJ4581" s="127"/>
      <c r="AK4581" s="127"/>
      <c r="AL4581" s="127"/>
      <c r="AM4581" s="127"/>
    </row>
    <row r="4582" spans="1:39" s="1" customFormat="1" ht="15" customHeight="1" x14ac:dyDescent="0.2">
      <c r="A4582" s="30">
        <v>4717</v>
      </c>
      <c r="B4582" s="30" t="s">
        <v>14</v>
      </c>
      <c r="C4582" s="140">
        <v>39941</v>
      </c>
      <c r="D4582" s="30">
        <v>23</v>
      </c>
      <c r="E4582" s="30" t="s">
        <v>47</v>
      </c>
      <c r="F4582" s="30">
        <v>-80</v>
      </c>
      <c r="G4582" s="83">
        <v>37.480000199999779</v>
      </c>
      <c r="H4582" s="32">
        <v>-80.624666669999996</v>
      </c>
      <c r="I4582" s="30">
        <v>25</v>
      </c>
      <c r="J4582" s="83">
        <v>3.3379997999999489</v>
      </c>
      <c r="K4582" s="32">
        <v>25.055633329999999</v>
      </c>
      <c r="L4582" s="34">
        <v>27.7044</v>
      </c>
      <c r="M4582" s="34">
        <v>42.077199999999998</v>
      </c>
      <c r="N4582" s="33"/>
      <c r="O4582" s="33"/>
      <c r="P4582" s="31">
        <v>50.921081081081077</v>
      </c>
      <c r="Q4582" s="31">
        <v>7.2306452000000005</v>
      </c>
      <c r="R4582" s="31">
        <v>4.5525892093661904</v>
      </c>
      <c r="S4582" s="31">
        <v>0.54</v>
      </c>
      <c r="T4582" s="31">
        <v>0</v>
      </c>
      <c r="U4582" s="31">
        <v>0.14799999999999999</v>
      </c>
      <c r="V4582" s="31">
        <v>0.14799999999999999</v>
      </c>
      <c r="W4582" s="31">
        <v>0</v>
      </c>
      <c r="X4582" s="31">
        <v>0</v>
      </c>
      <c r="Y4582" s="31">
        <v>5.2919999999999974E-2</v>
      </c>
      <c r="Z4582" s="31">
        <v>5.2919999999999974E-2</v>
      </c>
      <c r="AA4582" s="31">
        <v>8.1476576829015048</v>
      </c>
      <c r="AB4582" s="31">
        <v>26.85257142857143</v>
      </c>
      <c r="AC4582" s="31">
        <v>26.164571428571431</v>
      </c>
      <c r="AD4582" s="31">
        <v>0.68800000000000006</v>
      </c>
      <c r="AE4582" s="34"/>
      <c r="AF4582" s="31">
        <v>0.39825064132410398</v>
      </c>
      <c r="AG4582" s="31">
        <v>9.1436658559628098E-2</v>
      </c>
      <c r="AH4582" s="34"/>
      <c r="AI4582" s="34">
        <v>4.6000000000000103</v>
      </c>
      <c r="AJ4582" s="127"/>
      <c r="AK4582" s="127"/>
      <c r="AL4582" s="127"/>
      <c r="AM4582" s="127"/>
    </row>
    <row r="4583" spans="1:39" s="1" customFormat="1" ht="15" customHeight="1" x14ac:dyDescent="0.2">
      <c r="A4583" s="30">
        <v>4718</v>
      </c>
      <c r="B4583" s="30" t="s">
        <v>14</v>
      </c>
      <c r="C4583" s="140">
        <v>39941</v>
      </c>
      <c r="D4583" s="30">
        <v>24</v>
      </c>
      <c r="E4583" s="30" t="s">
        <v>48</v>
      </c>
      <c r="F4583" s="30">
        <v>-80</v>
      </c>
      <c r="G4583" s="83">
        <v>40.024999799999819</v>
      </c>
      <c r="H4583" s="32">
        <v>-80.667083329999997</v>
      </c>
      <c r="I4583" s="30">
        <v>25</v>
      </c>
      <c r="J4583" s="83">
        <v>3.805999799999924</v>
      </c>
      <c r="K4583" s="32">
        <v>25.063433329999999</v>
      </c>
      <c r="L4583" s="34">
        <v>27.706099999999999</v>
      </c>
      <c r="M4583" s="34">
        <v>44.581000000000003</v>
      </c>
      <c r="N4583" s="33"/>
      <c r="O4583" s="33"/>
      <c r="P4583" s="31">
        <v>52.399999999999991</v>
      </c>
      <c r="Q4583" s="31">
        <v>9.6731224999999981</v>
      </c>
      <c r="R4583" s="31">
        <v>3.0556964704859499</v>
      </c>
      <c r="S4583" s="31">
        <v>0.85</v>
      </c>
      <c r="T4583" s="31">
        <v>0</v>
      </c>
      <c r="U4583" s="31">
        <v>0.22800000000000001</v>
      </c>
      <c r="V4583" s="31">
        <v>0.22800000000000001</v>
      </c>
      <c r="W4583" s="31">
        <v>0</v>
      </c>
      <c r="X4583" s="31">
        <v>1.7</v>
      </c>
      <c r="Y4583" s="31">
        <v>1.8900000000000017E-2</v>
      </c>
      <c r="Z4583" s="31">
        <v>1.8900000000000017E-2</v>
      </c>
      <c r="AA4583" s="31">
        <v>8.1443247952253692</v>
      </c>
      <c r="AB4583" s="31">
        <v>28.662857142857145</v>
      </c>
      <c r="AC4583" s="31">
        <v>27.584857142857146</v>
      </c>
      <c r="AD4583" s="31">
        <v>1.0780000000000001</v>
      </c>
      <c r="AE4583" s="34"/>
      <c r="AF4583" s="31">
        <v>0.37214964791808502</v>
      </c>
      <c r="AG4583" s="31">
        <v>8.2107116178172707E-2</v>
      </c>
      <c r="AH4583" s="34"/>
      <c r="AI4583" s="34">
        <v>3.1000000000000099</v>
      </c>
      <c r="AJ4583" s="127"/>
      <c r="AK4583" s="127"/>
      <c r="AL4583" s="127"/>
      <c r="AM4583" s="127"/>
    </row>
    <row r="4584" spans="1:39" s="1" customFormat="1" ht="15" customHeight="1" x14ac:dyDescent="0.2">
      <c r="A4584" s="30">
        <v>4719</v>
      </c>
      <c r="B4584" s="30" t="s">
        <v>14</v>
      </c>
      <c r="C4584" s="140">
        <v>39941</v>
      </c>
      <c r="D4584" s="30">
        <v>25</v>
      </c>
      <c r="E4584" s="30" t="s">
        <v>48</v>
      </c>
      <c r="F4584" s="30">
        <v>-80</v>
      </c>
      <c r="G4584" s="83">
        <v>43.012000200000102</v>
      </c>
      <c r="H4584" s="32">
        <v>-80.716866670000002</v>
      </c>
      <c r="I4584" s="30">
        <v>25</v>
      </c>
      <c r="J4584" s="83">
        <v>3.6259997999999172</v>
      </c>
      <c r="K4584" s="32">
        <v>25.060433329999999</v>
      </c>
      <c r="L4584" s="34">
        <v>28.2029</v>
      </c>
      <c r="M4584" s="34">
        <v>44.231000000000002</v>
      </c>
      <c r="N4584" s="33"/>
      <c r="O4584" s="33"/>
      <c r="P4584" s="31">
        <v>52.663783783783778</v>
      </c>
      <c r="Q4584" s="31">
        <v>10.1844033</v>
      </c>
      <c r="R4584" s="31">
        <v>2.5893582910497601</v>
      </c>
      <c r="S4584" s="31">
        <v>1.1000000000000001</v>
      </c>
      <c r="T4584" s="31">
        <v>1.0999999999999999E-2</v>
      </c>
      <c r="U4584" s="31">
        <v>0.15</v>
      </c>
      <c r="V4584" s="31">
        <v>0.15</v>
      </c>
      <c r="W4584" s="31">
        <v>0</v>
      </c>
      <c r="X4584" s="31">
        <v>10.199999999999999</v>
      </c>
      <c r="Y4584" s="31">
        <v>5.0399999999999973E-2</v>
      </c>
      <c r="Z4584" s="31">
        <v>3.9399999999999977E-2</v>
      </c>
      <c r="AA4584" s="31">
        <v>8.2359377892864369</v>
      </c>
      <c r="AB4584" s="31">
        <v>19.762285714285717</v>
      </c>
      <c r="AC4584" s="31">
        <v>18.512285714285717</v>
      </c>
      <c r="AD4584" s="31">
        <v>1.25</v>
      </c>
      <c r="AE4584" s="34"/>
      <c r="AF4584" s="31">
        <v>0.50939035518199405</v>
      </c>
      <c r="AG4584" s="31">
        <v>5.7125264409315701E-2</v>
      </c>
      <c r="AH4584" s="34"/>
      <c r="AI4584" s="34">
        <v>2.65</v>
      </c>
      <c r="AJ4584" s="127"/>
      <c r="AK4584" s="127"/>
      <c r="AL4584" s="127"/>
      <c r="AM4584" s="127"/>
    </row>
    <row r="4585" spans="1:39" s="1" customFormat="1" ht="15" customHeight="1" x14ac:dyDescent="0.2">
      <c r="A4585" s="30">
        <v>4720</v>
      </c>
      <c r="B4585" s="30" t="s">
        <v>14</v>
      </c>
      <c r="C4585" s="140">
        <v>39941</v>
      </c>
      <c r="D4585" s="30">
        <v>26</v>
      </c>
      <c r="E4585" s="30" t="s">
        <v>50</v>
      </c>
      <c r="F4585" s="30">
        <v>-80</v>
      </c>
      <c r="G4585" s="83">
        <v>43.381600199999752</v>
      </c>
      <c r="H4585" s="32">
        <v>-80.723026669999996</v>
      </c>
      <c r="I4585" s="30">
        <v>25</v>
      </c>
      <c r="J4585" s="83">
        <v>1.4410002000001043</v>
      </c>
      <c r="K4585" s="32">
        <v>25.024016670000002</v>
      </c>
      <c r="L4585" s="34">
        <v>28.615100000000002</v>
      </c>
      <c r="M4585" s="34">
        <v>42.380800000000001</v>
      </c>
      <c r="N4585" s="33"/>
      <c r="O4585" s="33"/>
      <c r="P4585" s="31">
        <v>53.165405405405394</v>
      </c>
      <c r="Q4585" s="31">
        <v>7.4001459000000001</v>
      </c>
      <c r="R4585" s="31">
        <v>3.9550950651079302</v>
      </c>
      <c r="S4585" s="31">
        <v>0.94</v>
      </c>
      <c r="T4585" s="31">
        <v>0</v>
      </c>
      <c r="U4585" s="31">
        <v>0.13800000000000001</v>
      </c>
      <c r="V4585" s="31">
        <v>0.13800000000000001</v>
      </c>
      <c r="W4585" s="31">
        <v>0</v>
      </c>
      <c r="X4585" s="31">
        <v>2.2999999999999998</v>
      </c>
      <c r="Y4585" s="31">
        <v>4.0320000000000036E-2</v>
      </c>
      <c r="Z4585" s="31">
        <v>4.0320000000000036E-2</v>
      </c>
      <c r="AA4585" s="31">
        <v>8.2363807687237056</v>
      </c>
      <c r="AB4585" s="31">
        <v>24.959314285714289</v>
      </c>
      <c r="AC4585" s="31">
        <v>23.881314285714289</v>
      </c>
      <c r="AD4585" s="31">
        <v>1.0779999999999998</v>
      </c>
      <c r="AE4585" s="34"/>
      <c r="AF4585" s="31">
        <v>0.377201453093443</v>
      </c>
      <c r="AG4585" s="31">
        <v>5.6915848555196803E-2</v>
      </c>
      <c r="AH4585" s="34"/>
      <c r="AI4585" s="34">
        <v>4</v>
      </c>
      <c r="AJ4585" s="127"/>
      <c r="AK4585" s="127"/>
      <c r="AL4585" s="127"/>
      <c r="AM4585" s="127"/>
    </row>
    <row r="4586" spans="1:39" s="1" customFormat="1" ht="15" customHeight="1" x14ac:dyDescent="0.2">
      <c r="A4586" s="30">
        <v>4721</v>
      </c>
      <c r="B4586" s="30" t="s">
        <v>14</v>
      </c>
      <c r="C4586" s="140">
        <v>39941</v>
      </c>
      <c r="D4586" s="30">
        <v>27</v>
      </c>
      <c r="E4586" s="30" t="s">
        <v>50</v>
      </c>
      <c r="F4586" s="30">
        <v>-80</v>
      </c>
      <c r="G4586" s="83">
        <v>44.958000000000311</v>
      </c>
      <c r="H4586" s="32">
        <v>-80.749300000000005</v>
      </c>
      <c r="I4586" s="30">
        <v>25</v>
      </c>
      <c r="J4586" s="83">
        <v>0.35599980000007747</v>
      </c>
      <c r="K4586" s="32">
        <v>25.005933330000001</v>
      </c>
      <c r="L4586" s="34">
        <v>28.1084</v>
      </c>
      <c r="M4586" s="34">
        <v>39.876899999999999</v>
      </c>
      <c r="N4586" s="33"/>
      <c r="O4586" s="33"/>
      <c r="P4586" s="31">
        <v>57.654054054054058</v>
      </c>
      <c r="Q4586" s="31">
        <v>5.1938580999999999</v>
      </c>
      <c r="R4586" s="31">
        <v>0.80745056950517302</v>
      </c>
      <c r="S4586" s="31">
        <v>0.93</v>
      </c>
      <c r="T4586" s="31">
        <v>0</v>
      </c>
      <c r="U4586" s="31">
        <v>0.218</v>
      </c>
      <c r="V4586" s="31">
        <v>0.218</v>
      </c>
      <c r="W4586" s="31">
        <v>0</v>
      </c>
      <c r="X4586" s="31">
        <v>0.81299999999999994</v>
      </c>
      <c r="Y4586" s="31">
        <v>0.12474000000000005</v>
      </c>
      <c r="Z4586" s="31">
        <v>0.12474000000000005</v>
      </c>
      <c r="AA4586" s="31">
        <v>8.2922567905564364</v>
      </c>
      <c r="AB4586" s="31">
        <v>20.667428571428577</v>
      </c>
      <c r="AC4586" s="31">
        <v>19.519428571428577</v>
      </c>
      <c r="AD4586" s="31">
        <v>1.1480000000000001</v>
      </c>
      <c r="AE4586" s="34"/>
      <c r="AF4586" s="31">
        <v>0.35741521615662197</v>
      </c>
      <c r="AG4586" s="31">
        <v>6.5513495243341796E-2</v>
      </c>
      <c r="AH4586" s="34"/>
      <c r="AI4586" s="34">
        <v>0.85000000000000897</v>
      </c>
      <c r="AJ4586" s="127"/>
      <c r="AK4586" s="127"/>
      <c r="AL4586" s="127"/>
      <c r="AM4586" s="127"/>
    </row>
    <row r="4587" spans="1:39" s="1" customFormat="1" ht="15" customHeight="1" x14ac:dyDescent="0.2">
      <c r="A4587" s="30">
        <v>4722</v>
      </c>
      <c r="B4587" s="30" t="s">
        <v>14</v>
      </c>
      <c r="C4587" s="140">
        <v>39941</v>
      </c>
      <c r="D4587" s="30">
        <v>28</v>
      </c>
      <c r="E4587" s="30" t="s">
        <v>50</v>
      </c>
      <c r="F4587" s="30">
        <v>-80</v>
      </c>
      <c r="G4587" s="83">
        <v>47.153999999999883</v>
      </c>
      <c r="H4587" s="32">
        <v>-80.785899999999998</v>
      </c>
      <c r="I4587" s="30">
        <v>25</v>
      </c>
      <c r="J4587" s="83">
        <v>5.4000000000087311E-2</v>
      </c>
      <c r="K4587" s="32">
        <v>25.000900000000001</v>
      </c>
      <c r="L4587" s="34">
        <v>28.046399999999998</v>
      </c>
      <c r="M4587" s="34">
        <v>41.318300000000001</v>
      </c>
      <c r="N4587" s="33"/>
      <c r="O4587" s="33"/>
      <c r="P4587" s="31">
        <v>55.859459459459458</v>
      </c>
      <c r="Q4587" s="31">
        <v>6.1802965999999993</v>
      </c>
      <c r="R4587" s="31">
        <v>0.95885384872053803</v>
      </c>
      <c r="S4587" s="31">
        <v>0.27</v>
      </c>
      <c r="T4587" s="31">
        <v>0</v>
      </c>
      <c r="U4587" s="31">
        <v>0.19700000000000001</v>
      </c>
      <c r="V4587" s="31">
        <v>0.19700000000000001</v>
      </c>
      <c r="W4587" s="31">
        <v>0</v>
      </c>
      <c r="X4587" s="31">
        <v>1.3</v>
      </c>
      <c r="Y4587" s="31">
        <v>0.11340000000000003</v>
      </c>
      <c r="Z4587" s="31">
        <v>0.11340000000000003</v>
      </c>
      <c r="AA4587" s="31">
        <v>8.2981932929291364</v>
      </c>
      <c r="AB4587" s="31">
        <v>5.8834285714285723</v>
      </c>
      <c r="AC4587" s="31">
        <v>5.4164285714285727</v>
      </c>
      <c r="AD4587" s="31">
        <v>0.46700000000000003</v>
      </c>
      <c r="AE4587" s="34"/>
      <c r="AF4587" s="31">
        <v>0.34562767074745199</v>
      </c>
      <c r="AG4587" s="31">
        <v>5.9772249262919103E-2</v>
      </c>
      <c r="AH4587" s="34"/>
      <c r="AI4587" s="34">
        <v>0.999999999999996</v>
      </c>
      <c r="AJ4587" s="127"/>
      <c r="AK4587" s="127"/>
      <c r="AL4587" s="127"/>
      <c r="AM4587" s="127"/>
    </row>
    <row r="4588" spans="1:39" s="1" customFormat="1" ht="15" customHeight="1" x14ac:dyDescent="0.2">
      <c r="A4588" s="30">
        <v>4723</v>
      </c>
      <c r="B4588" s="30" t="s">
        <v>14</v>
      </c>
      <c r="C4588" s="140">
        <v>39941</v>
      </c>
      <c r="D4588" s="30">
        <v>29</v>
      </c>
      <c r="E4588" s="30" t="s">
        <v>50</v>
      </c>
      <c r="F4588" s="30">
        <v>-80</v>
      </c>
      <c r="G4588" s="83">
        <v>48.709000199999934</v>
      </c>
      <c r="H4588" s="32">
        <v>-80.811816669999999</v>
      </c>
      <c r="I4588" s="30">
        <v>24</v>
      </c>
      <c r="J4588" s="83">
        <v>59.920000199999919</v>
      </c>
      <c r="K4588" s="32">
        <v>24.998666669999999</v>
      </c>
      <c r="L4588" s="34">
        <v>28.769400000000001</v>
      </c>
      <c r="M4588" s="34">
        <v>43.027000000000001</v>
      </c>
      <c r="N4588" s="33"/>
      <c r="O4588" s="33"/>
      <c r="P4588" s="31">
        <v>57.390270270270271</v>
      </c>
      <c r="Q4588" s="31">
        <v>9.3007767000000001</v>
      </c>
      <c r="R4588" s="31">
        <v>2.39918124555741</v>
      </c>
      <c r="S4588" s="31">
        <v>0.37</v>
      </c>
      <c r="T4588" s="31">
        <v>0</v>
      </c>
      <c r="U4588" s="31">
        <v>0.15</v>
      </c>
      <c r="V4588" s="31">
        <v>0.15</v>
      </c>
      <c r="W4588" s="31">
        <v>0</v>
      </c>
      <c r="X4588" s="31">
        <v>3.5</v>
      </c>
      <c r="Y4588" s="31">
        <v>0.12348000000000003</v>
      </c>
      <c r="Z4588" s="31">
        <v>0.12348000000000003</v>
      </c>
      <c r="AA4588" s="31">
        <v>8.3787893171135082</v>
      </c>
      <c r="AB4588" s="31">
        <v>17.424000000000003</v>
      </c>
      <c r="AC4588" s="31">
        <v>16.904000000000003</v>
      </c>
      <c r="AD4588" s="31">
        <v>0.52</v>
      </c>
      <c r="AE4588" s="34"/>
      <c r="AF4588" s="31">
        <v>0.42687753731780298</v>
      </c>
      <c r="AG4588" s="31">
        <v>6.84040576902675E-2</v>
      </c>
      <c r="AH4588" s="34"/>
      <c r="AI4588" s="34">
        <v>2.4500000000000002</v>
      </c>
      <c r="AJ4588" s="127"/>
      <c r="AK4588" s="127"/>
      <c r="AL4588" s="127"/>
      <c r="AM4588" s="127"/>
    </row>
    <row r="4589" spans="1:39" s="1" customFormat="1" ht="15" customHeight="1" x14ac:dyDescent="0.2">
      <c r="A4589" s="30">
        <v>4724</v>
      </c>
      <c r="B4589" s="30" t="s">
        <v>14</v>
      </c>
      <c r="C4589" s="140">
        <v>39941</v>
      </c>
      <c r="D4589" s="30">
        <v>30</v>
      </c>
      <c r="E4589" s="30" t="s">
        <v>49</v>
      </c>
      <c r="F4589" s="30">
        <v>-80</v>
      </c>
      <c r="G4589" s="83">
        <v>50.095999799999902</v>
      </c>
      <c r="H4589" s="32">
        <v>-80.834933329999998</v>
      </c>
      <c r="I4589" s="30">
        <v>24</v>
      </c>
      <c r="J4589" s="83">
        <v>58.537000200000051</v>
      </c>
      <c r="K4589" s="32">
        <v>24.975616670000001</v>
      </c>
      <c r="L4589" s="34">
        <v>28.426600000000001</v>
      </c>
      <c r="M4589" s="34">
        <v>42.356900000000003</v>
      </c>
      <c r="N4589" s="33"/>
      <c r="O4589" s="33"/>
      <c r="P4589" s="31">
        <v>54.460540540540549</v>
      </c>
      <c r="Q4589" s="31">
        <v>12.829725699999999</v>
      </c>
      <c r="R4589" s="31">
        <v>2.4065985785529702</v>
      </c>
      <c r="S4589" s="31">
        <v>0.4</v>
      </c>
      <c r="T4589" s="31">
        <v>3.9E-2</v>
      </c>
      <c r="U4589" s="31">
        <v>0.46300000000000002</v>
      </c>
      <c r="V4589" s="31">
        <v>0.46300000000000002</v>
      </c>
      <c r="W4589" s="31">
        <v>0</v>
      </c>
      <c r="X4589" s="31">
        <v>5.2</v>
      </c>
      <c r="Y4589" s="31">
        <v>0.12726000000000004</v>
      </c>
      <c r="Z4589" s="31">
        <v>8.8260000000000033E-2</v>
      </c>
      <c r="AA4589" s="31">
        <v>8.3384025923600014</v>
      </c>
      <c r="AB4589" s="31">
        <v>15.538285714285715</v>
      </c>
      <c r="AC4589" s="31">
        <v>14.675285714285716</v>
      </c>
      <c r="AD4589" s="31">
        <v>0.86299999999999999</v>
      </c>
      <c r="AE4589" s="34"/>
      <c r="AF4589" s="31">
        <v>0.36457194015504701</v>
      </c>
      <c r="AG4589" s="31">
        <v>0.167632002673655</v>
      </c>
      <c r="AH4589" s="34"/>
      <c r="AI4589" s="34">
        <v>2.4500000000000002</v>
      </c>
      <c r="AJ4589" s="127"/>
      <c r="AK4589" s="127"/>
      <c r="AL4589" s="127"/>
      <c r="AM4589" s="127"/>
    </row>
    <row r="4590" spans="1:39" s="1" customFormat="1" ht="15" customHeight="1" x14ac:dyDescent="0.2">
      <c r="A4590" s="30">
        <v>4725</v>
      </c>
      <c r="B4590" s="30" t="s">
        <v>14</v>
      </c>
      <c r="C4590" s="140">
        <v>39941</v>
      </c>
      <c r="D4590" s="30">
        <v>31</v>
      </c>
      <c r="E4590" s="30" t="s">
        <v>49</v>
      </c>
      <c r="F4590" s="30">
        <v>-80</v>
      </c>
      <c r="G4590" s="83">
        <v>52.120000199999765</v>
      </c>
      <c r="H4590" s="32">
        <v>-80.868666669999996</v>
      </c>
      <c r="I4590" s="30">
        <v>25</v>
      </c>
      <c r="J4590" s="83">
        <v>0.65999999999995396</v>
      </c>
      <c r="K4590" s="32">
        <v>25.010999999999999</v>
      </c>
      <c r="L4590" s="34">
        <v>28.502700000000001</v>
      </c>
      <c r="M4590" s="34">
        <v>45.112000000000002</v>
      </c>
      <c r="N4590" s="33"/>
      <c r="O4590" s="33"/>
      <c r="P4590" s="31">
        <v>56.88864864864864</v>
      </c>
      <c r="Q4590" s="31">
        <v>17.917525400000002</v>
      </c>
      <c r="R4590" s="31">
        <v>0.90268944359584502</v>
      </c>
      <c r="S4590" s="31">
        <v>0.02</v>
      </c>
      <c r="T4590" s="31">
        <v>1.4999999999999999E-2</v>
      </c>
      <c r="U4590" s="31">
        <v>0.106</v>
      </c>
      <c r="V4590" s="31">
        <v>0.106</v>
      </c>
      <c r="W4590" s="31">
        <v>0</v>
      </c>
      <c r="X4590" s="31">
        <v>11</v>
      </c>
      <c r="Y4590" s="31">
        <v>6.2999999999999987E-2</v>
      </c>
      <c r="Z4590" s="31">
        <v>4.7999999999999987E-2</v>
      </c>
      <c r="AA4590" s="31">
        <v>8.4798343677329733</v>
      </c>
      <c r="AB4590" s="31">
        <v>16.82057142857143</v>
      </c>
      <c r="AC4590" s="31">
        <v>16.694571428571429</v>
      </c>
      <c r="AD4590" s="31">
        <v>0.126</v>
      </c>
      <c r="AE4590" s="34"/>
      <c r="AF4590" s="31">
        <v>0.39740867379487799</v>
      </c>
      <c r="AG4590" s="31">
        <v>0.13293050399237899</v>
      </c>
      <c r="AH4590" s="34"/>
      <c r="AI4590" s="34">
        <v>0.94999999999999796</v>
      </c>
      <c r="AJ4590" s="127"/>
      <c r="AK4590" s="127"/>
      <c r="AL4590" s="127"/>
      <c r="AM4590" s="127"/>
    </row>
    <row r="4591" spans="1:39" s="1" customFormat="1" ht="15" customHeight="1" x14ac:dyDescent="0.2">
      <c r="A4591" s="30">
        <v>4726</v>
      </c>
      <c r="B4591" s="30" t="s">
        <v>14</v>
      </c>
      <c r="C4591" s="140">
        <v>39941</v>
      </c>
      <c r="D4591" s="30">
        <v>32</v>
      </c>
      <c r="E4591" s="30" t="s">
        <v>49</v>
      </c>
      <c r="F4591" s="30">
        <v>-80</v>
      </c>
      <c r="G4591" s="83">
        <v>55.56</v>
      </c>
      <c r="H4591" s="32">
        <v>-80.926000000000002</v>
      </c>
      <c r="I4591" s="30">
        <v>25</v>
      </c>
      <c r="J4591" s="83">
        <v>0.71599980000009111</v>
      </c>
      <c r="K4591" s="32">
        <v>25.011933330000002</v>
      </c>
      <c r="L4591" s="34">
        <v>28.776599999999998</v>
      </c>
      <c r="M4591" s="34">
        <v>47.011000000000003</v>
      </c>
      <c r="N4591" s="33"/>
      <c r="O4591" s="33"/>
      <c r="P4591" s="31">
        <v>55.277837837837836</v>
      </c>
      <c r="Q4591" s="31">
        <v>21.818820200000001</v>
      </c>
      <c r="R4591" s="31">
        <v>0.39191426390634199</v>
      </c>
      <c r="S4591" s="31">
        <v>0</v>
      </c>
      <c r="T4591" s="31">
        <v>0.23300000000000001</v>
      </c>
      <c r="U4591" s="31">
        <v>0.20599999999999999</v>
      </c>
      <c r="V4591" s="31">
        <v>0.20599999999999999</v>
      </c>
      <c r="W4591" s="31">
        <v>0</v>
      </c>
      <c r="X4591" s="31">
        <v>50.1</v>
      </c>
      <c r="Y4591" s="31">
        <v>0.12096000000000004</v>
      </c>
      <c r="Z4591" s="31">
        <v>0</v>
      </c>
      <c r="AA4591" s="31">
        <v>8.5389491491281895</v>
      </c>
      <c r="AB4591" s="31">
        <v>19.309714285714289</v>
      </c>
      <c r="AC4591" s="31">
        <v>19.10371428571429</v>
      </c>
      <c r="AD4591" s="31">
        <v>0.20599999999999999</v>
      </c>
      <c r="AE4591" s="34"/>
      <c r="AF4591" s="31">
        <v>0.48792018318671998</v>
      </c>
      <c r="AG4591" s="31">
        <v>0.13155476358165799</v>
      </c>
      <c r="AH4591" s="34"/>
      <c r="AI4591" s="34">
        <v>0.44999999999999901</v>
      </c>
      <c r="AJ4591" s="127"/>
      <c r="AK4591" s="127"/>
      <c r="AL4591" s="127"/>
      <c r="AM4591" s="127"/>
    </row>
    <row r="4592" spans="1:39" s="1" customFormat="1" ht="15" customHeight="1" x14ac:dyDescent="0.2">
      <c r="A4592" s="30">
        <v>4727</v>
      </c>
      <c r="B4592" s="30" t="s">
        <v>14</v>
      </c>
      <c r="C4592" s="140">
        <v>39941</v>
      </c>
      <c r="D4592" s="30">
        <v>33</v>
      </c>
      <c r="E4592" s="30" t="s">
        <v>49</v>
      </c>
      <c r="F4592" s="30">
        <v>-80</v>
      </c>
      <c r="G4592" s="83">
        <v>55.187999999999704</v>
      </c>
      <c r="H4592" s="32">
        <v>-80.919799999999995</v>
      </c>
      <c r="I4592" s="30">
        <v>25</v>
      </c>
      <c r="J4592" s="83">
        <v>3.2820000000000249</v>
      </c>
      <c r="K4592" s="32">
        <v>25.0547</v>
      </c>
      <c r="L4592" s="34">
        <v>29.282900000000001</v>
      </c>
      <c r="M4592" s="34">
        <v>51.747999999999998</v>
      </c>
      <c r="N4592" s="33"/>
      <c r="O4592" s="33"/>
      <c r="P4592" s="31">
        <v>56.730810810810816</v>
      </c>
      <c r="Q4592" s="31">
        <v>26.298084599999999</v>
      </c>
      <c r="R4592" s="31">
        <v>1.83284306612123</v>
      </c>
      <c r="S4592" s="31">
        <v>0</v>
      </c>
      <c r="T4592" s="31">
        <v>0.41299999999999998</v>
      </c>
      <c r="U4592" s="31">
        <v>0.193</v>
      </c>
      <c r="V4592" s="31">
        <v>0.193</v>
      </c>
      <c r="W4592" s="31">
        <v>0</v>
      </c>
      <c r="X4592" s="31">
        <v>83.9</v>
      </c>
      <c r="Y4592" s="31">
        <v>0</v>
      </c>
      <c r="Z4592" s="31">
        <v>0</v>
      </c>
      <c r="AA4592" s="31">
        <v>8.5806418492919292</v>
      </c>
      <c r="AB4592" s="31">
        <v>1.2822857142857145</v>
      </c>
      <c r="AC4592" s="31">
        <v>1.0892857142857144</v>
      </c>
      <c r="AD4592" s="31">
        <v>0.193</v>
      </c>
      <c r="AE4592" s="34"/>
      <c r="AF4592" s="31">
        <v>0.564118244581712</v>
      </c>
      <c r="AG4592" s="31">
        <v>0.16836146369829599</v>
      </c>
      <c r="AH4592" s="34"/>
      <c r="AI4592" s="34">
        <v>1.9</v>
      </c>
      <c r="AJ4592" s="127"/>
      <c r="AK4592" s="127"/>
      <c r="AL4592" s="127"/>
      <c r="AM4592" s="127"/>
    </row>
    <row r="4593" spans="1:39" s="1" customFormat="1" ht="15" customHeight="1" x14ac:dyDescent="0.2">
      <c r="A4593" s="30">
        <v>4728</v>
      </c>
      <c r="B4593" s="30" t="s">
        <v>14</v>
      </c>
      <c r="C4593" s="140">
        <v>39941</v>
      </c>
      <c r="D4593" s="30">
        <v>35</v>
      </c>
      <c r="E4593" s="30" t="s">
        <v>49</v>
      </c>
      <c r="F4593" s="30">
        <v>-80</v>
      </c>
      <c r="G4593" s="83">
        <v>52.732000199999618</v>
      </c>
      <c r="H4593" s="32">
        <v>-80.878866669999994</v>
      </c>
      <c r="I4593" s="30">
        <v>24</v>
      </c>
      <c r="J4593" s="83">
        <v>58.306000200000057</v>
      </c>
      <c r="K4593" s="32">
        <v>24.971766670000001</v>
      </c>
      <c r="L4593" s="34">
        <v>28.8323</v>
      </c>
      <c r="M4593" s="34">
        <v>43.53</v>
      </c>
      <c r="N4593" s="33"/>
      <c r="O4593" s="33"/>
      <c r="P4593" s="31">
        <v>55.197837837837824</v>
      </c>
      <c r="Q4593" s="31">
        <v>6.7666023000000006</v>
      </c>
      <c r="R4593" s="31">
        <v>2.61055783062492</v>
      </c>
      <c r="S4593" s="31">
        <v>0.12</v>
      </c>
      <c r="T4593" s="31">
        <v>0.161</v>
      </c>
      <c r="U4593" s="31">
        <v>0.248</v>
      </c>
      <c r="V4593" s="31">
        <v>0.248</v>
      </c>
      <c r="W4593" s="31">
        <v>0</v>
      </c>
      <c r="X4593" s="31">
        <v>39.200000000000003</v>
      </c>
      <c r="Y4593" s="31">
        <v>8.4420000000000009E-2</v>
      </c>
      <c r="Z4593" s="31">
        <v>0</v>
      </c>
      <c r="AA4593" s="31">
        <v>8.4514068200962349</v>
      </c>
      <c r="AB4593" s="31">
        <v>15.764571428571429</v>
      </c>
      <c r="AC4593" s="31">
        <v>15.396571428571429</v>
      </c>
      <c r="AD4593" s="31">
        <v>0.36799999999999999</v>
      </c>
      <c r="AE4593" s="34"/>
      <c r="AF4593" s="31">
        <v>0.33131422275060302</v>
      </c>
      <c r="AG4593" s="31">
        <v>0.12518025939538999</v>
      </c>
      <c r="AH4593" s="34"/>
      <c r="AI4593" s="34">
        <v>2.65</v>
      </c>
      <c r="AJ4593" s="127"/>
      <c r="AK4593" s="127"/>
      <c r="AL4593" s="127"/>
      <c r="AM4593" s="127"/>
    </row>
    <row r="4594" spans="1:39" s="1" customFormat="1" ht="15" customHeight="1" x14ac:dyDescent="0.2">
      <c r="A4594" s="30">
        <v>4729</v>
      </c>
      <c r="B4594" s="30" t="s">
        <v>14</v>
      </c>
      <c r="C4594" s="140">
        <v>39941</v>
      </c>
      <c r="D4594" s="30">
        <v>37</v>
      </c>
      <c r="E4594" s="30" t="s">
        <v>50</v>
      </c>
      <c r="F4594" s="30">
        <v>-80</v>
      </c>
      <c r="G4594" s="83">
        <v>45.679000199999962</v>
      </c>
      <c r="H4594" s="32">
        <v>-80.761316669999999</v>
      </c>
      <c r="I4594" s="30">
        <v>24</v>
      </c>
      <c r="J4594" s="83">
        <v>55.951999799999896</v>
      </c>
      <c r="K4594" s="32">
        <v>24.932533329999998</v>
      </c>
      <c r="L4594" s="34">
        <v>28.567499999999999</v>
      </c>
      <c r="M4594" s="34">
        <v>38.5762</v>
      </c>
      <c r="N4594" s="33"/>
      <c r="O4594" s="33"/>
      <c r="P4594" s="31">
        <v>47.859459459459451</v>
      </c>
      <c r="Q4594" s="31">
        <v>4.3796989999999996</v>
      </c>
      <c r="R4594" s="31">
        <v>2.8244402714341899</v>
      </c>
      <c r="S4594" s="31">
        <v>0.84</v>
      </c>
      <c r="T4594" s="31">
        <v>0</v>
      </c>
      <c r="U4594" s="31">
        <v>0.13200000000000001</v>
      </c>
      <c r="V4594" s="31">
        <v>0.13200000000000001</v>
      </c>
      <c r="W4594" s="31">
        <v>0</v>
      </c>
      <c r="X4594" s="31">
        <v>0.89</v>
      </c>
      <c r="Y4594" s="31">
        <v>5.4179999999999978E-2</v>
      </c>
      <c r="Z4594" s="31">
        <v>5.4179999999999978E-2</v>
      </c>
      <c r="AA4594" s="31">
        <v>8.1323730165101296</v>
      </c>
      <c r="AB4594" s="31">
        <v>13.350857142857143</v>
      </c>
      <c r="AC4594" s="31">
        <v>12.378857142857143</v>
      </c>
      <c r="AD4594" s="31">
        <v>0.97199999999999998</v>
      </c>
      <c r="AE4594" s="34"/>
      <c r="AF4594" s="31">
        <v>0.21470171995274101</v>
      </c>
      <c r="AG4594" s="31">
        <v>5.5689211056935903E-2</v>
      </c>
      <c r="AH4594" s="34"/>
      <c r="AI4594" s="34">
        <v>2.8499999999999899</v>
      </c>
      <c r="AJ4594" s="127"/>
      <c r="AK4594" s="127"/>
      <c r="AL4594" s="127"/>
      <c r="AM4594" s="127"/>
    </row>
    <row r="4595" spans="1:39" s="1" customFormat="1" ht="15" customHeight="1" x14ac:dyDescent="0.2">
      <c r="A4595" s="30">
        <v>4730</v>
      </c>
      <c r="B4595" s="30" t="s">
        <v>14</v>
      </c>
      <c r="C4595" s="140">
        <v>39941</v>
      </c>
      <c r="D4595" s="30">
        <v>38</v>
      </c>
      <c r="E4595" s="30" t="s">
        <v>50</v>
      </c>
      <c r="F4595" s="30">
        <v>-80</v>
      </c>
      <c r="G4595" s="83">
        <v>41.833000200000185</v>
      </c>
      <c r="H4595" s="32">
        <v>-80.697216670000003</v>
      </c>
      <c r="I4595" s="30">
        <v>24</v>
      </c>
      <c r="J4595" s="83">
        <v>59.155000200000103</v>
      </c>
      <c r="K4595" s="32">
        <v>24.985916670000002</v>
      </c>
      <c r="L4595" s="34">
        <v>28.885200000000001</v>
      </c>
      <c r="M4595" s="34">
        <v>39.15</v>
      </c>
      <c r="N4595" s="33"/>
      <c r="O4595" s="33"/>
      <c r="P4595" s="31">
        <v>52.955675675675671</v>
      </c>
      <c r="Q4595" s="31">
        <v>3.7350405999999996</v>
      </c>
      <c r="R4595" s="31">
        <v>1.21391567731887</v>
      </c>
      <c r="S4595" s="31">
        <v>0.59</v>
      </c>
      <c r="T4595" s="31">
        <v>0</v>
      </c>
      <c r="U4595" s="31">
        <v>0.154</v>
      </c>
      <c r="V4595" s="31">
        <v>0.154</v>
      </c>
      <c r="W4595" s="31">
        <v>0</v>
      </c>
      <c r="X4595" s="31">
        <v>0</v>
      </c>
      <c r="Y4595" s="31">
        <v>1.0080000000000009E-2</v>
      </c>
      <c r="Z4595" s="31">
        <v>1.0080000000000009E-2</v>
      </c>
      <c r="AA4595" s="31">
        <v>8.0839148461101917</v>
      </c>
      <c r="AB4595" s="31">
        <v>15.387428571428572</v>
      </c>
      <c r="AC4595" s="31">
        <v>14.643428571428572</v>
      </c>
      <c r="AD4595" s="31">
        <v>0.74399999999999999</v>
      </c>
      <c r="AE4595" s="34"/>
      <c r="AF4595" s="31">
        <v>0.30310831052151699</v>
      </c>
      <c r="AG4595" s="31">
        <v>4.1873222146001997E-2</v>
      </c>
      <c r="AH4595" s="34"/>
      <c r="AI4595" s="34">
        <v>1.25</v>
      </c>
      <c r="AJ4595" s="127"/>
      <c r="AK4595" s="127"/>
      <c r="AL4595" s="127"/>
      <c r="AM4595" s="127"/>
    </row>
    <row r="4596" spans="1:39" s="1" customFormat="1" ht="15" customHeight="1" x14ac:dyDescent="0.2">
      <c r="A4596" s="30">
        <v>4731</v>
      </c>
      <c r="B4596" s="30" t="s">
        <v>14</v>
      </c>
      <c r="C4596" s="140">
        <v>39941</v>
      </c>
      <c r="D4596" s="30">
        <v>39</v>
      </c>
      <c r="E4596" s="30" t="s">
        <v>50</v>
      </c>
      <c r="F4596" s="30">
        <v>-80</v>
      </c>
      <c r="G4596" s="83">
        <v>38.782000200000368</v>
      </c>
      <c r="H4596" s="32">
        <v>-80.646366670000006</v>
      </c>
      <c r="I4596" s="30">
        <v>25</v>
      </c>
      <c r="J4596" s="83">
        <v>0.4969998000000686</v>
      </c>
      <c r="K4596" s="32">
        <v>25.008283330000001</v>
      </c>
      <c r="L4596" s="34">
        <v>28.959700000000002</v>
      </c>
      <c r="M4596" s="34">
        <v>40.944000000000003</v>
      </c>
      <c r="N4596" s="33"/>
      <c r="O4596" s="33"/>
      <c r="P4596" s="31">
        <v>56.808648648648642</v>
      </c>
      <c r="Q4596" s="31">
        <v>4.5158553000000001</v>
      </c>
      <c r="R4596" s="31">
        <v>2.7705311364770702</v>
      </c>
      <c r="S4596" s="31">
        <v>0.43</v>
      </c>
      <c r="T4596" s="31">
        <v>0</v>
      </c>
      <c r="U4596" s="31">
        <v>0.17499999999999999</v>
      </c>
      <c r="V4596" s="31">
        <v>0.17499999999999999</v>
      </c>
      <c r="W4596" s="31">
        <v>0</v>
      </c>
      <c r="X4596" s="31">
        <v>0</v>
      </c>
      <c r="Y4596" s="31">
        <v>2.394000000000002E-2</v>
      </c>
      <c r="Z4596" s="31">
        <v>2.394000000000002E-2</v>
      </c>
      <c r="AA4596" s="31">
        <v>8.1336620662277834</v>
      </c>
      <c r="AB4596" s="31">
        <v>18.027428571428572</v>
      </c>
      <c r="AC4596" s="31">
        <v>17.422428571428572</v>
      </c>
      <c r="AD4596" s="31">
        <v>0.60499999999999998</v>
      </c>
      <c r="AE4596" s="34"/>
      <c r="AF4596" s="31">
        <v>0.24753845359257201</v>
      </c>
      <c r="AG4596" s="31">
        <v>3.1803349616045903E-2</v>
      </c>
      <c r="AH4596" s="34"/>
      <c r="AI4596" s="34">
        <v>2.7999999999999901</v>
      </c>
      <c r="AJ4596" s="127"/>
      <c r="AK4596" s="127"/>
      <c r="AL4596" s="127"/>
      <c r="AM4596" s="127"/>
    </row>
    <row r="4597" spans="1:39" s="1" customFormat="1" ht="15" customHeight="1" x14ac:dyDescent="0.2">
      <c r="A4597" s="30">
        <v>4732</v>
      </c>
      <c r="B4597" s="30" t="s">
        <v>14</v>
      </c>
      <c r="C4597" s="140">
        <v>39941</v>
      </c>
      <c r="D4597" s="30">
        <v>40</v>
      </c>
      <c r="E4597" s="30" t="s">
        <v>47</v>
      </c>
      <c r="F4597" s="30">
        <v>-80</v>
      </c>
      <c r="G4597" s="83">
        <v>35.927999999999827</v>
      </c>
      <c r="H4597" s="32">
        <v>-80.598799999999997</v>
      </c>
      <c r="I4597" s="30">
        <v>25</v>
      </c>
      <c r="J4597" s="83">
        <v>1.0399997999999755</v>
      </c>
      <c r="K4597" s="32">
        <v>25.01733333</v>
      </c>
      <c r="L4597" s="34">
        <v>29.665600000000001</v>
      </c>
      <c r="M4597" s="34">
        <v>39.374299999999998</v>
      </c>
      <c r="N4597" s="33"/>
      <c r="O4597" s="33"/>
      <c r="P4597" s="31">
        <v>53.589189189189192</v>
      </c>
      <c r="Q4597" s="31">
        <v>3.7350405999999996</v>
      </c>
      <c r="R4597" s="31"/>
      <c r="S4597" s="31">
        <v>0.43</v>
      </c>
      <c r="T4597" s="31">
        <v>0</v>
      </c>
      <c r="U4597" s="31">
        <v>0.25</v>
      </c>
      <c r="V4597" s="31">
        <v>0.25</v>
      </c>
      <c r="W4597" s="31">
        <v>0</v>
      </c>
      <c r="X4597" s="31">
        <v>0</v>
      </c>
      <c r="Y4597" s="31">
        <v>1.134000000000001E-2</v>
      </c>
      <c r="Z4597" s="31">
        <v>1.134000000000001E-2</v>
      </c>
      <c r="AA4597" s="31">
        <v>8.1692169527210119</v>
      </c>
      <c r="AB4597" s="31">
        <v>6.9394285714285715</v>
      </c>
      <c r="AC4597" s="31">
        <v>6.2594285714285718</v>
      </c>
      <c r="AD4597" s="31">
        <v>0.67999999999999994</v>
      </c>
      <c r="AE4597" s="34"/>
      <c r="AF4597" s="31"/>
      <c r="AG4597" s="31"/>
      <c r="AH4597" s="34"/>
      <c r="AI4597" s="34">
        <v>2.0499999999999998</v>
      </c>
      <c r="AJ4597" s="127"/>
      <c r="AK4597" s="127"/>
      <c r="AL4597" s="127"/>
      <c r="AM4597" s="127"/>
    </row>
    <row r="4598" spans="1:39" s="1" customFormat="1" ht="15" customHeight="1" x14ac:dyDescent="0.2">
      <c r="A4598" s="30">
        <v>4733</v>
      </c>
      <c r="B4598" s="30" t="s">
        <v>37</v>
      </c>
      <c r="C4598" s="140">
        <v>40000</v>
      </c>
      <c r="D4598" s="30">
        <v>20</v>
      </c>
      <c r="E4598" s="30" t="s">
        <v>47</v>
      </c>
      <c r="F4598" s="30">
        <v>-80</v>
      </c>
      <c r="G4598" s="83">
        <v>29.558</v>
      </c>
      <c r="H4598" s="32">
        <v>-80.49263333333333</v>
      </c>
      <c r="I4598" s="30">
        <v>25</v>
      </c>
      <c r="J4598" s="83">
        <v>4.0160000000000906</v>
      </c>
      <c r="K4598" s="32">
        <v>25.066933333333335</v>
      </c>
      <c r="L4598" s="34">
        <v>32.725700000000003</v>
      </c>
      <c r="M4598" s="34">
        <v>37.7956</v>
      </c>
      <c r="N4598" s="33"/>
      <c r="O4598" s="33"/>
      <c r="P4598" s="31">
        <v>47.753513513513518</v>
      </c>
      <c r="Q4598" s="31">
        <v>6.4164861000000011</v>
      </c>
      <c r="R4598" s="31">
        <v>2.3136983416623709</v>
      </c>
      <c r="S4598" s="31">
        <v>2.4500000000000002</v>
      </c>
      <c r="T4598" s="31">
        <v>0.16</v>
      </c>
      <c r="U4598" s="31">
        <v>0.26</v>
      </c>
      <c r="V4598" s="31">
        <v>0.2</v>
      </c>
      <c r="W4598" s="31">
        <v>0.06</v>
      </c>
      <c r="X4598" s="31">
        <v>17.5</v>
      </c>
      <c r="Y4598" s="31" t="s">
        <v>194</v>
      </c>
      <c r="Z4598" s="31" t="s">
        <v>194</v>
      </c>
      <c r="AA4598" s="31">
        <v>7.9868510957149681</v>
      </c>
      <c r="AB4598" s="31" t="s">
        <v>194</v>
      </c>
      <c r="AC4598" s="31" t="s">
        <v>194</v>
      </c>
      <c r="AD4598" s="31">
        <v>2.7100000000000004</v>
      </c>
      <c r="AE4598" s="34"/>
      <c r="AF4598" s="31">
        <v>0.7249339300361759</v>
      </c>
      <c r="AG4598" s="31">
        <v>0.10749677982327256</v>
      </c>
      <c r="AH4598" s="34"/>
      <c r="AI4598" s="34">
        <v>2.400000000000011</v>
      </c>
      <c r="AJ4598" s="127"/>
      <c r="AK4598" s="127"/>
      <c r="AL4598" s="127"/>
      <c r="AM4598" s="127"/>
    </row>
    <row r="4599" spans="1:39" s="1" customFormat="1" ht="15" customHeight="1" x14ac:dyDescent="0.2">
      <c r="A4599" s="30">
        <v>4734</v>
      </c>
      <c r="B4599" s="30" t="s">
        <v>37</v>
      </c>
      <c r="C4599" s="140">
        <v>40000</v>
      </c>
      <c r="D4599" s="30">
        <v>21</v>
      </c>
      <c r="E4599" s="30" t="s">
        <v>47</v>
      </c>
      <c r="F4599" s="30">
        <v>-80</v>
      </c>
      <c r="G4599" s="83">
        <v>30.884</v>
      </c>
      <c r="H4599" s="32">
        <v>-80.514733333333339</v>
      </c>
      <c r="I4599" s="30">
        <v>25</v>
      </c>
      <c r="J4599" s="83">
        <v>6.7979999999999308</v>
      </c>
      <c r="K4599" s="32">
        <v>25.113299999999999</v>
      </c>
      <c r="L4599" s="34">
        <v>31.356999999999999</v>
      </c>
      <c r="M4599" s="34">
        <v>39.457099999999997</v>
      </c>
      <c r="N4599" s="33"/>
      <c r="O4599" s="33"/>
      <c r="P4599" s="31">
        <v>48.33513513513514</v>
      </c>
      <c r="Q4599" s="31">
        <v>5.7718277000000002</v>
      </c>
      <c r="R4599" s="31">
        <v>0.89406930853379185</v>
      </c>
      <c r="S4599" s="31">
        <v>2.5299999999999998</v>
      </c>
      <c r="T4599" s="31">
        <v>0.16</v>
      </c>
      <c r="U4599" s="31">
        <v>0.28999999999999998</v>
      </c>
      <c r="V4599" s="31">
        <v>0.12</v>
      </c>
      <c r="W4599" s="31">
        <v>0.16999999999999998</v>
      </c>
      <c r="X4599" s="31">
        <v>33.799999999999997</v>
      </c>
      <c r="Y4599" s="31" t="s">
        <v>194</v>
      </c>
      <c r="Z4599" s="31" t="s">
        <v>194</v>
      </c>
      <c r="AA4599" s="31">
        <v>7.9410208346672508</v>
      </c>
      <c r="AB4599" s="31" t="s">
        <v>194</v>
      </c>
      <c r="AC4599" s="31" t="s">
        <v>194</v>
      </c>
      <c r="AD4599" s="31">
        <v>2.82</v>
      </c>
      <c r="AE4599" s="34"/>
      <c r="AF4599" s="31">
        <v>0.46981780831612796</v>
      </c>
      <c r="AG4599" s="31">
        <v>0.10191887547174605</v>
      </c>
      <c r="AH4599" s="34"/>
      <c r="AI4599" s="34">
        <v>0.94999999999999751</v>
      </c>
      <c r="AJ4599" s="127"/>
      <c r="AK4599" s="127"/>
      <c r="AL4599" s="127"/>
      <c r="AM4599" s="127"/>
    </row>
    <row r="4600" spans="1:39" s="1" customFormat="1" ht="15" customHeight="1" x14ac:dyDescent="0.2">
      <c r="A4600" s="30">
        <v>4735</v>
      </c>
      <c r="B4600" s="30" t="s">
        <v>37</v>
      </c>
      <c r="C4600" s="140">
        <v>40000</v>
      </c>
      <c r="D4600" s="30">
        <v>22</v>
      </c>
      <c r="E4600" s="30" t="s">
        <v>47</v>
      </c>
      <c r="F4600" s="30">
        <v>-80</v>
      </c>
      <c r="G4600" s="83">
        <v>36.222000000000001</v>
      </c>
      <c r="H4600" s="32">
        <v>-80.603700000000003</v>
      </c>
      <c r="I4600" s="30">
        <v>25</v>
      </c>
      <c r="J4600" s="83">
        <v>6.0110000000000241</v>
      </c>
      <c r="K4600" s="32">
        <v>25.100183333333334</v>
      </c>
      <c r="L4600" s="34">
        <v>31.507999999999999</v>
      </c>
      <c r="M4600" s="34">
        <v>39.479999999999997</v>
      </c>
      <c r="N4600" s="33"/>
      <c r="O4600" s="33"/>
      <c r="P4600" s="31">
        <v>50.075675675675669</v>
      </c>
      <c r="Q4600" s="31">
        <v>6.8805290000000001</v>
      </c>
      <c r="R4600" s="31">
        <v>0.94467071381838252</v>
      </c>
      <c r="S4600" s="31">
        <v>2.52</v>
      </c>
      <c r="T4600" s="31">
        <v>0.11</v>
      </c>
      <c r="U4600" s="31">
        <v>0.45</v>
      </c>
      <c r="V4600" s="31">
        <v>7.0000000000000007E-2</v>
      </c>
      <c r="W4600" s="31">
        <v>0.38</v>
      </c>
      <c r="X4600" s="31">
        <v>16.3</v>
      </c>
      <c r="Y4600" s="31" t="s">
        <v>194</v>
      </c>
      <c r="Z4600" s="31" t="s">
        <v>194</v>
      </c>
      <c r="AA4600" s="31">
        <v>7.9579996737709147</v>
      </c>
      <c r="AB4600" s="31" t="s">
        <v>194</v>
      </c>
      <c r="AC4600" s="31" t="s">
        <v>194</v>
      </c>
      <c r="AD4600" s="31">
        <v>2.9699999999999998</v>
      </c>
      <c r="AE4600" s="34"/>
      <c r="AF4600" s="31">
        <v>0.46476600392563194</v>
      </c>
      <c r="AG4600" s="31">
        <v>8.0863981972384605E-2</v>
      </c>
      <c r="AH4600" s="34"/>
      <c r="AI4600" s="34">
        <v>1.0000000000000053</v>
      </c>
      <c r="AJ4600" s="127"/>
      <c r="AK4600" s="127"/>
      <c r="AL4600" s="127"/>
      <c r="AM4600" s="127"/>
    </row>
    <row r="4601" spans="1:39" s="1" customFormat="1" ht="15" customHeight="1" x14ac:dyDescent="0.2">
      <c r="A4601" s="30">
        <v>4736</v>
      </c>
      <c r="B4601" s="30" t="s">
        <v>37</v>
      </c>
      <c r="C4601" s="140">
        <v>40000</v>
      </c>
      <c r="D4601" s="30">
        <v>23</v>
      </c>
      <c r="E4601" s="30" t="s">
        <v>47</v>
      </c>
      <c r="F4601" s="30">
        <v>-80</v>
      </c>
      <c r="G4601" s="83">
        <v>37.46</v>
      </c>
      <c r="H4601" s="32">
        <v>-80.62433333333334</v>
      </c>
      <c r="I4601" s="30">
        <v>25</v>
      </c>
      <c r="J4601" s="83">
        <v>3.3590000000000231</v>
      </c>
      <c r="K4601" s="32">
        <v>25.055983333333334</v>
      </c>
      <c r="L4601" s="34">
        <v>32.051000000000002</v>
      </c>
      <c r="M4601" s="34">
        <v>43.482999999999997</v>
      </c>
      <c r="N4601" s="33"/>
      <c r="O4601" s="33"/>
      <c r="P4601" s="31">
        <v>54.508108108108111</v>
      </c>
      <c r="Q4601" s="31">
        <v>19.662548999999999</v>
      </c>
      <c r="R4601" s="31">
        <v>0.4929831036168385</v>
      </c>
      <c r="S4601" s="31">
        <v>2.8</v>
      </c>
      <c r="T4601" s="31">
        <v>0.13</v>
      </c>
      <c r="U4601" s="31">
        <v>0.42</v>
      </c>
      <c r="V4601" s="31">
        <v>0.13</v>
      </c>
      <c r="W4601" s="31">
        <v>0.28999999999999998</v>
      </c>
      <c r="X4601" s="31">
        <v>44.7</v>
      </c>
      <c r="Y4601" s="31" t="s">
        <v>194</v>
      </c>
      <c r="Z4601" s="31" t="s">
        <v>194</v>
      </c>
      <c r="AA4601" s="31">
        <v>7.9822093533709513</v>
      </c>
      <c r="AB4601" s="31" t="s">
        <v>194</v>
      </c>
      <c r="AC4601" s="31" t="s">
        <v>194</v>
      </c>
      <c r="AD4601" s="31">
        <v>3.2199999999999998</v>
      </c>
      <c r="AE4601" s="34"/>
      <c r="AF4601" s="31">
        <v>1.318941929618664</v>
      </c>
      <c r="AG4601" s="31">
        <v>0.18704158579910152</v>
      </c>
      <c r="AH4601" s="34"/>
      <c r="AI4601" s="34">
        <v>0.65000000000001279</v>
      </c>
      <c r="AJ4601" s="127"/>
      <c r="AK4601" s="127"/>
      <c r="AL4601" s="127"/>
      <c r="AM4601" s="127"/>
    </row>
    <row r="4602" spans="1:39" s="1" customFormat="1" ht="15" customHeight="1" x14ac:dyDescent="0.2">
      <c r="A4602" s="30">
        <v>4737</v>
      </c>
      <c r="B4602" s="30" t="s">
        <v>37</v>
      </c>
      <c r="C4602" s="140">
        <v>40000</v>
      </c>
      <c r="D4602" s="30">
        <v>24</v>
      </c>
      <c r="E4602" s="30" t="s">
        <v>48</v>
      </c>
      <c r="F4602" s="30">
        <v>-80</v>
      </c>
      <c r="G4602" s="83">
        <v>39.996000000000002</v>
      </c>
      <c r="H4602" s="32">
        <v>-80.666600000000003</v>
      </c>
      <c r="I4602" s="30">
        <v>25</v>
      </c>
      <c r="J4602" s="83">
        <v>3.8080000000000069</v>
      </c>
      <c r="K4602" s="32">
        <v>25.063466666666667</v>
      </c>
      <c r="L4602" s="34">
        <v>32.030999999999999</v>
      </c>
      <c r="M4602" s="34">
        <v>41.75</v>
      </c>
      <c r="N4602" s="33"/>
      <c r="O4602" s="33"/>
      <c r="P4602" s="31">
        <v>58.270270270270267</v>
      </c>
      <c r="Q4602" s="31">
        <v>18.801151999999998</v>
      </c>
      <c r="R4602" s="31">
        <v>0.35927116340760967</v>
      </c>
      <c r="S4602" s="31">
        <v>1.9</v>
      </c>
      <c r="T4602" s="31">
        <v>0</v>
      </c>
      <c r="U4602" s="31">
        <v>0.17</v>
      </c>
      <c r="V4602" s="31">
        <v>0.17</v>
      </c>
      <c r="W4602" s="31">
        <v>0</v>
      </c>
      <c r="X4602" s="31">
        <v>43.3</v>
      </c>
      <c r="Y4602" s="31" t="s">
        <v>194</v>
      </c>
      <c r="Z4602" s="31" t="s">
        <v>194</v>
      </c>
      <c r="AA4602" s="31">
        <v>7.9644129073912522</v>
      </c>
      <c r="AB4602" s="31" t="s">
        <v>194</v>
      </c>
      <c r="AC4602" s="31" t="s">
        <v>194</v>
      </c>
      <c r="AD4602" s="31">
        <v>2.0699999999999998</v>
      </c>
      <c r="AE4602" s="34"/>
      <c r="AF4602" s="31">
        <v>1.1821222273760639</v>
      </c>
      <c r="AG4602" s="31">
        <v>0.15342184610363355</v>
      </c>
      <c r="AH4602" s="34"/>
      <c r="AI4602" s="34">
        <v>0.49999999999999822</v>
      </c>
      <c r="AJ4602" s="127"/>
      <c r="AK4602" s="127"/>
      <c r="AL4602" s="127"/>
      <c r="AM4602" s="127"/>
    </row>
    <row r="4603" spans="1:39" s="1" customFormat="1" ht="15" customHeight="1" x14ac:dyDescent="0.2">
      <c r="A4603" s="30">
        <v>4738</v>
      </c>
      <c r="B4603" s="30" t="s">
        <v>37</v>
      </c>
      <c r="C4603" s="140">
        <v>40000</v>
      </c>
      <c r="D4603" s="30">
        <v>25</v>
      </c>
      <c r="E4603" s="30" t="s">
        <v>48</v>
      </c>
      <c r="F4603" s="30">
        <v>-80</v>
      </c>
      <c r="G4603" s="83">
        <v>43.04</v>
      </c>
      <c r="H4603" s="32">
        <v>-80.717333333333329</v>
      </c>
      <c r="I4603" s="30">
        <v>25</v>
      </c>
      <c r="J4603" s="83">
        <v>3.6170000000000613</v>
      </c>
      <c r="K4603" s="32">
        <v>25.060283333333334</v>
      </c>
      <c r="L4603" s="34">
        <v>32.889000000000003</v>
      </c>
      <c r="M4603" s="34">
        <v>40.216999999999999</v>
      </c>
      <c r="N4603" s="33"/>
      <c r="O4603" s="33"/>
      <c r="P4603" s="31">
        <v>55.372972972972967</v>
      </c>
      <c r="Q4603" s="31">
        <v>17.717459000000002</v>
      </c>
      <c r="R4603" s="31">
        <v>0.96891052079541573</v>
      </c>
      <c r="S4603" s="31">
        <v>2.13</v>
      </c>
      <c r="T4603" s="31">
        <v>0.14000000000000001</v>
      </c>
      <c r="U4603" s="31">
        <v>0.27</v>
      </c>
      <c r="V4603" s="31">
        <v>0.08</v>
      </c>
      <c r="W4603" s="31">
        <v>0.19</v>
      </c>
      <c r="X4603" s="31">
        <v>63</v>
      </c>
      <c r="Y4603" s="31" t="s">
        <v>194</v>
      </c>
      <c r="Z4603" s="31" t="s">
        <v>194</v>
      </c>
      <c r="AA4603" s="31">
        <v>7.7774595353792098</v>
      </c>
      <c r="AB4603" s="31" t="s">
        <v>194</v>
      </c>
      <c r="AC4603" s="31" t="s">
        <v>194</v>
      </c>
      <c r="AD4603" s="31">
        <v>2.4</v>
      </c>
      <c r="AE4603" s="34"/>
      <c r="AF4603" s="31">
        <v>0.6811516253185439</v>
      </c>
      <c r="AG4603" s="31">
        <v>0.1251723866510473</v>
      </c>
      <c r="AH4603" s="34"/>
      <c r="AI4603" s="34">
        <v>1.0500000000000043</v>
      </c>
      <c r="AJ4603" s="127"/>
      <c r="AK4603" s="127"/>
      <c r="AL4603" s="127"/>
      <c r="AM4603" s="127"/>
    </row>
    <row r="4604" spans="1:39" s="1" customFormat="1" ht="15" customHeight="1" x14ac:dyDescent="0.2">
      <c r="A4604" s="30">
        <v>4739</v>
      </c>
      <c r="B4604" s="30" t="s">
        <v>37</v>
      </c>
      <c r="C4604" s="140">
        <v>40000</v>
      </c>
      <c r="D4604" s="30">
        <v>26</v>
      </c>
      <c r="E4604" s="30" t="s">
        <v>50</v>
      </c>
      <c r="F4604" s="30">
        <v>-80</v>
      </c>
      <c r="G4604" s="83">
        <v>43.308</v>
      </c>
      <c r="H4604" s="32">
        <v>-80.721800000000002</v>
      </c>
      <c r="I4604" s="30">
        <v>25</v>
      </c>
      <c r="J4604" s="83">
        <v>1.4439999999999742</v>
      </c>
      <c r="K4604" s="32">
        <v>25.024066666666666</v>
      </c>
      <c r="L4604" s="34">
        <v>32.816000000000003</v>
      </c>
      <c r="M4604" s="34">
        <v>40.523000000000003</v>
      </c>
      <c r="N4604" s="33"/>
      <c r="O4604" s="33"/>
      <c r="P4604" s="31">
        <v>57.902702702702705</v>
      </c>
      <c r="Q4604" s="31">
        <v>17.272867000000002</v>
      </c>
      <c r="R4604" s="31">
        <v>0.1224008426615858</v>
      </c>
      <c r="S4604" s="31">
        <v>2.6</v>
      </c>
      <c r="T4604" s="31">
        <v>0.23</v>
      </c>
      <c r="U4604" s="31">
        <v>0.22</v>
      </c>
      <c r="V4604" s="31">
        <v>0.18</v>
      </c>
      <c r="W4604" s="31">
        <v>4.0000000000000008E-2</v>
      </c>
      <c r="X4604" s="31">
        <v>41.6</v>
      </c>
      <c r="Y4604" s="31" t="s">
        <v>194</v>
      </c>
      <c r="Z4604" s="31" t="s">
        <v>194</v>
      </c>
      <c r="AA4604" s="31">
        <v>8.0401641297036139</v>
      </c>
      <c r="AB4604" s="31" t="s">
        <v>194</v>
      </c>
      <c r="AC4604" s="31" t="s">
        <v>194</v>
      </c>
      <c r="AD4604" s="31">
        <v>2.8200000000000003</v>
      </c>
      <c r="AE4604" s="34"/>
      <c r="AF4604" s="31">
        <v>3.5918329216426557</v>
      </c>
      <c r="AG4604" s="31">
        <v>0.27979037542317553</v>
      </c>
      <c r="AH4604" s="34"/>
      <c r="AI4604" s="34">
        <v>0.54999999999999716</v>
      </c>
      <c r="AJ4604" s="127"/>
      <c r="AK4604" s="127"/>
      <c r="AL4604" s="127"/>
      <c r="AM4604" s="127"/>
    </row>
    <row r="4605" spans="1:39" s="1" customFormat="1" ht="15" customHeight="1" x14ac:dyDescent="0.2">
      <c r="A4605" s="30">
        <v>4740</v>
      </c>
      <c r="B4605" s="30" t="s">
        <v>37</v>
      </c>
      <c r="C4605" s="140">
        <v>40000</v>
      </c>
      <c r="D4605" s="30">
        <v>27</v>
      </c>
      <c r="E4605" s="30" t="s">
        <v>50</v>
      </c>
      <c r="F4605" s="30">
        <v>-80</v>
      </c>
      <c r="G4605" s="83">
        <v>44.972000000000001</v>
      </c>
      <c r="H4605" s="32">
        <v>-80.749533333333332</v>
      </c>
      <c r="I4605" s="30">
        <v>25</v>
      </c>
      <c r="J4605" s="83">
        <v>0.34200000000005559</v>
      </c>
      <c r="K4605" s="32">
        <v>25.005700000000001</v>
      </c>
      <c r="L4605" s="34">
        <v>32.610999999999997</v>
      </c>
      <c r="M4605" s="34">
        <v>39.472999999999999</v>
      </c>
      <c r="N4605" s="33"/>
      <c r="O4605" s="33"/>
      <c r="P4605" s="31">
        <v>60.627027027027026</v>
      </c>
      <c r="Q4605" s="31">
        <v>16.522618000000001</v>
      </c>
      <c r="R4605" s="31">
        <v>0.87066461954210894</v>
      </c>
      <c r="S4605" s="31">
        <v>2.63</v>
      </c>
      <c r="T4605" s="31">
        <v>0.19</v>
      </c>
      <c r="U4605" s="31">
        <v>0.21</v>
      </c>
      <c r="V4605" s="31">
        <v>0.18</v>
      </c>
      <c r="W4605" s="31">
        <v>0.03</v>
      </c>
      <c r="X4605" s="31">
        <v>34.6</v>
      </c>
      <c r="Y4605" s="31" t="s">
        <v>194</v>
      </c>
      <c r="Z4605" s="31" t="s">
        <v>194</v>
      </c>
      <c r="AA4605" s="31">
        <v>8.1505270443332414</v>
      </c>
      <c r="AB4605" s="31" t="s">
        <v>194</v>
      </c>
      <c r="AC4605" s="31" t="s">
        <v>194</v>
      </c>
      <c r="AD4605" s="31">
        <v>2.84</v>
      </c>
      <c r="AE4605" s="34"/>
      <c r="AF4605" s="31">
        <v>0.66641719584626391</v>
      </c>
      <c r="AG4605" s="31">
        <v>0.1678782781481743</v>
      </c>
      <c r="AH4605" s="34"/>
      <c r="AI4605" s="34">
        <v>0.94999999999999751</v>
      </c>
      <c r="AJ4605" s="127"/>
      <c r="AK4605" s="127"/>
      <c r="AL4605" s="127"/>
      <c r="AM4605" s="127"/>
    </row>
    <row r="4606" spans="1:39" s="1" customFormat="1" ht="15" customHeight="1" x14ac:dyDescent="0.2">
      <c r="A4606" s="30">
        <v>4741</v>
      </c>
      <c r="B4606" s="30" t="s">
        <v>37</v>
      </c>
      <c r="C4606" s="140">
        <v>40000</v>
      </c>
      <c r="D4606" s="30">
        <v>28</v>
      </c>
      <c r="E4606" s="30" t="s">
        <v>50</v>
      </c>
      <c r="F4606" s="30">
        <v>-80</v>
      </c>
      <c r="G4606" s="83">
        <v>47.095999999999997</v>
      </c>
      <c r="H4606" s="32">
        <v>-80.784933333333328</v>
      </c>
      <c r="I4606" s="30">
        <v>25</v>
      </c>
      <c r="J4606" s="83">
        <v>5.4000000000087311E-2</v>
      </c>
      <c r="K4606" s="32">
        <v>25.000900000000001</v>
      </c>
      <c r="L4606" s="34">
        <v>33.130000000000003</v>
      </c>
      <c r="M4606" s="34">
        <v>38.412999999999997</v>
      </c>
      <c r="N4606" s="33"/>
      <c r="O4606" s="33"/>
      <c r="P4606" s="31">
        <v>61.427027027027023</v>
      </c>
      <c r="Q4606" s="31">
        <v>15.911303999999999</v>
      </c>
      <c r="R4606" s="31">
        <v>0.62798171717120566</v>
      </c>
      <c r="S4606" s="31">
        <v>0.75</v>
      </c>
      <c r="T4606" s="31">
        <v>7.0000000000000007E-2</v>
      </c>
      <c r="U4606" s="31">
        <v>0.24</v>
      </c>
      <c r="V4606" s="31">
        <v>0.1</v>
      </c>
      <c r="W4606" s="31">
        <v>0.13999999999999999</v>
      </c>
      <c r="X4606" s="31">
        <v>25.9</v>
      </c>
      <c r="Y4606" s="31" t="s">
        <v>194</v>
      </c>
      <c r="Z4606" s="31" t="s">
        <v>194</v>
      </c>
      <c r="AA4606" s="31">
        <v>8.1645000546444919</v>
      </c>
      <c r="AB4606" s="31" t="s">
        <v>194</v>
      </c>
      <c r="AC4606" s="31" t="s">
        <v>194</v>
      </c>
      <c r="AD4606" s="31">
        <v>0.99</v>
      </c>
      <c r="AE4606" s="34"/>
      <c r="AF4606" s="31">
        <v>0.60495357576189601</v>
      </c>
      <c r="AG4606" s="31">
        <v>0.1547513328329502</v>
      </c>
      <c r="AH4606" s="34"/>
      <c r="AI4606" s="34">
        <v>0.70000000000000284</v>
      </c>
      <c r="AJ4606" s="127"/>
      <c r="AK4606" s="127"/>
      <c r="AL4606" s="127"/>
      <c r="AM4606" s="127"/>
    </row>
    <row r="4607" spans="1:39" s="1" customFormat="1" ht="15" customHeight="1" x14ac:dyDescent="0.2">
      <c r="A4607" s="30">
        <v>4742</v>
      </c>
      <c r="B4607" s="30" t="s">
        <v>37</v>
      </c>
      <c r="C4607" s="140">
        <v>40000</v>
      </c>
      <c r="D4607" s="30">
        <v>29</v>
      </c>
      <c r="E4607" s="30" t="s">
        <v>50</v>
      </c>
      <c r="F4607" s="30">
        <v>-80</v>
      </c>
      <c r="G4607" s="83">
        <v>48.69</v>
      </c>
      <c r="H4607" s="32">
        <v>-80.811499999999995</v>
      </c>
      <c r="I4607" s="30">
        <v>24</v>
      </c>
      <c r="J4607" s="83">
        <v>59.896999999999991</v>
      </c>
      <c r="K4607" s="32">
        <v>24.998283333333333</v>
      </c>
      <c r="L4607" s="34">
        <v>33.485999999999997</v>
      </c>
      <c r="M4607" s="34">
        <v>37.521000000000001</v>
      </c>
      <c r="N4607" s="33"/>
      <c r="O4607" s="33"/>
      <c r="P4607" s="31">
        <v>63.545945945945945</v>
      </c>
      <c r="Q4607" s="31">
        <v>13.021455999999999</v>
      </c>
      <c r="R4607" s="31">
        <v>0.41326416053339643</v>
      </c>
      <c r="S4607" s="31">
        <v>1.1000000000000001</v>
      </c>
      <c r="T4607" s="31">
        <v>0.17</v>
      </c>
      <c r="U4607" s="31">
        <v>0.19</v>
      </c>
      <c r="V4607" s="31">
        <v>0.1</v>
      </c>
      <c r="W4607" s="31">
        <v>0.09</v>
      </c>
      <c r="X4607" s="31">
        <v>38.9</v>
      </c>
      <c r="Y4607" s="31" t="s">
        <v>194</v>
      </c>
      <c r="Z4607" s="31" t="s">
        <v>194</v>
      </c>
      <c r="AA4607" s="31">
        <v>7.8161273225904004</v>
      </c>
      <c r="AB4607" s="31" t="s">
        <v>194</v>
      </c>
      <c r="AC4607" s="31" t="s">
        <v>194</v>
      </c>
      <c r="AD4607" s="31">
        <v>1.2900000000000003</v>
      </c>
      <c r="AE4607" s="34"/>
      <c r="AF4607" s="31">
        <v>0.30858105151946397</v>
      </c>
      <c r="AG4607" s="31">
        <v>0.12106060518218682</v>
      </c>
      <c r="AH4607" s="34"/>
      <c r="AI4607" s="34">
        <v>0.44999999999999929</v>
      </c>
      <c r="AJ4607" s="127"/>
      <c r="AK4607" s="127"/>
      <c r="AL4607" s="127"/>
      <c r="AM4607" s="127"/>
    </row>
    <row r="4608" spans="1:39" s="1" customFormat="1" ht="15" customHeight="1" x14ac:dyDescent="0.2">
      <c r="A4608" s="30">
        <v>4743</v>
      </c>
      <c r="B4608" s="30" t="s">
        <v>37</v>
      </c>
      <c r="C4608" s="140">
        <v>40000</v>
      </c>
      <c r="D4608" s="30">
        <v>30</v>
      </c>
      <c r="E4608" s="30" t="s">
        <v>49</v>
      </c>
      <c r="F4608" s="30">
        <v>-80</v>
      </c>
      <c r="G4608" s="83">
        <v>50.134999999999998</v>
      </c>
      <c r="H4608" s="32">
        <v>-80.835583333333332</v>
      </c>
      <c r="I4608" s="30">
        <v>24</v>
      </c>
      <c r="J4608" s="83">
        <v>58.539999999999921</v>
      </c>
      <c r="K4608" s="32">
        <v>24.975666666666665</v>
      </c>
      <c r="L4608" s="34">
        <v>32.511000000000003</v>
      </c>
      <c r="M4608" s="34">
        <v>37.634999999999998</v>
      </c>
      <c r="N4608" s="33"/>
      <c r="O4608" s="33"/>
      <c r="P4608" s="31">
        <v>63.524324324324333</v>
      </c>
      <c r="Q4608" s="31">
        <v>10.465052</v>
      </c>
      <c r="R4608" s="31">
        <v>1.1936182545703571</v>
      </c>
      <c r="S4608" s="31">
        <v>1.21</v>
      </c>
      <c r="T4608" s="31">
        <v>0.16</v>
      </c>
      <c r="U4608" s="31">
        <v>0.14000000000000001</v>
      </c>
      <c r="V4608" s="31">
        <v>0.12</v>
      </c>
      <c r="W4608" s="31">
        <v>2.0000000000000018E-2</v>
      </c>
      <c r="X4608" s="31">
        <v>28</v>
      </c>
      <c r="Y4608" s="31" t="s">
        <v>194</v>
      </c>
      <c r="Z4608" s="31" t="s">
        <v>194</v>
      </c>
      <c r="AA4608" s="31">
        <v>7.8065510029644241</v>
      </c>
      <c r="AB4608" s="31" t="s">
        <v>194</v>
      </c>
      <c r="AC4608" s="31" t="s">
        <v>194</v>
      </c>
      <c r="AD4608" s="31">
        <v>1.35</v>
      </c>
      <c r="AE4608" s="34"/>
      <c r="AF4608" s="31">
        <v>0.47360666160900006</v>
      </c>
      <c r="AG4608" s="31">
        <v>0.16526153103850677</v>
      </c>
      <c r="AH4608" s="34"/>
      <c r="AI4608" s="34">
        <v>1.25</v>
      </c>
      <c r="AJ4608" s="127"/>
      <c r="AK4608" s="127"/>
      <c r="AL4608" s="127"/>
      <c r="AM4608" s="127"/>
    </row>
    <row r="4609" spans="1:39" s="1" customFormat="1" ht="15" customHeight="1" x14ac:dyDescent="0.2">
      <c r="A4609" s="30">
        <v>4744</v>
      </c>
      <c r="B4609" s="30" t="s">
        <v>37</v>
      </c>
      <c r="C4609" s="140">
        <v>40000</v>
      </c>
      <c r="D4609" s="30">
        <v>31</v>
      </c>
      <c r="E4609" s="30" t="s">
        <v>49</v>
      </c>
      <c r="F4609" s="30">
        <v>-80</v>
      </c>
      <c r="G4609" s="83">
        <v>52.148000000000003</v>
      </c>
      <c r="H4609" s="32">
        <v>-80.869133333333338</v>
      </c>
      <c r="I4609" s="30">
        <v>25</v>
      </c>
      <c r="J4609" s="83">
        <v>0.66699999999997317</v>
      </c>
      <c r="K4609" s="32">
        <v>25.011116666666666</v>
      </c>
      <c r="L4609" s="34">
        <v>32.823999999999998</v>
      </c>
      <c r="M4609" s="34">
        <v>38.527999999999999</v>
      </c>
      <c r="N4609" s="33"/>
      <c r="O4609" s="33"/>
      <c r="P4609" s="31">
        <v>64.88648648648649</v>
      </c>
      <c r="Q4609" s="31">
        <v>12.604650999999999</v>
      </c>
      <c r="R4609" s="31">
        <v>0.25349132465892821</v>
      </c>
      <c r="S4609" s="31">
        <v>1.18</v>
      </c>
      <c r="T4609" s="31">
        <v>0.03</v>
      </c>
      <c r="U4609" s="31">
        <v>0.2</v>
      </c>
      <c r="V4609" s="31">
        <v>0.12</v>
      </c>
      <c r="W4609" s="31">
        <v>8.0000000000000016E-2</v>
      </c>
      <c r="X4609" s="31">
        <v>36.9</v>
      </c>
      <c r="Y4609" s="31" t="s">
        <v>194</v>
      </c>
      <c r="Z4609" s="31" t="s">
        <v>194</v>
      </c>
      <c r="AA4609" s="31">
        <v>7.8326648223830286</v>
      </c>
      <c r="AB4609" s="31" t="s">
        <v>194</v>
      </c>
      <c r="AC4609" s="31" t="s">
        <v>194</v>
      </c>
      <c r="AD4609" s="31">
        <v>1.38</v>
      </c>
      <c r="AE4609" s="34"/>
      <c r="AF4609" s="31">
        <v>0.39067287286502406</v>
      </c>
      <c r="AG4609" s="31">
        <v>0.11467820771721288</v>
      </c>
      <c r="AH4609" s="34"/>
      <c r="AI4609" s="34">
        <v>0.30000000000000249</v>
      </c>
      <c r="AJ4609" s="127"/>
      <c r="AK4609" s="127"/>
      <c r="AL4609" s="127"/>
      <c r="AM4609" s="127"/>
    </row>
    <row r="4610" spans="1:39" s="1" customFormat="1" ht="15" customHeight="1" x14ac:dyDescent="0.2">
      <c r="A4610" s="30">
        <v>4745</v>
      </c>
      <c r="B4610" s="30" t="s">
        <v>37</v>
      </c>
      <c r="C4610" s="140">
        <v>40000</v>
      </c>
      <c r="D4610" s="30">
        <v>32</v>
      </c>
      <c r="E4610" s="30" t="s">
        <v>49</v>
      </c>
      <c r="F4610" s="30">
        <v>-80</v>
      </c>
      <c r="G4610" s="83">
        <v>55.54</v>
      </c>
      <c r="H4610" s="32">
        <v>-80.925666666666672</v>
      </c>
      <c r="I4610" s="30">
        <v>25</v>
      </c>
      <c r="J4610" s="83">
        <v>0.70999999999990848</v>
      </c>
      <c r="K4610" s="32">
        <v>25.011833333333332</v>
      </c>
      <c r="L4610" s="34">
        <v>33.079000000000001</v>
      </c>
      <c r="M4610" s="34">
        <v>38.83</v>
      </c>
      <c r="N4610" s="33"/>
      <c r="O4610" s="33"/>
      <c r="P4610" s="31">
        <v>62.227027027027027</v>
      </c>
      <c r="Q4610" s="31">
        <v>14.799824000000001</v>
      </c>
      <c r="R4610" s="31">
        <v>1.818359232617881</v>
      </c>
      <c r="S4610" s="31">
        <v>1.35</v>
      </c>
      <c r="T4610" s="31">
        <v>0.1</v>
      </c>
      <c r="U4610" s="31">
        <v>0.2</v>
      </c>
      <c r="V4610" s="31">
        <v>0.1</v>
      </c>
      <c r="W4610" s="31">
        <v>0.1</v>
      </c>
      <c r="X4610" s="31">
        <v>14.3</v>
      </c>
      <c r="Y4610" s="31" t="s">
        <v>194</v>
      </c>
      <c r="Z4610" s="31" t="s">
        <v>194</v>
      </c>
      <c r="AA4610" s="31">
        <v>8.1821679785443084</v>
      </c>
      <c r="AB4610" s="31" t="s">
        <v>194</v>
      </c>
      <c r="AC4610" s="31" t="s">
        <v>194</v>
      </c>
      <c r="AD4610" s="31">
        <v>1.5500000000000003</v>
      </c>
      <c r="AE4610" s="34"/>
      <c r="AF4610" s="31">
        <v>0.68578244600983207</v>
      </c>
      <c r="AG4610" s="31">
        <v>0.26636612131596182</v>
      </c>
      <c r="AH4610" s="34"/>
      <c r="AI4610" s="34">
        <v>1.9000000000000039</v>
      </c>
      <c r="AJ4610" s="127"/>
      <c r="AK4610" s="127"/>
      <c r="AL4610" s="127"/>
      <c r="AM4610" s="127"/>
    </row>
    <row r="4611" spans="1:39" s="1" customFormat="1" ht="15" customHeight="1" x14ac:dyDescent="0.2">
      <c r="A4611" s="30">
        <v>4746</v>
      </c>
      <c r="B4611" s="30" t="s">
        <v>37</v>
      </c>
      <c r="C4611" s="140">
        <v>40000</v>
      </c>
      <c r="D4611" s="30">
        <v>33</v>
      </c>
      <c r="E4611" s="30" t="s">
        <v>49</v>
      </c>
      <c r="F4611" s="30">
        <v>-80</v>
      </c>
      <c r="G4611" s="83">
        <v>55.192</v>
      </c>
      <c r="H4611" s="32">
        <v>-80.919866666666664</v>
      </c>
      <c r="I4611" s="30">
        <v>25</v>
      </c>
      <c r="J4611" s="83">
        <v>3.2459999999998956</v>
      </c>
      <c r="K4611" s="32">
        <v>25.054099999999998</v>
      </c>
      <c r="L4611" s="34">
        <v>32.863</v>
      </c>
      <c r="M4611" s="34">
        <v>38.927</v>
      </c>
      <c r="N4611" s="33"/>
      <c r="O4611" s="33"/>
      <c r="P4611" s="31">
        <v>58.637837837837836</v>
      </c>
      <c r="Q4611" s="31">
        <v>11.937762999999999</v>
      </c>
      <c r="R4611" s="31">
        <v>0.7719507914909074</v>
      </c>
      <c r="S4611" s="31">
        <v>1.52</v>
      </c>
      <c r="T4611" s="31">
        <v>0.11</v>
      </c>
      <c r="U4611" s="31">
        <v>0.2</v>
      </c>
      <c r="V4611" s="31">
        <v>0.14000000000000001</v>
      </c>
      <c r="W4611" s="31">
        <v>0.06</v>
      </c>
      <c r="X4611" s="31">
        <v>25.5</v>
      </c>
      <c r="Y4611" s="31" t="s">
        <v>194</v>
      </c>
      <c r="Z4611" s="31" t="s">
        <v>194</v>
      </c>
      <c r="AA4611" s="31">
        <v>8.2384516478298764</v>
      </c>
      <c r="AB4611" s="31" t="s">
        <v>194</v>
      </c>
      <c r="AC4611" s="31" t="s">
        <v>194</v>
      </c>
      <c r="AD4611" s="31">
        <v>1.7200000000000002</v>
      </c>
      <c r="AE4611" s="34"/>
      <c r="AF4611" s="31">
        <v>1.0756133514764399</v>
      </c>
      <c r="AG4611" s="31">
        <v>0.3733083814106376</v>
      </c>
      <c r="AH4611" s="34"/>
      <c r="AI4611" s="34">
        <v>0.90000000000000746</v>
      </c>
      <c r="AJ4611" s="127"/>
      <c r="AK4611" s="127"/>
      <c r="AL4611" s="127"/>
      <c r="AM4611" s="127"/>
    </row>
    <row r="4612" spans="1:39" s="1" customFormat="1" ht="15" customHeight="1" x14ac:dyDescent="0.2">
      <c r="A4612" s="30">
        <v>4747</v>
      </c>
      <c r="B4612" s="30" t="s">
        <v>37</v>
      </c>
      <c r="C4612" s="140">
        <v>40000</v>
      </c>
      <c r="D4612" s="30">
        <v>35</v>
      </c>
      <c r="E4612" s="30" t="s">
        <v>49</v>
      </c>
      <c r="F4612" s="30">
        <v>-80</v>
      </c>
      <c r="G4612" s="83">
        <v>52.738999999999997</v>
      </c>
      <c r="H4612" s="32">
        <v>-80.878983333333338</v>
      </c>
      <c r="I4612" s="30">
        <v>24</v>
      </c>
      <c r="J4612" s="83">
        <v>58.282000000000096</v>
      </c>
      <c r="K4612" s="32">
        <v>24.971366666666668</v>
      </c>
      <c r="L4612" s="34">
        <v>32.854999999999997</v>
      </c>
      <c r="M4612" s="34">
        <v>38.622</v>
      </c>
      <c r="N4612" s="33"/>
      <c r="O4612" s="33"/>
      <c r="P4612" s="31">
        <v>62.875675675675666</v>
      </c>
      <c r="Q4612" s="31">
        <v>8.4088139999999996</v>
      </c>
      <c r="R4612" s="31">
        <v>0.70614753133250174</v>
      </c>
      <c r="S4612" s="31">
        <v>2.44</v>
      </c>
      <c r="T4612" s="31">
        <v>0.23</v>
      </c>
      <c r="U4612" s="31">
        <v>0.22</v>
      </c>
      <c r="V4612" s="31">
        <v>0.14000000000000001</v>
      </c>
      <c r="W4612" s="31">
        <v>7.9999999999999988E-2</v>
      </c>
      <c r="X4612" s="31">
        <v>30.4</v>
      </c>
      <c r="Y4612" s="31" t="s">
        <v>194</v>
      </c>
      <c r="Z4612" s="31" t="s">
        <v>194</v>
      </c>
      <c r="AA4612" s="31">
        <v>8.1370463383908334</v>
      </c>
      <c r="AB4612" s="31" t="s">
        <v>194</v>
      </c>
      <c r="AC4612" s="31" t="s">
        <v>194</v>
      </c>
      <c r="AD4612" s="31">
        <v>2.66</v>
      </c>
      <c r="AE4612" s="34"/>
      <c r="AF4612" s="31">
        <v>0.36836073680699999</v>
      </c>
      <c r="AG4612" s="31">
        <v>0.1384821550832287</v>
      </c>
      <c r="AH4612" s="34"/>
      <c r="AI4612" s="34">
        <v>0.75000000000000178</v>
      </c>
      <c r="AJ4612" s="127"/>
      <c r="AK4612" s="127"/>
      <c r="AL4612" s="127"/>
      <c r="AM4612" s="127"/>
    </row>
    <row r="4613" spans="1:39" s="1" customFormat="1" ht="15" customHeight="1" x14ac:dyDescent="0.2">
      <c r="A4613" s="30">
        <v>4748</v>
      </c>
      <c r="B4613" s="30" t="s">
        <v>37</v>
      </c>
      <c r="C4613" s="140">
        <v>40000</v>
      </c>
      <c r="D4613" s="30">
        <v>37</v>
      </c>
      <c r="E4613" s="30" t="s">
        <v>50</v>
      </c>
      <c r="F4613" s="30">
        <v>-80</v>
      </c>
      <c r="G4613" s="83">
        <v>45.664000000000001</v>
      </c>
      <c r="H4613" s="32">
        <v>-80.761066666666665</v>
      </c>
      <c r="I4613" s="30">
        <v>24</v>
      </c>
      <c r="J4613" s="83">
        <v>55.95000000000006</v>
      </c>
      <c r="K4613" s="32">
        <v>24.932500000000001</v>
      </c>
      <c r="L4613" s="34">
        <v>33.119999999999997</v>
      </c>
      <c r="M4613" s="34">
        <v>39.073</v>
      </c>
      <c r="N4613" s="33"/>
      <c r="O4613" s="33"/>
      <c r="P4613" s="31">
        <v>52.237837837837844</v>
      </c>
      <c r="Q4613" s="31">
        <v>13.438260999999999</v>
      </c>
      <c r="R4613" s="31">
        <v>1.5336280774332176</v>
      </c>
      <c r="S4613" s="31">
        <v>2.42</v>
      </c>
      <c r="T4613" s="31">
        <v>0.21</v>
      </c>
      <c r="U4613" s="31">
        <v>0.28000000000000003</v>
      </c>
      <c r="V4613" s="31">
        <v>0.2</v>
      </c>
      <c r="W4613" s="31">
        <v>8.0000000000000016E-2</v>
      </c>
      <c r="X4613" s="31">
        <v>58.4</v>
      </c>
      <c r="Y4613" s="31" t="s">
        <v>194</v>
      </c>
      <c r="Z4613" s="31" t="s">
        <v>194</v>
      </c>
      <c r="AA4613" s="31">
        <v>8.0210858118385353</v>
      </c>
      <c r="AB4613" s="31" t="s">
        <v>194</v>
      </c>
      <c r="AC4613" s="31" t="s">
        <v>194</v>
      </c>
      <c r="AD4613" s="31">
        <v>2.7</v>
      </c>
      <c r="AE4613" s="34"/>
      <c r="AF4613" s="31">
        <v>0.97752414956097589</v>
      </c>
      <c r="AG4613" s="31">
        <v>0.14618271818388004</v>
      </c>
      <c r="AH4613" s="34"/>
      <c r="AI4613" s="34">
        <v>1.6500000000000004</v>
      </c>
      <c r="AJ4613" s="127"/>
      <c r="AK4613" s="127"/>
      <c r="AL4613" s="127"/>
      <c r="AM4613" s="127"/>
    </row>
    <row r="4614" spans="1:39" s="1" customFormat="1" ht="15" customHeight="1" x14ac:dyDescent="0.2">
      <c r="A4614" s="30">
        <v>4749</v>
      </c>
      <c r="B4614" s="30" t="s">
        <v>37</v>
      </c>
      <c r="C4614" s="140">
        <v>40000</v>
      </c>
      <c r="D4614" s="30">
        <v>38</v>
      </c>
      <c r="E4614" s="30" t="s">
        <v>50</v>
      </c>
      <c r="F4614" s="30">
        <v>-80</v>
      </c>
      <c r="G4614" s="83">
        <v>41.64</v>
      </c>
      <c r="H4614" s="32">
        <v>-80.694000000000003</v>
      </c>
      <c r="I4614" s="30">
        <v>24</v>
      </c>
      <c r="J4614" s="83">
        <v>59.125999999999976</v>
      </c>
      <c r="K4614" s="32">
        <v>24.985433333333333</v>
      </c>
      <c r="L4614" s="34">
        <v>33.192</v>
      </c>
      <c r="M4614" s="34">
        <v>40.572000000000003</v>
      </c>
      <c r="N4614" s="33"/>
      <c r="O4614" s="33"/>
      <c r="P4614" s="31">
        <v>57.340540540540545</v>
      </c>
      <c r="Q4614" s="31">
        <v>15.855729999999999</v>
      </c>
      <c r="R4614" s="31">
        <v>0.27853300534873854</v>
      </c>
      <c r="S4614" s="31">
        <v>2.86</v>
      </c>
      <c r="T4614" s="31">
        <v>0.22</v>
      </c>
      <c r="U4614" s="31">
        <v>0.24</v>
      </c>
      <c r="V4614" s="31">
        <v>0.16</v>
      </c>
      <c r="W4614" s="31">
        <v>7.9999999999999988E-2</v>
      </c>
      <c r="X4614" s="31">
        <v>44.1</v>
      </c>
      <c r="Y4614" s="31" t="s">
        <v>194</v>
      </c>
      <c r="Z4614" s="31" t="s">
        <v>194</v>
      </c>
      <c r="AA4614" s="31">
        <v>8.0504855083368962</v>
      </c>
      <c r="AB4614" s="31" t="s">
        <v>194</v>
      </c>
      <c r="AC4614" s="31" t="s">
        <v>194</v>
      </c>
      <c r="AD4614" s="31">
        <v>3.1</v>
      </c>
      <c r="AE4614" s="34"/>
      <c r="AF4614" s="31">
        <v>0.60032275507060806</v>
      </c>
      <c r="AG4614" s="31">
        <v>0.11462781428448285</v>
      </c>
      <c r="AH4614" s="34"/>
      <c r="AI4614" s="34">
        <v>0.35000000000000142</v>
      </c>
      <c r="AJ4614" s="127"/>
      <c r="AK4614" s="127"/>
      <c r="AL4614" s="127"/>
      <c r="AM4614" s="127"/>
    </row>
    <row r="4615" spans="1:39" s="1" customFormat="1" ht="15" customHeight="1" x14ac:dyDescent="0.2">
      <c r="A4615" s="30">
        <v>4750</v>
      </c>
      <c r="B4615" s="30" t="s">
        <v>37</v>
      </c>
      <c r="C4615" s="140">
        <v>40000</v>
      </c>
      <c r="D4615" s="30">
        <v>39</v>
      </c>
      <c r="E4615" s="30" t="s">
        <v>50</v>
      </c>
      <c r="F4615" s="30">
        <v>-80</v>
      </c>
      <c r="G4615" s="83">
        <v>38.801000000000002</v>
      </c>
      <c r="H4615" s="32">
        <v>-80.646683333333328</v>
      </c>
      <c r="I4615" s="30">
        <v>25</v>
      </c>
      <c r="J4615" s="83">
        <v>0.48499999999989996</v>
      </c>
      <c r="K4615" s="32">
        <v>25.008083333333332</v>
      </c>
      <c r="L4615" s="34">
        <v>32.868000000000002</v>
      </c>
      <c r="M4615" s="34">
        <v>43.98</v>
      </c>
      <c r="N4615" s="33"/>
      <c r="O4615" s="33"/>
      <c r="P4615" s="31">
        <v>55.329729729729735</v>
      </c>
      <c r="Q4615" s="31">
        <v>19.301317999999998</v>
      </c>
      <c r="R4615" s="31">
        <v>0.43703604071252605</v>
      </c>
      <c r="S4615" s="31">
        <v>1.45</v>
      </c>
      <c r="T4615" s="31">
        <v>0.18</v>
      </c>
      <c r="U4615" s="31">
        <v>0.18</v>
      </c>
      <c r="V4615" s="31">
        <v>0.12</v>
      </c>
      <c r="W4615" s="31">
        <v>0.06</v>
      </c>
      <c r="X4615" s="31">
        <v>51.5</v>
      </c>
      <c r="Y4615" s="31" t="s">
        <v>194</v>
      </c>
      <c r="Z4615" s="31" t="s">
        <v>194</v>
      </c>
      <c r="AA4615" s="31">
        <v>7.9866226188200224</v>
      </c>
      <c r="AB4615" s="31" t="s">
        <v>194</v>
      </c>
      <c r="AC4615" s="31" t="s">
        <v>194</v>
      </c>
      <c r="AD4615" s="31">
        <v>1.63</v>
      </c>
      <c r="AE4615" s="34"/>
      <c r="AF4615" s="31">
        <v>0.94889725801483182</v>
      </c>
      <c r="AG4615" s="31">
        <v>0.2441788355516446</v>
      </c>
      <c r="AH4615" s="34"/>
      <c r="AI4615" s="34">
        <v>0.55000000000000604</v>
      </c>
      <c r="AJ4615" s="127"/>
      <c r="AK4615" s="127"/>
      <c r="AL4615" s="127"/>
      <c r="AM4615" s="127"/>
    </row>
    <row r="4616" spans="1:39" s="1" customFormat="1" ht="15" customHeight="1" x14ac:dyDescent="0.2">
      <c r="A4616" s="30">
        <v>4751</v>
      </c>
      <c r="B4616" s="30" t="s">
        <v>37</v>
      </c>
      <c r="C4616" s="140">
        <v>40000</v>
      </c>
      <c r="D4616" s="30">
        <v>40</v>
      </c>
      <c r="E4616" s="30" t="s">
        <v>47</v>
      </c>
      <c r="F4616" s="30">
        <v>-80</v>
      </c>
      <c r="G4616" s="83">
        <v>35.914000000000001</v>
      </c>
      <c r="H4616" s="32">
        <v>-80.59856666666667</v>
      </c>
      <c r="I4616" s="30">
        <v>25</v>
      </c>
      <c r="J4616" s="83">
        <v>1.0240000000001004</v>
      </c>
      <c r="K4616" s="32">
        <v>25.017066666666668</v>
      </c>
      <c r="L4616" s="34">
        <v>33.161000000000001</v>
      </c>
      <c r="M4616" s="34">
        <v>43.753</v>
      </c>
      <c r="N4616" s="33"/>
      <c r="O4616" s="33"/>
      <c r="P4616" s="31">
        <v>51.697297297297297</v>
      </c>
      <c r="Q4616" s="31">
        <v>16.439257000000001</v>
      </c>
      <c r="R4616" s="31">
        <v>2.4074669475538619</v>
      </c>
      <c r="S4616" s="31">
        <v>6.01</v>
      </c>
      <c r="T4616" s="31">
        <v>0.46</v>
      </c>
      <c r="U4616" s="31">
        <v>0.69</v>
      </c>
      <c r="V4616" s="31">
        <v>0.09</v>
      </c>
      <c r="W4616" s="31">
        <v>0.6</v>
      </c>
      <c r="X4616" s="31">
        <v>25.3</v>
      </c>
      <c r="Y4616" s="31" t="s">
        <v>194</v>
      </c>
      <c r="Z4616" s="31" t="s">
        <v>194</v>
      </c>
      <c r="AA4616" s="31">
        <v>7.9799257900981377</v>
      </c>
      <c r="AB4616" s="31" t="s">
        <v>194</v>
      </c>
      <c r="AC4616" s="31" t="s">
        <v>194</v>
      </c>
      <c r="AD4616" s="31">
        <v>6.6999999999999993</v>
      </c>
      <c r="AE4616" s="34"/>
      <c r="AF4616" s="31">
        <v>1.1972776405475516</v>
      </c>
      <c r="AG4616" s="31">
        <v>0.16101655537902165</v>
      </c>
      <c r="AH4616" s="34"/>
      <c r="AI4616" s="34">
        <v>2.5499999999999989</v>
      </c>
      <c r="AJ4616" s="127"/>
      <c r="AK4616" s="127"/>
      <c r="AL4616" s="127"/>
      <c r="AM4616" s="127"/>
    </row>
    <row r="4617" spans="1:39" s="1" customFormat="1" ht="15" customHeight="1" x14ac:dyDescent="0.2">
      <c r="A4617" s="30">
        <v>4752</v>
      </c>
      <c r="B4617" s="30" t="s">
        <v>37</v>
      </c>
      <c r="C4617" s="140">
        <v>40000</v>
      </c>
      <c r="D4617" s="30" t="s">
        <v>15</v>
      </c>
      <c r="E4617" s="30" t="s">
        <v>76</v>
      </c>
      <c r="F4617" s="30">
        <v>-80</v>
      </c>
      <c r="G4617" s="83">
        <v>10.938000000000001</v>
      </c>
      <c r="H4617" s="32">
        <v>-80.182299999999998</v>
      </c>
      <c r="I4617" s="30">
        <v>25</v>
      </c>
      <c r="J4617" s="83">
        <v>44.317999999999955</v>
      </c>
      <c r="K4617" s="32">
        <v>25.738633333333333</v>
      </c>
      <c r="L4617" s="34">
        <v>30.1372</v>
      </c>
      <c r="M4617" s="34">
        <v>28.6433</v>
      </c>
      <c r="N4617" s="33"/>
      <c r="O4617" s="33"/>
      <c r="P4617" s="31">
        <v>61.58702702702702</v>
      </c>
      <c r="Q4617" s="31">
        <v>23.069235200000001</v>
      </c>
      <c r="R4617" s="31">
        <v>2.6072833519601386</v>
      </c>
      <c r="S4617" s="31">
        <v>2.69</v>
      </c>
      <c r="T4617" s="31">
        <v>7.0000000000000007E-2</v>
      </c>
      <c r="U4617" s="31">
        <v>2.33</v>
      </c>
      <c r="V4617" s="31">
        <v>0.42</v>
      </c>
      <c r="W4617" s="31">
        <v>1.9100000000000001</v>
      </c>
      <c r="X4617" s="31">
        <v>10.199999999999999</v>
      </c>
      <c r="Y4617" s="31" t="s">
        <v>194</v>
      </c>
      <c r="Z4617" s="31" t="s">
        <v>194</v>
      </c>
      <c r="AA4617" s="31" t="s">
        <v>194</v>
      </c>
      <c r="AB4617" s="31" t="s">
        <v>194</v>
      </c>
      <c r="AC4617" s="31" t="s">
        <v>194</v>
      </c>
      <c r="AD4617" s="31">
        <v>5.0199999999999996</v>
      </c>
      <c r="AE4617" s="34"/>
      <c r="AF4617" s="31">
        <v>0.77881984353479994</v>
      </c>
      <c r="AG4617" s="31">
        <v>0.3829282125638479</v>
      </c>
      <c r="AH4617" s="34"/>
      <c r="AI4617" s="34">
        <v>2.6999999999999957</v>
      </c>
      <c r="AJ4617" s="127"/>
      <c r="AK4617" s="127"/>
      <c r="AL4617" s="127"/>
      <c r="AM4617" s="127"/>
    </row>
    <row r="4618" spans="1:39" s="1" customFormat="1" ht="15" customHeight="1" x14ac:dyDescent="0.2">
      <c r="A4618" s="30">
        <v>4753</v>
      </c>
      <c r="B4618" s="30" t="s">
        <v>37</v>
      </c>
      <c r="C4618" s="140">
        <v>40000</v>
      </c>
      <c r="D4618" s="30" t="s">
        <v>24</v>
      </c>
      <c r="E4618" s="30" t="s">
        <v>77</v>
      </c>
      <c r="F4618" s="30">
        <v>-80</v>
      </c>
      <c r="G4618" s="83">
        <v>21.638000000000002</v>
      </c>
      <c r="H4618" s="32">
        <v>-80.36063333333334</v>
      </c>
      <c r="I4618" s="30">
        <v>25</v>
      </c>
      <c r="J4618" s="83">
        <v>17.872000000000057</v>
      </c>
      <c r="K4618" s="32">
        <v>25.297866666666668</v>
      </c>
      <c r="L4618" s="34">
        <v>31.413599999999999</v>
      </c>
      <c r="M4618" s="34">
        <v>31.8004</v>
      </c>
      <c r="N4618" s="33"/>
      <c r="O4618" s="33"/>
      <c r="P4618" s="31">
        <v>66.735135135135138</v>
      </c>
      <c r="Q4618" s="31">
        <v>23.074792599999999</v>
      </c>
      <c r="R4618" s="31">
        <v>0.84315032777244325</v>
      </c>
      <c r="S4618" s="31">
        <v>1.17</v>
      </c>
      <c r="T4618" s="31">
        <v>0</v>
      </c>
      <c r="U4618" s="31">
        <v>0.34</v>
      </c>
      <c r="V4618" s="31">
        <v>0.2</v>
      </c>
      <c r="W4618" s="31">
        <v>0.14000000000000001</v>
      </c>
      <c r="X4618" s="31">
        <v>3.5</v>
      </c>
      <c r="Y4618" s="31" t="s">
        <v>194</v>
      </c>
      <c r="Z4618" s="31" t="s">
        <v>194</v>
      </c>
      <c r="AA4618" s="31" t="s">
        <v>194</v>
      </c>
      <c r="AB4618" s="31" t="s">
        <v>194</v>
      </c>
      <c r="AC4618" s="31" t="s">
        <v>194</v>
      </c>
      <c r="AD4618" s="31">
        <v>1.5099999999999998</v>
      </c>
      <c r="AE4618" s="34"/>
      <c r="AF4618" s="31">
        <v>0.89753724671145585</v>
      </c>
      <c r="AG4618" s="31">
        <v>0.15269791411480158</v>
      </c>
      <c r="AH4618" s="34"/>
      <c r="AI4618" s="34">
        <v>0.94999999999999751</v>
      </c>
      <c r="AJ4618" s="127"/>
      <c r="AK4618" s="127"/>
      <c r="AL4618" s="127"/>
      <c r="AM4618" s="127"/>
    </row>
    <row r="4619" spans="1:39" s="1" customFormat="1" ht="15" customHeight="1" x14ac:dyDescent="0.2">
      <c r="A4619" s="30">
        <v>4754</v>
      </c>
      <c r="B4619" s="30" t="s">
        <v>37</v>
      </c>
      <c r="C4619" s="140">
        <v>40000</v>
      </c>
      <c r="D4619" s="30" t="s">
        <v>25</v>
      </c>
      <c r="E4619" s="30" t="s">
        <v>79</v>
      </c>
      <c r="F4619" s="30">
        <v>-80</v>
      </c>
      <c r="G4619" s="83">
        <v>22.545999999999999</v>
      </c>
      <c r="H4619" s="32">
        <v>-80.375766666666664</v>
      </c>
      <c r="I4619" s="30">
        <v>25</v>
      </c>
      <c r="J4619" s="83">
        <v>14.371000000000009</v>
      </c>
      <c r="K4619" s="32">
        <v>25.239516666666667</v>
      </c>
      <c r="L4619" s="34">
        <v>31.222100000000001</v>
      </c>
      <c r="M4619" s="34">
        <v>33.4953</v>
      </c>
      <c r="N4619" s="33"/>
      <c r="O4619" s="33"/>
      <c r="P4619" s="31">
        <v>63.673513513513512</v>
      </c>
      <c r="Q4619" s="31">
        <v>19.437474300000002</v>
      </c>
      <c r="R4619" s="31">
        <v>0.81242854115166896</v>
      </c>
      <c r="S4619" s="31">
        <v>2.2999999999999998</v>
      </c>
      <c r="T4619" s="31">
        <v>0.02</v>
      </c>
      <c r="U4619" s="31">
        <v>0.54</v>
      </c>
      <c r="V4619" s="31">
        <v>0.17</v>
      </c>
      <c r="W4619" s="31">
        <v>0.37</v>
      </c>
      <c r="X4619" s="31">
        <v>9.3000000000000007</v>
      </c>
      <c r="Y4619" s="31" t="s">
        <v>194</v>
      </c>
      <c r="Z4619" s="31" t="s">
        <v>194</v>
      </c>
      <c r="AA4619" s="31" t="s">
        <v>194</v>
      </c>
      <c r="AB4619" s="31" t="s">
        <v>194</v>
      </c>
      <c r="AC4619" s="31" t="s">
        <v>194</v>
      </c>
      <c r="AD4619" s="31">
        <v>2.84</v>
      </c>
      <c r="AE4619" s="34"/>
      <c r="AF4619" s="31">
        <v>1.1556002543259598</v>
      </c>
      <c r="AG4619" s="31">
        <v>0.21761205468053174</v>
      </c>
      <c r="AH4619" s="34"/>
      <c r="AI4619" s="34">
        <v>0.94999999999999751</v>
      </c>
      <c r="AJ4619" s="127"/>
      <c r="AK4619" s="127"/>
      <c r="AL4619" s="127"/>
      <c r="AM4619" s="127"/>
    </row>
    <row r="4620" spans="1:39" s="1" customFormat="1" ht="15" customHeight="1" x14ac:dyDescent="0.2">
      <c r="A4620" s="30">
        <v>4755</v>
      </c>
      <c r="B4620" s="30" t="s">
        <v>37</v>
      </c>
      <c r="C4620" s="140">
        <v>40000</v>
      </c>
      <c r="D4620" s="30" t="s">
        <v>26</v>
      </c>
      <c r="E4620" s="30" t="s">
        <v>79</v>
      </c>
      <c r="F4620" s="30">
        <v>-80</v>
      </c>
      <c r="G4620" s="83">
        <v>25.335999999999999</v>
      </c>
      <c r="H4620" s="32">
        <v>-80.422266666666673</v>
      </c>
      <c r="I4620" s="30">
        <v>25</v>
      </c>
      <c r="J4620" s="83">
        <v>15.335000000000001</v>
      </c>
      <c r="K4620" s="32">
        <v>25.255583333333334</v>
      </c>
      <c r="L4620" s="34">
        <v>31.5548</v>
      </c>
      <c r="M4620" s="34">
        <v>23.005600000000001</v>
      </c>
      <c r="N4620" s="33"/>
      <c r="O4620" s="33"/>
      <c r="P4620" s="31">
        <v>59.290810810810811</v>
      </c>
      <c r="Q4620" s="31">
        <v>34.270174899999994</v>
      </c>
      <c r="R4620" s="31">
        <v>0.58187397868652002</v>
      </c>
      <c r="S4620" s="31">
        <v>1.85</v>
      </c>
      <c r="T4620" s="31">
        <v>0.03</v>
      </c>
      <c r="U4620" s="31">
        <v>0.46</v>
      </c>
      <c r="V4620" s="31">
        <v>0.15</v>
      </c>
      <c r="W4620" s="31">
        <v>0.31000000000000005</v>
      </c>
      <c r="X4620" s="31">
        <v>17.899999999999999</v>
      </c>
      <c r="Y4620" s="31" t="s">
        <v>194</v>
      </c>
      <c r="Z4620" s="31" t="s">
        <v>194</v>
      </c>
      <c r="AA4620" s="31" t="s">
        <v>194</v>
      </c>
      <c r="AB4620" s="31" t="s">
        <v>194</v>
      </c>
      <c r="AC4620" s="31" t="s">
        <v>194</v>
      </c>
      <c r="AD4620" s="31">
        <v>2.31</v>
      </c>
      <c r="AE4620" s="34"/>
      <c r="AF4620" s="31">
        <v>0.99225857903325609</v>
      </c>
      <c r="AG4620" s="31">
        <v>0.15084183571549381</v>
      </c>
      <c r="AH4620" s="34"/>
      <c r="AI4620" s="34">
        <v>0.70000000000000284</v>
      </c>
      <c r="AJ4620" s="127"/>
      <c r="AK4620" s="127"/>
      <c r="AL4620" s="127"/>
      <c r="AM4620" s="127"/>
    </row>
    <row r="4621" spans="1:39" s="1" customFormat="1" ht="15" customHeight="1" x14ac:dyDescent="0.2">
      <c r="A4621" s="30">
        <v>4756</v>
      </c>
      <c r="B4621" s="30" t="s">
        <v>37</v>
      </c>
      <c r="C4621" s="140">
        <v>40000</v>
      </c>
      <c r="D4621" s="30" t="s">
        <v>27</v>
      </c>
      <c r="E4621" s="30" t="s">
        <v>79</v>
      </c>
      <c r="F4621" s="30">
        <v>-80</v>
      </c>
      <c r="G4621" s="83">
        <v>25.292000000000002</v>
      </c>
      <c r="H4621" s="32">
        <v>-80.421533333333329</v>
      </c>
      <c r="I4621" s="30">
        <v>25</v>
      </c>
      <c r="J4621" s="83">
        <v>10.578000000000074</v>
      </c>
      <c r="K4621" s="32">
        <v>25.176300000000001</v>
      </c>
      <c r="L4621" s="34">
        <v>31.193300000000001</v>
      </c>
      <c r="M4621" s="34">
        <v>36.212000000000003</v>
      </c>
      <c r="N4621" s="33"/>
      <c r="O4621" s="33"/>
      <c r="P4621" s="31">
        <v>59.634594594594589</v>
      </c>
      <c r="Q4621" s="31">
        <v>14.458043899999998</v>
      </c>
      <c r="R4621" s="31">
        <v>1.6495152003676126</v>
      </c>
      <c r="S4621" s="31">
        <v>1.78</v>
      </c>
      <c r="T4621" s="31">
        <v>0.04</v>
      </c>
      <c r="U4621" s="31">
        <v>0.57999999999999996</v>
      </c>
      <c r="V4621" s="31">
        <v>0.18</v>
      </c>
      <c r="W4621" s="31">
        <v>0.39999999999999997</v>
      </c>
      <c r="X4621" s="31">
        <v>11.2</v>
      </c>
      <c r="Y4621" s="31" t="s">
        <v>194</v>
      </c>
      <c r="Z4621" s="31" t="s">
        <v>194</v>
      </c>
      <c r="AA4621" s="31" t="s">
        <v>194</v>
      </c>
      <c r="AB4621" s="31" t="s">
        <v>194</v>
      </c>
      <c r="AC4621" s="31" t="s">
        <v>194</v>
      </c>
      <c r="AD4621" s="31">
        <v>2.36</v>
      </c>
      <c r="AE4621" s="34"/>
      <c r="AF4621" s="31">
        <v>0.84407231691203988</v>
      </c>
      <c r="AG4621" s="31">
        <v>0.1576789764044827</v>
      </c>
      <c r="AH4621" s="34"/>
      <c r="AI4621" s="34">
        <v>1.7499999999999982</v>
      </c>
      <c r="AJ4621" s="127"/>
      <c r="AK4621" s="127"/>
      <c r="AL4621" s="127"/>
      <c r="AM4621" s="127"/>
    </row>
    <row r="4622" spans="1:39" s="1" customFormat="1" ht="15" customHeight="1" x14ac:dyDescent="0.2">
      <c r="A4622" s="30">
        <v>4757</v>
      </c>
      <c r="B4622" s="30" t="s">
        <v>37</v>
      </c>
      <c r="C4622" s="140">
        <v>40000</v>
      </c>
      <c r="D4622" s="30" t="s">
        <v>28</v>
      </c>
      <c r="E4622" s="30" t="s">
        <v>77</v>
      </c>
      <c r="F4622" s="30">
        <v>-80</v>
      </c>
      <c r="G4622" s="83">
        <v>12.78</v>
      </c>
      <c r="H4622" s="32">
        <v>-80.212999999999994</v>
      </c>
      <c r="I4622" s="30">
        <v>25</v>
      </c>
      <c r="J4622" s="83">
        <v>28.108000000000075</v>
      </c>
      <c r="K4622" s="32">
        <v>25.468466666666668</v>
      </c>
      <c r="L4622" s="34">
        <v>30.736999999999998</v>
      </c>
      <c r="M4622" s="34">
        <v>35.787300000000002</v>
      </c>
      <c r="N4622" s="33"/>
      <c r="O4622" s="33"/>
      <c r="P4622" s="31">
        <v>66.603243243243242</v>
      </c>
      <c r="Q4622" s="31">
        <v>5.0604805000000006</v>
      </c>
      <c r="R4622" s="31">
        <v>0.23239202259147965</v>
      </c>
      <c r="S4622" s="31">
        <v>1.29</v>
      </c>
      <c r="T4622" s="31">
        <v>0</v>
      </c>
      <c r="U4622" s="31">
        <v>0.28999999999999998</v>
      </c>
      <c r="V4622" s="31">
        <v>0.09</v>
      </c>
      <c r="W4622" s="31">
        <v>0.19999999999999998</v>
      </c>
      <c r="X4622" s="31">
        <v>0</v>
      </c>
      <c r="Y4622" s="31" t="s">
        <v>194</v>
      </c>
      <c r="Z4622" s="31" t="s">
        <v>194</v>
      </c>
      <c r="AA4622" s="31" t="s">
        <v>194</v>
      </c>
      <c r="AB4622" s="31" t="s">
        <v>194</v>
      </c>
      <c r="AC4622" s="31" t="s">
        <v>194</v>
      </c>
      <c r="AD4622" s="31">
        <v>1.58</v>
      </c>
      <c r="AE4622" s="34"/>
      <c r="AF4622" s="31">
        <v>0.56790701023159185</v>
      </c>
      <c r="AG4622" s="31">
        <v>0.12205571971463552</v>
      </c>
      <c r="AH4622" s="34"/>
      <c r="AI4622" s="34">
        <v>0.30000000000000249</v>
      </c>
      <c r="AJ4622" s="127"/>
      <c r="AK4622" s="127"/>
      <c r="AL4622" s="127"/>
      <c r="AM4622" s="127"/>
    </row>
    <row r="4623" spans="1:39" s="1" customFormat="1" ht="15" customHeight="1" x14ac:dyDescent="0.2">
      <c r="A4623" s="30">
        <v>4758</v>
      </c>
      <c r="B4623" s="30" t="s">
        <v>37</v>
      </c>
      <c r="C4623" s="140">
        <v>40000</v>
      </c>
      <c r="D4623" s="30" t="s">
        <v>29</v>
      </c>
      <c r="E4623" s="30" t="s">
        <v>76</v>
      </c>
      <c r="F4623" s="30">
        <v>-80</v>
      </c>
      <c r="G4623" s="83">
        <v>11.863</v>
      </c>
      <c r="H4623" s="32">
        <v>-80.197716666666665</v>
      </c>
      <c r="I4623" s="30">
        <v>25</v>
      </c>
      <c r="J4623" s="83">
        <v>34.814999999999998</v>
      </c>
      <c r="K4623" s="32">
        <v>25.580249999999999</v>
      </c>
      <c r="L4623" s="34">
        <v>31.036799999999999</v>
      </c>
      <c r="M4623" s="34">
        <v>36.041699999999999</v>
      </c>
      <c r="N4623" s="33"/>
      <c r="O4623" s="33"/>
      <c r="P4623" s="31">
        <v>66.391351351351346</v>
      </c>
      <c r="Q4623" s="31">
        <v>5.3994819000000005</v>
      </c>
      <c r="R4623" s="31">
        <v>1.2702805555201961</v>
      </c>
      <c r="S4623" s="31">
        <v>0.56999999999999995</v>
      </c>
      <c r="T4623" s="31">
        <v>0</v>
      </c>
      <c r="U4623" s="31">
        <v>0.08</v>
      </c>
      <c r="V4623" s="31">
        <v>0.06</v>
      </c>
      <c r="W4623" s="31">
        <v>2.0000000000000004E-2</v>
      </c>
      <c r="X4623" s="31">
        <v>0</v>
      </c>
      <c r="Y4623" s="31" t="s">
        <v>194</v>
      </c>
      <c r="Z4623" s="31" t="s">
        <v>194</v>
      </c>
      <c r="AA4623" s="31" t="s">
        <v>194</v>
      </c>
      <c r="AB4623" s="31" t="s">
        <v>194</v>
      </c>
      <c r="AC4623" s="31" t="s">
        <v>194</v>
      </c>
      <c r="AD4623" s="31">
        <v>0.64999999999999991</v>
      </c>
      <c r="AE4623" s="34"/>
      <c r="AF4623" s="31">
        <v>0.24964333363034397</v>
      </c>
      <c r="AG4623" s="31">
        <v>0.12592016315660259</v>
      </c>
      <c r="AH4623" s="34"/>
      <c r="AI4623" s="34">
        <v>1.2999999999999989</v>
      </c>
      <c r="AJ4623" s="127"/>
      <c r="AK4623" s="127"/>
      <c r="AL4623" s="127"/>
      <c r="AM4623" s="127"/>
    </row>
    <row r="4624" spans="1:39" s="1" customFormat="1" ht="15" customHeight="1" x14ac:dyDescent="0.2">
      <c r="A4624" s="30">
        <v>4759</v>
      </c>
      <c r="B4624" s="30" t="s">
        <v>37</v>
      </c>
      <c r="C4624" s="140">
        <v>40000</v>
      </c>
      <c r="D4624" s="30" t="s">
        <v>30</v>
      </c>
      <c r="E4624" s="30" t="s">
        <v>76</v>
      </c>
      <c r="F4624" s="30">
        <v>-80</v>
      </c>
      <c r="G4624" s="83">
        <v>11.21</v>
      </c>
      <c r="H4624" s="32">
        <v>-80.18683333333334</v>
      </c>
      <c r="I4624" s="30">
        <v>25</v>
      </c>
      <c r="J4624" s="83">
        <v>39.756999999999891</v>
      </c>
      <c r="K4624" s="32">
        <v>25.662616666666665</v>
      </c>
      <c r="L4624" s="34">
        <v>29.9498</v>
      </c>
      <c r="M4624" s="34">
        <v>32.343000000000004</v>
      </c>
      <c r="N4624" s="33"/>
      <c r="O4624" s="33"/>
      <c r="P4624" s="31">
        <v>65.731891891891891</v>
      </c>
      <c r="Q4624" s="31">
        <v>15.577859999999999</v>
      </c>
      <c r="R4624" s="31">
        <v>0.70664870240298749</v>
      </c>
      <c r="S4624" s="31">
        <v>1.22</v>
      </c>
      <c r="T4624" s="31">
        <v>0</v>
      </c>
      <c r="U4624" s="31">
        <v>1.1299999999999999</v>
      </c>
      <c r="V4624" s="31">
        <v>0.21</v>
      </c>
      <c r="W4624" s="31">
        <v>0.91999999999999993</v>
      </c>
      <c r="X4624" s="31">
        <v>3.2</v>
      </c>
      <c r="Y4624" s="31" t="s">
        <v>194</v>
      </c>
      <c r="Z4624" s="31" t="s">
        <v>194</v>
      </c>
      <c r="AA4624" s="31" t="s">
        <v>194</v>
      </c>
      <c r="AB4624" s="31" t="s">
        <v>194</v>
      </c>
      <c r="AC4624" s="31" t="s">
        <v>194</v>
      </c>
      <c r="AD4624" s="31">
        <v>2.3499999999999996</v>
      </c>
      <c r="AE4624" s="34"/>
      <c r="AF4624" s="31">
        <v>0.36415089981491994</v>
      </c>
      <c r="AG4624" s="31">
        <v>0.14754037882628232</v>
      </c>
      <c r="AH4624" s="34"/>
      <c r="AI4624" s="34">
        <v>0.75000000000000178</v>
      </c>
      <c r="AJ4624" s="127"/>
      <c r="AK4624" s="127"/>
      <c r="AL4624" s="127"/>
      <c r="AM4624" s="127"/>
    </row>
    <row r="4625" spans="1:39" s="1" customFormat="1" ht="15" customHeight="1" x14ac:dyDescent="0.2">
      <c r="A4625" s="30">
        <v>4760</v>
      </c>
      <c r="B4625" s="30" t="s">
        <v>37</v>
      </c>
      <c r="C4625" s="140">
        <v>40000</v>
      </c>
      <c r="D4625" s="30" t="s">
        <v>31</v>
      </c>
      <c r="E4625" s="30" t="s">
        <v>76</v>
      </c>
      <c r="F4625" s="30">
        <v>-80</v>
      </c>
      <c r="G4625" s="83">
        <v>17.364999999999998</v>
      </c>
      <c r="H4625" s="32">
        <v>-80.289416666666668</v>
      </c>
      <c r="I4625" s="30">
        <v>25</v>
      </c>
      <c r="J4625" s="83">
        <v>36.933999999999969</v>
      </c>
      <c r="K4625" s="32">
        <v>25.615566666666666</v>
      </c>
      <c r="L4625" s="34">
        <v>31.016200000000001</v>
      </c>
      <c r="M4625" s="34">
        <v>23.952999999999999</v>
      </c>
      <c r="N4625" s="33"/>
      <c r="O4625" s="33"/>
      <c r="P4625" s="31">
        <v>67.902918918918914</v>
      </c>
      <c r="Q4625" s="31">
        <v>17.578524000000002</v>
      </c>
      <c r="R4625" s="31">
        <v>1.0949877878987686</v>
      </c>
      <c r="S4625" s="31">
        <v>1.3</v>
      </c>
      <c r="T4625" s="31">
        <v>0.1</v>
      </c>
      <c r="U4625" s="31">
        <v>1.85</v>
      </c>
      <c r="V4625" s="31">
        <v>0</v>
      </c>
      <c r="W4625" s="31">
        <v>1.85</v>
      </c>
      <c r="X4625" s="31">
        <v>14.1</v>
      </c>
      <c r="Y4625" s="31" t="s">
        <v>194</v>
      </c>
      <c r="Z4625" s="31" t="s">
        <v>194</v>
      </c>
      <c r="AA4625" s="31" t="s">
        <v>194</v>
      </c>
      <c r="AB4625" s="31" t="s">
        <v>194</v>
      </c>
      <c r="AC4625" s="31" t="s">
        <v>194</v>
      </c>
      <c r="AD4625" s="31">
        <v>3.1500000000000004</v>
      </c>
      <c r="AE4625" s="34"/>
      <c r="AF4625" s="31">
        <v>1.3021025816503435</v>
      </c>
      <c r="AG4625" s="31">
        <v>0.60741589257921558</v>
      </c>
      <c r="AH4625" s="34"/>
      <c r="AI4625" s="34">
        <v>1.25</v>
      </c>
      <c r="AJ4625" s="127"/>
      <c r="AK4625" s="127"/>
      <c r="AL4625" s="127"/>
      <c r="AM4625" s="127"/>
    </row>
    <row r="4626" spans="1:39" s="1" customFormat="1" ht="15" customHeight="1" x14ac:dyDescent="0.2">
      <c r="A4626" s="30">
        <v>4761</v>
      </c>
      <c r="B4626" s="30" t="s">
        <v>37</v>
      </c>
      <c r="C4626" s="140">
        <v>40000</v>
      </c>
      <c r="D4626" s="30" t="s">
        <v>16</v>
      </c>
      <c r="E4626" s="30" t="s">
        <v>76</v>
      </c>
      <c r="F4626" s="30">
        <v>-80</v>
      </c>
      <c r="G4626" s="83">
        <v>14.866</v>
      </c>
      <c r="H4626" s="32">
        <v>-80.247766666666664</v>
      </c>
      <c r="I4626" s="30">
        <v>25</v>
      </c>
      <c r="J4626" s="83">
        <v>41.419000000000068</v>
      </c>
      <c r="K4626" s="32">
        <v>25.690316666666668</v>
      </c>
      <c r="L4626" s="34">
        <v>31.302099999999999</v>
      </c>
      <c r="M4626" s="34">
        <v>28.340399999999999</v>
      </c>
      <c r="N4626" s="33"/>
      <c r="O4626" s="33"/>
      <c r="P4626" s="31">
        <v>62.748108108108106</v>
      </c>
      <c r="Q4626" s="31">
        <v>19.1734978</v>
      </c>
      <c r="R4626" s="31">
        <v>0.16754048607062824</v>
      </c>
      <c r="S4626" s="31">
        <v>1.4</v>
      </c>
      <c r="T4626" s="31">
        <v>0.01</v>
      </c>
      <c r="U4626" s="31">
        <v>0.92</v>
      </c>
      <c r="V4626" s="31">
        <v>0.23</v>
      </c>
      <c r="W4626" s="31">
        <v>0.69000000000000006</v>
      </c>
      <c r="X4626" s="31">
        <v>8.5</v>
      </c>
      <c r="Y4626" s="31" t="s">
        <v>194</v>
      </c>
      <c r="Z4626" s="31" t="s">
        <v>194</v>
      </c>
      <c r="AA4626" s="31" t="s">
        <v>194</v>
      </c>
      <c r="AB4626" s="31" t="s">
        <v>194</v>
      </c>
      <c r="AC4626" s="31" t="s">
        <v>194</v>
      </c>
      <c r="AD4626" s="31">
        <v>2.3199999999999998</v>
      </c>
      <c r="AE4626" s="34"/>
      <c r="AF4626" s="31">
        <v>1.1126599170067437</v>
      </c>
      <c r="AG4626" s="31">
        <v>0.48954542777649573</v>
      </c>
      <c r="AH4626" s="34"/>
      <c r="AI4626" s="34">
        <v>0.30000000000000249</v>
      </c>
      <c r="AJ4626" s="127"/>
      <c r="AK4626" s="127"/>
      <c r="AL4626" s="127"/>
      <c r="AM4626" s="127"/>
    </row>
    <row r="4627" spans="1:39" s="1" customFormat="1" ht="15" customHeight="1" x14ac:dyDescent="0.2">
      <c r="A4627" s="30">
        <v>4762</v>
      </c>
      <c r="B4627" s="30" t="s">
        <v>37</v>
      </c>
      <c r="C4627" s="140">
        <v>40000</v>
      </c>
      <c r="D4627" s="30" t="s">
        <v>17</v>
      </c>
      <c r="E4627" s="30" t="s">
        <v>76</v>
      </c>
      <c r="F4627" s="30">
        <v>-80</v>
      </c>
      <c r="G4627" s="83">
        <v>15.8</v>
      </c>
      <c r="H4627" s="32">
        <v>-80.263333333333335</v>
      </c>
      <c r="I4627" s="30">
        <v>25</v>
      </c>
      <c r="J4627" s="83">
        <v>39.289999999999949</v>
      </c>
      <c r="K4627" s="32">
        <v>25.654833333333332</v>
      </c>
      <c r="L4627" s="34">
        <v>28.692299999999999</v>
      </c>
      <c r="M4627" s="34">
        <v>28.808399999999999</v>
      </c>
      <c r="N4627" s="33"/>
      <c r="O4627" s="33"/>
      <c r="P4627" s="31">
        <v>70.378378378378386</v>
      </c>
      <c r="Q4627" s="31">
        <v>17.442367700000002</v>
      </c>
      <c r="R4627" s="31">
        <v>0.76151006178669789</v>
      </c>
      <c r="S4627" s="31">
        <v>2.63</v>
      </c>
      <c r="T4627" s="31">
        <v>0.08</v>
      </c>
      <c r="U4627" s="31">
        <v>3.01</v>
      </c>
      <c r="V4627" s="31">
        <v>0.45</v>
      </c>
      <c r="W4627" s="31">
        <v>2.5599999999999996</v>
      </c>
      <c r="X4627" s="31">
        <v>35.4</v>
      </c>
      <c r="Y4627" s="31" t="s">
        <v>194</v>
      </c>
      <c r="Z4627" s="31" t="s">
        <v>194</v>
      </c>
      <c r="AA4627" s="31" t="s">
        <v>194</v>
      </c>
      <c r="AB4627" s="31" t="s">
        <v>194</v>
      </c>
      <c r="AC4627" s="31" t="s">
        <v>194</v>
      </c>
      <c r="AD4627" s="31">
        <v>5.64</v>
      </c>
      <c r="AE4627" s="34"/>
      <c r="AF4627" s="31">
        <v>0.32331548099174401</v>
      </c>
      <c r="AG4627" s="31">
        <v>0.1290762981567824</v>
      </c>
      <c r="AH4627" s="34"/>
      <c r="AI4627" s="34">
        <v>0.80000000000000071</v>
      </c>
      <c r="AJ4627" s="127"/>
      <c r="AK4627" s="127"/>
      <c r="AL4627" s="127"/>
      <c r="AM4627" s="127"/>
    </row>
    <row r="4628" spans="1:39" s="1" customFormat="1" ht="15" customHeight="1" x14ac:dyDescent="0.2">
      <c r="A4628" s="30">
        <v>4763</v>
      </c>
      <c r="B4628" s="30" t="s">
        <v>37</v>
      </c>
      <c r="C4628" s="140">
        <v>40000</v>
      </c>
      <c r="D4628" s="30" t="s">
        <v>18</v>
      </c>
      <c r="E4628" s="30" t="s">
        <v>76</v>
      </c>
      <c r="F4628" s="30">
        <v>-80</v>
      </c>
      <c r="G4628" s="83">
        <v>15.769</v>
      </c>
      <c r="H4628" s="32">
        <v>-80.262816666666666</v>
      </c>
      <c r="I4628" s="30">
        <v>25</v>
      </c>
      <c r="J4628" s="83">
        <v>35.494999999999948</v>
      </c>
      <c r="K4628" s="32">
        <v>25.591583333333332</v>
      </c>
      <c r="L4628" s="34">
        <v>30.803599999999999</v>
      </c>
      <c r="M4628" s="34">
        <v>27.525400000000001</v>
      </c>
      <c r="N4628" s="33"/>
      <c r="O4628" s="33"/>
      <c r="P4628" s="31">
        <v>69.455135135135137</v>
      </c>
      <c r="Q4628" s="31">
        <v>13.982886199999998</v>
      </c>
      <c r="R4628" s="31">
        <v>0.71094190077468933</v>
      </c>
      <c r="S4628" s="31">
        <v>1.67</v>
      </c>
      <c r="T4628" s="31">
        <v>0</v>
      </c>
      <c r="U4628" s="31">
        <v>4.03</v>
      </c>
      <c r="V4628" s="31">
        <v>0.32</v>
      </c>
      <c r="W4628" s="31">
        <v>3.7100000000000004</v>
      </c>
      <c r="X4628" s="31">
        <v>3.3</v>
      </c>
      <c r="Y4628" s="31" t="s">
        <v>194</v>
      </c>
      <c r="Z4628" s="31" t="s">
        <v>194</v>
      </c>
      <c r="AA4628" s="31" t="s">
        <v>194</v>
      </c>
      <c r="AB4628" s="31" t="s">
        <v>194</v>
      </c>
      <c r="AC4628" s="31" t="s">
        <v>194</v>
      </c>
      <c r="AD4628" s="31">
        <v>5.7</v>
      </c>
      <c r="AE4628" s="34"/>
      <c r="AF4628" s="31">
        <v>0.74808803349261588</v>
      </c>
      <c r="AG4628" s="31">
        <v>9.814193096575724E-2</v>
      </c>
      <c r="AH4628" s="34"/>
      <c r="AI4628" s="34">
        <v>0.80000000000000071</v>
      </c>
      <c r="AJ4628" s="127"/>
      <c r="AK4628" s="127"/>
      <c r="AL4628" s="127"/>
      <c r="AM4628" s="127"/>
    </row>
    <row r="4629" spans="1:39" s="1" customFormat="1" ht="15" customHeight="1" x14ac:dyDescent="0.2">
      <c r="A4629" s="30">
        <v>4764</v>
      </c>
      <c r="B4629" s="30" t="s">
        <v>37</v>
      </c>
      <c r="C4629" s="140">
        <v>40000</v>
      </c>
      <c r="D4629" s="30" t="s">
        <v>19</v>
      </c>
      <c r="E4629" s="30" t="s">
        <v>77</v>
      </c>
      <c r="F4629" s="30">
        <v>-80</v>
      </c>
      <c r="G4629" s="83">
        <v>18.681999999999999</v>
      </c>
      <c r="H4629" s="32">
        <v>-80.311366666666672</v>
      </c>
      <c r="I4629" s="30">
        <v>25</v>
      </c>
      <c r="J4629" s="83">
        <v>31.751999999999967</v>
      </c>
      <c r="K4629" s="32">
        <v>25.529199999999999</v>
      </c>
      <c r="L4629" s="34">
        <v>29.935600000000001</v>
      </c>
      <c r="M4629" s="34">
        <v>7.492</v>
      </c>
      <c r="N4629" s="33"/>
      <c r="O4629" s="33"/>
      <c r="P4629" s="31">
        <v>61.982702702702696</v>
      </c>
      <c r="Q4629" s="31">
        <v>67.928567999999999</v>
      </c>
      <c r="R4629" s="31">
        <v>0.18387866296845362</v>
      </c>
      <c r="S4629" s="31">
        <v>3.28</v>
      </c>
      <c r="T4629" s="31">
        <v>0.12</v>
      </c>
      <c r="U4629" s="31">
        <v>22.2</v>
      </c>
      <c r="V4629" s="31">
        <v>0.84</v>
      </c>
      <c r="W4629" s="31">
        <v>21.36</v>
      </c>
      <c r="X4629" s="31">
        <v>66</v>
      </c>
      <c r="Y4629" s="31" t="s">
        <v>194</v>
      </c>
      <c r="Z4629" s="31" t="s">
        <v>194</v>
      </c>
      <c r="AA4629" s="31" t="s">
        <v>194</v>
      </c>
      <c r="AB4629" s="31" t="s">
        <v>194</v>
      </c>
      <c r="AC4629" s="31" t="s">
        <v>194</v>
      </c>
      <c r="AD4629" s="31">
        <v>25.48</v>
      </c>
      <c r="AE4629" s="34"/>
      <c r="AF4629" s="31">
        <v>0.97541923106493589</v>
      </c>
      <c r="AG4629" s="31">
        <v>0.34632558781583711</v>
      </c>
      <c r="AH4629" s="34"/>
      <c r="AI4629" s="34">
        <v>0.29999999999999361</v>
      </c>
      <c r="AJ4629" s="127"/>
      <c r="AK4629" s="127"/>
      <c r="AL4629" s="127"/>
      <c r="AM4629" s="127"/>
    </row>
    <row r="4630" spans="1:39" s="1" customFormat="1" ht="15" customHeight="1" x14ac:dyDescent="0.2">
      <c r="A4630" s="30">
        <v>4765</v>
      </c>
      <c r="B4630" s="30" t="s">
        <v>37</v>
      </c>
      <c r="C4630" s="140">
        <v>40000</v>
      </c>
      <c r="D4630" s="30" t="s">
        <v>20</v>
      </c>
      <c r="E4630" s="30" t="s">
        <v>77</v>
      </c>
      <c r="F4630" s="30">
        <v>-80</v>
      </c>
      <c r="G4630" s="83">
        <v>15.068</v>
      </c>
      <c r="H4630" s="32">
        <v>-80.251133333333328</v>
      </c>
      <c r="I4630" s="30">
        <v>25</v>
      </c>
      <c r="J4630" s="83">
        <v>29.554999999999936</v>
      </c>
      <c r="K4630" s="32">
        <v>25.492583333333332</v>
      </c>
      <c r="L4630" s="34">
        <v>30.921399999999998</v>
      </c>
      <c r="M4630" s="34">
        <v>35.600299999999997</v>
      </c>
      <c r="N4630" s="33"/>
      <c r="O4630" s="33"/>
      <c r="P4630" s="31">
        <v>68.028108108108114</v>
      </c>
      <c r="Q4630" s="31">
        <v>3.9073200000000003</v>
      </c>
      <c r="R4630" s="31">
        <v>0.23133956334345965</v>
      </c>
      <c r="S4630" s="31">
        <v>1.1599999999999999</v>
      </c>
      <c r="T4630" s="31">
        <v>0</v>
      </c>
      <c r="U4630" s="31">
        <v>1.26</v>
      </c>
      <c r="V4630" s="31">
        <v>0.13</v>
      </c>
      <c r="W4630" s="31">
        <v>1.1299999999999999</v>
      </c>
      <c r="X4630" s="31">
        <v>0</v>
      </c>
      <c r="Y4630" s="31" t="s">
        <v>194</v>
      </c>
      <c r="Z4630" s="31" t="s">
        <v>194</v>
      </c>
      <c r="AA4630" s="31" t="s">
        <v>194</v>
      </c>
      <c r="AB4630" s="31" t="s">
        <v>194</v>
      </c>
      <c r="AC4630" s="31" t="s">
        <v>194</v>
      </c>
      <c r="AD4630" s="31">
        <v>2.42</v>
      </c>
      <c r="AE4630" s="34"/>
      <c r="AF4630" s="31">
        <v>0.57674766791495991</v>
      </c>
      <c r="AG4630" s="31">
        <v>9.6432184816359262E-2</v>
      </c>
      <c r="AH4630" s="34"/>
      <c r="AI4630" s="34">
        <v>0.30000000000000249</v>
      </c>
      <c r="AJ4630" s="127"/>
      <c r="AK4630" s="127"/>
      <c r="AL4630" s="127"/>
      <c r="AM4630" s="127"/>
    </row>
    <row r="4631" spans="1:39" s="1" customFormat="1" ht="15" customHeight="1" x14ac:dyDescent="0.2">
      <c r="A4631" s="30">
        <v>4766</v>
      </c>
      <c r="B4631" s="30" t="s">
        <v>37</v>
      </c>
      <c r="C4631" s="140">
        <v>40000</v>
      </c>
      <c r="D4631" s="30" t="s">
        <v>21</v>
      </c>
      <c r="E4631" s="30" t="s">
        <v>77</v>
      </c>
      <c r="F4631" s="30">
        <v>-80</v>
      </c>
      <c r="G4631" s="83">
        <v>19.448</v>
      </c>
      <c r="H4631" s="32">
        <v>-80.324133333333336</v>
      </c>
      <c r="I4631" s="30">
        <v>25</v>
      </c>
      <c r="J4631" s="83">
        <v>27.785</v>
      </c>
      <c r="K4631" s="32">
        <v>25.463083333333334</v>
      </c>
      <c r="L4631" s="34">
        <v>31.3127</v>
      </c>
      <c r="M4631" s="34">
        <v>31.870200000000001</v>
      </c>
      <c r="N4631" s="33"/>
      <c r="O4631" s="33"/>
      <c r="P4631" s="31">
        <v>64.358918918918917</v>
      </c>
      <c r="Q4631" s="31">
        <v>15.747360699999996</v>
      </c>
      <c r="R4631" s="31">
        <v>0.35115219206574111</v>
      </c>
      <c r="S4631" s="31">
        <v>1.85</v>
      </c>
      <c r="T4631" s="31">
        <v>0</v>
      </c>
      <c r="U4631" s="31">
        <v>2.77</v>
      </c>
      <c r="V4631" s="31">
        <v>0.28999999999999998</v>
      </c>
      <c r="W4631" s="31">
        <v>2.48</v>
      </c>
      <c r="X4631" s="31">
        <v>5.5</v>
      </c>
      <c r="Y4631" s="31" t="s">
        <v>194</v>
      </c>
      <c r="Z4631" s="31" t="s">
        <v>194</v>
      </c>
      <c r="AA4631" s="31" t="s">
        <v>194</v>
      </c>
      <c r="AB4631" s="31" t="s">
        <v>194</v>
      </c>
      <c r="AC4631" s="31" t="s">
        <v>194</v>
      </c>
      <c r="AD4631" s="31">
        <v>4.62</v>
      </c>
      <c r="AE4631" s="34"/>
      <c r="AF4631" s="31">
        <v>1.2503215866477597</v>
      </c>
      <c r="AG4631" s="31">
        <v>0.30153512649075503</v>
      </c>
      <c r="AH4631" s="34"/>
      <c r="AI4631" s="34">
        <v>0.49999999999999822</v>
      </c>
      <c r="AJ4631" s="127"/>
      <c r="AK4631" s="127"/>
      <c r="AL4631" s="127"/>
      <c r="AM4631" s="127"/>
    </row>
    <row r="4632" spans="1:39" s="1" customFormat="1" ht="15" customHeight="1" x14ac:dyDescent="0.2">
      <c r="A4632" s="30">
        <v>4767</v>
      </c>
      <c r="B4632" s="30" t="s">
        <v>37</v>
      </c>
      <c r="C4632" s="140">
        <v>40000</v>
      </c>
      <c r="D4632" s="30" t="s">
        <v>22</v>
      </c>
      <c r="E4632" s="30" t="s">
        <v>77</v>
      </c>
      <c r="F4632" s="30">
        <v>-80</v>
      </c>
      <c r="G4632" s="83">
        <v>14.513</v>
      </c>
      <c r="H4632" s="32">
        <v>-80.241883333333334</v>
      </c>
      <c r="I4632" s="30">
        <v>25</v>
      </c>
      <c r="J4632" s="83">
        <v>24.34899999999999</v>
      </c>
      <c r="K4632" s="32">
        <v>25.405816666666666</v>
      </c>
      <c r="L4632" s="34">
        <v>30.963799999999999</v>
      </c>
      <c r="M4632" s="34">
        <v>35.924900000000001</v>
      </c>
      <c r="N4632" s="33"/>
      <c r="O4632" s="33"/>
      <c r="P4632" s="31">
        <v>67.844324324324319</v>
      </c>
      <c r="Q4632" s="31">
        <v>6.3831416999999995</v>
      </c>
      <c r="R4632" s="31">
        <v>1.2341292485037008</v>
      </c>
      <c r="S4632" s="31">
        <v>0.74</v>
      </c>
      <c r="T4632" s="31">
        <v>0</v>
      </c>
      <c r="U4632" s="31">
        <v>0.45</v>
      </c>
      <c r="V4632" s="31">
        <v>0.1</v>
      </c>
      <c r="W4632" s="31">
        <v>0.35</v>
      </c>
      <c r="X4632" s="31">
        <v>0</v>
      </c>
      <c r="Y4632" s="31" t="s">
        <v>194</v>
      </c>
      <c r="Z4632" s="31" t="s">
        <v>194</v>
      </c>
      <c r="AA4632" s="31" t="s">
        <v>194</v>
      </c>
      <c r="AB4632" s="31" t="s">
        <v>194</v>
      </c>
      <c r="AC4632" s="31" t="s">
        <v>194</v>
      </c>
      <c r="AD4632" s="31">
        <v>1.19</v>
      </c>
      <c r="AE4632" s="34"/>
      <c r="AF4632" s="31">
        <v>0.97331431256889611</v>
      </c>
      <c r="AG4632" s="31">
        <v>0.48940667491710593</v>
      </c>
      <c r="AH4632" s="34"/>
      <c r="AI4632" s="34">
        <v>1.3499999999999979</v>
      </c>
      <c r="AJ4632" s="127"/>
      <c r="AK4632" s="127"/>
      <c r="AL4632" s="127"/>
      <c r="AM4632" s="127"/>
    </row>
    <row r="4633" spans="1:39" s="1" customFormat="1" ht="15" customHeight="1" x14ac:dyDescent="0.2">
      <c r="A4633" s="30">
        <v>4768</v>
      </c>
      <c r="B4633" s="30" t="s">
        <v>37</v>
      </c>
      <c r="C4633" s="140">
        <v>40000</v>
      </c>
      <c r="D4633" s="30" t="s">
        <v>23</v>
      </c>
      <c r="E4633" s="30" t="s">
        <v>77</v>
      </c>
      <c r="F4633" s="30">
        <v>-80</v>
      </c>
      <c r="G4633" s="83">
        <v>19.222999999999999</v>
      </c>
      <c r="H4633" s="32">
        <v>-80.320383333333339</v>
      </c>
      <c r="I4633" s="30">
        <v>25</v>
      </c>
      <c r="J4633" s="83">
        <v>19.998999999999896</v>
      </c>
      <c r="K4633" s="32">
        <v>25.333316666666665</v>
      </c>
      <c r="L4633" s="34">
        <v>30.968800000000002</v>
      </c>
      <c r="M4633" s="34">
        <v>33.360399999999998</v>
      </c>
      <c r="N4633" s="33"/>
      <c r="O4633" s="33"/>
      <c r="P4633" s="31">
        <v>65.452972972972972</v>
      </c>
      <c r="Q4633" s="31">
        <v>24.227953100000001</v>
      </c>
      <c r="R4633" s="31">
        <v>2.4143831083265646</v>
      </c>
      <c r="S4633" s="31">
        <v>2.0499999999999998</v>
      </c>
      <c r="T4633" s="31">
        <v>0</v>
      </c>
      <c r="U4633" s="31">
        <v>0.28000000000000003</v>
      </c>
      <c r="V4633" s="31">
        <v>0.18</v>
      </c>
      <c r="W4633" s="31">
        <v>0.10000000000000003</v>
      </c>
      <c r="X4633" s="31">
        <v>0.61</v>
      </c>
      <c r="Y4633" s="31" t="s">
        <v>194</v>
      </c>
      <c r="Z4633" s="31" t="s">
        <v>194</v>
      </c>
      <c r="AA4633" s="31" t="s">
        <v>194</v>
      </c>
      <c r="AB4633" s="31" t="s">
        <v>194</v>
      </c>
      <c r="AC4633" s="31" t="s">
        <v>194</v>
      </c>
      <c r="AD4633" s="31">
        <v>2.33</v>
      </c>
      <c r="AE4633" s="34"/>
      <c r="AF4633" s="31">
        <v>1.139181890056848</v>
      </c>
      <c r="AG4633" s="31">
        <v>0.3697852479769016</v>
      </c>
      <c r="AH4633" s="34"/>
      <c r="AI4633" s="34">
        <v>2.5499999999999989</v>
      </c>
      <c r="AJ4633" s="127"/>
      <c r="AK4633" s="127"/>
      <c r="AL4633" s="127"/>
      <c r="AM4633" s="127"/>
    </row>
    <row r="4634" spans="1:39" s="1" customFormat="1" ht="15" customHeight="1" x14ac:dyDescent="0.2">
      <c r="A4634" s="30">
        <v>4769</v>
      </c>
      <c r="B4634" s="30" t="s">
        <v>37</v>
      </c>
      <c r="C4634" s="140">
        <v>40001</v>
      </c>
      <c r="D4634" s="30">
        <v>1</v>
      </c>
      <c r="E4634" s="30" t="s">
        <v>47</v>
      </c>
      <c r="F4634" s="30">
        <v>-80</v>
      </c>
      <c r="G4634" s="83">
        <v>29.779</v>
      </c>
      <c r="H4634" s="32">
        <v>-80.496316666666672</v>
      </c>
      <c r="I4634" s="30">
        <v>25</v>
      </c>
      <c r="J4634" s="83">
        <v>11.07200000000006</v>
      </c>
      <c r="K4634" s="32">
        <v>25.184533333333334</v>
      </c>
      <c r="L4634" s="34">
        <v>30.976600000000001</v>
      </c>
      <c r="M4634" s="34">
        <v>31.505500000000001</v>
      </c>
      <c r="N4634" s="33"/>
      <c r="O4634" s="33"/>
      <c r="P4634" s="31">
        <v>61.165405405405401</v>
      </c>
      <c r="Q4634" s="31">
        <v>15.772368999999999</v>
      </c>
      <c r="R4634" s="31">
        <v>1.0249245736412431</v>
      </c>
      <c r="S4634" s="31">
        <v>3.01</v>
      </c>
      <c r="T4634" s="31">
        <v>0.08</v>
      </c>
      <c r="U4634" s="31">
        <v>0.74</v>
      </c>
      <c r="V4634" s="31">
        <v>0.25</v>
      </c>
      <c r="W4634" s="31">
        <v>0.49</v>
      </c>
      <c r="X4634" s="31">
        <v>22.3</v>
      </c>
      <c r="Y4634" s="31" t="s">
        <v>194</v>
      </c>
      <c r="Z4634" s="31" t="s">
        <v>194</v>
      </c>
      <c r="AA4634" s="31">
        <v>7.9644198828428951</v>
      </c>
      <c r="AB4634" s="31" t="s">
        <v>194</v>
      </c>
      <c r="AC4634" s="31" t="s">
        <v>194</v>
      </c>
      <c r="AD4634" s="31">
        <v>3.75</v>
      </c>
      <c r="AE4634" s="34"/>
      <c r="AF4634" s="31">
        <v>0.63063358141358394</v>
      </c>
      <c r="AG4634" s="31">
        <v>0.14995668549314795</v>
      </c>
      <c r="AH4634" s="34"/>
      <c r="AI4634" s="34">
        <v>1.1000000000000032</v>
      </c>
      <c r="AJ4634" s="127"/>
      <c r="AK4634" s="127"/>
      <c r="AL4634" s="127"/>
      <c r="AM4634" s="127"/>
    </row>
    <row r="4635" spans="1:39" s="1" customFormat="1" ht="15" customHeight="1" x14ac:dyDescent="0.2">
      <c r="A4635" s="30">
        <v>4770</v>
      </c>
      <c r="B4635" s="30" t="s">
        <v>37</v>
      </c>
      <c r="C4635" s="140">
        <v>40001</v>
      </c>
      <c r="D4635" s="30">
        <v>2</v>
      </c>
      <c r="E4635" s="30" t="s">
        <v>47</v>
      </c>
      <c r="F4635" s="30">
        <v>-80</v>
      </c>
      <c r="G4635" s="83">
        <v>33.707999999999998</v>
      </c>
      <c r="H4635" s="32">
        <v>-80.561800000000005</v>
      </c>
      <c r="I4635" s="30">
        <v>25</v>
      </c>
      <c r="J4635" s="83">
        <v>10.059999999999931</v>
      </c>
      <c r="K4635" s="32">
        <v>25.167666666666666</v>
      </c>
      <c r="L4635" s="34">
        <v>31.091899999999999</v>
      </c>
      <c r="M4635" s="34">
        <v>33.899799999999999</v>
      </c>
      <c r="N4635" s="33"/>
      <c r="O4635" s="33"/>
      <c r="P4635" s="31">
        <v>57.232432432432425</v>
      </c>
      <c r="Q4635" s="31">
        <v>13.4049166</v>
      </c>
      <c r="R4635" s="31">
        <v>0.63043745541658569</v>
      </c>
      <c r="S4635" s="31">
        <v>4.17</v>
      </c>
      <c r="T4635" s="31">
        <v>0.14000000000000001</v>
      </c>
      <c r="U4635" s="31">
        <v>0.59</v>
      </c>
      <c r="V4635" s="31">
        <v>0.24</v>
      </c>
      <c r="W4635" s="31">
        <v>0.35</v>
      </c>
      <c r="X4635" s="31">
        <v>40.299999999999997</v>
      </c>
      <c r="Y4635" s="31" t="s">
        <v>194</v>
      </c>
      <c r="Z4635" s="31" t="s">
        <v>194</v>
      </c>
      <c r="AA4635" s="31">
        <v>7.8488936620919842</v>
      </c>
      <c r="AB4635" s="31" t="s">
        <v>194</v>
      </c>
      <c r="AC4635" s="31" t="s">
        <v>194</v>
      </c>
      <c r="AD4635" s="31">
        <v>4.76</v>
      </c>
      <c r="AE4635" s="34"/>
      <c r="AF4635" s="31">
        <v>0.58432537450070399</v>
      </c>
      <c r="AG4635" s="31">
        <v>5.9018252070778321E-2</v>
      </c>
      <c r="AH4635" s="34"/>
      <c r="AI4635" s="34">
        <v>0.70000000000000284</v>
      </c>
      <c r="AJ4635" s="127"/>
      <c r="AK4635" s="127"/>
      <c r="AL4635" s="127"/>
      <c r="AM4635" s="127"/>
    </row>
    <row r="4636" spans="1:39" s="1" customFormat="1" ht="15" customHeight="1" x14ac:dyDescent="0.2">
      <c r="A4636" s="30">
        <v>4771</v>
      </c>
      <c r="B4636" s="30" t="s">
        <v>37</v>
      </c>
      <c r="C4636" s="140">
        <v>40001</v>
      </c>
      <c r="D4636" s="30">
        <v>3</v>
      </c>
      <c r="E4636" s="30" t="s">
        <v>47</v>
      </c>
      <c r="F4636" s="30">
        <v>-80</v>
      </c>
      <c r="G4636" s="83">
        <v>37.22</v>
      </c>
      <c r="H4636" s="32">
        <v>-80.620333333333335</v>
      </c>
      <c r="I4636" s="30">
        <v>25</v>
      </c>
      <c r="J4636" s="83">
        <v>9.0220000000000056</v>
      </c>
      <c r="K4636" s="32">
        <v>25.150366666666667</v>
      </c>
      <c r="L4636" s="34">
        <v>31.113700000000001</v>
      </c>
      <c r="M4636" s="34">
        <v>36.348700000000001</v>
      </c>
      <c r="N4636" s="33"/>
      <c r="O4636" s="33"/>
      <c r="P4636" s="31">
        <v>57.442162162162155</v>
      </c>
      <c r="Q4636" s="31">
        <v>18.695561400000003</v>
      </c>
      <c r="R4636" s="31">
        <v>0.25564585886563929</v>
      </c>
      <c r="S4636" s="31">
        <v>2.62</v>
      </c>
      <c r="T4636" s="31">
        <v>0.18</v>
      </c>
      <c r="U4636" s="31">
        <v>0.3</v>
      </c>
      <c r="V4636" s="31">
        <v>0.13</v>
      </c>
      <c r="W4636" s="31">
        <v>0.16999999999999998</v>
      </c>
      <c r="X4636" s="31">
        <v>56.3</v>
      </c>
      <c r="Y4636" s="31" t="s">
        <v>194</v>
      </c>
      <c r="Z4636" s="31" t="s">
        <v>194</v>
      </c>
      <c r="AA4636" s="31">
        <v>7.8985738835404291</v>
      </c>
      <c r="AB4636" s="31" t="s">
        <v>194</v>
      </c>
      <c r="AC4636" s="31" t="s">
        <v>194</v>
      </c>
      <c r="AD4636" s="31">
        <v>2.92</v>
      </c>
      <c r="AE4636" s="34"/>
      <c r="AF4636" s="31">
        <v>1.6325747855286239</v>
      </c>
      <c r="AG4636" s="31">
        <v>0.29074294329985995</v>
      </c>
      <c r="AH4636" s="34"/>
      <c r="AI4636" s="34">
        <v>0.44999999999999929</v>
      </c>
      <c r="AJ4636" s="127"/>
      <c r="AK4636" s="127"/>
      <c r="AL4636" s="127"/>
      <c r="AM4636" s="127"/>
    </row>
    <row r="4637" spans="1:39" s="1" customFormat="1" ht="15" customHeight="1" x14ac:dyDescent="0.2">
      <c r="A4637" s="30">
        <v>4772</v>
      </c>
      <c r="B4637" s="30" t="s">
        <v>37</v>
      </c>
      <c r="C4637" s="140">
        <v>40001</v>
      </c>
      <c r="D4637" s="30">
        <v>4</v>
      </c>
      <c r="E4637" s="30" t="s">
        <v>48</v>
      </c>
      <c r="F4637" s="30">
        <v>-80</v>
      </c>
      <c r="G4637" s="83">
        <v>40.758000000000003</v>
      </c>
      <c r="H4637" s="32">
        <v>-80.679299999999998</v>
      </c>
      <c r="I4637" s="30">
        <v>25</v>
      </c>
      <c r="J4637" s="83">
        <v>7.9310000000000258</v>
      </c>
      <c r="K4637" s="32">
        <v>25.132183333333334</v>
      </c>
      <c r="L4637" s="34">
        <v>31.129200000000001</v>
      </c>
      <c r="M4637" s="34">
        <v>39.999699999999997</v>
      </c>
      <c r="N4637" s="33"/>
      <c r="O4637" s="33"/>
      <c r="P4637" s="31">
        <v>55.277837837837836</v>
      </c>
      <c r="Q4637" s="31">
        <v>29.0462189</v>
      </c>
      <c r="R4637" s="31">
        <v>2.0600229200133464</v>
      </c>
      <c r="S4637" s="31">
        <v>2.13</v>
      </c>
      <c r="T4637" s="31">
        <v>0.11</v>
      </c>
      <c r="U4637" s="31">
        <v>0.18</v>
      </c>
      <c r="V4637" s="31">
        <v>0.12</v>
      </c>
      <c r="W4637" s="31">
        <v>0.06</v>
      </c>
      <c r="X4637" s="31">
        <v>35</v>
      </c>
      <c r="Y4637" s="31" t="s">
        <v>194</v>
      </c>
      <c r="Z4637" s="31" t="s">
        <v>194</v>
      </c>
      <c r="AA4637" s="31">
        <v>7.8785366561120931</v>
      </c>
      <c r="AB4637" s="31" t="s">
        <v>194</v>
      </c>
      <c r="AC4637" s="31" t="s">
        <v>194</v>
      </c>
      <c r="AD4637" s="31">
        <v>2.31</v>
      </c>
      <c r="AE4637" s="34"/>
      <c r="AF4637" s="31">
        <v>1.1758074718879439</v>
      </c>
      <c r="AG4637" s="31">
        <v>0.1981507427725438</v>
      </c>
      <c r="AH4637" s="34"/>
      <c r="AI4637" s="34">
        <v>2.2000000000000064</v>
      </c>
      <c r="AJ4637" s="127"/>
      <c r="AK4637" s="127"/>
      <c r="AL4637" s="127"/>
      <c r="AM4637" s="127"/>
    </row>
    <row r="4638" spans="1:39" s="1" customFormat="1" ht="15" customHeight="1" x14ac:dyDescent="0.2">
      <c r="A4638" s="30">
        <v>4773</v>
      </c>
      <c r="B4638" s="30" t="s">
        <v>37</v>
      </c>
      <c r="C4638" s="140">
        <v>40001</v>
      </c>
      <c r="D4638" s="30">
        <v>5</v>
      </c>
      <c r="E4638" s="30" t="s">
        <v>48</v>
      </c>
      <c r="F4638" s="30">
        <v>-80</v>
      </c>
      <c r="G4638" s="83">
        <v>43.152999999999999</v>
      </c>
      <c r="H4638" s="32">
        <v>-80.719216666666668</v>
      </c>
      <c r="I4638" s="30">
        <v>25</v>
      </c>
      <c r="J4638" s="83">
        <v>6.9300000000000495</v>
      </c>
      <c r="K4638" s="32">
        <v>25.115500000000001</v>
      </c>
      <c r="L4638" s="34">
        <v>31.7973</v>
      </c>
      <c r="M4638" s="34">
        <v>40.395600000000002</v>
      </c>
      <c r="N4638" s="33"/>
      <c r="O4638" s="33"/>
      <c r="P4638" s="31">
        <v>61.956756756756761</v>
      </c>
      <c r="Q4638" s="31">
        <v>20.0904688</v>
      </c>
      <c r="R4638" s="31">
        <v>1.5011859377346939</v>
      </c>
      <c r="S4638" s="31">
        <v>1.57</v>
      </c>
      <c r="T4638" s="31">
        <v>0.12</v>
      </c>
      <c r="U4638" s="31">
        <v>0.12</v>
      </c>
      <c r="V4638" s="31">
        <v>0.1</v>
      </c>
      <c r="W4638" s="31">
        <v>1.999999999999999E-2</v>
      </c>
      <c r="X4638" s="31">
        <v>40.5</v>
      </c>
      <c r="Y4638" s="31" t="s">
        <v>194</v>
      </c>
      <c r="Z4638" s="31" t="s">
        <v>194</v>
      </c>
      <c r="AA4638" s="31">
        <v>7.9880610492667072</v>
      </c>
      <c r="AB4638" s="31" t="s">
        <v>194</v>
      </c>
      <c r="AC4638" s="31" t="s">
        <v>194</v>
      </c>
      <c r="AD4638" s="31">
        <v>1.6900000000000002</v>
      </c>
      <c r="AE4638" s="34"/>
      <c r="AF4638" s="31">
        <v>0.41003812302859194</v>
      </c>
      <c r="AG4638" s="31">
        <v>0.15200178725733499</v>
      </c>
      <c r="AH4638" s="34"/>
      <c r="AI4638" s="34">
        <v>1.5500000000000025</v>
      </c>
      <c r="AJ4638" s="127"/>
      <c r="AK4638" s="127"/>
      <c r="AL4638" s="127"/>
      <c r="AM4638" s="127"/>
    </row>
    <row r="4639" spans="1:39" s="1" customFormat="1" ht="15" customHeight="1" x14ac:dyDescent="0.2">
      <c r="A4639" s="30">
        <v>4774</v>
      </c>
      <c r="B4639" s="30" t="s">
        <v>37</v>
      </c>
      <c r="C4639" s="140">
        <v>40001</v>
      </c>
      <c r="D4639" s="30">
        <v>6</v>
      </c>
      <c r="E4639" s="30" t="s">
        <v>48</v>
      </c>
      <c r="F4639" s="30">
        <v>-80</v>
      </c>
      <c r="G4639" s="83">
        <v>45.497</v>
      </c>
      <c r="H4639" s="32">
        <v>-80.758283333333338</v>
      </c>
      <c r="I4639" s="30">
        <v>25</v>
      </c>
      <c r="J4639" s="83">
        <v>4.1960000000000974</v>
      </c>
      <c r="K4639" s="32">
        <v>25.069933333333335</v>
      </c>
      <c r="L4639" s="34">
        <v>32.041200000000003</v>
      </c>
      <c r="M4639" s="34">
        <v>40.115900000000003</v>
      </c>
      <c r="N4639" s="33"/>
      <c r="O4639" s="33"/>
      <c r="P4639" s="31">
        <v>66.049729729729719</v>
      </c>
      <c r="Q4639" s="31">
        <v>19.376342900000001</v>
      </c>
      <c r="R4639" s="31">
        <v>1.8423653268941467</v>
      </c>
      <c r="S4639" s="31">
        <v>1.38</v>
      </c>
      <c r="T4639" s="31">
        <v>0.03</v>
      </c>
      <c r="U4639" s="31">
        <v>0.17</v>
      </c>
      <c r="V4639" s="31">
        <v>0.08</v>
      </c>
      <c r="W4639" s="31">
        <v>9.0000000000000011E-2</v>
      </c>
      <c r="X4639" s="31">
        <v>13.6</v>
      </c>
      <c r="Y4639" s="31" t="s">
        <v>194</v>
      </c>
      <c r="Z4639" s="31" t="s">
        <v>194</v>
      </c>
      <c r="AA4639" s="31">
        <v>8.1264252631703773</v>
      </c>
      <c r="AB4639" s="31" t="s">
        <v>194</v>
      </c>
      <c r="AC4639" s="31" t="s">
        <v>194</v>
      </c>
      <c r="AD4639" s="31">
        <v>1.55</v>
      </c>
      <c r="AE4639" s="34"/>
      <c r="AF4639" s="31">
        <v>0.48413125408920005</v>
      </c>
      <c r="AG4639" s="31">
        <v>0.17263867425420887</v>
      </c>
      <c r="AH4639" s="34"/>
      <c r="AI4639" s="34">
        <v>1.9000000000000039</v>
      </c>
      <c r="AJ4639" s="127"/>
      <c r="AK4639" s="127"/>
      <c r="AL4639" s="127"/>
      <c r="AM4639" s="127"/>
    </row>
    <row r="4640" spans="1:39" s="1" customFormat="1" ht="15" customHeight="1" x14ac:dyDescent="0.2">
      <c r="A4640" s="30">
        <v>4775</v>
      </c>
      <c r="B4640" s="30" t="s">
        <v>37</v>
      </c>
      <c r="C4640" s="140">
        <v>40001</v>
      </c>
      <c r="D4640" s="30">
        <v>7</v>
      </c>
      <c r="E4640" s="30" t="s">
        <v>48</v>
      </c>
      <c r="F4640" s="30">
        <v>-80</v>
      </c>
      <c r="G4640" s="83">
        <v>47.6</v>
      </c>
      <c r="H4640" s="32">
        <v>-80.793333333333337</v>
      </c>
      <c r="I4640" s="30">
        <v>25</v>
      </c>
      <c r="J4640" s="83">
        <v>7.0140000000000668</v>
      </c>
      <c r="K4640" s="32">
        <v>25.116900000000001</v>
      </c>
      <c r="L4640" s="34">
        <v>31.7029</v>
      </c>
      <c r="M4640" s="34">
        <v>36.5623</v>
      </c>
      <c r="N4640" s="33"/>
      <c r="O4640" s="33"/>
      <c r="P4640" s="31">
        <v>66.155675675675667</v>
      </c>
      <c r="Q4640" s="31">
        <v>19.784811800000004</v>
      </c>
      <c r="R4640" s="31">
        <v>37.48369506737474</v>
      </c>
      <c r="S4640" s="31">
        <v>0.83</v>
      </c>
      <c r="T4640" s="31">
        <v>0.13</v>
      </c>
      <c r="U4640" s="31">
        <v>0.3</v>
      </c>
      <c r="V4640" s="31">
        <v>0.05</v>
      </c>
      <c r="W4640" s="31">
        <v>0.25</v>
      </c>
      <c r="X4640" s="31">
        <v>14.3</v>
      </c>
      <c r="Y4640" s="31" t="s">
        <v>194</v>
      </c>
      <c r="Z4640" s="31" t="s">
        <v>194</v>
      </c>
      <c r="AA4640" s="31">
        <v>8.4178673096870344</v>
      </c>
      <c r="AB4640" s="31" t="s">
        <v>194</v>
      </c>
      <c r="AC4640" s="31" t="s">
        <v>194</v>
      </c>
      <c r="AD4640" s="31">
        <v>1.1299999999999999</v>
      </c>
      <c r="AE4640" s="34"/>
      <c r="AF4640" s="31">
        <v>0.55696143405218401</v>
      </c>
      <c r="AG4640" s="31">
        <v>0.11137003192816169</v>
      </c>
      <c r="AH4640" s="34"/>
      <c r="AI4640" s="34">
        <v>37.549999999999997</v>
      </c>
      <c r="AJ4640" s="127"/>
      <c r="AK4640" s="127"/>
      <c r="AL4640" s="127"/>
      <c r="AM4640" s="127"/>
    </row>
    <row r="4641" spans="1:39" s="1" customFormat="1" ht="15" customHeight="1" x14ac:dyDescent="0.2">
      <c r="A4641" s="30">
        <v>4776</v>
      </c>
      <c r="B4641" s="30" t="s">
        <v>37</v>
      </c>
      <c r="C4641" s="140">
        <v>40001</v>
      </c>
      <c r="D4641" s="30">
        <v>8</v>
      </c>
      <c r="E4641" s="30" t="s">
        <v>48</v>
      </c>
      <c r="F4641" s="30">
        <v>-80</v>
      </c>
      <c r="G4641" s="83">
        <v>51.811999999999998</v>
      </c>
      <c r="H4641" s="32">
        <v>-80.863533333333336</v>
      </c>
      <c r="I4641" s="30">
        <v>25</v>
      </c>
      <c r="J4641" s="83">
        <v>7.6610000000000156</v>
      </c>
      <c r="K4641" s="32">
        <v>25.127683333333334</v>
      </c>
      <c r="L4641" s="34">
        <v>30.7667</v>
      </c>
      <c r="M4641" s="34">
        <v>37.608400000000003</v>
      </c>
      <c r="N4641" s="33"/>
      <c r="O4641" s="33"/>
      <c r="P4641" s="31">
        <v>58.499459459459459</v>
      </c>
      <c r="Q4641" s="31">
        <v>20.2599695</v>
      </c>
      <c r="R4641" s="31">
        <v>2.2208144694668839</v>
      </c>
      <c r="S4641" s="31">
        <v>1.4</v>
      </c>
      <c r="T4641" s="31">
        <v>0.1</v>
      </c>
      <c r="U4641" s="31">
        <v>0.31</v>
      </c>
      <c r="V4641" s="31">
        <v>0.06</v>
      </c>
      <c r="W4641" s="31">
        <v>0.25</v>
      </c>
      <c r="X4641" s="31">
        <v>15.8</v>
      </c>
      <c r="Y4641" s="31" t="s">
        <v>194</v>
      </c>
      <c r="Z4641" s="31" t="s">
        <v>194</v>
      </c>
      <c r="AA4641" s="31">
        <v>7.9988048278641966</v>
      </c>
      <c r="AB4641" s="31" t="s">
        <v>194</v>
      </c>
      <c r="AC4641" s="31" t="s">
        <v>194</v>
      </c>
      <c r="AD4641" s="31">
        <v>1.71</v>
      </c>
      <c r="AE4641" s="34"/>
      <c r="AF4641" s="31">
        <v>1.9251584564781836</v>
      </c>
      <c r="AG4641" s="31">
        <v>0.69334334187449898</v>
      </c>
      <c r="AH4641" s="34"/>
      <c r="AI4641" s="34">
        <v>2.4500000000000011</v>
      </c>
      <c r="AJ4641" s="127"/>
      <c r="AK4641" s="127"/>
      <c r="AL4641" s="127"/>
      <c r="AM4641" s="127"/>
    </row>
    <row r="4642" spans="1:39" s="3" customFormat="1" ht="15" customHeight="1" x14ac:dyDescent="0.2">
      <c r="A4642" s="25">
        <v>4777</v>
      </c>
      <c r="B4642" s="25" t="s">
        <v>37</v>
      </c>
      <c r="C4642" s="139">
        <v>40001</v>
      </c>
      <c r="D4642" s="25">
        <v>9</v>
      </c>
      <c r="E4642" s="25" t="s">
        <v>49</v>
      </c>
      <c r="F4642" s="25">
        <v>-80</v>
      </c>
      <c r="G4642" s="82">
        <v>54.319000000000003</v>
      </c>
      <c r="H4642" s="27">
        <v>-80.905316666666664</v>
      </c>
      <c r="I4642" s="25">
        <v>25</v>
      </c>
      <c r="J4642" s="82">
        <v>7.6040000000000418</v>
      </c>
      <c r="K4642" s="27">
        <v>25.126733333333334</v>
      </c>
      <c r="L4642" s="29">
        <v>31.447399999999998</v>
      </c>
      <c r="M4642" s="29">
        <v>37.140099999999997</v>
      </c>
      <c r="N4642" s="28"/>
      <c r="O4642" s="28"/>
      <c r="P4642" s="26">
        <v>28.45621621621622</v>
      </c>
      <c r="Q4642" s="26">
        <v>25.247736000000003</v>
      </c>
      <c r="R4642" s="26">
        <v>2.2558453245010806</v>
      </c>
      <c r="S4642" s="26">
        <v>1.37</v>
      </c>
      <c r="T4642" s="26">
        <v>0.2</v>
      </c>
      <c r="U4642" s="26">
        <v>0.2</v>
      </c>
      <c r="V4642" s="26">
        <v>0.11</v>
      </c>
      <c r="W4642" s="26">
        <v>9.0000000000000011E-2</v>
      </c>
      <c r="X4642" s="26">
        <v>39.5</v>
      </c>
      <c r="Y4642" s="26" t="s">
        <v>194</v>
      </c>
      <c r="Z4642" s="26" t="s">
        <v>194</v>
      </c>
      <c r="AA4642" s="26">
        <v>7.9780348039111004</v>
      </c>
      <c r="AB4642" s="26" t="s">
        <v>194</v>
      </c>
      <c r="AC4642" s="26" t="s">
        <v>194</v>
      </c>
      <c r="AD4642" s="26">
        <v>1.5700000000000003</v>
      </c>
      <c r="AE4642" s="29"/>
      <c r="AF4642" s="26">
        <v>4.1508992741908788</v>
      </c>
      <c r="AG4642" s="26">
        <v>1.1636785105300618</v>
      </c>
      <c r="AH4642" s="29"/>
      <c r="AI4642" s="29">
        <v>2.7499999999999947</v>
      </c>
      <c r="AJ4642" s="125"/>
      <c r="AK4642" s="125"/>
      <c r="AL4642" s="125"/>
      <c r="AM4642" s="125"/>
    </row>
    <row r="4643" spans="1:39" s="1" customFormat="1" ht="15" customHeight="1" x14ac:dyDescent="0.2">
      <c r="A4643" s="30">
        <v>4778</v>
      </c>
      <c r="B4643" s="30" t="s">
        <v>37</v>
      </c>
      <c r="C4643" s="140">
        <v>40001</v>
      </c>
      <c r="D4643" s="30">
        <v>10</v>
      </c>
      <c r="E4643" s="30" t="s">
        <v>49</v>
      </c>
      <c r="F4643" s="30">
        <v>-80</v>
      </c>
      <c r="G4643" s="83">
        <v>59.734999999999999</v>
      </c>
      <c r="H4643" s="32">
        <v>-80.995583333333329</v>
      </c>
      <c r="I4643" s="30">
        <v>25</v>
      </c>
      <c r="J4643" s="83">
        <v>6.6940000000001021</v>
      </c>
      <c r="K4643" s="32">
        <v>25.111566666666668</v>
      </c>
      <c r="L4643" s="34">
        <v>31.787400000000002</v>
      </c>
      <c r="M4643" s="34">
        <v>36.484099999999998</v>
      </c>
      <c r="N4643" s="33"/>
      <c r="O4643" s="33"/>
      <c r="P4643" s="31">
        <v>31.491891891891889</v>
      </c>
      <c r="Q4643" s="31">
        <v>20.871283500000001</v>
      </c>
      <c r="R4643" s="31">
        <v>5.8846462896159233</v>
      </c>
      <c r="S4643" s="31">
        <v>1.47</v>
      </c>
      <c r="T4643" s="31">
        <v>0.1</v>
      </c>
      <c r="U4643" s="31">
        <v>0.32</v>
      </c>
      <c r="V4643" s="31">
        <v>0.04</v>
      </c>
      <c r="W4643" s="31">
        <v>0.28000000000000003</v>
      </c>
      <c r="X4643" s="31">
        <v>25.3</v>
      </c>
      <c r="Y4643" s="31" t="s">
        <v>194</v>
      </c>
      <c r="Z4643" s="31" t="s">
        <v>194</v>
      </c>
      <c r="AA4643" s="31">
        <v>7.9228708526656728</v>
      </c>
      <c r="AB4643" s="31" t="s">
        <v>194</v>
      </c>
      <c r="AC4643" s="31" t="s">
        <v>194</v>
      </c>
      <c r="AD4643" s="31">
        <v>1.79</v>
      </c>
      <c r="AE4643" s="34"/>
      <c r="AF4643" s="31">
        <v>3.0689711672263194</v>
      </c>
      <c r="AG4643" s="31">
        <v>0.72209431920795164</v>
      </c>
      <c r="AH4643" s="34"/>
      <c r="AI4643" s="34">
        <v>6.2500000000000089</v>
      </c>
      <c r="AJ4643" s="127"/>
      <c r="AK4643" s="127"/>
      <c r="AL4643" s="127"/>
      <c r="AM4643" s="127"/>
    </row>
    <row r="4644" spans="1:39" s="1" customFormat="1" ht="15" customHeight="1" x14ac:dyDescent="0.2">
      <c r="A4644" s="30">
        <v>4779</v>
      </c>
      <c r="B4644" s="30" t="s">
        <v>37</v>
      </c>
      <c r="C4644" s="140">
        <v>40001</v>
      </c>
      <c r="D4644" s="30">
        <v>11</v>
      </c>
      <c r="E4644" s="30" t="s">
        <v>49</v>
      </c>
      <c r="F4644" s="30">
        <v>-81</v>
      </c>
      <c r="G4644" s="83">
        <v>8.0000000000000002E-3</v>
      </c>
      <c r="H4644" s="32">
        <v>-81.000133333333338</v>
      </c>
      <c r="I4644" s="30">
        <v>25</v>
      </c>
      <c r="J4644" s="83">
        <v>4.4650000000000745</v>
      </c>
      <c r="K4644" s="32">
        <v>25.074416666666668</v>
      </c>
      <c r="L4644" s="34">
        <v>32.086199999999998</v>
      </c>
      <c r="M4644" s="34">
        <v>38.353200000000001</v>
      </c>
      <c r="N4644" s="33"/>
      <c r="O4644" s="33"/>
      <c r="P4644" s="31">
        <v>0.57729729729729728</v>
      </c>
      <c r="Q4644" s="31">
        <v>10.012123899999999</v>
      </c>
      <c r="R4644" s="31">
        <v>13.889957700170307</v>
      </c>
      <c r="S4644" s="31">
        <v>1.86</v>
      </c>
      <c r="T4644" s="31">
        <v>0.12</v>
      </c>
      <c r="U4644" s="31">
        <v>0.2</v>
      </c>
      <c r="V4644" s="31">
        <v>0.09</v>
      </c>
      <c r="W4644" s="31">
        <v>0.11000000000000001</v>
      </c>
      <c r="X4644" s="31">
        <v>24.1</v>
      </c>
      <c r="Y4644" s="31" t="s">
        <v>194</v>
      </c>
      <c r="Z4644" s="31" t="s">
        <v>194</v>
      </c>
      <c r="AA4644" s="31">
        <v>7.889780388572869</v>
      </c>
      <c r="AB4644" s="31" t="s">
        <v>194</v>
      </c>
      <c r="AC4644" s="31" t="s">
        <v>194</v>
      </c>
      <c r="AD4644" s="31">
        <v>2.06</v>
      </c>
      <c r="AE4644" s="34"/>
      <c r="AF4644" s="31">
        <v>5.5443553185693588</v>
      </c>
      <c r="AG4644" s="31">
        <v>3.0466130513286673</v>
      </c>
      <c r="AH4644" s="34"/>
      <c r="AI4644" s="34">
        <v>14.549999999999992</v>
      </c>
      <c r="AJ4644" s="127"/>
      <c r="AK4644" s="127"/>
      <c r="AL4644" s="127"/>
      <c r="AM4644" s="127"/>
    </row>
    <row r="4645" spans="1:39" s="1" customFormat="1" ht="15" customHeight="1" x14ac:dyDescent="0.2">
      <c r="A4645" s="30">
        <v>4780</v>
      </c>
      <c r="B4645" s="30" t="s">
        <v>37</v>
      </c>
      <c r="C4645" s="140">
        <v>40001</v>
      </c>
      <c r="D4645" s="30">
        <v>12</v>
      </c>
      <c r="E4645" s="30" t="s">
        <v>49</v>
      </c>
      <c r="F4645" s="30">
        <v>-81</v>
      </c>
      <c r="G4645" s="83">
        <v>3.9180000000000001</v>
      </c>
      <c r="H4645" s="32">
        <v>-81.065299999999993</v>
      </c>
      <c r="I4645" s="30">
        <v>25</v>
      </c>
      <c r="J4645" s="83">
        <v>6.7680000000000007</v>
      </c>
      <c r="K4645" s="32">
        <v>25.1128</v>
      </c>
      <c r="L4645" s="34">
        <v>31.612300000000001</v>
      </c>
      <c r="M4645" s="34">
        <v>33.351100000000002</v>
      </c>
      <c r="N4645" s="33"/>
      <c r="O4645" s="33"/>
      <c r="P4645" s="31">
        <v>13.53945945945946</v>
      </c>
      <c r="Q4645" s="31">
        <v>12.490724299999998</v>
      </c>
      <c r="R4645" s="31">
        <v>12.684177861421631</v>
      </c>
      <c r="S4645" s="31">
        <v>1.41</v>
      </c>
      <c r="T4645" s="31">
        <v>0.08</v>
      </c>
      <c r="U4645" s="31">
        <v>0.24</v>
      </c>
      <c r="V4645" s="31">
        <v>0.16</v>
      </c>
      <c r="W4645" s="31">
        <v>7.9999999999999988E-2</v>
      </c>
      <c r="X4645" s="31">
        <v>18.5</v>
      </c>
      <c r="Y4645" s="31" t="s">
        <v>194</v>
      </c>
      <c r="Z4645" s="31" t="s">
        <v>194</v>
      </c>
      <c r="AA4645" s="31">
        <v>7.8491023021575961</v>
      </c>
      <c r="AB4645" s="31" t="s">
        <v>194</v>
      </c>
      <c r="AC4645" s="31" t="s">
        <v>194</v>
      </c>
      <c r="AD4645" s="31">
        <v>1.65</v>
      </c>
      <c r="AE4645" s="34"/>
      <c r="AF4645" s="31">
        <v>4.7529059640583196</v>
      </c>
      <c r="AG4645" s="31">
        <v>1.0390514392200121</v>
      </c>
      <c r="AH4645" s="34"/>
      <c r="AI4645" s="34">
        <v>13.250000000000002</v>
      </c>
      <c r="AJ4645" s="127"/>
      <c r="AK4645" s="127"/>
      <c r="AL4645" s="127"/>
      <c r="AM4645" s="127"/>
    </row>
    <row r="4646" spans="1:39" s="1" customFormat="1" ht="15" customHeight="1" x14ac:dyDescent="0.2">
      <c r="A4646" s="30">
        <v>4781</v>
      </c>
      <c r="B4646" s="30" t="s">
        <v>37</v>
      </c>
      <c r="C4646" s="140">
        <v>40001</v>
      </c>
      <c r="D4646" s="30">
        <v>13</v>
      </c>
      <c r="E4646" s="30" t="s">
        <v>49</v>
      </c>
      <c r="F4646" s="30">
        <v>-81</v>
      </c>
      <c r="G4646" s="83">
        <v>5.7670000000000003</v>
      </c>
      <c r="H4646" s="32">
        <v>-81.09611666666666</v>
      </c>
      <c r="I4646" s="30">
        <v>25</v>
      </c>
      <c r="J4646" s="83">
        <v>6.7760000000000531</v>
      </c>
      <c r="K4646" s="32">
        <v>25.112933333333334</v>
      </c>
      <c r="L4646" s="34">
        <v>31.354800000000001</v>
      </c>
      <c r="M4646" s="34">
        <v>33.792099999999998</v>
      </c>
      <c r="N4646" s="33"/>
      <c r="O4646" s="33"/>
      <c r="P4646" s="31">
        <v>5.7254054054054055</v>
      </c>
      <c r="Q4646" s="31">
        <v>7.6391140999999996</v>
      </c>
      <c r="R4646" s="31">
        <v>17.996456552648521</v>
      </c>
      <c r="S4646" s="31">
        <v>1.4</v>
      </c>
      <c r="T4646" s="31">
        <v>0.09</v>
      </c>
      <c r="U4646" s="31">
        <v>0.18</v>
      </c>
      <c r="V4646" s="31">
        <v>0.09</v>
      </c>
      <c r="W4646" s="31">
        <v>0.09</v>
      </c>
      <c r="X4646" s="31">
        <v>11.5</v>
      </c>
      <c r="Y4646" s="31" t="s">
        <v>194</v>
      </c>
      <c r="Z4646" s="31" t="s">
        <v>194</v>
      </c>
      <c r="AA4646" s="31">
        <v>7.9348427342574945</v>
      </c>
      <c r="AB4646" s="31" t="s">
        <v>194</v>
      </c>
      <c r="AC4646" s="31" t="s">
        <v>194</v>
      </c>
      <c r="AD4646" s="31">
        <v>1.58</v>
      </c>
      <c r="AE4646" s="34"/>
      <c r="AF4646" s="31">
        <v>4.6497649577523585</v>
      </c>
      <c r="AG4646" s="31">
        <v>2.3468300767293848</v>
      </c>
      <c r="AH4646" s="34"/>
      <c r="AI4646" s="34">
        <v>18.549999999999994</v>
      </c>
      <c r="AJ4646" s="127"/>
      <c r="AK4646" s="127"/>
      <c r="AL4646" s="127"/>
      <c r="AM4646" s="127"/>
    </row>
    <row r="4647" spans="1:39" s="1" customFormat="1" ht="15" customHeight="1" x14ac:dyDescent="0.2">
      <c r="A4647" s="30">
        <v>4782</v>
      </c>
      <c r="B4647" s="30" t="s">
        <v>37</v>
      </c>
      <c r="C4647" s="140">
        <v>40001</v>
      </c>
      <c r="D4647" s="30">
        <v>14</v>
      </c>
      <c r="E4647" s="30" t="s">
        <v>49</v>
      </c>
      <c r="F4647" s="30">
        <v>-81</v>
      </c>
      <c r="G4647" s="83">
        <v>1.679</v>
      </c>
      <c r="H4647" s="32">
        <v>-81.027983333333339</v>
      </c>
      <c r="I4647" s="30">
        <v>25</v>
      </c>
      <c r="J4647" s="83">
        <v>2.044000000000068</v>
      </c>
      <c r="K4647" s="32">
        <v>25.034066666666668</v>
      </c>
      <c r="L4647" s="34">
        <v>31.655999999999999</v>
      </c>
      <c r="M4647" s="34">
        <v>36.216900000000003</v>
      </c>
      <c r="N4647" s="33"/>
      <c r="O4647" s="33"/>
      <c r="P4647" s="31">
        <v>6.1470270270270273</v>
      </c>
      <c r="Q4647" s="31">
        <v>4.8909798000000002</v>
      </c>
      <c r="R4647" s="31">
        <v>17.702437862618154</v>
      </c>
      <c r="S4647" s="31">
        <v>3.3</v>
      </c>
      <c r="T4647" s="31">
        <v>0.04</v>
      </c>
      <c r="U4647" s="31">
        <v>0.21</v>
      </c>
      <c r="V4647" s="31">
        <v>0.09</v>
      </c>
      <c r="W4647" s="31">
        <v>0.12</v>
      </c>
      <c r="X4647" s="31">
        <v>8.6999999999999993</v>
      </c>
      <c r="Y4647" s="31" t="s">
        <v>194</v>
      </c>
      <c r="Z4647" s="31" t="s">
        <v>194</v>
      </c>
      <c r="AA4647" s="31">
        <v>7.9950535954071347</v>
      </c>
      <c r="AB4647" s="31" t="s">
        <v>194</v>
      </c>
      <c r="AC4647" s="31" t="s">
        <v>194</v>
      </c>
      <c r="AD4647" s="31">
        <v>3.51</v>
      </c>
      <c r="AE4647" s="34"/>
      <c r="AF4647" s="31">
        <v>2.9195219540074797</v>
      </c>
      <c r="AG4647" s="31">
        <v>1.8598685239713875</v>
      </c>
      <c r="AH4647" s="34"/>
      <c r="AI4647" s="34">
        <v>18.049999999999997</v>
      </c>
      <c r="AJ4647" s="127"/>
      <c r="AK4647" s="127"/>
      <c r="AL4647" s="127"/>
      <c r="AM4647" s="127"/>
    </row>
    <row r="4648" spans="1:39" s="1" customFormat="1" ht="15" customHeight="1" x14ac:dyDescent="0.2">
      <c r="A4648" s="30">
        <v>4783</v>
      </c>
      <c r="B4648" s="30" t="s">
        <v>37</v>
      </c>
      <c r="C4648" s="140">
        <v>40001</v>
      </c>
      <c r="D4648" s="30">
        <v>15</v>
      </c>
      <c r="E4648" s="30" t="s">
        <v>49</v>
      </c>
      <c r="F4648" s="30">
        <v>-80</v>
      </c>
      <c r="G4648" s="83">
        <v>56.921999999999997</v>
      </c>
      <c r="H4648" s="32">
        <v>-80.948700000000002</v>
      </c>
      <c r="I4648" s="30">
        <v>24</v>
      </c>
      <c r="J4648" s="83">
        <v>55.898000000000039</v>
      </c>
      <c r="K4648" s="32">
        <v>24.931633333333334</v>
      </c>
      <c r="L4648" s="34">
        <v>31.62</v>
      </c>
      <c r="M4648" s="34">
        <v>37.005899999999997</v>
      </c>
      <c r="N4648" s="33"/>
      <c r="O4648" s="33"/>
      <c r="P4648" s="31">
        <v>11.876756756756754</v>
      </c>
      <c r="Q4648" s="31">
        <v>4.0073531999999998</v>
      </c>
      <c r="R4648" s="31">
        <v>10.833393361939692</v>
      </c>
      <c r="S4648" s="31">
        <v>2.9</v>
      </c>
      <c r="T4648" s="31">
        <v>0.19</v>
      </c>
      <c r="U4648" s="31">
        <v>0.34</v>
      </c>
      <c r="V4648" s="31">
        <v>0.18</v>
      </c>
      <c r="W4648" s="31">
        <v>0.16000000000000003</v>
      </c>
      <c r="X4648" s="31">
        <v>22.3</v>
      </c>
      <c r="Y4648" s="31" t="s">
        <v>194</v>
      </c>
      <c r="Z4648" s="31" t="s">
        <v>194</v>
      </c>
      <c r="AA4648" s="31">
        <v>7.9623346237787374</v>
      </c>
      <c r="AB4648" s="31" t="s">
        <v>194</v>
      </c>
      <c r="AC4648" s="31" t="s">
        <v>194</v>
      </c>
      <c r="AD4648" s="31">
        <v>3.24</v>
      </c>
      <c r="AE4648" s="34"/>
      <c r="AF4648" s="31">
        <v>3.0794957597065196</v>
      </c>
      <c r="AG4648" s="31">
        <v>2.4364765515933193</v>
      </c>
      <c r="AH4648" s="34"/>
      <c r="AI4648" s="34">
        <v>11.199999999999992</v>
      </c>
      <c r="AJ4648" s="127"/>
      <c r="AK4648" s="127"/>
      <c r="AL4648" s="127"/>
      <c r="AM4648" s="127"/>
    </row>
    <row r="4649" spans="1:39" s="1" customFormat="1" ht="15" customHeight="1" x14ac:dyDescent="0.2">
      <c r="A4649" s="30">
        <v>4784</v>
      </c>
      <c r="B4649" s="30" t="s">
        <v>37</v>
      </c>
      <c r="C4649" s="140">
        <v>40001</v>
      </c>
      <c r="D4649" s="30">
        <v>16</v>
      </c>
      <c r="E4649" s="30" t="s">
        <v>50</v>
      </c>
      <c r="F4649" s="30">
        <v>-80</v>
      </c>
      <c r="G4649" s="83">
        <v>49.828000000000003</v>
      </c>
      <c r="H4649" s="32">
        <v>-80.830466666666666</v>
      </c>
      <c r="I4649" s="30">
        <v>24</v>
      </c>
      <c r="J4649" s="83">
        <v>52.491999999999948</v>
      </c>
      <c r="K4649" s="32">
        <v>24.874866666666666</v>
      </c>
      <c r="L4649" s="34">
        <v>32.58</v>
      </c>
      <c r="M4649" s="34">
        <v>37.647199999999998</v>
      </c>
      <c r="N4649" s="33"/>
      <c r="O4649" s="33"/>
      <c r="P4649" s="31">
        <v>54.436756756756758</v>
      </c>
      <c r="Q4649" s="31">
        <v>4.4825109000000003</v>
      </c>
      <c r="R4649" s="31">
        <v>1.3133643947474922</v>
      </c>
      <c r="S4649" s="31">
        <v>2.2799999999999998</v>
      </c>
      <c r="T4649" s="31">
        <v>0.15</v>
      </c>
      <c r="U4649" s="31">
        <v>0.4</v>
      </c>
      <c r="V4649" s="31">
        <v>0.21</v>
      </c>
      <c r="W4649" s="31">
        <v>0.19000000000000003</v>
      </c>
      <c r="X4649" s="31">
        <v>53.7</v>
      </c>
      <c r="Y4649" s="31" t="s">
        <v>194</v>
      </c>
      <c r="Z4649" s="31" t="s">
        <v>194</v>
      </c>
      <c r="AA4649" s="31">
        <v>8.1675393884568432</v>
      </c>
      <c r="AB4649" s="31" t="s">
        <v>194</v>
      </c>
      <c r="AC4649" s="31" t="s">
        <v>194</v>
      </c>
      <c r="AD4649" s="31">
        <v>2.6799999999999997</v>
      </c>
      <c r="AE4649" s="34"/>
      <c r="AF4649" s="31">
        <v>0.30773908412104789</v>
      </c>
      <c r="AG4649" s="31">
        <v>0.12115666692660698</v>
      </c>
      <c r="AH4649" s="34"/>
      <c r="AI4649" s="34">
        <v>1.3499999999999979</v>
      </c>
      <c r="AJ4649" s="127"/>
      <c r="AK4649" s="127"/>
      <c r="AL4649" s="127"/>
      <c r="AM4649" s="127"/>
    </row>
    <row r="4650" spans="1:39" s="1" customFormat="1" ht="15" customHeight="1" x14ac:dyDescent="0.2">
      <c r="A4650" s="30">
        <v>4785</v>
      </c>
      <c r="B4650" s="30" t="s">
        <v>37</v>
      </c>
      <c r="C4650" s="140">
        <v>40001</v>
      </c>
      <c r="D4650" s="30">
        <v>17</v>
      </c>
      <c r="E4650" s="30" t="s">
        <v>50</v>
      </c>
      <c r="F4650" s="30">
        <v>-80</v>
      </c>
      <c r="G4650" s="83">
        <v>42.503</v>
      </c>
      <c r="H4650" s="32">
        <v>-80.70838333333333</v>
      </c>
      <c r="I4650" s="30">
        <v>24</v>
      </c>
      <c r="J4650" s="83">
        <v>55.336999999999961</v>
      </c>
      <c r="K4650" s="32">
        <v>24.922283333333333</v>
      </c>
      <c r="L4650" s="34">
        <v>33.164499999999997</v>
      </c>
      <c r="M4650" s="34">
        <v>39.616</v>
      </c>
      <c r="N4650" s="33"/>
      <c r="O4650" s="33"/>
      <c r="P4650" s="31">
        <v>52.374054054054056</v>
      </c>
      <c r="Q4650" s="31">
        <v>10.862406099999999</v>
      </c>
      <c r="R4650" s="31">
        <v>1.6559803071768782</v>
      </c>
      <c r="S4650" s="31">
        <v>1.5</v>
      </c>
      <c r="T4650" s="31">
        <v>0.01</v>
      </c>
      <c r="U4650" s="31">
        <v>1.29</v>
      </c>
      <c r="V4650" s="31">
        <v>0.26</v>
      </c>
      <c r="W4650" s="31">
        <v>1.03</v>
      </c>
      <c r="X4650" s="31">
        <v>26.4</v>
      </c>
      <c r="Y4650" s="31" t="s">
        <v>194</v>
      </c>
      <c r="Z4650" s="31" t="s">
        <v>194</v>
      </c>
      <c r="AA4650" s="31">
        <v>8.0310833114668192</v>
      </c>
      <c r="AB4650" s="31" t="s">
        <v>194</v>
      </c>
      <c r="AC4650" s="31" t="s">
        <v>194</v>
      </c>
      <c r="AD4650" s="31">
        <v>2.79</v>
      </c>
      <c r="AE4650" s="34"/>
      <c r="AF4650" s="31">
        <v>0.78976541971420788</v>
      </c>
      <c r="AG4650" s="31">
        <v>0.21310473208330874</v>
      </c>
      <c r="AH4650" s="34"/>
      <c r="AI4650" s="34">
        <v>1.7499999999999982</v>
      </c>
      <c r="AJ4650" s="127"/>
      <c r="AK4650" s="127"/>
      <c r="AL4650" s="127"/>
      <c r="AM4650" s="127"/>
    </row>
    <row r="4651" spans="1:39" s="1" customFormat="1" ht="15" customHeight="1" x14ac:dyDescent="0.2">
      <c r="A4651" s="30">
        <v>4786</v>
      </c>
      <c r="B4651" s="30" t="s">
        <v>37</v>
      </c>
      <c r="C4651" s="140">
        <v>40001</v>
      </c>
      <c r="D4651" s="30">
        <v>18</v>
      </c>
      <c r="E4651" s="30" t="s">
        <v>50</v>
      </c>
      <c r="F4651" s="30">
        <v>-80</v>
      </c>
      <c r="G4651" s="83">
        <v>36.698</v>
      </c>
      <c r="H4651" s="32">
        <v>-80.61163333333333</v>
      </c>
      <c r="I4651" s="30">
        <v>24</v>
      </c>
      <c r="J4651" s="83">
        <v>58.658000000000001</v>
      </c>
      <c r="K4651" s="32">
        <v>24.977633333333333</v>
      </c>
      <c r="L4651" s="34">
        <v>32.984999999999999</v>
      </c>
      <c r="M4651" s="34">
        <v>42.869</v>
      </c>
      <c r="N4651" s="33"/>
      <c r="O4651" s="33"/>
      <c r="P4651" s="31">
        <v>50.949189189189184</v>
      </c>
      <c r="Q4651" s="31">
        <v>10.717913699999999</v>
      </c>
      <c r="R4651" s="31">
        <v>0.1742561784151368</v>
      </c>
      <c r="S4651" s="31">
        <v>3.3</v>
      </c>
      <c r="T4651" s="31">
        <v>0.03</v>
      </c>
      <c r="U4651" s="31">
        <v>2.21</v>
      </c>
      <c r="V4651" s="31">
        <v>0.31</v>
      </c>
      <c r="W4651" s="31">
        <v>1.9</v>
      </c>
      <c r="X4651" s="31">
        <v>9.1999999999999993</v>
      </c>
      <c r="Y4651" s="31" t="s">
        <v>194</v>
      </c>
      <c r="Z4651" s="31" t="s">
        <v>194</v>
      </c>
      <c r="AA4651" s="31">
        <v>7.9541628945538401</v>
      </c>
      <c r="AB4651" s="31" t="s">
        <v>194</v>
      </c>
      <c r="AC4651" s="31" t="s">
        <v>194</v>
      </c>
      <c r="AD4651" s="31">
        <v>5.51</v>
      </c>
      <c r="AE4651" s="34"/>
      <c r="AF4651" s="31">
        <v>1.0562481013128717</v>
      </c>
      <c r="AG4651" s="31">
        <v>0.14950838837153552</v>
      </c>
      <c r="AH4651" s="34"/>
      <c r="AI4651" s="34">
        <v>0.30000000000000249</v>
      </c>
      <c r="AJ4651" s="127"/>
      <c r="AK4651" s="127"/>
      <c r="AL4651" s="127"/>
      <c r="AM4651" s="127"/>
    </row>
    <row r="4652" spans="1:39" s="1" customFormat="1" ht="15" customHeight="1" x14ac:dyDescent="0.2">
      <c r="A4652" s="30">
        <v>4787</v>
      </c>
      <c r="B4652" s="30" t="s">
        <v>37</v>
      </c>
      <c r="C4652" s="140">
        <v>40001</v>
      </c>
      <c r="D4652" s="30">
        <v>19</v>
      </c>
      <c r="E4652" s="30" t="s">
        <v>47</v>
      </c>
      <c r="F4652" s="30">
        <v>-80</v>
      </c>
      <c r="G4652" s="83">
        <v>32.914999999999999</v>
      </c>
      <c r="H4652" s="32">
        <v>-80.54858333333334</v>
      </c>
      <c r="I4652" s="30">
        <v>25</v>
      </c>
      <c r="J4652" s="83">
        <v>1.1679999999999779</v>
      </c>
      <c r="K4652" s="32">
        <v>25.019466666666666</v>
      </c>
      <c r="L4652" s="34">
        <v>32.969299999999997</v>
      </c>
      <c r="M4652" s="34">
        <v>40.643500000000003</v>
      </c>
      <c r="N4652" s="33"/>
      <c r="O4652" s="33"/>
      <c r="P4652" s="31">
        <v>52.030270270270272</v>
      </c>
      <c r="Q4652" s="31">
        <v>8.9617752999999993</v>
      </c>
      <c r="R4652" s="31">
        <v>0.63172362736536436</v>
      </c>
      <c r="S4652" s="31">
        <v>3.45</v>
      </c>
      <c r="T4652" s="31">
        <v>7.0000000000000007E-2</v>
      </c>
      <c r="U4652" s="31">
        <v>0.79</v>
      </c>
      <c r="V4652" s="31">
        <v>0.32</v>
      </c>
      <c r="W4652" s="31">
        <v>0.47000000000000003</v>
      </c>
      <c r="X4652" s="31">
        <v>11</v>
      </c>
      <c r="Y4652" s="31" t="s">
        <v>194</v>
      </c>
      <c r="Z4652" s="31" t="s">
        <v>194</v>
      </c>
      <c r="AA4652" s="31">
        <v>8.0053443379508931</v>
      </c>
      <c r="AB4652" s="31" t="s">
        <v>194</v>
      </c>
      <c r="AC4652" s="31" t="s">
        <v>194</v>
      </c>
      <c r="AD4652" s="31">
        <v>4.24</v>
      </c>
      <c r="AE4652" s="34"/>
      <c r="AF4652" s="31">
        <v>0.99352153013087974</v>
      </c>
      <c r="AG4652" s="31">
        <v>0.18277168622068857</v>
      </c>
      <c r="AH4652" s="34"/>
      <c r="AI4652" s="34">
        <v>0.74999999999999289</v>
      </c>
      <c r="AJ4652" s="127"/>
      <c r="AK4652" s="127"/>
      <c r="AL4652" s="127"/>
      <c r="AM4652" s="127"/>
    </row>
    <row r="4653" spans="1:39" s="1" customFormat="1" ht="15" customHeight="1" x14ac:dyDescent="0.2">
      <c r="A4653" s="30">
        <v>4788</v>
      </c>
      <c r="B4653" s="30" t="s">
        <v>37</v>
      </c>
      <c r="C4653" s="140">
        <v>40001</v>
      </c>
      <c r="D4653" s="30">
        <v>34</v>
      </c>
      <c r="E4653" s="30" t="s">
        <v>49</v>
      </c>
      <c r="F4653" s="30">
        <v>-80</v>
      </c>
      <c r="G4653" s="83">
        <v>57.351999999999997</v>
      </c>
      <c r="H4653" s="32">
        <v>-80.955866666666665</v>
      </c>
      <c r="I4653" s="30">
        <v>24</v>
      </c>
      <c r="J4653" s="83">
        <v>59.268000000000001</v>
      </c>
      <c r="K4653" s="32">
        <v>24.9878</v>
      </c>
      <c r="L4653" s="34">
        <v>31.628299999999999</v>
      </c>
      <c r="M4653" s="34">
        <v>37.831699999999998</v>
      </c>
      <c r="N4653" s="33"/>
      <c r="O4653" s="33"/>
      <c r="P4653" s="31">
        <v>40.151351351351352</v>
      </c>
      <c r="Q4653" s="31">
        <v>4.4158220999999998</v>
      </c>
      <c r="R4653" s="31">
        <v>0.72649457539784434</v>
      </c>
      <c r="S4653" s="31">
        <v>2.97</v>
      </c>
      <c r="T4653" s="31">
        <v>0.02</v>
      </c>
      <c r="U4653" s="31">
        <v>0.28000000000000003</v>
      </c>
      <c r="V4653" s="31">
        <v>0.1</v>
      </c>
      <c r="W4653" s="31">
        <v>0.18000000000000002</v>
      </c>
      <c r="X4653" s="31">
        <v>6.3</v>
      </c>
      <c r="Y4653" s="31" t="s">
        <v>194</v>
      </c>
      <c r="Z4653" s="31" t="s">
        <v>194</v>
      </c>
      <c r="AA4653" s="31">
        <v>7.9449381471955469</v>
      </c>
      <c r="AB4653" s="31" t="s">
        <v>194</v>
      </c>
      <c r="AC4653" s="31" t="s">
        <v>194</v>
      </c>
      <c r="AD4653" s="31">
        <v>3.2500000000000004</v>
      </c>
      <c r="AE4653" s="34"/>
      <c r="AF4653" s="31">
        <v>1.4574455666580954</v>
      </c>
      <c r="AG4653" s="31">
        <v>1.0327604592072888</v>
      </c>
      <c r="AH4653" s="34"/>
      <c r="AI4653" s="34">
        <v>0.89999999999999858</v>
      </c>
      <c r="AJ4653" s="127"/>
      <c r="AK4653" s="127"/>
      <c r="AL4653" s="127"/>
      <c r="AM4653" s="127"/>
    </row>
    <row r="4654" spans="1:39" s="1" customFormat="1" ht="15" customHeight="1" x14ac:dyDescent="0.2">
      <c r="A4654" s="30">
        <v>4789</v>
      </c>
      <c r="B4654" s="30" t="s">
        <v>37</v>
      </c>
      <c r="C4654" s="140">
        <v>40001</v>
      </c>
      <c r="D4654" s="30">
        <v>36</v>
      </c>
      <c r="E4654" s="30" t="s">
        <v>50</v>
      </c>
      <c r="F4654" s="30">
        <v>-80</v>
      </c>
      <c r="G4654" s="83">
        <v>47.585000000000001</v>
      </c>
      <c r="H4654" s="32">
        <v>-80.793083333333328</v>
      </c>
      <c r="I4654" s="30">
        <v>24</v>
      </c>
      <c r="J4654" s="83">
        <v>57.593000000000032</v>
      </c>
      <c r="K4654" s="32">
        <v>24.959883333333334</v>
      </c>
      <c r="L4654" s="34">
        <v>33.268900000000002</v>
      </c>
      <c r="M4654" s="34">
        <v>38.3294</v>
      </c>
      <c r="N4654" s="33"/>
      <c r="O4654" s="33"/>
      <c r="P4654" s="31">
        <v>56.994594594594595</v>
      </c>
      <c r="Q4654" s="31">
        <v>8.0114598999999984</v>
      </c>
      <c r="R4654" s="31">
        <v>2.3400098228628532</v>
      </c>
      <c r="S4654" s="31">
        <v>2.88</v>
      </c>
      <c r="T4654" s="31">
        <v>0.09</v>
      </c>
      <c r="U4654" s="31">
        <v>0.41</v>
      </c>
      <c r="V4654" s="31">
        <v>0.2</v>
      </c>
      <c r="W4654" s="31">
        <v>0.20999999999999996</v>
      </c>
      <c r="X4654" s="31">
        <v>36</v>
      </c>
      <c r="Y4654" s="31" t="s">
        <v>194</v>
      </c>
      <c r="Z4654" s="31" t="s">
        <v>194</v>
      </c>
      <c r="AA4654" s="31">
        <v>8.1051238970414801</v>
      </c>
      <c r="AB4654" s="31" t="s">
        <v>194</v>
      </c>
      <c r="AC4654" s="31" t="s">
        <v>194</v>
      </c>
      <c r="AD4654" s="31">
        <v>3.29</v>
      </c>
      <c r="AE4654" s="34"/>
      <c r="AF4654" s="31">
        <v>0.50391748795197588</v>
      </c>
      <c r="AG4654" s="31">
        <v>0.13234003490654511</v>
      </c>
      <c r="AH4654" s="34"/>
      <c r="AI4654" s="34">
        <v>2.3999999999999932</v>
      </c>
      <c r="AJ4654" s="127"/>
      <c r="AK4654" s="127"/>
      <c r="AL4654" s="127"/>
      <c r="AM4654" s="127"/>
    </row>
    <row r="4655" spans="1:39" s="1" customFormat="1" ht="15" customHeight="1" x14ac:dyDescent="0.2">
      <c r="A4655" s="30">
        <v>4790</v>
      </c>
      <c r="B4655" s="30" t="s">
        <v>38</v>
      </c>
      <c r="C4655" s="140">
        <v>40057</v>
      </c>
      <c r="D4655" s="30">
        <v>1</v>
      </c>
      <c r="E4655" s="30" t="s">
        <v>47</v>
      </c>
      <c r="F4655" s="30">
        <v>-80</v>
      </c>
      <c r="G4655" s="83">
        <v>29.776</v>
      </c>
      <c r="H4655" s="32">
        <v>-80.496266666666671</v>
      </c>
      <c r="I4655" s="30">
        <v>25</v>
      </c>
      <c r="J4655" s="83">
        <v>11.066000000000074</v>
      </c>
      <c r="K4655" s="32">
        <v>25.184433333333335</v>
      </c>
      <c r="L4655" s="34">
        <v>30.683</v>
      </c>
      <c r="M4655" s="34">
        <v>37.618000000000002</v>
      </c>
      <c r="N4655" s="33"/>
      <c r="O4655" s="33"/>
      <c r="P4655" s="31">
        <v>67.308108108108115</v>
      </c>
      <c r="Q4655" s="31">
        <v>4.7687170000000005</v>
      </c>
      <c r="R4655" s="31">
        <v>1.0938187229985536</v>
      </c>
      <c r="S4655" s="31">
        <v>2.8</v>
      </c>
      <c r="T4655" s="31">
        <v>0.75</v>
      </c>
      <c r="U4655" s="31">
        <v>2.92</v>
      </c>
      <c r="V4655" s="31">
        <v>0.35</v>
      </c>
      <c r="W4655" s="31">
        <v>2.57</v>
      </c>
      <c r="X4655" s="31">
        <v>43.43</v>
      </c>
      <c r="Y4655" s="31">
        <v>1.14741</v>
      </c>
      <c r="Z4655" s="31">
        <v>5.72</v>
      </c>
      <c r="AA4655" s="31">
        <v>8.0074656490504434</v>
      </c>
      <c r="AB4655" s="31">
        <v>33.214285714285722</v>
      </c>
      <c r="AC4655" s="31">
        <v>27.494285714285724</v>
      </c>
      <c r="AD4655" s="31">
        <v>5.72</v>
      </c>
      <c r="AE4655" s="34"/>
      <c r="AF4655" s="31">
        <v>0.47192272681216807</v>
      </c>
      <c r="AG4655" s="31">
        <v>0.13114199444353453</v>
      </c>
      <c r="AH4655" s="34"/>
      <c r="AI4655" s="34">
        <v>1.1500000000000021</v>
      </c>
      <c r="AJ4655" s="127"/>
      <c r="AK4655" s="127"/>
      <c r="AL4655" s="127"/>
      <c r="AM4655" s="127"/>
    </row>
    <row r="4656" spans="1:39" s="1" customFormat="1" ht="15" customHeight="1" x14ac:dyDescent="0.2">
      <c r="A4656" s="30">
        <v>4791</v>
      </c>
      <c r="B4656" s="30" t="s">
        <v>38</v>
      </c>
      <c r="C4656" s="140">
        <v>40057</v>
      </c>
      <c r="D4656" s="30">
        <v>2</v>
      </c>
      <c r="E4656" s="30" t="s">
        <v>47</v>
      </c>
      <c r="F4656" s="30">
        <v>-80</v>
      </c>
      <c r="G4656" s="83">
        <v>33.713000000000001</v>
      </c>
      <c r="H4656" s="32">
        <v>-80.561883333333327</v>
      </c>
      <c r="I4656" s="30">
        <v>25</v>
      </c>
      <c r="J4656" s="83">
        <v>10.029999999999999</v>
      </c>
      <c r="K4656" s="32">
        <v>25.167166666666667</v>
      </c>
      <c r="L4656" s="34">
        <v>30.664999999999999</v>
      </c>
      <c r="M4656" s="34">
        <v>33.119999999999997</v>
      </c>
      <c r="N4656" s="33"/>
      <c r="O4656" s="33"/>
      <c r="P4656" s="31">
        <v>67.135135135135144</v>
      </c>
      <c r="Q4656" s="31">
        <v>5.0743740000000006</v>
      </c>
      <c r="R4656" s="31">
        <v>0.71602060142107038</v>
      </c>
      <c r="S4656" s="31">
        <v>3.52</v>
      </c>
      <c r="T4656" s="31">
        <v>0.69</v>
      </c>
      <c r="U4656" s="31">
        <v>1.37</v>
      </c>
      <c r="V4656" s="31">
        <v>0.19</v>
      </c>
      <c r="W4656" s="31">
        <v>1.1800000000000002</v>
      </c>
      <c r="X4656" s="31">
        <v>47.43</v>
      </c>
      <c r="Y4656" s="31">
        <v>0.99673999999999996</v>
      </c>
      <c r="Z4656" s="31">
        <v>4.8900000000000006</v>
      </c>
      <c r="AA4656" s="31">
        <v>8.0772942511521979</v>
      </c>
      <c r="AB4656" s="31">
        <v>52.428571428571431</v>
      </c>
      <c r="AC4656" s="31">
        <v>47.53857142857143</v>
      </c>
      <c r="AD4656" s="31">
        <v>4.8900000000000006</v>
      </c>
      <c r="AE4656" s="34"/>
      <c r="AF4656" s="31">
        <v>0.28542694806302393</v>
      </c>
      <c r="AG4656" s="31">
        <v>0.2333504342911395</v>
      </c>
      <c r="AH4656" s="34"/>
      <c r="AI4656" s="34">
        <v>0.75000000000000178</v>
      </c>
      <c r="AJ4656" s="127"/>
      <c r="AK4656" s="127"/>
      <c r="AL4656" s="127"/>
      <c r="AM4656" s="127"/>
    </row>
    <row r="4657" spans="1:39" s="1" customFormat="1" ht="15" customHeight="1" x14ac:dyDescent="0.2">
      <c r="A4657" s="30">
        <v>4792</v>
      </c>
      <c r="B4657" s="30" t="s">
        <v>38</v>
      </c>
      <c r="C4657" s="140">
        <v>40057</v>
      </c>
      <c r="D4657" s="30">
        <v>3</v>
      </c>
      <c r="E4657" s="30" t="s">
        <v>47</v>
      </c>
      <c r="F4657" s="30">
        <v>-80</v>
      </c>
      <c r="G4657" s="83">
        <v>37.225000000000001</v>
      </c>
      <c r="H4657" s="32">
        <v>-80.620416666666671</v>
      </c>
      <c r="I4657" s="30">
        <v>25</v>
      </c>
      <c r="J4657" s="83">
        <v>9.0109999999999992</v>
      </c>
      <c r="K4657" s="32">
        <v>25.150183333333334</v>
      </c>
      <c r="L4657" s="34">
        <v>30.748000000000001</v>
      </c>
      <c r="M4657" s="34">
        <v>29.701000000000001</v>
      </c>
      <c r="N4657" s="33"/>
      <c r="O4657" s="33"/>
      <c r="P4657" s="31">
        <v>66.313513513513513</v>
      </c>
      <c r="Q4657" s="31">
        <v>6.547085</v>
      </c>
      <c r="R4657" s="31">
        <v>0.60203792855451221</v>
      </c>
      <c r="S4657" s="31">
        <v>2.97</v>
      </c>
      <c r="T4657" s="31">
        <v>0.71</v>
      </c>
      <c r="U4657" s="31">
        <v>7</v>
      </c>
      <c r="V4657" s="31">
        <v>0.32</v>
      </c>
      <c r="W4657" s="31">
        <v>6.68</v>
      </c>
      <c r="X4657" s="31">
        <v>52.69</v>
      </c>
      <c r="Y4657" s="31">
        <v>1.2401300000000002</v>
      </c>
      <c r="Z4657" s="31">
        <v>9.9700000000000006</v>
      </c>
      <c r="AA4657" s="31">
        <v>8.1843061433761743</v>
      </c>
      <c r="AB4657" s="31">
        <v>22.85</v>
      </c>
      <c r="AC4657" s="31">
        <v>12.880000000000003</v>
      </c>
      <c r="AD4657" s="31">
        <v>9.9699999999999989</v>
      </c>
      <c r="AE4657" s="34"/>
      <c r="AF4657" s="31">
        <v>0.40288140014205587</v>
      </c>
      <c r="AG4657" s="31">
        <v>0.28148703739920211</v>
      </c>
      <c r="AH4657" s="34"/>
      <c r="AI4657" s="34">
        <v>0.64999999999999503</v>
      </c>
      <c r="AJ4657" s="127"/>
      <c r="AK4657" s="127"/>
      <c r="AL4657" s="127"/>
      <c r="AM4657" s="127"/>
    </row>
    <row r="4658" spans="1:39" s="1" customFormat="1" ht="15" customHeight="1" x14ac:dyDescent="0.2">
      <c r="A4658" s="30">
        <v>4793</v>
      </c>
      <c r="B4658" s="30" t="s">
        <v>38</v>
      </c>
      <c r="C4658" s="140">
        <v>40057</v>
      </c>
      <c r="D4658" s="30">
        <v>34</v>
      </c>
      <c r="E4658" s="30" t="s">
        <v>49</v>
      </c>
      <c r="F4658" s="30">
        <v>-80</v>
      </c>
      <c r="G4658" s="83">
        <v>57.34</v>
      </c>
      <c r="H4658" s="32">
        <v>-80.955666666666673</v>
      </c>
      <c r="I4658" s="30">
        <v>24</v>
      </c>
      <c r="J4658" s="83">
        <v>59.3</v>
      </c>
      <c r="K4658" s="32">
        <v>24.988333333333333</v>
      </c>
      <c r="L4658" s="34">
        <v>31.832999999999998</v>
      </c>
      <c r="M4658" s="34">
        <v>38.412999999999997</v>
      </c>
      <c r="N4658" s="33"/>
      <c r="O4658" s="33"/>
      <c r="P4658" s="31">
        <v>64.972972972972968</v>
      </c>
      <c r="Q4658" s="31">
        <v>7.1583990000000011</v>
      </c>
      <c r="R4658" s="31">
        <v>0.60442667685837714</v>
      </c>
      <c r="S4658" s="31">
        <v>0.39</v>
      </c>
      <c r="T4658" s="31">
        <v>1.1100000000000001</v>
      </c>
      <c r="U4658" s="31">
        <v>0.85</v>
      </c>
      <c r="V4658" s="31">
        <v>0.16</v>
      </c>
      <c r="W4658" s="31">
        <v>0.69</v>
      </c>
      <c r="X4658" s="31">
        <v>66.400000000000006</v>
      </c>
      <c r="Y4658" s="31">
        <v>0.91</v>
      </c>
      <c r="Z4658" s="31">
        <v>1.24</v>
      </c>
      <c r="AA4658" s="31">
        <v>8.2189677826162342</v>
      </c>
      <c r="AB4658" s="31">
        <v>0</v>
      </c>
      <c r="AC4658" s="31">
        <v>0</v>
      </c>
      <c r="AD4658" s="31">
        <v>1.24</v>
      </c>
      <c r="AE4658" s="34"/>
      <c r="AF4658" s="31">
        <v>0.80281591438965583</v>
      </c>
      <c r="AG4658" s="31">
        <v>0.47678523504034781</v>
      </c>
      <c r="AH4658" s="34"/>
      <c r="AI4658" s="34">
        <v>0.70000000000000284</v>
      </c>
      <c r="AJ4658" s="127"/>
      <c r="AK4658" s="127"/>
      <c r="AL4658" s="127"/>
      <c r="AM4658" s="127"/>
    </row>
    <row r="4659" spans="1:39" s="1" customFormat="1" ht="15" customHeight="1" x14ac:dyDescent="0.2">
      <c r="A4659" s="30">
        <v>4794</v>
      </c>
      <c r="B4659" s="30" t="s">
        <v>38</v>
      </c>
      <c r="C4659" s="140">
        <v>40057</v>
      </c>
      <c r="D4659" s="30">
        <v>36</v>
      </c>
      <c r="E4659" s="30" t="s">
        <v>50</v>
      </c>
      <c r="F4659" s="30">
        <v>-80</v>
      </c>
      <c r="G4659" s="83">
        <v>47.607999999999997</v>
      </c>
      <c r="H4659" s="32">
        <v>-80.79346666666666</v>
      </c>
      <c r="I4659" s="30">
        <v>24</v>
      </c>
      <c r="J4659" s="83">
        <v>57.613000000000056</v>
      </c>
      <c r="K4659" s="32">
        <v>24.960216666666668</v>
      </c>
      <c r="L4659" s="34">
        <v>33.055999999999997</v>
      </c>
      <c r="M4659" s="34">
        <v>41.506999999999998</v>
      </c>
      <c r="N4659" s="33"/>
      <c r="O4659" s="33"/>
      <c r="P4659" s="31">
        <v>67.956756756756747</v>
      </c>
      <c r="Q4659" s="31">
        <v>8.2143049999999995</v>
      </c>
      <c r="R4659" s="31">
        <v>2.0211489177781212</v>
      </c>
      <c r="S4659" s="31">
        <v>1.8</v>
      </c>
      <c r="T4659" s="31">
        <v>1.49</v>
      </c>
      <c r="U4659" s="31">
        <v>5.28</v>
      </c>
      <c r="V4659" s="31">
        <v>0.28999999999999998</v>
      </c>
      <c r="W4659" s="31">
        <v>4.99</v>
      </c>
      <c r="X4659" s="31">
        <v>89.47</v>
      </c>
      <c r="Y4659" s="31">
        <v>1.5182900000000001</v>
      </c>
      <c r="Z4659" s="31">
        <v>7.08</v>
      </c>
      <c r="AA4659" s="31">
        <v>8.1077593761323001</v>
      </c>
      <c r="AB4659" s="31">
        <v>15.428571428571429</v>
      </c>
      <c r="AC4659" s="31">
        <v>8.3485714285714288</v>
      </c>
      <c r="AD4659" s="31">
        <v>7.08</v>
      </c>
      <c r="AE4659" s="34"/>
      <c r="AF4659" s="31">
        <v>1.0823490906637683</v>
      </c>
      <c r="AG4659" s="31">
        <v>0.33897413302546042</v>
      </c>
      <c r="AH4659" s="34"/>
      <c r="AI4659" s="34">
        <v>2.1499999999999986</v>
      </c>
      <c r="AJ4659" s="127"/>
      <c r="AK4659" s="127"/>
      <c r="AL4659" s="127"/>
      <c r="AM4659" s="127"/>
    </row>
    <row r="4660" spans="1:39" s="1" customFormat="1" ht="15" customHeight="1" x14ac:dyDescent="0.2">
      <c r="A4660" s="30">
        <v>4795</v>
      </c>
      <c r="B4660" s="30" t="s">
        <v>38</v>
      </c>
      <c r="C4660" s="140">
        <v>40057</v>
      </c>
      <c r="D4660" s="30">
        <v>37</v>
      </c>
      <c r="E4660" s="30" t="s">
        <v>50</v>
      </c>
      <c r="F4660" s="30">
        <v>-80</v>
      </c>
      <c r="G4660" s="83">
        <v>45.652000000000001</v>
      </c>
      <c r="H4660" s="32">
        <v>-80.760866666666672</v>
      </c>
      <c r="I4660" s="30">
        <v>24</v>
      </c>
      <c r="J4660" s="83">
        <v>55.947999999999993</v>
      </c>
      <c r="K4660" s="32">
        <v>24.932466666666667</v>
      </c>
      <c r="L4660" s="34">
        <v>32.331000000000003</v>
      </c>
      <c r="M4660" s="34">
        <v>39.76</v>
      </c>
      <c r="N4660" s="33"/>
      <c r="O4660" s="33"/>
      <c r="P4660" s="31">
        <v>37.189189189189186</v>
      </c>
      <c r="Q4660" s="31">
        <v>6.7693810000000001</v>
      </c>
      <c r="R4660" s="31">
        <v>2.4415133360743173</v>
      </c>
      <c r="S4660" s="31">
        <v>2.39</v>
      </c>
      <c r="T4660" s="31">
        <v>0.48</v>
      </c>
      <c r="U4660" s="31">
        <v>4.87</v>
      </c>
      <c r="V4660" s="31">
        <v>0.28000000000000003</v>
      </c>
      <c r="W4660" s="31">
        <v>4.59</v>
      </c>
      <c r="X4660" s="31">
        <v>29.55</v>
      </c>
      <c r="Y4660" s="31">
        <v>0.77653000000000005</v>
      </c>
      <c r="Z4660" s="31">
        <v>7.26</v>
      </c>
      <c r="AA4660" s="31">
        <v>8.0468544310485619</v>
      </c>
      <c r="AB4660" s="31">
        <v>30.428571428571434</v>
      </c>
      <c r="AC4660" s="31">
        <v>23.168571428571433</v>
      </c>
      <c r="AD4660" s="31">
        <v>7.26</v>
      </c>
      <c r="AE4660" s="34"/>
      <c r="AF4660" s="31">
        <v>0.49128797697573595</v>
      </c>
      <c r="AG4660" s="31">
        <v>0.1639901400596811</v>
      </c>
      <c r="AH4660" s="34"/>
      <c r="AI4660" s="34">
        <v>2.5</v>
      </c>
      <c r="AJ4660" s="127"/>
      <c r="AK4660" s="127"/>
      <c r="AL4660" s="127"/>
      <c r="AM4660" s="127"/>
    </row>
    <row r="4661" spans="1:39" s="1" customFormat="1" ht="15" customHeight="1" x14ac:dyDescent="0.2">
      <c r="A4661" s="30">
        <v>4796</v>
      </c>
      <c r="B4661" s="30" t="s">
        <v>38</v>
      </c>
      <c r="C4661" s="140">
        <v>40057</v>
      </c>
      <c r="D4661" s="30" t="s">
        <v>15</v>
      </c>
      <c r="E4661" s="30" t="s">
        <v>76</v>
      </c>
      <c r="F4661" s="30">
        <v>-80</v>
      </c>
      <c r="G4661" s="83">
        <v>11.003</v>
      </c>
      <c r="H4661" s="32">
        <v>-80.183383333333339</v>
      </c>
      <c r="I4661" s="30">
        <v>25</v>
      </c>
      <c r="J4661" s="83">
        <v>44.399999999999906</v>
      </c>
      <c r="K4661" s="32">
        <v>25.74</v>
      </c>
      <c r="L4661" s="34">
        <v>31.202999999999999</v>
      </c>
      <c r="M4661" s="34">
        <v>31.876000000000001</v>
      </c>
      <c r="N4661" s="33"/>
      <c r="O4661" s="33"/>
      <c r="P4661" s="31">
        <v>66.032432432432429</v>
      </c>
      <c r="Q4661" s="31">
        <v>7.2417600000000011</v>
      </c>
      <c r="R4661" s="31">
        <v>1.2085362796363561</v>
      </c>
      <c r="S4661" s="31">
        <v>1.27</v>
      </c>
      <c r="T4661" s="31">
        <v>0.11</v>
      </c>
      <c r="U4661" s="31">
        <v>1.48</v>
      </c>
      <c r="V4661" s="31">
        <v>0.34</v>
      </c>
      <c r="W4661" s="31">
        <v>1.1399999999999999</v>
      </c>
      <c r="X4661" s="31">
        <v>10.27</v>
      </c>
      <c r="Y4661" s="31" t="s">
        <v>194</v>
      </c>
      <c r="Z4661" s="31" t="s">
        <v>194</v>
      </c>
      <c r="AA4661" s="31" t="s">
        <v>194</v>
      </c>
      <c r="AB4661" s="31" t="s">
        <v>194</v>
      </c>
      <c r="AC4661" s="31" t="s">
        <v>194</v>
      </c>
      <c r="AD4661" s="31">
        <v>2.75</v>
      </c>
      <c r="AE4661" s="34"/>
      <c r="AF4661" s="31">
        <v>0.76829525105459973</v>
      </c>
      <c r="AG4661" s="31">
        <v>0.28790715500362518</v>
      </c>
      <c r="AH4661" s="34"/>
      <c r="AI4661" s="34">
        <v>1.2999999999999989</v>
      </c>
      <c r="AJ4661" s="127"/>
      <c r="AK4661" s="127"/>
      <c r="AL4661" s="127"/>
      <c r="AM4661" s="127"/>
    </row>
    <row r="4662" spans="1:39" s="1" customFormat="1" ht="15" customHeight="1" x14ac:dyDescent="0.2">
      <c r="A4662" s="30">
        <v>4797</v>
      </c>
      <c r="B4662" s="30" t="s">
        <v>38</v>
      </c>
      <c r="C4662" s="140">
        <v>40057</v>
      </c>
      <c r="D4662" s="30" t="s">
        <v>24</v>
      </c>
      <c r="E4662" s="30" t="s">
        <v>77</v>
      </c>
      <c r="F4662" s="30">
        <v>-80</v>
      </c>
      <c r="G4662" s="83">
        <v>21.66</v>
      </c>
      <c r="H4662" s="32">
        <v>-80.361000000000004</v>
      </c>
      <c r="I4662" s="30">
        <v>25</v>
      </c>
      <c r="J4662" s="83">
        <v>17.82</v>
      </c>
      <c r="K4662" s="32">
        <v>25.297000000000001</v>
      </c>
      <c r="L4662" s="34">
        <v>31.510999999999999</v>
      </c>
      <c r="M4662" s="34">
        <v>33.637999999999998</v>
      </c>
      <c r="N4662" s="33"/>
      <c r="O4662" s="33"/>
      <c r="P4662" s="31">
        <v>46.032432432432437</v>
      </c>
      <c r="Q4662" s="31">
        <v>9.7425899999999981</v>
      </c>
      <c r="R4662" s="31">
        <v>0.58919107631561141</v>
      </c>
      <c r="S4662" s="31">
        <v>1.8</v>
      </c>
      <c r="T4662" s="31">
        <v>0.06</v>
      </c>
      <c r="U4662" s="31">
        <v>1.57</v>
      </c>
      <c r="V4662" s="31">
        <v>0.57999999999999996</v>
      </c>
      <c r="W4662" s="31">
        <v>0.9900000000000001</v>
      </c>
      <c r="X4662" s="31">
        <v>6.33</v>
      </c>
      <c r="Y4662" s="31" t="s">
        <v>194</v>
      </c>
      <c r="Z4662" s="31" t="s">
        <v>194</v>
      </c>
      <c r="AA4662" s="31" t="s">
        <v>194</v>
      </c>
      <c r="AB4662" s="31" t="s">
        <v>194</v>
      </c>
      <c r="AC4662" s="31" t="s">
        <v>194</v>
      </c>
      <c r="AD4662" s="31">
        <v>3.37</v>
      </c>
      <c r="AE4662" s="34"/>
      <c r="AF4662" s="31">
        <v>0.93079495894888786</v>
      </c>
      <c r="AG4662" s="31">
        <v>0.26228113461758867</v>
      </c>
      <c r="AH4662" s="34"/>
      <c r="AI4662" s="34">
        <v>0.70000000000000284</v>
      </c>
      <c r="AJ4662" s="127"/>
      <c r="AK4662" s="127"/>
      <c r="AL4662" s="127"/>
      <c r="AM4662" s="127"/>
    </row>
    <row r="4663" spans="1:39" s="1" customFormat="1" ht="15" customHeight="1" x14ac:dyDescent="0.2">
      <c r="A4663" s="30">
        <v>4798</v>
      </c>
      <c r="B4663" s="30" t="s">
        <v>38</v>
      </c>
      <c r="C4663" s="140">
        <v>40057</v>
      </c>
      <c r="D4663" s="30" t="s">
        <v>25</v>
      </c>
      <c r="E4663" s="30" t="s">
        <v>79</v>
      </c>
      <c r="F4663" s="30">
        <v>-80</v>
      </c>
      <c r="G4663" s="83">
        <v>22.56</v>
      </c>
      <c r="H4663" s="32">
        <v>-80.376000000000005</v>
      </c>
      <c r="I4663" s="30">
        <v>25</v>
      </c>
      <c r="J4663" s="83">
        <v>14.352000000000018</v>
      </c>
      <c r="K4663" s="32">
        <v>25.2392</v>
      </c>
      <c r="L4663" s="34">
        <v>31.100999999999999</v>
      </c>
      <c r="M4663" s="34">
        <v>31.7</v>
      </c>
      <c r="N4663" s="33"/>
      <c r="O4663" s="33"/>
      <c r="P4663" s="31">
        <v>66.097297297297303</v>
      </c>
      <c r="Q4663" s="31">
        <v>10.187182</v>
      </c>
      <c r="R4663" s="31">
        <v>0.8171896663212832</v>
      </c>
      <c r="S4663" s="31">
        <v>2.25</v>
      </c>
      <c r="T4663" s="31">
        <v>0.16</v>
      </c>
      <c r="U4663" s="31">
        <v>7.23</v>
      </c>
      <c r="V4663" s="31">
        <v>0.35</v>
      </c>
      <c r="W4663" s="31">
        <v>6.8800000000000008</v>
      </c>
      <c r="X4663" s="31">
        <v>11.86</v>
      </c>
      <c r="Y4663" s="31" t="s">
        <v>194</v>
      </c>
      <c r="Z4663" s="31" t="s">
        <v>194</v>
      </c>
      <c r="AA4663" s="31" t="s">
        <v>194</v>
      </c>
      <c r="AB4663" s="31" t="s">
        <v>194</v>
      </c>
      <c r="AC4663" s="31" t="s">
        <v>194</v>
      </c>
      <c r="AD4663" s="31">
        <v>9.48</v>
      </c>
      <c r="AE4663" s="34"/>
      <c r="AF4663" s="31">
        <v>1.1156068029011998</v>
      </c>
      <c r="AG4663" s="31">
        <v>0.22926109125344657</v>
      </c>
      <c r="AH4663" s="34"/>
      <c r="AI4663" s="34">
        <v>0.94999999999999751</v>
      </c>
      <c r="AJ4663" s="127"/>
      <c r="AK4663" s="127"/>
      <c r="AL4663" s="127"/>
      <c r="AM4663" s="127"/>
    </row>
    <row r="4664" spans="1:39" s="1" customFormat="1" ht="15" customHeight="1" x14ac:dyDescent="0.2">
      <c r="A4664" s="30">
        <v>4799</v>
      </c>
      <c r="B4664" s="30" t="s">
        <v>38</v>
      </c>
      <c r="C4664" s="140">
        <v>40057</v>
      </c>
      <c r="D4664" s="30" t="s">
        <v>26</v>
      </c>
      <c r="E4664" s="30" t="s">
        <v>79</v>
      </c>
      <c r="F4664" s="30">
        <v>-80</v>
      </c>
      <c r="G4664" s="83">
        <v>25.367999999999999</v>
      </c>
      <c r="H4664" s="32">
        <v>-80.422799999999995</v>
      </c>
      <c r="I4664" s="30">
        <v>25</v>
      </c>
      <c r="J4664" s="83">
        <v>15.304000000000073</v>
      </c>
      <c r="K4664" s="32">
        <v>25.255066666666668</v>
      </c>
      <c r="L4664" s="34">
        <v>32.822000000000003</v>
      </c>
      <c r="M4664" s="34">
        <v>20.774000000000001</v>
      </c>
      <c r="N4664" s="33"/>
      <c r="O4664" s="33"/>
      <c r="P4664" s="31">
        <v>56.605405405405406</v>
      </c>
      <c r="Q4664" s="31">
        <v>12.604650999999999</v>
      </c>
      <c r="R4664" s="31">
        <v>0.93040370974763753</v>
      </c>
      <c r="S4664" s="31">
        <v>5.65</v>
      </c>
      <c r="T4664" s="31">
        <v>0.95</v>
      </c>
      <c r="U4664" s="31">
        <v>1.29</v>
      </c>
      <c r="V4664" s="31">
        <v>0.28000000000000003</v>
      </c>
      <c r="W4664" s="31">
        <v>1.01</v>
      </c>
      <c r="X4664" s="31">
        <v>84.39</v>
      </c>
      <c r="Y4664" s="31" t="s">
        <v>194</v>
      </c>
      <c r="Z4664" s="31" t="s">
        <v>194</v>
      </c>
      <c r="AA4664" s="31" t="s">
        <v>194</v>
      </c>
      <c r="AB4664" s="31" t="s">
        <v>194</v>
      </c>
      <c r="AC4664" s="31" t="s">
        <v>194</v>
      </c>
      <c r="AD4664" s="31">
        <v>6.94</v>
      </c>
      <c r="AE4664" s="34"/>
      <c r="AF4664" s="31">
        <v>1.4246088381198718</v>
      </c>
      <c r="AG4664" s="31">
        <v>0.40733544809411137</v>
      </c>
      <c r="AH4664" s="34"/>
      <c r="AI4664" s="34">
        <v>1.1000000000000032</v>
      </c>
      <c r="AJ4664" s="127"/>
      <c r="AK4664" s="127"/>
      <c r="AL4664" s="127"/>
      <c r="AM4664" s="127"/>
    </row>
    <row r="4665" spans="1:39" s="1" customFormat="1" ht="15" customHeight="1" x14ac:dyDescent="0.2">
      <c r="A4665" s="30">
        <v>4800</v>
      </c>
      <c r="B4665" s="30" t="s">
        <v>38</v>
      </c>
      <c r="C4665" s="140">
        <v>40057</v>
      </c>
      <c r="D4665" s="30" t="s">
        <v>27</v>
      </c>
      <c r="E4665" s="30" t="s">
        <v>79</v>
      </c>
      <c r="F4665" s="30">
        <v>-80</v>
      </c>
      <c r="G4665" s="83">
        <v>25.382000000000001</v>
      </c>
      <c r="H4665" s="32">
        <v>-80.423033333333336</v>
      </c>
      <c r="I4665" s="30">
        <v>25</v>
      </c>
      <c r="J4665" s="83">
        <v>10.53</v>
      </c>
      <c r="K4665" s="32">
        <v>25.1755</v>
      </c>
      <c r="L4665" s="34">
        <v>31.404</v>
      </c>
      <c r="M4665" s="34">
        <v>37.159599999999998</v>
      </c>
      <c r="N4665" s="33"/>
      <c r="O4665" s="33"/>
      <c r="P4665" s="31">
        <v>63.827027027027029</v>
      </c>
      <c r="Q4665" s="31">
        <v>20.162714999999999</v>
      </c>
      <c r="R4665" s="31">
        <v>0.74149646323984253</v>
      </c>
      <c r="S4665" s="31">
        <v>1.39</v>
      </c>
      <c r="T4665" s="31">
        <v>0.23</v>
      </c>
      <c r="U4665" s="31">
        <v>0.87</v>
      </c>
      <c r="V4665" s="31">
        <v>0.18</v>
      </c>
      <c r="W4665" s="31">
        <v>0.69</v>
      </c>
      <c r="X4665" s="31">
        <v>15.1</v>
      </c>
      <c r="Y4665" s="31" t="s">
        <v>194</v>
      </c>
      <c r="Z4665" s="31" t="s">
        <v>194</v>
      </c>
      <c r="AA4665" s="31" t="s">
        <v>194</v>
      </c>
      <c r="AB4665" s="31" t="s">
        <v>194</v>
      </c>
      <c r="AC4665" s="31" t="s">
        <v>194</v>
      </c>
      <c r="AD4665" s="31">
        <v>2.2599999999999998</v>
      </c>
      <c r="AE4665" s="34"/>
      <c r="AF4665" s="31">
        <v>0.91142970878531981</v>
      </c>
      <c r="AG4665" s="31">
        <v>0.25553968689129958</v>
      </c>
      <c r="AH4665" s="34"/>
      <c r="AI4665" s="34">
        <v>0.84999999999999964</v>
      </c>
      <c r="AJ4665" s="127"/>
      <c r="AK4665" s="127"/>
      <c r="AL4665" s="127"/>
      <c r="AM4665" s="127"/>
    </row>
    <row r="4666" spans="1:39" s="1" customFormat="1" ht="15" customHeight="1" x14ac:dyDescent="0.2">
      <c r="A4666" s="30">
        <v>4801</v>
      </c>
      <c r="B4666" s="30" t="s">
        <v>38</v>
      </c>
      <c r="C4666" s="140">
        <v>40057</v>
      </c>
      <c r="D4666" s="30" t="s">
        <v>28</v>
      </c>
      <c r="E4666" s="30" t="s">
        <v>77</v>
      </c>
      <c r="F4666" s="30">
        <v>-80</v>
      </c>
      <c r="G4666" s="83">
        <v>12.865</v>
      </c>
      <c r="H4666" s="32">
        <v>-80.214416666666665</v>
      </c>
      <c r="I4666" s="30">
        <v>25</v>
      </c>
      <c r="J4666" s="83">
        <v>28.094000000000037</v>
      </c>
      <c r="K4666" s="32">
        <v>25.468233333333334</v>
      </c>
      <c r="L4666" s="34">
        <v>32.045000000000002</v>
      </c>
      <c r="M4666" s="34">
        <v>37.122</v>
      </c>
      <c r="N4666" s="33"/>
      <c r="O4666" s="33"/>
      <c r="P4666" s="31">
        <v>65.686486486486487</v>
      </c>
      <c r="Q4666" s="31">
        <v>4.2129770000000004</v>
      </c>
      <c r="R4666" s="31">
        <v>0.69161357028841608</v>
      </c>
      <c r="S4666" s="31">
        <v>1.57</v>
      </c>
      <c r="T4666" s="31">
        <v>0</v>
      </c>
      <c r="U4666" s="31">
        <v>1.18</v>
      </c>
      <c r="V4666" s="31">
        <v>0.18</v>
      </c>
      <c r="W4666" s="31">
        <v>1</v>
      </c>
      <c r="X4666" s="31">
        <v>0</v>
      </c>
      <c r="Y4666" s="31" t="s">
        <v>194</v>
      </c>
      <c r="Z4666" s="31" t="s">
        <v>194</v>
      </c>
      <c r="AA4666" s="31" t="s">
        <v>194</v>
      </c>
      <c r="AB4666" s="31" t="s">
        <v>194</v>
      </c>
      <c r="AC4666" s="31" t="s">
        <v>194</v>
      </c>
      <c r="AD4666" s="31">
        <v>2.75</v>
      </c>
      <c r="AE4666" s="34"/>
      <c r="AF4666" s="31">
        <v>0.49044600957731999</v>
      </c>
      <c r="AG4666" s="31">
        <v>8.9122683577510936E-2</v>
      </c>
      <c r="AH4666" s="34"/>
      <c r="AI4666" s="34">
        <v>0.75000000000000178</v>
      </c>
      <c r="AJ4666" s="127"/>
      <c r="AK4666" s="127"/>
      <c r="AL4666" s="127"/>
      <c r="AM4666" s="127"/>
    </row>
    <row r="4667" spans="1:39" s="1" customFormat="1" ht="15" customHeight="1" x14ac:dyDescent="0.2">
      <c r="A4667" s="30">
        <v>4802</v>
      </c>
      <c r="B4667" s="30" t="s">
        <v>38</v>
      </c>
      <c r="C4667" s="140">
        <v>40057</v>
      </c>
      <c r="D4667" s="30" t="s">
        <v>29</v>
      </c>
      <c r="E4667" s="30" t="s">
        <v>76</v>
      </c>
      <c r="F4667" s="30">
        <v>-80</v>
      </c>
      <c r="G4667" s="83">
        <v>11.888</v>
      </c>
      <c r="H4667" s="32">
        <v>-80.198133333333331</v>
      </c>
      <c r="I4667" s="30">
        <v>25</v>
      </c>
      <c r="J4667" s="83">
        <v>34.835000000000001</v>
      </c>
      <c r="K4667" s="32">
        <v>25.580583333333333</v>
      </c>
      <c r="L4667" s="34">
        <v>32.271000000000001</v>
      </c>
      <c r="M4667" s="34">
        <v>36.204999999999998</v>
      </c>
      <c r="N4667" s="33"/>
      <c r="O4667" s="33"/>
      <c r="P4667" s="31">
        <v>69.189189189189179</v>
      </c>
      <c r="Q4667" s="31">
        <v>4.1851900000000004</v>
      </c>
      <c r="R4667" s="31">
        <v>0.61772458306072386</v>
      </c>
      <c r="S4667" s="31">
        <v>0.95</v>
      </c>
      <c r="T4667" s="31">
        <v>0</v>
      </c>
      <c r="U4667" s="31">
        <v>1.1200000000000001</v>
      </c>
      <c r="V4667" s="31">
        <v>0.22</v>
      </c>
      <c r="W4667" s="31">
        <v>0.90000000000000013</v>
      </c>
      <c r="X4667" s="31">
        <v>1.22</v>
      </c>
      <c r="Y4667" s="31" t="s">
        <v>194</v>
      </c>
      <c r="Z4667" s="31" t="s">
        <v>194</v>
      </c>
      <c r="AA4667" s="31" t="s">
        <v>194</v>
      </c>
      <c r="AB4667" s="31" t="s">
        <v>194</v>
      </c>
      <c r="AC4667" s="31" t="s">
        <v>194</v>
      </c>
      <c r="AD4667" s="31">
        <v>2.0700000000000003</v>
      </c>
      <c r="AE4667" s="34"/>
      <c r="AF4667" s="31">
        <v>0.27111350228995201</v>
      </c>
      <c r="AG4667" s="31">
        <v>0.1346591734838293</v>
      </c>
      <c r="AH4667" s="34"/>
      <c r="AI4667" s="34">
        <v>0.65000000000000391</v>
      </c>
      <c r="AJ4667" s="127"/>
      <c r="AK4667" s="127"/>
      <c r="AL4667" s="127"/>
      <c r="AM4667" s="127"/>
    </row>
    <row r="4668" spans="1:39" s="1" customFormat="1" ht="15" customHeight="1" x14ac:dyDescent="0.2">
      <c r="A4668" s="30">
        <v>4803</v>
      </c>
      <c r="B4668" s="30" t="s">
        <v>38</v>
      </c>
      <c r="C4668" s="140">
        <v>40057</v>
      </c>
      <c r="D4668" s="30" t="s">
        <v>30</v>
      </c>
      <c r="E4668" s="30" t="s">
        <v>76</v>
      </c>
      <c r="F4668" s="30">
        <v>-80</v>
      </c>
      <c r="G4668" s="83">
        <v>11.215999999999999</v>
      </c>
      <c r="H4668" s="32">
        <v>-80.186933333333329</v>
      </c>
      <c r="I4668" s="30">
        <v>25</v>
      </c>
      <c r="J4668" s="83">
        <v>39.712999999999923</v>
      </c>
      <c r="K4668" s="32">
        <v>25.661883333333332</v>
      </c>
      <c r="L4668" s="34">
        <v>31.567</v>
      </c>
      <c r="M4668" s="34">
        <v>34.603000000000002</v>
      </c>
      <c r="N4668" s="33"/>
      <c r="O4668" s="33"/>
      <c r="P4668" s="31">
        <v>53.967567567567563</v>
      </c>
      <c r="Q4668" s="31">
        <v>6.158067</v>
      </c>
      <c r="R4668" s="31">
        <v>1.8088870993856923</v>
      </c>
      <c r="S4668" s="31">
        <v>0.73</v>
      </c>
      <c r="T4668" s="31">
        <v>0.04</v>
      </c>
      <c r="U4668" s="31">
        <v>1.1499999999999999</v>
      </c>
      <c r="V4668" s="31">
        <v>0.22</v>
      </c>
      <c r="W4668" s="31">
        <v>0.92999999999999994</v>
      </c>
      <c r="X4668" s="31">
        <v>4.72</v>
      </c>
      <c r="Y4668" s="31" t="s">
        <v>194</v>
      </c>
      <c r="Z4668" s="31" t="s">
        <v>194</v>
      </c>
      <c r="AA4668" s="31" t="s">
        <v>194</v>
      </c>
      <c r="AB4668" s="31" t="s">
        <v>194</v>
      </c>
      <c r="AC4668" s="31" t="s">
        <v>194</v>
      </c>
      <c r="AD4668" s="31">
        <v>1.88</v>
      </c>
      <c r="AE4668" s="34"/>
      <c r="AF4668" s="31">
        <v>0.76534836516014404</v>
      </c>
      <c r="AG4668" s="31">
        <v>0.281157267396134</v>
      </c>
      <c r="AH4668" s="34"/>
      <c r="AI4668" s="34">
        <v>1.899999999999995</v>
      </c>
      <c r="AJ4668" s="127"/>
      <c r="AK4668" s="127"/>
      <c r="AL4668" s="127"/>
      <c r="AM4668" s="127"/>
    </row>
    <row r="4669" spans="1:39" s="1" customFormat="1" ht="15" customHeight="1" x14ac:dyDescent="0.2">
      <c r="A4669" s="30">
        <v>4804</v>
      </c>
      <c r="B4669" s="30" t="s">
        <v>38</v>
      </c>
      <c r="C4669" s="140">
        <v>40057</v>
      </c>
      <c r="D4669" s="30" t="s">
        <v>31</v>
      </c>
      <c r="E4669" s="30" t="s">
        <v>76</v>
      </c>
      <c r="F4669" s="30">
        <v>-80</v>
      </c>
      <c r="G4669" s="83">
        <v>17.431000000000001</v>
      </c>
      <c r="H4669" s="32">
        <v>-80.290516666666662</v>
      </c>
      <c r="I4669" s="30">
        <v>25</v>
      </c>
      <c r="J4669" s="83">
        <v>36.92300000000003</v>
      </c>
      <c r="K4669" s="32">
        <v>25.615383333333334</v>
      </c>
      <c r="L4669" s="34">
        <v>31.635999999999999</v>
      </c>
      <c r="M4669" s="34">
        <v>30.891999999999999</v>
      </c>
      <c r="N4669" s="33"/>
      <c r="O4669" s="33"/>
      <c r="P4669" s="31">
        <v>68.627027027027026</v>
      </c>
      <c r="Q4669" s="31">
        <v>7.7975000000000003</v>
      </c>
      <c r="R4669" s="31">
        <v>0.52973581591789898</v>
      </c>
      <c r="S4669" s="31">
        <v>2.44</v>
      </c>
      <c r="T4669" s="31">
        <v>0.39</v>
      </c>
      <c r="U4669" s="31">
        <v>1.1000000000000001</v>
      </c>
      <c r="V4669" s="31">
        <v>0.28000000000000003</v>
      </c>
      <c r="W4669" s="31">
        <v>0.82000000000000006</v>
      </c>
      <c r="X4669" s="31">
        <v>26.08</v>
      </c>
      <c r="Y4669" s="31" t="s">
        <v>194</v>
      </c>
      <c r="Z4669" s="31" t="s">
        <v>194</v>
      </c>
      <c r="AA4669" s="31" t="s">
        <v>194</v>
      </c>
      <c r="AB4669" s="31" t="s">
        <v>194</v>
      </c>
      <c r="AC4669" s="31" t="s">
        <v>194</v>
      </c>
      <c r="AD4669" s="31">
        <v>3.54</v>
      </c>
      <c r="AE4669" s="34"/>
      <c r="AF4669" s="31">
        <v>0.59021914628961603</v>
      </c>
      <c r="AG4669" s="31">
        <v>0.23512545985687125</v>
      </c>
      <c r="AH4669" s="34"/>
      <c r="AI4669" s="34">
        <v>0.59999999999999609</v>
      </c>
      <c r="AJ4669" s="127"/>
      <c r="AK4669" s="127"/>
      <c r="AL4669" s="127"/>
      <c r="AM4669" s="127"/>
    </row>
    <row r="4670" spans="1:39" s="1" customFormat="1" ht="15" customHeight="1" x14ac:dyDescent="0.2">
      <c r="A4670" s="30">
        <v>4805</v>
      </c>
      <c r="B4670" s="30" t="s">
        <v>38</v>
      </c>
      <c r="C4670" s="140">
        <v>40057</v>
      </c>
      <c r="D4670" s="30" t="s">
        <v>16</v>
      </c>
      <c r="E4670" s="30" t="s">
        <v>76</v>
      </c>
      <c r="F4670" s="30">
        <v>-80</v>
      </c>
      <c r="G4670" s="83">
        <v>14.879</v>
      </c>
      <c r="H4670" s="32">
        <v>-80.247983333333337</v>
      </c>
      <c r="I4670" s="30">
        <v>25</v>
      </c>
      <c r="J4670" s="83">
        <v>41.432000000000073</v>
      </c>
      <c r="K4670" s="32">
        <v>25.690533333333335</v>
      </c>
      <c r="L4670" s="34">
        <v>32.586100000000002</v>
      </c>
      <c r="M4670" s="34">
        <v>31.882999999999999</v>
      </c>
      <c r="N4670" s="33"/>
      <c r="O4670" s="33"/>
      <c r="P4670" s="31">
        <v>61.275675675675679</v>
      </c>
      <c r="Q4670" s="31">
        <v>7.6863520000000003</v>
      </c>
      <c r="R4670" s="31">
        <v>0.74134561052232817</v>
      </c>
      <c r="S4670" s="31">
        <v>1.19</v>
      </c>
      <c r="T4670" s="31">
        <v>0.34</v>
      </c>
      <c r="U4670" s="31">
        <v>8.61</v>
      </c>
      <c r="V4670" s="31">
        <v>0.46</v>
      </c>
      <c r="W4670" s="31">
        <v>8.1499999999999986</v>
      </c>
      <c r="X4670" s="31">
        <v>22.44</v>
      </c>
      <c r="Y4670" s="31" t="s">
        <v>194</v>
      </c>
      <c r="Z4670" s="31" t="s">
        <v>194</v>
      </c>
      <c r="AA4670" s="31" t="s">
        <v>194</v>
      </c>
      <c r="AB4670" s="31" t="s">
        <v>194</v>
      </c>
      <c r="AC4670" s="31" t="s">
        <v>194</v>
      </c>
      <c r="AD4670" s="31">
        <v>9.7999999999999989</v>
      </c>
      <c r="AE4670" s="34"/>
      <c r="AF4670" s="31">
        <v>2.1726968716124881</v>
      </c>
      <c r="AG4670" s="31">
        <v>0.36897664437861522</v>
      </c>
      <c r="AH4670" s="34"/>
      <c r="AI4670" s="34">
        <v>1.0000000000000053</v>
      </c>
      <c r="AJ4670" s="127"/>
      <c r="AK4670" s="127"/>
      <c r="AL4670" s="127"/>
      <c r="AM4670" s="127"/>
    </row>
    <row r="4671" spans="1:39" s="1" customFormat="1" ht="15" customHeight="1" x14ac:dyDescent="0.2">
      <c r="A4671" s="30">
        <v>4806</v>
      </c>
      <c r="B4671" s="30" t="s">
        <v>38</v>
      </c>
      <c r="C4671" s="140">
        <v>40057</v>
      </c>
      <c r="D4671" s="30" t="s">
        <v>17</v>
      </c>
      <c r="E4671" s="30" t="s">
        <v>76</v>
      </c>
      <c r="F4671" s="30">
        <v>-80</v>
      </c>
      <c r="G4671" s="83">
        <v>15.821</v>
      </c>
      <c r="H4671" s="32">
        <v>-80.263683333333333</v>
      </c>
      <c r="I4671" s="30">
        <v>25</v>
      </c>
      <c r="J4671" s="83">
        <v>39.251999999999967</v>
      </c>
      <c r="K4671" s="32">
        <v>25.654199999999999</v>
      </c>
      <c r="L4671" s="34">
        <v>32.24</v>
      </c>
      <c r="M4671" s="34">
        <v>27.212</v>
      </c>
      <c r="N4671" s="33"/>
      <c r="O4671" s="33"/>
      <c r="P4671" s="31">
        <v>65.967567567567571</v>
      </c>
      <c r="Q4671" s="31">
        <v>23.386006999999999</v>
      </c>
      <c r="R4671" s="31">
        <v>0.63118921202231426</v>
      </c>
      <c r="S4671" s="31">
        <v>6.38</v>
      </c>
      <c r="T4671" s="31">
        <v>1.04</v>
      </c>
      <c r="U4671" s="31">
        <v>4.53</v>
      </c>
      <c r="V4671" s="31">
        <v>0.78</v>
      </c>
      <c r="W4671" s="31">
        <v>3.75</v>
      </c>
      <c r="X4671" s="31">
        <v>92.8</v>
      </c>
      <c r="Y4671" s="31" t="s">
        <v>194</v>
      </c>
      <c r="Z4671" s="31" t="s">
        <v>194</v>
      </c>
      <c r="AA4671" s="31" t="s">
        <v>194</v>
      </c>
      <c r="AB4671" s="31" t="s">
        <v>194</v>
      </c>
      <c r="AC4671" s="31" t="s">
        <v>194</v>
      </c>
      <c r="AD4671" s="31">
        <v>10.91</v>
      </c>
      <c r="AE4671" s="34"/>
      <c r="AF4671" s="31">
        <v>0.57801061901258388</v>
      </c>
      <c r="AG4671" s="31">
        <v>0.30029328856761378</v>
      </c>
      <c r="AH4671" s="34"/>
      <c r="AI4671" s="34">
        <v>0.70000000000000284</v>
      </c>
      <c r="AJ4671" s="127"/>
      <c r="AK4671" s="127"/>
      <c r="AL4671" s="127"/>
      <c r="AM4671" s="127"/>
    </row>
    <row r="4672" spans="1:39" s="1" customFormat="1" ht="15" customHeight="1" x14ac:dyDescent="0.2">
      <c r="A4672" s="30">
        <v>4807</v>
      </c>
      <c r="B4672" s="30" t="s">
        <v>38</v>
      </c>
      <c r="C4672" s="140">
        <v>40057</v>
      </c>
      <c r="D4672" s="30" t="s">
        <v>18</v>
      </c>
      <c r="E4672" s="30" t="s">
        <v>76</v>
      </c>
      <c r="F4672" s="30">
        <v>-80</v>
      </c>
      <c r="G4672" s="83">
        <v>15.839</v>
      </c>
      <c r="H4672" s="32">
        <v>-80.263983333333329</v>
      </c>
      <c r="I4672" s="30">
        <v>25</v>
      </c>
      <c r="J4672" s="83">
        <v>35.500999999999934</v>
      </c>
      <c r="K4672" s="32">
        <v>25.591683333333332</v>
      </c>
      <c r="L4672" s="34">
        <v>31.431999999999999</v>
      </c>
      <c r="M4672" s="34">
        <v>34.335999999999999</v>
      </c>
      <c r="N4672" s="33"/>
      <c r="O4672" s="33"/>
      <c r="P4672" s="31">
        <v>68.324324324324323</v>
      </c>
      <c r="Q4672" s="31">
        <v>4.8520780000000006</v>
      </c>
      <c r="R4672" s="31">
        <v>6.2477655465960763E-3</v>
      </c>
      <c r="S4672" s="31">
        <v>2.06</v>
      </c>
      <c r="T4672" s="31">
        <v>0.08</v>
      </c>
      <c r="U4672" s="31">
        <v>11.06</v>
      </c>
      <c r="V4672" s="31">
        <v>0.43</v>
      </c>
      <c r="W4672" s="31">
        <v>10.63</v>
      </c>
      <c r="X4672" s="31">
        <v>8.15</v>
      </c>
      <c r="Y4672" s="31" t="s">
        <v>194</v>
      </c>
      <c r="Z4672" s="31" t="s">
        <v>194</v>
      </c>
      <c r="AA4672" s="31" t="s">
        <v>194</v>
      </c>
      <c r="AB4672" s="31" t="s">
        <v>194</v>
      </c>
      <c r="AC4672" s="31" t="s">
        <v>194</v>
      </c>
      <c r="AD4672" s="31">
        <v>13.120000000000001</v>
      </c>
      <c r="AE4672" s="34"/>
      <c r="AF4672" s="31">
        <v>0.36751876940858397</v>
      </c>
      <c r="AG4672" s="31">
        <v>0.15797176383154282</v>
      </c>
      <c r="AH4672" s="34"/>
      <c r="AI4672" s="34">
        <v>4.9999999999998934E-2</v>
      </c>
      <c r="AJ4672" s="127"/>
      <c r="AK4672" s="127"/>
      <c r="AL4672" s="127"/>
      <c r="AM4672" s="127"/>
    </row>
    <row r="4673" spans="1:39" s="1" customFormat="1" ht="15" customHeight="1" x14ac:dyDescent="0.2">
      <c r="A4673" s="30">
        <v>4808</v>
      </c>
      <c r="B4673" s="30" t="s">
        <v>38</v>
      </c>
      <c r="C4673" s="140">
        <v>40057</v>
      </c>
      <c r="D4673" s="30" t="s">
        <v>19</v>
      </c>
      <c r="E4673" s="30" t="s">
        <v>77</v>
      </c>
      <c r="F4673" s="30">
        <v>-80</v>
      </c>
      <c r="G4673" s="83">
        <v>18.808</v>
      </c>
      <c r="H4673" s="32">
        <v>-80.31346666666667</v>
      </c>
      <c r="I4673" s="30">
        <v>25</v>
      </c>
      <c r="J4673" s="83">
        <v>31.787000000000063</v>
      </c>
      <c r="K4673" s="32">
        <v>25.529783333333334</v>
      </c>
      <c r="L4673" s="34">
        <v>32.030999999999999</v>
      </c>
      <c r="M4673" s="34">
        <v>16.731000000000002</v>
      </c>
      <c r="N4673" s="33"/>
      <c r="O4673" s="33"/>
      <c r="P4673" s="31">
        <v>61.643243243243241</v>
      </c>
      <c r="Q4673" s="31">
        <v>12.326781</v>
      </c>
      <c r="R4673" s="31">
        <v>0.90237187546937925</v>
      </c>
      <c r="S4673" s="31">
        <v>9.25</v>
      </c>
      <c r="T4673" s="31">
        <v>1.0900000000000001</v>
      </c>
      <c r="U4673" s="31">
        <v>32.81</v>
      </c>
      <c r="V4673" s="31">
        <v>1.1599999999999999</v>
      </c>
      <c r="W4673" s="31">
        <v>31.650000000000002</v>
      </c>
      <c r="X4673" s="31">
        <v>101.47</v>
      </c>
      <c r="Y4673" s="31" t="s">
        <v>194</v>
      </c>
      <c r="Z4673" s="31" t="s">
        <v>194</v>
      </c>
      <c r="AA4673" s="31" t="s">
        <v>194</v>
      </c>
      <c r="AB4673" s="31" t="s">
        <v>194</v>
      </c>
      <c r="AC4673" s="31" t="s">
        <v>194</v>
      </c>
      <c r="AD4673" s="31">
        <v>42.06</v>
      </c>
      <c r="AE4673" s="34"/>
      <c r="AF4673" s="31">
        <v>0.82007624605718421</v>
      </c>
      <c r="AG4673" s="31">
        <v>0.40097130953413962</v>
      </c>
      <c r="AH4673" s="34"/>
      <c r="AI4673" s="34">
        <v>0.99999999999999645</v>
      </c>
      <c r="AJ4673" s="127"/>
      <c r="AK4673" s="127"/>
      <c r="AL4673" s="127"/>
      <c r="AM4673" s="127"/>
    </row>
    <row r="4674" spans="1:39" s="1" customFormat="1" ht="15" customHeight="1" x14ac:dyDescent="0.2">
      <c r="A4674" s="30">
        <v>4809</v>
      </c>
      <c r="B4674" s="30" t="s">
        <v>38</v>
      </c>
      <c r="C4674" s="140">
        <v>40057</v>
      </c>
      <c r="D4674" s="30" t="s">
        <v>20</v>
      </c>
      <c r="E4674" s="30" t="s">
        <v>77</v>
      </c>
      <c r="F4674" s="30">
        <v>-80</v>
      </c>
      <c r="G4674" s="83">
        <v>15.109</v>
      </c>
      <c r="H4674" s="32">
        <v>-80.25181666666667</v>
      </c>
      <c r="I4674" s="30">
        <v>25</v>
      </c>
      <c r="J4674" s="83">
        <v>29.55</v>
      </c>
      <c r="K4674" s="32">
        <v>25.4925</v>
      </c>
      <c r="L4674" s="34">
        <v>31.841000000000001</v>
      </c>
      <c r="M4674" s="34">
        <v>36.795000000000002</v>
      </c>
      <c r="N4674" s="33"/>
      <c r="O4674" s="33"/>
      <c r="P4674" s="31">
        <v>66.875675675675666</v>
      </c>
      <c r="Q4674" s="31">
        <v>4.2963379999999995</v>
      </c>
      <c r="R4674" s="31">
        <v>0.73900748072188926</v>
      </c>
      <c r="S4674" s="31">
        <v>1.86</v>
      </c>
      <c r="T4674" s="31">
        <v>0</v>
      </c>
      <c r="U4674" s="31">
        <v>8.94</v>
      </c>
      <c r="V4674" s="31">
        <v>0.35</v>
      </c>
      <c r="W4674" s="31">
        <v>8.59</v>
      </c>
      <c r="X4674" s="31">
        <v>0.69</v>
      </c>
      <c r="Y4674" s="31" t="s">
        <v>194</v>
      </c>
      <c r="Z4674" s="31" t="s">
        <v>194</v>
      </c>
      <c r="AA4674" s="31" t="s">
        <v>194</v>
      </c>
      <c r="AB4674" s="31" t="s">
        <v>194</v>
      </c>
      <c r="AC4674" s="31" t="s">
        <v>194</v>
      </c>
      <c r="AD4674" s="31">
        <v>10.8</v>
      </c>
      <c r="AE4674" s="34"/>
      <c r="AF4674" s="31">
        <v>0.51233716193613588</v>
      </c>
      <c r="AG4674" s="31">
        <v>8.1403738644617585E-2</v>
      </c>
      <c r="AH4674" s="34"/>
      <c r="AI4674" s="34">
        <v>0.80000000000000071</v>
      </c>
      <c r="AJ4674" s="127"/>
      <c r="AK4674" s="127"/>
      <c r="AL4674" s="127"/>
      <c r="AM4674" s="127"/>
    </row>
    <row r="4675" spans="1:39" s="1" customFormat="1" ht="15" customHeight="1" x14ac:dyDescent="0.2">
      <c r="A4675" s="30">
        <v>4810</v>
      </c>
      <c r="B4675" s="30" t="s">
        <v>38</v>
      </c>
      <c r="C4675" s="140">
        <v>40057</v>
      </c>
      <c r="D4675" s="30" t="s">
        <v>21</v>
      </c>
      <c r="E4675" s="30" t="s">
        <v>77</v>
      </c>
      <c r="F4675" s="30">
        <v>-80</v>
      </c>
      <c r="G4675" s="83">
        <v>19.553999999999998</v>
      </c>
      <c r="H4675" s="32">
        <v>-80.325900000000004</v>
      </c>
      <c r="I4675" s="30">
        <v>25</v>
      </c>
      <c r="J4675" s="83">
        <v>27.786000000000044</v>
      </c>
      <c r="K4675" s="32">
        <v>25.463100000000001</v>
      </c>
      <c r="L4675" s="34">
        <v>31.927</v>
      </c>
      <c r="M4675" s="34">
        <v>29.995000000000001</v>
      </c>
      <c r="N4675" s="33"/>
      <c r="O4675" s="33"/>
      <c r="P4675" s="31">
        <v>64.194594594594591</v>
      </c>
      <c r="Q4675" s="31">
        <v>8.3254529999999995</v>
      </c>
      <c r="R4675" s="31">
        <v>0.49305009355834467</v>
      </c>
      <c r="S4675" s="31">
        <v>2.64</v>
      </c>
      <c r="T4675" s="31">
        <v>0.35</v>
      </c>
      <c r="U4675" s="31">
        <v>19.100000000000001</v>
      </c>
      <c r="V4675" s="31">
        <v>0.44</v>
      </c>
      <c r="W4675" s="31">
        <v>18.66</v>
      </c>
      <c r="X4675" s="31">
        <v>24.58</v>
      </c>
      <c r="Y4675" s="31" t="s">
        <v>194</v>
      </c>
      <c r="Z4675" s="31" t="s">
        <v>194</v>
      </c>
      <c r="AA4675" s="31" t="s">
        <v>194</v>
      </c>
      <c r="AB4675" s="31" t="s">
        <v>194</v>
      </c>
      <c r="AC4675" s="31" t="s">
        <v>194</v>
      </c>
      <c r="AD4675" s="31">
        <v>21.740000000000002</v>
      </c>
      <c r="AE4675" s="34"/>
      <c r="AF4675" s="31">
        <v>0.89837921410987209</v>
      </c>
      <c r="AG4675" s="31">
        <v>0.20630705945808761</v>
      </c>
      <c r="AH4675" s="34"/>
      <c r="AI4675" s="34">
        <v>0.59999999999999609</v>
      </c>
      <c r="AJ4675" s="127"/>
      <c r="AK4675" s="127"/>
      <c r="AL4675" s="127"/>
      <c r="AM4675" s="127"/>
    </row>
    <row r="4676" spans="1:39" s="1" customFormat="1" ht="15" customHeight="1" x14ac:dyDescent="0.2">
      <c r="A4676" s="30">
        <v>4811</v>
      </c>
      <c r="B4676" s="30" t="s">
        <v>38</v>
      </c>
      <c r="C4676" s="140">
        <v>40057</v>
      </c>
      <c r="D4676" s="30" t="s">
        <v>22</v>
      </c>
      <c r="E4676" s="30" t="s">
        <v>77</v>
      </c>
      <c r="F4676" s="30">
        <v>-80</v>
      </c>
      <c r="G4676" s="83">
        <v>14.632999999999999</v>
      </c>
      <c r="H4676" s="32">
        <v>-80.243883333333329</v>
      </c>
      <c r="I4676" s="30">
        <v>25</v>
      </c>
      <c r="J4676" s="83">
        <v>24.31</v>
      </c>
      <c r="K4676" s="32">
        <v>25.405166666666666</v>
      </c>
      <c r="L4676" s="34">
        <v>32.299999999999997</v>
      </c>
      <c r="M4676" s="34">
        <v>36.485999999999997</v>
      </c>
      <c r="N4676" s="33"/>
      <c r="O4676" s="33"/>
      <c r="P4676" s="31">
        <v>67.783783783783775</v>
      </c>
      <c r="Q4676" s="31">
        <v>4.5186339999999996</v>
      </c>
      <c r="R4676" s="31">
        <v>0.55990631436113891</v>
      </c>
      <c r="S4676" s="31">
        <v>0.83</v>
      </c>
      <c r="T4676" s="31">
        <v>0</v>
      </c>
      <c r="U4676" s="31">
        <v>0.93</v>
      </c>
      <c r="V4676" s="31">
        <v>0.16</v>
      </c>
      <c r="W4676" s="31">
        <v>0.77</v>
      </c>
      <c r="X4676" s="31">
        <v>0.75</v>
      </c>
      <c r="Y4676" s="31" t="s">
        <v>194</v>
      </c>
      <c r="Z4676" s="31" t="s">
        <v>194</v>
      </c>
      <c r="AA4676" s="31" t="s">
        <v>194</v>
      </c>
      <c r="AB4676" s="31" t="s">
        <v>194</v>
      </c>
      <c r="AC4676" s="31" t="s">
        <v>194</v>
      </c>
      <c r="AD4676" s="31">
        <v>1.76</v>
      </c>
      <c r="AE4676" s="34"/>
      <c r="AF4676" s="31">
        <v>0.33678695936639991</v>
      </c>
      <c r="AG4676" s="31">
        <v>0.13649017809401226</v>
      </c>
      <c r="AH4676" s="34"/>
      <c r="AI4676" s="34">
        <v>0.59999999999999609</v>
      </c>
      <c r="AJ4676" s="127"/>
      <c r="AK4676" s="127"/>
      <c r="AL4676" s="127"/>
      <c r="AM4676" s="127"/>
    </row>
    <row r="4677" spans="1:39" s="1" customFormat="1" ht="15" customHeight="1" x14ac:dyDescent="0.2">
      <c r="A4677" s="30">
        <v>4812</v>
      </c>
      <c r="B4677" s="30" t="s">
        <v>38</v>
      </c>
      <c r="C4677" s="140">
        <v>40057</v>
      </c>
      <c r="D4677" s="30" t="s">
        <v>23</v>
      </c>
      <c r="E4677" s="30" t="s">
        <v>77</v>
      </c>
      <c r="F4677" s="30">
        <v>-80</v>
      </c>
      <c r="G4677" s="83">
        <v>19.21</v>
      </c>
      <c r="H4677" s="32">
        <v>-80.320166666666665</v>
      </c>
      <c r="I4677" s="30">
        <v>25</v>
      </c>
      <c r="J4677" s="83">
        <v>19.966999999999899</v>
      </c>
      <c r="K4677" s="32">
        <v>25.332783333333332</v>
      </c>
      <c r="L4677" s="34">
        <v>31.497</v>
      </c>
      <c r="M4677" s="34">
        <v>33.603000000000002</v>
      </c>
      <c r="N4677" s="33"/>
      <c r="O4677" s="33"/>
      <c r="P4677" s="31">
        <v>68</v>
      </c>
      <c r="Q4677" s="31">
        <v>9.270210999999998</v>
      </c>
      <c r="R4677" s="31">
        <v>0.51969552167370936</v>
      </c>
      <c r="S4677" s="31">
        <v>0.97</v>
      </c>
      <c r="T4677" s="31">
        <v>0.02</v>
      </c>
      <c r="U4677" s="31">
        <v>1.1399999999999999</v>
      </c>
      <c r="V4677" s="31">
        <v>0.34</v>
      </c>
      <c r="W4677" s="31">
        <v>0.79999999999999982</v>
      </c>
      <c r="X4677" s="31">
        <v>3.93</v>
      </c>
      <c r="Y4677" s="31" t="s">
        <v>194</v>
      </c>
      <c r="Z4677" s="31" t="s">
        <v>194</v>
      </c>
      <c r="AA4677" s="31" t="s">
        <v>194</v>
      </c>
      <c r="AB4677" s="31" t="s">
        <v>194</v>
      </c>
      <c r="AC4677" s="31" t="s">
        <v>194</v>
      </c>
      <c r="AD4677" s="31">
        <v>2.11</v>
      </c>
      <c r="AE4677" s="34"/>
      <c r="AF4677" s="31">
        <v>1.0945576179407999</v>
      </c>
      <c r="AG4677" s="31">
        <v>0.25515866296482043</v>
      </c>
      <c r="AH4677" s="34"/>
      <c r="AI4677" s="34">
        <v>0.64999999999999503</v>
      </c>
      <c r="AJ4677" s="127"/>
      <c r="AK4677" s="127"/>
      <c r="AL4677" s="127"/>
      <c r="AM4677" s="127"/>
    </row>
    <row r="4678" spans="1:39" s="1" customFormat="1" ht="15" customHeight="1" x14ac:dyDescent="0.2">
      <c r="A4678" s="30">
        <v>4813</v>
      </c>
      <c r="B4678" s="30" t="s">
        <v>38</v>
      </c>
      <c r="C4678" s="140">
        <v>40058</v>
      </c>
      <c r="D4678" s="30">
        <v>4</v>
      </c>
      <c r="E4678" s="30" t="s">
        <v>48</v>
      </c>
      <c r="F4678" s="30">
        <v>-80</v>
      </c>
      <c r="G4678" s="83">
        <v>40.801000000000002</v>
      </c>
      <c r="H4678" s="32">
        <v>-80.68001666666666</v>
      </c>
      <c r="I4678" s="30">
        <v>25</v>
      </c>
      <c r="J4678" s="83">
        <v>7.9120000000000346</v>
      </c>
      <c r="K4678" s="32">
        <v>25.131866666666667</v>
      </c>
      <c r="L4678" s="34">
        <v>30.564</v>
      </c>
      <c r="M4678" s="34">
        <v>35.033999999999999</v>
      </c>
      <c r="N4678" s="33"/>
      <c r="O4678" s="33"/>
      <c r="P4678" s="31">
        <v>61.275675675675679</v>
      </c>
      <c r="Q4678" s="31">
        <v>8.1587309999999995</v>
      </c>
      <c r="R4678" s="31">
        <v>3.9016201188636579</v>
      </c>
      <c r="S4678" s="31">
        <v>3.22</v>
      </c>
      <c r="T4678" s="31">
        <v>1.49</v>
      </c>
      <c r="U4678" s="31">
        <v>0.92</v>
      </c>
      <c r="V4678" s="31">
        <v>0.19</v>
      </c>
      <c r="W4678" s="31">
        <v>0.73</v>
      </c>
      <c r="X4678" s="31">
        <v>98.54</v>
      </c>
      <c r="Y4678" s="31">
        <v>2.1093800000000003</v>
      </c>
      <c r="Z4678" s="31">
        <v>4.1400000000000006</v>
      </c>
      <c r="AA4678" s="31">
        <v>8.1259472809946054</v>
      </c>
      <c r="AB4678" s="31">
        <v>296.21428571428572</v>
      </c>
      <c r="AC4678" s="31">
        <v>292.07428571428574</v>
      </c>
      <c r="AD4678" s="31">
        <v>4.1400000000000006</v>
      </c>
      <c r="AE4678" s="34"/>
      <c r="AF4678" s="31">
        <v>0.82639100154530398</v>
      </c>
      <c r="AG4678" s="31">
        <v>0.29284043227557632</v>
      </c>
      <c r="AH4678" s="34"/>
      <c r="AI4678" s="34">
        <v>4.0000000000000036</v>
      </c>
      <c r="AJ4678" s="127"/>
      <c r="AK4678" s="127"/>
      <c r="AL4678" s="127"/>
      <c r="AM4678" s="127"/>
    </row>
    <row r="4679" spans="1:39" s="1" customFormat="1" ht="15" customHeight="1" x14ac:dyDescent="0.2">
      <c r="A4679" s="30">
        <v>4814</v>
      </c>
      <c r="B4679" s="30" t="s">
        <v>38</v>
      </c>
      <c r="C4679" s="140">
        <v>40058</v>
      </c>
      <c r="D4679" s="30">
        <v>5</v>
      </c>
      <c r="E4679" s="30" t="s">
        <v>48</v>
      </c>
      <c r="F4679" s="30">
        <v>-80</v>
      </c>
      <c r="G4679" s="83">
        <v>43.165999999999997</v>
      </c>
      <c r="H4679" s="32">
        <v>-80.719433333333328</v>
      </c>
      <c r="I4679" s="30">
        <v>25</v>
      </c>
      <c r="J4679" s="83">
        <v>6.9459999999999411</v>
      </c>
      <c r="K4679" s="32">
        <v>25.115766666666666</v>
      </c>
      <c r="L4679" s="34">
        <v>31.102</v>
      </c>
      <c r="M4679" s="34">
        <v>41.261000000000003</v>
      </c>
      <c r="N4679" s="33"/>
      <c r="O4679" s="33"/>
      <c r="P4679" s="31">
        <v>63.67567567567567</v>
      </c>
      <c r="Q4679" s="31">
        <v>9.436932999999998</v>
      </c>
      <c r="R4679" s="31">
        <v>2.0997489130683795</v>
      </c>
      <c r="S4679" s="31">
        <v>3.48</v>
      </c>
      <c r="T4679" s="31">
        <v>1.24</v>
      </c>
      <c r="U4679" s="31">
        <v>1.29</v>
      </c>
      <c r="V4679" s="31">
        <v>0.19</v>
      </c>
      <c r="W4679" s="31">
        <v>1.1000000000000001</v>
      </c>
      <c r="X4679" s="31">
        <v>75.31</v>
      </c>
      <c r="Y4679" s="31">
        <v>1.5530600000000001</v>
      </c>
      <c r="Z4679" s="31">
        <v>4.7699999999999996</v>
      </c>
      <c r="AA4679" s="31">
        <v>8.1794396387864499</v>
      </c>
      <c r="AB4679" s="31">
        <v>85.357142857142847</v>
      </c>
      <c r="AC4679" s="31">
        <v>80.587142857142851</v>
      </c>
      <c r="AD4679" s="31">
        <v>4.7699999999999996</v>
      </c>
      <c r="AE4679" s="34"/>
      <c r="AF4679" s="31">
        <v>1.2621091302255838</v>
      </c>
      <c r="AG4679" s="31">
        <v>0.24312847953818617</v>
      </c>
      <c r="AH4679" s="34"/>
      <c r="AI4679" s="34">
        <v>2.2499999999999964</v>
      </c>
      <c r="AJ4679" s="127"/>
      <c r="AK4679" s="127"/>
      <c r="AL4679" s="127"/>
      <c r="AM4679" s="127"/>
    </row>
    <row r="4680" spans="1:39" s="1" customFormat="1" ht="15" customHeight="1" x14ac:dyDescent="0.2">
      <c r="A4680" s="30">
        <v>4815</v>
      </c>
      <c r="B4680" s="30" t="s">
        <v>38</v>
      </c>
      <c r="C4680" s="140">
        <v>40058</v>
      </c>
      <c r="D4680" s="30">
        <v>6</v>
      </c>
      <c r="E4680" s="30" t="s">
        <v>48</v>
      </c>
      <c r="F4680" s="30">
        <v>-80</v>
      </c>
      <c r="G4680" s="83">
        <v>45.533000000000001</v>
      </c>
      <c r="H4680" s="32">
        <v>-80.75888333333333</v>
      </c>
      <c r="I4680" s="30">
        <v>25</v>
      </c>
      <c r="J4680" s="83">
        <v>4.2060000000000031</v>
      </c>
      <c r="K4680" s="32">
        <v>25.0701</v>
      </c>
      <c r="L4680" s="34">
        <v>31.524000000000001</v>
      </c>
      <c r="M4680" s="34">
        <v>41.795000000000002</v>
      </c>
      <c r="N4680" s="33"/>
      <c r="O4680" s="33"/>
      <c r="P4680" s="31">
        <v>71.11351351351351</v>
      </c>
      <c r="Q4680" s="31">
        <v>8.8534059999999997</v>
      </c>
      <c r="R4680" s="31">
        <v>0</v>
      </c>
      <c r="S4680" s="31">
        <v>1.34</v>
      </c>
      <c r="T4680" s="31">
        <v>0.84</v>
      </c>
      <c r="U4680" s="31">
        <v>0.65</v>
      </c>
      <c r="V4680" s="31">
        <v>0.19</v>
      </c>
      <c r="W4680" s="31">
        <v>0.46</v>
      </c>
      <c r="X4680" s="31">
        <v>51.37</v>
      </c>
      <c r="Y4680" s="31">
        <v>0.86</v>
      </c>
      <c r="Z4680" s="31">
        <v>1.9900000000000002</v>
      </c>
      <c r="AA4680" s="31">
        <v>8.2424573317241343</v>
      </c>
      <c r="AB4680" s="31">
        <v>19.428571428571431</v>
      </c>
      <c r="AC4680" s="31">
        <v>17.438571428571432</v>
      </c>
      <c r="AD4680" s="31">
        <v>1.99</v>
      </c>
      <c r="AE4680" s="34"/>
      <c r="AF4680" s="31">
        <v>1.260004211729544</v>
      </c>
      <c r="AG4680" s="31">
        <v>0.32168872756880762</v>
      </c>
      <c r="AH4680" s="34"/>
      <c r="AI4680" s="34">
        <v>0.1499999999999968</v>
      </c>
      <c r="AJ4680" s="127"/>
      <c r="AK4680" s="127"/>
      <c r="AL4680" s="127"/>
      <c r="AM4680" s="127"/>
    </row>
    <row r="4681" spans="1:39" s="1" customFormat="1" ht="15" customHeight="1" x14ac:dyDescent="0.2">
      <c r="A4681" s="30">
        <v>4816</v>
      </c>
      <c r="B4681" s="30" t="s">
        <v>38</v>
      </c>
      <c r="C4681" s="140">
        <v>40058</v>
      </c>
      <c r="D4681" s="30">
        <v>7</v>
      </c>
      <c r="E4681" s="30" t="s">
        <v>48</v>
      </c>
      <c r="F4681" s="30">
        <v>-80</v>
      </c>
      <c r="G4681" s="83">
        <v>47.64</v>
      </c>
      <c r="H4681" s="32">
        <v>-80.793999999999997</v>
      </c>
      <c r="I4681" s="30">
        <v>25</v>
      </c>
      <c r="J4681" s="83">
        <v>7.0250000000000057</v>
      </c>
      <c r="K4681" s="32">
        <v>25.117083333333333</v>
      </c>
      <c r="L4681" s="34">
        <v>31.364999999999998</v>
      </c>
      <c r="M4681" s="34">
        <v>38.133000000000003</v>
      </c>
      <c r="N4681" s="33"/>
      <c r="O4681" s="33"/>
      <c r="P4681" s="31">
        <v>71.697297297297297</v>
      </c>
      <c r="Q4681" s="31">
        <v>11.243087999999998</v>
      </c>
      <c r="R4681" s="31">
        <v>3.2670383122073927</v>
      </c>
      <c r="S4681" s="31">
        <v>1.23</v>
      </c>
      <c r="T4681" s="31">
        <v>2.04</v>
      </c>
      <c r="U4681" s="31">
        <v>0.76</v>
      </c>
      <c r="V4681" s="31">
        <v>0.26</v>
      </c>
      <c r="W4681" s="31">
        <v>0.5</v>
      </c>
      <c r="X4681" s="31">
        <v>132.80000000000001</v>
      </c>
      <c r="Y4681" s="31">
        <v>2.2948200000000001</v>
      </c>
      <c r="Z4681" s="31">
        <v>1.99</v>
      </c>
      <c r="AA4681" s="31">
        <v>8.3818244625184057</v>
      </c>
      <c r="AB4681" s="31">
        <v>14.428571428571427</v>
      </c>
      <c r="AC4681" s="31">
        <v>12.438571428571427</v>
      </c>
      <c r="AD4681" s="31">
        <v>1.99</v>
      </c>
      <c r="AE4681" s="34"/>
      <c r="AF4681" s="31">
        <v>3.6368781774579118</v>
      </c>
      <c r="AG4681" s="31">
        <v>0.32611856222241975</v>
      </c>
      <c r="AH4681" s="34"/>
      <c r="AI4681" s="34">
        <v>3.7000000000000011</v>
      </c>
      <c r="AJ4681" s="127"/>
      <c r="AK4681" s="127"/>
      <c r="AL4681" s="127"/>
      <c r="AM4681" s="127"/>
    </row>
    <row r="4682" spans="1:39" s="1" customFormat="1" ht="15" customHeight="1" x14ac:dyDescent="0.2">
      <c r="A4682" s="30">
        <v>4817</v>
      </c>
      <c r="B4682" s="30" t="s">
        <v>38</v>
      </c>
      <c r="C4682" s="140">
        <v>40058</v>
      </c>
      <c r="D4682" s="30">
        <v>8</v>
      </c>
      <c r="E4682" s="30" t="s">
        <v>48</v>
      </c>
      <c r="F4682" s="30">
        <v>-80</v>
      </c>
      <c r="G4682" s="83">
        <v>51.844999999999999</v>
      </c>
      <c r="H4682" s="32">
        <v>-80.864083333333326</v>
      </c>
      <c r="I4682" s="30">
        <v>25</v>
      </c>
      <c r="J4682" s="83">
        <v>7.6740000000000208</v>
      </c>
      <c r="K4682" s="32">
        <v>25.1279</v>
      </c>
      <c r="L4682" s="34">
        <v>30.385999999999999</v>
      </c>
      <c r="M4682" s="34">
        <v>35.945</v>
      </c>
      <c r="N4682" s="33"/>
      <c r="O4682" s="33"/>
      <c r="P4682" s="31">
        <v>67.783783783783775</v>
      </c>
      <c r="Q4682" s="31">
        <v>10.742922</v>
      </c>
      <c r="R4682" s="31">
        <v>1.4397086188241945</v>
      </c>
      <c r="S4682" s="31">
        <v>2.11</v>
      </c>
      <c r="T4682" s="31">
        <v>1.78</v>
      </c>
      <c r="U4682" s="31">
        <v>0.71</v>
      </c>
      <c r="V4682" s="31">
        <v>0.23</v>
      </c>
      <c r="W4682" s="31">
        <v>0.48</v>
      </c>
      <c r="X4682" s="31">
        <v>114.92</v>
      </c>
      <c r="Y4682" s="31">
        <v>2.36436</v>
      </c>
      <c r="Z4682" s="31">
        <v>2.82</v>
      </c>
      <c r="AA4682" s="31">
        <v>8.1570187107606387</v>
      </c>
      <c r="AB4682" s="31">
        <v>91</v>
      </c>
      <c r="AC4682" s="31">
        <v>88.18</v>
      </c>
      <c r="AD4682" s="31">
        <v>2.82</v>
      </c>
      <c r="AE4682" s="34"/>
      <c r="AF4682" s="31">
        <v>1.7664476018767683</v>
      </c>
      <c r="AG4682" s="31">
        <v>0.63984403791407507</v>
      </c>
      <c r="AH4682" s="34"/>
      <c r="AI4682" s="34">
        <v>1.6500000000000004</v>
      </c>
      <c r="AJ4682" s="127"/>
      <c r="AK4682" s="127"/>
      <c r="AL4682" s="127"/>
      <c r="AM4682" s="127"/>
    </row>
    <row r="4683" spans="1:39" s="1" customFormat="1" ht="15" customHeight="1" x14ac:dyDescent="0.2">
      <c r="A4683" s="30">
        <v>4818</v>
      </c>
      <c r="B4683" s="30" t="s">
        <v>38</v>
      </c>
      <c r="C4683" s="140">
        <v>40058</v>
      </c>
      <c r="D4683" s="30">
        <v>9</v>
      </c>
      <c r="E4683" s="30" t="s">
        <v>49</v>
      </c>
      <c r="F4683" s="30">
        <v>-80</v>
      </c>
      <c r="G4683" s="83">
        <v>54.323</v>
      </c>
      <c r="H4683" s="32">
        <v>-80.905383333333333</v>
      </c>
      <c r="I4683" s="30">
        <v>25</v>
      </c>
      <c r="J4683" s="83">
        <v>7.6219999999999999</v>
      </c>
      <c r="K4683" s="32">
        <v>25.127033333333333</v>
      </c>
      <c r="L4683" s="34">
        <v>30.463999999999999</v>
      </c>
      <c r="M4683" s="34">
        <v>36.6</v>
      </c>
      <c r="N4683" s="33"/>
      <c r="O4683" s="33"/>
      <c r="P4683" s="31">
        <v>51.870270270270268</v>
      </c>
      <c r="Q4683" s="31">
        <v>10.909643999999998</v>
      </c>
      <c r="R4683" s="31">
        <v>1.2797854316285719</v>
      </c>
      <c r="S4683" s="31">
        <v>3.29</v>
      </c>
      <c r="T4683" s="31">
        <v>1.72</v>
      </c>
      <c r="U4683" s="31">
        <v>1.0900000000000001</v>
      </c>
      <c r="V4683" s="31">
        <v>0.32</v>
      </c>
      <c r="W4683" s="31">
        <v>0.77</v>
      </c>
      <c r="X4683" s="31">
        <v>107.39</v>
      </c>
      <c r="Y4683" s="31">
        <v>2.0282499999999999</v>
      </c>
      <c r="Z4683" s="31">
        <v>4.38</v>
      </c>
      <c r="AA4683" s="31">
        <v>7.9969943740654381</v>
      </c>
      <c r="AB4683" s="31">
        <v>89.571428571428569</v>
      </c>
      <c r="AC4683" s="31">
        <v>85.191428571428574</v>
      </c>
      <c r="AD4683" s="31">
        <v>4.38</v>
      </c>
      <c r="AE4683" s="34"/>
      <c r="AF4683" s="31">
        <v>1.8498023743199516</v>
      </c>
      <c r="AG4683" s="31">
        <v>0.76869942403273139</v>
      </c>
      <c r="AH4683" s="34"/>
      <c r="AI4683" s="34">
        <v>1.4999999999999947</v>
      </c>
      <c r="AJ4683" s="127"/>
      <c r="AK4683" s="127"/>
      <c r="AL4683" s="127"/>
      <c r="AM4683" s="127"/>
    </row>
    <row r="4684" spans="1:39" s="1" customFormat="1" ht="15" customHeight="1" x14ac:dyDescent="0.2">
      <c r="A4684" s="30">
        <v>4819</v>
      </c>
      <c r="B4684" s="30" t="s">
        <v>38</v>
      </c>
      <c r="C4684" s="140">
        <v>40058</v>
      </c>
      <c r="D4684" s="30">
        <v>10</v>
      </c>
      <c r="E4684" s="30" t="s">
        <v>49</v>
      </c>
      <c r="F4684" s="30">
        <v>-80</v>
      </c>
      <c r="G4684" s="83">
        <v>59.725999999999999</v>
      </c>
      <c r="H4684" s="32">
        <v>-80.995433333333338</v>
      </c>
      <c r="I4684" s="30">
        <v>25</v>
      </c>
      <c r="J4684" s="83">
        <v>6.7000000000000881</v>
      </c>
      <c r="K4684" s="32">
        <v>25.111666666666668</v>
      </c>
      <c r="L4684" s="34">
        <v>31.041799999999999</v>
      </c>
      <c r="M4684" s="34">
        <v>37.76</v>
      </c>
      <c r="N4684" s="33"/>
      <c r="O4684" s="33"/>
      <c r="P4684" s="31">
        <v>5.1243243243243235</v>
      </c>
      <c r="Q4684" s="31">
        <v>37.390654999999995</v>
      </c>
      <c r="R4684" s="31">
        <v>9.0696930146918433</v>
      </c>
      <c r="S4684" s="31">
        <v>0.71</v>
      </c>
      <c r="T4684" s="31">
        <v>0.93</v>
      </c>
      <c r="U4684" s="31">
        <v>6.17</v>
      </c>
      <c r="V4684" s="31">
        <v>0.38</v>
      </c>
      <c r="W4684" s="31">
        <v>5.79</v>
      </c>
      <c r="X4684" s="31">
        <v>56.61</v>
      </c>
      <c r="Y4684" s="31">
        <v>0.85</v>
      </c>
      <c r="Z4684" s="31">
        <v>6.88</v>
      </c>
      <c r="AA4684" s="31">
        <v>8.0822322187463254</v>
      </c>
      <c r="AB4684" s="31">
        <v>97.071428571428569</v>
      </c>
      <c r="AC4684" s="31">
        <v>90.191428571428574</v>
      </c>
      <c r="AD4684" s="31">
        <v>6.88</v>
      </c>
      <c r="AE4684" s="34"/>
      <c r="AF4684" s="31">
        <v>7.3945786765885186</v>
      </c>
      <c r="AG4684" s="31">
        <v>1.9478896397103989</v>
      </c>
      <c r="AH4684" s="34"/>
      <c r="AI4684" s="34">
        <v>9.9500000000000011</v>
      </c>
      <c r="AJ4684" s="127"/>
      <c r="AK4684" s="127"/>
      <c r="AL4684" s="127"/>
      <c r="AM4684" s="127"/>
    </row>
    <row r="4685" spans="1:39" s="1" customFormat="1" ht="15" customHeight="1" x14ac:dyDescent="0.2">
      <c r="A4685" s="30">
        <v>4820</v>
      </c>
      <c r="B4685" s="30" t="s">
        <v>38</v>
      </c>
      <c r="C4685" s="140">
        <v>40058</v>
      </c>
      <c r="D4685" s="30">
        <v>11</v>
      </c>
      <c r="E4685" s="30" t="s">
        <v>49</v>
      </c>
      <c r="F4685" s="30">
        <v>-80</v>
      </c>
      <c r="G4685" s="83">
        <v>59.996000000000002</v>
      </c>
      <c r="H4685" s="32">
        <v>-80.999933333333331</v>
      </c>
      <c r="I4685" s="30">
        <v>25</v>
      </c>
      <c r="J4685" s="83">
        <v>4.4819999999999993</v>
      </c>
      <c r="K4685" s="32">
        <v>25.0747</v>
      </c>
      <c r="L4685" s="34">
        <v>31.943000000000001</v>
      </c>
      <c r="M4685" s="34">
        <v>37.999499999999998</v>
      </c>
      <c r="N4685" s="33"/>
      <c r="O4685" s="33"/>
      <c r="P4685" s="31">
        <v>35.632432432432431</v>
      </c>
      <c r="Q4685" s="31">
        <v>9.1312759999999979</v>
      </c>
      <c r="R4685" s="31">
        <v>3.3004336797325853</v>
      </c>
      <c r="S4685" s="31">
        <v>1.24</v>
      </c>
      <c r="T4685" s="31">
        <v>1.39</v>
      </c>
      <c r="U4685" s="31">
        <v>1.0900000000000001</v>
      </c>
      <c r="V4685" s="31">
        <v>0.27</v>
      </c>
      <c r="W4685" s="31">
        <v>0.82000000000000006</v>
      </c>
      <c r="X4685" s="31">
        <v>86.1</v>
      </c>
      <c r="Y4685" s="31">
        <v>1.63419</v>
      </c>
      <c r="Z4685" s="31">
        <v>2.33</v>
      </c>
      <c r="AA4685" s="31">
        <v>8.2299011266638651</v>
      </c>
      <c r="AB4685" s="31">
        <v>120.28571428571429</v>
      </c>
      <c r="AC4685" s="31">
        <v>117.95571428571429</v>
      </c>
      <c r="AD4685" s="31">
        <v>2.33</v>
      </c>
      <c r="AE4685" s="34"/>
      <c r="AF4685" s="31">
        <v>1.6763570902462555</v>
      </c>
      <c r="AG4685" s="31">
        <v>0.77655365291933254</v>
      </c>
      <c r="AH4685" s="34"/>
      <c r="AI4685" s="34">
        <v>3.4999999999999964</v>
      </c>
      <c r="AJ4685" s="127"/>
      <c r="AK4685" s="127"/>
      <c r="AL4685" s="127"/>
      <c r="AM4685" s="127"/>
    </row>
    <row r="4686" spans="1:39" s="1" customFormat="1" ht="15" customHeight="1" x14ac:dyDescent="0.2">
      <c r="A4686" s="30">
        <v>4821</v>
      </c>
      <c r="B4686" s="30" t="s">
        <v>38</v>
      </c>
      <c r="C4686" s="140">
        <v>40058</v>
      </c>
      <c r="D4686" s="30">
        <v>12</v>
      </c>
      <c r="E4686" s="30" t="s">
        <v>49</v>
      </c>
      <c r="F4686" s="30">
        <v>-81</v>
      </c>
      <c r="G4686" s="83">
        <v>3.97</v>
      </c>
      <c r="H4686" s="32">
        <v>-81.06616666666666</v>
      </c>
      <c r="I4686" s="30">
        <v>25</v>
      </c>
      <c r="J4686" s="83">
        <v>6.7789999999999395</v>
      </c>
      <c r="K4686" s="32">
        <v>25.112983333333332</v>
      </c>
      <c r="L4686" s="34">
        <v>31.72</v>
      </c>
      <c r="M4686" s="34">
        <v>37.652000000000001</v>
      </c>
      <c r="N4686" s="33"/>
      <c r="O4686" s="33"/>
      <c r="P4686" s="31">
        <v>21.729729729729726</v>
      </c>
      <c r="Q4686" s="31">
        <v>19.051234999999998</v>
      </c>
      <c r="R4686" s="31">
        <v>10.555978802987752</v>
      </c>
      <c r="S4686" s="31">
        <v>0.9</v>
      </c>
      <c r="T4686" s="31">
        <v>1.1000000000000001</v>
      </c>
      <c r="U4686" s="31">
        <v>0.99</v>
      </c>
      <c r="V4686" s="31">
        <v>0.27</v>
      </c>
      <c r="W4686" s="31">
        <v>0.72</v>
      </c>
      <c r="X4686" s="31">
        <v>63.02</v>
      </c>
      <c r="Y4686" s="31">
        <v>1.20536</v>
      </c>
      <c r="Z4686" s="31">
        <v>1.8900000000000001</v>
      </c>
      <c r="AA4686" s="31">
        <v>8.0042549350636882</v>
      </c>
      <c r="AB4686" s="31">
        <v>50.142857142857146</v>
      </c>
      <c r="AC4686" s="31">
        <v>48.252857142857145</v>
      </c>
      <c r="AD4686" s="31">
        <v>1.89</v>
      </c>
      <c r="AE4686" s="34"/>
      <c r="AF4686" s="31">
        <v>4.5697780549028391</v>
      </c>
      <c r="AG4686" s="31">
        <v>1.1158877926810731</v>
      </c>
      <c r="AH4686" s="34"/>
      <c r="AI4686" s="34">
        <v>11.099999999999994</v>
      </c>
      <c r="AJ4686" s="127"/>
      <c r="AK4686" s="127"/>
      <c r="AL4686" s="127"/>
      <c r="AM4686" s="127"/>
    </row>
    <row r="4687" spans="1:39" s="1" customFormat="1" ht="15" customHeight="1" x14ac:dyDescent="0.2">
      <c r="A4687" s="30">
        <v>4822</v>
      </c>
      <c r="B4687" s="30" t="s">
        <v>38</v>
      </c>
      <c r="C4687" s="140">
        <v>40058</v>
      </c>
      <c r="D4687" s="30">
        <v>13</v>
      </c>
      <c r="E4687" s="30" t="s">
        <v>49</v>
      </c>
      <c r="F4687" s="30">
        <v>-81</v>
      </c>
      <c r="G4687" s="83">
        <v>5.7969999999999997</v>
      </c>
      <c r="H4687" s="32">
        <v>-81.096616666666662</v>
      </c>
      <c r="I4687" s="30">
        <v>25</v>
      </c>
      <c r="J4687" s="83">
        <v>6.7570000000000618</v>
      </c>
      <c r="K4687" s="32">
        <v>25.112616666666668</v>
      </c>
      <c r="L4687" s="34">
        <v>31.546500000000002</v>
      </c>
      <c r="M4687" s="34">
        <v>37.843000000000004</v>
      </c>
      <c r="N4687" s="33"/>
      <c r="O4687" s="33"/>
      <c r="P4687" s="31">
        <v>20.151351351351348</v>
      </c>
      <c r="Q4687" s="31">
        <v>18.300986000000002</v>
      </c>
      <c r="R4687" s="31">
        <v>9.7218827987566243</v>
      </c>
      <c r="S4687" s="31">
        <v>0.42</v>
      </c>
      <c r="T4687" s="31">
        <v>1.02</v>
      </c>
      <c r="U4687" s="31">
        <v>0.69</v>
      </c>
      <c r="V4687" s="31">
        <v>0.19</v>
      </c>
      <c r="W4687" s="31">
        <v>0.49999999999999994</v>
      </c>
      <c r="X4687" s="31">
        <v>61.5</v>
      </c>
      <c r="Y4687" s="31">
        <v>0.8</v>
      </c>
      <c r="Z4687" s="31">
        <v>1.1099999999999999</v>
      </c>
      <c r="AA4687" s="31">
        <v>8.0477903409911278</v>
      </c>
      <c r="AB4687" s="31">
        <v>48.928571428571431</v>
      </c>
      <c r="AC4687" s="31">
        <v>47.818571428571431</v>
      </c>
      <c r="AD4687" s="31">
        <v>1.1099999999999999</v>
      </c>
      <c r="AE4687" s="34"/>
      <c r="AF4687" s="31">
        <v>4.0161844904443189</v>
      </c>
      <c r="AG4687" s="31">
        <v>0.92357570314367177</v>
      </c>
      <c r="AH4687" s="34"/>
      <c r="AI4687" s="34">
        <v>10.199999999999996</v>
      </c>
      <c r="AJ4687" s="127"/>
      <c r="AK4687" s="127"/>
      <c r="AL4687" s="127"/>
      <c r="AM4687" s="127"/>
    </row>
    <row r="4688" spans="1:39" s="1" customFormat="1" ht="15" customHeight="1" x14ac:dyDescent="0.2">
      <c r="A4688" s="30">
        <v>4823</v>
      </c>
      <c r="B4688" s="30" t="s">
        <v>38</v>
      </c>
      <c r="C4688" s="140">
        <v>40058</v>
      </c>
      <c r="D4688" s="30">
        <v>14</v>
      </c>
      <c r="E4688" s="30" t="s">
        <v>49</v>
      </c>
      <c r="F4688" s="30">
        <v>-81</v>
      </c>
      <c r="G4688" s="83">
        <v>1.6619999999999999</v>
      </c>
      <c r="H4688" s="32">
        <v>-81.027699999999996</v>
      </c>
      <c r="I4688" s="30">
        <v>25</v>
      </c>
      <c r="J4688" s="83">
        <v>2.050000000000054</v>
      </c>
      <c r="K4688" s="32">
        <v>25.034166666666668</v>
      </c>
      <c r="L4688" s="34">
        <v>31.765999999999998</v>
      </c>
      <c r="M4688" s="34">
        <v>38.469000000000001</v>
      </c>
      <c r="N4688" s="33"/>
      <c r="O4688" s="33"/>
      <c r="P4688" s="31">
        <v>8.8864864864864863</v>
      </c>
      <c r="Q4688" s="31">
        <v>18.967873999999998</v>
      </c>
      <c r="R4688" s="31">
        <v>13.531421420533958</v>
      </c>
      <c r="S4688" s="31">
        <v>0.03</v>
      </c>
      <c r="T4688" s="31">
        <v>0.53</v>
      </c>
      <c r="U4688" s="31">
        <v>0.71</v>
      </c>
      <c r="V4688" s="31">
        <v>0.05</v>
      </c>
      <c r="W4688" s="31">
        <v>0.65999999999999992</v>
      </c>
      <c r="X4688" s="31">
        <v>29.85</v>
      </c>
      <c r="Y4688" s="31">
        <v>0.56999999999999995</v>
      </c>
      <c r="Z4688" s="31">
        <v>0.74</v>
      </c>
      <c r="AA4688" s="31">
        <v>8.0895625787237577</v>
      </c>
      <c r="AB4688" s="31">
        <v>25.642857142857142</v>
      </c>
      <c r="AC4688" s="31">
        <v>24.902857142857144</v>
      </c>
      <c r="AD4688" s="31">
        <v>0.73999999999999988</v>
      </c>
      <c r="AE4688" s="34"/>
      <c r="AF4688" s="31">
        <v>4.7760600675147593</v>
      </c>
      <c r="AG4688" s="31">
        <v>1.1967794568575827</v>
      </c>
      <c r="AH4688" s="34"/>
      <c r="AI4688" s="34">
        <v>14.100000000000001</v>
      </c>
      <c r="AJ4688" s="127"/>
      <c r="AK4688" s="127"/>
      <c r="AL4688" s="127"/>
      <c r="AM4688" s="127"/>
    </row>
    <row r="4689" spans="1:39" s="1" customFormat="1" ht="15" customHeight="1" x14ac:dyDescent="0.2">
      <c r="A4689" s="30">
        <v>4824</v>
      </c>
      <c r="B4689" s="30" t="s">
        <v>38</v>
      </c>
      <c r="C4689" s="140">
        <v>40058</v>
      </c>
      <c r="D4689" s="30">
        <v>15</v>
      </c>
      <c r="E4689" s="30" t="s">
        <v>49</v>
      </c>
      <c r="F4689" s="30">
        <v>-80</v>
      </c>
      <c r="G4689" s="83">
        <v>56.915999999999997</v>
      </c>
      <c r="H4689" s="32">
        <v>-80.948599999999999</v>
      </c>
      <c r="I4689" s="30">
        <v>24</v>
      </c>
      <c r="J4689" s="83">
        <v>55.870999999999995</v>
      </c>
      <c r="K4689" s="32">
        <v>24.931183333333333</v>
      </c>
      <c r="L4689" s="34">
        <v>32.354999999999997</v>
      </c>
      <c r="M4689" s="34">
        <v>38.93</v>
      </c>
      <c r="N4689" s="33"/>
      <c r="O4689" s="33"/>
      <c r="P4689" s="31">
        <v>60.25945945945945</v>
      </c>
      <c r="Q4689" s="31">
        <v>8.9923409999999997</v>
      </c>
      <c r="R4689" s="31">
        <v>1.4163208026669871</v>
      </c>
      <c r="S4689" s="31">
        <v>0.09</v>
      </c>
      <c r="T4689" s="31">
        <v>1.1499999999999999</v>
      </c>
      <c r="U4689" s="31">
        <v>6.16</v>
      </c>
      <c r="V4689" s="31">
        <v>0.28000000000000003</v>
      </c>
      <c r="W4689" s="31">
        <v>5.88</v>
      </c>
      <c r="X4689" s="31">
        <v>67.19</v>
      </c>
      <c r="Y4689" s="31">
        <v>0.64</v>
      </c>
      <c r="Z4689" s="31">
        <v>6.25</v>
      </c>
      <c r="AA4689" s="31">
        <v>8.2712242149657484</v>
      </c>
      <c r="AB4689" s="31">
        <v>23.928571428571427</v>
      </c>
      <c r="AC4689" s="31">
        <v>17.678571428571427</v>
      </c>
      <c r="AD4689" s="31">
        <v>6.25</v>
      </c>
      <c r="AE4689" s="34"/>
      <c r="AF4689" s="31">
        <v>1.5429052575973201</v>
      </c>
      <c r="AG4689" s="31">
        <v>0.44344149899381891</v>
      </c>
      <c r="AH4689" s="34"/>
      <c r="AI4689" s="34">
        <v>1.6000000000000014</v>
      </c>
      <c r="AJ4689" s="127"/>
      <c r="AK4689" s="127"/>
      <c r="AL4689" s="127"/>
      <c r="AM4689" s="127"/>
    </row>
    <row r="4690" spans="1:39" s="1" customFormat="1" ht="15" customHeight="1" x14ac:dyDescent="0.2">
      <c r="A4690" s="30">
        <v>4825</v>
      </c>
      <c r="B4690" s="30" t="s">
        <v>38</v>
      </c>
      <c r="C4690" s="140">
        <v>40058</v>
      </c>
      <c r="D4690" s="30">
        <v>16</v>
      </c>
      <c r="E4690" s="30" t="s">
        <v>50</v>
      </c>
      <c r="F4690" s="30">
        <v>-80</v>
      </c>
      <c r="G4690" s="83">
        <v>49.8</v>
      </c>
      <c r="H4690" s="32">
        <v>-80.83</v>
      </c>
      <c r="I4690" s="30">
        <v>24</v>
      </c>
      <c r="J4690" s="83">
        <v>52.508000000000052</v>
      </c>
      <c r="K4690" s="32">
        <v>24.875133333333334</v>
      </c>
      <c r="L4690" s="34">
        <v>32.478999999999999</v>
      </c>
      <c r="M4690" s="34">
        <v>39.308</v>
      </c>
      <c r="N4690" s="33"/>
      <c r="O4690" s="33"/>
      <c r="P4690" s="31">
        <v>63.98918918918919</v>
      </c>
      <c r="Q4690" s="31">
        <v>6.7138070000000001</v>
      </c>
      <c r="R4690" s="31">
        <v>1.7358501029778346</v>
      </c>
      <c r="S4690" s="31">
        <v>0.77</v>
      </c>
      <c r="T4690" s="31">
        <v>0.8</v>
      </c>
      <c r="U4690" s="31">
        <v>7.58</v>
      </c>
      <c r="V4690" s="31">
        <v>0.47</v>
      </c>
      <c r="W4690" s="31">
        <v>7.11</v>
      </c>
      <c r="X4690" s="31">
        <v>47.33</v>
      </c>
      <c r="Y4690" s="31">
        <v>0.84</v>
      </c>
      <c r="Z4690" s="31">
        <v>8.35</v>
      </c>
      <c r="AA4690" s="31">
        <v>8.1262979963786517</v>
      </c>
      <c r="AB4690" s="31">
        <v>28.428571428571431</v>
      </c>
      <c r="AC4690" s="31">
        <v>20.078571428571429</v>
      </c>
      <c r="AD4690" s="31">
        <v>8.35</v>
      </c>
      <c r="AE4690" s="34"/>
      <c r="AF4690" s="31">
        <v>0.53885913498624005</v>
      </c>
      <c r="AG4690" s="31">
        <v>0.28797728246823906</v>
      </c>
      <c r="AH4690" s="34"/>
      <c r="AI4690" s="34">
        <v>1.800000000000006</v>
      </c>
      <c r="AJ4690" s="127"/>
      <c r="AK4690" s="127"/>
      <c r="AL4690" s="127"/>
      <c r="AM4690" s="127"/>
    </row>
    <row r="4691" spans="1:39" s="1" customFormat="1" ht="15" customHeight="1" x14ac:dyDescent="0.2">
      <c r="A4691" s="30">
        <v>4826</v>
      </c>
      <c r="B4691" s="30" t="s">
        <v>38</v>
      </c>
      <c r="C4691" s="140">
        <v>40058</v>
      </c>
      <c r="D4691" s="30">
        <v>17</v>
      </c>
      <c r="E4691" s="30" t="s">
        <v>50</v>
      </c>
      <c r="F4691" s="30">
        <v>-80</v>
      </c>
      <c r="G4691" s="83">
        <v>42.491</v>
      </c>
      <c r="H4691" s="32">
        <v>-80.708183333333338</v>
      </c>
      <c r="I4691" s="30">
        <v>24</v>
      </c>
      <c r="J4691" s="83">
        <v>55.319000000000003</v>
      </c>
      <c r="K4691" s="32">
        <v>24.921983333333333</v>
      </c>
      <c r="L4691" s="34">
        <v>32.936</v>
      </c>
      <c r="M4691" s="34">
        <v>37.947000000000003</v>
      </c>
      <c r="N4691" s="33"/>
      <c r="O4691" s="33"/>
      <c r="P4691" s="31">
        <v>67.048648648648651</v>
      </c>
      <c r="Q4691" s="31">
        <v>5.4356049999999998</v>
      </c>
      <c r="R4691" s="31">
        <v>2.3371270076750356E-4</v>
      </c>
      <c r="S4691" s="31">
        <v>2.04</v>
      </c>
      <c r="T4691" s="31">
        <v>0.23</v>
      </c>
      <c r="U4691" s="31">
        <v>1.27</v>
      </c>
      <c r="V4691" s="31">
        <v>0.3</v>
      </c>
      <c r="W4691" s="31">
        <v>0.97</v>
      </c>
      <c r="X4691" s="31">
        <v>14.08</v>
      </c>
      <c r="Y4691" s="31">
        <v>0.25</v>
      </c>
      <c r="Z4691" s="31">
        <v>3.31</v>
      </c>
      <c r="AA4691" s="31">
        <v>8.0923379758826925</v>
      </c>
      <c r="AB4691" s="31">
        <v>23.214285714285712</v>
      </c>
      <c r="AC4691" s="31">
        <v>19.904285714285713</v>
      </c>
      <c r="AD4691" s="31">
        <v>3.3099999999999996</v>
      </c>
      <c r="AE4691" s="34"/>
      <c r="AF4691" s="31">
        <v>0.41803681331354398</v>
      </c>
      <c r="AG4691" s="31">
        <v>0.1499703422043504</v>
      </c>
      <c r="AH4691" s="34"/>
      <c r="AI4691" s="34">
        <v>4.9999999999998934E-2</v>
      </c>
      <c r="AJ4691" s="127"/>
      <c r="AK4691" s="127"/>
      <c r="AL4691" s="127"/>
      <c r="AM4691" s="127"/>
    </row>
    <row r="4692" spans="1:39" s="1" customFormat="1" ht="15" customHeight="1" x14ac:dyDescent="0.2">
      <c r="A4692" s="30">
        <v>4827</v>
      </c>
      <c r="B4692" s="30" t="s">
        <v>38</v>
      </c>
      <c r="C4692" s="140">
        <v>40058</v>
      </c>
      <c r="D4692" s="30">
        <v>18</v>
      </c>
      <c r="E4692" s="30" t="s">
        <v>50</v>
      </c>
      <c r="F4692" s="30">
        <v>-80</v>
      </c>
      <c r="G4692" s="83">
        <v>36.642000000000003</v>
      </c>
      <c r="H4692" s="32">
        <v>-80.610699999999994</v>
      </c>
      <c r="I4692" s="30">
        <v>24</v>
      </c>
      <c r="J4692" s="83">
        <v>58.681999999999945</v>
      </c>
      <c r="K4692" s="32">
        <v>24.978033333333332</v>
      </c>
      <c r="L4692" s="34">
        <v>31.881</v>
      </c>
      <c r="M4692" s="34">
        <v>37.878999999999998</v>
      </c>
      <c r="N4692" s="33"/>
      <c r="O4692" s="33"/>
      <c r="P4692" s="31">
        <v>61.967567567567571</v>
      </c>
      <c r="Q4692" s="31">
        <v>5.7690489999999999</v>
      </c>
      <c r="R4692" s="31">
        <v>1.2971765691708035</v>
      </c>
      <c r="S4692" s="31">
        <v>4.42</v>
      </c>
      <c r="T4692" s="31">
        <v>0.15</v>
      </c>
      <c r="U4692" s="31">
        <v>8.69</v>
      </c>
      <c r="V4692" s="31">
        <v>0.44</v>
      </c>
      <c r="W4692" s="31">
        <v>8.25</v>
      </c>
      <c r="X4692" s="31">
        <v>9.1300000000000008</v>
      </c>
      <c r="Y4692" s="31">
        <v>0.21</v>
      </c>
      <c r="Z4692" s="31">
        <v>13.11</v>
      </c>
      <c r="AA4692" s="31">
        <v>8.0058912777096936</v>
      </c>
      <c r="AB4692" s="31">
        <v>14.5</v>
      </c>
      <c r="AC4692" s="31">
        <v>1.3900000000000006</v>
      </c>
      <c r="AD4692" s="31">
        <v>13.11</v>
      </c>
      <c r="AE4692" s="34"/>
      <c r="AF4692" s="31">
        <v>0.44371681896523191</v>
      </c>
      <c r="AG4692" s="31">
        <v>0.20857767545420136</v>
      </c>
      <c r="AH4692" s="34"/>
      <c r="AI4692" s="34">
        <v>1.3499999999999979</v>
      </c>
      <c r="AJ4692" s="127"/>
      <c r="AK4692" s="127"/>
      <c r="AL4692" s="127"/>
      <c r="AM4692" s="127"/>
    </row>
    <row r="4693" spans="1:39" s="1" customFormat="1" ht="15" customHeight="1" x14ac:dyDescent="0.2">
      <c r="A4693" s="30">
        <v>4828</v>
      </c>
      <c r="B4693" s="30" t="s">
        <v>38</v>
      </c>
      <c r="C4693" s="140">
        <v>40058</v>
      </c>
      <c r="D4693" s="30">
        <v>19</v>
      </c>
      <c r="E4693" s="30" t="s">
        <v>47</v>
      </c>
      <c r="F4693" s="30">
        <v>-80</v>
      </c>
      <c r="G4693" s="83">
        <v>32.923999999999999</v>
      </c>
      <c r="H4693" s="32">
        <v>-80.548733333333331</v>
      </c>
      <c r="I4693" s="30">
        <v>25</v>
      </c>
      <c r="J4693" s="83">
        <v>1.1175000000000068</v>
      </c>
      <c r="K4693" s="32">
        <v>25.018625</v>
      </c>
      <c r="L4693" s="34">
        <v>32.129600000000003</v>
      </c>
      <c r="M4693" s="34">
        <v>39.6569</v>
      </c>
      <c r="N4693" s="33"/>
      <c r="O4693" s="33"/>
      <c r="P4693" s="31">
        <v>69.059459459459461</v>
      </c>
      <c r="Q4693" s="31">
        <v>6.8249550000000001</v>
      </c>
      <c r="R4693" s="31">
        <v>1.0329433107690147</v>
      </c>
      <c r="S4693" s="31">
        <v>2.63</v>
      </c>
      <c r="T4693" s="31">
        <v>0.27</v>
      </c>
      <c r="U4693" s="31">
        <v>1.18</v>
      </c>
      <c r="V4693" s="31">
        <v>0.21</v>
      </c>
      <c r="W4693" s="31">
        <v>0.97</v>
      </c>
      <c r="X4693" s="31">
        <v>16.16</v>
      </c>
      <c r="Y4693" s="31">
        <v>0.37088000000000004</v>
      </c>
      <c r="Z4693" s="31">
        <v>3.8099999999999996</v>
      </c>
      <c r="AA4693" s="31">
        <v>8.0622418649194234</v>
      </c>
      <c r="AB4693" s="31">
        <v>17.357142857142858</v>
      </c>
      <c r="AC4693" s="31">
        <v>13.547142857142859</v>
      </c>
      <c r="AD4693" s="31">
        <v>3.8099999999999996</v>
      </c>
      <c r="AE4693" s="34"/>
      <c r="AF4693" s="31">
        <v>0.56327618954030378</v>
      </c>
      <c r="AG4693" s="31">
        <v>0.1565227665657605</v>
      </c>
      <c r="AH4693" s="34"/>
      <c r="AI4693" s="34">
        <v>1.1000000000000032</v>
      </c>
      <c r="AJ4693" s="127"/>
      <c r="AK4693" s="127"/>
      <c r="AL4693" s="127"/>
      <c r="AM4693" s="127"/>
    </row>
    <row r="4694" spans="1:39" s="1" customFormat="1" ht="15" customHeight="1" x14ac:dyDescent="0.2">
      <c r="A4694" s="30">
        <v>4829</v>
      </c>
      <c r="B4694" s="30" t="s">
        <v>38</v>
      </c>
      <c r="C4694" s="140">
        <v>40058</v>
      </c>
      <c r="D4694" s="30">
        <v>20</v>
      </c>
      <c r="E4694" s="30" t="s">
        <v>47</v>
      </c>
      <c r="F4694" s="30">
        <v>-80</v>
      </c>
      <c r="G4694" s="83">
        <v>29.55</v>
      </c>
      <c r="H4694" s="32">
        <v>-80.492500000000007</v>
      </c>
      <c r="I4694" s="30">
        <v>25</v>
      </c>
      <c r="J4694" s="83">
        <v>4.0449999999999875</v>
      </c>
      <c r="K4694" s="32">
        <v>25.067416666666666</v>
      </c>
      <c r="L4694" s="34">
        <v>32.179000000000002</v>
      </c>
      <c r="M4694" s="34">
        <v>41.825000000000003</v>
      </c>
      <c r="N4694" s="33"/>
      <c r="O4694" s="33"/>
      <c r="P4694" s="31">
        <v>59.65405405405405</v>
      </c>
      <c r="Q4694" s="31">
        <v>6.0747059999999999</v>
      </c>
      <c r="R4694" s="31">
        <v>1.5301868698813326</v>
      </c>
      <c r="S4694" s="31">
        <v>2.8</v>
      </c>
      <c r="T4694" s="31">
        <v>0.83</v>
      </c>
      <c r="U4694" s="31">
        <v>1.68</v>
      </c>
      <c r="V4694" s="31">
        <v>0.26</v>
      </c>
      <c r="W4694" s="31">
        <v>1.42</v>
      </c>
      <c r="X4694" s="31">
        <v>48.52</v>
      </c>
      <c r="Y4694" s="31">
        <v>0.77800000000000002</v>
      </c>
      <c r="Z4694" s="31">
        <v>4.4799999999999995</v>
      </c>
      <c r="AA4694" s="31">
        <v>8.064988146896555</v>
      </c>
      <c r="AB4694" s="31">
        <v>15.5</v>
      </c>
      <c r="AC4694" s="31">
        <v>11.02</v>
      </c>
      <c r="AD4694" s="31">
        <v>4.4799999999999995</v>
      </c>
      <c r="AE4694" s="34"/>
      <c r="AF4694" s="31">
        <v>0.58643029299674398</v>
      </c>
      <c r="AG4694" s="31">
        <v>9.6446333236522325E-2</v>
      </c>
      <c r="AH4694" s="34"/>
      <c r="AI4694" s="34">
        <v>1.5999999999999925</v>
      </c>
      <c r="AJ4694" s="127"/>
      <c r="AK4694" s="127"/>
      <c r="AL4694" s="127"/>
      <c r="AM4694" s="127"/>
    </row>
    <row r="4695" spans="1:39" s="1" customFormat="1" ht="15" customHeight="1" x14ac:dyDescent="0.2">
      <c r="A4695" s="30">
        <v>4830</v>
      </c>
      <c r="B4695" s="30" t="s">
        <v>38</v>
      </c>
      <c r="C4695" s="140">
        <v>40059</v>
      </c>
      <c r="D4695" s="30">
        <v>21</v>
      </c>
      <c r="E4695" s="30" t="s">
        <v>47</v>
      </c>
      <c r="F4695" s="30">
        <v>-80</v>
      </c>
      <c r="G4695" s="83">
        <v>30.895</v>
      </c>
      <c r="H4695" s="32">
        <v>-80.514916666666664</v>
      </c>
      <c r="I4695" s="30">
        <v>25</v>
      </c>
      <c r="J4695" s="83">
        <v>6.7789999999999395</v>
      </c>
      <c r="K4695" s="32">
        <v>25.112983333333332</v>
      </c>
      <c r="L4695" s="34">
        <v>30.783999999999999</v>
      </c>
      <c r="M4695" s="34">
        <v>40.993000000000002</v>
      </c>
      <c r="N4695" s="33"/>
      <c r="O4695" s="33"/>
      <c r="P4695" s="31">
        <v>52.531891891891888</v>
      </c>
      <c r="Q4695" s="31">
        <v>6.158067</v>
      </c>
      <c r="R4695" s="31">
        <v>1.3927161466434874</v>
      </c>
      <c r="S4695" s="31">
        <v>2.5099999999999998</v>
      </c>
      <c r="T4695" s="31">
        <v>0.88</v>
      </c>
      <c r="U4695" s="31">
        <v>1.75</v>
      </c>
      <c r="V4695" s="31">
        <v>0.2</v>
      </c>
      <c r="W4695" s="31">
        <v>1.55</v>
      </c>
      <c r="X4695" s="31">
        <v>51.34</v>
      </c>
      <c r="Y4695" s="31">
        <v>0.81</v>
      </c>
      <c r="Z4695" s="31">
        <v>4.26</v>
      </c>
      <c r="AA4695" s="31">
        <v>8.0035749465934618</v>
      </c>
      <c r="AB4695" s="31">
        <v>7</v>
      </c>
      <c r="AC4695" s="31">
        <v>2.74</v>
      </c>
      <c r="AD4695" s="31">
        <v>4.26</v>
      </c>
      <c r="AE4695" s="34"/>
      <c r="AF4695" s="31">
        <v>0.48118436819474392</v>
      </c>
      <c r="AG4695" s="31">
        <v>8.8314598631142188E-2</v>
      </c>
      <c r="AH4695" s="34"/>
      <c r="AI4695" s="34">
        <v>1.4500000000000046</v>
      </c>
      <c r="AJ4695" s="127"/>
      <c r="AK4695" s="127"/>
      <c r="AL4695" s="127"/>
      <c r="AM4695" s="127"/>
    </row>
    <row r="4696" spans="1:39" s="1" customFormat="1" ht="15" customHeight="1" x14ac:dyDescent="0.2">
      <c r="A4696" s="30">
        <v>4831</v>
      </c>
      <c r="B4696" s="30" t="s">
        <v>38</v>
      </c>
      <c r="C4696" s="140">
        <v>40059</v>
      </c>
      <c r="D4696" s="30">
        <v>22</v>
      </c>
      <c r="E4696" s="30" t="s">
        <v>47</v>
      </c>
      <c r="F4696" s="30">
        <v>-80</v>
      </c>
      <c r="G4696" s="83">
        <v>36.26</v>
      </c>
      <c r="H4696" s="32">
        <v>-80.604333333333329</v>
      </c>
      <c r="I4696" s="30">
        <v>25</v>
      </c>
      <c r="J4696" s="83">
        <v>6.0099999999999909</v>
      </c>
      <c r="K4696" s="32">
        <v>25.100166666666667</v>
      </c>
      <c r="L4696" s="34">
        <v>30.718</v>
      </c>
      <c r="M4696" s="34">
        <v>36.311</v>
      </c>
      <c r="N4696" s="33"/>
      <c r="O4696" s="33"/>
      <c r="P4696" s="31">
        <v>58.183783783783781</v>
      </c>
      <c r="Q4696" s="31">
        <v>5.5689826</v>
      </c>
      <c r="R4696" s="31">
        <v>0.69351802035626176</v>
      </c>
      <c r="S4696" s="31">
        <v>2.85</v>
      </c>
      <c r="T4696" s="31">
        <v>0.84</v>
      </c>
      <c r="U4696" s="31">
        <v>1.5</v>
      </c>
      <c r="V4696" s="31">
        <v>0.2</v>
      </c>
      <c r="W4696" s="31">
        <v>1.3</v>
      </c>
      <c r="X4696" s="31">
        <v>52.12</v>
      </c>
      <c r="Y4696" s="31">
        <v>1.0315100000000001</v>
      </c>
      <c r="Z4696" s="31">
        <v>4.3499999999999996</v>
      </c>
      <c r="AA4696" s="31">
        <v>7.9402492666786948</v>
      </c>
      <c r="AB4696" s="31">
        <v>20.357142857142861</v>
      </c>
      <c r="AC4696" s="31">
        <v>16.00714285714286</v>
      </c>
      <c r="AD4696" s="31">
        <v>4.3500000000000005</v>
      </c>
      <c r="AE4696" s="34"/>
      <c r="AF4696" s="31">
        <v>0.47444862900741613</v>
      </c>
      <c r="AG4696" s="31">
        <v>9.0201951067496539E-2</v>
      </c>
      <c r="AH4696" s="34"/>
      <c r="AI4696" s="34">
        <v>0.75000000000000178</v>
      </c>
      <c r="AJ4696" s="127"/>
      <c r="AK4696" s="127"/>
      <c r="AL4696" s="127"/>
      <c r="AM4696" s="127"/>
    </row>
    <row r="4697" spans="1:39" s="1" customFormat="1" ht="15" customHeight="1" x14ac:dyDescent="0.2">
      <c r="A4697" s="30">
        <v>4832</v>
      </c>
      <c r="B4697" s="30" t="s">
        <v>38</v>
      </c>
      <c r="C4697" s="140">
        <v>40059</v>
      </c>
      <c r="D4697" s="30">
        <v>23</v>
      </c>
      <c r="E4697" s="30" t="s">
        <v>47</v>
      </c>
      <c r="F4697" s="30">
        <v>-80</v>
      </c>
      <c r="G4697" s="83">
        <v>37.488</v>
      </c>
      <c r="H4697" s="32">
        <v>-80.624799999999993</v>
      </c>
      <c r="I4697" s="30">
        <v>25</v>
      </c>
      <c r="J4697" s="83">
        <v>3.335999999999899</v>
      </c>
      <c r="K4697" s="32">
        <v>25.055599999999998</v>
      </c>
      <c r="L4697" s="34">
        <v>31.789000000000001</v>
      </c>
      <c r="M4697" s="34">
        <v>41.982999999999997</v>
      </c>
      <c r="N4697" s="33"/>
      <c r="O4697" s="33"/>
      <c r="P4697" s="31">
        <v>63.911351351351342</v>
      </c>
      <c r="Q4697" s="31">
        <v>5.9357710000000008</v>
      </c>
      <c r="R4697" s="31">
        <v>0.80878686517159859</v>
      </c>
      <c r="S4697" s="31">
        <v>1.99</v>
      </c>
      <c r="T4697" s="31">
        <v>0.45</v>
      </c>
      <c r="U4697" s="31">
        <v>0.92</v>
      </c>
      <c r="V4697" s="31">
        <v>0.1</v>
      </c>
      <c r="W4697" s="31">
        <v>0.82000000000000006</v>
      </c>
      <c r="X4697" s="31">
        <v>85.19</v>
      </c>
      <c r="Y4697" s="31">
        <v>1.5182900000000001</v>
      </c>
      <c r="Z4697" s="31">
        <v>2.91</v>
      </c>
      <c r="AA4697" s="31">
        <v>8.1754325901102813</v>
      </c>
      <c r="AB4697" s="31">
        <v>18.142857142857142</v>
      </c>
      <c r="AC4697" s="31">
        <v>15.232857142857142</v>
      </c>
      <c r="AD4697" s="31">
        <v>2.91</v>
      </c>
      <c r="AE4697" s="34"/>
      <c r="AF4697" s="31">
        <v>0.76619033255855984</v>
      </c>
      <c r="AG4697" s="31">
        <v>0.14866295206743801</v>
      </c>
      <c r="AH4697" s="34"/>
      <c r="AI4697" s="34">
        <v>0.89999999999999858</v>
      </c>
      <c r="AJ4697" s="127"/>
      <c r="AK4697" s="127"/>
      <c r="AL4697" s="127"/>
      <c r="AM4697" s="127"/>
    </row>
    <row r="4698" spans="1:39" s="1" customFormat="1" ht="15" customHeight="1" x14ac:dyDescent="0.2">
      <c r="A4698" s="30">
        <v>4833</v>
      </c>
      <c r="B4698" s="30" t="s">
        <v>38</v>
      </c>
      <c r="C4698" s="140">
        <v>40059</v>
      </c>
      <c r="D4698" s="30">
        <v>24</v>
      </c>
      <c r="E4698" s="30" t="s">
        <v>48</v>
      </c>
      <c r="F4698" s="30">
        <v>-80</v>
      </c>
      <c r="G4698" s="83">
        <v>40.020000000000003</v>
      </c>
      <c r="H4698" s="32">
        <v>-80.667000000000002</v>
      </c>
      <c r="I4698" s="30">
        <v>25</v>
      </c>
      <c r="J4698" s="83">
        <v>3.8179999999999126</v>
      </c>
      <c r="K4698" s="32">
        <v>25.063633333333332</v>
      </c>
      <c r="L4698" s="34">
        <v>31.706</v>
      </c>
      <c r="M4698" s="34">
        <v>43.484000000000002</v>
      </c>
      <c r="N4698" s="33"/>
      <c r="O4698" s="33"/>
      <c r="P4698" s="31">
        <v>64.562162162162167</v>
      </c>
      <c r="Q4698" s="31">
        <v>6.9916770000000001</v>
      </c>
      <c r="R4698" s="31">
        <v>0.80643136114031577</v>
      </c>
      <c r="S4698" s="31">
        <v>3.41</v>
      </c>
      <c r="T4698" s="31">
        <v>1.61</v>
      </c>
      <c r="U4698" s="31">
        <v>6.55</v>
      </c>
      <c r="V4698" s="31">
        <v>0.24</v>
      </c>
      <c r="W4698" s="31">
        <v>6.31</v>
      </c>
      <c r="X4698" s="31">
        <v>94.99</v>
      </c>
      <c r="Y4698" s="31">
        <v>2.04</v>
      </c>
      <c r="Z4698" s="31">
        <v>9.9600000000000009</v>
      </c>
      <c r="AA4698" s="31">
        <v>8.1242650988658163</v>
      </c>
      <c r="AB4698" s="31">
        <v>27.285714285714288</v>
      </c>
      <c r="AC4698" s="31">
        <v>17.325714285714287</v>
      </c>
      <c r="AD4698" s="31">
        <v>9.9600000000000009</v>
      </c>
      <c r="AE4698" s="34"/>
      <c r="AF4698" s="31">
        <v>0.78597656642133584</v>
      </c>
      <c r="AG4698" s="31">
        <v>0.15796703871050297</v>
      </c>
      <c r="AH4698" s="34"/>
      <c r="AI4698" s="34">
        <v>0.89999999999999858</v>
      </c>
      <c r="AJ4698" s="127"/>
      <c r="AK4698" s="127"/>
      <c r="AL4698" s="127"/>
      <c r="AM4698" s="127"/>
    </row>
    <row r="4699" spans="1:39" s="1" customFormat="1" ht="15" customHeight="1" x14ac:dyDescent="0.2">
      <c r="A4699" s="30">
        <v>4834</v>
      </c>
      <c r="B4699" s="30" t="s">
        <v>38</v>
      </c>
      <c r="C4699" s="140">
        <v>40059</v>
      </c>
      <c r="D4699" s="30">
        <v>25</v>
      </c>
      <c r="E4699" s="30" t="s">
        <v>48</v>
      </c>
      <c r="F4699" s="30">
        <v>-80</v>
      </c>
      <c r="G4699" s="83">
        <v>43.024000000000001</v>
      </c>
      <c r="H4699" s="32">
        <v>-80.717066666666668</v>
      </c>
      <c r="I4699" s="30">
        <v>25</v>
      </c>
      <c r="J4699" s="83">
        <v>3.5889999999999844</v>
      </c>
      <c r="K4699" s="32">
        <v>25.059816666666666</v>
      </c>
      <c r="L4699" s="34">
        <v>32.216999999999999</v>
      </c>
      <c r="M4699" s="34">
        <v>44.106000000000002</v>
      </c>
      <c r="N4699" s="33"/>
      <c r="O4699" s="33"/>
      <c r="P4699" s="31">
        <v>62.940540540540546</v>
      </c>
      <c r="Q4699" s="31">
        <v>14.188509999999999</v>
      </c>
      <c r="R4699" s="31">
        <v>7.494336265507143</v>
      </c>
      <c r="S4699" s="31">
        <v>2.09</v>
      </c>
      <c r="T4699" s="31">
        <v>1.55</v>
      </c>
      <c r="U4699" s="31">
        <v>0.85</v>
      </c>
      <c r="V4699" s="31">
        <v>0.11</v>
      </c>
      <c r="W4699" s="31">
        <v>0.74</v>
      </c>
      <c r="X4699" s="31">
        <v>92.3</v>
      </c>
      <c r="Y4699" s="31">
        <v>1.83</v>
      </c>
      <c r="Z4699" s="31">
        <v>2.94</v>
      </c>
      <c r="AA4699" s="31">
        <v>8.2606563867284653</v>
      </c>
      <c r="AB4699" s="31">
        <v>37.571428571428577</v>
      </c>
      <c r="AC4699" s="31">
        <v>34.631428571428579</v>
      </c>
      <c r="AD4699" s="31">
        <v>2.9399999999999995</v>
      </c>
      <c r="AE4699" s="34"/>
      <c r="AF4699" s="31">
        <v>1.3075753697400476</v>
      </c>
      <c r="AG4699" s="31">
        <v>0.20661310787167303</v>
      </c>
      <c r="AH4699" s="34"/>
      <c r="AI4699" s="34">
        <v>7.6500000000000057</v>
      </c>
      <c r="AJ4699" s="127"/>
      <c r="AK4699" s="127"/>
      <c r="AL4699" s="127"/>
      <c r="AM4699" s="127"/>
    </row>
    <row r="4700" spans="1:39" s="1" customFormat="1" ht="15" customHeight="1" x14ac:dyDescent="0.2">
      <c r="A4700" s="30">
        <v>4835</v>
      </c>
      <c r="B4700" s="30" t="s">
        <v>38</v>
      </c>
      <c r="C4700" s="140">
        <v>40059</v>
      </c>
      <c r="D4700" s="30">
        <v>26</v>
      </c>
      <c r="E4700" s="30" t="s">
        <v>50</v>
      </c>
      <c r="F4700" s="30">
        <v>-80</v>
      </c>
      <c r="G4700" s="83">
        <v>43.319000000000003</v>
      </c>
      <c r="H4700" s="32">
        <v>-80.721983333333327</v>
      </c>
      <c r="I4700" s="30">
        <v>25</v>
      </c>
      <c r="J4700" s="83">
        <v>1.4220000000000965</v>
      </c>
      <c r="K4700" s="32">
        <v>25.023700000000002</v>
      </c>
      <c r="L4700" s="34">
        <v>32.212000000000003</v>
      </c>
      <c r="M4700" s="34">
        <v>43.777999999999999</v>
      </c>
      <c r="N4700" s="33"/>
      <c r="O4700" s="33"/>
      <c r="P4700" s="31">
        <v>64.908108108108095</v>
      </c>
      <c r="Q4700" s="31">
        <v>7.6029910000000003</v>
      </c>
      <c r="R4700" s="31">
        <v>2.5381386170675855</v>
      </c>
      <c r="S4700" s="31">
        <v>1.57</v>
      </c>
      <c r="T4700" s="31">
        <v>1.46</v>
      </c>
      <c r="U4700" s="31">
        <v>0.64</v>
      </c>
      <c r="V4700" s="31">
        <v>0.09</v>
      </c>
      <c r="W4700" s="31">
        <v>0.55000000000000004</v>
      </c>
      <c r="X4700" s="31">
        <v>85.82</v>
      </c>
      <c r="Y4700" s="31">
        <v>1.75</v>
      </c>
      <c r="Z4700" s="31">
        <v>2.21</v>
      </c>
      <c r="AA4700" s="31">
        <v>8.2999055239595982</v>
      </c>
      <c r="AB4700" s="31">
        <v>39.428571428571431</v>
      </c>
      <c r="AC4700" s="31">
        <v>37.21857142857143</v>
      </c>
      <c r="AD4700" s="31">
        <v>2.21</v>
      </c>
      <c r="AE4700" s="34"/>
      <c r="AF4700" s="31">
        <v>0.93963561663225581</v>
      </c>
      <c r="AG4700" s="31">
        <v>0.15498093060675899</v>
      </c>
      <c r="AH4700" s="34"/>
      <c r="AI4700" s="34">
        <v>2.6499999999999968</v>
      </c>
      <c r="AJ4700" s="127"/>
      <c r="AK4700" s="127"/>
      <c r="AL4700" s="127"/>
      <c r="AM4700" s="127"/>
    </row>
    <row r="4701" spans="1:39" s="1" customFormat="1" ht="15" customHeight="1" x14ac:dyDescent="0.2">
      <c r="A4701" s="30">
        <v>4836</v>
      </c>
      <c r="B4701" s="30" t="s">
        <v>38</v>
      </c>
      <c r="C4701" s="140">
        <v>40059</v>
      </c>
      <c r="D4701" s="30">
        <v>27</v>
      </c>
      <c r="E4701" s="30" t="s">
        <v>50</v>
      </c>
      <c r="F4701" s="30">
        <v>-80</v>
      </c>
      <c r="G4701" s="83">
        <v>44.933</v>
      </c>
      <c r="H4701" s="32">
        <v>-80.748883333333339</v>
      </c>
      <c r="I4701" s="30">
        <v>25</v>
      </c>
      <c r="J4701" s="83">
        <v>0.32900000000005036</v>
      </c>
      <c r="K4701" s="32">
        <v>25.005483333333334</v>
      </c>
      <c r="L4701" s="34">
        <v>31.824999999999999</v>
      </c>
      <c r="M4701" s="34">
        <v>42.116999999999997</v>
      </c>
      <c r="N4701" s="33"/>
      <c r="O4701" s="33"/>
      <c r="P4701" s="31">
        <v>64.951351351351349</v>
      </c>
      <c r="Q4701" s="31">
        <v>7.3251209999999993</v>
      </c>
      <c r="R4701" s="31">
        <v>0.59318357204501293</v>
      </c>
      <c r="S4701" s="31">
        <v>1.39</v>
      </c>
      <c r="T4701" s="31">
        <v>1.1100000000000001</v>
      </c>
      <c r="U4701" s="31">
        <v>0.62</v>
      </c>
      <c r="V4701" s="31">
        <v>0.12</v>
      </c>
      <c r="W4701" s="31">
        <v>0.5</v>
      </c>
      <c r="X4701" s="31">
        <v>65.67</v>
      </c>
      <c r="Y4701" s="31">
        <v>0.93</v>
      </c>
      <c r="Z4701" s="31">
        <v>2.0099999999999998</v>
      </c>
      <c r="AA4701" s="31">
        <v>8.184918432866958</v>
      </c>
      <c r="AB4701" s="31">
        <v>40.928571428571438</v>
      </c>
      <c r="AC4701" s="31">
        <v>38.91857142857144</v>
      </c>
      <c r="AD4701" s="31">
        <v>2.0099999999999998</v>
      </c>
      <c r="AE4701" s="34"/>
      <c r="AF4701" s="31">
        <v>1.3172579948218317</v>
      </c>
      <c r="AG4701" s="31">
        <v>0.21222154869680571</v>
      </c>
      <c r="AH4701" s="34"/>
      <c r="AI4701" s="34">
        <v>0.74999999999999289</v>
      </c>
      <c r="AJ4701" s="127"/>
      <c r="AK4701" s="127"/>
      <c r="AL4701" s="127"/>
      <c r="AM4701" s="127"/>
    </row>
    <row r="4702" spans="1:39" s="1" customFormat="1" ht="15" customHeight="1" x14ac:dyDescent="0.2">
      <c r="A4702" s="30">
        <v>4837</v>
      </c>
      <c r="B4702" s="30" t="s">
        <v>38</v>
      </c>
      <c r="C4702" s="140">
        <v>40059</v>
      </c>
      <c r="D4702" s="30">
        <v>28</v>
      </c>
      <c r="E4702" s="30" t="s">
        <v>50</v>
      </c>
      <c r="F4702" s="30">
        <v>-80</v>
      </c>
      <c r="G4702" s="83">
        <v>47.128</v>
      </c>
      <c r="H4702" s="32">
        <v>-80.785466666666665</v>
      </c>
      <c r="I4702" s="30">
        <v>25</v>
      </c>
      <c r="J4702" s="83">
        <v>4.8999999999921329E-2</v>
      </c>
      <c r="K4702" s="32">
        <v>25.000816666666665</v>
      </c>
      <c r="L4702" s="34">
        <v>31.818000000000001</v>
      </c>
      <c r="M4702" s="34">
        <v>41.762</v>
      </c>
      <c r="N4702" s="33"/>
      <c r="O4702" s="33"/>
      <c r="P4702" s="31">
        <v>67.481081081081086</v>
      </c>
      <c r="Q4702" s="31">
        <v>9.0201279999999979</v>
      </c>
      <c r="R4702" s="31">
        <v>7.4829433107690191</v>
      </c>
      <c r="S4702" s="31">
        <v>2.5099999999999998</v>
      </c>
      <c r="T4702" s="31">
        <v>1.73</v>
      </c>
      <c r="U4702" s="31">
        <v>0.68</v>
      </c>
      <c r="V4702" s="31">
        <v>0.15</v>
      </c>
      <c r="W4702" s="31">
        <v>0.53</v>
      </c>
      <c r="X4702" s="31">
        <v>100.06</v>
      </c>
      <c r="Y4702" s="31">
        <v>2.5613899999999998</v>
      </c>
      <c r="Z4702" s="31">
        <v>3.19</v>
      </c>
      <c r="AA4702" s="31">
        <v>8.2840144389780956</v>
      </c>
      <c r="AB4702" s="31">
        <v>31</v>
      </c>
      <c r="AC4702" s="31">
        <v>27.810000000000002</v>
      </c>
      <c r="AD4702" s="31">
        <v>3.1899999999999995</v>
      </c>
      <c r="AE4702" s="34"/>
      <c r="AF4702" s="31">
        <v>0.56327618954030401</v>
      </c>
      <c r="AG4702" s="31">
        <v>0.1386210308698583</v>
      </c>
      <c r="AH4702" s="34"/>
      <c r="AI4702" s="34">
        <v>7.5500000000000078</v>
      </c>
      <c r="AJ4702" s="127"/>
      <c r="AK4702" s="127"/>
      <c r="AL4702" s="127"/>
      <c r="AM4702" s="127"/>
    </row>
    <row r="4703" spans="1:39" s="1" customFormat="1" ht="15" customHeight="1" x14ac:dyDescent="0.2">
      <c r="A4703" s="30">
        <v>4838</v>
      </c>
      <c r="B4703" s="30" t="s">
        <v>38</v>
      </c>
      <c r="C4703" s="140">
        <v>40059</v>
      </c>
      <c r="D4703" s="30">
        <v>29</v>
      </c>
      <c r="E4703" s="30" t="s">
        <v>50</v>
      </c>
      <c r="F4703" s="30">
        <v>-80</v>
      </c>
      <c r="G4703" s="83">
        <v>48.707000000000001</v>
      </c>
      <c r="H4703" s="32">
        <v>-80.811783333333338</v>
      </c>
      <c r="I4703" s="30">
        <v>24</v>
      </c>
      <c r="J4703" s="83">
        <v>59.904000000000011</v>
      </c>
      <c r="K4703" s="32">
        <v>24.9984</v>
      </c>
      <c r="L4703" s="34">
        <v>32.209699999999998</v>
      </c>
      <c r="M4703" s="34">
        <v>40.814999999999998</v>
      </c>
      <c r="N4703" s="33"/>
      <c r="O4703" s="33"/>
      <c r="P4703" s="31">
        <v>69.578378378378375</v>
      </c>
      <c r="Q4703" s="31">
        <v>8.5755359999999996</v>
      </c>
      <c r="R4703" s="31">
        <v>0.38880701229369358</v>
      </c>
      <c r="S4703" s="31">
        <v>3.11</v>
      </c>
      <c r="T4703" s="31">
        <v>1.77</v>
      </c>
      <c r="U4703" s="31">
        <v>0.89</v>
      </c>
      <c r="V4703" s="31">
        <v>0.16</v>
      </c>
      <c r="W4703" s="31">
        <v>0.73</v>
      </c>
      <c r="X4703" s="31">
        <v>104.54</v>
      </c>
      <c r="Y4703" s="31">
        <v>1.92394</v>
      </c>
      <c r="Z4703" s="31">
        <v>4</v>
      </c>
      <c r="AA4703" s="31">
        <v>8.3011737870235844</v>
      </c>
      <c r="AB4703" s="31">
        <v>20.642857142857146</v>
      </c>
      <c r="AC4703" s="31">
        <v>16.642857142857146</v>
      </c>
      <c r="AD4703" s="31">
        <v>4</v>
      </c>
      <c r="AE4703" s="34"/>
      <c r="AF4703" s="31">
        <v>0.51402109673296792</v>
      </c>
      <c r="AG4703" s="31">
        <v>0.14424064291843297</v>
      </c>
      <c r="AH4703" s="34"/>
      <c r="AI4703" s="34">
        <v>0.44999999999999929</v>
      </c>
      <c r="AJ4703" s="127"/>
      <c r="AK4703" s="127"/>
      <c r="AL4703" s="127"/>
      <c r="AM4703" s="127"/>
    </row>
    <row r="4704" spans="1:39" s="1" customFormat="1" ht="15" customHeight="1" x14ac:dyDescent="0.2">
      <c r="A4704" s="30">
        <v>4839</v>
      </c>
      <c r="B4704" s="30" t="s">
        <v>38</v>
      </c>
      <c r="C4704" s="140">
        <v>40059</v>
      </c>
      <c r="D4704" s="30">
        <v>30</v>
      </c>
      <c r="E4704" s="30" t="s">
        <v>49</v>
      </c>
      <c r="F4704" s="30">
        <v>-80</v>
      </c>
      <c r="G4704" s="83">
        <v>50.152999999999999</v>
      </c>
      <c r="H4704" s="32">
        <v>-80.835883333333328</v>
      </c>
      <c r="I4704" s="30">
        <v>24</v>
      </c>
      <c r="J4704" s="83">
        <v>58.564999999999898</v>
      </c>
      <c r="K4704" s="32">
        <v>24.976083333333332</v>
      </c>
      <c r="L4704" s="34">
        <v>31.731999999999999</v>
      </c>
      <c r="M4704" s="34">
        <v>39.363999999999997</v>
      </c>
      <c r="N4704" s="33"/>
      <c r="O4704" s="33"/>
      <c r="P4704" s="31">
        <v>70.032432432432429</v>
      </c>
      <c r="Q4704" s="31">
        <v>8.7978319999999997</v>
      </c>
      <c r="R4704" s="31">
        <v>0.24941496615351857</v>
      </c>
      <c r="S4704" s="31">
        <v>1.5</v>
      </c>
      <c r="T4704" s="31">
        <v>2.17</v>
      </c>
      <c r="U4704" s="31">
        <v>1.1100000000000001</v>
      </c>
      <c r="V4704" s="31">
        <v>0.25</v>
      </c>
      <c r="W4704" s="31">
        <v>0.8600000000000001</v>
      </c>
      <c r="X4704" s="31">
        <v>128.91</v>
      </c>
      <c r="Y4704" s="31">
        <v>2.1789199999999997</v>
      </c>
      <c r="Z4704" s="31">
        <v>2.6100000000000003</v>
      </c>
      <c r="AA4704" s="31">
        <v>8.1554145183914066</v>
      </c>
      <c r="AB4704" s="31">
        <v>45.785714285714285</v>
      </c>
      <c r="AC4704" s="31">
        <v>43.175714285714285</v>
      </c>
      <c r="AD4704" s="31">
        <v>2.6100000000000003</v>
      </c>
      <c r="AE4704" s="34"/>
      <c r="AF4704" s="31">
        <v>0.8449142843104559</v>
      </c>
      <c r="AG4704" s="31">
        <v>0.29818613043829378</v>
      </c>
      <c r="AH4704" s="34"/>
      <c r="AI4704" s="34">
        <v>0.35000000000000142</v>
      </c>
      <c r="AJ4704" s="127"/>
      <c r="AK4704" s="127"/>
      <c r="AL4704" s="127"/>
      <c r="AM4704" s="127"/>
    </row>
    <row r="4705" spans="1:39" s="1" customFormat="1" ht="15" customHeight="1" x14ac:dyDescent="0.2">
      <c r="A4705" s="30">
        <v>4840</v>
      </c>
      <c r="B4705" s="30" t="s">
        <v>38</v>
      </c>
      <c r="C4705" s="140">
        <v>40059</v>
      </c>
      <c r="D4705" s="30">
        <v>31</v>
      </c>
      <c r="E4705" s="30" t="s">
        <v>49</v>
      </c>
      <c r="F4705" s="30">
        <v>-80</v>
      </c>
      <c r="G4705" s="83">
        <v>52.162999999999997</v>
      </c>
      <c r="H4705" s="32">
        <v>-80.869383333333332</v>
      </c>
      <c r="I4705" s="30">
        <v>25</v>
      </c>
      <c r="J4705" s="83">
        <v>0.66800000000000637</v>
      </c>
      <c r="K4705" s="32">
        <v>25.011133333333333</v>
      </c>
      <c r="L4705" s="34">
        <v>32.225000000000001</v>
      </c>
      <c r="M4705" s="34">
        <v>39.070999999999998</v>
      </c>
      <c r="N4705" s="33"/>
      <c r="O4705" s="33"/>
      <c r="P4705" s="31">
        <v>70.162162162162161</v>
      </c>
      <c r="Q4705" s="31">
        <v>8.1865179999999995</v>
      </c>
      <c r="R4705" s="31">
        <v>0.7567653080551815</v>
      </c>
      <c r="S4705" s="31">
        <v>0.56999999999999995</v>
      </c>
      <c r="T4705" s="31">
        <v>2.0299999999999998</v>
      </c>
      <c r="U4705" s="31">
        <v>5.32</v>
      </c>
      <c r="V4705" s="31">
        <v>0.35</v>
      </c>
      <c r="W4705" s="31">
        <v>4.9700000000000006</v>
      </c>
      <c r="X4705" s="31">
        <v>123.15</v>
      </c>
      <c r="Y4705" s="31">
        <v>2.1905099999999997</v>
      </c>
      <c r="Z4705" s="31">
        <v>5.8900000000000006</v>
      </c>
      <c r="AA4705" s="31">
        <v>8.2901843363960133</v>
      </c>
      <c r="AB4705" s="31">
        <v>17</v>
      </c>
      <c r="AC4705" s="31">
        <v>11.11</v>
      </c>
      <c r="AD4705" s="31">
        <v>5.8900000000000006</v>
      </c>
      <c r="AE4705" s="34"/>
      <c r="AF4705" s="31">
        <v>1.2031714123364636</v>
      </c>
      <c r="AG4705" s="31">
        <v>0.20696322654282601</v>
      </c>
      <c r="AH4705" s="34"/>
      <c r="AI4705" s="34">
        <v>0.89999999999999858</v>
      </c>
      <c r="AJ4705" s="127"/>
      <c r="AK4705" s="127"/>
      <c r="AL4705" s="127"/>
      <c r="AM4705" s="127"/>
    </row>
    <row r="4706" spans="1:39" s="1" customFormat="1" ht="15" customHeight="1" x14ac:dyDescent="0.2">
      <c r="A4706" s="30">
        <v>4841</v>
      </c>
      <c r="B4706" s="30" t="s">
        <v>38</v>
      </c>
      <c r="C4706" s="140">
        <v>40059</v>
      </c>
      <c r="D4706" s="30">
        <v>32</v>
      </c>
      <c r="E4706" s="30" t="s">
        <v>49</v>
      </c>
      <c r="F4706" s="30">
        <v>-80</v>
      </c>
      <c r="G4706" s="83">
        <v>55.543999999999997</v>
      </c>
      <c r="H4706" s="32">
        <v>-80.925733333333326</v>
      </c>
      <c r="I4706" s="30">
        <v>25</v>
      </c>
      <c r="J4706" s="83">
        <v>0.73300000000003251</v>
      </c>
      <c r="K4706" s="32">
        <v>25.012216666666667</v>
      </c>
      <c r="L4706" s="34">
        <v>31.913</v>
      </c>
      <c r="M4706" s="34">
        <v>37.067999999999998</v>
      </c>
      <c r="N4706" s="33"/>
      <c r="O4706" s="33"/>
      <c r="P4706" s="31">
        <v>69.167567567567573</v>
      </c>
      <c r="Q4706" s="31">
        <v>8.6227738999999985</v>
      </c>
      <c r="R4706" s="31">
        <v>1.4142828741124711</v>
      </c>
      <c r="S4706" s="31">
        <v>0.55000000000000004</v>
      </c>
      <c r="T4706" s="31">
        <v>2.39</v>
      </c>
      <c r="U4706" s="31">
        <v>0.98</v>
      </c>
      <c r="V4706" s="31">
        <v>0.17</v>
      </c>
      <c r="W4706" s="31">
        <v>0.80999999999999994</v>
      </c>
      <c r="X4706" s="31">
        <v>151.21</v>
      </c>
      <c r="Y4706" s="31">
        <v>2.6309300000000002</v>
      </c>
      <c r="Z4706" s="31">
        <v>1.53</v>
      </c>
      <c r="AA4706" s="31">
        <v>8.3169869270346748</v>
      </c>
      <c r="AB4706" s="31">
        <v>23.142857142857139</v>
      </c>
      <c r="AC4706" s="31">
        <v>21.612857142857138</v>
      </c>
      <c r="AD4706" s="31">
        <v>1.53</v>
      </c>
      <c r="AE4706" s="34"/>
      <c r="AF4706" s="31">
        <v>1.1400238574552639</v>
      </c>
      <c r="AG4706" s="31">
        <v>0.28167231906096252</v>
      </c>
      <c r="AH4706" s="34"/>
      <c r="AI4706" s="34">
        <v>1.5500000000000025</v>
      </c>
      <c r="AJ4706" s="127"/>
      <c r="AK4706" s="127"/>
      <c r="AL4706" s="127"/>
      <c r="AM4706" s="127"/>
    </row>
    <row r="4707" spans="1:39" s="1" customFormat="1" ht="15" customHeight="1" x14ac:dyDescent="0.2">
      <c r="A4707" s="30">
        <v>4842</v>
      </c>
      <c r="B4707" s="30" t="s">
        <v>38</v>
      </c>
      <c r="C4707" s="140">
        <v>40059</v>
      </c>
      <c r="D4707" s="30">
        <v>33</v>
      </c>
      <c r="E4707" s="30" t="s">
        <v>49</v>
      </c>
      <c r="F4707" s="30">
        <v>-80</v>
      </c>
      <c r="G4707" s="83">
        <v>55.201999999999998</v>
      </c>
      <c r="H4707" s="32">
        <v>-80.920033333333336</v>
      </c>
      <c r="I4707" s="30">
        <v>25</v>
      </c>
      <c r="J4707" s="83">
        <v>3.247999999999962</v>
      </c>
      <c r="K4707" s="32">
        <v>25.054133333333333</v>
      </c>
      <c r="L4707" s="34">
        <v>31.419599999999999</v>
      </c>
      <c r="M4707" s="34">
        <v>37.419600000000003</v>
      </c>
      <c r="N4707" s="33"/>
      <c r="O4707" s="33"/>
      <c r="P4707" s="31">
        <v>64.562162162162167</v>
      </c>
      <c r="Q4707" s="31">
        <v>11.8794103</v>
      </c>
      <c r="R4707" s="31">
        <v>0.72649457539784434</v>
      </c>
      <c r="S4707" s="31">
        <v>0.64</v>
      </c>
      <c r="T4707" s="31">
        <v>2.19</v>
      </c>
      <c r="U4707" s="31">
        <v>4.47</v>
      </c>
      <c r="V4707" s="31">
        <v>0.33</v>
      </c>
      <c r="W4707" s="31">
        <v>4.1399999999999997</v>
      </c>
      <c r="X4707" s="31">
        <v>136.46</v>
      </c>
      <c r="Y4707" s="31">
        <v>2.2716400000000001</v>
      </c>
      <c r="Z4707" s="31">
        <v>5.1099999999999994</v>
      </c>
      <c r="AA4707" s="31">
        <v>8.2775993166428599</v>
      </c>
      <c r="AB4707" s="31">
        <v>17.428571428571431</v>
      </c>
      <c r="AC4707" s="31">
        <v>12.318571428571431</v>
      </c>
      <c r="AD4707" s="31">
        <v>5.1099999999999994</v>
      </c>
      <c r="AE4707" s="34"/>
      <c r="AF4707" s="31">
        <v>1.4574455666580957</v>
      </c>
      <c r="AG4707" s="31">
        <v>0.3028917767722793</v>
      </c>
      <c r="AH4707" s="34"/>
      <c r="AI4707" s="34">
        <v>0.89999999999999858</v>
      </c>
      <c r="AJ4707" s="127"/>
      <c r="AK4707" s="127"/>
      <c r="AL4707" s="127"/>
      <c r="AM4707" s="127"/>
    </row>
    <row r="4708" spans="1:39" s="1" customFormat="1" ht="15" customHeight="1" x14ac:dyDescent="0.2">
      <c r="A4708" s="30">
        <v>4843</v>
      </c>
      <c r="B4708" s="30" t="s">
        <v>38</v>
      </c>
      <c r="C4708" s="140">
        <v>40059</v>
      </c>
      <c r="D4708" s="30">
        <v>35</v>
      </c>
      <c r="E4708" s="30" t="s">
        <v>49</v>
      </c>
      <c r="F4708" s="30">
        <v>-80</v>
      </c>
      <c r="G4708" s="83">
        <v>52.746000000000002</v>
      </c>
      <c r="H4708" s="32">
        <v>-80.879099999999994</v>
      </c>
      <c r="I4708" s="30">
        <v>24</v>
      </c>
      <c r="J4708" s="83">
        <v>58.289999999999935</v>
      </c>
      <c r="K4708" s="32">
        <v>24.971499999999999</v>
      </c>
      <c r="L4708" s="34">
        <v>31.488</v>
      </c>
      <c r="M4708" s="34">
        <v>38.506</v>
      </c>
      <c r="N4708" s="33"/>
      <c r="O4708" s="33"/>
      <c r="P4708" s="31">
        <v>70.248648648648654</v>
      </c>
      <c r="Q4708" s="31">
        <v>11.604318999999998</v>
      </c>
      <c r="R4708" s="31">
        <v>0.47031379979276855</v>
      </c>
      <c r="S4708" s="31">
        <v>0.84</v>
      </c>
      <c r="T4708" s="31">
        <v>1.97</v>
      </c>
      <c r="U4708" s="31">
        <v>1.04</v>
      </c>
      <c r="V4708" s="31">
        <v>0.22</v>
      </c>
      <c r="W4708" s="31">
        <v>0.82000000000000006</v>
      </c>
      <c r="X4708" s="31">
        <v>123.39</v>
      </c>
      <c r="Y4708" s="31">
        <v>2.0514299999999999</v>
      </c>
      <c r="Z4708" s="31">
        <v>1.88</v>
      </c>
      <c r="AA4708" s="31">
        <v>8.1313811539199445</v>
      </c>
      <c r="AB4708" s="31">
        <v>33.357142857142861</v>
      </c>
      <c r="AC4708" s="31">
        <v>31.477142857142862</v>
      </c>
      <c r="AD4708" s="31">
        <v>1.8800000000000001</v>
      </c>
      <c r="AE4708" s="34"/>
      <c r="AF4708" s="31">
        <v>0.66936408174072004</v>
      </c>
      <c r="AG4708" s="31">
        <v>0.22609565588138375</v>
      </c>
      <c r="AH4708" s="34"/>
      <c r="AI4708" s="34">
        <v>0.54999999999999716</v>
      </c>
      <c r="AJ4708" s="127"/>
      <c r="AK4708" s="127"/>
      <c r="AL4708" s="127"/>
      <c r="AM4708" s="127"/>
    </row>
    <row r="4709" spans="1:39" s="1" customFormat="1" ht="15" customHeight="1" x14ac:dyDescent="0.2">
      <c r="A4709" s="30">
        <v>4844</v>
      </c>
      <c r="B4709" s="30" t="s">
        <v>38</v>
      </c>
      <c r="C4709" s="140">
        <v>40059</v>
      </c>
      <c r="D4709" s="30">
        <v>38</v>
      </c>
      <c r="E4709" s="30" t="s">
        <v>50</v>
      </c>
      <c r="F4709" s="30">
        <v>-80</v>
      </c>
      <c r="G4709" s="83">
        <v>41.856000000000002</v>
      </c>
      <c r="H4709" s="32">
        <v>-80.697599999999994</v>
      </c>
      <c r="I4709" s="30">
        <v>24</v>
      </c>
      <c r="J4709" s="83">
        <v>59.161000000000072</v>
      </c>
      <c r="K4709" s="32">
        <v>24.986016666666668</v>
      </c>
      <c r="L4709" s="34">
        <v>32.345999999999997</v>
      </c>
      <c r="M4709" s="34">
        <v>40.744999999999997</v>
      </c>
      <c r="N4709" s="33"/>
      <c r="O4709" s="33"/>
      <c r="P4709" s="31">
        <v>67.783783783783775</v>
      </c>
      <c r="Q4709" s="31">
        <v>9.9093119999999999</v>
      </c>
      <c r="R4709" s="31">
        <v>0.75462714528656827</v>
      </c>
      <c r="S4709" s="31">
        <v>3.14</v>
      </c>
      <c r="T4709" s="31">
        <v>0.8</v>
      </c>
      <c r="U4709" s="31">
        <v>5.91</v>
      </c>
      <c r="V4709" s="31">
        <v>0.25</v>
      </c>
      <c r="W4709" s="31">
        <v>5.66</v>
      </c>
      <c r="X4709" s="31">
        <v>47.95</v>
      </c>
      <c r="Y4709" s="31">
        <v>1.3560299999999998</v>
      </c>
      <c r="Z4709" s="31">
        <v>9.0500000000000007</v>
      </c>
      <c r="AA4709" s="31">
        <v>8.2006317666842445</v>
      </c>
      <c r="AB4709" s="31">
        <v>29.071428571428573</v>
      </c>
      <c r="AC4709" s="31">
        <v>20.021428571428572</v>
      </c>
      <c r="AD4709" s="31">
        <v>9.0500000000000007</v>
      </c>
      <c r="AE4709" s="34"/>
      <c r="AF4709" s="31">
        <v>0.8011319795928239</v>
      </c>
      <c r="AG4709" s="31">
        <v>0.12528284267011058</v>
      </c>
      <c r="AH4709" s="34"/>
      <c r="AI4709" s="34">
        <v>0.84999999999999964</v>
      </c>
      <c r="AJ4709" s="127"/>
      <c r="AK4709" s="127"/>
      <c r="AL4709" s="127"/>
      <c r="AM4709" s="127"/>
    </row>
    <row r="4710" spans="1:39" s="1" customFormat="1" ht="15" customHeight="1" x14ac:dyDescent="0.2">
      <c r="A4710" s="30">
        <v>4845</v>
      </c>
      <c r="B4710" s="30" t="s">
        <v>38</v>
      </c>
      <c r="C4710" s="140">
        <v>40059</v>
      </c>
      <c r="D4710" s="30">
        <v>39</v>
      </c>
      <c r="E4710" s="30" t="s">
        <v>50</v>
      </c>
      <c r="F4710" s="30">
        <v>-80</v>
      </c>
      <c r="G4710" s="83">
        <v>38.466999999999999</v>
      </c>
      <c r="H4710" s="32">
        <v>-80.641116666666662</v>
      </c>
      <c r="I4710" s="30">
        <v>25</v>
      </c>
      <c r="J4710" s="83">
        <v>0.49899999999993838</v>
      </c>
      <c r="K4710" s="32">
        <v>25.008316666666666</v>
      </c>
      <c r="L4710" s="34">
        <v>32.154000000000003</v>
      </c>
      <c r="M4710" s="34">
        <v>41.616</v>
      </c>
      <c r="N4710" s="33"/>
      <c r="O4710" s="33"/>
      <c r="P4710" s="31">
        <v>66.637837837837836</v>
      </c>
      <c r="Q4710" s="31">
        <v>10.159395</v>
      </c>
      <c r="R4710" s="31">
        <v>2.9108416665605898</v>
      </c>
      <c r="S4710" s="31">
        <v>2.16</v>
      </c>
      <c r="T4710" s="31">
        <v>0.91</v>
      </c>
      <c r="U4710" s="31">
        <v>6.15</v>
      </c>
      <c r="V4710" s="31">
        <v>0.23</v>
      </c>
      <c r="W4710" s="31">
        <v>5.92</v>
      </c>
      <c r="X4710" s="31">
        <v>54.78</v>
      </c>
      <c r="Y4710" s="31">
        <v>1.5067000000000002</v>
      </c>
      <c r="Z4710" s="31">
        <v>8.31</v>
      </c>
      <c r="AA4710" s="31">
        <v>8.2371945622186207</v>
      </c>
      <c r="AB4710" s="31">
        <v>13.5</v>
      </c>
      <c r="AC4710" s="31">
        <v>5.1899999999999995</v>
      </c>
      <c r="AD4710" s="31">
        <v>8.31</v>
      </c>
      <c r="AE4710" s="34"/>
      <c r="AF4710" s="31">
        <v>0.74893000089103179</v>
      </c>
      <c r="AG4710" s="31">
        <v>0.10438606728030234</v>
      </c>
      <c r="AH4710" s="34"/>
      <c r="AI4710" s="34">
        <v>2.9999999999999982</v>
      </c>
      <c r="AJ4710" s="127"/>
      <c r="AK4710" s="127"/>
      <c r="AL4710" s="127"/>
      <c r="AM4710" s="127"/>
    </row>
    <row r="4711" spans="1:39" s="3" customFormat="1" ht="15" customHeight="1" x14ac:dyDescent="0.2">
      <c r="A4711" s="25">
        <v>4846</v>
      </c>
      <c r="B4711" s="25" t="s">
        <v>38</v>
      </c>
      <c r="C4711" s="139">
        <v>40059</v>
      </c>
      <c r="D4711" s="25">
        <v>40</v>
      </c>
      <c r="E4711" s="25" t="s">
        <v>47</v>
      </c>
      <c r="F4711" s="25">
        <v>-80</v>
      </c>
      <c r="G4711" s="82">
        <v>35.892000000000003</v>
      </c>
      <c r="H4711" s="27">
        <v>-80.598200000000006</v>
      </c>
      <c r="I4711" s="25">
        <v>25</v>
      </c>
      <c r="J4711" s="82">
        <v>1.0600000000000165</v>
      </c>
      <c r="K4711" s="27">
        <v>25.017666666666667</v>
      </c>
      <c r="L4711" s="29">
        <v>32.462000000000003</v>
      </c>
      <c r="M4711" s="29">
        <v>39.848999999999997</v>
      </c>
      <c r="N4711" s="28"/>
      <c r="O4711" s="28"/>
      <c r="P4711" s="26">
        <v>64.129729729729718</v>
      </c>
      <c r="Q4711" s="26">
        <v>10.103821</v>
      </c>
      <c r="R4711" s="26">
        <v>2.6813395633434518</v>
      </c>
      <c r="S4711" s="26">
        <v>1.67</v>
      </c>
      <c r="T4711" s="26">
        <v>0.69</v>
      </c>
      <c r="U4711" s="26">
        <v>0.79</v>
      </c>
      <c r="V4711" s="26">
        <v>0.12</v>
      </c>
      <c r="W4711" s="26">
        <v>0.67</v>
      </c>
      <c r="X4711" s="26">
        <v>42.65</v>
      </c>
      <c r="Y4711" s="26">
        <v>2.0746100000000003</v>
      </c>
      <c r="Z4711" s="26">
        <v>2.46</v>
      </c>
      <c r="AA4711" s="26">
        <v>8.268437249486329</v>
      </c>
      <c r="AB4711" s="26">
        <v>12.857142857142859</v>
      </c>
      <c r="AC4711" s="26">
        <v>10.39714285714286</v>
      </c>
      <c r="AD4711" s="26">
        <v>2.46</v>
      </c>
      <c r="AE4711" s="29"/>
      <c r="AF4711" s="26">
        <v>0.57674766791496002</v>
      </c>
      <c r="AG4711" s="26">
        <v>7.4800920850477556E-2</v>
      </c>
      <c r="AH4711" s="29"/>
      <c r="AI4711" s="29">
        <v>2.7499999999999947</v>
      </c>
      <c r="AJ4711" s="125"/>
      <c r="AK4711" s="125"/>
      <c r="AL4711" s="125"/>
      <c r="AM4711" s="125"/>
    </row>
    <row r="4712" spans="1:39" s="1" customFormat="1" ht="15" customHeight="1" x14ac:dyDescent="0.2">
      <c r="A4712" s="30">
        <v>4847</v>
      </c>
      <c r="B4712" s="30" t="s">
        <v>39</v>
      </c>
      <c r="C4712" s="140">
        <v>40120</v>
      </c>
      <c r="D4712" s="30" t="s">
        <v>15</v>
      </c>
      <c r="E4712" s="30" t="s">
        <v>76</v>
      </c>
      <c r="F4712" s="30">
        <v>-80</v>
      </c>
      <c r="G4712" s="83">
        <v>10.907</v>
      </c>
      <c r="H4712" s="32">
        <v>-80.181783333333328</v>
      </c>
      <c r="I4712" s="30">
        <v>25</v>
      </c>
      <c r="J4712" s="83">
        <v>44.322000000000088</v>
      </c>
      <c r="K4712" s="32">
        <v>25.738700000000001</v>
      </c>
      <c r="L4712" s="34">
        <v>28.506</v>
      </c>
      <c r="M4712" s="34">
        <v>33.677999999999997</v>
      </c>
      <c r="N4712" s="33"/>
      <c r="O4712" s="33"/>
      <c r="P4712" s="31">
        <v>60.367567567567562</v>
      </c>
      <c r="Q4712" s="31">
        <v>10.381691</v>
      </c>
      <c r="R4712" s="31">
        <v>2.4967587594799405</v>
      </c>
      <c r="S4712" s="31">
        <v>1.18</v>
      </c>
      <c r="T4712" s="31">
        <v>0.05</v>
      </c>
      <c r="U4712" s="31">
        <v>11.57</v>
      </c>
      <c r="V4712" s="31">
        <v>4.7699999999999996</v>
      </c>
      <c r="W4712" s="31">
        <v>6.8000000000000007</v>
      </c>
      <c r="X4712" s="31">
        <v>6.07</v>
      </c>
      <c r="Y4712" s="31" t="s">
        <v>194</v>
      </c>
      <c r="Z4712" s="31" t="s">
        <v>194</v>
      </c>
      <c r="AA4712" s="31" t="s">
        <v>194</v>
      </c>
      <c r="AB4712" s="31" t="s">
        <v>194</v>
      </c>
      <c r="AC4712" s="31" t="s">
        <v>194</v>
      </c>
      <c r="AD4712" s="31">
        <v>12.75</v>
      </c>
      <c r="AE4712" s="34"/>
      <c r="AF4712" s="31">
        <v>0.86722642036847986</v>
      </c>
      <c r="AG4712" s="31">
        <v>0.31689880535004561</v>
      </c>
      <c r="AH4712" s="34"/>
      <c r="AI4712" s="34">
        <v>2.5999999999999979</v>
      </c>
      <c r="AJ4712" s="127"/>
      <c r="AK4712" s="127"/>
      <c r="AL4712" s="127"/>
      <c r="AM4712" s="127"/>
    </row>
    <row r="4713" spans="1:39" s="1" customFormat="1" ht="15" customHeight="1" x14ac:dyDescent="0.2">
      <c r="A4713" s="30">
        <v>4848</v>
      </c>
      <c r="B4713" s="30" t="s">
        <v>39</v>
      </c>
      <c r="C4713" s="140">
        <v>40120</v>
      </c>
      <c r="D4713" s="30" t="s">
        <v>24</v>
      </c>
      <c r="E4713" s="30" t="s">
        <v>77</v>
      </c>
      <c r="F4713" s="30">
        <v>-80</v>
      </c>
      <c r="G4713" s="83">
        <v>21.672000000000001</v>
      </c>
      <c r="H4713" s="32">
        <v>-80.361199999999997</v>
      </c>
      <c r="I4713" s="30">
        <v>25</v>
      </c>
      <c r="J4713" s="83">
        <v>17.803999999999931</v>
      </c>
      <c r="K4713" s="32">
        <v>25.296733333333332</v>
      </c>
      <c r="L4713" s="34">
        <v>29.126000000000001</v>
      </c>
      <c r="M4713" s="34">
        <v>32.012999999999998</v>
      </c>
      <c r="N4713" s="33"/>
      <c r="O4713" s="33"/>
      <c r="P4713" s="31">
        <v>70.659459459459455</v>
      </c>
      <c r="Q4713" s="31">
        <v>24.997653</v>
      </c>
      <c r="R4713" s="31">
        <v>0.88735361618928321</v>
      </c>
      <c r="S4713" s="31">
        <v>1</v>
      </c>
      <c r="T4713" s="31">
        <v>0.01</v>
      </c>
      <c r="U4713" s="31">
        <v>0.91</v>
      </c>
      <c r="V4713" s="31">
        <v>0.3</v>
      </c>
      <c r="W4713" s="31">
        <v>0.6100000000000001</v>
      </c>
      <c r="X4713" s="31">
        <v>3.24</v>
      </c>
      <c r="Y4713" s="31" t="s">
        <v>194</v>
      </c>
      <c r="Z4713" s="31" t="s">
        <v>194</v>
      </c>
      <c r="AA4713" s="31" t="s">
        <v>194</v>
      </c>
      <c r="AB4713" s="31" t="s">
        <v>194</v>
      </c>
      <c r="AC4713" s="31" t="s">
        <v>194</v>
      </c>
      <c r="AD4713" s="31">
        <v>1.9100000000000001</v>
      </c>
      <c r="AE4713" s="34"/>
      <c r="AF4713" s="31">
        <v>0.52622962400999984</v>
      </c>
      <c r="AG4713" s="31">
        <v>0.11040085167551923</v>
      </c>
      <c r="AH4713" s="34"/>
      <c r="AI4713" s="34">
        <v>0.94999999999999751</v>
      </c>
      <c r="AJ4713" s="127"/>
      <c r="AK4713" s="127"/>
      <c r="AL4713" s="127"/>
      <c r="AM4713" s="127"/>
    </row>
    <row r="4714" spans="1:39" s="1" customFormat="1" ht="15" customHeight="1" x14ac:dyDescent="0.2">
      <c r="A4714" s="30">
        <v>4849</v>
      </c>
      <c r="B4714" s="30" t="s">
        <v>39</v>
      </c>
      <c r="C4714" s="140">
        <v>40120</v>
      </c>
      <c r="D4714" s="30" t="s">
        <v>25</v>
      </c>
      <c r="E4714" s="30" t="s">
        <v>79</v>
      </c>
      <c r="F4714" s="30">
        <v>-80</v>
      </c>
      <c r="G4714" s="83">
        <v>22.56</v>
      </c>
      <c r="H4714" s="32">
        <v>-80.376000000000005</v>
      </c>
      <c r="I4714" s="30">
        <v>25</v>
      </c>
      <c r="J4714" s="83">
        <v>14.316999999999922</v>
      </c>
      <c r="K4714" s="32">
        <v>25.238616666666665</v>
      </c>
      <c r="L4714" s="34">
        <v>30.172000000000001</v>
      </c>
      <c r="M4714" s="34">
        <v>29.928000000000001</v>
      </c>
      <c r="N4714" s="33"/>
      <c r="O4714" s="33"/>
      <c r="P4714" s="31">
        <v>65.037837837837841</v>
      </c>
      <c r="Q4714" s="31">
        <v>24.19183</v>
      </c>
      <c r="R4714" s="31">
        <v>1.1868355722843247</v>
      </c>
      <c r="S4714" s="31">
        <v>3.25</v>
      </c>
      <c r="T4714" s="31">
        <v>0.01</v>
      </c>
      <c r="U4714" s="31">
        <v>0.88</v>
      </c>
      <c r="V4714" s="31">
        <v>0.2</v>
      </c>
      <c r="W4714" s="31">
        <v>0.67999999999999994</v>
      </c>
      <c r="X4714" s="31">
        <v>5.92</v>
      </c>
      <c r="Y4714" s="31" t="s">
        <v>194</v>
      </c>
      <c r="Z4714" s="31" t="s">
        <v>194</v>
      </c>
      <c r="AA4714" s="31" t="s">
        <v>194</v>
      </c>
      <c r="AB4714" s="31" t="s">
        <v>194</v>
      </c>
      <c r="AC4714" s="31" t="s">
        <v>194</v>
      </c>
      <c r="AD4714" s="31">
        <v>4.13</v>
      </c>
      <c r="AE4714" s="34"/>
      <c r="AF4714" s="31">
        <v>0.95058119281166387</v>
      </c>
      <c r="AG4714" s="31">
        <v>7.6530892740720086E-2</v>
      </c>
      <c r="AH4714" s="34"/>
      <c r="AI4714" s="34">
        <v>1.2999999999999989</v>
      </c>
      <c r="AJ4714" s="127"/>
      <c r="AK4714" s="127"/>
      <c r="AL4714" s="127"/>
      <c r="AM4714" s="127"/>
    </row>
    <row r="4715" spans="1:39" s="1" customFormat="1" ht="15" customHeight="1" x14ac:dyDescent="0.2">
      <c r="A4715" s="30">
        <v>4850</v>
      </c>
      <c r="B4715" s="30" t="s">
        <v>39</v>
      </c>
      <c r="C4715" s="140">
        <v>40120</v>
      </c>
      <c r="D4715" s="30" t="s">
        <v>26</v>
      </c>
      <c r="E4715" s="30" t="s">
        <v>79</v>
      </c>
      <c r="F4715" s="30">
        <v>-80</v>
      </c>
      <c r="G4715" s="83">
        <v>25.33</v>
      </c>
      <c r="H4715" s="32">
        <v>-80.422166666666669</v>
      </c>
      <c r="I4715" s="30">
        <v>25</v>
      </c>
      <c r="J4715" s="83">
        <v>15.34</v>
      </c>
      <c r="K4715" s="32">
        <v>25.255666666666666</v>
      </c>
      <c r="L4715" s="34">
        <v>30.266999999999999</v>
      </c>
      <c r="M4715" s="34">
        <v>24.686</v>
      </c>
      <c r="N4715" s="33"/>
      <c r="O4715" s="33"/>
      <c r="P4715" s="31">
        <v>64.129729729729718</v>
      </c>
      <c r="Q4715" s="31">
        <v>36.668192999999995</v>
      </c>
      <c r="R4715" s="31">
        <v>1.044303021234565</v>
      </c>
      <c r="S4715" s="31">
        <v>4.13</v>
      </c>
      <c r="T4715" s="31">
        <v>7.0000000000000007E-2</v>
      </c>
      <c r="U4715" s="31">
        <v>1.08</v>
      </c>
      <c r="V4715" s="31">
        <v>0.19</v>
      </c>
      <c r="W4715" s="31">
        <v>0.89000000000000012</v>
      </c>
      <c r="X4715" s="31">
        <v>18.78</v>
      </c>
      <c r="Y4715" s="31" t="s">
        <v>194</v>
      </c>
      <c r="Z4715" s="31" t="s">
        <v>194</v>
      </c>
      <c r="AA4715" s="31" t="s">
        <v>194</v>
      </c>
      <c r="AB4715" s="31" t="s">
        <v>194</v>
      </c>
      <c r="AC4715" s="31" t="s">
        <v>194</v>
      </c>
      <c r="AD4715" s="31">
        <v>5.2100000000000009</v>
      </c>
      <c r="AE4715" s="34"/>
      <c r="AF4715" s="31">
        <v>0.88785462162967177</v>
      </c>
      <c r="AG4715" s="31">
        <v>0.13105250172875704</v>
      </c>
      <c r="AH4715" s="34"/>
      <c r="AI4715" s="34">
        <v>1.1500000000000021</v>
      </c>
      <c r="AJ4715" s="127"/>
      <c r="AK4715" s="127"/>
      <c r="AL4715" s="127"/>
      <c r="AM4715" s="127"/>
    </row>
    <row r="4716" spans="1:39" s="1" customFormat="1" ht="15" customHeight="1" x14ac:dyDescent="0.2">
      <c r="A4716" s="30">
        <v>4851</v>
      </c>
      <c r="B4716" s="30" t="s">
        <v>39</v>
      </c>
      <c r="C4716" s="140">
        <v>40120</v>
      </c>
      <c r="D4716" s="30" t="s">
        <v>27</v>
      </c>
      <c r="E4716" s="30" t="s">
        <v>79</v>
      </c>
      <c r="F4716" s="30">
        <v>-80</v>
      </c>
      <c r="G4716" s="83">
        <v>25.399000000000001</v>
      </c>
      <c r="H4716" s="32">
        <v>-80.423316666666665</v>
      </c>
      <c r="I4716" s="30">
        <v>25</v>
      </c>
      <c r="J4716" s="83">
        <v>10.547999999999931</v>
      </c>
      <c r="K4716" s="32">
        <v>25.175799999999999</v>
      </c>
      <c r="L4716" s="34">
        <v>29.503</v>
      </c>
      <c r="M4716" s="34">
        <v>30.66</v>
      </c>
      <c r="N4716" s="33"/>
      <c r="O4716" s="33"/>
      <c r="P4716" s="31">
        <v>68.475675675675674</v>
      </c>
      <c r="Q4716" s="31">
        <v>26.442577</v>
      </c>
      <c r="R4716" s="31">
        <v>0.8776308974218604</v>
      </c>
      <c r="S4716" s="31">
        <v>2.11</v>
      </c>
      <c r="T4716" s="31">
        <v>0.01</v>
      </c>
      <c r="U4716" s="31">
        <v>0.91</v>
      </c>
      <c r="V4716" s="31">
        <v>0.1</v>
      </c>
      <c r="W4716" s="31">
        <v>0.81</v>
      </c>
      <c r="X4716" s="31">
        <v>7.1</v>
      </c>
      <c r="Y4716" s="31" t="s">
        <v>194</v>
      </c>
      <c r="Z4716" s="31" t="s">
        <v>194</v>
      </c>
      <c r="AA4716" s="31" t="s">
        <v>194</v>
      </c>
      <c r="AB4716" s="31" t="s">
        <v>194</v>
      </c>
      <c r="AC4716" s="31" t="s">
        <v>194</v>
      </c>
      <c r="AD4716" s="31">
        <v>3.02</v>
      </c>
      <c r="AE4716" s="34"/>
      <c r="AF4716" s="31">
        <v>0.60790046165635192</v>
      </c>
      <c r="AG4716" s="31">
        <v>8.1689315462877499E-2</v>
      </c>
      <c r="AH4716" s="34"/>
      <c r="AI4716" s="34">
        <v>0.94999999999999751</v>
      </c>
      <c r="AJ4716" s="127"/>
      <c r="AK4716" s="127"/>
      <c r="AL4716" s="127"/>
      <c r="AM4716" s="127"/>
    </row>
    <row r="4717" spans="1:39" s="1" customFormat="1" ht="15" customHeight="1" x14ac:dyDescent="0.2">
      <c r="A4717" s="30">
        <v>4852</v>
      </c>
      <c r="B4717" s="30" t="s">
        <v>39</v>
      </c>
      <c r="C4717" s="140">
        <v>40120</v>
      </c>
      <c r="D4717" s="30" t="s">
        <v>28</v>
      </c>
      <c r="E4717" s="30" t="s">
        <v>77</v>
      </c>
      <c r="F4717" s="30">
        <v>-80</v>
      </c>
      <c r="G4717" s="83">
        <v>12.817</v>
      </c>
      <c r="H4717" s="32">
        <v>-80.213616666666667</v>
      </c>
      <c r="I4717" s="30">
        <v>25</v>
      </c>
      <c r="J4717" s="83">
        <v>28.094000000000037</v>
      </c>
      <c r="K4717" s="32">
        <v>25.468233333333334</v>
      </c>
      <c r="L4717" s="34">
        <v>28.984000000000002</v>
      </c>
      <c r="M4717" s="34">
        <v>36.323999999999998</v>
      </c>
      <c r="N4717" s="33"/>
      <c r="O4717" s="33"/>
      <c r="P4717" s="31">
        <v>69.881081081081078</v>
      </c>
      <c r="Q4717" s="31">
        <v>6.574872</v>
      </c>
      <c r="R4717" s="31">
        <v>0.65659858529593107</v>
      </c>
      <c r="S4717" s="31">
        <v>0.72</v>
      </c>
      <c r="T4717" s="31">
        <v>0</v>
      </c>
      <c r="U4717" s="31">
        <v>0.9</v>
      </c>
      <c r="V4717" s="31">
        <v>0.11</v>
      </c>
      <c r="W4717" s="31">
        <v>0.79</v>
      </c>
      <c r="X4717" s="31">
        <v>1.19</v>
      </c>
      <c r="Y4717" s="31" t="s">
        <v>194</v>
      </c>
      <c r="Z4717" s="31" t="s">
        <v>194</v>
      </c>
      <c r="AA4717" s="31" t="s">
        <v>194</v>
      </c>
      <c r="AB4717" s="31" t="s">
        <v>194</v>
      </c>
      <c r="AC4717" s="31" t="s">
        <v>194</v>
      </c>
      <c r="AD4717" s="31">
        <v>1.62</v>
      </c>
      <c r="AE4717" s="34"/>
      <c r="AF4717" s="31">
        <v>0.36457188351412795</v>
      </c>
      <c r="AG4717" s="31">
        <v>7.0664065592492248E-2</v>
      </c>
      <c r="AH4717" s="34"/>
      <c r="AI4717" s="34">
        <v>0.69999999999999396</v>
      </c>
      <c r="AJ4717" s="127"/>
      <c r="AK4717" s="127"/>
      <c r="AL4717" s="127"/>
      <c r="AM4717" s="127"/>
    </row>
    <row r="4718" spans="1:39" s="1" customFormat="1" ht="15" customHeight="1" x14ac:dyDescent="0.2">
      <c r="A4718" s="30">
        <v>4853</v>
      </c>
      <c r="B4718" s="30" t="s">
        <v>39</v>
      </c>
      <c r="C4718" s="140">
        <v>40120</v>
      </c>
      <c r="D4718" s="30" t="s">
        <v>29</v>
      </c>
      <c r="E4718" s="30" t="s">
        <v>76</v>
      </c>
      <c r="F4718" s="30">
        <v>-80</v>
      </c>
      <c r="G4718" s="83">
        <v>11.864000000000001</v>
      </c>
      <c r="H4718" s="32">
        <v>-80.197733333333332</v>
      </c>
      <c r="I4718" s="30">
        <v>25</v>
      </c>
      <c r="J4718" s="83">
        <v>34.792000000000058</v>
      </c>
      <c r="K4718" s="32">
        <v>25.579866666666668</v>
      </c>
      <c r="L4718" s="34">
        <v>28.518000000000001</v>
      </c>
      <c r="M4718" s="34">
        <v>35.500999999999998</v>
      </c>
      <c r="N4718" s="33"/>
      <c r="O4718" s="33"/>
      <c r="P4718" s="31">
        <v>70.443243243243245</v>
      </c>
      <c r="Q4718" s="31">
        <v>5.6301139999999998</v>
      </c>
      <c r="R4718" s="31">
        <v>1.0590543235413203</v>
      </c>
      <c r="S4718" s="31">
        <v>0.32</v>
      </c>
      <c r="T4718" s="31">
        <v>0</v>
      </c>
      <c r="U4718" s="31">
        <v>0.9</v>
      </c>
      <c r="V4718" s="31">
        <v>0.12</v>
      </c>
      <c r="W4718" s="31">
        <v>0.78</v>
      </c>
      <c r="X4718" s="31">
        <v>1.59</v>
      </c>
      <c r="Y4718" s="31" t="s">
        <v>194</v>
      </c>
      <c r="Z4718" s="31" t="s">
        <v>194</v>
      </c>
      <c r="AA4718" s="31" t="s">
        <v>194</v>
      </c>
      <c r="AB4718" s="31" t="s">
        <v>194</v>
      </c>
      <c r="AC4718" s="31" t="s">
        <v>194</v>
      </c>
      <c r="AD4718" s="31">
        <v>1.22</v>
      </c>
      <c r="AE4718" s="34"/>
      <c r="AF4718" s="31">
        <v>0.34394368225293592</v>
      </c>
      <c r="AG4718" s="31">
        <v>0.14798109655737435</v>
      </c>
      <c r="AH4718" s="34"/>
      <c r="AI4718" s="34">
        <v>1.1000000000000032</v>
      </c>
      <c r="AJ4718" s="127"/>
      <c r="AK4718" s="127"/>
      <c r="AL4718" s="127"/>
      <c r="AM4718" s="127"/>
    </row>
    <row r="4719" spans="1:39" s="1" customFormat="1" ht="15" customHeight="1" x14ac:dyDescent="0.2">
      <c r="A4719" s="30">
        <v>4854</v>
      </c>
      <c r="B4719" s="30" t="s">
        <v>39</v>
      </c>
      <c r="C4719" s="140">
        <v>40120</v>
      </c>
      <c r="D4719" s="30" t="s">
        <v>30</v>
      </c>
      <c r="E4719" s="30" t="s">
        <v>76</v>
      </c>
      <c r="F4719" s="30">
        <v>-80</v>
      </c>
      <c r="G4719" s="83">
        <v>11.226000000000001</v>
      </c>
      <c r="H4719" s="32">
        <v>-80.187100000000001</v>
      </c>
      <c r="I4719" s="30">
        <v>25</v>
      </c>
      <c r="J4719" s="83">
        <v>39.67800000000004</v>
      </c>
      <c r="K4719" s="32">
        <v>25.661300000000001</v>
      </c>
      <c r="L4719" s="34">
        <v>28.405000000000001</v>
      </c>
      <c r="M4719" s="34">
        <v>34.177999999999997</v>
      </c>
      <c r="N4719" s="33"/>
      <c r="O4719" s="33"/>
      <c r="P4719" s="31">
        <v>62.745945945945948</v>
      </c>
      <c r="Q4719" s="31">
        <v>8.1587309999999995</v>
      </c>
      <c r="R4719" s="31">
        <v>1.4958234072804968</v>
      </c>
      <c r="S4719" s="31">
        <v>0.7</v>
      </c>
      <c r="T4719" s="31">
        <v>0.01</v>
      </c>
      <c r="U4719" s="31">
        <v>10.33</v>
      </c>
      <c r="V4719" s="31">
        <v>4.71</v>
      </c>
      <c r="W4719" s="31">
        <v>5.62</v>
      </c>
      <c r="X4719" s="31">
        <v>3.63</v>
      </c>
      <c r="Y4719" s="31" t="s">
        <v>194</v>
      </c>
      <c r="Z4719" s="31" t="s">
        <v>194</v>
      </c>
      <c r="AA4719" s="31" t="s">
        <v>194</v>
      </c>
      <c r="AB4719" s="31" t="s">
        <v>194</v>
      </c>
      <c r="AC4719" s="31" t="s">
        <v>194</v>
      </c>
      <c r="AD4719" s="31">
        <v>11.030000000000001</v>
      </c>
      <c r="AE4719" s="34"/>
      <c r="AF4719" s="31">
        <v>0.45508337884384786</v>
      </c>
      <c r="AG4719" s="31">
        <v>0.15320268198982617</v>
      </c>
      <c r="AH4719" s="34"/>
      <c r="AI4719" s="34">
        <v>1.5500000000000025</v>
      </c>
      <c r="AJ4719" s="127"/>
      <c r="AK4719" s="127"/>
      <c r="AL4719" s="127"/>
      <c r="AM4719" s="127"/>
    </row>
    <row r="4720" spans="1:39" s="1" customFormat="1" ht="15" customHeight="1" x14ac:dyDescent="0.2">
      <c r="A4720" s="30">
        <v>4855</v>
      </c>
      <c r="B4720" s="30" t="s">
        <v>39</v>
      </c>
      <c r="C4720" s="140">
        <v>40120</v>
      </c>
      <c r="D4720" s="30" t="s">
        <v>31</v>
      </c>
      <c r="E4720" s="30" t="s">
        <v>76</v>
      </c>
      <c r="F4720" s="30">
        <v>-80</v>
      </c>
      <c r="G4720" s="83">
        <v>17.378</v>
      </c>
      <c r="H4720" s="32">
        <v>-80.289633333333327</v>
      </c>
      <c r="I4720" s="30">
        <v>25</v>
      </c>
      <c r="J4720" s="83">
        <v>36.895000000000003</v>
      </c>
      <c r="K4720" s="32">
        <v>25.614916666666666</v>
      </c>
      <c r="L4720" s="34">
        <v>29.221</v>
      </c>
      <c r="M4720" s="34">
        <v>30.021000000000001</v>
      </c>
      <c r="N4720" s="33"/>
      <c r="O4720" s="33"/>
      <c r="P4720" s="31">
        <v>73.405405405405418</v>
      </c>
      <c r="Q4720" s="31">
        <v>25.831263</v>
      </c>
      <c r="R4720" s="31">
        <v>0.50653159535441039</v>
      </c>
      <c r="S4720" s="31">
        <v>2.25</v>
      </c>
      <c r="T4720" s="31">
        <v>0.05</v>
      </c>
      <c r="U4720" s="31">
        <v>1.08</v>
      </c>
      <c r="V4720" s="31">
        <v>0.34</v>
      </c>
      <c r="W4720" s="31">
        <v>0.74</v>
      </c>
      <c r="X4720" s="31">
        <v>18.03</v>
      </c>
      <c r="Y4720" s="31" t="s">
        <v>194</v>
      </c>
      <c r="Z4720" s="31" t="s">
        <v>194</v>
      </c>
      <c r="AA4720" s="31" t="s">
        <v>194</v>
      </c>
      <c r="AB4720" s="31" t="s">
        <v>194</v>
      </c>
      <c r="AC4720" s="31" t="s">
        <v>194</v>
      </c>
      <c r="AD4720" s="31">
        <v>3.33</v>
      </c>
      <c r="AE4720" s="34"/>
      <c r="AF4720" s="31">
        <v>0.78513459902291993</v>
      </c>
      <c r="AG4720" s="31">
        <v>0.16477625134088608</v>
      </c>
      <c r="AH4720" s="34"/>
      <c r="AI4720" s="34">
        <v>0.59999999999999609</v>
      </c>
      <c r="AJ4720" s="127"/>
      <c r="AK4720" s="127"/>
      <c r="AL4720" s="127"/>
      <c r="AM4720" s="127"/>
    </row>
    <row r="4721" spans="1:39" s="1" customFormat="1" ht="15" customHeight="1" x14ac:dyDescent="0.2">
      <c r="A4721" s="30">
        <v>4856</v>
      </c>
      <c r="B4721" s="30" t="s">
        <v>39</v>
      </c>
      <c r="C4721" s="140">
        <v>40120</v>
      </c>
      <c r="D4721" s="30" t="s">
        <v>16</v>
      </c>
      <c r="E4721" s="30" t="s">
        <v>76</v>
      </c>
      <c r="F4721" s="30">
        <v>-80</v>
      </c>
      <c r="G4721" s="83">
        <v>14.89</v>
      </c>
      <c r="H4721" s="32">
        <v>-80.248166666666663</v>
      </c>
      <c r="I4721" s="30">
        <v>25</v>
      </c>
      <c r="J4721" s="83">
        <v>41.422999999999988</v>
      </c>
      <c r="K4721" s="32">
        <v>25.690383333333333</v>
      </c>
      <c r="L4721" s="34">
        <v>28.727</v>
      </c>
      <c r="M4721" s="34">
        <v>29.641999999999999</v>
      </c>
      <c r="N4721" s="33"/>
      <c r="O4721" s="33"/>
      <c r="P4721" s="31">
        <v>68.994594594594588</v>
      </c>
      <c r="Q4721" s="31">
        <v>24.219617</v>
      </c>
      <c r="R4721" s="31">
        <v>0.74289974223720256</v>
      </c>
      <c r="S4721" s="31">
        <v>1.73</v>
      </c>
      <c r="T4721" s="31">
        <v>0.02</v>
      </c>
      <c r="U4721" s="31">
        <v>1.5</v>
      </c>
      <c r="V4721" s="31">
        <v>0.45</v>
      </c>
      <c r="W4721" s="31">
        <v>1.05</v>
      </c>
      <c r="X4721" s="31">
        <v>6.03</v>
      </c>
      <c r="Y4721" s="31" t="s">
        <v>194</v>
      </c>
      <c r="Z4721" s="31" t="s">
        <v>194</v>
      </c>
      <c r="AA4721" s="31" t="s">
        <v>194</v>
      </c>
      <c r="AB4721" s="31" t="s">
        <v>194</v>
      </c>
      <c r="AC4721" s="31" t="s">
        <v>194</v>
      </c>
      <c r="AD4721" s="31">
        <v>3.2300000000000004</v>
      </c>
      <c r="AE4721" s="34"/>
      <c r="AF4721" s="31">
        <v>0.89964216520749585</v>
      </c>
      <c r="AG4721" s="31">
        <v>0.39636890861041796</v>
      </c>
      <c r="AH4721" s="34"/>
      <c r="AI4721" s="34">
        <v>0.84999999999999964</v>
      </c>
      <c r="AJ4721" s="127"/>
      <c r="AK4721" s="127"/>
      <c r="AL4721" s="127"/>
      <c r="AM4721" s="127"/>
    </row>
    <row r="4722" spans="1:39" s="1" customFormat="1" ht="15" customHeight="1" x14ac:dyDescent="0.2">
      <c r="A4722" s="30">
        <v>4857</v>
      </c>
      <c r="B4722" s="30" t="s">
        <v>39</v>
      </c>
      <c r="C4722" s="140">
        <v>40120</v>
      </c>
      <c r="D4722" s="30" t="s">
        <v>17</v>
      </c>
      <c r="E4722" s="30" t="s">
        <v>76</v>
      </c>
      <c r="F4722" s="30">
        <v>-80</v>
      </c>
      <c r="G4722" s="83">
        <v>15.811999999999999</v>
      </c>
      <c r="H4722" s="32">
        <v>-80.263533333333328</v>
      </c>
      <c r="I4722" s="30">
        <v>25</v>
      </c>
      <c r="J4722" s="83">
        <v>39.248000000000047</v>
      </c>
      <c r="K4722" s="32">
        <v>25.654133333333334</v>
      </c>
      <c r="L4722" s="34">
        <v>28.919</v>
      </c>
      <c r="M4722" s="34">
        <v>29.652000000000001</v>
      </c>
      <c r="N4722" s="33"/>
      <c r="O4722" s="33"/>
      <c r="P4722" s="31">
        <v>71.459459459459467</v>
      </c>
      <c r="Q4722" s="31">
        <v>29.110128999999997</v>
      </c>
      <c r="R4722" s="31">
        <v>0.87652832106679179</v>
      </c>
      <c r="S4722" s="31">
        <v>1.21</v>
      </c>
      <c r="T4722" s="31">
        <v>0.05</v>
      </c>
      <c r="U4722" s="31">
        <v>1.2</v>
      </c>
      <c r="V4722" s="31">
        <v>0.28999999999999998</v>
      </c>
      <c r="W4722" s="31">
        <v>0.90999999999999992</v>
      </c>
      <c r="X4722" s="31">
        <v>16.34</v>
      </c>
      <c r="Y4722" s="31" t="s">
        <v>194</v>
      </c>
      <c r="Z4722" s="31" t="s">
        <v>194</v>
      </c>
      <c r="AA4722" s="31" t="s">
        <v>194</v>
      </c>
      <c r="AB4722" s="31" t="s">
        <v>194</v>
      </c>
      <c r="AC4722" s="31" t="s">
        <v>194</v>
      </c>
      <c r="AD4722" s="31">
        <v>2.41</v>
      </c>
      <c r="AE4722" s="34"/>
      <c r="AF4722" s="31">
        <v>0.61716210303892782</v>
      </c>
      <c r="AG4722" s="31">
        <v>0.27867058741017403</v>
      </c>
      <c r="AH4722" s="34"/>
      <c r="AI4722" s="34">
        <v>0.94999999999999751</v>
      </c>
      <c r="AJ4722" s="127"/>
      <c r="AK4722" s="127"/>
      <c r="AL4722" s="127"/>
      <c r="AM4722" s="127"/>
    </row>
    <row r="4723" spans="1:39" s="1" customFormat="1" ht="15" customHeight="1" x14ac:dyDescent="0.2">
      <c r="A4723" s="30">
        <v>4858</v>
      </c>
      <c r="B4723" s="30" t="s">
        <v>39</v>
      </c>
      <c r="C4723" s="140">
        <v>40120</v>
      </c>
      <c r="D4723" s="30" t="s">
        <v>18</v>
      </c>
      <c r="E4723" s="30" t="s">
        <v>76</v>
      </c>
      <c r="F4723" s="30">
        <v>-80</v>
      </c>
      <c r="G4723" s="83">
        <v>15.811999999999999</v>
      </c>
      <c r="H4723" s="32">
        <v>-80.263533333333328</v>
      </c>
      <c r="I4723" s="30">
        <v>25</v>
      </c>
      <c r="J4723" s="83">
        <v>35.501999999999967</v>
      </c>
      <c r="K4723" s="32">
        <v>25.591699999999999</v>
      </c>
      <c r="L4723" s="34">
        <v>28.619</v>
      </c>
      <c r="M4723" s="34">
        <v>35.094000000000001</v>
      </c>
      <c r="N4723" s="33"/>
      <c r="O4723" s="33"/>
      <c r="P4723" s="31">
        <v>72.88648648648649</v>
      </c>
      <c r="Q4723" s="31">
        <v>8.6311099999999996</v>
      </c>
      <c r="R4723" s="31">
        <v>0.87198453715984714</v>
      </c>
      <c r="S4723" s="31">
        <v>1.18</v>
      </c>
      <c r="T4723" s="31">
        <v>0.01</v>
      </c>
      <c r="U4723" s="31">
        <v>1.19</v>
      </c>
      <c r="V4723" s="31">
        <v>0.15</v>
      </c>
      <c r="W4723" s="31">
        <v>1.04</v>
      </c>
      <c r="X4723" s="31">
        <v>3.46</v>
      </c>
      <c r="Y4723" s="31" t="s">
        <v>194</v>
      </c>
      <c r="Z4723" s="31" t="s">
        <v>194</v>
      </c>
      <c r="AA4723" s="31" t="s">
        <v>194</v>
      </c>
      <c r="AB4723" s="31" t="s">
        <v>194</v>
      </c>
      <c r="AC4723" s="31" t="s">
        <v>194</v>
      </c>
      <c r="AD4723" s="31">
        <v>2.37</v>
      </c>
      <c r="AE4723" s="34"/>
      <c r="AF4723" s="31">
        <v>0.23532988785727194</v>
      </c>
      <c r="AG4723" s="31">
        <v>6.7880760492070119E-2</v>
      </c>
      <c r="AH4723" s="34"/>
      <c r="AI4723" s="34">
        <v>0.89999999999999858</v>
      </c>
      <c r="AJ4723" s="127"/>
      <c r="AK4723" s="127"/>
      <c r="AL4723" s="127"/>
      <c r="AM4723" s="127"/>
    </row>
    <row r="4724" spans="1:39" s="1" customFormat="1" ht="15" customHeight="1" x14ac:dyDescent="0.2">
      <c r="A4724" s="30">
        <v>4859</v>
      </c>
      <c r="B4724" s="30" t="s">
        <v>39</v>
      </c>
      <c r="C4724" s="140">
        <v>40120</v>
      </c>
      <c r="D4724" s="30" t="s">
        <v>19</v>
      </c>
      <c r="E4724" s="30" t="s">
        <v>77</v>
      </c>
      <c r="F4724" s="30">
        <v>-80</v>
      </c>
      <c r="G4724" s="83">
        <v>18.84</v>
      </c>
      <c r="H4724" s="32">
        <v>-80.313999999999993</v>
      </c>
      <c r="I4724" s="30">
        <v>25</v>
      </c>
      <c r="J4724" s="83">
        <v>31.803999999999988</v>
      </c>
      <c r="K4724" s="32">
        <v>25.530066666666666</v>
      </c>
      <c r="L4724" s="34">
        <v>28.966999999999999</v>
      </c>
      <c r="M4724" s="34">
        <v>23.693999999999999</v>
      </c>
      <c r="N4724" s="33"/>
      <c r="O4724" s="33"/>
      <c r="P4724" s="31">
        <v>64.497297297297294</v>
      </c>
      <c r="Q4724" s="31">
        <v>25.720115</v>
      </c>
      <c r="R4724" s="31">
        <v>2.2548777308218146</v>
      </c>
      <c r="S4724" s="31">
        <v>11.73</v>
      </c>
      <c r="T4724" s="31">
        <v>0.15</v>
      </c>
      <c r="U4724" s="31">
        <v>9.34</v>
      </c>
      <c r="V4724" s="31">
        <v>0.74</v>
      </c>
      <c r="W4724" s="31">
        <v>8.6</v>
      </c>
      <c r="X4724" s="31">
        <v>39.92</v>
      </c>
      <c r="Y4724" s="31" t="s">
        <v>194</v>
      </c>
      <c r="Z4724" s="31" t="s">
        <v>194</v>
      </c>
      <c r="AA4724" s="31" t="s">
        <v>194</v>
      </c>
      <c r="AB4724" s="31" t="s">
        <v>194</v>
      </c>
      <c r="AC4724" s="31" t="s">
        <v>194</v>
      </c>
      <c r="AD4724" s="31">
        <v>21.07</v>
      </c>
      <c r="AE4724" s="34"/>
      <c r="AF4724" s="31">
        <v>0.7990270610967839</v>
      </c>
      <c r="AG4724" s="31">
        <v>0.33176591036103309</v>
      </c>
      <c r="AH4724" s="34"/>
      <c r="AI4724" s="34">
        <v>2.3500000000000032</v>
      </c>
      <c r="AJ4724" s="127"/>
      <c r="AK4724" s="127"/>
      <c r="AL4724" s="127"/>
      <c r="AM4724" s="127"/>
    </row>
    <row r="4725" spans="1:39" s="1" customFormat="1" ht="15" customHeight="1" x14ac:dyDescent="0.2">
      <c r="A4725" s="30">
        <v>4860</v>
      </c>
      <c r="B4725" s="30" t="s">
        <v>39</v>
      </c>
      <c r="C4725" s="140">
        <v>40120</v>
      </c>
      <c r="D4725" s="30" t="s">
        <v>20</v>
      </c>
      <c r="E4725" s="30" t="s">
        <v>77</v>
      </c>
      <c r="F4725" s="30">
        <v>-80</v>
      </c>
      <c r="G4725" s="83">
        <v>15.109</v>
      </c>
      <c r="H4725" s="32">
        <v>-80.25181666666667</v>
      </c>
      <c r="I4725" s="30">
        <v>25</v>
      </c>
      <c r="J4725" s="83">
        <v>29.534000000000091</v>
      </c>
      <c r="K4725" s="32">
        <v>25.492233333333335</v>
      </c>
      <c r="L4725" s="34">
        <v>29.146999999999998</v>
      </c>
      <c r="M4725" s="34">
        <v>35.96</v>
      </c>
      <c r="N4725" s="33"/>
      <c r="O4725" s="33"/>
      <c r="P4725" s="31">
        <v>71.610810810810804</v>
      </c>
      <c r="Q4725" s="31">
        <v>6.7971680000000001</v>
      </c>
      <c r="R4725" s="31">
        <v>0.95369179308711649</v>
      </c>
      <c r="S4725" s="31">
        <v>0.76</v>
      </c>
      <c r="T4725" s="31">
        <v>0</v>
      </c>
      <c r="U4725" s="31">
        <v>0.95</v>
      </c>
      <c r="V4725" s="31">
        <v>0.15</v>
      </c>
      <c r="W4725" s="31">
        <v>0.79999999999999993</v>
      </c>
      <c r="X4725" s="31">
        <v>1.24</v>
      </c>
      <c r="Y4725" s="31" t="s">
        <v>194</v>
      </c>
      <c r="Z4725" s="31" t="s">
        <v>194</v>
      </c>
      <c r="AA4725" s="31" t="s">
        <v>194</v>
      </c>
      <c r="AB4725" s="31" t="s">
        <v>194</v>
      </c>
      <c r="AC4725" s="31" t="s">
        <v>194</v>
      </c>
      <c r="AD4725" s="31">
        <v>1.71</v>
      </c>
      <c r="AE4725" s="34"/>
      <c r="AF4725" s="31">
        <v>0.38898893806819196</v>
      </c>
      <c r="AG4725" s="31">
        <v>9.7714501164146844E-2</v>
      </c>
      <c r="AH4725" s="34"/>
      <c r="AI4725" s="34">
        <v>0.99999999999999645</v>
      </c>
      <c r="AJ4725" s="127"/>
      <c r="AK4725" s="127"/>
      <c r="AL4725" s="127"/>
      <c r="AM4725" s="127"/>
    </row>
    <row r="4726" spans="1:39" s="1" customFormat="1" ht="15" customHeight="1" x14ac:dyDescent="0.2">
      <c r="A4726" s="30">
        <v>4861</v>
      </c>
      <c r="B4726" s="30" t="s">
        <v>39</v>
      </c>
      <c r="C4726" s="140">
        <v>40120</v>
      </c>
      <c r="D4726" s="30" t="s">
        <v>21</v>
      </c>
      <c r="E4726" s="30" t="s">
        <v>77</v>
      </c>
      <c r="F4726" s="30">
        <v>-80</v>
      </c>
      <c r="G4726" s="83">
        <v>19.512</v>
      </c>
      <c r="H4726" s="32">
        <v>-80.325199999999995</v>
      </c>
      <c r="I4726" s="30">
        <v>25</v>
      </c>
      <c r="J4726" s="83">
        <v>27.787000000000077</v>
      </c>
      <c r="K4726" s="32">
        <v>25.463116666666668</v>
      </c>
      <c r="L4726" s="34">
        <v>29.792000000000002</v>
      </c>
      <c r="M4726" s="34">
        <v>28.178000000000001</v>
      </c>
      <c r="N4726" s="33"/>
      <c r="O4726" s="33"/>
      <c r="P4726" s="31">
        <v>68.605405405405406</v>
      </c>
      <c r="Q4726" s="31">
        <v>18.189838000000002</v>
      </c>
      <c r="R4726" s="31">
        <v>0.67958546459675895</v>
      </c>
      <c r="S4726" s="31">
        <v>4.58</v>
      </c>
      <c r="T4726" s="31">
        <v>0.04</v>
      </c>
      <c r="U4726" s="31">
        <v>7.2</v>
      </c>
      <c r="V4726" s="31">
        <v>0.57999999999999996</v>
      </c>
      <c r="W4726" s="31">
        <v>6.62</v>
      </c>
      <c r="X4726" s="31">
        <v>18.309999999999999</v>
      </c>
      <c r="Y4726" s="31" t="s">
        <v>194</v>
      </c>
      <c r="Z4726" s="31" t="s">
        <v>194</v>
      </c>
      <c r="AA4726" s="31" t="s">
        <v>194</v>
      </c>
      <c r="AB4726" s="31" t="s">
        <v>194</v>
      </c>
      <c r="AC4726" s="31" t="s">
        <v>194</v>
      </c>
      <c r="AD4726" s="31">
        <v>11.780000000000001</v>
      </c>
      <c r="AE4726" s="34"/>
      <c r="AF4726" s="31">
        <v>0.59148209738723989</v>
      </c>
      <c r="AG4726" s="31">
        <v>0.22304687677630641</v>
      </c>
      <c r="AH4726" s="34"/>
      <c r="AI4726" s="34">
        <v>0.75000000000000178</v>
      </c>
      <c r="AJ4726" s="127"/>
      <c r="AK4726" s="127"/>
      <c r="AL4726" s="127"/>
      <c r="AM4726" s="127"/>
    </row>
    <row r="4727" spans="1:39" s="1" customFormat="1" ht="15" customHeight="1" x14ac:dyDescent="0.2">
      <c r="A4727" s="30">
        <v>4862</v>
      </c>
      <c r="B4727" s="30" t="s">
        <v>39</v>
      </c>
      <c r="C4727" s="140">
        <v>40120</v>
      </c>
      <c r="D4727" s="30" t="s">
        <v>22</v>
      </c>
      <c r="E4727" s="30" t="s">
        <v>77</v>
      </c>
      <c r="F4727" s="30">
        <v>-80</v>
      </c>
      <c r="G4727" s="83">
        <v>14.608000000000001</v>
      </c>
      <c r="H4727" s="32">
        <v>-80.243466666666663</v>
      </c>
      <c r="I4727" s="30">
        <v>25</v>
      </c>
      <c r="J4727" s="83">
        <v>24.318000000000026</v>
      </c>
      <c r="K4727" s="32">
        <v>25.4053</v>
      </c>
      <c r="L4727" s="34">
        <v>28.992999999999999</v>
      </c>
      <c r="M4727" s="34">
        <v>35.545999999999999</v>
      </c>
      <c r="N4727" s="33"/>
      <c r="O4727" s="33"/>
      <c r="P4727" s="31">
        <v>48.735135135135131</v>
      </c>
      <c r="Q4727" s="31">
        <v>8.7144709999999996</v>
      </c>
      <c r="R4727" s="31">
        <v>1.4680585299755882</v>
      </c>
      <c r="S4727" s="31">
        <v>1.83</v>
      </c>
      <c r="T4727" s="31">
        <v>0</v>
      </c>
      <c r="U4727" s="31">
        <v>1.1499999999999999</v>
      </c>
      <c r="V4727" s="31">
        <v>0.15</v>
      </c>
      <c r="W4727" s="31">
        <v>0.99999999999999989</v>
      </c>
      <c r="X4727" s="31">
        <v>2.0299999999999998</v>
      </c>
      <c r="Y4727" s="31" t="s">
        <v>194</v>
      </c>
      <c r="Z4727" s="31" t="s">
        <v>194</v>
      </c>
      <c r="AA4727" s="31" t="s">
        <v>194</v>
      </c>
      <c r="AB4727" s="31" t="s">
        <v>194</v>
      </c>
      <c r="AC4727" s="31" t="s">
        <v>194</v>
      </c>
      <c r="AD4727" s="31">
        <v>2.98</v>
      </c>
      <c r="AE4727" s="34"/>
      <c r="AF4727" s="31">
        <v>0.6883083482050798</v>
      </c>
      <c r="AG4727" s="31">
        <v>0.13293377684442981</v>
      </c>
      <c r="AH4727" s="34"/>
      <c r="AI4727" s="34">
        <v>1.5500000000000025</v>
      </c>
      <c r="AJ4727" s="127"/>
      <c r="AK4727" s="127"/>
      <c r="AL4727" s="127"/>
      <c r="AM4727" s="127"/>
    </row>
    <row r="4728" spans="1:39" s="1" customFormat="1" ht="15" customHeight="1" x14ac:dyDescent="0.2">
      <c r="A4728" s="30">
        <v>4863</v>
      </c>
      <c r="B4728" s="30" t="s">
        <v>39</v>
      </c>
      <c r="C4728" s="140">
        <v>40120</v>
      </c>
      <c r="D4728" s="30" t="s">
        <v>23</v>
      </c>
      <c r="E4728" s="30" t="s">
        <v>77</v>
      </c>
      <c r="F4728" s="30">
        <v>-80</v>
      </c>
      <c r="G4728" s="83">
        <v>19.265999999999998</v>
      </c>
      <c r="H4728" s="32">
        <v>-80.321100000000001</v>
      </c>
      <c r="I4728" s="30">
        <v>25</v>
      </c>
      <c r="J4728" s="83">
        <v>20.001999999999995</v>
      </c>
      <c r="K4728" s="32">
        <v>25.333366666666667</v>
      </c>
      <c r="L4728" s="34">
        <v>29.27</v>
      </c>
      <c r="M4728" s="34">
        <v>34.453000000000003</v>
      </c>
      <c r="N4728" s="33"/>
      <c r="O4728" s="33"/>
      <c r="P4728" s="31">
        <v>76.02162162162162</v>
      </c>
      <c r="Q4728" s="31">
        <v>16.189174000000001</v>
      </c>
      <c r="R4728" s="31">
        <v>0.6262777355315543</v>
      </c>
      <c r="S4728" s="31">
        <v>0.86</v>
      </c>
      <c r="T4728" s="31">
        <v>0.01</v>
      </c>
      <c r="U4728" s="31">
        <v>0.9</v>
      </c>
      <c r="V4728" s="31">
        <v>0.17</v>
      </c>
      <c r="W4728" s="31">
        <v>0.73</v>
      </c>
      <c r="X4728" s="31">
        <v>2.1800000000000002</v>
      </c>
      <c r="Y4728" s="31" t="s">
        <v>194</v>
      </c>
      <c r="Z4728" s="31" t="s">
        <v>194</v>
      </c>
      <c r="AA4728" s="31" t="s">
        <v>194</v>
      </c>
      <c r="AB4728" s="31" t="s">
        <v>194</v>
      </c>
      <c r="AC4728" s="31" t="s">
        <v>194</v>
      </c>
      <c r="AD4728" s="31">
        <v>1.76</v>
      </c>
      <c r="AE4728" s="34"/>
      <c r="AF4728" s="31">
        <v>0.61926702153496804</v>
      </c>
      <c r="AG4728" s="31">
        <v>7.3679331027243111E-2</v>
      </c>
      <c r="AH4728" s="34"/>
      <c r="AI4728" s="34">
        <v>0.70000000000000284</v>
      </c>
      <c r="AJ4728" s="127"/>
      <c r="AK4728" s="127"/>
      <c r="AL4728" s="127"/>
      <c r="AM4728" s="127"/>
    </row>
    <row r="4729" spans="1:39" s="1" customFormat="1" ht="15" customHeight="1" x14ac:dyDescent="0.2">
      <c r="A4729" s="30">
        <v>4864</v>
      </c>
      <c r="B4729" s="30" t="s">
        <v>39</v>
      </c>
      <c r="C4729" s="140">
        <v>40121</v>
      </c>
      <c r="D4729" s="30">
        <v>1</v>
      </c>
      <c r="E4729" s="30" t="s">
        <v>47</v>
      </c>
      <c r="F4729" s="30">
        <v>-80</v>
      </c>
      <c r="G4729" s="83">
        <v>29.791</v>
      </c>
      <c r="H4729" s="32">
        <v>-80.496516666666665</v>
      </c>
      <c r="I4729" s="30">
        <v>25</v>
      </c>
      <c r="J4729" s="83">
        <v>11.061999999999941</v>
      </c>
      <c r="K4729" s="32">
        <v>25.184366666666666</v>
      </c>
      <c r="L4729" s="34">
        <v>28.158999999999999</v>
      </c>
      <c r="M4729" s="34">
        <v>34.116999999999997</v>
      </c>
      <c r="N4729" s="33"/>
      <c r="O4729" s="33"/>
      <c r="P4729" s="31">
        <v>67.524324324324311</v>
      </c>
      <c r="Q4729" s="31">
        <v>18.495495000000002</v>
      </c>
      <c r="R4729" s="31">
        <v>1.0430168492857685</v>
      </c>
      <c r="S4729" s="31">
        <v>2.2999999999999998</v>
      </c>
      <c r="T4729" s="31">
        <v>0.09</v>
      </c>
      <c r="U4729" s="31">
        <v>1.82</v>
      </c>
      <c r="V4729" s="31">
        <v>0.25</v>
      </c>
      <c r="W4729" s="31">
        <v>1.57</v>
      </c>
      <c r="X4729" s="31">
        <v>13.73</v>
      </c>
      <c r="Y4729" s="31">
        <v>0.22567999999999999</v>
      </c>
      <c r="Z4729" s="31">
        <v>0.13568</v>
      </c>
      <c r="AA4729" s="31">
        <v>8.0190858789334367</v>
      </c>
      <c r="AB4729" s="31">
        <v>53.724857142857147</v>
      </c>
      <c r="AC4729" s="31">
        <v>49.604857142857149</v>
      </c>
      <c r="AD4729" s="31">
        <v>4.12</v>
      </c>
      <c r="AE4729" s="34"/>
      <c r="AF4729" s="31">
        <v>0.47865846599949585</v>
      </c>
      <c r="AG4729" s="31">
        <v>0.13671369854713938</v>
      </c>
      <c r="AH4729" s="34"/>
      <c r="AI4729" s="34">
        <v>1.0999999999999943</v>
      </c>
      <c r="AJ4729" s="127"/>
      <c r="AK4729" s="127"/>
      <c r="AL4729" s="127"/>
      <c r="AM4729" s="127"/>
    </row>
    <row r="4730" spans="1:39" s="1" customFormat="1" ht="15" customHeight="1" x14ac:dyDescent="0.2">
      <c r="A4730" s="30">
        <v>4865</v>
      </c>
      <c r="B4730" s="30" t="s">
        <v>39</v>
      </c>
      <c r="C4730" s="140">
        <v>40121</v>
      </c>
      <c r="D4730" s="30">
        <v>2</v>
      </c>
      <c r="E4730" s="30" t="s">
        <v>47</v>
      </c>
      <c r="F4730" s="30">
        <v>-80</v>
      </c>
      <c r="G4730" s="83">
        <v>33.712000000000003</v>
      </c>
      <c r="H4730" s="32">
        <v>-80.56186666666666</v>
      </c>
      <c r="I4730" s="30">
        <v>25</v>
      </c>
      <c r="J4730" s="83">
        <v>10.039999999999907</v>
      </c>
      <c r="K4730" s="32">
        <v>25.167333333333332</v>
      </c>
      <c r="L4730" s="34">
        <v>28.350999999999999</v>
      </c>
      <c r="M4730" s="34">
        <v>27.600999999999999</v>
      </c>
      <c r="N4730" s="33"/>
      <c r="O4730" s="33"/>
      <c r="P4730" s="31">
        <v>8.6486486486486561E-2</v>
      </c>
      <c r="Q4730" s="31">
        <v>20.440585000000002</v>
      </c>
      <c r="R4730" s="31">
        <v>0.71271287235585579</v>
      </c>
      <c r="S4730" s="31">
        <v>2.38</v>
      </c>
      <c r="T4730" s="31">
        <v>0.06</v>
      </c>
      <c r="U4730" s="31">
        <v>0.95</v>
      </c>
      <c r="V4730" s="31">
        <v>0.11</v>
      </c>
      <c r="W4730" s="31">
        <v>0.84</v>
      </c>
      <c r="X4730" s="31">
        <v>27.06</v>
      </c>
      <c r="Y4730" s="31">
        <v>0.22567999999999999</v>
      </c>
      <c r="Z4730" s="31">
        <v>0.16567999999999999</v>
      </c>
      <c r="AA4730" s="31">
        <v>8.0730693502558069</v>
      </c>
      <c r="AB4730" s="31">
        <v>55.662857142857142</v>
      </c>
      <c r="AC4730" s="31">
        <v>52.332857142857144</v>
      </c>
      <c r="AD4730" s="31">
        <v>3.3299999999999996</v>
      </c>
      <c r="AE4730" s="34"/>
      <c r="AF4730" s="31">
        <v>0.31321187221075197</v>
      </c>
      <c r="AG4730" s="31">
        <v>7.8761548964104769E-2</v>
      </c>
      <c r="AH4730" s="34"/>
      <c r="AI4730" s="34">
        <v>0.74999999999999289</v>
      </c>
      <c r="AJ4730" s="127"/>
      <c r="AK4730" s="127"/>
      <c r="AL4730" s="127"/>
      <c r="AM4730" s="127"/>
    </row>
    <row r="4731" spans="1:39" s="1" customFormat="1" ht="15" customHeight="1" x14ac:dyDescent="0.2">
      <c r="A4731" s="30">
        <v>4866</v>
      </c>
      <c r="B4731" s="30" t="s">
        <v>39</v>
      </c>
      <c r="C4731" s="140">
        <v>40121</v>
      </c>
      <c r="D4731" s="30">
        <v>3</v>
      </c>
      <c r="E4731" s="30" t="s">
        <v>47</v>
      </c>
      <c r="F4731" s="30">
        <v>-80</v>
      </c>
      <c r="G4731" s="83">
        <v>37.247</v>
      </c>
      <c r="H4731" s="32">
        <v>-80.620783333333335</v>
      </c>
      <c r="I4731" s="30">
        <v>25</v>
      </c>
      <c r="J4731" s="83">
        <v>9.0160000000000196</v>
      </c>
      <c r="K4731" s="32">
        <v>25.150266666666667</v>
      </c>
      <c r="L4731" s="34">
        <v>28.058</v>
      </c>
      <c r="M4731" s="34">
        <v>26.843</v>
      </c>
      <c r="N4731" s="33"/>
      <c r="O4731" s="33"/>
      <c r="P4731" s="31">
        <v>5.7297297297297298</v>
      </c>
      <c r="Q4731" s="31">
        <v>23.108136999999999</v>
      </c>
      <c r="R4731" s="31">
        <v>0.90880373800607184</v>
      </c>
      <c r="S4731" s="31">
        <v>2.72</v>
      </c>
      <c r="T4731" s="31">
        <v>0.06</v>
      </c>
      <c r="U4731" s="31">
        <v>0.94</v>
      </c>
      <c r="V4731" s="31">
        <v>0.14000000000000001</v>
      </c>
      <c r="W4731" s="31">
        <v>0.79999999999999993</v>
      </c>
      <c r="X4731" s="31">
        <v>33.93</v>
      </c>
      <c r="Y4731" s="31">
        <v>0.19964000000000001</v>
      </c>
      <c r="Z4731" s="31">
        <v>0.13964000000000001</v>
      </c>
      <c r="AA4731" s="31">
        <v>8.0842443929606915</v>
      </c>
      <c r="AB4731" s="31">
        <v>60.398571428571429</v>
      </c>
      <c r="AC4731" s="31">
        <v>56.738571428571433</v>
      </c>
      <c r="AD4731" s="31">
        <v>3.66</v>
      </c>
      <c r="AE4731" s="34"/>
      <c r="AF4731" s="31">
        <v>0.34604860074897598</v>
      </c>
      <c r="AG4731" s="31">
        <v>8.6949631395656479E-2</v>
      </c>
      <c r="AH4731" s="34"/>
      <c r="AI4731" s="34">
        <v>0.94999999999999751</v>
      </c>
      <c r="AJ4731" s="127"/>
      <c r="AK4731" s="127"/>
      <c r="AL4731" s="127"/>
      <c r="AM4731" s="127"/>
    </row>
    <row r="4732" spans="1:39" s="1" customFormat="1" ht="15" customHeight="1" x14ac:dyDescent="0.2">
      <c r="A4732" s="30">
        <v>4867</v>
      </c>
      <c r="B4732" s="30" t="s">
        <v>39</v>
      </c>
      <c r="C4732" s="140">
        <v>40121</v>
      </c>
      <c r="D4732" s="30">
        <v>4</v>
      </c>
      <c r="E4732" s="30" t="s">
        <v>48</v>
      </c>
      <c r="F4732" s="30">
        <v>-80</v>
      </c>
      <c r="G4732" s="83">
        <v>40.805</v>
      </c>
      <c r="H4732" s="32">
        <v>-80.680083333333329</v>
      </c>
      <c r="I4732" s="30">
        <v>25</v>
      </c>
      <c r="J4732" s="83">
        <v>7.9079999999999018</v>
      </c>
      <c r="K4732" s="32">
        <v>25.131799999999998</v>
      </c>
      <c r="L4732" s="34">
        <v>28.286999999999999</v>
      </c>
      <c r="M4732" s="34">
        <v>30.870999999999999</v>
      </c>
      <c r="N4732" s="33"/>
      <c r="O4732" s="33"/>
      <c r="P4732" s="31">
        <v>0</v>
      </c>
      <c r="Q4732" s="31">
        <v>28.748898000000001</v>
      </c>
      <c r="R4732" s="31">
        <v>1.0230201235733976</v>
      </c>
      <c r="S4732" s="31">
        <v>3.47</v>
      </c>
      <c r="T4732" s="31">
        <v>0.09</v>
      </c>
      <c r="U4732" s="31">
        <v>0.92</v>
      </c>
      <c r="V4732" s="31">
        <v>0.16</v>
      </c>
      <c r="W4732" s="31">
        <v>0.76</v>
      </c>
      <c r="X4732" s="31">
        <v>44.56</v>
      </c>
      <c r="Y4732" s="31">
        <v>0.16368000000000002</v>
      </c>
      <c r="Z4732" s="31">
        <v>7.3680000000000023E-2</v>
      </c>
      <c r="AA4732" s="31">
        <v>8.0334625286649199</v>
      </c>
      <c r="AB4732" s="31">
        <v>79.05</v>
      </c>
      <c r="AC4732" s="31">
        <v>74.66</v>
      </c>
      <c r="AD4732" s="31">
        <v>4.3900000000000006</v>
      </c>
      <c r="AE4732" s="34"/>
      <c r="AF4732" s="31">
        <v>0.64663096198348802</v>
      </c>
      <c r="AG4732" s="31">
        <v>0.13656997471222962</v>
      </c>
      <c r="AH4732" s="34"/>
      <c r="AI4732" s="34">
        <v>1.1000000000000032</v>
      </c>
      <c r="AJ4732" s="127"/>
      <c r="AK4732" s="127"/>
      <c r="AL4732" s="127"/>
      <c r="AM4732" s="127"/>
    </row>
    <row r="4733" spans="1:39" s="1" customFormat="1" ht="15" customHeight="1" x14ac:dyDescent="0.2">
      <c r="A4733" s="30">
        <v>4868</v>
      </c>
      <c r="B4733" s="30" t="s">
        <v>39</v>
      </c>
      <c r="C4733" s="140">
        <v>40121</v>
      </c>
      <c r="D4733" s="30">
        <v>5</v>
      </c>
      <c r="E4733" s="30" t="s">
        <v>48</v>
      </c>
      <c r="F4733" s="30">
        <v>-80</v>
      </c>
      <c r="G4733" s="83">
        <v>43.182000000000002</v>
      </c>
      <c r="H4733" s="32">
        <v>-80.719700000000003</v>
      </c>
      <c r="I4733" s="30">
        <v>25</v>
      </c>
      <c r="J4733" s="83">
        <v>6.9259999999999167</v>
      </c>
      <c r="K4733" s="32">
        <v>25.115433333333332</v>
      </c>
      <c r="L4733" s="34">
        <v>28.382000000000001</v>
      </c>
      <c r="M4733" s="34">
        <v>35.832999999999998</v>
      </c>
      <c r="N4733" s="33"/>
      <c r="O4733" s="33"/>
      <c r="P4733" s="31">
        <v>0</v>
      </c>
      <c r="Q4733" s="31">
        <v>31.110793000000001</v>
      </c>
      <c r="R4733" s="31">
        <v>30.643249559193798</v>
      </c>
      <c r="S4733" s="31">
        <v>2.3199999999999998</v>
      </c>
      <c r="T4733" s="31">
        <v>0.15</v>
      </c>
      <c r="U4733" s="31">
        <v>0.88</v>
      </c>
      <c r="V4733" s="31">
        <v>0.11</v>
      </c>
      <c r="W4733" s="31">
        <v>0.77</v>
      </c>
      <c r="X4733" s="31">
        <v>64.319999999999993</v>
      </c>
      <c r="Y4733" s="31">
        <v>0.18103999999999998</v>
      </c>
      <c r="Z4733" s="31">
        <v>3.1039999999999984E-2</v>
      </c>
      <c r="AA4733" s="31">
        <v>8.1336466050023635</v>
      </c>
      <c r="AB4733" s="31">
        <v>78.612857142857138</v>
      </c>
      <c r="AC4733" s="31">
        <v>75.412857142857135</v>
      </c>
      <c r="AD4733" s="31">
        <v>3.1999999999999997</v>
      </c>
      <c r="AE4733" s="34"/>
      <c r="AF4733" s="31">
        <v>3.4167037027721276</v>
      </c>
      <c r="AG4733" s="31">
        <v>0.2844801523556354</v>
      </c>
      <c r="AH4733" s="34"/>
      <c r="AI4733" s="34">
        <v>31.050000000000004</v>
      </c>
      <c r="AJ4733" s="127"/>
      <c r="AK4733" s="127"/>
      <c r="AL4733" s="127"/>
      <c r="AM4733" s="127"/>
    </row>
    <row r="4734" spans="1:39" s="1" customFormat="1" ht="15" customHeight="1" x14ac:dyDescent="0.2">
      <c r="A4734" s="30">
        <v>4869</v>
      </c>
      <c r="B4734" s="30" t="s">
        <v>39</v>
      </c>
      <c r="C4734" s="140">
        <v>40121</v>
      </c>
      <c r="D4734" s="30">
        <v>6</v>
      </c>
      <c r="E4734" s="30" t="s">
        <v>48</v>
      </c>
      <c r="F4734" s="30">
        <v>-80</v>
      </c>
      <c r="G4734" s="83">
        <v>45.533000000000001</v>
      </c>
      <c r="H4734" s="32">
        <v>-80.75888333333333</v>
      </c>
      <c r="I4734" s="30">
        <v>25</v>
      </c>
      <c r="J4734" s="83">
        <v>4.188000000000045</v>
      </c>
      <c r="K4734" s="32">
        <v>25.069800000000001</v>
      </c>
      <c r="L4734" s="34">
        <v>28.603000000000002</v>
      </c>
      <c r="M4734" s="34">
        <v>38.475000000000001</v>
      </c>
      <c r="N4734" s="33"/>
      <c r="O4734" s="33"/>
      <c r="P4734" s="31">
        <v>0</v>
      </c>
      <c r="Q4734" s="31">
        <v>40.002632999999996</v>
      </c>
      <c r="R4734" s="31">
        <v>20.609067686601172</v>
      </c>
      <c r="S4734" s="31">
        <v>0.25</v>
      </c>
      <c r="T4734" s="31">
        <v>0.16</v>
      </c>
      <c r="U4734" s="31">
        <v>0.88</v>
      </c>
      <c r="V4734" s="31">
        <v>0.16</v>
      </c>
      <c r="W4734" s="31">
        <v>0.72</v>
      </c>
      <c r="X4734" s="31">
        <v>94.44</v>
      </c>
      <c r="Y4734" s="31">
        <v>0.15748000000000001</v>
      </c>
      <c r="Z4734" s="31">
        <v>0</v>
      </c>
      <c r="AA4734" s="31">
        <v>8.0742163848274515</v>
      </c>
      <c r="AB4734" s="31">
        <v>79.414285714285725</v>
      </c>
      <c r="AC4734" s="31">
        <v>78.28428571428573</v>
      </c>
      <c r="AD4734" s="31">
        <v>1.1299999999999999</v>
      </c>
      <c r="AE4734" s="34"/>
      <c r="AF4734" s="31">
        <v>8.7438314325501594</v>
      </c>
      <c r="AG4734" s="31">
        <v>2.3589742271791354</v>
      </c>
      <c r="AH4734" s="34"/>
      <c r="AI4734" s="34">
        <v>21.65</v>
      </c>
      <c r="AJ4734" s="127"/>
      <c r="AK4734" s="127"/>
      <c r="AL4734" s="127"/>
      <c r="AM4734" s="127"/>
    </row>
    <row r="4735" spans="1:39" s="1" customFormat="1" ht="15" customHeight="1" x14ac:dyDescent="0.2">
      <c r="A4735" s="30">
        <v>4870</v>
      </c>
      <c r="B4735" s="30" t="s">
        <v>39</v>
      </c>
      <c r="C4735" s="140">
        <v>40121</v>
      </c>
      <c r="D4735" s="30">
        <v>7</v>
      </c>
      <c r="E4735" s="30" t="s">
        <v>48</v>
      </c>
      <c r="F4735" s="30">
        <v>-80</v>
      </c>
      <c r="G4735" s="83">
        <v>47.606000000000002</v>
      </c>
      <c r="H4735" s="32">
        <v>-80.79343333333334</v>
      </c>
      <c r="I4735" s="30">
        <v>25</v>
      </c>
      <c r="J4735" s="83">
        <v>6.9940000000000424</v>
      </c>
      <c r="K4735" s="32">
        <v>25.116566666666667</v>
      </c>
      <c r="L4735" s="34">
        <v>28.733000000000001</v>
      </c>
      <c r="M4735" s="34">
        <v>37.590000000000003</v>
      </c>
      <c r="N4735" s="33"/>
      <c r="O4735" s="33"/>
      <c r="P4735" s="31">
        <v>1.0594594594594595</v>
      </c>
      <c r="Q4735" s="31">
        <v>57.925247999999996</v>
      </c>
      <c r="R4735" s="31">
        <v>14.743400411911315</v>
      </c>
      <c r="S4735" s="31">
        <v>0.82</v>
      </c>
      <c r="T4735" s="31">
        <v>0.24</v>
      </c>
      <c r="U4735" s="31">
        <v>0.93</v>
      </c>
      <c r="V4735" s="31">
        <v>0.2</v>
      </c>
      <c r="W4735" s="31">
        <v>0.73</v>
      </c>
      <c r="X4735" s="31">
        <v>143.02000000000001</v>
      </c>
      <c r="Y4735" s="31">
        <v>0.25667999999999996</v>
      </c>
      <c r="Z4735" s="31">
        <v>1.6679999999999973E-2</v>
      </c>
      <c r="AA4735" s="31">
        <v>8.1277975315555064</v>
      </c>
      <c r="AB4735" s="31">
        <v>82.765714285714282</v>
      </c>
      <c r="AC4735" s="31">
        <v>81.015714285714282</v>
      </c>
      <c r="AD4735" s="31">
        <v>1.75</v>
      </c>
      <c r="AE4735" s="34"/>
      <c r="AF4735" s="31">
        <v>2.1554365399449598</v>
      </c>
      <c r="AG4735" s="31">
        <v>0.45075781511679025</v>
      </c>
      <c r="AH4735" s="34"/>
      <c r="AI4735" s="34">
        <v>15</v>
      </c>
      <c r="AJ4735" s="127"/>
      <c r="AK4735" s="127"/>
      <c r="AL4735" s="127"/>
      <c r="AM4735" s="127"/>
    </row>
    <row r="4736" spans="1:39" s="1" customFormat="1" ht="15" customHeight="1" x14ac:dyDescent="0.2">
      <c r="A4736" s="30">
        <v>4871</v>
      </c>
      <c r="B4736" s="30" t="s">
        <v>39</v>
      </c>
      <c r="C4736" s="140">
        <v>40121</v>
      </c>
      <c r="D4736" s="30">
        <v>8</v>
      </c>
      <c r="E4736" s="30" t="s">
        <v>48</v>
      </c>
      <c r="F4736" s="30">
        <v>-80</v>
      </c>
      <c r="G4736" s="83">
        <v>51.862000000000002</v>
      </c>
      <c r="H4736" s="32">
        <v>-80.864366666666669</v>
      </c>
      <c r="I4736" s="30">
        <v>25</v>
      </c>
      <c r="J4736" s="83">
        <v>7.687000000000026</v>
      </c>
      <c r="K4736" s="32">
        <v>25.128116666666667</v>
      </c>
      <c r="L4736" s="34">
        <v>28.388999999999999</v>
      </c>
      <c r="M4736" s="34">
        <v>38.618000000000002</v>
      </c>
      <c r="N4736" s="33"/>
      <c r="O4736" s="33"/>
      <c r="P4736" s="31">
        <v>14.681081081081082</v>
      </c>
      <c r="Q4736" s="31">
        <v>25.358884000000003</v>
      </c>
      <c r="R4736" s="31">
        <v>1.1851817077517217</v>
      </c>
      <c r="S4736" s="31">
        <v>1.36</v>
      </c>
      <c r="T4736" s="31">
        <v>0.11</v>
      </c>
      <c r="U4736" s="31">
        <v>1.01</v>
      </c>
      <c r="V4736" s="31">
        <v>0.23</v>
      </c>
      <c r="W4736" s="31">
        <v>0.78</v>
      </c>
      <c r="X4736" s="31">
        <v>80.59</v>
      </c>
      <c r="Y4736" s="31">
        <v>0.14508000000000001</v>
      </c>
      <c r="Z4736" s="31">
        <v>3.5080000000000014E-2</v>
      </c>
      <c r="AA4736" s="31">
        <v>8.0714818514683486</v>
      </c>
      <c r="AB4736" s="31">
        <v>28.028142857142861</v>
      </c>
      <c r="AC4736" s="31">
        <v>25.65814285714286</v>
      </c>
      <c r="AD4736" s="31">
        <v>2.37</v>
      </c>
      <c r="AE4736" s="34"/>
      <c r="AF4736" s="31">
        <v>0.96447365488552794</v>
      </c>
      <c r="AG4736" s="31">
        <v>0.41619771066092281</v>
      </c>
      <c r="AH4736" s="34"/>
      <c r="AI4736" s="34">
        <v>1.2999999999999989</v>
      </c>
      <c r="AJ4736" s="127"/>
      <c r="AK4736" s="127"/>
      <c r="AL4736" s="127"/>
      <c r="AM4736" s="127"/>
    </row>
    <row r="4737" spans="1:39" s="1" customFormat="1" ht="15" customHeight="1" x14ac:dyDescent="0.2">
      <c r="A4737" s="30">
        <v>4872</v>
      </c>
      <c r="B4737" s="30" t="s">
        <v>39</v>
      </c>
      <c r="C4737" s="140">
        <v>40121</v>
      </c>
      <c r="D4737" s="30">
        <v>9</v>
      </c>
      <c r="E4737" s="30" t="s">
        <v>49</v>
      </c>
      <c r="F4737" s="30">
        <v>-80</v>
      </c>
      <c r="G4737" s="83">
        <v>54.389000000000003</v>
      </c>
      <c r="H4737" s="32">
        <v>-80.906483333333327</v>
      </c>
      <c r="I4737" s="30">
        <v>25</v>
      </c>
      <c r="J4737" s="83">
        <v>7.6139999999999475</v>
      </c>
      <c r="K4737" s="32">
        <v>25.126899999999999</v>
      </c>
      <c r="L4737" s="34">
        <v>27.878</v>
      </c>
      <c r="M4737" s="34">
        <v>38.737000000000002</v>
      </c>
      <c r="N4737" s="33"/>
      <c r="O4737" s="33"/>
      <c r="P4737" s="31">
        <v>4.7783783783783793</v>
      </c>
      <c r="Q4737" s="31">
        <v>27.081678</v>
      </c>
      <c r="R4737" s="31">
        <v>6.9073999576123395</v>
      </c>
      <c r="S4737" s="31">
        <v>0.79</v>
      </c>
      <c r="T4737" s="31">
        <v>0.14000000000000001</v>
      </c>
      <c r="U4737" s="31">
        <v>0.97</v>
      </c>
      <c r="V4737" s="31">
        <v>0.18</v>
      </c>
      <c r="W4737" s="31">
        <v>0.79</v>
      </c>
      <c r="X4737" s="31">
        <v>80.2</v>
      </c>
      <c r="Y4737" s="31">
        <v>0.15872</v>
      </c>
      <c r="Z4737" s="31">
        <v>1.8719999999999987E-2</v>
      </c>
      <c r="AA4737" s="31">
        <v>7.9801084021106359</v>
      </c>
      <c r="AB4737" s="31">
        <v>26.94257142857143</v>
      </c>
      <c r="AC4737" s="31">
        <v>25.182571428571428</v>
      </c>
      <c r="AD4737" s="31">
        <v>1.76</v>
      </c>
      <c r="AE4737" s="34"/>
      <c r="AF4737" s="31">
        <v>1.6178403560563437</v>
      </c>
      <c r="AG4737" s="31">
        <v>1.1308219789186273</v>
      </c>
      <c r="AH4737" s="34"/>
      <c r="AI4737" s="34">
        <v>7.1</v>
      </c>
      <c r="AJ4737" s="127"/>
      <c r="AK4737" s="127"/>
      <c r="AL4737" s="127"/>
      <c r="AM4737" s="127"/>
    </row>
    <row r="4738" spans="1:39" s="1" customFormat="1" ht="15" customHeight="1" x14ac:dyDescent="0.2">
      <c r="A4738" s="30">
        <v>4873</v>
      </c>
      <c r="B4738" s="30" t="s">
        <v>39</v>
      </c>
      <c r="C4738" s="140">
        <v>40121</v>
      </c>
      <c r="D4738" s="30">
        <v>10</v>
      </c>
      <c r="E4738" s="30" t="s">
        <v>49</v>
      </c>
      <c r="F4738" s="30">
        <v>-80</v>
      </c>
      <c r="G4738" s="83">
        <v>59.759</v>
      </c>
      <c r="H4738" s="32">
        <v>-80.995983333333328</v>
      </c>
      <c r="I4738" s="30">
        <v>25</v>
      </c>
      <c r="J4738" s="83">
        <v>6.7149999999999466</v>
      </c>
      <c r="K4738" s="32">
        <v>25.111916666666666</v>
      </c>
      <c r="L4738" s="34">
        <v>28.849</v>
      </c>
      <c r="M4738" s="34">
        <v>37.932000000000002</v>
      </c>
      <c r="N4738" s="33"/>
      <c r="O4738" s="33"/>
      <c r="P4738" s="31">
        <v>3.6108108108108112</v>
      </c>
      <c r="Q4738" s="31">
        <v>21.329769000000002</v>
      </c>
      <c r="R4738" s="31">
        <v>9.158517401216379</v>
      </c>
      <c r="S4738" s="31">
        <v>0.44</v>
      </c>
      <c r="T4738" s="31">
        <v>0.09</v>
      </c>
      <c r="U4738" s="31">
        <v>1.1399999999999999</v>
      </c>
      <c r="V4738" s="31">
        <v>0.28000000000000003</v>
      </c>
      <c r="W4738" s="31">
        <v>0.85999999999999988</v>
      </c>
      <c r="X4738" s="31">
        <v>49.44</v>
      </c>
      <c r="Y4738" s="31">
        <v>0.12152</v>
      </c>
      <c r="Z4738" s="31">
        <v>3.1520000000000006E-2</v>
      </c>
      <c r="AA4738" s="31">
        <v>7.9091831446795222</v>
      </c>
      <c r="AB4738" s="31">
        <v>0.16392857142857142</v>
      </c>
      <c r="AC4738" s="31">
        <v>0</v>
      </c>
      <c r="AD4738" s="31">
        <v>1.5799999999999998</v>
      </c>
      <c r="AE4738" s="34"/>
      <c r="AF4738" s="31">
        <v>6.2284538297823584</v>
      </c>
      <c r="AG4738" s="31">
        <v>0.97326525954826426</v>
      </c>
      <c r="AH4738" s="34"/>
      <c r="AI4738" s="34">
        <v>9.8999999999999932</v>
      </c>
      <c r="AJ4738" s="127"/>
      <c r="AK4738" s="127"/>
      <c r="AL4738" s="127"/>
      <c r="AM4738" s="127"/>
    </row>
    <row r="4739" spans="1:39" s="1" customFormat="1" ht="15" customHeight="1" x14ac:dyDescent="0.2">
      <c r="A4739" s="30">
        <v>4874</v>
      </c>
      <c r="B4739" s="30" t="s">
        <v>39</v>
      </c>
      <c r="C4739" s="140">
        <v>40121</v>
      </c>
      <c r="D4739" s="30">
        <v>11</v>
      </c>
      <c r="E4739" s="30" t="s">
        <v>49</v>
      </c>
      <c r="F4739" s="30">
        <v>-81</v>
      </c>
      <c r="G4739" s="83">
        <v>0</v>
      </c>
      <c r="H4739" s="32">
        <v>-81</v>
      </c>
      <c r="I4739" s="30">
        <v>25</v>
      </c>
      <c r="J4739" s="83">
        <v>4.4477000000000544</v>
      </c>
      <c r="K4739" s="32">
        <v>25.074128333333334</v>
      </c>
      <c r="L4739" s="34">
        <v>28.417999999999999</v>
      </c>
      <c r="M4739" s="34">
        <v>37.835000000000001</v>
      </c>
      <c r="N4739" s="33"/>
      <c r="O4739" s="33"/>
      <c r="P4739" s="31">
        <v>20.583783783783783</v>
      </c>
      <c r="Q4739" s="31">
        <v>13.994000999999999</v>
      </c>
      <c r="R4739" s="31">
        <v>2.8585863967434051</v>
      </c>
      <c r="S4739" s="31">
        <v>0.6</v>
      </c>
      <c r="T4739" s="31">
        <v>0.14000000000000001</v>
      </c>
      <c r="U4739" s="31">
        <v>0.99</v>
      </c>
      <c r="V4739" s="31">
        <v>0.11</v>
      </c>
      <c r="W4739" s="31">
        <v>0.88</v>
      </c>
      <c r="X4739" s="31">
        <v>46.67</v>
      </c>
      <c r="Y4739" s="31">
        <v>0.15376000000000001</v>
      </c>
      <c r="Z4739" s="31">
        <v>1.3759999999999994E-2</v>
      </c>
      <c r="AA4739" s="31">
        <v>7.9197348583933831</v>
      </c>
      <c r="AB4739" s="31">
        <v>1.0192714285714286</v>
      </c>
      <c r="AC4739" s="31">
        <v>0</v>
      </c>
      <c r="AD4739" s="31">
        <v>1.5899999999999999</v>
      </c>
      <c r="AE4739" s="34"/>
      <c r="AF4739" s="31">
        <v>0.76787426735539177</v>
      </c>
      <c r="AG4739" s="31">
        <v>0.42781249600007054</v>
      </c>
      <c r="AH4739" s="34"/>
      <c r="AI4739" s="34">
        <v>2.9499999999999993</v>
      </c>
      <c r="AJ4739" s="127"/>
      <c r="AK4739" s="127"/>
      <c r="AL4739" s="127"/>
      <c r="AM4739" s="127"/>
    </row>
    <row r="4740" spans="1:39" s="1" customFormat="1" ht="15" customHeight="1" x14ac:dyDescent="0.2">
      <c r="A4740" s="30">
        <v>4875</v>
      </c>
      <c r="B4740" s="30" t="s">
        <v>39</v>
      </c>
      <c r="C4740" s="140">
        <v>40121</v>
      </c>
      <c r="D4740" s="30">
        <v>12</v>
      </c>
      <c r="E4740" s="30" t="s">
        <v>49</v>
      </c>
      <c r="F4740" s="30">
        <v>-81</v>
      </c>
      <c r="G4740" s="83">
        <v>3.9489999999999998</v>
      </c>
      <c r="H4740" s="32">
        <v>-81.065816666666663</v>
      </c>
      <c r="I4740" s="30">
        <v>25</v>
      </c>
      <c r="J4740" s="83">
        <v>6.7789999999999395</v>
      </c>
      <c r="K4740" s="32">
        <v>25.112983333333332</v>
      </c>
      <c r="L4740" s="34">
        <v>28.692</v>
      </c>
      <c r="M4740" s="34">
        <v>37.073</v>
      </c>
      <c r="N4740" s="33"/>
      <c r="O4740" s="33"/>
      <c r="P4740" s="31">
        <v>2.8756756756756761</v>
      </c>
      <c r="Q4740" s="31">
        <v>25.997985</v>
      </c>
      <c r="R4740" s="31">
        <v>16.988838250980766</v>
      </c>
      <c r="S4740" s="31">
        <v>0.24</v>
      </c>
      <c r="T4740" s="31">
        <v>0.11</v>
      </c>
      <c r="U4740" s="31">
        <v>0.83</v>
      </c>
      <c r="V4740" s="31">
        <v>0.15</v>
      </c>
      <c r="W4740" s="31">
        <v>0.67999999999999994</v>
      </c>
      <c r="X4740" s="31">
        <v>37.25</v>
      </c>
      <c r="Y4740" s="31">
        <v>0.45879999999999999</v>
      </c>
      <c r="Z4740" s="31">
        <v>0.3488</v>
      </c>
      <c r="AA4740" s="31">
        <v>7.8152571782885198</v>
      </c>
      <c r="AB4740" s="31">
        <v>27.226714285714284</v>
      </c>
      <c r="AC4740" s="31">
        <v>26.156714285714283</v>
      </c>
      <c r="AD4740" s="31">
        <v>1.0699999999999998</v>
      </c>
      <c r="AE4740" s="34"/>
      <c r="AF4740" s="31">
        <v>5.9737586917615184</v>
      </c>
      <c r="AG4740" s="31">
        <v>1.4908921406026676</v>
      </c>
      <c r="AH4740" s="34"/>
      <c r="AI4740" s="34">
        <v>17.699999999999996</v>
      </c>
      <c r="AJ4740" s="127"/>
      <c r="AK4740" s="127"/>
      <c r="AL4740" s="127"/>
      <c r="AM4740" s="127"/>
    </row>
    <row r="4741" spans="1:39" s="1" customFormat="1" ht="15" customHeight="1" x14ac:dyDescent="0.2">
      <c r="A4741" s="30">
        <v>4876</v>
      </c>
      <c r="B4741" s="30" t="s">
        <v>39</v>
      </c>
      <c r="C4741" s="140">
        <v>40121</v>
      </c>
      <c r="D4741" s="30">
        <v>13</v>
      </c>
      <c r="E4741" s="30" t="s">
        <v>49</v>
      </c>
      <c r="F4741" s="30">
        <v>-81</v>
      </c>
      <c r="G4741" s="83">
        <v>5.78</v>
      </c>
      <c r="H4741" s="32">
        <v>-81.096333333333334</v>
      </c>
      <c r="I4741" s="30">
        <v>25</v>
      </c>
      <c r="J4741" s="83">
        <v>6.758000000000095</v>
      </c>
      <c r="K4741" s="32">
        <v>25.112633333333335</v>
      </c>
      <c r="L4741" s="34">
        <v>28.625</v>
      </c>
      <c r="M4741" s="34">
        <v>35.029000000000003</v>
      </c>
      <c r="N4741" s="33"/>
      <c r="O4741" s="33"/>
      <c r="P4741" s="31">
        <v>7.7621621621621619</v>
      </c>
      <c r="Q4741" s="31">
        <v>17.911968000000002</v>
      </c>
      <c r="R4741" s="31">
        <v>14.669159100745158</v>
      </c>
      <c r="S4741" s="31">
        <v>0.44</v>
      </c>
      <c r="T4741" s="31">
        <v>0.09</v>
      </c>
      <c r="U4741" s="31">
        <v>0.97</v>
      </c>
      <c r="V4741" s="31">
        <v>0.21</v>
      </c>
      <c r="W4741" s="31">
        <v>0.76</v>
      </c>
      <c r="X4741" s="31">
        <v>27.85</v>
      </c>
      <c r="Y4741" s="31">
        <v>0.24428</v>
      </c>
      <c r="Z4741" s="31">
        <v>0.15428</v>
      </c>
      <c r="AA4741" s="31">
        <v>7.800913332255365</v>
      </c>
      <c r="AB4741" s="31">
        <v>21.89357142857143</v>
      </c>
      <c r="AC4741" s="31">
        <v>20.48357142857143</v>
      </c>
      <c r="AD4741" s="31">
        <v>1.4100000000000001</v>
      </c>
      <c r="AE4741" s="34"/>
      <c r="AF4741" s="31">
        <v>5.7190635537406784</v>
      </c>
      <c r="AG4741" s="31">
        <v>1.1022436520520231</v>
      </c>
      <c r="AH4741" s="34"/>
      <c r="AI4741" s="34">
        <v>15.350000000000001</v>
      </c>
      <c r="AJ4741" s="127"/>
      <c r="AK4741" s="127"/>
      <c r="AL4741" s="127"/>
      <c r="AM4741" s="127"/>
    </row>
    <row r="4742" spans="1:39" s="1" customFormat="1" ht="15" customHeight="1" x14ac:dyDescent="0.2">
      <c r="A4742" s="30">
        <v>4877</v>
      </c>
      <c r="B4742" s="30" t="s">
        <v>39</v>
      </c>
      <c r="C4742" s="140">
        <v>40121</v>
      </c>
      <c r="D4742" s="30">
        <v>14</v>
      </c>
      <c r="E4742" s="30" t="s">
        <v>49</v>
      </c>
      <c r="F4742" s="30">
        <v>-81</v>
      </c>
      <c r="G4742" s="83">
        <v>1.6970000000000001</v>
      </c>
      <c r="H4742" s="32">
        <v>-81.028283333333334</v>
      </c>
      <c r="I4742" s="30">
        <v>25</v>
      </c>
      <c r="J4742" s="83">
        <v>2.0649999999999125</v>
      </c>
      <c r="K4742" s="32">
        <v>25.034416666666665</v>
      </c>
      <c r="L4742" s="34">
        <v>28.841000000000001</v>
      </c>
      <c r="M4742" s="34">
        <v>36.237000000000002</v>
      </c>
      <c r="N4742" s="33"/>
      <c r="O4742" s="33"/>
      <c r="P4742" s="31">
        <v>19.221621621621622</v>
      </c>
      <c r="Q4742" s="31">
        <v>16.772701000000001</v>
      </c>
      <c r="R4742" s="31">
        <v>4.690560609644022</v>
      </c>
      <c r="S4742" s="31">
        <v>0.53</v>
      </c>
      <c r="T4742" s="31">
        <v>0.08</v>
      </c>
      <c r="U4742" s="31">
        <v>0.94</v>
      </c>
      <c r="V4742" s="31">
        <v>0.21</v>
      </c>
      <c r="W4742" s="31">
        <v>0.73</v>
      </c>
      <c r="X4742" s="31">
        <v>34.39</v>
      </c>
      <c r="Y4742" s="31">
        <v>0.12276000000000001</v>
      </c>
      <c r="Z4742" s="31">
        <v>4.2760000000000006E-2</v>
      </c>
      <c r="AA4742" s="31">
        <v>7.8389254871236682</v>
      </c>
      <c r="AB4742" s="31">
        <v>21.60942857142857</v>
      </c>
      <c r="AC4742" s="31">
        <v>20.139428571428571</v>
      </c>
      <c r="AD4742" s="31">
        <v>1.47</v>
      </c>
      <c r="AE4742" s="34"/>
      <c r="AF4742" s="31">
        <v>1.759290878990232</v>
      </c>
      <c r="AG4742" s="31">
        <v>0.46649159253359773</v>
      </c>
      <c r="AH4742" s="34"/>
      <c r="AI4742" s="34">
        <v>4.9000000000000021</v>
      </c>
      <c r="AJ4742" s="127"/>
      <c r="AK4742" s="127"/>
      <c r="AL4742" s="127"/>
      <c r="AM4742" s="127"/>
    </row>
    <row r="4743" spans="1:39" s="1" customFormat="1" ht="15" customHeight="1" x14ac:dyDescent="0.2">
      <c r="A4743" s="30">
        <v>4878</v>
      </c>
      <c r="B4743" s="30" t="s">
        <v>39</v>
      </c>
      <c r="C4743" s="140">
        <v>40121</v>
      </c>
      <c r="D4743" s="30">
        <v>15</v>
      </c>
      <c r="E4743" s="30" t="s">
        <v>49</v>
      </c>
      <c r="F4743" s="30">
        <v>-80</v>
      </c>
      <c r="G4743" s="83">
        <v>56.927</v>
      </c>
      <c r="H4743" s="32">
        <v>-80.948783333333338</v>
      </c>
      <c r="I4743" s="30">
        <v>24</v>
      </c>
      <c r="J4743" s="83">
        <v>55.872000000000028</v>
      </c>
      <c r="K4743" s="32">
        <v>24.9312</v>
      </c>
      <c r="L4743" s="34">
        <v>28.992000000000001</v>
      </c>
      <c r="M4743" s="34">
        <v>37.798000000000002</v>
      </c>
      <c r="N4743" s="33"/>
      <c r="O4743" s="33"/>
      <c r="P4743" s="31">
        <v>30.313513513513513</v>
      </c>
      <c r="Q4743" s="31">
        <v>11.270874999999998</v>
      </c>
      <c r="R4743" s="31">
        <v>1.5579849914588233</v>
      </c>
      <c r="S4743" s="31">
        <v>0.43</v>
      </c>
      <c r="T4743" s="31">
        <v>0.12</v>
      </c>
      <c r="U4743" s="31">
        <v>1.01</v>
      </c>
      <c r="V4743" s="31">
        <v>0.1</v>
      </c>
      <c r="W4743" s="31">
        <v>0.91</v>
      </c>
      <c r="X4743" s="31">
        <v>45.98</v>
      </c>
      <c r="Y4743" s="31">
        <v>0.12895999999999999</v>
      </c>
      <c r="Z4743" s="31">
        <v>8.9599999999999957E-3</v>
      </c>
      <c r="AA4743" s="31">
        <v>8.0298276777111806</v>
      </c>
      <c r="AB4743" s="31">
        <v>17.769857142857145</v>
      </c>
      <c r="AC4743" s="31">
        <v>16.329857142857144</v>
      </c>
      <c r="AD4743" s="31">
        <v>1.44</v>
      </c>
      <c r="AE4743" s="34"/>
      <c r="AF4743" s="31">
        <v>0.7729260717458879</v>
      </c>
      <c r="AG4743" s="31">
        <v>0.30528055110521668</v>
      </c>
      <c r="AH4743" s="34"/>
      <c r="AI4743" s="34">
        <v>1.6500000000000004</v>
      </c>
      <c r="AJ4743" s="127"/>
      <c r="AK4743" s="127"/>
      <c r="AL4743" s="127"/>
      <c r="AM4743" s="127"/>
    </row>
    <row r="4744" spans="1:39" s="1" customFormat="1" ht="15" customHeight="1" x14ac:dyDescent="0.2">
      <c r="A4744" s="30">
        <v>4879</v>
      </c>
      <c r="B4744" s="30" t="s">
        <v>39</v>
      </c>
      <c r="C4744" s="140">
        <v>40121</v>
      </c>
      <c r="D4744" s="30">
        <v>16</v>
      </c>
      <c r="E4744" s="30" t="s">
        <v>50</v>
      </c>
      <c r="F4744" s="30">
        <v>-80</v>
      </c>
      <c r="G4744" s="83">
        <v>49.841000000000001</v>
      </c>
      <c r="H4744" s="32">
        <v>-80.83068333333334</v>
      </c>
      <c r="I4744" s="30">
        <v>24</v>
      </c>
      <c r="J4744" s="83">
        <v>52.501000000000033</v>
      </c>
      <c r="K4744" s="32">
        <v>24.875016666666667</v>
      </c>
      <c r="L4744" s="34">
        <v>29.119</v>
      </c>
      <c r="M4744" s="34">
        <v>39.091000000000001</v>
      </c>
      <c r="N4744" s="33"/>
      <c r="O4744" s="33"/>
      <c r="P4744" s="31">
        <v>8.237837837837839</v>
      </c>
      <c r="Q4744" s="31">
        <v>16.383683000000001</v>
      </c>
      <c r="R4744" s="31">
        <v>1.4688604036883655</v>
      </c>
      <c r="S4744" s="31">
        <v>0.76</v>
      </c>
      <c r="T4744" s="31">
        <v>0.09</v>
      </c>
      <c r="U4744" s="31">
        <v>0.88</v>
      </c>
      <c r="V4744" s="31">
        <v>0.18</v>
      </c>
      <c r="W4744" s="31">
        <v>0.7</v>
      </c>
      <c r="X4744" s="31">
        <v>41.86</v>
      </c>
      <c r="Y4744" s="31">
        <v>9.2999999999999999E-2</v>
      </c>
      <c r="Z4744" s="31">
        <v>3.0000000000000027E-3</v>
      </c>
      <c r="AA4744" s="31">
        <v>7.9691658931150862</v>
      </c>
      <c r="AB4744" s="31">
        <v>36.909428571428577</v>
      </c>
      <c r="AC4744" s="31">
        <v>35.269428571428577</v>
      </c>
      <c r="AD4744" s="31">
        <v>1.64</v>
      </c>
      <c r="AE4744" s="34"/>
      <c r="AF4744" s="31">
        <v>0.68157260901775185</v>
      </c>
      <c r="AG4744" s="31">
        <v>0.22209209079830716</v>
      </c>
      <c r="AH4744" s="34"/>
      <c r="AI4744" s="34">
        <v>1.5500000000000025</v>
      </c>
      <c r="AJ4744" s="127"/>
      <c r="AK4744" s="127"/>
      <c r="AL4744" s="127"/>
      <c r="AM4744" s="127"/>
    </row>
    <row r="4745" spans="1:39" s="1" customFormat="1" ht="15" customHeight="1" x14ac:dyDescent="0.2">
      <c r="A4745" s="30">
        <v>4880</v>
      </c>
      <c r="B4745" s="30" t="s">
        <v>39</v>
      </c>
      <c r="C4745" s="140">
        <v>40121</v>
      </c>
      <c r="D4745" s="30">
        <v>17</v>
      </c>
      <c r="E4745" s="30" t="s">
        <v>50</v>
      </c>
      <c r="F4745" s="30">
        <v>-80</v>
      </c>
      <c r="G4745" s="83">
        <v>42.52</v>
      </c>
      <c r="H4745" s="32">
        <v>-80.708666666666673</v>
      </c>
      <c r="I4745" s="30">
        <v>24</v>
      </c>
      <c r="J4745" s="83">
        <v>55.332000000000008</v>
      </c>
      <c r="K4745" s="32">
        <v>24.9222</v>
      </c>
      <c r="L4745" s="34">
        <v>28.724</v>
      </c>
      <c r="M4745" s="34">
        <v>38.326999999999998</v>
      </c>
      <c r="N4745" s="33"/>
      <c r="O4745" s="33"/>
      <c r="P4745" s="31">
        <v>9.9459459459459474</v>
      </c>
      <c r="Q4745" s="31">
        <v>8.0197959999999995</v>
      </c>
      <c r="R4745" s="31">
        <v>1.5635479903412146</v>
      </c>
      <c r="S4745" s="31">
        <v>1.38</v>
      </c>
      <c r="T4745" s="31">
        <v>0.01</v>
      </c>
      <c r="U4745" s="31">
        <v>0.96</v>
      </c>
      <c r="V4745" s="31">
        <v>0.23</v>
      </c>
      <c r="W4745" s="31">
        <v>0.73</v>
      </c>
      <c r="X4745" s="31">
        <v>9.36</v>
      </c>
      <c r="Y4745" s="31">
        <v>3.8440000000000002E-2</v>
      </c>
      <c r="Z4745" s="31">
        <v>2.844E-2</v>
      </c>
      <c r="AA4745" s="31">
        <v>7.8286261819122691</v>
      </c>
      <c r="AB4745" s="31">
        <v>25.128428571428572</v>
      </c>
      <c r="AC4745" s="31">
        <v>22.788428571428572</v>
      </c>
      <c r="AD4745" s="31">
        <v>2.34</v>
      </c>
      <c r="AE4745" s="34"/>
      <c r="AF4745" s="31">
        <v>0.72619688113379988</v>
      </c>
      <c r="AG4745" s="31">
        <v>0.10847154568763631</v>
      </c>
      <c r="AH4745" s="34"/>
      <c r="AI4745" s="34">
        <v>1.6500000000000004</v>
      </c>
      <c r="AJ4745" s="127"/>
      <c r="AK4745" s="127"/>
      <c r="AL4745" s="127"/>
      <c r="AM4745" s="127"/>
    </row>
    <row r="4746" spans="1:39" s="1" customFormat="1" ht="15" customHeight="1" x14ac:dyDescent="0.2">
      <c r="A4746" s="30">
        <v>4881</v>
      </c>
      <c r="B4746" s="30" t="s">
        <v>39</v>
      </c>
      <c r="C4746" s="140">
        <v>40121</v>
      </c>
      <c r="D4746" s="30">
        <v>18</v>
      </c>
      <c r="E4746" s="30" t="s">
        <v>50</v>
      </c>
      <c r="F4746" s="30">
        <v>-80</v>
      </c>
      <c r="G4746" s="83">
        <v>36.661999999999999</v>
      </c>
      <c r="H4746" s="32">
        <v>-80.611033333333339</v>
      </c>
      <c r="I4746" s="30">
        <v>24</v>
      </c>
      <c r="J4746" s="83">
        <v>58.693999999999917</v>
      </c>
      <c r="K4746" s="32">
        <v>24.978233333333332</v>
      </c>
      <c r="L4746" s="34">
        <v>28.853000000000002</v>
      </c>
      <c r="M4746" s="34">
        <v>37.317999999999998</v>
      </c>
      <c r="N4746" s="33"/>
      <c r="O4746" s="33"/>
      <c r="P4746" s="31">
        <v>33.837837837837839</v>
      </c>
      <c r="Q4746" s="31">
        <v>5.4356049999999998</v>
      </c>
      <c r="R4746" s="31">
        <v>1.5536917930871215</v>
      </c>
      <c r="S4746" s="31">
        <v>2.42</v>
      </c>
      <c r="T4746" s="31">
        <v>0.02</v>
      </c>
      <c r="U4746" s="31">
        <v>1.49</v>
      </c>
      <c r="V4746" s="31">
        <v>0.23</v>
      </c>
      <c r="W4746" s="31">
        <v>1.26</v>
      </c>
      <c r="X4746" s="31">
        <v>2.83</v>
      </c>
      <c r="Y4746" s="31">
        <v>3.5959999999999999E-2</v>
      </c>
      <c r="Z4746" s="31">
        <v>1.5959999999999998E-2</v>
      </c>
      <c r="AA4746" s="31">
        <v>7.714919488909195</v>
      </c>
      <c r="AB4746" s="31">
        <v>21.478285714285715</v>
      </c>
      <c r="AC4746" s="31">
        <v>17.568285714285715</v>
      </c>
      <c r="AD4746" s="31">
        <v>3.91</v>
      </c>
      <c r="AE4746" s="34"/>
      <c r="AF4746" s="31">
        <v>0.3889889380681919</v>
      </c>
      <c r="AG4746" s="31">
        <v>8.7271822008203992E-2</v>
      </c>
      <c r="AH4746" s="34"/>
      <c r="AI4746" s="34">
        <v>1.6000000000000014</v>
      </c>
      <c r="AJ4746" s="127"/>
      <c r="AK4746" s="127"/>
      <c r="AL4746" s="127"/>
      <c r="AM4746" s="127"/>
    </row>
    <row r="4747" spans="1:39" s="1" customFormat="1" ht="15" customHeight="1" x14ac:dyDescent="0.2">
      <c r="A4747" s="30">
        <v>4882</v>
      </c>
      <c r="B4747" s="30" t="s">
        <v>39</v>
      </c>
      <c r="C4747" s="140">
        <v>40121</v>
      </c>
      <c r="D4747" s="30">
        <v>19</v>
      </c>
      <c r="E4747" s="30" t="s">
        <v>47</v>
      </c>
      <c r="F4747" s="30">
        <v>-80</v>
      </c>
      <c r="G4747" s="83">
        <v>32.929000000000002</v>
      </c>
      <c r="H4747" s="32">
        <v>-80.548816666666667</v>
      </c>
      <c r="I4747" s="30">
        <v>25</v>
      </c>
      <c r="J4747" s="83">
        <v>1.1619999999999919</v>
      </c>
      <c r="K4747" s="32">
        <v>25.019366666666667</v>
      </c>
      <c r="L4747" s="34">
        <v>28.86</v>
      </c>
      <c r="M4747" s="34">
        <v>38.950000000000003</v>
      </c>
      <c r="N4747" s="33"/>
      <c r="O4747" s="33"/>
      <c r="P4747" s="31">
        <v>15.524324324324324</v>
      </c>
      <c r="Q4747" s="31">
        <v>9.8537379999999981</v>
      </c>
      <c r="R4747" s="31">
        <v>0.74259903959491114</v>
      </c>
      <c r="S4747" s="31">
        <v>2.0499999999999998</v>
      </c>
      <c r="T4747" s="31">
        <v>0.02</v>
      </c>
      <c r="U4747" s="31">
        <v>1.1399999999999999</v>
      </c>
      <c r="V4747" s="31">
        <v>0.19</v>
      </c>
      <c r="W4747" s="31">
        <v>0.95</v>
      </c>
      <c r="X4747" s="31">
        <v>6.52</v>
      </c>
      <c r="Y4747" s="31">
        <v>3.5959999999999999E-2</v>
      </c>
      <c r="Z4747" s="31">
        <v>1.5959999999999998E-2</v>
      </c>
      <c r="AA4747" s="31">
        <v>7.7362170917168989</v>
      </c>
      <c r="AB4747" s="31">
        <v>40.727142857142859</v>
      </c>
      <c r="AC4747" s="31">
        <v>37.537142857142861</v>
      </c>
      <c r="AD4747" s="31">
        <v>3.1899999999999995</v>
      </c>
      <c r="AE4747" s="34"/>
      <c r="AF4747" s="31">
        <v>0.90216806740274391</v>
      </c>
      <c r="AG4747" s="31">
        <v>0.19580505527925268</v>
      </c>
      <c r="AH4747" s="34"/>
      <c r="AI4747" s="34">
        <v>0.84999999999999964</v>
      </c>
      <c r="AJ4747" s="127"/>
      <c r="AK4747" s="127"/>
      <c r="AL4747" s="127"/>
      <c r="AM4747" s="127"/>
    </row>
    <row r="4748" spans="1:39" s="1" customFormat="1" ht="15" customHeight="1" x14ac:dyDescent="0.2">
      <c r="A4748" s="30">
        <v>4883</v>
      </c>
      <c r="B4748" s="30" t="s">
        <v>39</v>
      </c>
      <c r="C4748" s="140">
        <v>40121</v>
      </c>
      <c r="D4748" s="30">
        <v>20</v>
      </c>
      <c r="E4748" s="30" t="s">
        <v>47</v>
      </c>
      <c r="F4748" s="30">
        <v>-80</v>
      </c>
      <c r="G4748" s="83">
        <v>29.565999999999999</v>
      </c>
      <c r="H4748" s="32">
        <v>-80.492766666666668</v>
      </c>
      <c r="I4748" s="30">
        <v>25</v>
      </c>
      <c r="J4748" s="83">
        <v>4.0119999999999578</v>
      </c>
      <c r="K4748" s="32">
        <v>25.066866666666666</v>
      </c>
      <c r="L4748" s="34">
        <v>28.934999999999999</v>
      </c>
      <c r="M4748" s="34">
        <v>38.323</v>
      </c>
      <c r="N4748" s="33"/>
      <c r="O4748" s="33"/>
      <c r="P4748" s="31">
        <v>8.0216216216216214</v>
      </c>
      <c r="Q4748" s="31">
        <v>11.298661999999998</v>
      </c>
      <c r="R4748" s="31">
        <v>0.94411942564084816</v>
      </c>
      <c r="S4748" s="31">
        <v>1.95</v>
      </c>
      <c r="T4748" s="31">
        <v>0.02</v>
      </c>
      <c r="U4748" s="31">
        <v>1.0900000000000001</v>
      </c>
      <c r="V4748" s="31">
        <v>0.24</v>
      </c>
      <c r="W4748" s="31">
        <v>0.85000000000000009</v>
      </c>
      <c r="X4748" s="31">
        <v>15.82</v>
      </c>
      <c r="Y4748" s="31">
        <v>2.6040000000000001E-2</v>
      </c>
      <c r="Z4748" s="31">
        <v>6.0400000000000002E-3</v>
      </c>
      <c r="AA4748" s="31">
        <v>7.9252015121273871</v>
      </c>
      <c r="AB4748" s="31">
        <v>50.898000000000003</v>
      </c>
      <c r="AC4748" s="31">
        <v>47.858000000000004</v>
      </c>
      <c r="AD4748" s="31">
        <v>3.04</v>
      </c>
      <c r="AE4748" s="34"/>
      <c r="AF4748" s="31">
        <v>0.46939682461692001</v>
      </c>
      <c r="AG4748" s="31">
        <v>0.12098750052085183</v>
      </c>
      <c r="AH4748" s="34"/>
      <c r="AI4748" s="34">
        <v>1.0000000000000053</v>
      </c>
      <c r="AJ4748" s="127"/>
      <c r="AK4748" s="127"/>
      <c r="AL4748" s="127"/>
      <c r="AM4748" s="127"/>
    </row>
    <row r="4749" spans="1:39" s="1" customFormat="1" ht="15" customHeight="1" x14ac:dyDescent="0.2">
      <c r="A4749" s="30">
        <v>4884</v>
      </c>
      <c r="B4749" s="30" t="s">
        <v>39</v>
      </c>
      <c r="C4749" s="140">
        <v>40121</v>
      </c>
      <c r="D4749" s="30">
        <v>21</v>
      </c>
      <c r="E4749" s="30" t="s">
        <v>47</v>
      </c>
      <c r="F4749" s="30">
        <v>-80</v>
      </c>
      <c r="G4749" s="83">
        <v>30.9</v>
      </c>
      <c r="H4749" s="32">
        <v>-80.515000000000001</v>
      </c>
      <c r="I4749" s="30">
        <v>25</v>
      </c>
      <c r="J4749" s="83">
        <v>6.7630000000000479</v>
      </c>
      <c r="K4749" s="32">
        <v>25.112716666666667</v>
      </c>
      <c r="L4749" s="34">
        <v>27.756</v>
      </c>
      <c r="M4749" s="34">
        <v>35.665999999999997</v>
      </c>
      <c r="N4749" s="33"/>
      <c r="O4749" s="33"/>
      <c r="P4749" s="31">
        <v>10.162162162162163</v>
      </c>
      <c r="Q4749" s="31">
        <v>13.382686999999999</v>
      </c>
      <c r="R4749" s="31">
        <v>2.0510857035205938</v>
      </c>
      <c r="S4749" s="31">
        <v>1.96</v>
      </c>
      <c r="T4749" s="31">
        <v>0.09</v>
      </c>
      <c r="U4749" s="31">
        <v>1.25</v>
      </c>
      <c r="V4749" s="31">
        <v>0.18</v>
      </c>
      <c r="W4749" s="31">
        <v>1.07</v>
      </c>
      <c r="X4749" s="31">
        <v>25.04</v>
      </c>
      <c r="Y4749" s="31">
        <v>2.9760000000000002E-2</v>
      </c>
      <c r="Z4749" s="31">
        <v>0</v>
      </c>
      <c r="AA4749" s="31">
        <v>7.8976799257380321</v>
      </c>
      <c r="AB4749" s="31">
        <v>53.367857142857154</v>
      </c>
      <c r="AC4749" s="31">
        <v>50.157857142857154</v>
      </c>
      <c r="AD4749" s="31">
        <v>3.21</v>
      </c>
      <c r="AE4749" s="34"/>
      <c r="AF4749" s="31">
        <v>0.41088009042700796</v>
      </c>
      <c r="AG4749" s="31">
        <v>0.15451639530190064</v>
      </c>
      <c r="AH4749" s="34"/>
      <c r="AI4749" s="34">
        <v>2.0999999999999996</v>
      </c>
      <c r="AJ4749" s="127"/>
      <c r="AK4749" s="127"/>
      <c r="AL4749" s="127"/>
      <c r="AM4749" s="127"/>
    </row>
    <row r="4750" spans="1:39" s="1" customFormat="1" ht="15" customHeight="1" x14ac:dyDescent="0.2">
      <c r="A4750" s="30">
        <v>4885</v>
      </c>
      <c r="B4750" s="30" t="s">
        <v>39</v>
      </c>
      <c r="C4750" s="140">
        <v>40121</v>
      </c>
      <c r="D4750" s="30">
        <v>34</v>
      </c>
      <c r="E4750" s="30" t="s">
        <v>49</v>
      </c>
      <c r="F4750" s="30">
        <v>-80</v>
      </c>
      <c r="G4750" s="83">
        <v>57.359000000000002</v>
      </c>
      <c r="H4750" s="32">
        <v>-80.955983333333336</v>
      </c>
      <c r="I4750" s="30">
        <v>24</v>
      </c>
      <c r="J4750" s="83">
        <v>59.303000000000097</v>
      </c>
      <c r="K4750" s="32">
        <v>24.988383333333335</v>
      </c>
      <c r="L4750" s="34">
        <v>29.268000000000001</v>
      </c>
      <c r="M4750" s="34">
        <v>38.417000000000002</v>
      </c>
      <c r="N4750" s="33"/>
      <c r="O4750" s="33"/>
      <c r="P4750" s="31">
        <v>24.648648648648646</v>
      </c>
      <c r="Q4750" s="31">
        <v>13.882852999999999</v>
      </c>
      <c r="R4750" s="31">
        <v>0.41941169186590427</v>
      </c>
      <c r="S4750" s="31">
        <v>0.56000000000000005</v>
      </c>
      <c r="T4750" s="31">
        <v>0.1</v>
      </c>
      <c r="U4750" s="31">
        <v>1</v>
      </c>
      <c r="V4750" s="31">
        <v>0.14000000000000001</v>
      </c>
      <c r="W4750" s="31">
        <v>0.86</v>
      </c>
      <c r="X4750" s="31">
        <v>63.25</v>
      </c>
      <c r="Y4750" s="31">
        <v>0.11036</v>
      </c>
      <c r="Z4750" s="31">
        <v>1.0359999999999994E-2</v>
      </c>
      <c r="AA4750" s="31">
        <v>8.0317031972840063</v>
      </c>
      <c r="AB4750" s="31">
        <v>20.822571428571429</v>
      </c>
      <c r="AC4750" s="31">
        <v>19.26257142857143</v>
      </c>
      <c r="AD4750" s="31">
        <v>1.56</v>
      </c>
      <c r="AE4750" s="34"/>
      <c r="AF4750" s="31">
        <v>0.6769417883264639</v>
      </c>
      <c r="AG4750" s="31">
        <v>0.24014921326152172</v>
      </c>
      <c r="AH4750" s="34"/>
      <c r="AI4750" s="34">
        <v>0.50000000000000711</v>
      </c>
      <c r="AJ4750" s="127"/>
      <c r="AK4750" s="127"/>
      <c r="AL4750" s="127"/>
      <c r="AM4750" s="127"/>
    </row>
    <row r="4751" spans="1:39" s="1" customFormat="1" ht="15" customHeight="1" x14ac:dyDescent="0.2">
      <c r="A4751" s="30">
        <v>4886</v>
      </c>
      <c r="B4751" s="30" t="s">
        <v>39</v>
      </c>
      <c r="C4751" s="140">
        <v>40121</v>
      </c>
      <c r="D4751" s="30">
        <v>36</v>
      </c>
      <c r="E4751" s="30" t="s">
        <v>50</v>
      </c>
      <c r="F4751" s="30">
        <v>-80</v>
      </c>
      <c r="G4751" s="83">
        <v>47.63</v>
      </c>
      <c r="H4751" s="32">
        <v>-80.793833333333339</v>
      </c>
      <c r="I4751" s="30">
        <v>24</v>
      </c>
      <c r="J4751" s="83">
        <v>57.594000000000065</v>
      </c>
      <c r="K4751" s="32">
        <v>24.959900000000001</v>
      </c>
      <c r="L4751" s="34">
        <v>29.129000000000001</v>
      </c>
      <c r="M4751" s="34">
        <v>42.185000000000002</v>
      </c>
      <c r="N4751" s="33"/>
      <c r="O4751" s="33"/>
      <c r="P4751" s="31">
        <v>4.7783783783783793</v>
      </c>
      <c r="Q4751" s="31">
        <v>27.081678</v>
      </c>
      <c r="R4751" s="31">
        <v>2.9176908373917776</v>
      </c>
      <c r="S4751" s="31">
        <v>1.97</v>
      </c>
      <c r="T4751" s="31">
        <v>0.22</v>
      </c>
      <c r="U4751" s="31">
        <v>0.91</v>
      </c>
      <c r="V4751" s="31">
        <v>0.22</v>
      </c>
      <c r="W4751" s="31">
        <v>0.69000000000000006</v>
      </c>
      <c r="X4751" s="31">
        <v>134.16999999999999</v>
      </c>
      <c r="Y4751" s="31">
        <v>0.25295999999999996</v>
      </c>
      <c r="Z4751" s="31">
        <v>3.2959999999999962E-2</v>
      </c>
      <c r="AA4751" s="31">
        <v>8.0456851066565562</v>
      </c>
      <c r="AB4751" s="31">
        <v>49.054714285714283</v>
      </c>
      <c r="AC4751" s="31">
        <v>46.17471428571428</v>
      </c>
      <c r="AD4751" s="31">
        <v>2.88</v>
      </c>
      <c r="AE4751" s="34"/>
      <c r="AF4751" s="31">
        <v>1.1113969659091198</v>
      </c>
      <c r="AG4751" s="31">
        <v>0.23197911693753487</v>
      </c>
      <c r="AH4751" s="34"/>
      <c r="AI4751" s="34">
        <v>3.050000000000006</v>
      </c>
      <c r="AJ4751" s="127"/>
      <c r="AK4751" s="127"/>
      <c r="AL4751" s="127"/>
      <c r="AM4751" s="127"/>
    </row>
    <row r="4752" spans="1:39" s="1" customFormat="1" ht="15" customHeight="1" x14ac:dyDescent="0.2">
      <c r="A4752" s="30">
        <v>4887</v>
      </c>
      <c r="B4752" s="30" t="s">
        <v>39</v>
      </c>
      <c r="C4752" s="140">
        <v>40121</v>
      </c>
      <c r="D4752" s="30">
        <v>37</v>
      </c>
      <c r="E4752" s="30" t="s">
        <v>50</v>
      </c>
      <c r="F4752" s="30">
        <v>-80</v>
      </c>
      <c r="G4752" s="83">
        <v>45.69</v>
      </c>
      <c r="H4752" s="32">
        <v>-80.761499999999998</v>
      </c>
      <c r="I4752" s="30">
        <v>24</v>
      </c>
      <c r="J4752" s="83">
        <v>55.945000000000107</v>
      </c>
      <c r="K4752" s="32">
        <v>24.932416666666668</v>
      </c>
      <c r="L4752" s="34">
        <v>29.19</v>
      </c>
      <c r="M4752" s="34">
        <v>40.970999999999997</v>
      </c>
      <c r="N4752" s="33"/>
      <c r="O4752" s="33"/>
      <c r="P4752" s="31">
        <v>3.0918918918918923</v>
      </c>
      <c r="Q4752" s="31">
        <v>19.301317999999998</v>
      </c>
      <c r="R4752" s="31">
        <v>3.8389896050946639</v>
      </c>
      <c r="S4752" s="31">
        <v>1.05</v>
      </c>
      <c r="T4752" s="31">
        <v>0.1</v>
      </c>
      <c r="U4752" s="31">
        <v>0.84</v>
      </c>
      <c r="V4752" s="31">
        <v>0.13</v>
      </c>
      <c r="W4752" s="31">
        <v>0.71</v>
      </c>
      <c r="X4752" s="31">
        <v>79.38</v>
      </c>
      <c r="Y4752" s="31">
        <v>0.12895999999999999</v>
      </c>
      <c r="Z4752" s="31">
        <v>2.8959999999999986E-2</v>
      </c>
      <c r="AA4752" s="31">
        <v>7.9846462157913765</v>
      </c>
      <c r="AB4752" s="31">
        <v>47.626714285714286</v>
      </c>
      <c r="AC4752" s="31">
        <v>45.736714285714285</v>
      </c>
      <c r="AD4752" s="31">
        <v>1.8900000000000001</v>
      </c>
      <c r="AE4752" s="34"/>
      <c r="AF4752" s="31">
        <v>3.4524873172048074</v>
      </c>
      <c r="AG4752" s="31">
        <v>0.25578264163591585</v>
      </c>
      <c r="AH4752" s="34"/>
      <c r="AI4752" s="34">
        <v>4.2499999999999982</v>
      </c>
      <c r="AJ4752" s="127"/>
      <c r="AK4752" s="127"/>
      <c r="AL4752" s="127"/>
      <c r="AM4752" s="127"/>
    </row>
    <row r="4753" spans="1:39" s="1" customFormat="1" ht="15" customHeight="1" x14ac:dyDescent="0.2">
      <c r="A4753" s="30">
        <v>4888</v>
      </c>
      <c r="B4753" s="30" t="s">
        <v>39</v>
      </c>
      <c r="C4753" s="140">
        <v>40122</v>
      </c>
      <c r="D4753" s="30">
        <v>22</v>
      </c>
      <c r="E4753" s="30" t="s">
        <v>47</v>
      </c>
      <c r="F4753" s="30">
        <v>-80</v>
      </c>
      <c r="G4753" s="83">
        <v>36.229999999999997</v>
      </c>
      <c r="H4753" s="32">
        <v>-80.603833333333327</v>
      </c>
      <c r="I4753" s="30">
        <v>25</v>
      </c>
      <c r="J4753" s="83">
        <v>5.9680000000000888</v>
      </c>
      <c r="K4753" s="32">
        <v>25.099466666666668</v>
      </c>
      <c r="L4753" s="34">
        <v>27.614000000000001</v>
      </c>
      <c r="M4753" s="34">
        <v>31.510999999999999</v>
      </c>
      <c r="N4753" s="33"/>
      <c r="O4753" s="33"/>
      <c r="P4753" s="31">
        <v>6.9405405405405407</v>
      </c>
      <c r="Q4753" s="31">
        <v>15.522285999999999</v>
      </c>
      <c r="R4753" s="31">
        <v>1.4002838298078129</v>
      </c>
      <c r="S4753" s="31">
        <v>1.76</v>
      </c>
      <c r="T4753" s="31">
        <v>0.03</v>
      </c>
      <c r="U4753" s="31">
        <v>0.97</v>
      </c>
      <c r="V4753" s="31">
        <v>0.18</v>
      </c>
      <c r="W4753" s="31">
        <v>0.79</v>
      </c>
      <c r="X4753" s="31">
        <v>28.22</v>
      </c>
      <c r="Y4753" s="31">
        <v>3.4720000000000001E-2</v>
      </c>
      <c r="Z4753" s="31">
        <v>4.720000000000002E-3</v>
      </c>
      <c r="AA4753" s="31">
        <v>8.0396852505416678</v>
      </c>
      <c r="AB4753" s="31">
        <v>52.515428571428572</v>
      </c>
      <c r="AC4753" s="31">
        <v>49.785428571428575</v>
      </c>
      <c r="AD4753" s="31">
        <v>2.73</v>
      </c>
      <c r="AE4753" s="34"/>
      <c r="AF4753" s="31">
        <v>0.41761582961433602</v>
      </c>
      <c r="AG4753" s="31">
        <v>0.16269876919449094</v>
      </c>
      <c r="AH4753" s="34"/>
      <c r="AI4753" s="34">
        <v>1.4499999999999957</v>
      </c>
      <c r="AJ4753" s="127"/>
      <c r="AK4753" s="127"/>
      <c r="AL4753" s="127"/>
      <c r="AM4753" s="127"/>
    </row>
    <row r="4754" spans="1:39" s="1" customFormat="1" ht="15" customHeight="1" x14ac:dyDescent="0.2">
      <c r="A4754" s="30">
        <v>4889</v>
      </c>
      <c r="B4754" s="30" t="s">
        <v>39</v>
      </c>
      <c r="C4754" s="140">
        <v>40122</v>
      </c>
      <c r="D4754" s="30">
        <v>23</v>
      </c>
      <c r="E4754" s="30" t="s">
        <v>47</v>
      </c>
      <c r="F4754" s="30">
        <v>-80</v>
      </c>
      <c r="G4754" s="83">
        <v>37.481999999999999</v>
      </c>
      <c r="H4754" s="32">
        <v>-80.624700000000004</v>
      </c>
      <c r="I4754" s="30">
        <v>25</v>
      </c>
      <c r="J4754" s="83">
        <v>3.3249999999999602</v>
      </c>
      <c r="K4754" s="32">
        <v>25.055416666666666</v>
      </c>
      <c r="L4754" s="34">
        <v>27.693999999999999</v>
      </c>
      <c r="M4754" s="34">
        <v>35.274000000000001</v>
      </c>
      <c r="N4754" s="33"/>
      <c r="O4754" s="33"/>
      <c r="P4754" s="31">
        <v>6.7891891891891891</v>
      </c>
      <c r="Q4754" s="31">
        <v>15.133267999999997</v>
      </c>
      <c r="R4754" s="31">
        <v>1.3861508056201246</v>
      </c>
      <c r="S4754" s="31">
        <v>1.82</v>
      </c>
      <c r="T4754" s="31">
        <v>7.0000000000000007E-2</v>
      </c>
      <c r="U4754" s="31">
        <v>0.8</v>
      </c>
      <c r="V4754" s="31">
        <v>7.0000000000000007E-2</v>
      </c>
      <c r="W4754" s="31">
        <v>0.73</v>
      </c>
      <c r="X4754" s="31">
        <v>39.96</v>
      </c>
      <c r="Y4754" s="31">
        <v>8.6800000000000002E-2</v>
      </c>
      <c r="Z4754" s="31">
        <v>1.6799999999999995E-2</v>
      </c>
      <c r="AA4754" s="31">
        <v>8.0951123036651271</v>
      </c>
      <c r="AB4754" s="31">
        <v>51.42257142857143</v>
      </c>
      <c r="AC4754" s="31">
        <v>48.802571428571433</v>
      </c>
      <c r="AD4754" s="31">
        <v>2.62</v>
      </c>
      <c r="AE4754" s="34"/>
      <c r="AF4754" s="31">
        <v>0.53633323279099188</v>
      </c>
      <c r="AG4754" s="31">
        <v>0.11857193141742721</v>
      </c>
      <c r="AH4754" s="34"/>
      <c r="AI4754" s="34">
        <v>1.4500000000000046</v>
      </c>
      <c r="AJ4754" s="127"/>
      <c r="AK4754" s="127"/>
      <c r="AL4754" s="127"/>
      <c r="AM4754" s="127"/>
    </row>
    <row r="4755" spans="1:39" s="1" customFormat="1" ht="15" customHeight="1" x14ac:dyDescent="0.2">
      <c r="A4755" s="30">
        <v>4890</v>
      </c>
      <c r="B4755" s="30" t="s">
        <v>39</v>
      </c>
      <c r="C4755" s="140">
        <v>40122</v>
      </c>
      <c r="D4755" s="30">
        <v>24</v>
      </c>
      <c r="E4755" s="30" t="s">
        <v>48</v>
      </c>
      <c r="F4755" s="30">
        <v>-80</v>
      </c>
      <c r="G4755" s="83">
        <v>40.014000000000003</v>
      </c>
      <c r="H4755" s="32">
        <v>-80.666899999999998</v>
      </c>
      <c r="I4755" s="30">
        <v>25</v>
      </c>
      <c r="J4755" s="83">
        <v>3.8049999999999073</v>
      </c>
      <c r="K4755" s="32">
        <v>25.063416666666665</v>
      </c>
      <c r="L4755" s="34">
        <v>27.949000000000002</v>
      </c>
      <c r="M4755" s="34">
        <v>35.398000000000003</v>
      </c>
      <c r="N4755" s="33"/>
      <c r="O4755" s="33"/>
      <c r="P4755" s="31">
        <v>2.1621621621621623</v>
      </c>
      <c r="Q4755" s="31">
        <v>17.939755000000002</v>
      </c>
      <c r="R4755" s="31">
        <v>1.8138318201490342</v>
      </c>
      <c r="S4755" s="31">
        <v>2.52</v>
      </c>
      <c r="T4755" s="31">
        <v>7.0000000000000007E-2</v>
      </c>
      <c r="U4755" s="31">
        <v>0.85</v>
      </c>
      <c r="V4755" s="31">
        <v>0.1</v>
      </c>
      <c r="W4755" s="31">
        <v>0.75</v>
      </c>
      <c r="X4755" s="31">
        <v>55.19</v>
      </c>
      <c r="Y4755" s="31">
        <v>9.672E-2</v>
      </c>
      <c r="Z4755" s="31">
        <v>2.6719999999999994E-2</v>
      </c>
      <c r="AA4755" s="31">
        <v>8.12250253558304</v>
      </c>
      <c r="AB4755" s="31">
        <v>61.098000000000006</v>
      </c>
      <c r="AC4755" s="31">
        <v>57.728000000000009</v>
      </c>
      <c r="AD4755" s="31">
        <v>3.37</v>
      </c>
      <c r="AE4755" s="34"/>
      <c r="AF4755" s="31">
        <v>1.143812710748136</v>
      </c>
      <c r="AG4755" s="31">
        <v>0.17159191007367178</v>
      </c>
      <c r="AH4755" s="34"/>
      <c r="AI4755" s="34">
        <v>1.9500000000000028</v>
      </c>
      <c r="AJ4755" s="127"/>
      <c r="AK4755" s="127"/>
      <c r="AL4755" s="127"/>
      <c r="AM4755" s="127"/>
    </row>
    <row r="4756" spans="1:39" s="1" customFormat="1" ht="15" customHeight="1" x14ac:dyDescent="0.2">
      <c r="A4756" s="30">
        <v>4891</v>
      </c>
      <c r="B4756" s="30" t="s">
        <v>39</v>
      </c>
      <c r="C4756" s="140">
        <v>40122</v>
      </c>
      <c r="D4756" s="30">
        <v>25</v>
      </c>
      <c r="E4756" s="30" t="s">
        <v>48</v>
      </c>
      <c r="F4756" s="30">
        <v>-80</v>
      </c>
      <c r="G4756" s="83">
        <v>43.031999999999996</v>
      </c>
      <c r="H4756" s="32">
        <v>-80.717200000000005</v>
      </c>
      <c r="I4756" s="30">
        <v>25</v>
      </c>
      <c r="J4756" s="83">
        <v>3.592000000000084</v>
      </c>
      <c r="K4756" s="32">
        <v>25.059866666666668</v>
      </c>
      <c r="L4756" s="34">
        <v>28.135999999999999</v>
      </c>
      <c r="M4756" s="34">
        <v>38.542999999999999</v>
      </c>
      <c r="N4756" s="33"/>
      <c r="O4756" s="33"/>
      <c r="P4756" s="31">
        <v>2.3135135135135139</v>
      </c>
      <c r="Q4756" s="31">
        <v>21.663213000000002</v>
      </c>
      <c r="R4756" s="31">
        <v>27.451182381280912</v>
      </c>
      <c r="S4756" s="31">
        <v>0.68</v>
      </c>
      <c r="T4756" s="31">
        <v>0.17</v>
      </c>
      <c r="U4756" s="31">
        <v>0.83</v>
      </c>
      <c r="V4756" s="31">
        <v>0.1</v>
      </c>
      <c r="W4756" s="31">
        <v>0.73</v>
      </c>
      <c r="X4756" s="31">
        <v>73.790000000000006</v>
      </c>
      <c r="Y4756" s="31">
        <v>0.30752000000000002</v>
      </c>
      <c r="Z4756" s="31">
        <v>0.13752</v>
      </c>
      <c r="AA4756" s="31">
        <v>8.1874998437514606</v>
      </c>
      <c r="AB4756" s="31">
        <v>71.858999999999995</v>
      </c>
      <c r="AC4756" s="31">
        <v>70.34899999999999</v>
      </c>
      <c r="AD4756" s="31">
        <v>1.51</v>
      </c>
      <c r="AE4756" s="34"/>
      <c r="AF4756" s="31">
        <v>3.3500679972403473</v>
      </c>
      <c r="AG4756" s="31">
        <v>0.27077116315699856</v>
      </c>
      <c r="AH4756" s="34"/>
      <c r="AI4756" s="34">
        <v>27.85</v>
      </c>
      <c r="AJ4756" s="127"/>
      <c r="AK4756" s="127"/>
      <c r="AL4756" s="127"/>
      <c r="AM4756" s="127"/>
    </row>
    <row r="4757" spans="1:39" s="1" customFormat="1" ht="15" customHeight="1" x14ac:dyDescent="0.2">
      <c r="A4757" s="30">
        <v>4892</v>
      </c>
      <c r="B4757" s="30" t="s">
        <v>39</v>
      </c>
      <c r="C4757" s="140">
        <v>40122</v>
      </c>
      <c r="D4757" s="30">
        <v>26</v>
      </c>
      <c r="E4757" s="30" t="s">
        <v>50</v>
      </c>
      <c r="F4757" s="30">
        <v>-80</v>
      </c>
      <c r="G4757" s="83">
        <v>43.308</v>
      </c>
      <c r="H4757" s="32">
        <v>-80.721800000000002</v>
      </c>
      <c r="I4757" s="30">
        <v>25</v>
      </c>
      <c r="J4757" s="83">
        <v>1.4099999999999113</v>
      </c>
      <c r="K4757" s="32">
        <v>25.023499999999999</v>
      </c>
      <c r="L4757" s="34">
        <v>28.170999999999999</v>
      </c>
      <c r="M4757" s="34">
        <v>40.704999999999998</v>
      </c>
      <c r="N4757" s="33"/>
      <c r="O4757" s="33"/>
      <c r="P4757" s="31">
        <v>1.2108108108108111</v>
      </c>
      <c r="Q4757" s="31">
        <v>20.635094000000002</v>
      </c>
      <c r="R4757" s="31">
        <v>31.220078582902886</v>
      </c>
      <c r="S4757" s="31">
        <v>0.6</v>
      </c>
      <c r="T4757" s="31">
        <v>0.17</v>
      </c>
      <c r="U4757" s="31">
        <v>0.8</v>
      </c>
      <c r="V4757" s="31">
        <v>0.1</v>
      </c>
      <c r="W4757" s="31">
        <v>0.70000000000000007</v>
      </c>
      <c r="X4757" s="31">
        <v>74.78</v>
      </c>
      <c r="Y4757" s="31">
        <v>0.24428</v>
      </c>
      <c r="Z4757" s="31">
        <v>7.4279999999999985E-2</v>
      </c>
      <c r="AA4757" s="31">
        <v>8.197241470320801</v>
      </c>
      <c r="AB4757" s="31">
        <v>68.726142857142861</v>
      </c>
      <c r="AC4757" s="31">
        <v>67.326142857142855</v>
      </c>
      <c r="AD4757" s="31">
        <v>1.4</v>
      </c>
      <c r="AE4757" s="34"/>
      <c r="AF4757" s="31">
        <v>4.0313399036158071</v>
      </c>
      <c r="AG4757" s="31">
        <v>0.29192926694455401</v>
      </c>
      <c r="AH4757" s="34"/>
      <c r="AI4757" s="34">
        <v>31.700000000000006</v>
      </c>
      <c r="AJ4757" s="127"/>
      <c r="AK4757" s="127"/>
      <c r="AL4757" s="127"/>
      <c r="AM4757" s="127"/>
    </row>
    <row r="4758" spans="1:39" s="1" customFormat="1" ht="15" customHeight="1" x14ac:dyDescent="0.2">
      <c r="A4758" s="30">
        <v>4893</v>
      </c>
      <c r="B4758" s="30" t="s">
        <v>39</v>
      </c>
      <c r="C4758" s="140">
        <v>40122</v>
      </c>
      <c r="D4758" s="30">
        <v>27</v>
      </c>
      <c r="E4758" s="30" t="s">
        <v>50</v>
      </c>
      <c r="F4758" s="30">
        <v>-80</v>
      </c>
      <c r="G4758" s="83">
        <v>44.978000000000002</v>
      </c>
      <c r="H4758" s="32">
        <v>-80.749633333333335</v>
      </c>
      <c r="I4758" s="30">
        <v>25</v>
      </c>
      <c r="J4758" s="83">
        <v>0.34</v>
      </c>
      <c r="K4758" s="32">
        <v>25.005666666666666</v>
      </c>
      <c r="L4758" s="34">
        <v>28.02</v>
      </c>
      <c r="M4758" s="34">
        <v>42.819000000000003</v>
      </c>
      <c r="N4758" s="33"/>
      <c r="O4758" s="33"/>
      <c r="P4758" s="31">
        <v>1.7729729729729728</v>
      </c>
      <c r="Q4758" s="31">
        <v>23.719450999999999</v>
      </c>
      <c r="R4758" s="31">
        <v>15.329716937497926</v>
      </c>
      <c r="S4758" s="31">
        <v>0.32</v>
      </c>
      <c r="T4758" s="31">
        <v>0.14000000000000001</v>
      </c>
      <c r="U4758" s="31">
        <v>0.8</v>
      </c>
      <c r="V4758" s="31">
        <v>0.08</v>
      </c>
      <c r="W4758" s="31">
        <v>0.72000000000000008</v>
      </c>
      <c r="X4758" s="31">
        <v>89.24</v>
      </c>
      <c r="Y4758" s="31">
        <v>0.21327999999999997</v>
      </c>
      <c r="Z4758" s="31">
        <v>7.3279999999999956E-2</v>
      </c>
      <c r="AA4758" s="31">
        <v>8.0048882337435785</v>
      </c>
      <c r="AB4758" s="31">
        <v>58.679142857142857</v>
      </c>
      <c r="AC4758" s="31">
        <v>57.559142857142859</v>
      </c>
      <c r="AD4758" s="31">
        <v>1.1200000000000001</v>
      </c>
      <c r="AE4758" s="34"/>
      <c r="AF4758" s="31">
        <v>6.050377725017376</v>
      </c>
      <c r="AG4758" s="31">
        <v>0.36142727673156572</v>
      </c>
      <c r="AH4758" s="34"/>
      <c r="AI4758" s="34">
        <v>16.049999999999994</v>
      </c>
      <c r="AJ4758" s="127"/>
      <c r="AK4758" s="127"/>
      <c r="AL4758" s="127"/>
      <c r="AM4758" s="127"/>
    </row>
    <row r="4759" spans="1:39" s="1" customFormat="1" ht="15" customHeight="1" x14ac:dyDescent="0.2">
      <c r="A4759" s="30">
        <v>4894</v>
      </c>
      <c r="B4759" s="30" t="s">
        <v>39</v>
      </c>
      <c r="C4759" s="140">
        <v>40122</v>
      </c>
      <c r="D4759" s="30">
        <v>28</v>
      </c>
      <c r="E4759" s="30" t="s">
        <v>50</v>
      </c>
      <c r="F4759" s="30">
        <v>-80</v>
      </c>
      <c r="G4759" s="83">
        <v>47.134</v>
      </c>
      <c r="H4759" s="32">
        <v>-80.785566666666668</v>
      </c>
      <c r="I4759" s="30">
        <v>25</v>
      </c>
      <c r="J4759" s="83">
        <v>2.8000000000076852E-2</v>
      </c>
      <c r="K4759" s="32">
        <v>25.000466666666668</v>
      </c>
      <c r="L4759" s="34">
        <v>28.036999999999999</v>
      </c>
      <c r="M4759" s="34">
        <v>42.915999999999997</v>
      </c>
      <c r="N4759" s="33"/>
      <c r="O4759" s="33"/>
      <c r="P4759" s="31">
        <v>0.62702702702702706</v>
      </c>
      <c r="Q4759" s="31">
        <v>25.414458000000003</v>
      </c>
      <c r="R4759" s="31">
        <v>30.403271977810761</v>
      </c>
      <c r="S4759" s="31">
        <v>0.17</v>
      </c>
      <c r="T4759" s="31">
        <v>0.16</v>
      </c>
      <c r="U4759" s="31">
        <v>0.84</v>
      </c>
      <c r="V4759" s="31">
        <v>0.15</v>
      </c>
      <c r="W4759" s="31">
        <v>0.69</v>
      </c>
      <c r="X4759" s="31">
        <v>78.98</v>
      </c>
      <c r="Y4759" s="31">
        <v>0.19220000000000001</v>
      </c>
      <c r="Z4759" s="31">
        <v>3.2200000000000006E-2</v>
      </c>
      <c r="AA4759" s="31">
        <v>8.1499139302577479</v>
      </c>
      <c r="AB4759" s="31">
        <v>70.649571428571434</v>
      </c>
      <c r="AC4759" s="31">
        <v>69.639571428571429</v>
      </c>
      <c r="AD4759" s="31">
        <v>1.01</v>
      </c>
      <c r="AE4759" s="34"/>
      <c r="AF4759" s="31">
        <v>5.8525153863896158</v>
      </c>
      <c r="AG4759" s="31">
        <v>0.31537846650265988</v>
      </c>
      <c r="AH4759" s="34"/>
      <c r="AI4759" s="34">
        <v>31.1</v>
      </c>
      <c r="AJ4759" s="127"/>
      <c r="AK4759" s="127"/>
      <c r="AL4759" s="127"/>
      <c r="AM4759" s="127"/>
    </row>
    <row r="4760" spans="1:39" s="1" customFormat="1" ht="15" customHeight="1" x14ac:dyDescent="0.2">
      <c r="A4760" s="30">
        <v>4895</v>
      </c>
      <c r="B4760" s="30" t="s">
        <v>39</v>
      </c>
      <c r="C4760" s="140">
        <v>40122</v>
      </c>
      <c r="D4760" s="30">
        <v>29</v>
      </c>
      <c r="E4760" s="30" t="s">
        <v>50</v>
      </c>
      <c r="F4760" s="30">
        <v>-80</v>
      </c>
      <c r="G4760" s="83">
        <v>48.703000000000003</v>
      </c>
      <c r="H4760" s="32">
        <v>-80.811716666666669</v>
      </c>
      <c r="I4760" s="30">
        <v>24</v>
      </c>
      <c r="J4760" s="83">
        <v>59.895999999999958</v>
      </c>
      <c r="K4760" s="32">
        <v>24.998266666666666</v>
      </c>
      <c r="L4760" s="34">
        <v>28.419</v>
      </c>
      <c r="M4760" s="34">
        <v>42.097000000000001</v>
      </c>
      <c r="N4760" s="33"/>
      <c r="O4760" s="33"/>
      <c r="P4760" s="31">
        <v>3.5891891891891894</v>
      </c>
      <c r="Q4760" s="31">
        <v>30.166035000000001</v>
      </c>
      <c r="R4760" s="31">
        <v>1.4206145024350576</v>
      </c>
      <c r="S4760" s="31">
        <v>0.89</v>
      </c>
      <c r="T4760" s="31">
        <v>0.26</v>
      </c>
      <c r="U4760" s="31">
        <v>0.83</v>
      </c>
      <c r="V4760" s="31">
        <v>0.16</v>
      </c>
      <c r="W4760" s="31">
        <v>0.66999999999999993</v>
      </c>
      <c r="X4760" s="31">
        <v>167.05</v>
      </c>
      <c r="Y4760" s="31">
        <v>0.27900000000000003</v>
      </c>
      <c r="Z4760" s="31">
        <v>1.9000000000000017E-2</v>
      </c>
      <c r="AA4760" s="31">
        <v>8.1902097872289374</v>
      </c>
      <c r="AB4760" s="31">
        <v>46.417285714285718</v>
      </c>
      <c r="AC4760" s="31">
        <v>44.697285714285719</v>
      </c>
      <c r="AD4760" s="31">
        <v>1.72</v>
      </c>
      <c r="AE4760" s="34"/>
      <c r="AF4760" s="31">
        <v>0.66683817954547198</v>
      </c>
      <c r="AG4760" s="31">
        <v>0.23968582527757143</v>
      </c>
      <c r="AH4760" s="34"/>
      <c r="AI4760" s="34">
        <v>1.4999999999999947</v>
      </c>
      <c r="AJ4760" s="127"/>
      <c r="AK4760" s="127"/>
      <c r="AL4760" s="127"/>
      <c r="AM4760" s="127"/>
    </row>
    <row r="4761" spans="1:39" s="1" customFormat="1" ht="15" customHeight="1" x14ac:dyDescent="0.2">
      <c r="A4761" s="30">
        <v>4896</v>
      </c>
      <c r="B4761" s="30" t="s">
        <v>39</v>
      </c>
      <c r="C4761" s="140">
        <v>40122</v>
      </c>
      <c r="D4761" s="30">
        <v>30</v>
      </c>
      <c r="E4761" s="30" t="s">
        <v>49</v>
      </c>
      <c r="F4761" s="30">
        <v>-80</v>
      </c>
      <c r="G4761" s="83">
        <v>50.143999999999998</v>
      </c>
      <c r="H4761" s="32">
        <v>-80.835733333333337</v>
      </c>
      <c r="I4761" s="30">
        <v>24</v>
      </c>
      <c r="J4761" s="83">
        <v>58.537000000000035</v>
      </c>
      <c r="K4761" s="32">
        <v>24.975616666666667</v>
      </c>
      <c r="L4761" s="34">
        <v>27.803000000000001</v>
      </c>
      <c r="M4761" s="34">
        <v>40.417999999999999</v>
      </c>
      <c r="N4761" s="33"/>
      <c r="O4761" s="33"/>
      <c r="P4761" s="31">
        <v>24.389189189189185</v>
      </c>
      <c r="Q4761" s="31">
        <v>21.857722000000003</v>
      </c>
      <c r="R4761" s="31">
        <v>0.37417281703551075</v>
      </c>
      <c r="S4761" s="31">
        <v>0.39</v>
      </c>
      <c r="T4761" s="31">
        <v>0.2</v>
      </c>
      <c r="U4761" s="31">
        <v>0.89</v>
      </c>
      <c r="V4761" s="31">
        <v>0.17</v>
      </c>
      <c r="W4761" s="31">
        <v>0.72</v>
      </c>
      <c r="X4761" s="31">
        <v>140.44999999999999</v>
      </c>
      <c r="Y4761" s="31">
        <v>0.20211999999999999</v>
      </c>
      <c r="Z4761" s="31">
        <v>2.119999999999983E-3</v>
      </c>
      <c r="AA4761" s="31">
        <v>7.9330186355466514</v>
      </c>
      <c r="AB4761" s="31">
        <v>30.323142857142859</v>
      </c>
      <c r="AC4761" s="31">
        <v>29.043142857142858</v>
      </c>
      <c r="AD4761" s="31">
        <v>1.28</v>
      </c>
      <c r="AE4761" s="34"/>
      <c r="AF4761" s="31">
        <v>0.63694833690170394</v>
      </c>
      <c r="AG4761" s="31">
        <v>0.22158907084760188</v>
      </c>
      <c r="AH4761" s="34"/>
      <c r="AI4761" s="34">
        <v>0.44999999999999929</v>
      </c>
      <c r="AJ4761" s="127"/>
      <c r="AK4761" s="127"/>
      <c r="AL4761" s="127"/>
      <c r="AM4761" s="127"/>
    </row>
    <row r="4762" spans="1:39" s="1" customFormat="1" ht="15" customHeight="1" x14ac:dyDescent="0.2">
      <c r="A4762" s="30">
        <v>4897</v>
      </c>
      <c r="B4762" s="30" t="s">
        <v>39</v>
      </c>
      <c r="C4762" s="140">
        <v>40122</v>
      </c>
      <c r="D4762" s="30">
        <v>31</v>
      </c>
      <c r="E4762" s="30" t="s">
        <v>49</v>
      </c>
      <c r="F4762" s="30">
        <v>-80</v>
      </c>
      <c r="G4762" s="83">
        <v>52.151000000000003</v>
      </c>
      <c r="H4762" s="32">
        <v>-80.869183333333339</v>
      </c>
      <c r="I4762" s="30">
        <v>25</v>
      </c>
      <c r="J4762" s="83">
        <v>0.65500000000000114</v>
      </c>
      <c r="K4762" s="32">
        <v>25.010916666666667</v>
      </c>
      <c r="L4762" s="34">
        <v>27.422999999999998</v>
      </c>
      <c r="M4762" s="34">
        <v>41.895000000000003</v>
      </c>
      <c r="N4762" s="33"/>
      <c r="O4762" s="33"/>
      <c r="P4762" s="31">
        <v>7.3945945945945946</v>
      </c>
      <c r="Q4762" s="31">
        <v>27.581844</v>
      </c>
      <c r="R4762" s="31">
        <v>0.19016017418400039</v>
      </c>
      <c r="S4762" s="31">
        <v>0.23</v>
      </c>
      <c r="T4762" s="31">
        <v>0.25</v>
      </c>
      <c r="U4762" s="31">
        <v>0.82</v>
      </c>
      <c r="V4762" s="31">
        <v>0.15</v>
      </c>
      <c r="W4762" s="31">
        <v>0.66999999999999993</v>
      </c>
      <c r="X4762" s="31">
        <v>167.38</v>
      </c>
      <c r="Y4762" s="31">
        <v>0.29387999999999997</v>
      </c>
      <c r="Z4762" s="31">
        <v>4.3879999999999975E-2</v>
      </c>
      <c r="AA4762" s="31">
        <v>7.9366748878436617</v>
      </c>
      <c r="AB4762" s="31">
        <v>40.625142857142862</v>
      </c>
      <c r="AC4762" s="31">
        <v>39.575142857142865</v>
      </c>
      <c r="AD4762" s="31">
        <v>1.0499999999999998</v>
      </c>
      <c r="AE4762" s="34"/>
      <c r="AF4762" s="31">
        <v>0.50265453685435191</v>
      </c>
      <c r="AG4762" s="31">
        <v>0.15411539148905706</v>
      </c>
      <c r="AH4762" s="34"/>
      <c r="AI4762" s="34">
        <v>0.24999999999999467</v>
      </c>
      <c r="AJ4762" s="127"/>
      <c r="AK4762" s="127"/>
      <c r="AL4762" s="127"/>
      <c r="AM4762" s="127"/>
    </row>
    <row r="4763" spans="1:39" s="1" customFormat="1" ht="15" customHeight="1" x14ac:dyDescent="0.2">
      <c r="A4763" s="30">
        <v>4898</v>
      </c>
      <c r="B4763" s="30" t="s">
        <v>39</v>
      </c>
      <c r="C4763" s="140">
        <v>40122</v>
      </c>
      <c r="D4763" s="30">
        <v>32</v>
      </c>
      <c r="E4763" s="30" t="s">
        <v>49</v>
      </c>
      <c r="F4763" s="30">
        <v>-80</v>
      </c>
      <c r="G4763" s="83">
        <v>55.56</v>
      </c>
      <c r="H4763" s="32">
        <v>-80.926000000000002</v>
      </c>
      <c r="I4763" s="30">
        <v>25</v>
      </c>
      <c r="J4763" s="83">
        <v>0.66499999999990678</v>
      </c>
      <c r="K4763" s="32">
        <v>25.011083333333332</v>
      </c>
      <c r="L4763" s="34">
        <v>27.818999999999999</v>
      </c>
      <c r="M4763" s="34">
        <v>39.896999999999998</v>
      </c>
      <c r="N4763" s="33"/>
      <c r="O4763" s="33"/>
      <c r="P4763" s="31">
        <v>16.021621621621623</v>
      </c>
      <c r="Q4763" s="31">
        <v>20.968538000000002</v>
      </c>
      <c r="R4763" s="31">
        <v>0.98745385040338707</v>
      </c>
      <c r="S4763" s="31">
        <v>0.19</v>
      </c>
      <c r="T4763" s="31">
        <v>0.14000000000000001</v>
      </c>
      <c r="U4763" s="31">
        <v>0.84</v>
      </c>
      <c r="V4763" s="31">
        <v>0.17</v>
      </c>
      <c r="W4763" s="31">
        <v>0.66999999999999993</v>
      </c>
      <c r="X4763" s="31">
        <v>109.46</v>
      </c>
      <c r="Y4763" s="31">
        <v>0.14879999999999999</v>
      </c>
      <c r="Z4763" s="31">
        <v>8.7999999999999745E-3</v>
      </c>
      <c r="AA4763" s="31">
        <v>7.9655913319002565</v>
      </c>
      <c r="AB4763" s="31">
        <v>29.128285714285713</v>
      </c>
      <c r="AC4763" s="31">
        <v>28.098285714285712</v>
      </c>
      <c r="AD4763" s="31">
        <v>1.0299999999999998</v>
      </c>
      <c r="AE4763" s="34"/>
      <c r="AF4763" s="31">
        <v>0.52538765661158404</v>
      </c>
      <c r="AG4763" s="31">
        <v>0.19478425232147817</v>
      </c>
      <c r="AH4763" s="34"/>
      <c r="AI4763" s="34">
        <v>1.0500000000000043</v>
      </c>
      <c r="AJ4763" s="127"/>
      <c r="AK4763" s="127"/>
      <c r="AL4763" s="127"/>
      <c r="AM4763" s="127"/>
    </row>
    <row r="4764" spans="1:39" s="1" customFormat="1" ht="15" customHeight="1" x14ac:dyDescent="0.2">
      <c r="A4764" s="30">
        <v>4899</v>
      </c>
      <c r="B4764" s="30" t="s">
        <v>39</v>
      </c>
      <c r="C4764" s="140">
        <v>40122</v>
      </c>
      <c r="D4764" s="30">
        <v>33</v>
      </c>
      <c r="E4764" s="30" t="s">
        <v>49</v>
      </c>
      <c r="F4764" s="30">
        <v>-80</v>
      </c>
      <c r="G4764" s="83">
        <v>55.22</v>
      </c>
      <c r="H4764" s="32">
        <v>-80.920333333333332</v>
      </c>
      <c r="I4764" s="30">
        <v>25</v>
      </c>
      <c r="J4764" s="83">
        <v>3.2409999999999428</v>
      </c>
      <c r="K4764" s="32">
        <v>25.054016666666666</v>
      </c>
      <c r="L4764" s="34">
        <v>28.218</v>
      </c>
      <c r="M4764" s="34">
        <v>38.920999999999999</v>
      </c>
      <c r="N4764" s="33"/>
      <c r="O4764" s="33"/>
      <c r="P4764" s="31">
        <v>8</v>
      </c>
      <c r="Q4764" s="31">
        <v>18.162051000000002</v>
      </c>
      <c r="R4764" s="31">
        <v>0.39281638085757931</v>
      </c>
      <c r="S4764" s="31">
        <v>0.23</v>
      </c>
      <c r="T4764" s="31">
        <v>0.11</v>
      </c>
      <c r="U4764" s="31">
        <v>0.79</v>
      </c>
      <c r="V4764" s="31">
        <v>0.12</v>
      </c>
      <c r="W4764" s="31">
        <v>0.67</v>
      </c>
      <c r="X4764" s="31">
        <v>66.77</v>
      </c>
      <c r="Y4764" s="31">
        <v>0.10044</v>
      </c>
      <c r="Z4764" s="31">
        <v>0</v>
      </c>
      <c r="AA4764" s="31">
        <v>8.0368231333259175</v>
      </c>
      <c r="AB4764" s="31">
        <v>21.689571428571433</v>
      </c>
      <c r="AC4764" s="31">
        <v>20.669571428571434</v>
      </c>
      <c r="AD4764" s="31">
        <v>1.02</v>
      </c>
      <c r="AE4764" s="34"/>
      <c r="AF4764" s="31">
        <v>0.48034240079632795</v>
      </c>
      <c r="AG4764" s="31">
        <v>0.16859551818012375</v>
      </c>
      <c r="AH4764" s="34"/>
      <c r="AI4764" s="34">
        <v>0.44999999999999929</v>
      </c>
      <c r="AJ4764" s="127"/>
      <c r="AK4764" s="127"/>
      <c r="AL4764" s="127"/>
      <c r="AM4764" s="127"/>
    </row>
    <row r="4765" spans="1:39" s="1" customFormat="1" ht="15" customHeight="1" x14ac:dyDescent="0.2">
      <c r="A4765" s="30">
        <v>4900</v>
      </c>
      <c r="B4765" s="30" t="s">
        <v>39</v>
      </c>
      <c r="C4765" s="140">
        <v>40122</v>
      </c>
      <c r="D4765" s="30">
        <v>35</v>
      </c>
      <c r="E4765" s="30" t="s">
        <v>49</v>
      </c>
      <c r="F4765" s="30">
        <v>-80</v>
      </c>
      <c r="G4765" s="83">
        <v>52.771000000000001</v>
      </c>
      <c r="H4765" s="32">
        <v>-80.87951666666666</v>
      </c>
      <c r="I4765" s="30">
        <v>24</v>
      </c>
      <c r="J4765" s="83">
        <v>58.301000000000087</v>
      </c>
      <c r="K4765" s="32">
        <v>24.971683333333335</v>
      </c>
      <c r="L4765" s="34">
        <v>28.817</v>
      </c>
      <c r="M4765" s="34">
        <v>40.807000000000002</v>
      </c>
      <c r="N4765" s="33"/>
      <c r="O4765" s="33"/>
      <c r="P4765" s="31">
        <v>10.529729729729731</v>
      </c>
      <c r="Q4765" s="31">
        <v>20.329437000000002</v>
      </c>
      <c r="R4765" s="31">
        <v>1.7701133313645732</v>
      </c>
      <c r="S4765" s="31">
        <v>0.37</v>
      </c>
      <c r="T4765" s="31">
        <v>0.22</v>
      </c>
      <c r="U4765" s="31">
        <v>0.9</v>
      </c>
      <c r="V4765" s="31">
        <v>0.19</v>
      </c>
      <c r="W4765" s="31">
        <v>0.71</v>
      </c>
      <c r="X4765" s="31">
        <v>109.3</v>
      </c>
      <c r="Y4765" s="31">
        <v>0.20088</v>
      </c>
      <c r="Z4765" s="31">
        <v>0</v>
      </c>
      <c r="AA4765" s="31">
        <v>8.0275615222555938</v>
      </c>
      <c r="AB4765" s="31">
        <v>28.173857142857145</v>
      </c>
      <c r="AC4765" s="31">
        <v>26.903857142857145</v>
      </c>
      <c r="AD4765" s="31">
        <v>1.27</v>
      </c>
      <c r="AE4765" s="34"/>
      <c r="AF4765" s="31">
        <v>0.67104801653755186</v>
      </c>
      <c r="AG4765" s="31">
        <v>0.25014546614741118</v>
      </c>
      <c r="AH4765" s="34"/>
      <c r="AI4765" s="34">
        <v>1.8499999999999961</v>
      </c>
      <c r="AJ4765" s="127"/>
      <c r="AK4765" s="127"/>
      <c r="AL4765" s="127"/>
      <c r="AM4765" s="127"/>
    </row>
    <row r="4766" spans="1:39" s="1" customFormat="1" ht="15" customHeight="1" x14ac:dyDescent="0.2">
      <c r="A4766" s="30">
        <v>4901</v>
      </c>
      <c r="B4766" s="30" t="s">
        <v>39</v>
      </c>
      <c r="C4766" s="140">
        <v>40122</v>
      </c>
      <c r="D4766" s="30">
        <v>38</v>
      </c>
      <c r="E4766" s="30" t="s">
        <v>50</v>
      </c>
      <c r="F4766" s="30">
        <v>-80</v>
      </c>
      <c r="G4766" s="83">
        <v>41.875</v>
      </c>
      <c r="H4766" s="32">
        <v>-80.697916666666671</v>
      </c>
      <c r="I4766" s="30">
        <v>24</v>
      </c>
      <c r="J4766" s="83">
        <v>59.136000000000095</v>
      </c>
      <c r="K4766" s="32">
        <v>24.985600000000002</v>
      </c>
      <c r="L4766" s="34">
        <v>27.951000000000001</v>
      </c>
      <c r="M4766" s="34">
        <v>39.918999999999997</v>
      </c>
      <c r="N4766" s="33"/>
      <c r="O4766" s="33"/>
      <c r="P4766" s="31">
        <v>40.108108108108112</v>
      </c>
      <c r="Q4766" s="31">
        <v>13.243751999999999</v>
      </c>
      <c r="R4766" s="31">
        <v>3.0355325275010578</v>
      </c>
      <c r="S4766" s="31">
        <v>1.98</v>
      </c>
      <c r="T4766" s="31">
        <v>0.04</v>
      </c>
      <c r="U4766" s="31">
        <v>0.81</v>
      </c>
      <c r="V4766" s="31">
        <v>0.09</v>
      </c>
      <c r="W4766" s="31">
        <v>0.72000000000000008</v>
      </c>
      <c r="X4766" s="31">
        <v>31.42</v>
      </c>
      <c r="Y4766" s="31">
        <v>5.3319999999999992E-2</v>
      </c>
      <c r="Z4766" s="31">
        <v>1.3319999999999992E-2</v>
      </c>
      <c r="AA4766" s="31">
        <v>8.001607649105722</v>
      </c>
      <c r="AB4766" s="31">
        <v>51.437142857142859</v>
      </c>
      <c r="AC4766" s="31">
        <v>48.64714285714286</v>
      </c>
      <c r="AD4766" s="31">
        <v>2.79</v>
      </c>
      <c r="AE4766" s="34"/>
      <c r="AF4766" s="31">
        <v>0.96152676899107181</v>
      </c>
      <c r="AG4766" s="31">
        <v>0.12674958018897772</v>
      </c>
      <c r="AH4766" s="34"/>
      <c r="AI4766" s="34">
        <v>3.149999999999995</v>
      </c>
      <c r="AJ4766" s="127"/>
      <c r="AK4766" s="127"/>
      <c r="AL4766" s="127"/>
      <c r="AM4766" s="127"/>
    </row>
    <row r="4767" spans="1:39" s="1" customFormat="1" ht="15" customHeight="1" x14ac:dyDescent="0.2">
      <c r="A4767" s="30">
        <v>4902</v>
      </c>
      <c r="B4767" s="30" t="s">
        <v>39</v>
      </c>
      <c r="C4767" s="140">
        <v>40122</v>
      </c>
      <c r="D4767" s="30">
        <v>39</v>
      </c>
      <c r="E4767" s="30" t="s">
        <v>50</v>
      </c>
      <c r="F4767" s="30">
        <v>-80</v>
      </c>
      <c r="G4767" s="83">
        <v>38.814</v>
      </c>
      <c r="H4767" s="32">
        <v>-80.646900000000002</v>
      </c>
      <c r="I4767" s="30">
        <v>25</v>
      </c>
      <c r="J4767" s="83">
        <v>0.46599999999990871</v>
      </c>
      <c r="K4767" s="32">
        <v>25.007766666666665</v>
      </c>
      <c r="L4767" s="34">
        <v>28.308</v>
      </c>
      <c r="M4767" s="34">
        <v>38.814</v>
      </c>
      <c r="N4767" s="33"/>
      <c r="O4767" s="33"/>
      <c r="P4767" s="31">
        <v>35.97837837837838</v>
      </c>
      <c r="Q4767" s="31">
        <v>11.687679999999999</v>
      </c>
      <c r="R4767" s="31">
        <v>6.860841666560594</v>
      </c>
      <c r="S4767" s="31">
        <v>1.56</v>
      </c>
      <c r="T4767" s="31">
        <v>0.06</v>
      </c>
      <c r="U4767" s="31">
        <v>0.8</v>
      </c>
      <c r="V4767" s="31">
        <v>0.11</v>
      </c>
      <c r="W4767" s="31">
        <v>0.69000000000000006</v>
      </c>
      <c r="X4767" s="31">
        <v>33.15</v>
      </c>
      <c r="Y4767" s="31">
        <v>5.2080000000000001E-2</v>
      </c>
      <c r="Z4767" s="31">
        <v>0</v>
      </c>
      <c r="AA4767" s="31">
        <v>8.0808438783299579</v>
      </c>
      <c r="AB4767" s="31">
        <v>47.859857142857145</v>
      </c>
      <c r="AC4767" s="31">
        <v>45.499857142857145</v>
      </c>
      <c r="AD4767" s="31">
        <v>2.3600000000000003</v>
      </c>
      <c r="AE4767" s="34"/>
      <c r="AF4767" s="31">
        <v>0.74893000089103201</v>
      </c>
      <c r="AG4767" s="31">
        <v>0.10550492576129623</v>
      </c>
      <c r="AH4767" s="34"/>
      <c r="AI4767" s="34">
        <v>6.9500000000000028</v>
      </c>
      <c r="AJ4767" s="127"/>
      <c r="AK4767" s="127"/>
      <c r="AL4767" s="127"/>
      <c r="AM4767" s="127"/>
    </row>
    <row r="4768" spans="1:39" s="1" customFormat="1" ht="15" customHeight="1" x14ac:dyDescent="0.2">
      <c r="A4768" s="30">
        <v>4903</v>
      </c>
      <c r="B4768" s="30" t="s">
        <v>39</v>
      </c>
      <c r="C4768" s="140">
        <v>40122</v>
      </c>
      <c r="D4768" s="30">
        <v>40</v>
      </c>
      <c r="E4768" s="30" t="s">
        <v>47</v>
      </c>
      <c r="F4768" s="30">
        <v>-80</v>
      </c>
      <c r="G4768" s="83">
        <v>35.920999999999999</v>
      </c>
      <c r="H4768" s="32">
        <v>-80.598683333333327</v>
      </c>
      <c r="I4768" s="30">
        <v>25</v>
      </c>
      <c r="J4768" s="83">
        <v>1.0379999999999256</v>
      </c>
      <c r="K4768" s="32">
        <v>25.017299999999999</v>
      </c>
      <c r="L4768" s="34">
        <v>28.308</v>
      </c>
      <c r="M4768" s="34">
        <v>38.033000000000001</v>
      </c>
      <c r="N4768" s="33"/>
      <c r="O4768" s="33"/>
      <c r="P4768" s="31">
        <v>39.956756756756754</v>
      </c>
      <c r="Q4768" s="31">
        <v>11.437596999999998</v>
      </c>
      <c r="R4768" s="31">
        <v>12.410457101142301</v>
      </c>
      <c r="S4768" s="31">
        <v>0.84</v>
      </c>
      <c r="T4768" s="31">
        <v>0.05</v>
      </c>
      <c r="U4768" s="31">
        <v>0.8</v>
      </c>
      <c r="V4768" s="31">
        <v>0.1</v>
      </c>
      <c r="W4768" s="31">
        <v>0.70000000000000007</v>
      </c>
      <c r="X4768" s="31">
        <v>28.2</v>
      </c>
      <c r="Y4768" s="31">
        <v>6.3239999999999991E-2</v>
      </c>
      <c r="Z4768" s="31">
        <v>1.3239999999999988E-2</v>
      </c>
      <c r="AA4768" s="31">
        <v>8.0988029849431449</v>
      </c>
      <c r="AB4768" s="31">
        <v>52.056428571428576</v>
      </c>
      <c r="AC4768" s="31">
        <v>50.416428571428575</v>
      </c>
      <c r="AD4768" s="31">
        <v>1.6400000000000001</v>
      </c>
      <c r="AE4768" s="34"/>
      <c r="AF4768" s="31">
        <v>1.5921603504046558</v>
      </c>
      <c r="AG4768" s="31">
        <v>0.20584522855251342</v>
      </c>
      <c r="AH4768" s="34"/>
      <c r="AI4768" s="34">
        <v>12.599999999999998</v>
      </c>
      <c r="AJ4768" s="127"/>
      <c r="AK4768" s="127"/>
      <c r="AL4768" s="127"/>
      <c r="AM4768" s="127"/>
    </row>
    <row r="4769" spans="1:39" s="1" customFormat="1" ht="15" customHeight="1" x14ac:dyDescent="0.2">
      <c r="A4769" s="30">
        <v>4904</v>
      </c>
      <c r="B4769" s="30" t="s">
        <v>40</v>
      </c>
      <c r="C4769" s="140">
        <v>40156</v>
      </c>
      <c r="D4769" s="30" t="s">
        <v>15</v>
      </c>
      <c r="E4769" s="30" t="s">
        <v>76</v>
      </c>
      <c r="F4769" s="30">
        <v>-80</v>
      </c>
      <c r="G4769" s="83">
        <v>10.974</v>
      </c>
      <c r="H4769" s="32">
        <v>-80.182900000000004</v>
      </c>
      <c r="I4769" s="30">
        <v>25</v>
      </c>
      <c r="J4769" s="83">
        <v>44.3</v>
      </c>
      <c r="K4769" s="32">
        <v>25.738333333333333</v>
      </c>
      <c r="L4769" s="34">
        <v>24.344999999999999</v>
      </c>
      <c r="M4769" s="34">
        <v>32.972000000000001</v>
      </c>
      <c r="N4769" s="33"/>
      <c r="O4769" s="33"/>
      <c r="P4769" s="31">
        <v>66.918918918918919</v>
      </c>
      <c r="Q4769" s="31">
        <v>16.633766000000001</v>
      </c>
      <c r="R4769" s="31">
        <v>3.6028730465398695</v>
      </c>
      <c r="S4769" s="31">
        <v>0.69499999999999995</v>
      </c>
      <c r="T4769" s="31">
        <v>3.0000000000000001E-3</v>
      </c>
      <c r="U4769" s="31">
        <v>0</v>
      </c>
      <c r="V4769" s="31">
        <v>0</v>
      </c>
      <c r="W4769" s="31">
        <v>0</v>
      </c>
      <c r="X4769" s="31">
        <v>2.044</v>
      </c>
      <c r="Y4769" s="31" t="s">
        <v>194</v>
      </c>
      <c r="Z4769" s="31" t="s">
        <v>194</v>
      </c>
      <c r="AA4769" s="31" t="s">
        <v>194</v>
      </c>
      <c r="AB4769" s="31" t="s">
        <v>194</v>
      </c>
      <c r="AC4769" s="31" t="s">
        <v>194</v>
      </c>
      <c r="AD4769" s="31">
        <v>0.69499999999999995</v>
      </c>
      <c r="AE4769" s="34"/>
      <c r="AF4769" s="31">
        <v>0.81586640906510399</v>
      </c>
      <c r="AG4769" s="31">
        <v>0.27875013817391114</v>
      </c>
      <c r="AH4769" s="34"/>
      <c r="AI4769" s="34">
        <v>3.7000000000000011</v>
      </c>
      <c r="AJ4769" s="127"/>
      <c r="AK4769" s="127"/>
      <c r="AL4769" s="127"/>
      <c r="AM4769" s="127"/>
    </row>
    <row r="4770" spans="1:39" s="1" customFormat="1" ht="15" customHeight="1" x14ac:dyDescent="0.2">
      <c r="A4770" s="30">
        <v>4905</v>
      </c>
      <c r="B4770" s="30" t="s">
        <v>40</v>
      </c>
      <c r="C4770" s="140">
        <v>40156</v>
      </c>
      <c r="D4770" s="30" t="s">
        <v>24</v>
      </c>
      <c r="E4770" s="30" t="s">
        <v>77</v>
      </c>
      <c r="F4770" s="30">
        <v>-80</v>
      </c>
      <c r="G4770" s="83">
        <v>21.701000000000001</v>
      </c>
      <c r="H4770" s="32">
        <v>-80.361683333333332</v>
      </c>
      <c r="I4770" s="30">
        <v>25</v>
      </c>
      <c r="J4770" s="83">
        <v>17.841999999999913</v>
      </c>
      <c r="K4770" s="32">
        <v>25.297366666666665</v>
      </c>
      <c r="L4770" s="34">
        <v>25.167000000000002</v>
      </c>
      <c r="M4770" s="34">
        <v>30.639500000000002</v>
      </c>
      <c r="N4770" s="33"/>
      <c r="O4770" s="33"/>
      <c r="P4770" s="31">
        <v>66.572972972972963</v>
      </c>
      <c r="Q4770" s="31">
        <v>27.137252</v>
      </c>
      <c r="R4770" s="31">
        <v>2.1620945942368022</v>
      </c>
      <c r="S4770" s="31">
        <v>1.603</v>
      </c>
      <c r="T4770" s="31">
        <v>0</v>
      </c>
      <c r="U4770" s="31">
        <v>0</v>
      </c>
      <c r="V4770" s="31">
        <v>0</v>
      </c>
      <c r="W4770" s="31">
        <v>0</v>
      </c>
      <c r="X4770" s="31">
        <v>5.0999999999999997E-2</v>
      </c>
      <c r="Y4770" s="31" t="s">
        <v>194</v>
      </c>
      <c r="Z4770" s="31" t="s">
        <v>194</v>
      </c>
      <c r="AA4770" s="31" t="s">
        <v>194</v>
      </c>
      <c r="AB4770" s="31" t="s">
        <v>194</v>
      </c>
      <c r="AC4770" s="31" t="s">
        <v>194</v>
      </c>
      <c r="AD4770" s="31">
        <v>1.603</v>
      </c>
      <c r="AE4770" s="34"/>
      <c r="AF4770" s="31">
        <v>0.73840540841083202</v>
      </c>
      <c r="AG4770" s="31">
        <v>0.20926772499098636</v>
      </c>
      <c r="AH4770" s="34"/>
      <c r="AI4770" s="34">
        <v>2.2499999999999964</v>
      </c>
      <c r="AJ4770" s="127"/>
      <c r="AK4770" s="127"/>
      <c r="AL4770" s="127"/>
      <c r="AM4770" s="127"/>
    </row>
    <row r="4771" spans="1:39" s="1" customFormat="1" ht="15" customHeight="1" x14ac:dyDescent="0.2">
      <c r="A4771" s="30">
        <v>4906</v>
      </c>
      <c r="B4771" s="30" t="s">
        <v>40</v>
      </c>
      <c r="C4771" s="140">
        <v>40156</v>
      </c>
      <c r="D4771" s="30" t="s">
        <v>25</v>
      </c>
      <c r="E4771" s="30" t="s">
        <v>79</v>
      </c>
      <c r="F4771" s="30">
        <v>-80</v>
      </c>
      <c r="G4771" s="83">
        <v>22.558</v>
      </c>
      <c r="H4771" s="32">
        <v>-80.37596666666667</v>
      </c>
      <c r="I4771" s="30">
        <v>25</v>
      </c>
      <c r="J4771" s="83">
        <v>14.34</v>
      </c>
      <c r="K4771" s="32">
        <v>25.239000000000001</v>
      </c>
      <c r="L4771" s="34">
        <v>25.161000000000001</v>
      </c>
      <c r="M4771" s="34">
        <v>30.492000000000001</v>
      </c>
      <c r="N4771" s="33"/>
      <c r="O4771" s="33"/>
      <c r="P4771" s="31">
        <v>61.210810810810813</v>
      </c>
      <c r="Q4771" s="31">
        <v>26.192494</v>
      </c>
      <c r="R4771" s="31">
        <v>2.8095217489428537</v>
      </c>
      <c r="S4771" s="31">
        <v>4.0869999999999997</v>
      </c>
      <c r="T4771" s="31">
        <v>7.0000000000000001E-3</v>
      </c>
      <c r="U4771" s="31">
        <v>0</v>
      </c>
      <c r="V4771" s="31">
        <v>0</v>
      </c>
      <c r="W4771" s="31">
        <v>0</v>
      </c>
      <c r="X4771" s="31">
        <v>1.8779999999999999</v>
      </c>
      <c r="Y4771" s="31" t="s">
        <v>194</v>
      </c>
      <c r="Z4771" s="31" t="s">
        <v>194</v>
      </c>
      <c r="AA4771" s="31" t="s">
        <v>194</v>
      </c>
      <c r="AB4771" s="31" t="s">
        <v>194</v>
      </c>
      <c r="AC4771" s="31" t="s">
        <v>194</v>
      </c>
      <c r="AD4771" s="31">
        <v>4.0869999999999997</v>
      </c>
      <c r="AE4771" s="34"/>
      <c r="AF4771" s="31">
        <v>1.1800173088800237</v>
      </c>
      <c r="AG4771" s="31">
        <v>0.23571162240423527</v>
      </c>
      <c r="AH4771" s="34"/>
      <c r="AI4771" s="34">
        <v>2.9499999999999993</v>
      </c>
      <c r="AJ4771" s="127"/>
      <c r="AK4771" s="127"/>
      <c r="AL4771" s="127"/>
      <c r="AM4771" s="127"/>
    </row>
    <row r="4772" spans="1:39" s="1" customFormat="1" ht="15" customHeight="1" x14ac:dyDescent="0.2">
      <c r="A4772" s="30">
        <v>4907</v>
      </c>
      <c r="B4772" s="30" t="s">
        <v>40</v>
      </c>
      <c r="C4772" s="140">
        <v>40156</v>
      </c>
      <c r="D4772" s="30" t="s">
        <v>26</v>
      </c>
      <c r="E4772" s="30" t="s">
        <v>79</v>
      </c>
      <c r="F4772" s="30">
        <v>-80</v>
      </c>
      <c r="G4772" s="83">
        <v>25.318000000000001</v>
      </c>
      <c r="H4772" s="32">
        <v>-80.421966666666663</v>
      </c>
      <c r="I4772" s="30">
        <v>25</v>
      </c>
      <c r="J4772" s="83">
        <v>15.357999999999947</v>
      </c>
      <c r="K4772" s="32">
        <v>25.255966666666666</v>
      </c>
      <c r="L4772" s="34">
        <v>26.521999999999998</v>
      </c>
      <c r="M4772" s="34">
        <v>31.116</v>
      </c>
      <c r="N4772" s="33"/>
      <c r="O4772" s="33"/>
      <c r="P4772" s="31">
        <v>58.443243243243238</v>
      </c>
      <c r="Q4772" s="31">
        <v>44.309618</v>
      </c>
      <c r="R4772" s="31">
        <v>2.0433507962006385</v>
      </c>
      <c r="S4772" s="31">
        <v>6.1879999999999997</v>
      </c>
      <c r="T4772" s="31">
        <v>0</v>
      </c>
      <c r="U4772" s="31">
        <v>0</v>
      </c>
      <c r="V4772" s="31">
        <v>0</v>
      </c>
      <c r="W4772" s="31">
        <v>0</v>
      </c>
      <c r="X4772" s="31">
        <v>15.457000000000001</v>
      </c>
      <c r="Y4772" s="31" t="s">
        <v>194</v>
      </c>
      <c r="Z4772" s="31" t="s">
        <v>194</v>
      </c>
      <c r="AA4772" s="31" t="s">
        <v>194</v>
      </c>
      <c r="AB4772" s="31" t="s">
        <v>194</v>
      </c>
      <c r="AC4772" s="31" t="s">
        <v>194</v>
      </c>
      <c r="AD4772" s="31">
        <v>6.1879999999999997</v>
      </c>
      <c r="AE4772" s="34"/>
      <c r="AF4772" s="31">
        <v>0.89585331191462392</v>
      </c>
      <c r="AG4772" s="31">
        <v>0.1868287448604562</v>
      </c>
      <c r="AH4772" s="34"/>
      <c r="AI4772" s="34">
        <v>2.1499999999999986</v>
      </c>
      <c r="AJ4772" s="127"/>
      <c r="AK4772" s="127"/>
      <c r="AL4772" s="127"/>
      <c r="AM4772" s="127"/>
    </row>
    <row r="4773" spans="1:39" s="1" customFormat="1" ht="15" customHeight="1" x14ac:dyDescent="0.2">
      <c r="A4773" s="30">
        <v>4908</v>
      </c>
      <c r="B4773" s="30" t="s">
        <v>40</v>
      </c>
      <c r="C4773" s="140">
        <v>40156</v>
      </c>
      <c r="D4773" s="30" t="s">
        <v>27</v>
      </c>
      <c r="E4773" s="30" t="s">
        <v>79</v>
      </c>
      <c r="F4773" s="30">
        <v>-80</v>
      </c>
      <c r="G4773" s="83">
        <v>25.414999999999999</v>
      </c>
      <c r="H4773" s="32">
        <v>-80.42358333333334</v>
      </c>
      <c r="I4773" s="30">
        <v>25</v>
      </c>
      <c r="J4773" s="83">
        <v>10.593999999999966</v>
      </c>
      <c r="K4773" s="32">
        <v>25.176566666666666</v>
      </c>
      <c r="L4773" s="34">
        <v>25.378</v>
      </c>
      <c r="M4773" s="34">
        <v>31.219000000000001</v>
      </c>
      <c r="N4773" s="33"/>
      <c r="O4773" s="33"/>
      <c r="P4773" s="31">
        <v>66.551351351351357</v>
      </c>
      <c r="Q4773" s="31">
        <v>25.85905</v>
      </c>
      <c r="R4773" s="31">
        <v>1.3399095886487598</v>
      </c>
      <c r="S4773" s="31">
        <v>2.0510000000000002</v>
      </c>
      <c r="T4773" s="31">
        <v>1.2999999999999999E-2</v>
      </c>
      <c r="U4773" s="31">
        <v>0</v>
      </c>
      <c r="V4773" s="31">
        <v>0</v>
      </c>
      <c r="W4773" s="31">
        <v>0</v>
      </c>
      <c r="X4773" s="31">
        <v>1.3149999999999999</v>
      </c>
      <c r="Y4773" s="31" t="s">
        <v>194</v>
      </c>
      <c r="Z4773" s="31" t="s">
        <v>194</v>
      </c>
      <c r="AA4773" s="31" t="s">
        <v>194</v>
      </c>
      <c r="AB4773" s="31" t="s">
        <v>194</v>
      </c>
      <c r="AC4773" s="31" t="s">
        <v>194</v>
      </c>
      <c r="AD4773" s="31">
        <v>2.0510000000000002</v>
      </c>
      <c r="AE4773" s="34"/>
      <c r="AF4773" s="31">
        <v>0.50475945535039191</v>
      </c>
      <c r="AG4773" s="31">
        <v>9.4202784808333051E-2</v>
      </c>
      <c r="AH4773" s="34"/>
      <c r="AI4773" s="34">
        <v>1.3999999999999968</v>
      </c>
      <c r="AJ4773" s="127"/>
      <c r="AK4773" s="127"/>
      <c r="AL4773" s="127"/>
      <c r="AM4773" s="127"/>
    </row>
    <row r="4774" spans="1:39" s="1" customFormat="1" ht="15" customHeight="1" x14ac:dyDescent="0.2">
      <c r="A4774" s="30">
        <v>4909</v>
      </c>
      <c r="B4774" s="30" t="s">
        <v>40</v>
      </c>
      <c r="C4774" s="140">
        <v>40156</v>
      </c>
      <c r="D4774" s="30" t="s">
        <v>28</v>
      </c>
      <c r="E4774" s="30" t="s">
        <v>77</v>
      </c>
      <c r="F4774" s="30">
        <v>-80</v>
      </c>
      <c r="G4774" s="83">
        <v>12.803000000000001</v>
      </c>
      <c r="H4774" s="32">
        <v>-80.21338333333334</v>
      </c>
      <c r="I4774" s="30">
        <v>25</v>
      </c>
      <c r="J4774" s="83">
        <v>28.082000000000065</v>
      </c>
      <c r="K4774" s="32">
        <v>25.468033333333334</v>
      </c>
      <c r="L4774" s="34">
        <v>24.92</v>
      </c>
      <c r="M4774" s="34">
        <v>35.393999999999998</v>
      </c>
      <c r="N4774" s="33"/>
      <c r="O4774" s="33"/>
      <c r="P4774" s="31">
        <v>66.118918918918908</v>
      </c>
      <c r="Q4774" s="31">
        <v>5.7412619999999999</v>
      </c>
      <c r="R4774" s="31">
        <v>1.5436683716773982</v>
      </c>
      <c r="S4774" s="31">
        <v>1.0820000000000001</v>
      </c>
      <c r="T4774" s="31">
        <v>2.8000000000000001E-2</v>
      </c>
      <c r="U4774" s="31">
        <v>0.57899999999999996</v>
      </c>
      <c r="V4774" s="31">
        <v>0</v>
      </c>
      <c r="W4774" s="31">
        <v>0.57899999999999996</v>
      </c>
      <c r="X4774" s="31">
        <v>0</v>
      </c>
      <c r="Y4774" s="31" t="s">
        <v>194</v>
      </c>
      <c r="Z4774" s="31" t="s">
        <v>194</v>
      </c>
      <c r="AA4774" s="31" t="s">
        <v>194</v>
      </c>
      <c r="AB4774" s="31" t="s">
        <v>194</v>
      </c>
      <c r="AC4774" s="31" t="s">
        <v>194</v>
      </c>
      <c r="AD4774" s="31">
        <v>1.661</v>
      </c>
      <c r="AE4774" s="34"/>
      <c r="AF4774" s="31">
        <v>0.47318567790979194</v>
      </c>
      <c r="AG4774" s="31">
        <v>0.1418135338098454</v>
      </c>
      <c r="AH4774" s="34"/>
      <c r="AI4774" s="34">
        <v>1.5999999999999925</v>
      </c>
      <c r="AJ4774" s="127"/>
      <c r="AK4774" s="127"/>
      <c r="AL4774" s="127"/>
      <c r="AM4774" s="127"/>
    </row>
    <row r="4775" spans="1:39" s="1" customFormat="1" ht="15" customHeight="1" x14ac:dyDescent="0.2">
      <c r="A4775" s="30">
        <v>4910</v>
      </c>
      <c r="B4775" s="30" t="s">
        <v>40</v>
      </c>
      <c r="C4775" s="140">
        <v>40156</v>
      </c>
      <c r="D4775" s="30" t="s">
        <v>29</v>
      </c>
      <c r="E4775" s="30" t="s">
        <v>76</v>
      </c>
      <c r="F4775" s="30">
        <v>-80</v>
      </c>
      <c r="G4775" s="83">
        <v>11.906000000000001</v>
      </c>
      <c r="H4775" s="32">
        <v>-80.198433333333327</v>
      </c>
      <c r="I4775" s="30">
        <v>25</v>
      </c>
      <c r="J4775" s="83">
        <v>34.844000000000079</v>
      </c>
      <c r="K4775" s="32">
        <v>25.580733333333335</v>
      </c>
      <c r="L4775" s="34">
        <v>24.363</v>
      </c>
      <c r="M4775" s="34">
        <v>35.588000000000001</v>
      </c>
      <c r="N4775" s="33"/>
      <c r="O4775" s="33"/>
      <c r="P4775" s="31">
        <v>70.118918918918922</v>
      </c>
      <c r="Q4775" s="31">
        <v>6.9916770000000001</v>
      </c>
      <c r="R4775" s="31">
        <v>1.0657700158858201</v>
      </c>
      <c r="S4775" s="31">
        <v>0.31900000000000001</v>
      </c>
      <c r="T4775" s="31">
        <v>0</v>
      </c>
      <c r="U4775" s="31">
        <v>0</v>
      </c>
      <c r="V4775" s="31">
        <v>0</v>
      </c>
      <c r="W4775" s="31">
        <v>0</v>
      </c>
      <c r="X4775" s="31">
        <v>0</v>
      </c>
      <c r="Y4775" s="31" t="s">
        <v>194</v>
      </c>
      <c r="Z4775" s="31" t="s">
        <v>194</v>
      </c>
      <c r="AA4775" s="31" t="s">
        <v>194</v>
      </c>
      <c r="AB4775" s="31" t="s">
        <v>194</v>
      </c>
      <c r="AC4775" s="31" t="s">
        <v>194</v>
      </c>
      <c r="AD4775" s="31">
        <v>0.31900000000000001</v>
      </c>
      <c r="AE4775" s="34"/>
      <c r="AF4775" s="31">
        <v>0.28753186655906393</v>
      </c>
      <c r="AG4775" s="31">
        <v>0.11563013942573167</v>
      </c>
      <c r="AH4775" s="34"/>
      <c r="AI4775" s="34">
        <v>1.0999999999999943</v>
      </c>
      <c r="AJ4775" s="127"/>
      <c r="AK4775" s="127"/>
      <c r="AL4775" s="127"/>
      <c r="AM4775" s="127"/>
    </row>
    <row r="4776" spans="1:39" s="1" customFormat="1" ht="15" customHeight="1" x14ac:dyDescent="0.2">
      <c r="A4776" s="30">
        <v>4911</v>
      </c>
      <c r="B4776" s="30" t="s">
        <v>40</v>
      </c>
      <c r="C4776" s="140">
        <v>40156</v>
      </c>
      <c r="D4776" s="30" t="s">
        <v>30</v>
      </c>
      <c r="E4776" s="30" t="s">
        <v>76</v>
      </c>
      <c r="F4776" s="30">
        <v>-80</v>
      </c>
      <c r="G4776" s="83">
        <v>11.218999999999999</v>
      </c>
      <c r="H4776" s="32">
        <v>-80.18698333333333</v>
      </c>
      <c r="I4776" s="30">
        <v>25</v>
      </c>
      <c r="J4776" s="83">
        <v>39.7379999999999</v>
      </c>
      <c r="K4776" s="32">
        <v>25.662299999999998</v>
      </c>
      <c r="L4776" s="34">
        <v>24.263000000000002</v>
      </c>
      <c r="M4776" s="34">
        <v>34.643000000000001</v>
      </c>
      <c r="N4776" s="33"/>
      <c r="O4776" s="33"/>
      <c r="P4776" s="31">
        <v>58.810810810810807</v>
      </c>
      <c r="Q4776" s="31">
        <v>10.353904</v>
      </c>
      <c r="R4776" s="31">
        <v>3.3063981168677423</v>
      </c>
      <c r="S4776" s="31">
        <v>0.97099999999999997</v>
      </c>
      <c r="T4776" s="31">
        <v>0</v>
      </c>
      <c r="U4776" s="31">
        <v>3.0000000000000001E-3</v>
      </c>
      <c r="V4776" s="31">
        <v>0</v>
      </c>
      <c r="W4776" s="31">
        <v>3.0000000000000001E-3</v>
      </c>
      <c r="X4776" s="31">
        <v>1.4650000000000001</v>
      </c>
      <c r="Y4776" s="31" t="s">
        <v>194</v>
      </c>
      <c r="Z4776" s="31" t="s">
        <v>194</v>
      </c>
      <c r="AA4776" s="31" t="s">
        <v>194</v>
      </c>
      <c r="AB4776" s="31" t="s">
        <v>194</v>
      </c>
      <c r="AC4776" s="31" t="s">
        <v>194</v>
      </c>
      <c r="AD4776" s="31">
        <v>0.97399999999999998</v>
      </c>
      <c r="AE4776" s="34"/>
      <c r="AF4776" s="31">
        <v>0.36625581831095994</v>
      </c>
      <c r="AG4776" s="31">
        <v>0.11261561155442174</v>
      </c>
      <c r="AH4776" s="34"/>
      <c r="AI4776" s="34">
        <v>3.3499999999999996</v>
      </c>
      <c r="AJ4776" s="127"/>
      <c r="AK4776" s="127"/>
      <c r="AL4776" s="127"/>
      <c r="AM4776" s="127"/>
    </row>
    <row r="4777" spans="1:39" s="1" customFormat="1" ht="15" customHeight="1" x14ac:dyDescent="0.2">
      <c r="A4777" s="30">
        <v>4912</v>
      </c>
      <c r="B4777" s="30" t="s">
        <v>40</v>
      </c>
      <c r="C4777" s="140">
        <v>40156</v>
      </c>
      <c r="D4777" s="30" t="s">
        <v>31</v>
      </c>
      <c r="E4777" s="30" t="s">
        <v>76</v>
      </c>
      <c r="F4777" s="30">
        <v>-80</v>
      </c>
      <c r="G4777" s="83">
        <v>17.43</v>
      </c>
      <c r="H4777" s="32">
        <v>-80.290499999999994</v>
      </c>
      <c r="I4777" s="30">
        <v>25</v>
      </c>
      <c r="J4777" s="83">
        <v>36.927999999999983</v>
      </c>
      <c r="K4777" s="32">
        <v>25.615466666666666</v>
      </c>
      <c r="L4777" s="34">
        <v>25.411999999999999</v>
      </c>
      <c r="M4777" s="34">
        <v>29.568000000000001</v>
      </c>
      <c r="N4777" s="33"/>
      <c r="O4777" s="33"/>
      <c r="P4777" s="31">
        <v>70.940540540540539</v>
      </c>
      <c r="Q4777" s="31">
        <v>20.912964000000002</v>
      </c>
      <c r="R4777" s="31">
        <v>1.4890074807218912</v>
      </c>
      <c r="S4777" s="31">
        <v>2.25</v>
      </c>
      <c r="T4777" s="31">
        <v>0.05</v>
      </c>
      <c r="U4777" s="31">
        <v>1.08</v>
      </c>
      <c r="V4777" s="31">
        <v>0.34</v>
      </c>
      <c r="W4777" s="31">
        <v>0.74</v>
      </c>
      <c r="X4777" s="31">
        <v>18.03</v>
      </c>
      <c r="Y4777" s="31" t="s">
        <v>194</v>
      </c>
      <c r="Z4777" s="31" t="s">
        <v>194</v>
      </c>
      <c r="AA4777" s="31" t="s">
        <v>194</v>
      </c>
      <c r="AB4777" s="31" t="s">
        <v>194</v>
      </c>
      <c r="AC4777" s="31" t="s">
        <v>194</v>
      </c>
      <c r="AD4777" s="31">
        <v>3.33</v>
      </c>
      <c r="AE4777" s="34"/>
      <c r="AF4777" s="31">
        <v>0.51233716193613588</v>
      </c>
      <c r="AG4777" s="31">
        <v>0.19254368109001005</v>
      </c>
      <c r="AH4777" s="34"/>
      <c r="AI4777" s="34">
        <v>1.5500000000000025</v>
      </c>
      <c r="AJ4777" s="127"/>
      <c r="AK4777" s="127"/>
      <c r="AL4777" s="127"/>
      <c r="AM4777" s="127"/>
    </row>
    <row r="4778" spans="1:39" s="3" customFormat="1" ht="15" customHeight="1" x14ac:dyDescent="0.2">
      <c r="A4778" s="25">
        <v>4913</v>
      </c>
      <c r="B4778" s="25" t="s">
        <v>40</v>
      </c>
      <c r="C4778" s="139">
        <v>40156</v>
      </c>
      <c r="D4778" s="25" t="s">
        <v>16</v>
      </c>
      <c r="E4778" s="25" t="s">
        <v>76</v>
      </c>
      <c r="F4778" s="25">
        <v>-80</v>
      </c>
      <c r="G4778" s="82">
        <v>14.882</v>
      </c>
      <c r="H4778" s="27">
        <v>-80.248033333333339</v>
      </c>
      <c r="I4778" s="25">
        <v>25</v>
      </c>
      <c r="J4778" s="82">
        <v>41.425000000000054</v>
      </c>
      <c r="K4778" s="27">
        <v>25.690416666666668</v>
      </c>
      <c r="L4778" s="29">
        <v>24.684000000000001</v>
      </c>
      <c r="M4778" s="29">
        <v>31.283000000000001</v>
      </c>
      <c r="N4778" s="28"/>
      <c r="O4778" s="28"/>
      <c r="P4778" s="26">
        <v>68.194594594594591</v>
      </c>
      <c r="Q4778" s="26">
        <v>24.525274</v>
      </c>
      <c r="R4778" s="26">
        <v>0.70741683044681403</v>
      </c>
      <c r="S4778" s="26">
        <v>1.26</v>
      </c>
      <c r="T4778" s="26">
        <v>7.0000000000000001E-3</v>
      </c>
      <c r="U4778" s="26">
        <v>0.218</v>
      </c>
      <c r="V4778" s="26">
        <v>0</v>
      </c>
      <c r="W4778" s="26">
        <v>0.218</v>
      </c>
      <c r="X4778" s="26">
        <v>6.008</v>
      </c>
      <c r="Y4778" s="26" t="s">
        <v>194</v>
      </c>
      <c r="Z4778" s="26" t="s">
        <v>194</v>
      </c>
      <c r="AA4778" s="26" t="s">
        <v>194</v>
      </c>
      <c r="AB4778" s="26" t="s">
        <v>194</v>
      </c>
      <c r="AC4778" s="26" t="s">
        <v>194</v>
      </c>
      <c r="AD4778" s="26">
        <v>1.478</v>
      </c>
      <c r="AE4778" s="29"/>
      <c r="AF4778" s="26">
        <v>1.1976986242467598</v>
      </c>
      <c r="AG4778" s="26">
        <v>0.41047396576844741</v>
      </c>
      <c r="AH4778" s="29"/>
      <c r="AI4778" s="29">
        <v>0.84999999999999964</v>
      </c>
      <c r="AJ4778" s="125"/>
      <c r="AK4778" s="125"/>
      <c r="AL4778" s="125"/>
      <c r="AM4778" s="125"/>
    </row>
    <row r="4779" spans="1:39" s="3" customFormat="1" ht="15" customHeight="1" x14ac:dyDescent="0.2">
      <c r="A4779" s="25">
        <v>4914</v>
      </c>
      <c r="B4779" s="25" t="s">
        <v>40</v>
      </c>
      <c r="C4779" s="139">
        <v>40156</v>
      </c>
      <c r="D4779" s="25" t="s">
        <v>17</v>
      </c>
      <c r="E4779" s="25" t="s">
        <v>76</v>
      </c>
      <c r="F4779" s="25">
        <v>-80</v>
      </c>
      <c r="G4779" s="82">
        <v>15.827999999999999</v>
      </c>
      <c r="H4779" s="27">
        <v>-80.263800000000003</v>
      </c>
      <c r="I4779" s="25">
        <v>25</v>
      </c>
      <c r="J4779" s="82">
        <v>39.28</v>
      </c>
      <c r="K4779" s="27">
        <v>25.654666666666667</v>
      </c>
      <c r="L4779" s="29">
        <v>25.074000000000002</v>
      </c>
      <c r="M4779" s="29">
        <v>31.161999999999999</v>
      </c>
      <c r="N4779" s="28"/>
      <c r="O4779" s="28"/>
      <c r="P4779" s="26">
        <v>70.399999999999991</v>
      </c>
      <c r="Q4779" s="26">
        <v>24.497487</v>
      </c>
      <c r="R4779" s="26">
        <v>1.4878379144252984</v>
      </c>
      <c r="S4779" s="26">
        <v>0.57199999999999995</v>
      </c>
      <c r="T4779" s="26">
        <v>0</v>
      </c>
      <c r="U4779" s="26">
        <v>0.03</v>
      </c>
      <c r="V4779" s="26">
        <v>0</v>
      </c>
      <c r="W4779" s="26">
        <v>0.03</v>
      </c>
      <c r="X4779" s="26">
        <v>4.7270000000000003</v>
      </c>
      <c r="Y4779" s="26" t="s">
        <v>194</v>
      </c>
      <c r="Z4779" s="26" t="s">
        <v>194</v>
      </c>
      <c r="AA4779" s="26" t="s">
        <v>194</v>
      </c>
      <c r="AB4779" s="26" t="s">
        <v>194</v>
      </c>
      <c r="AC4779" s="26" t="s">
        <v>194</v>
      </c>
      <c r="AD4779" s="26">
        <v>0.60199999999999998</v>
      </c>
      <c r="AE4779" s="29"/>
      <c r="AF4779" s="26">
        <v>0.94216151882750399</v>
      </c>
      <c r="AG4779" s="26">
        <v>0.32699695144655661</v>
      </c>
      <c r="AH4779" s="29"/>
      <c r="AI4779" s="29">
        <v>1.6000000000000014</v>
      </c>
      <c r="AJ4779" s="125"/>
      <c r="AK4779" s="125"/>
      <c r="AL4779" s="125"/>
      <c r="AM4779" s="125"/>
    </row>
    <row r="4780" spans="1:39" s="1" customFormat="1" ht="15" customHeight="1" x14ac:dyDescent="0.2">
      <c r="A4780" s="30">
        <v>4915</v>
      </c>
      <c r="B4780" s="30" t="s">
        <v>40</v>
      </c>
      <c r="C4780" s="140">
        <v>40156</v>
      </c>
      <c r="D4780" s="30" t="s">
        <v>18</v>
      </c>
      <c r="E4780" s="30" t="s">
        <v>76</v>
      </c>
      <c r="F4780" s="30">
        <v>-80</v>
      </c>
      <c r="G4780" s="83">
        <v>15.805999999999999</v>
      </c>
      <c r="H4780" s="32">
        <v>-80.263433333333339</v>
      </c>
      <c r="I4780" s="30">
        <v>25</v>
      </c>
      <c r="J4780" s="83">
        <v>35.492000000000061</v>
      </c>
      <c r="K4780" s="32">
        <v>25.591533333333334</v>
      </c>
      <c r="L4780" s="34">
        <v>24.751000000000001</v>
      </c>
      <c r="M4780" s="34">
        <v>32.295999999999999</v>
      </c>
      <c r="N4780" s="33"/>
      <c r="O4780" s="33"/>
      <c r="P4780" s="31">
        <v>77.837837837837839</v>
      </c>
      <c r="Q4780" s="31">
        <v>10.02046</v>
      </c>
      <c r="R4780" s="31">
        <v>1.2218843029457513</v>
      </c>
      <c r="S4780" s="31">
        <v>1.129</v>
      </c>
      <c r="T4780" s="31">
        <v>0</v>
      </c>
      <c r="U4780" s="31">
        <v>7.4909999999999997</v>
      </c>
      <c r="V4780" s="31">
        <v>0</v>
      </c>
      <c r="W4780" s="31">
        <v>7.4909999999999997</v>
      </c>
      <c r="X4780" s="31">
        <v>1.27</v>
      </c>
      <c r="Y4780" s="31" t="s">
        <v>194</v>
      </c>
      <c r="Z4780" s="31" t="s">
        <v>194</v>
      </c>
      <c r="AA4780" s="31" t="s">
        <v>194</v>
      </c>
      <c r="AB4780" s="31" t="s">
        <v>194</v>
      </c>
      <c r="AC4780" s="31" t="s">
        <v>194</v>
      </c>
      <c r="AD4780" s="31">
        <v>8.6199999999999992</v>
      </c>
      <c r="AE4780" s="34"/>
      <c r="AF4780" s="31">
        <v>0.23617185525568798</v>
      </c>
      <c r="AG4780" s="31">
        <v>8.1956906173572555E-2</v>
      </c>
      <c r="AH4780" s="34"/>
      <c r="AI4780" s="34">
        <v>1.25</v>
      </c>
      <c r="AJ4780" s="127"/>
      <c r="AK4780" s="127"/>
      <c r="AL4780" s="127"/>
      <c r="AM4780" s="127"/>
    </row>
    <row r="4781" spans="1:39" s="1" customFormat="1" ht="15" customHeight="1" x14ac:dyDescent="0.2">
      <c r="A4781" s="30">
        <v>4916</v>
      </c>
      <c r="B4781" s="30" t="s">
        <v>40</v>
      </c>
      <c r="C4781" s="140">
        <v>40156</v>
      </c>
      <c r="D4781" s="30" t="s">
        <v>19</v>
      </c>
      <c r="E4781" s="30" t="s">
        <v>77</v>
      </c>
      <c r="F4781" s="30">
        <v>-80</v>
      </c>
      <c r="G4781" s="83">
        <v>18.802</v>
      </c>
      <c r="H4781" s="32">
        <v>-80.313366666666667</v>
      </c>
      <c r="I4781" s="30">
        <v>25</v>
      </c>
      <c r="J4781" s="83">
        <v>31.78</v>
      </c>
      <c r="K4781" s="32">
        <v>25.529666666666667</v>
      </c>
      <c r="L4781" s="34">
        <v>25.995999999999999</v>
      </c>
      <c r="M4781" s="34">
        <v>17.536999999999999</v>
      </c>
      <c r="N4781" s="33"/>
      <c r="O4781" s="33"/>
      <c r="P4781" s="31">
        <v>58.508108108108104</v>
      </c>
      <c r="Q4781" s="31">
        <v>21.552065000000002</v>
      </c>
      <c r="R4781" s="31">
        <v>1.0170894321071906</v>
      </c>
      <c r="S4781" s="31">
        <v>11.464</v>
      </c>
      <c r="T4781" s="31">
        <v>3.5000000000000003E-2</v>
      </c>
      <c r="U4781" s="31">
        <v>65.768000000000001</v>
      </c>
      <c r="V4781" s="31">
        <v>1.0880000000000001</v>
      </c>
      <c r="W4781" s="31">
        <v>64.680000000000007</v>
      </c>
      <c r="X4781" s="31">
        <v>47.552</v>
      </c>
      <c r="Y4781" s="31" t="s">
        <v>194</v>
      </c>
      <c r="Z4781" s="31" t="s">
        <v>194</v>
      </c>
      <c r="AA4781" s="31" t="s">
        <v>194</v>
      </c>
      <c r="AB4781" s="31" t="s">
        <v>194</v>
      </c>
      <c r="AC4781" s="31" t="s">
        <v>194</v>
      </c>
      <c r="AD4781" s="31">
        <v>77.231999999999999</v>
      </c>
      <c r="AE4781" s="34"/>
      <c r="AF4781" s="31">
        <v>1.1164487702996162</v>
      </c>
      <c r="AG4781" s="31">
        <v>0.32948933997147778</v>
      </c>
      <c r="AH4781" s="34"/>
      <c r="AI4781" s="34">
        <v>1.1500000000000021</v>
      </c>
      <c r="AJ4781" s="127"/>
      <c r="AK4781" s="127"/>
      <c r="AL4781" s="127"/>
      <c r="AM4781" s="127"/>
    </row>
    <row r="4782" spans="1:39" s="1" customFormat="1" ht="15" customHeight="1" x14ac:dyDescent="0.2">
      <c r="A4782" s="30">
        <v>4917</v>
      </c>
      <c r="B4782" s="30" t="s">
        <v>40</v>
      </c>
      <c r="C4782" s="140">
        <v>40156</v>
      </c>
      <c r="D4782" s="30" t="s">
        <v>20</v>
      </c>
      <c r="E4782" s="30" t="s">
        <v>77</v>
      </c>
      <c r="F4782" s="30">
        <v>-80</v>
      </c>
      <c r="G4782" s="83">
        <v>15.082000000000001</v>
      </c>
      <c r="H4782" s="32">
        <v>-80.251366666666669</v>
      </c>
      <c r="I4782" s="30">
        <v>25</v>
      </c>
      <c r="J4782" s="83">
        <v>29.542999999999964</v>
      </c>
      <c r="K4782" s="32">
        <v>25.492383333333333</v>
      </c>
      <c r="L4782" s="34">
        <v>24.853000000000002</v>
      </c>
      <c r="M4782" s="34">
        <v>34.710999999999999</v>
      </c>
      <c r="N4782" s="33"/>
      <c r="O4782" s="33"/>
      <c r="P4782" s="31">
        <v>69.254054054054052</v>
      </c>
      <c r="Q4782" s="31">
        <v>6.8249550000000001</v>
      </c>
      <c r="R4782" s="31">
        <v>1.4184093497249293</v>
      </c>
      <c r="S4782" s="31">
        <v>1.137</v>
      </c>
      <c r="T4782" s="31">
        <v>0</v>
      </c>
      <c r="U4782" s="31">
        <v>2.2770000000000001</v>
      </c>
      <c r="V4782" s="31">
        <v>0</v>
      </c>
      <c r="W4782" s="31">
        <v>2.2770000000000001</v>
      </c>
      <c r="X4782" s="31">
        <v>0</v>
      </c>
      <c r="Y4782" s="31" t="s">
        <v>194</v>
      </c>
      <c r="Z4782" s="31" t="s">
        <v>194</v>
      </c>
      <c r="AA4782" s="31" t="s">
        <v>194</v>
      </c>
      <c r="AB4782" s="31" t="s">
        <v>194</v>
      </c>
      <c r="AC4782" s="31" t="s">
        <v>194</v>
      </c>
      <c r="AD4782" s="31">
        <v>3.4140000000000001</v>
      </c>
      <c r="AE4782" s="34"/>
      <c r="AF4782" s="31">
        <v>0.68536146231062389</v>
      </c>
      <c r="AG4782" s="31">
        <v>0.12954046467992031</v>
      </c>
      <c r="AH4782" s="34"/>
      <c r="AI4782" s="34">
        <v>1.5000000000000036</v>
      </c>
      <c r="AJ4782" s="127"/>
      <c r="AK4782" s="127"/>
      <c r="AL4782" s="127"/>
      <c r="AM4782" s="127"/>
    </row>
    <row r="4783" spans="1:39" s="1" customFormat="1" ht="15" customHeight="1" x14ac:dyDescent="0.2">
      <c r="A4783" s="30">
        <v>4918</v>
      </c>
      <c r="B4783" s="30" t="s">
        <v>40</v>
      </c>
      <c r="C4783" s="140">
        <v>40156</v>
      </c>
      <c r="D4783" s="30" t="s">
        <v>21</v>
      </c>
      <c r="E4783" s="30" t="s">
        <v>77</v>
      </c>
      <c r="F4783" s="30">
        <v>-80</v>
      </c>
      <c r="G4783" s="83">
        <v>19.536000000000001</v>
      </c>
      <c r="H4783" s="32">
        <v>-80.325599999999994</v>
      </c>
      <c r="I4783" s="30">
        <v>25</v>
      </c>
      <c r="J4783" s="83">
        <v>27.79</v>
      </c>
      <c r="K4783" s="32">
        <v>25.463166666666666</v>
      </c>
      <c r="L4783" s="34">
        <v>25.748000000000001</v>
      </c>
      <c r="M4783" s="34">
        <v>27.667000000000002</v>
      </c>
      <c r="N4783" s="33"/>
      <c r="O4783" s="33"/>
      <c r="P4783" s="31">
        <v>65.072432432432421</v>
      </c>
      <c r="Q4783" s="31">
        <v>15.550072999999999</v>
      </c>
      <c r="R4783" s="31">
        <v>1.6677578273332925</v>
      </c>
      <c r="S4783" s="31">
        <v>2.3940000000000001</v>
      </c>
      <c r="T4783" s="31">
        <v>0</v>
      </c>
      <c r="U4783" s="31">
        <v>9.3810000000000002</v>
      </c>
      <c r="V4783" s="31">
        <v>0</v>
      </c>
      <c r="W4783" s="31">
        <v>9.3810000000000002</v>
      </c>
      <c r="X4783" s="31">
        <v>2.8170000000000002</v>
      </c>
      <c r="Y4783" s="31" t="s">
        <v>194</v>
      </c>
      <c r="Z4783" s="31" t="s">
        <v>194</v>
      </c>
      <c r="AA4783" s="31" t="s">
        <v>194</v>
      </c>
      <c r="AB4783" s="31" t="s">
        <v>194</v>
      </c>
      <c r="AC4783" s="31" t="s">
        <v>194</v>
      </c>
      <c r="AD4783" s="31">
        <v>11.775</v>
      </c>
      <c r="AE4783" s="34"/>
      <c r="AF4783" s="31">
        <v>0.69083425040032798</v>
      </c>
      <c r="AG4783" s="31">
        <v>0.22737560966865145</v>
      </c>
      <c r="AH4783" s="34"/>
      <c r="AI4783" s="34">
        <v>1.7499999999999982</v>
      </c>
      <c r="AJ4783" s="127"/>
      <c r="AK4783" s="127"/>
      <c r="AL4783" s="127"/>
      <c r="AM4783" s="127"/>
    </row>
    <row r="4784" spans="1:39" s="1" customFormat="1" ht="15" customHeight="1" x14ac:dyDescent="0.2">
      <c r="A4784" s="30">
        <v>4919</v>
      </c>
      <c r="B4784" s="30" t="s">
        <v>40</v>
      </c>
      <c r="C4784" s="140">
        <v>40156</v>
      </c>
      <c r="D4784" s="30" t="s">
        <v>22</v>
      </c>
      <c r="E4784" s="30" t="s">
        <v>77</v>
      </c>
      <c r="F4784" s="30">
        <v>-80</v>
      </c>
      <c r="G4784" s="83">
        <v>14.62</v>
      </c>
      <c r="H4784" s="32">
        <v>-80.24366666666667</v>
      </c>
      <c r="I4784" s="30">
        <v>25</v>
      </c>
      <c r="J4784" s="83">
        <v>24.307000000000087</v>
      </c>
      <c r="K4784" s="32">
        <v>25.405116666666668</v>
      </c>
      <c r="L4784" s="34">
        <v>25.518000000000001</v>
      </c>
      <c r="M4784" s="34">
        <v>35.073</v>
      </c>
      <c r="N4784" s="33"/>
      <c r="O4784" s="33"/>
      <c r="P4784" s="31">
        <v>67.048648648648651</v>
      </c>
      <c r="Q4784" s="31">
        <v>7.6863520000000003</v>
      </c>
      <c r="R4784" s="31">
        <v>2.366922709347945</v>
      </c>
      <c r="S4784" s="31">
        <v>0.499</v>
      </c>
      <c r="T4784" s="31">
        <v>0</v>
      </c>
      <c r="U4784" s="31">
        <v>0.55100000000000005</v>
      </c>
      <c r="V4784" s="31">
        <v>0</v>
      </c>
      <c r="W4784" s="31">
        <v>0.55100000000000005</v>
      </c>
      <c r="X4784" s="31">
        <v>0</v>
      </c>
      <c r="Y4784" s="31" t="s">
        <v>194</v>
      </c>
      <c r="Z4784" s="31" t="s">
        <v>194</v>
      </c>
      <c r="AA4784" s="31" t="s">
        <v>194</v>
      </c>
      <c r="AB4784" s="31" t="s">
        <v>194</v>
      </c>
      <c r="AC4784" s="31" t="s">
        <v>194</v>
      </c>
      <c r="AD4784" s="31">
        <v>1.05</v>
      </c>
      <c r="AE4784" s="34"/>
      <c r="AF4784" s="31">
        <v>0.27784924147727996</v>
      </c>
      <c r="AG4784" s="31">
        <v>0.13351772670147083</v>
      </c>
      <c r="AH4784" s="34"/>
      <c r="AI4784" s="34">
        <v>2.4000000000000021</v>
      </c>
      <c r="AJ4784" s="127"/>
      <c r="AK4784" s="127"/>
      <c r="AL4784" s="127"/>
      <c r="AM4784" s="127"/>
    </row>
    <row r="4785" spans="1:39" s="1" customFormat="1" ht="15" customHeight="1" x14ac:dyDescent="0.2">
      <c r="A4785" s="30">
        <v>4920</v>
      </c>
      <c r="B4785" s="30" t="s">
        <v>40</v>
      </c>
      <c r="C4785" s="140">
        <v>40156</v>
      </c>
      <c r="D4785" s="30" t="s">
        <v>23</v>
      </c>
      <c r="E4785" s="30" t="s">
        <v>77</v>
      </c>
      <c r="F4785" s="30">
        <v>-80</v>
      </c>
      <c r="G4785" s="83">
        <v>19.254000000000001</v>
      </c>
      <c r="H4785" s="32">
        <v>-80.320899999999995</v>
      </c>
      <c r="I4785" s="30">
        <v>25</v>
      </c>
      <c r="J4785" s="83">
        <v>20.0180000000001</v>
      </c>
      <c r="K4785" s="32">
        <v>25.333633333333335</v>
      </c>
      <c r="L4785" s="34">
        <v>24.959</v>
      </c>
      <c r="M4785" s="34">
        <v>32.786000000000001</v>
      </c>
      <c r="N4785" s="33"/>
      <c r="O4785" s="33"/>
      <c r="P4785" s="31">
        <v>69.772972972972966</v>
      </c>
      <c r="Q4785" s="31">
        <v>21.163047000000002</v>
      </c>
      <c r="R4785" s="31">
        <v>0.66780794444034464</v>
      </c>
      <c r="S4785" s="31">
        <v>0.98399999999999999</v>
      </c>
      <c r="T4785" s="31">
        <v>2E-3</v>
      </c>
      <c r="U4785" s="31">
        <v>0</v>
      </c>
      <c r="V4785" s="31">
        <v>0</v>
      </c>
      <c r="W4785" s="31">
        <v>0</v>
      </c>
      <c r="X4785" s="31">
        <v>0</v>
      </c>
      <c r="Y4785" s="31" t="s">
        <v>194</v>
      </c>
      <c r="Z4785" s="31" t="s">
        <v>194</v>
      </c>
      <c r="AA4785" s="31" t="s">
        <v>194</v>
      </c>
      <c r="AB4785" s="31" t="s">
        <v>194</v>
      </c>
      <c r="AC4785" s="31" t="s">
        <v>194</v>
      </c>
      <c r="AD4785" s="31">
        <v>0.98399999999999999</v>
      </c>
      <c r="AE4785" s="34"/>
      <c r="AF4785" s="31">
        <v>0.69041326670111991</v>
      </c>
      <c r="AG4785" s="31">
        <v>0.16887004670218175</v>
      </c>
      <c r="AH4785" s="34"/>
      <c r="AI4785" s="34">
        <v>0.75000000000000178</v>
      </c>
      <c r="AJ4785" s="127"/>
      <c r="AK4785" s="127"/>
      <c r="AL4785" s="127"/>
      <c r="AM4785" s="127"/>
    </row>
    <row r="4786" spans="1:39" s="1" customFormat="1" ht="15" customHeight="1" x14ac:dyDescent="0.2">
      <c r="A4786" s="30">
        <v>4921</v>
      </c>
      <c r="B4786" s="30" t="s">
        <v>40</v>
      </c>
      <c r="C4786" s="140">
        <v>40157</v>
      </c>
      <c r="D4786" s="30">
        <v>1</v>
      </c>
      <c r="E4786" s="30" t="s">
        <v>47</v>
      </c>
      <c r="F4786" s="30">
        <v>-80</v>
      </c>
      <c r="G4786" s="83">
        <v>29.78</v>
      </c>
      <c r="H4786" s="32">
        <v>-80.49633333333334</v>
      </c>
      <c r="I4786" s="30">
        <v>25</v>
      </c>
      <c r="J4786" s="83">
        <v>11.081999999999965</v>
      </c>
      <c r="K4786" s="32">
        <v>25.184699999999999</v>
      </c>
      <c r="L4786" s="34">
        <v>25.221</v>
      </c>
      <c r="M4786" s="34">
        <v>30.385999999999999</v>
      </c>
      <c r="N4786" s="33"/>
      <c r="O4786" s="33"/>
      <c r="P4786" s="31">
        <v>59.762162162162156</v>
      </c>
      <c r="Q4786" s="31">
        <v>21.246408000000002</v>
      </c>
      <c r="R4786" s="31">
        <v>1.1488805508104583</v>
      </c>
      <c r="S4786" s="31">
        <v>3.6589999999999998</v>
      </c>
      <c r="T4786" s="31">
        <v>4.1000000000000002E-2</v>
      </c>
      <c r="U4786" s="31">
        <v>1.179</v>
      </c>
      <c r="V4786" s="31">
        <v>0</v>
      </c>
      <c r="W4786" s="31">
        <v>1.179</v>
      </c>
      <c r="X4786" s="31">
        <v>9.0169999999999995</v>
      </c>
      <c r="Y4786" s="31">
        <v>0.110316</v>
      </c>
      <c r="Z4786" s="31">
        <v>6.9315999999999989E-2</v>
      </c>
      <c r="AA4786" s="31">
        <v>8.0326087902763259</v>
      </c>
      <c r="AB4786" s="31">
        <v>0.63833142857142855</v>
      </c>
      <c r="AC4786" s="31">
        <v>0</v>
      </c>
      <c r="AD4786" s="31">
        <v>4.8380000000000001</v>
      </c>
      <c r="AE4786" s="34"/>
      <c r="AF4786" s="31">
        <v>0.42940337319216004</v>
      </c>
      <c r="AG4786" s="31">
        <v>8.1169046968048192E-2</v>
      </c>
      <c r="AH4786" s="34"/>
      <c r="AI4786" s="34">
        <v>1.2000000000000011</v>
      </c>
      <c r="AJ4786" s="127"/>
      <c r="AK4786" s="127"/>
      <c r="AL4786" s="127"/>
      <c r="AM4786" s="127"/>
    </row>
    <row r="4787" spans="1:39" s="1" customFormat="1" ht="15" customHeight="1" x14ac:dyDescent="0.2">
      <c r="A4787" s="30">
        <v>4922</v>
      </c>
      <c r="B4787" s="30" t="s">
        <v>40</v>
      </c>
      <c r="C4787" s="140">
        <v>40157</v>
      </c>
      <c r="D4787" s="30">
        <v>2</v>
      </c>
      <c r="E4787" s="30" t="s">
        <v>47</v>
      </c>
      <c r="F4787" s="30">
        <v>-80</v>
      </c>
      <c r="G4787" s="83">
        <v>33.706000000000003</v>
      </c>
      <c r="H4787" s="32">
        <v>-80.561766666666671</v>
      </c>
      <c r="I4787" s="30">
        <v>25</v>
      </c>
      <c r="J4787" s="83">
        <v>10.063000000000031</v>
      </c>
      <c r="K4787" s="32">
        <v>25.167716666666667</v>
      </c>
      <c r="L4787" s="34">
        <v>24.952999999999999</v>
      </c>
      <c r="M4787" s="34">
        <v>27.669699999999999</v>
      </c>
      <c r="N4787" s="33"/>
      <c r="O4787" s="33"/>
      <c r="P4787" s="31">
        <v>60.216216216216225</v>
      </c>
      <c r="Q4787" s="31">
        <v>20.440585000000002</v>
      </c>
      <c r="R4787" s="31">
        <v>0.96206134996423676</v>
      </c>
      <c r="S4787" s="31">
        <v>4.1159999999999997</v>
      </c>
      <c r="T4787" s="31">
        <v>1.9E-2</v>
      </c>
      <c r="U4787" s="31">
        <v>0.17699999999999999</v>
      </c>
      <c r="V4787" s="31">
        <v>0</v>
      </c>
      <c r="W4787" s="31">
        <v>0.17699999999999999</v>
      </c>
      <c r="X4787" s="31">
        <v>12.622</v>
      </c>
      <c r="Y4787" s="31">
        <v>0.18893199999999999</v>
      </c>
      <c r="Z4787" s="31">
        <v>0.169932</v>
      </c>
      <c r="AA4787" s="31">
        <v>8.0144608492430578</v>
      </c>
      <c r="AB4787" s="31">
        <v>49.271207142857151</v>
      </c>
      <c r="AC4787" s="31">
        <v>44.978207142857151</v>
      </c>
      <c r="AD4787" s="31">
        <v>4.2929999999999993</v>
      </c>
      <c r="AE4787" s="34"/>
      <c r="AF4787" s="31">
        <v>0.31868466030045595</v>
      </c>
      <c r="AG4787" s="31">
        <v>4.8673874292535502E-2</v>
      </c>
      <c r="AH4787" s="34"/>
      <c r="AI4787" s="34">
        <v>1.0000000000000053</v>
      </c>
      <c r="AJ4787" s="127"/>
      <c r="AK4787" s="127"/>
      <c r="AL4787" s="127"/>
      <c r="AM4787" s="127"/>
    </row>
    <row r="4788" spans="1:39" s="1" customFormat="1" ht="15" customHeight="1" x14ac:dyDescent="0.2">
      <c r="A4788" s="30">
        <v>4923</v>
      </c>
      <c r="B4788" s="30" t="s">
        <v>40</v>
      </c>
      <c r="C4788" s="140">
        <v>40157</v>
      </c>
      <c r="D4788" s="30">
        <v>3</v>
      </c>
      <c r="E4788" s="30" t="s">
        <v>47</v>
      </c>
      <c r="F4788" s="30">
        <v>-80</v>
      </c>
      <c r="G4788" s="83">
        <v>37.219000000000001</v>
      </c>
      <c r="H4788" s="32">
        <v>-80.620316666666668</v>
      </c>
      <c r="I4788" s="30">
        <v>25</v>
      </c>
      <c r="J4788" s="83">
        <v>9.0259999999999252</v>
      </c>
      <c r="K4788" s="32">
        <v>25.150433333333332</v>
      </c>
      <c r="L4788" s="34">
        <v>24.95</v>
      </c>
      <c r="M4788" s="34">
        <v>27.686</v>
      </c>
      <c r="N4788" s="33"/>
      <c r="O4788" s="33"/>
      <c r="P4788" s="31">
        <v>65.794594594594599</v>
      </c>
      <c r="Q4788" s="31">
        <v>20.801816000000002</v>
      </c>
      <c r="R4788" s="31">
        <v>0.80679905372413108</v>
      </c>
      <c r="S4788" s="31">
        <v>4.3019999999999996</v>
      </c>
      <c r="T4788" s="31">
        <v>2.1000000000000001E-2</v>
      </c>
      <c r="U4788" s="31">
        <v>0.125</v>
      </c>
      <c r="V4788" s="31">
        <v>0</v>
      </c>
      <c r="W4788" s="31">
        <v>0.125</v>
      </c>
      <c r="X4788" s="31">
        <v>12.518000000000001</v>
      </c>
      <c r="Y4788" s="31">
        <v>0.110316</v>
      </c>
      <c r="Z4788" s="31">
        <v>8.9315999999999993E-2</v>
      </c>
      <c r="AA4788" s="31">
        <v>7.971647677625235</v>
      </c>
      <c r="AB4788" s="31">
        <v>51.92633571428572</v>
      </c>
      <c r="AC4788" s="31">
        <v>47.499335714285721</v>
      </c>
      <c r="AD4788" s="31">
        <v>4.4269999999999996</v>
      </c>
      <c r="AE4788" s="34"/>
      <c r="AF4788" s="31">
        <v>0.36288794871729602</v>
      </c>
      <c r="AG4788" s="31">
        <v>6.3397132541373191E-2</v>
      </c>
      <c r="AH4788" s="34"/>
      <c r="AI4788" s="34">
        <v>0.84999999999999964</v>
      </c>
      <c r="AJ4788" s="127"/>
      <c r="AK4788" s="127"/>
      <c r="AL4788" s="127"/>
      <c r="AM4788" s="127"/>
    </row>
    <row r="4789" spans="1:39" s="1" customFormat="1" ht="15" customHeight="1" x14ac:dyDescent="0.2">
      <c r="A4789" s="30">
        <v>4924</v>
      </c>
      <c r="B4789" s="30" t="s">
        <v>40</v>
      </c>
      <c r="C4789" s="140">
        <v>40157</v>
      </c>
      <c r="D4789" s="30">
        <v>4</v>
      </c>
      <c r="E4789" s="30" t="s">
        <v>48</v>
      </c>
      <c r="F4789" s="30">
        <v>-80</v>
      </c>
      <c r="G4789" s="83">
        <v>40.606000000000002</v>
      </c>
      <c r="H4789" s="32">
        <v>-80.676766666666666</v>
      </c>
      <c r="I4789" s="30">
        <v>25</v>
      </c>
      <c r="J4789" s="83">
        <v>7.9619999999999891</v>
      </c>
      <c r="K4789" s="32">
        <v>25.1327</v>
      </c>
      <c r="L4789" s="34">
        <v>26.032</v>
      </c>
      <c r="M4789" s="34">
        <v>29.971</v>
      </c>
      <c r="N4789" s="33"/>
      <c r="O4789" s="33"/>
      <c r="P4789" s="31">
        <v>14.918918918918916</v>
      </c>
      <c r="Q4789" s="31">
        <v>24.942079</v>
      </c>
      <c r="R4789" s="31">
        <v>2.095121767781813</v>
      </c>
      <c r="S4789" s="31">
        <v>2.8610000000000002</v>
      </c>
      <c r="T4789" s="31">
        <v>1.4E-2</v>
      </c>
      <c r="U4789" s="31">
        <v>0</v>
      </c>
      <c r="V4789" s="31">
        <v>0</v>
      </c>
      <c r="W4789" s="31">
        <v>0</v>
      </c>
      <c r="X4789" s="31">
        <v>9.5250000000000004</v>
      </c>
      <c r="Y4789" s="31">
        <v>0.16484000000000001</v>
      </c>
      <c r="Z4789" s="31">
        <v>0.15084</v>
      </c>
      <c r="AA4789" s="31">
        <v>7.9450948935862371</v>
      </c>
      <c r="AB4789" s="31">
        <v>66.412607142857141</v>
      </c>
      <c r="AC4789" s="31">
        <v>63.551607142857144</v>
      </c>
      <c r="AD4789" s="31">
        <v>2.8610000000000002</v>
      </c>
      <c r="AE4789" s="34"/>
      <c r="AF4789" s="31">
        <v>0.46097715063275996</v>
      </c>
      <c r="AG4789" s="31">
        <v>0.13015308015900792</v>
      </c>
      <c r="AH4789" s="34"/>
      <c r="AI4789" s="34">
        <v>2.1499999999999986</v>
      </c>
      <c r="AJ4789" s="127"/>
      <c r="AK4789" s="127"/>
      <c r="AL4789" s="127"/>
      <c r="AM4789" s="127"/>
    </row>
    <row r="4790" spans="1:39" s="1" customFormat="1" ht="15" customHeight="1" x14ac:dyDescent="0.2">
      <c r="A4790" s="30">
        <v>4925</v>
      </c>
      <c r="B4790" s="30" t="s">
        <v>40</v>
      </c>
      <c r="C4790" s="140">
        <v>40157</v>
      </c>
      <c r="D4790" s="30">
        <v>5</v>
      </c>
      <c r="E4790" s="30" t="s">
        <v>48</v>
      </c>
      <c r="F4790" s="30">
        <v>-80</v>
      </c>
      <c r="G4790" s="83">
        <v>43.158000000000001</v>
      </c>
      <c r="H4790" s="32">
        <v>-80.719300000000004</v>
      </c>
      <c r="I4790" s="30">
        <v>25</v>
      </c>
      <c r="J4790" s="83">
        <v>6.9339999999999691</v>
      </c>
      <c r="K4790" s="32">
        <v>25.115566666666666</v>
      </c>
      <c r="L4790" s="34">
        <v>25.425000000000001</v>
      </c>
      <c r="M4790" s="34">
        <v>33.110999999999997</v>
      </c>
      <c r="N4790" s="33"/>
      <c r="O4790" s="33"/>
      <c r="P4790" s="31">
        <v>56.259459459459457</v>
      </c>
      <c r="Q4790" s="31">
        <v>30.610627000000001</v>
      </c>
      <c r="R4790" s="31">
        <v>1.0176575931191916</v>
      </c>
      <c r="S4790" s="31">
        <v>3.1619999999999999</v>
      </c>
      <c r="T4790" s="31">
        <v>6.2E-2</v>
      </c>
      <c r="U4790" s="31">
        <v>0</v>
      </c>
      <c r="V4790" s="31">
        <v>0</v>
      </c>
      <c r="W4790" s="31">
        <v>0</v>
      </c>
      <c r="X4790" s="31">
        <v>29.271000000000001</v>
      </c>
      <c r="Y4790" s="31">
        <v>0.26628000000000002</v>
      </c>
      <c r="Z4790" s="31">
        <v>0.20428000000000002</v>
      </c>
      <c r="AA4790" s="31">
        <v>7.956191893302309</v>
      </c>
      <c r="AB4790" s="31">
        <v>76.833642857142863</v>
      </c>
      <c r="AC4790" s="31">
        <v>73.671642857142857</v>
      </c>
      <c r="AD4790" s="31">
        <v>3.1619999999999999</v>
      </c>
      <c r="AE4790" s="34"/>
      <c r="AF4790" s="31">
        <v>0.69167621779874389</v>
      </c>
      <c r="AG4790" s="31">
        <v>0.10979940741987393</v>
      </c>
      <c r="AH4790" s="34"/>
      <c r="AI4790" s="34">
        <v>1.0999999999999943</v>
      </c>
      <c r="AJ4790" s="127"/>
      <c r="AK4790" s="127"/>
      <c r="AL4790" s="127"/>
      <c r="AM4790" s="127"/>
    </row>
    <row r="4791" spans="1:39" s="1" customFormat="1" ht="15" customHeight="1" x14ac:dyDescent="0.2">
      <c r="A4791" s="30">
        <v>4926</v>
      </c>
      <c r="B4791" s="30" t="s">
        <v>40</v>
      </c>
      <c r="C4791" s="140">
        <v>40157</v>
      </c>
      <c r="D4791" s="30">
        <v>6</v>
      </c>
      <c r="E4791" s="30" t="s">
        <v>48</v>
      </c>
      <c r="F4791" s="30">
        <v>-80</v>
      </c>
      <c r="G4791" s="83">
        <v>45.545000000000002</v>
      </c>
      <c r="H4791" s="32">
        <v>-80.759083333333336</v>
      </c>
      <c r="I4791" s="30">
        <v>25</v>
      </c>
      <c r="J4791" s="83">
        <v>4.2099999999999227</v>
      </c>
      <c r="K4791" s="32">
        <v>25.070166666666665</v>
      </c>
      <c r="L4791" s="34">
        <v>25.457999999999998</v>
      </c>
      <c r="M4791" s="34">
        <v>38.192999999999998</v>
      </c>
      <c r="N4791" s="33"/>
      <c r="O4791" s="33"/>
      <c r="P4791" s="31">
        <v>65.427027027027023</v>
      </c>
      <c r="Q4791" s="31">
        <v>34.806463999999998</v>
      </c>
      <c r="R4791" s="31">
        <v>1.1784158983001647</v>
      </c>
      <c r="S4791" s="31">
        <v>1.2450000000000001</v>
      </c>
      <c r="T4791" s="31">
        <v>0.28100000000000003</v>
      </c>
      <c r="U4791" s="31">
        <v>0</v>
      </c>
      <c r="V4791" s="31">
        <v>0</v>
      </c>
      <c r="W4791" s="31">
        <v>0</v>
      </c>
      <c r="X4791" s="31">
        <v>134.71199999999999</v>
      </c>
      <c r="Y4791" s="31">
        <v>0.27769199999999999</v>
      </c>
      <c r="Z4791" s="31">
        <v>0</v>
      </c>
      <c r="AA4791" s="31">
        <v>7.9566407971034456</v>
      </c>
      <c r="AB4791" s="31">
        <v>61.893385714285721</v>
      </c>
      <c r="AC4791" s="31">
        <v>60.648385714285723</v>
      </c>
      <c r="AD4791" s="31">
        <v>1.2450000000000001</v>
      </c>
      <c r="AE4791" s="34"/>
      <c r="AF4791" s="31">
        <v>1.0213064542786077</v>
      </c>
      <c r="AG4791" s="31">
        <v>0.13484730941507084</v>
      </c>
      <c r="AH4791" s="34"/>
      <c r="AI4791" s="34">
        <v>1.2999999999999989</v>
      </c>
      <c r="AJ4791" s="127"/>
      <c r="AK4791" s="127"/>
      <c r="AL4791" s="127"/>
      <c r="AM4791" s="127"/>
    </row>
    <row r="4792" spans="1:39" s="1" customFormat="1" ht="15" customHeight="1" x14ac:dyDescent="0.2">
      <c r="A4792" s="30">
        <v>4927</v>
      </c>
      <c r="B4792" s="30" t="s">
        <v>40</v>
      </c>
      <c r="C4792" s="140">
        <v>40157</v>
      </c>
      <c r="D4792" s="30">
        <v>7</v>
      </c>
      <c r="E4792" s="30" t="s">
        <v>48</v>
      </c>
      <c r="F4792" s="30">
        <v>-80</v>
      </c>
      <c r="G4792" s="83">
        <v>47.624000000000002</v>
      </c>
      <c r="H4792" s="32">
        <v>-80.793733333333336</v>
      </c>
      <c r="I4792" s="30">
        <v>25</v>
      </c>
      <c r="J4792" s="83">
        <v>7.0150000000001</v>
      </c>
      <c r="K4792" s="32">
        <v>25.116916666666668</v>
      </c>
      <c r="L4792" s="34">
        <v>25.946999999999999</v>
      </c>
      <c r="M4792" s="34">
        <v>35.973999999999997</v>
      </c>
      <c r="N4792" s="33"/>
      <c r="O4792" s="33"/>
      <c r="P4792" s="31">
        <v>68.064864864864873</v>
      </c>
      <c r="Q4792" s="31">
        <v>33.583835999999998</v>
      </c>
      <c r="R4792" s="31">
        <v>0.75718311774604541</v>
      </c>
      <c r="S4792" s="31">
        <v>0.50700000000000001</v>
      </c>
      <c r="T4792" s="31">
        <v>0.28599999999999998</v>
      </c>
      <c r="U4792" s="31">
        <v>0</v>
      </c>
      <c r="V4792" s="31">
        <v>0</v>
      </c>
      <c r="W4792" s="31">
        <v>0</v>
      </c>
      <c r="X4792" s="31">
        <v>140.28</v>
      </c>
      <c r="Y4792" s="31">
        <v>0.68852400000000002</v>
      </c>
      <c r="Z4792" s="31">
        <v>0.40252400000000005</v>
      </c>
      <c r="AA4792" s="31">
        <v>7.7899448936325761</v>
      </c>
      <c r="AB4792" s="31">
        <v>45.653078571428573</v>
      </c>
      <c r="AC4792" s="31">
        <v>45.146078571428575</v>
      </c>
      <c r="AD4792" s="31">
        <v>0.50700000000000001</v>
      </c>
      <c r="AE4792" s="34"/>
      <c r="AF4792" s="31">
        <v>0.77966181093321585</v>
      </c>
      <c r="AG4792" s="31">
        <v>0.21947881259432117</v>
      </c>
      <c r="AH4792" s="34"/>
      <c r="AI4792" s="34">
        <v>0.84999999999999964</v>
      </c>
      <c r="AJ4792" s="127"/>
      <c r="AK4792" s="127"/>
      <c r="AL4792" s="127"/>
      <c r="AM4792" s="127"/>
    </row>
    <row r="4793" spans="1:39" s="1" customFormat="1" ht="15" customHeight="1" x14ac:dyDescent="0.2">
      <c r="A4793" s="30">
        <v>4928</v>
      </c>
      <c r="B4793" s="30" t="s">
        <v>40</v>
      </c>
      <c r="C4793" s="140">
        <v>40157</v>
      </c>
      <c r="D4793" s="30">
        <v>8</v>
      </c>
      <c r="E4793" s="30" t="s">
        <v>48</v>
      </c>
      <c r="F4793" s="30">
        <v>-80</v>
      </c>
      <c r="G4793" s="83">
        <v>51.82</v>
      </c>
      <c r="H4793" s="32">
        <v>-80.86366666666666</v>
      </c>
      <c r="I4793" s="30">
        <v>25</v>
      </c>
      <c r="J4793" s="83">
        <v>7.6599999999999824</v>
      </c>
      <c r="K4793" s="32">
        <v>25.127666666666666</v>
      </c>
      <c r="L4793" s="34">
        <v>26.385000000000002</v>
      </c>
      <c r="M4793" s="34">
        <v>33.692999999999998</v>
      </c>
      <c r="N4793" s="33"/>
      <c r="O4793" s="33"/>
      <c r="P4793" s="31">
        <v>59.481081081081079</v>
      </c>
      <c r="Q4793" s="31">
        <v>30.582840000000004</v>
      </c>
      <c r="R4793" s="31">
        <v>1.2332440134113019</v>
      </c>
      <c r="S4793" s="31">
        <v>0.83799999999999997</v>
      </c>
      <c r="T4793" s="31">
        <v>5.0999999999999997E-2</v>
      </c>
      <c r="U4793" s="31">
        <v>0</v>
      </c>
      <c r="V4793" s="31">
        <v>0</v>
      </c>
      <c r="W4793" s="31">
        <v>0</v>
      </c>
      <c r="X4793" s="31">
        <v>21.914999999999999</v>
      </c>
      <c r="Y4793" s="31">
        <v>0.309392</v>
      </c>
      <c r="Z4793" s="31">
        <v>0.25839200000000001</v>
      </c>
      <c r="AA4793" s="31">
        <v>8.1254421184381762</v>
      </c>
      <c r="AB4793" s="31">
        <v>30.650914285714283</v>
      </c>
      <c r="AC4793" s="31">
        <v>29.812914285714282</v>
      </c>
      <c r="AD4793" s="31">
        <v>0.83799999999999997</v>
      </c>
      <c r="AE4793" s="34"/>
      <c r="AF4793" s="31">
        <v>0.56075028734505594</v>
      </c>
      <c r="AG4793" s="31">
        <v>0.31606180892714986</v>
      </c>
      <c r="AH4793" s="34"/>
      <c r="AI4793" s="34">
        <v>1.2999999999999989</v>
      </c>
      <c r="AJ4793" s="127"/>
      <c r="AK4793" s="127"/>
      <c r="AL4793" s="127"/>
      <c r="AM4793" s="127"/>
    </row>
    <row r="4794" spans="1:39" s="1" customFormat="1" ht="15" customHeight="1" x14ac:dyDescent="0.2">
      <c r="A4794" s="30">
        <v>4929</v>
      </c>
      <c r="B4794" s="30" t="s">
        <v>40</v>
      </c>
      <c r="C4794" s="140">
        <v>40157</v>
      </c>
      <c r="D4794" s="30">
        <v>9</v>
      </c>
      <c r="E4794" s="30" t="s">
        <v>49</v>
      </c>
      <c r="F4794" s="30">
        <v>-80</v>
      </c>
      <c r="G4794" s="83">
        <v>54.322000000000003</v>
      </c>
      <c r="H4794" s="32">
        <v>-80.905366666666666</v>
      </c>
      <c r="I4794" s="30">
        <v>25</v>
      </c>
      <c r="J4794" s="83">
        <v>7.6030000000000086</v>
      </c>
      <c r="K4794" s="32">
        <v>25.126716666666667</v>
      </c>
      <c r="L4794" s="34">
        <v>25.356999999999999</v>
      </c>
      <c r="M4794" s="34">
        <v>32.936</v>
      </c>
      <c r="N4794" s="33"/>
      <c r="O4794" s="33"/>
      <c r="P4794" s="31">
        <v>31.762162162162159</v>
      </c>
      <c r="Q4794" s="31">
        <v>29.582508000000001</v>
      </c>
      <c r="R4794" s="31">
        <v>3.1738884858313288</v>
      </c>
      <c r="S4794" s="31">
        <v>0.64100000000000001</v>
      </c>
      <c r="T4794" s="31">
        <v>2.1000000000000001E-2</v>
      </c>
      <c r="U4794" s="31">
        <v>6.0999999999999999E-2</v>
      </c>
      <c r="V4794" s="31">
        <v>0</v>
      </c>
      <c r="W4794" s="31">
        <v>6.0999999999999999E-2</v>
      </c>
      <c r="X4794" s="31">
        <v>12.013</v>
      </c>
      <c r="Y4794" s="31">
        <v>0.30558799999999997</v>
      </c>
      <c r="Z4794" s="31">
        <v>0.28458799999999995</v>
      </c>
      <c r="AA4794" s="31">
        <v>8.1342835913092522</v>
      </c>
      <c r="AB4794" s="31">
        <v>29.041328571428572</v>
      </c>
      <c r="AC4794" s="31">
        <v>28.339328571428574</v>
      </c>
      <c r="AD4794" s="31">
        <v>0.70199999999999996</v>
      </c>
      <c r="AE4794" s="34"/>
      <c r="AF4794" s="31">
        <v>1.4793367190169118</v>
      </c>
      <c r="AG4794" s="31">
        <v>0.69497826238119975</v>
      </c>
      <c r="AH4794" s="34"/>
      <c r="AI4794" s="34">
        <v>3.3500000000000085</v>
      </c>
      <c r="AJ4794" s="127"/>
      <c r="AK4794" s="127"/>
      <c r="AL4794" s="127"/>
      <c r="AM4794" s="127"/>
    </row>
    <row r="4795" spans="1:39" ht="15" customHeight="1" x14ac:dyDescent="0.2">
      <c r="A4795" s="25">
        <v>4930</v>
      </c>
      <c r="B4795" s="25" t="s">
        <v>40</v>
      </c>
      <c r="C4795" s="139">
        <v>40157</v>
      </c>
      <c r="D4795" s="25">
        <v>10</v>
      </c>
      <c r="E4795" s="25" t="s">
        <v>49</v>
      </c>
      <c r="F4795" s="25">
        <v>-80</v>
      </c>
      <c r="G4795" s="82">
        <v>59.753</v>
      </c>
      <c r="H4795" s="27">
        <v>-80.995883333333339</v>
      </c>
      <c r="I4795" s="25">
        <v>25</v>
      </c>
      <c r="J4795" s="82">
        <v>6.6980000000000217</v>
      </c>
      <c r="K4795" s="27">
        <v>25.111633333333334</v>
      </c>
      <c r="L4795" s="29">
        <v>25.292000000000002</v>
      </c>
      <c r="M4795" s="29">
        <v>33.505000000000003</v>
      </c>
      <c r="P4795" s="26">
        <v>30.075675675675679</v>
      </c>
      <c r="Q4795" s="26">
        <v>20.190501999999999</v>
      </c>
      <c r="R4795" s="26">
        <v>3.6528060565983447</v>
      </c>
      <c r="S4795" s="26">
        <v>0.372</v>
      </c>
      <c r="T4795" s="26">
        <v>2.8000000000000001E-2</v>
      </c>
      <c r="U4795" s="26">
        <v>0</v>
      </c>
      <c r="V4795" s="26">
        <v>0</v>
      </c>
      <c r="W4795" s="26">
        <v>0</v>
      </c>
      <c r="X4795" s="26">
        <v>7.7610000000000001</v>
      </c>
      <c r="Y4795" s="26">
        <v>0.28656799999999999</v>
      </c>
      <c r="Z4795" s="26">
        <v>0.25856799999999996</v>
      </c>
      <c r="AA4795" s="26">
        <v>8.1293782314341385</v>
      </c>
      <c r="AB4795" s="26">
        <v>22.781828571428573</v>
      </c>
      <c r="AC4795" s="26">
        <v>22.409828571428573</v>
      </c>
      <c r="AD4795" s="26">
        <v>0.372</v>
      </c>
      <c r="AF4795" s="26">
        <v>1.2364291245738959</v>
      </c>
      <c r="AG4795" s="26">
        <v>0.64176131218783472</v>
      </c>
      <c r="AI4795" s="29">
        <v>3.7999999999999989</v>
      </c>
    </row>
    <row r="4796" spans="1:39" s="1" customFormat="1" ht="15" customHeight="1" x14ac:dyDescent="0.2">
      <c r="A4796" s="30">
        <v>4931</v>
      </c>
      <c r="B4796" s="30" t="s">
        <v>40</v>
      </c>
      <c r="C4796" s="140">
        <v>40157</v>
      </c>
      <c r="D4796" s="30">
        <v>11</v>
      </c>
      <c r="E4796" s="30" t="s">
        <v>49</v>
      </c>
      <c r="F4796" s="30">
        <v>-81</v>
      </c>
      <c r="G4796" s="83">
        <v>0.01</v>
      </c>
      <c r="H4796" s="32">
        <v>-81.000166666666672</v>
      </c>
      <c r="I4796" s="30">
        <v>25</v>
      </c>
      <c r="J4796" s="83">
        <v>4.4869999999999521</v>
      </c>
      <c r="K4796" s="32">
        <v>25.074783333333333</v>
      </c>
      <c r="L4796" s="34">
        <v>25.303999999999998</v>
      </c>
      <c r="M4796" s="34">
        <v>33.762</v>
      </c>
      <c r="N4796" s="33"/>
      <c r="O4796" s="33"/>
      <c r="P4796" s="31">
        <v>43.870270270270268</v>
      </c>
      <c r="Q4796" s="31">
        <v>19.079021999999998</v>
      </c>
      <c r="R4796" s="31">
        <v>1.872401845454339</v>
      </c>
      <c r="S4796" s="31">
        <v>0.2</v>
      </c>
      <c r="T4796" s="31">
        <v>2.3E-2</v>
      </c>
      <c r="U4796" s="31">
        <v>0</v>
      </c>
      <c r="V4796" s="31">
        <v>0</v>
      </c>
      <c r="W4796" s="31">
        <v>0</v>
      </c>
      <c r="X4796" s="31">
        <v>12.273</v>
      </c>
      <c r="Y4796" s="31">
        <v>0.22189999999999999</v>
      </c>
      <c r="Z4796" s="31">
        <v>0.19889999999999999</v>
      </c>
      <c r="AA4796" s="31">
        <v>7.9304948464331035</v>
      </c>
      <c r="AB4796" s="31">
        <v>24.240085714285712</v>
      </c>
      <c r="AC4796" s="31">
        <v>24.040085714285713</v>
      </c>
      <c r="AD4796" s="31">
        <v>0.2</v>
      </c>
      <c r="AE4796" s="34"/>
      <c r="AF4796" s="31">
        <v>1.0718244981835676</v>
      </c>
      <c r="AG4796" s="31">
        <v>0.50800367697979376</v>
      </c>
      <c r="AH4796" s="34"/>
      <c r="AI4796" s="34">
        <v>2.0000000000000018</v>
      </c>
      <c r="AJ4796" s="127"/>
      <c r="AK4796" s="127"/>
      <c r="AL4796" s="127"/>
      <c r="AM4796" s="127"/>
    </row>
    <row r="4797" spans="1:39" s="1" customFormat="1" ht="15" customHeight="1" x14ac:dyDescent="0.2">
      <c r="A4797" s="30">
        <v>4932</v>
      </c>
      <c r="B4797" s="30" t="s">
        <v>40</v>
      </c>
      <c r="C4797" s="140">
        <v>40157</v>
      </c>
      <c r="D4797" s="30">
        <v>12</v>
      </c>
      <c r="E4797" s="30" t="s">
        <v>49</v>
      </c>
      <c r="F4797" s="30">
        <v>-81</v>
      </c>
      <c r="G4797" s="83">
        <v>3.972</v>
      </c>
      <c r="H4797" s="32">
        <v>-81.066199999999995</v>
      </c>
      <c r="I4797" s="30">
        <v>25</v>
      </c>
      <c r="J4797" s="83">
        <v>6.7609999999999815</v>
      </c>
      <c r="K4797" s="32">
        <v>25.112683333333333</v>
      </c>
      <c r="L4797" s="34">
        <v>25.013000000000002</v>
      </c>
      <c r="M4797" s="34">
        <v>32.36</v>
      </c>
      <c r="N4797" s="33"/>
      <c r="O4797" s="33"/>
      <c r="P4797" s="31">
        <v>41.383783783783784</v>
      </c>
      <c r="Q4797" s="31">
        <v>31.388663000000001</v>
      </c>
      <c r="R4797" s="31">
        <v>1.9645498310858089</v>
      </c>
      <c r="S4797" s="31">
        <v>0.40699999999999997</v>
      </c>
      <c r="T4797" s="31">
        <v>5.0999999999999997E-2</v>
      </c>
      <c r="U4797" s="31">
        <v>0</v>
      </c>
      <c r="V4797" s="31">
        <v>0</v>
      </c>
      <c r="W4797" s="31">
        <v>0</v>
      </c>
      <c r="X4797" s="31">
        <v>14.814</v>
      </c>
      <c r="Y4797" s="31">
        <v>0.13314000000000001</v>
      </c>
      <c r="Z4797" s="31">
        <v>8.2140000000000019E-2</v>
      </c>
      <c r="AA4797" s="31">
        <v>7.8809520046438282</v>
      </c>
      <c r="AB4797" s="31">
        <v>22.382871428571431</v>
      </c>
      <c r="AC4797" s="31">
        <v>21.97587142857143</v>
      </c>
      <c r="AD4797" s="31">
        <v>0.40699999999999997</v>
      </c>
      <c r="AE4797" s="34"/>
      <c r="AF4797" s="31">
        <v>1.9777814188791836</v>
      </c>
      <c r="AG4797" s="31">
        <v>0.81750001947053264</v>
      </c>
      <c r="AH4797" s="34"/>
      <c r="AI4797" s="34">
        <v>2.1999999999999975</v>
      </c>
      <c r="AJ4797" s="127"/>
      <c r="AK4797" s="127"/>
      <c r="AL4797" s="127"/>
      <c r="AM4797" s="127"/>
    </row>
    <row r="4798" spans="1:39" s="1" customFormat="1" ht="15" customHeight="1" x14ac:dyDescent="0.2">
      <c r="A4798" s="30">
        <v>4933</v>
      </c>
      <c r="B4798" s="30" t="s">
        <v>40</v>
      </c>
      <c r="C4798" s="140">
        <v>40157</v>
      </c>
      <c r="D4798" s="30">
        <v>13</v>
      </c>
      <c r="E4798" s="30" t="s">
        <v>49</v>
      </c>
      <c r="F4798" s="30">
        <v>-81</v>
      </c>
      <c r="G4798" s="83">
        <v>5.81</v>
      </c>
      <c r="H4798" s="32">
        <v>-81.096833333333336</v>
      </c>
      <c r="I4798" s="30">
        <v>25</v>
      </c>
      <c r="J4798" s="83">
        <v>6.7880000000000251</v>
      </c>
      <c r="K4798" s="32">
        <v>25.113133333333334</v>
      </c>
      <c r="L4798" s="34">
        <v>24.716000000000001</v>
      </c>
      <c r="M4798" s="34">
        <v>32.253</v>
      </c>
      <c r="N4798" s="33"/>
      <c r="O4798" s="33"/>
      <c r="P4798" s="31">
        <v>42.075675675675669</v>
      </c>
      <c r="Q4798" s="31">
        <v>27.137252</v>
      </c>
      <c r="R4798" s="31">
        <v>1.9098050773542936</v>
      </c>
      <c r="S4798" s="31">
        <v>0.26500000000000001</v>
      </c>
      <c r="T4798" s="31">
        <v>6.0999999999999999E-2</v>
      </c>
      <c r="U4798" s="31">
        <v>1.7000000000000001E-2</v>
      </c>
      <c r="V4798" s="31">
        <v>0</v>
      </c>
      <c r="W4798" s="31">
        <v>1.7000000000000001E-2</v>
      </c>
      <c r="X4798" s="31">
        <v>15.016</v>
      </c>
      <c r="Y4798" s="31">
        <v>0.28276400000000002</v>
      </c>
      <c r="Z4798" s="31">
        <v>0.22176400000000002</v>
      </c>
      <c r="AA4798" s="31">
        <v>7.9519806664901269</v>
      </c>
      <c r="AB4798" s="31">
        <v>22.68552857142857</v>
      </c>
      <c r="AC4798" s="31">
        <v>22.40352857142857</v>
      </c>
      <c r="AD4798" s="31">
        <v>0.28200000000000003</v>
      </c>
      <c r="AE4798" s="34"/>
      <c r="AF4798" s="31">
        <v>2.8576373502239036</v>
      </c>
      <c r="AG4798" s="31">
        <v>0.72345569461051595</v>
      </c>
      <c r="AH4798" s="34"/>
      <c r="AI4798" s="34">
        <v>2.2499999999999964</v>
      </c>
      <c r="AJ4798" s="127"/>
      <c r="AK4798" s="127"/>
      <c r="AL4798" s="127"/>
      <c r="AM4798" s="127"/>
    </row>
    <row r="4799" spans="1:39" s="1" customFormat="1" ht="15" customHeight="1" x14ac:dyDescent="0.2">
      <c r="A4799" s="30">
        <v>4934</v>
      </c>
      <c r="B4799" s="30" t="s">
        <v>40</v>
      </c>
      <c r="C4799" s="140">
        <v>40157</v>
      </c>
      <c r="D4799" s="30">
        <v>14</v>
      </c>
      <c r="E4799" s="30" t="s">
        <v>49</v>
      </c>
      <c r="F4799" s="30">
        <v>-81</v>
      </c>
      <c r="G4799" s="83">
        <v>1.7</v>
      </c>
      <c r="H4799" s="32">
        <v>-81.028333333333336</v>
      </c>
      <c r="I4799" s="30">
        <v>25</v>
      </c>
      <c r="J4799" s="83">
        <v>2.0859999999999701</v>
      </c>
      <c r="K4799" s="32">
        <v>25.034766666666666</v>
      </c>
      <c r="L4799" s="34">
        <v>25.457999999999998</v>
      </c>
      <c r="M4799" s="34">
        <v>32.695</v>
      </c>
      <c r="N4799" s="33"/>
      <c r="O4799" s="33"/>
      <c r="P4799" s="31">
        <v>6.3567567567567567</v>
      </c>
      <c r="Q4799" s="31">
        <v>60.259355999999997</v>
      </c>
      <c r="R4799" s="31">
        <v>1.9917301759406101</v>
      </c>
      <c r="S4799" s="31">
        <v>8.2000000000000003E-2</v>
      </c>
      <c r="T4799" s="31">
        <v>4.3999999999999997E-2</v>
      </c>
      <c r="U4799" s="31">
        <v>0</v>
      </c>
      <c r="V4799" s="31">
        <v>0</v>
      </c>
      <c r="W4799" s="31">
        <v>0</v>
      </c>
      <c r="X4799" s="31">
        <v>20.788</v>
      </c>
      <c r="Y4799" s="31">
        <v>0.207952</v>
      </c>
      <c r="Z4799" s="31">
        <v>0.16395199999999999</v>
      </c>
      <c r="AA4799" s="31">
        <v>7.9691940434220996</v>
      </c>
      <c r="AB4799" s="31">
        <v>22.864371428571427</v>
      </c>
      <c r="AC4799" s="31">
        <v>22.782371428571427</v>
      </c>
      <c r="AD4799" s="31">
        <v>8.2000000000000003E-2</v>
      </c>
      <c r="AE4799" s="34"/>
      <c r="AF4799" s="31">
        <v>1.3294665220988637</v>
      </c>
      <c r="AG4799" s="31">
        <v>0.28131673770532889</v>
      </c>
      <c r="AH4799" s="34"/>
      <c r="AI4799" s="34">
        <v>2.1499999999999986</v>
      </c>
      <c r="AJ4799" s="127"/>
      <c r="AK4799" s="127"/>
      <c r="AL4799" s="127"/>
      <c r="AM4799" s="127"/>
    </row>
    <row r="4800" spans="1:39" s="1" customFormat="1" ht="15" customHeight="1" x14ac:dyDescent="0.2">
      <c r="A4800" s="30">
        <v>4935</v>
      </c>
      <c r="B4800" s="30" t="s">
        <v>40</v>
      </c>
      <c r="C4800" s="140">
        <v>40157</v>
      </c>
      <c r="D4800" s="30">
        <v>15</v>
      </c>
      <c r="E4800" s="30" t="s">
        <v>49</v>
      </c>
      <c r="F4800" s="30">
        <v>-80</v>
      </c>
      <c r="G4800" s="83">
        <v>56.933999999999997</v>
      </c>
      <c r="H4800" s="32">
        <v>-80.948899999999995</v>
      </c>
      <c r="I4800" s="30">
        <v>24</v>
      </c>
      <c r="J4800" s="83">
        <v>55.87</v>
      </c>
      <c r="K4800" s="32">
        <v>24.931166666666666</v>
      </c>
      <c r="L4800" s="34">
        <v>25.701000000000001</v>
      </c>
      <c r="M4800" s="34">
        <v>35.979999999999997</v>
      </c>
      <c r="N4800" s="33"/>
      <c r="O4800" s="33"/>
      <c r="P4800" s="31">
        <v>19.935135135135134</v>
      </c>
      <c r="Q4800" s="31">
        <v>13.604982999999999</v>
      </c>
      <c r="R4800" s="31">
        <v>2.0779812157748241</v>
      </c>
      <c r="S4800" s="31">
        <v>0.26400000000000001</v>
      </c>
      <c r="T4800" s="31">
        <v>2.1000000000000001E-2</v>
      </c>
      <c r="U4800" s="31">
        <v>0</v>
      </c>
      <c r="V4800" s="31">
        <v>0</v>
      </c>
      <c r="W4800" s="31">
        <v>0</v>
      </c>
      <c r="X4800" s="31">
        <v>5.601</v>
      </c>
      <c r="Y4800" s="31">
        <v>0.138212</v>
      </c>
      <c r="Z4800" s="31">
        <v>0.117212</v>
      </c>
      <c r="AA4800" s="31">
        <v>7.9214960217664627</v>
      </c>
      <c r="AB4800" s="31">
        <v>22.561714285714285</v>
      </c>
      <c r="AC4800" s="31">
        <v>22.297714285714285</v>
      </c>
      <c r="AD4800" s="31">
        <v>0.26400000000000001</v>
      </c>
      <c r="AE4800" s="34"/>
      <c r="AF4800" s="31">
        <v>1.86495778749144</v>
      </c>
      <c r="AG4800" s="31">
        <v>0.23476662850707922</v>
      </c>
      <c r="AH4800" s="34"/>
      <c r="AI4800" s="34">
        <v>2.2999999999999954</v>
      </c>
      <c r="AJ4800" s="127"/>
      <c r="AK4800" s="127"/>
      <c r="AL4800" s="127"/>
      <c r="AM4800" s="127"/>
    </row>
    <row r="4801" spans="1:39" s="1" customFormat="1" ht="15" customHeight="1" x14ac:dyDescent="0.2">
      <c r="A4801" s="30">
        <v>4936</v>
      </c>
      <c r="B4801" s="30" t="s">
        <v>40</v>
      </c>
      <c r="C4801" s="140">
        <v>40157</v>
      </c>
      <c r="D4801" s="30">
        <v>16</v>
      </c>
      <c r="E4801" s="30" t="s">
        <v>50</v>
      </c>
      <c r="F4801" s="30">
        <v>-80</v>
      </c>
      <c r="G4801" s="83">
        <v>49.847000000000001</v>
      </c>
      <c r="H4801" s="32">
        <v>-80.830783333333329</v>
      </c>
      <c r="I4801" s="30">
        <v>24</v>
      </c>
      <c r="J4801" s="83">
        <v>52.517999999999958</v>
      </c>
      <c r="K4801" s="32">
        <v>24.875299999999999</v>
      </c>
      <c r="L4801" s="34">
        <v>26.207000000000001</v>
      </c>
      <c r="M4801" s="34">
        <v>38.853999999999999</v>
      </c>
      <c r="N4801" s="33"/>
      <c r="O4801" s="33"/>
      <c r="P4801" s="31">
        <v>19.091891891891894</v>
      </c>
      <c r="Q4801" s="31">
        <v>15.716794999999999</v>
      </c>
      <c r="R4801" s="31">
        <v>1.2380051385809161</v>
      </c>
      <c r="S4801" s="31">
        <v>0.192</v>
      </c>
      <c r="T4801" s="31">
        <v>0.11</v>
      </c>
      <c r="U4801" s="31">
        <v>0</v>
      </c>
      <c r="V4801" s="31">
        <v>0</v>
      </c>
      <c r="W4801" s="31">
        <v>0</v>
      </c>
      <c r="X4801" s="31">
        <v>46.968000000000004</v>
      </c>
      <c r="Y4801" s="31">
        <v>0.26374399999999998</v>
      </c>
      <c r="Z4801" s="31">
        <v>0.15374399999999999</v>
      </c>
      <c r="AA4801" s="31">
        <v>7.9350980414619317</v>
      </c>
      <c r="AB4801" s="31">
        <v>25.842792857142857</v>
      </c>
      <c r="AC4801" s="31">
        <v>25.650792857142857</v>
      </c>
      <c r="AD4801" s="31">
        <v>0.192</v>
      </c>
      <c r="AE4801" s="34"/>
      <c r="AF4801" s="31">
        <v>0.52075683592029598</v>
      </c>
      <c r="AG4801" s="31">
        <v>0.12482450761317408</v>
      </c>
      <c r="AH4801" s="34"/>
      <c r="AI4801" s="34">
        <v>1.2999999999999989</v>
      </c>
      <c r="AJ4801" s="127"/>
      <c r="AK4801" s="127"/>
      <c r="AL4801" s="127"/>
      <c r="AM4801" s="127"/>
    </row>
    <row r="4802" spans="1:39" s="1" customFormat="1" ht="15" customHeight="1" x14ac:dyDescent="0.2">
      <c r="A4802" s="30">
        <v>4937</v>
      </c>
      <c r="B4802" s="30" t="s">
        <v>40</v>
      </c>
      <c r="C4802" s="140">
        <v>40157</v>
      </c>
      <c r="D4802" s="30">
        <v>17</v>
      </c>
      <c r="E4802" s="30" t="s">
        <v>50</v>
      </c>
      <c r="F4802" s="30">
        <v>-80</v>
      </c>
      <c r="G4802" s="83">
        <v>42.351999999999997</v>
      </c>
      <c r="H4802" s="32">
        <v>-80.705866666666665</v>
      </c>
      <c r="I4802" s="30">
        <v>24</v>
      </c>
      <c r="J4802" s="83">
        <v>55.341999999999913</v>
      </c>
      <c r="K4802" s="32">
        <v>24.922366666666665</v>
      </c>
      <c r="L4802" s="34">
        <v>26.792999999999999</v>
      </c>
      <c r="M4802" s="34">
        <v>37.503999999999998</v>
      </c>
      <c r="N4802" s="33"/>
      <c r="O4802" s="33"/>
      <c r="P4802" s="31">
        <v>7.8486486486486484</v>
      </c>
      <c r="Q4802" s="31">
        <v>11.798827999999999</v>
      </c>
      <c r="R4802" s="31">
        <v>0.57442273404225486</v>
      </c>
      <c r="S4802" s="31">
        <v>0.98499999999999999</v>
      </c>
      <c r="T4802" s="31">
        <v>4.9000000000000002E-2</v>
      </c>
      <c r="U4802" s="31">
        <v>0</v>
      </c>
      <c r="V4802" s="31">
        <v>0</v>
      </c>
      <c r="W4802" s="31">
        <v>0</v>
      </c>
      <c r="X4802" s="31">
        <v>23.526</v>
      </c>
      <c r="Y4802" s="31">
        <v>0.20034399999999999</v>
      </c>
      <c r="Z4802" s="31">
        <v>0.15134399999999998</v>
      </c>
      <c r="AA4802" s="31">
        <v>8.0229335676751283</v>
      </c>
      <c r="AB4802" s="31">
        <v>35.314585714285712</v>
      </c>
      <c r="AC4802" s="31">
        <v>34.329585714285713</v>
      </c>
      <c r="AD4802" s="31">
        <v>0.98499999999999999</v>
      </c>
      <c r="AE4802" s="34"/>
      <c r="AF4802" s="31">
        <v>2.3148490340450558</v>
      </c>
      <c r="AG4802" s="31">
        <v>5.7628216097972099E-2</v>
      </c>
      <c r="AH4802" s="34"/>
      <c r="AI4802" s="34">
        <v>0.84999999999999964</v>
      </c>
      <c r="AJ4802" s="127"/>
      <c r="AK4802" s="127"/>
      <c r="AL4802" s="127"/>
      <c r="AM4802" s="127"/>
    </row>
    <row r="4803" spans="1:39" s="1" customFormat="1" ht="15" customHeight="1" x14ac:dyDescent="0.2">
      <c r="A4803" s="30">
        <v>4938</v>
      </c>
      <c r="B4803" s="30" t="s">
        <v>40</v>
      </c>
      <c r="C4803" s="140">
        <v>40157</v>
      </c>
      <c r="D4803" s="30">
        <v>18</v>
      </c>
      <c r="E4803" s="30" t="s">
        <v>50</v>
      </c>
      <c r="F4803" s="30">
        <v>-80</v>
      </c>
      <c r="G4803" s="83">
        <v>36.65</v>
      </c>
      <c r="H4803" s="32">
        <v>-80.610833333333332</v>
      </c>
      <c r="I4803" s="30">
        <v>24</v>
      </c>
      <c r="J4803" s="83">
        <v>58.661999999999921</v>
      </c>
      <c r="K4803" s="32">
        <v>24.977699999999999</v>
      </c>
      <c r="L4803" s="34">
        <v>26.963000000000001</v>
      </c>
      <c r="M4803" s="34">
        <v>37.377000000000002</v>
      </c>
      <c r="N4803" s="33"/>
      <c r="O4803" s="33"/>
      <c r="P4803" s="31">
        <v>23.913513513513511</v>
      </c>
      <c r="Q4803" s="31">
        <v>5.3800309999999998</v>
      </c>
      <c r="R4803" s="31">
        <v>1.107801395865105</v>
      </c>
      <c r="S4803" s="31">
        <v>1.6950000000000001</v>
      </c>
      <c r="T4803" s="31">
        <v>4.0000000000000001E-3</v>
      </c>
      <c r="U4803" s="31">
        <v>0.32800000000000001</v>
      </c>
      <c r="V4803" s="31">
        <v>0</v>
      </c>
      <c r="W4803" s="31">
        <v>0.32800000000000001</v>
      </c>
      <c r="X4803" s="31">
        <v>1.883</v>
      </c>
      <c r="Y4803" s="31">
        <v>5.706E-2</v>
      </c>
      <c r="Z4803" s="31">
        <v>5.3059999999999996E-2</v>
      </c>
      <c r="AA4803" s="31">
        <v>7.9718628206271225</v>
      </c>
      <c r="AB4803" s="31">
        <v>16.996949999999998</v>
      </c>
      <c r="AC4803" s="31">
        <v>14.973949999999999</v>
      </c>
      <c r="AD4803" s="31">
        <v>2.0230000000000001</v>
      </c>
      <c r="AE4803" s="34"/>
      <c r="AF4803" s="31">
        <v>0.35446827473313591</v>
      </c>
      <c r="AG4803" s="31">
        <v>5.8390504753606617E-2</v>
      </c>
      <c r="AH4803" s="34"/>
      <c r="AI4803" s="34">
        <v>1.1500000000000021</v>
      </c>
      <c r="AJ4803" s="127"/>
      <c r="AK4803" s="127"/>
      <c r="AL4803" s="127"/>
      <c r="AM4803" s="127"/>
    </row>
    <row r="4804" spans="1:39" ht="15" customHeight="1" x14ac:dyDescent="0.2">
      <c r="A4804" s="25">
        <v>4939</v>
      </c>
      <c r="B4804" s="25" t="s">
        <v>40</v>
      </c>
      <c r="C4804" s="139">
        <v>40157</v>
      </c>
      <c r="D4804" s="25">
        <v>19</v>
      </c>
      <c r="E4804" s="25" t="s">
        <v>47</v>
      </c>
      <c r="F4804" s="25">
        <v>-80</v>
      </c>
      <c r="G4804" s="82">
        <v>32.927</v>
      </c>
      <c r="H4804" s="27">
        <v>-80.548783333333333</v>
      </c>
      <c r="I4804" s="25">
        <v>25</v>
      </c>
      <c r="J4804" s="82">
        <v>1.1619999999999919</v>
      </c>
      <c r="K4804" s="27">
        <v>25.019366666666667</v>
      </c>
      <c r="L4804" s="29">
        <v>27.094999999999999</v>
      </c>
      <c r="M4804" s="29">
        <v>36.639600000000002</v>
      </c>
      <c r="P4804" s="26">
        <v>10.529729729729731</v>
      </c>
      <c r="Q4804" s="26">
        <v>9.325784999999998</v>
      </c>
      <c r="R4804" s="26">
        <v>0.95930490907655641</v>
      </c>
      <c r="S4804" s="26">
        <v>1.9470000000000001</v>
      </c>
      <c r="T4804" s="26">
        <v>8.0000000000000002E-3</v>
      </c>
      <c r="U4804" s="26">
        <v>0</v>
      </c>
      <c r="V4804" s="26">
        <v>0</v>
      </c>
      <c r="W4804" s="26">
        <v>0</v>
      </c>
      <c r="X4804" s="26">
        <v>4.0599999999999996</v>
      </c>
      <c r="Y4804" s="26">
        <v>6.3399999999999998E-2</v>
      </c>
      <c r="Z4804" s="26">
        <v>5.5399999999999998E-2</v>
      </c>
      <c r="AA4804" s="26">
        <v>7.9754468692725009</v>
      </c>
      <c r="AB4804" s="26">
        <v>35.135742857142858</v>
      </c>
      <c r="AC4804" s="26">
        <v>33.188742857142856</v>
      </c>
      <c r="AD4804" s="26">
        <v>1.9470000000000001</v>
      </c>
      <c r="AF4804" s="26">
        <v>0.34183876375689592</v>
      </c>
      <c r="AG4804" s="26">
        <v>5.4610091341936298E-2</v>
      </c>
      <c r="AI4804" s="29">
        <v>0.99999999999999645</v>
      </c>
    </row>
    <row r="4805" spans="1:39" s="1" customFormat="1" ht="15" customHeight="1" x14ac:dyDescent="0.2">
      <c r="A4805" s="30">
        <v>4940</v>
      </c>
      <c r="B4805" s="30" t="s">
        <v>40</v>
      </c>
      <c r="C4805" s="140">
        <v>40157</v>
      </c>
      <c r="D4805" s="30">
        <v>20</v>
      </c>
      <c r="E4805" s="30" t="s">
        <v>47</v>
      </c>
      <c r="F4805" s="30">
        <v>-80</v>
      </c>
      <c r="G4805" s="83">
        <v>29.558</v>
      </c>
      <c r="H4805" s="32">
        <v>-80.49263333333333</v>
      </c>
      <c r="I4805" s="30">
        <v>25</v>
      </c>
      <c r="J4805" s="83">
        <v>4.0402399999999901</v>
      </c>
      <c r="K4805" s="32">
        <v>25.067337333333334</v>
      </c>
      <c r="L4805" s="34">
        <v>26.658000000000001</v>
      </c>
      <c r="M4805" s="34">
        <v>35.570999999999998</v>
      </c>
      <c r="N4805" s="33"/>
      <c r="O4805" s="33"/>
      <c r="P4805" s="31">
        <v>10.27027027027027</v>
      </c>
      <c r="Q4805" s="31">
        <v>10.937430999999998</v>
      </c>
      <c r="R4805" s="31">
        <v>1.1021882798756562</v>
      </c>
      <c r="S4805" s="31">
        <v>2.2400000000000002</v>
      </c>
      <c r="T4805" s="31">
        <v>5.0000000000000001E-3</v>
      </c>
      <c r="U4805" s="31">
        <v>0</v>
      </c>
      <c r="V4805" s="31">
        <v>0</v>
      </c>
      <c r="W4805" s="31">
        <v>0</v>
      </c>
      <c r="X4805" s="31">
        <v>6.165</v>
      </c>
      <c r="Y4805" s="31">
        <v>8.3687999999999999E-2</v>
      </c>
      <c r="Z4805" s="31">
        <v>7.8687999999999994E-2</v>
      </c>
      <c r="AA4805" s="31">
        <v>8.0079383951826166</v>
      </c>
      <c r="AB4805" s="31">
        <v>0.68854499999999996</v>
      </c>
      <c r="AC4805" s="31">
        <v>0</v>
      </c>
      <c r="AD4805" s="31">
        <v>2.2400000000000002</v>
      </c>
      <c r="AE4805" s="34"/>
      <c r="AF4805" s="31">
        <v>0.40161844904443195</v>
      </c>
      <c r="AG4805" s="31">
        <v>5.1892188585088407E-2</v>
      </c>
      <c r="AH4805" s="34"/>
      <c r="AI4805" s="34">
        <v>1.1499999999999932</v>
      </c>
      <c r="AJ4805" s="127"/>
      <c r="AK4805" s="127"/>
      <c r="AL4805" s="127"/>
      <c r="AM4805" s="127"/>
    </row>
    <row r="4806" spans="1:39" s="1" customFormat="1" ht="15" customHeight="1" x14ac:dyDescent="0.2">
      <c r="A4806" s="30">
        <v>4941</v>
      </c>
      <c r="B4806" s="30" t="s">
        <v>40</v>
      </c>
      <c r="C4806" s="140">
        <v>40157</v>
      </c>
      <c r="D4806" s="30">
        <v>34</v>
      </c>
      <c r="E4806" s="30" t="s">
        <v>49</v>
      </c>
      <c r="F4806" s="30">
        <v>-80</v>
      </c>
      <c r="G4806" s="83">
        <v>57.368000000000002</v>
      </c>
      <c r="H4806" s="32">
        <v>-80.956133333333327</v>
      </c>
      <c r="I4806" s="30">
        <v>24</v>
      </c>
      <c r="J4806" s="83">
        <v>59.297999999999931</v>
      </c>
      <c r="K4806" s="32">
        <v>24.988299999999999</v>
      </c>
      <c r="L4806" s="34">
        <v>25.751999999999999</v>
      </c>
      <c r="M4806" s="34">
        <v>33.246000000000002</v>
      </c>
      <c r="N4806" s="33"/>
      <c r="O4806" s="33"/>
      <c r="P4806" s="31">
        <v>31.502702702702699</v>
      </c>
      <c r="Q4806" s="31">
        <v>16.856062000000001</v>
      </c>
      <c r="R4806" s="31">
        <v>0.98499811215799826</v>
      </c>
      <c r="S4806" s="31">
        <v>0.20799999999999999</v>
      </c>
      <c r="T4806" s="31">
        <v>3.6999999999999998E-2</v>
      </c>
      <c r="U4806" s="31">
        <v>0</v>
      </c>
      <c r="V4806" s="31">
        <v>0</v>
      </c>
      <c r="W4806" s="31">
        <v>0</v>
      </c>
      <c r="X4806" s="31">
        <v>17.068999999999999</v>
      </c>
      <c r="Y4806" s="31">
        <v>0.20541600000000002</v>
      </c>
      <c r="Z4806" s="31">
        <v>0.16841600000000001</v>
      </c>
      <c r="AA4806" s="31">
        <v>8.0041138406561334</v>
      </c>
      <c r="AB4806" s="31">
        <v>18.9711</v>
      </c>
      <c r="AC4806" s="31">
        <v>18.763100000000001</v>
      </c>
      <c r="AD4806" s="31">
        <v>0.20799999999999999</v>
      </c>
      <c r="AE4806" s="34"/>
      <c r="AF4806" s="31">
        <v>0.54601585787277596</v>
      </c>
      <c r="AG4806" s="31">
        <v>0.2308448807639763</v>
      </c>
      <c r="AH4806" s="34"/>
      <c r="AI4806" s="34">
        <v>1.0499999999999954</v>
      </c>
      <c r="AJ4806" s="127"/>
      <c r="AK4806" s="127"/>
      <c r="AL4806" s="127"/>
      <c r="AM4806" s="127"/>
    </row>
    <row r="4807" spans="1:39" s="1" customFormat="1" ht="15" customHeight="1" x14ac:dyDescent="0.2">
      <c r="A4807" s="30">
        <v>4942</v>
      </c>
      <c r="B4807" s="30" t="s">
        <v>40</v>
      </c>
      <c r="C4807" s="140">
        <v>40157</v>
      </c>
      <c r="D4807" s="30">
        <v>36</v>
      </c>
      <c r="E4807" s="30" t="s">
        <v>50</v>
      </c>
      <c r="F4807" s="30">
        <v>-80</v>
      </c>
      <c r="G4807" s="83">
        <v>47.628999999999998</v>
      </c>
      <c r="H4807" s="32">
        <v>-80.793816666666672</v>
      </c>
      <c r="I4807" s="30">
        <v>24</v>
      </c>
      <c r="J4807" s="83">
        <v>57.594000000000065</v>
      </c>
      <c r="K4807" s="32">
        <v>24.959900000000001</v>
      </c>
      <c r="L4807" s="34">
        <v>26.405999999999999</v>
      </c>
      <c r="M4807" s="34">
        <v>39.514000000000003</v>
      </c>
      <c r="N4807" s="33"/>
      <c r="O4807" s="33"/>
      <c r="P4807" s="31">
        <v>13.578378378378375</v>
      </c>
      <c r="Q4807" s="31">
        <v>19.718122999999999</v>
      </c>
      <c r="R4807" s="31">
        <v>0.86840934972493211</v>
      </c>
      <c r="S4807" s="31">
        <v>1.498</v>
      </c>
      <c r="T4807" s="31">
        <v>0.20399999999999999</v>
      </c>
      <c r="U4807" s="31">
        <v>0</v>
      </c>
      <c r="V4807" s="31">
        <v>0</v>
      </c>
      <c r="W4807" s="31">
        <v>0</v>
      </c>
      <c r="X4807" s="31">
        <v>95.16</v>
      </c>
      <c r="Y4807" s="31">
        <v>0.325876</v>
      </c>
      <c r="Z4807" s="31">
        <v>0.12187600000000001</v>
      </c>
      <c r="AA4807" s="31">
        <v>7.9935673722771927</v>
      </c>
      <c r="AB4807" s="31">
        <v>28.862485714285711</v>
      </c>
      <c r="AC4807" s="31">
        <v>27.36448571428571</v>
      </c>
      <c r="AD4807" s="31">
        <v>1.498</v>
      </c>
      <c r="AE4807" s="34"/>
      <c r="AF4807" s="31">
        <v>0.68536146231062389</v>
      </c>
      <c r="AG4807" s="31">
        <v>0.12954046467992031</v>
      </c>
      <c r="AH4807" s="34"/>
      <c r="AI4807" s="34">
        <v>0.95000000000000639</v>
      </c>
      <c r="AJ4807" s="127"/>
      <c r="AK4807" s="127"/>
      <c r="AL4807" s="127"/>
      <c r="AM4807" s="127"/>
    </row>
    <row r="4808" spans="1:39" s="1" customFormat="1" ht="15" customHeight="1" x14ac:dyDescent="0.2">
      <c r="A4808" s="30">
        <v>4943</v>
      </c>
      <c r="B4808" s="30" t="s">
        <v>40</v>
      </c>
      <c r="C4808" s="140">
        <v>40157</v>
      </c>
      <c r="D4808" s="30">
        <v>37</v>
      </c>
      <c r="E4808" s="30" t="s">
        <v>50</v>
      </c>
      <c r="F4808" s="30">
        <v>-80</v>
      </c>
      <c r="G4808" s="83">
        <v>45.652999999999999</v>
      </c>
      <c r="H4808" s="32">
        <v>-80.760883333333339</v>
      </c>
      <c r="I4808" s="30">
        <v>24</v>
      </c>
      <c r="J4808" s="83">
        <v>55.949000000000026</v>
      </c>
      <c r="K4808" s="32">
        <v>24.932483333333334</v>
      </c>
      <c r="L4808" s="34">
        <v>27.393999999999998</v>
      </c>
      <c r="M4808" s="34">
        <v>38.950000000000003</v>
      </c>
      <c r="N4808" s="33"/>
      <c r="O4808" s="33"/>
      <c r="P4808" s="31">
        <v>1.4054054054054055</v>
      </c>
      <c r="Q4808" s="31">
        <v>22.524609999999999</v>
      </c>
      <c r="R4808" s="31">
        <v>8.3256407461246589</v>
      </c>
      <c r="S4808" s="31">
        <v>4.0000000000000001E-3</v>
      </c>
      <c r="T4808" s="31">
        <v>0.187</v>
      </c>
      <c r="U4808" s="31">
        <v>0</v>
      </c>
      <c r="V4808" s="31">
        <v>0</v>
      </c>
      <c r="W4808" s="31">
        <v>0</v>
      </c>
      <c r="X4808" s="31">
        <v>86.28</v>
      </c>
      <c r="Y4808" s="31">
        <v>0.33221600000000001</v>
      </c>
      <c r="Z4808" s="31">
        <v>0.14521600000000001</v>
      </c>
      <c r="AA4808" s="31">
        <v>8.0162585731578062</v>
      </c>
      <c r="AB4808" s="31">
        <v>44.029735714285721</v>
      </c>
      <c r="AC4808" s="31">
        <v>44.025735714285723</v>
      </c>
      <c r="AD4808" s="31">
        <v>4.0000000000000001E-3</v>
      </c>
      <c r="AE4808" s="34"/>
      <c r="AF4808" s="31">
        <v>6.0846177325529602</v>
      </c>
      <c r="AG4808" s="31">
        <v>-0.11985885276557351</v>
      </c>
      <c r="AH4808" s="34"/>
      <c r="AI4808" s="34">
        <v>9.0500000000000114</v>
      </c>
      <c r="AJ4808" s="127"/>
      <c r="AK4808" s="127"/>
      <c r="AL4808" s="127"/>
      <c r="AM4808" s="127"/>
    </row>
    <row r="4809" spans="1:39" ht="15" customHeight="1" x14ac:dyDescent="0.2">
      <c r="A4809" s="25">
        <v>4944</v>
      </c>
      <c r="B4809" s="25" t="s">
        <v>40</v>
      </c>
      <c r="C4809" s="139">
        <v>40158</v>
      </c>
      <c r="D4809" s="25">
        <v>21</v>
      </c>
      <c r="E4809" s="25" t="s">
        <v>47</v>
      </c>
      <c r="F4809" s="25">
        <v>-80</v>
      </c>
      <c r="G4809" s="82">
        <v>30.898</v>
      </c>
      <c r="H4809" s="27">
        <v>-80.514966666666666</v>
      </c>
      <c r="I4809" s="25">
        <v>25</v>
      </c>
      <c r="J4809" s="82">
        <v>6.7640000000000811</v>
      </c>
      <c r="K4809" s="27">
        <v>25.112733333333335</v>
      </c>
      <c r="L4809" s="29">
        <v>25.48</v>
      </c>
      <c r="M4809" s="29">
        <v>33.920999999999999</v>
      </c>
      <c r="P4809" s="26">
        <v>45.924324324324331</v>
      </c>
      <c r="Q4809" s="26">
        <v>14.244083999999999</v>
      </c>
      <c r="R4809" s="26">
        <v>2.6556964773690677</v>
      </c>
      <c r="S4809" s="26">
        <v>3.3010000000000002</v>
      </c>
      <c r="T4809" s="26">
        <v>7.0000000000000001E-3</v>
      </c>
      <c r="U4809" s="26">
        <v>0.33</v>
      </c>
      <c r="V4809" s="26">
        <v>0</v>
      </c>
      <c r="W4809" s="26">
        <v>0.33</v>
      </c>
      <c r="X4809" s="26">
        <v>7.5759999999999996</v>
      </c>
      <c r="Y4809" s="26">
        <v>5.0720000000000001E-2</v>
      </c>
      <c r="Z4809" s="26">
        <v>4.3720000000000002E-2</v>
      </c>
      <c r="AA4809" s="26">
        <v>7.9831202436162076</v>
      </c>
      <c r="AB4809" s="26">
        <v>46.203364285714279</v>
      </c>
      <c r="AC4809" s="26">
        <v>42.572364285714279</v>
      </c>
      <c r="AD4809" s="26">
        <v>3.6310000000000002</v>
      </c>
      <c r="AF4809" s="26">
        <v>0.37214959009987192</v>
      </c>
      <c r="AG4809" s="26">
        <v>0.12686129242339952</v>
      </c>
      <c r="AI4809" s="29">
        <v>2.7000000000000046</v>
      </c>
    </row>
    <row r="4810" spans="1:39" s="1" customFormat="1" ht="15" customHeight="1" x14ac:dyDescent="0.2">
      <c r="A4810" s="30">
        <v>4945</v>
      </c>
      <c r="B4810" s="30" t="s">
        <v>40</v>
      </c>
      <c r="C4810" s="140">
        <v>40158</v>
      </c>
      <c r="D4810" s="30">
        <v>22</v>
      </c>
      <c r="E4810" s="30" t="s">
        <v>47</v>
      </c>
      <c r="F4810" s="30">
        <v>-80</v>
      </c>
      <c r="G4810" s="83">
        <v>36.250999999999998</v>
      </c>
      <c r="H4810" s="32">
        <v>-80.604183333333339</v>
      </c>
      <c r="I4810" s="30">
        <v>25</v>
      </c>
      <c r="J4810" s="83">
        <v>5.98700000000008</v>
      </c>
      <c r="K4810" s="32">
        <v>25.099783333333335</v>
      </c>
      <c r="L4810" s="34">
        <v>25.363</v>
      </c>
      <c r="M4810" s="34">
        <v>30.706</v>
      </c>
      <c r="N4810" s="33"/>
      <c r="O4810" s="33"/>
      <c r="P4810" s="31">
        <v>46.832432432432434</v>
      </c>
      <c r="Q4810" s="31">
        <v>10.270543</v>
      </c>
      <c r="R4810" s="31">
        <v>2.7939189572126413</v>
      </c>
      <c r="S4810" s="31">
        <v>3.2</v>
      </c>
      <c r="T4810" s="31">
        <v>2.5000000000000001E-2</v>
      </c>
      <c r="U4810" s="31">
        <v>5.8000000000000003E-2</v>
      </c>
      <c r="V4810" s="31">
        <v>0</v>
      </c>
      <c r="W4810" s="31">
        <v>5.8000000000000003E-2</v>
      </c>
      <c r="X4810" s="31">
        <v>9.7650000000000006</v>
      </c>
      <c r="Y4810" s="31">
        <v>0.12046</v>
      </c>
      <c r="Z4810" s="31">
        <v>9.5459999999999989E-2</v>
      </c>
      <c r="AA4810" s="31">
        <v>7.9800002028974539</v>
      </c>
      <c r="AB4810" s="31">
        <v>47.840464285714283</v>
      </c>
      <c r="AC4810" s="31">
        <v>44.582464285714281</v>
      </c>
      <c r="AD4810" s="31">
        <v>3.258</v>
      </c>
      <c r="AE4810" s="34"/>
      <c r="AF4810" s="31">
        <v>0.47108075941375194</v>
      </c>
      <c r="AG4810" s="31">
        <v>0.11818470724302604</v>
      </c>
      <c r="AH4810" s="34"/>
      <c r="AI4810" s="34">
        <v>2.8499999999999925</v>
      </c>
      <c r="AJ4810" s="127"/>
      <c r="AK4810" s="127"/>
      <c r="AL4810" s="127"/>
      <c r="AM4810" s="127"/>
    </row>
    <row r="4811" spans="1:39" s="1" customFormat="1" ht="15" customHeight="1" x14ac:dyDescent="0.2">
      <c r="A4811" s="30">
        <v>4946</v>
      </c>
      <c r="B4811" s="30" t="s">
        <v>40</v>
      </c>
      <c r="C4811" s="140">
        <v>40158</v>
      </c>
      <c r="D4811" s="30">
        <v>23</v>
      </c>
      <c r="E4811" s="30" t="s">
        <v>47</v>
      </c>
      <c r="F4811" s="30">
        <v>-80</v>
      </c>
      <c r="G4811" s="83">
        <v>37.475999999999999</v>
      </c>
      <c r="H4811" s="32">
        <v>-80.624600000000001</v>
      </c>
      <c r="I4811" s="30">
        <v>25</v>
      </c>
      <c r="J4811" s="83">
        <v>3.3039999999999026</v>
      </c>
      <c r="K4811" s="32">
        <v>25.055066666666665</v>
      </c>
      <c r="L4811" s="34">
        <v>25.466000000000001</v>
      </c>
      <c r="M4811" s="34">
        <v>33.881</v>
      </c>
      <c r="N4811" s="33"/>
      <c r="O4811" s="33"/>
      <c r="P4811" s="31">
        <v>55.589189189189185</v>
      </c>
      <c r="Q4811" s="31">
        <v>13.716130999999999</v>
      </c>
      <c r="R4811" s="31">
        <v>1.2488805508104561</v>
      </c>
      <c r="S4811" s="31">
        <v>1.6639999999999999</v>
      </c>
      <c r="T4811" s="31">
        <v>3.7999999999999999E-2</v>
      </c>
      <c r="U4811" s="31">
        <v>0</v>
      </c>
      <c r="V4811" s="31">
        <v>0</v>
      </c>
      <c r="W4811" s="31">
        <v>0</v>
      </c>
      <c r="X4811" s="31">
        <v>10.599</v>
      </c>
      <c r="Y4811" s="31">
        <v>0.10778000000000001</v>
      </c>
      <c r="Z4811" s="31">
        <v>6.9780000000000009E-2</v>
      </c>
      <c r="AA4811" s="31">
        <v>7.928414660176947</v>
      </c>
      <c r="AB4811" s="31">
        <v>47.840464285714283</v>
      </c>
      <c r="AC4811" s="31">
        <v>46.176464285714282</v>
      </c>
      <c r="AD4811" s="31">
        <v>1.6639999999999999</v>
      </c>
      <c r="AE4811" s="34"/>
      <c r="AF4811" s="31">
        <v>0.42940337319215993</v>
      </c>
      <c r="AG4811" s="31">
        <v>0.11137822595488324</v>
      </c>
      <c r="AH4811" s="34"/>
      <c r="AI4811" s="34">
        <v>1.2999999999999989</v>
      </c>
      <c r="AJ4811" s="127"/>
      <c r="AK4811" s="127"/>
      <c r="AL4811" s="127"/>
      <c r="AM4811" s="127"/>
    </row>
    <row r="4812" spans="1:39" s="1" customFormat="1" ht="15" customHeight="1" x14ac:dyDescent="0.2">
      <c r="A4812" s="30">
        <v>4947</v>
      </c>
      <c r="B4812" s="30" t="s">
        <v>40</v>
      </c>
      <c r="C4812" s="140">
        <v>40158</v>
      </c>
      <c r="D4812" s="30">
        <v>24</v>
      </c>
      <c r="E4812" s="30" t="s">
        <v>48</v>
      </c>
      <c r="F4812" s="30">
        <v>-80</v>
      </c>
      <c r="G4812" s="83">
        <v>40.021000000000001</v>
      </c>
      <c r="H4812" s="32">
        <v>-80.667016666666669</v>
      </c>
      <c r="I4812" s="30">
        <v>25</v>
      </c>
      <c r="J4812" s="83">
        <v>3.8049999999999073</v>
      </c>
      <c r="K4812" s="32">
        <v>25.063416666666665</v>
      </c>
      <c r="L4812" s="34">
        <v>25.524000000000001</v>
      </c>
      <c r="M4812" s="34">
        <v>33.073</v>
      </c>
      <c r="N4812" s="33"/>
      <c r="O4812" s="33"/>
      <c r="P4812" s="31">
        <v>56.281081081081076</v>
      </c>
      <c r="Q4812" s="31">
        <v>16.216961000000001</v>
      </c>
      <c r="R4812" s="31">
        <v>1.4907114623615425</v>
      </c>
      <c r="S4812" s="31">
        <v>1.915</v>
      </c>
      <c r="T4812" s="31">
        <v>4.2000000000000003E-2</v>
      </c>
      <c r="U4812" s="31">
        <v>0</v>
      </c>
      <c r="V4812" s="31">
        <v>0</v>
      </c>
      <c r="W4812" s="31">
        <v>0</v>
      </c>
      <c r="X4812" s="31">
        <v>10.461</v>
      </c>
      <c r="Y4812" s="31">
        <v>0.11158399999999999</v>
      </c>
      <c r="Z4812" s="31">
        <v>6.9583999999999979E-2</v>
      </c>
      <c r="AA4812" s="31">
        <v>8.0805970342944118</v>
      </c>
      <c r="AB4812" s="31">
        <v>54.643371428571427</v>
      </c>
      <c r="AC4812" s="31">
        <v>52.728371428571428</v>
      </c>
      <c r="AD4812" s="31">
        <v>1.915</v>
      </c>
      <c r="AE4812" s="34"/>
      <c r="AF4812" s="31">
        <v>0.49802371616306401</v>
      </c>
      <c r="AG4812" s="31">
        <v>0.15538963673736325</v>
      </c>
      <c r="AH4812" s="34"/>
      <c r="AI4812" s="34">
        <v>1.5500000000000025</v>
      </c>
      <c r="AJ4812" s="127"/>
      <c r="AK4812" s="127"/>
      <c r="AL4812" s="127"/>
      <c r="AM4812" s="127"/>
    </row>
    <row r="4813" spans="1:39" s="1" customFormat="1" ht="15" customHeight="1" x14ac:dyDescent="0.2">
      <c r="A4813" s="30">
        <v>4948</v>
      </c>
      <c r="B4813" s="30" t="s">
        <v>40</v>
      </c>
      <c r="C4813" s="140">
        <v>40158</v>
      </c>
      <c r="D4813" s="30">
        <v>25</v>
      </c>
      <c r="E4813" s="30" t="s">
        <v>48</v>
      </c>
      <c r="F4813" s="30">
        <v>-80</v>
      </c>
      <c r="G4813" s="83">
        <v>43.033999999999999</v>
      </c>
      <c r="H4813" s="32">
        <v>-80.71723333333334</v>
      </c>
      <c r="I4813" s="30">
        <v>25</v>
      </c>
      <c r="J4813" s="83">
        <v>3.586999999999918</v>
      </c>
      <c r="K4813" s="32">
        <v>25.059783333333332</v>
      </c>
      <c r="L4813" s="34">
        <v>25.521000000000001</v>
      </c>
      <c r="M4813" s="34">
        <v>34.786999999999999</v>
      </c>
      <c r="N4813" s="33"/>
      <c r="O4813" s="33"/>
      <c r="P4813" s="31">
        <v>54.962162162162151</v>
      </c>
      <c r="Q4813" s="31">
        <v>26.331429</v>
      </c>
      <c r="R4813" s="31">
        <v>1.7873531147929043</v>
      </c>
      <c r="S4813" s="31">
        <v>1.069</v>
      </c>
      <c r="T4813" s="31">
        <v>6.3E-2</v>
      </c>
      <c r="U4813" s="31">
        <v>0</v>
      </c>
      <c r="V4813" s="31">
        <v>0</v>
      </c>
      <c r="W4813" s="31">
        <v>0</v>
      </c>
      <c r="X4813" s="31">
        <v>30.67</v>
      </c>
      <c r="Y4813" s="31">
        <v>0.121728</v>
      </c>
      <c r="Z4813" s="31">
        <v>5.8728000000000002E-2</v>
      </c>
      <c r="AA4813" s="31">
        <v>8.075927385107029</v>
      </c>
      <c r="AB4813" s="31">
        <v>65.642207142857146</v>
      </c>
      <c r="AC4813" s="31">
        <v>64.573207142857143</v>
      </c>
      <c r="AD4813" s="31">
        <v>1.069</v>
      </c>
      <c r="AE4813" s="34"/>
      <c r="AF4813" s="31">
        <v>1.7862338357395438</v>
      </c>
      <c r="AG4813" s="31">
        <v>0.3272898348578997</v>
      </c>
      <c r="AH4813" s="34"/>
      <c r="AI4813" s="34">
        <v>1.9999999999999929</v>
      </c>
      <c r="AJ4813" s="127"/>
      <c r="AK4813" s="127"/>
      <c r="AL4813" s="127"/>
      <c r="AM4813" s="127"/>
    </row>
    <row r="4814" spans="1:39" s="1" customFormat="1" ht="15" customHeight="1" x14ac:dyDescent="0.2">
      <c r="A4814" s="30">
        <v>4949</v>
      </c>
      <c r="B4814" s="30" t="s">
        <v>40</v>
      </c>
      <c r="C4814" s="140">
        <v>40158</v>
      </c>
      <c r="D4814" s="30">
        <v>26</v>
      </c>
      <c r="E4814" s="30" t="s">
        <v>50</v>
      </c>
      <c r="F4814" s="30">
        <v>-80</v>
      </c>
      <c r="G4814" s="83">
        <v>43.320999999999998</v>
      </c>
      <c r="H4814" s="32">
        <v>-80.722016666666661</v>
      </c>
      <c r="I4814" s="30">
        <v>25</v>
      </c>
      <c r="J4814" s="83">
        <v>1.4400000000000546</v>
      </c>
      <c r="K4814" s="32">
        <v>25.024000000000001</v>
      </c>
      <c r="L4814" s="34">
        <v>25.724</v>
      </c>
      <c r="M4814" s="34">
        <v>36.338000000000001</v>
      </c>
      <c r="N4814" s="33"/>
      <c r="O4814" s="33"/>
      <c r="P4814" s="31">
        <v>46.55135135135135</v>
      </c>
      <c r="Q4814" s="31">
        <v>26.803808</v>
      </c>
      <c r="R4814" s="31">
        <v>8.4507338809785129</v>
      </c>
      <c r="S4814" s="31">
        <v>1.0720000000000001</v>
      </c>
      <c r="T4814" s="31">
        <v>0.109</v>
      </c>
      <c r="U4814" s="31">
        <v>0</v>
      </c>
      <c r="V4814" s="31">
        <v>0</v>
      </c>
      <c r="W4814" s="31">
        <v>0</v>
      </c>
      <c r="X4814" s="31">
        <v>50.238</v>
      </c>
      <c r="Y4814" s="31">
        <v>0.27135199999999998</v>
      </c>
      <c r="Z4814" s="31">
        <v>0.162352</v>
      </c>
      <c r="AA4814" s="31">
        <v>8.1064086215925144</v>
      </c>
      <c r="AB4814" s="31">
        <v>66.770292857142863</v>
      </c>
      <c r="AC4814" s="31">
        <v>65.69829285714286</v>
      </c>
      <c r="AD4814" s="31">
        <v>1.0720000000000001</v>
      </c>
      <c r="AE4814" s="34"/>
      <c r="AF4814" s="31">
        <v>2.933835399780552</v>
      </c>
      <c r="AG4814" s="31">
        <v>0.26423509172696202</v>
      </c>
      <c r="AH4814" s="34"/>
      <c r="AI4814" s="34">
        <v>8.8000000000000078</v>
      </c>
      <c r="AJ4814" s="127"/>
      <c r="AK4814" s="127"/>
      <c r="AL4814" s="127"/>
      <c r="AM4814" s="127"/>
    </row>
    <row r="4815" spans="1:39" s="1" customFormat="1" ht="15" customHeight="1" x14ac:dyDescent="0.2">
      <c r="A4815" s="30">
        <v>4950</v>
      </c>
      <c r="B4815" s="30" t="s">
        <v>40</v>
      </c>
      <c r="C4815" s="140">
        <v>40158</v>
      </c>
      <c r="D4815" s="30">
        <v>27</v>
      </c>
      <c r="E4815" s="30" t="s">
        <v>50</v>
      </c>
      <c r="F4815" s="30">
        <v>-80</v>
      </c>
      <c r="G4815" s="83">
        <v>44.963000000000001</v>
      </c>
      <c r="H4815" s="32">
        <v>-80.749383333333327</v>
      </c>
      <c r="I4815" s="30">
        <v>25</v>
      </c>
      <c r="J4815" s="83">
        <v>0.33799999999992281</v>
      </c>
      <c r="K4815" s="32">
        <v>25.005633333333332</v>
      </c>
      <c r="L4815" s="34">
        <v>25.992999999999999</v>
      </c>
      <c r="M4815" s="34">
        <v>37.841999999999999</v>
      </c>
      <c r="N4815" s="33"/>
      <c r="O4815" s="33"/>
      <c r="P4815" s="31">
        <v>27.935135135135138</v>
      </c>
      <c r="Q4815" s="31">
        <v>28.471028</v>
      </c>
      <c r="R4815" s="31">
        <v>21.674492691482271</v>
      </c>
      <c r="S4815" s="31">
        <v>0.32200000000000001</v>
      </c>
      <c r="T4815" s="31">
        <v>0.18099999999999999</v>
      </c>
      <c r="U4815" s="31">
        <v>0</v>
      </c>
      <c r="V4815" s="31">
        <v>0</v>
      </c>
      <c r="W4815" s="31">
        <v>0</v>
      </c>
      <c r="X4815" s="31">
        <v>82.48</v>
      </c>
      <c r="Y4815" s="31">
        <v>0.358844</v>
      </c>
      <c r="Z4815" s="31">
        <v>0.177844</v>
      </c>
      <c r="AA4815" s="31">
        <v>8.1126889208654536</v>
      </c>
      <c r="AB4815" s="31">
        <v>67.024799999999999</v>
      </c>
      <c r="AC4815" s="31">
        <v>66.702799999999996</v>
      </c>
      <c r="AD4815" s="31">
        <v>0.32200000000000001</v>
      </c>
      <c r="AE4815" s="34"/>
      <c r="AF4815" s="31">
        <v>7.3542613915489827</v>
      </c>
      <c r="AG4815" s="31">
        <v>0.14209043111002934</v>
      </c>
      <c r="AH4815" s="34"/>
      <c r="AI4815" s="34">
        <v>22.550000000000008</v>
      </c>
      <c r="AJ4815" s="127"/>
      <c r="AK4815" s="127"/>
      <c r="AL4815" s="127"/>
      <c r="AM4815" s="127"/>
    </row>
    <row r="4816" spans="1:39" s="1" customFormat="1" ht="15" customHeight="1" x14ac:dyDescent="0.2">
      <c r="A4816" s="30">
        <v>4951</v>
      </c>
      <c r="B4816" s="30" t="s">
        <v>40</v>
      </c>
      <c r="C4816" s="140">
        <v>40158</v>
      </c>
      <c r="D4816" s="30">
        <v>28</v>
      </c>
      <c r="E4816" s="30" t="s">
        <v>50</v>
      </c>
      <c r="F4816" s="30">
        <v>-80</v>
      </c>
      <c r="G4816" s="83">
        <v>47.136000000000003</v>
      </c>
      <c r="H4816" s="32">
        <v>-80.785600000000002</v>
      </c>
      <c r="I4816" s="30">
        <v>25</v>
      </c>
      <c r="J4816" s="83">
        <v>4.8000000000101295E-2</v>
      </c>
      <c r="K4816" s="32">
        <v>25.000800000000002</v>
      </c>
      <c r="L4816" s="34">
        <v>25.843</v>
      </c>
      <c r="M4816" s="34">
        <v>38.911000000000001</v>
      </c>
      <c r="N4816" s="33"/>
      <c r="O4816" s="33"/>
      <c r="P4816" s="31">
        <v>49.189189189189186</v>
      </c>
      <c r="Q4816" s="31">
        <v>31.333089000000001</v>
      </c>
      <c r="R4816" s="31">
        <v>8.615968980124908</v>
      </c>
      <c r="S4816" s="31">
        <v>1.3660000000000001</v>
      </c>
      <c r="T4816" s="31">
        <v>0.255</v>
      </c>
      <c r="U4816" s="31">
        <v>0</v>
      </c>
      <c r="V4816" s="31">
        <v>0</v>
      </c>
      <c r="W4816" s="31">
        <v>0</v>
      </c>
      <c r="X4816" s="31">
        <v>117.52800000000001</v>
      </c>
      <c r="Y4816" s="31">
        <v>0.42731600000000003</v>
      </c>
      <c r="Z4816" s="31">
        <v>0.17231600000000002</v>
      </c>
      <c r="AA4816" s="31">
        <v>8.0711188330107788</v>
      </c>
      <c r="AB4816" s="31">
        <v>47.166364285714288</v>
      </c>
      <c r="AC4816" s="31">
        <v>45.800364285714288</v>
      </c>
      <c r="AD4816" s="31">
        <v>1.3660000000000001</v>
      </c>
      <c r="AE4816" s="34"/>
      <c r="AF4816" s="31">
        <v>4.0658605669508638</v>
      </c>
      <c r="AG4816" s="31">
        <v>0.32379420681513449</v>
      </c>
      <c r="AH4816" s="34"/>
      <c r="AI4816" s="34">
        <v>9.1000000000000103</v>
      </c>
      <c r="AJ4816" s="127"/>
      <c r="AK4816" s="127"/>
      <c r="AL4816" s="127"/>
      <c r="AM4816" s="127"/>
    </row>
    <row r="4817" spans="1:39" s="1" customFormat="1" ht="15" customHeight="1" x14ac:dyDescent="0.2">
      <c r="A4817" s="30">
        <v>4952</v>
      </c>
      <c r="B4817" s="30" t="s">
        <v>40</v>
      </c>
      <c r="C4817" s="140">
        <v>40158</v>
      </c>
      <c r="D4817" s="30">
        <v>29</v>
      </c>
      <c r="E4817" s="30" t="s">
        <v>50</v>
      </c>
      <c r="F4817" s="30">
        <v>-80</v>
      </c>
      <c r="G4817" s="83">
        <v>48.722000000000001</v>
      </c>
      <c r="H4817" s="32">
        <v>-80.812033333333332</v>
      </c>
      <c r="I4817" s="30">
        <v>24</v>
      </c>
      <c r="J4817" s="83">
        <v>59.902999999999977</v>
      </c>
      <c r="K4817" s="32">
        <v>24.998383333333333</v>
      </c>
      <c r="L4817" s="34">
        <v>25.805</v>
      </c>
      <c r="M4817" s="34">
        <v>38.512999999999998</v>
      </c>
      <c r="N4817" s="33"/>
      <c r="O4817" s="33"/>
      <c r="P4817" s="31">
        <v>65.102702702702715</v>
      </c>
      <c r="Q4817" s="31">
        <v>26.275855</v>
      </c>
      <c r="R4817" s="31">
        <v>0.95108570352059074</v>
      </c>
      <c r="S4817" s="31">
        <v>1.4139999999999999</v>
      </c>
      <c r="T4817" s="31">
        <v>0.22600000000000001</v>
      </c>
      <c r="U4817" s="31">
        <v>0</v>
      </c>
      <c r="V4817" s="31">
        <v>0</v>
      </c>
      <c r="W4817" s="31">
        <v>0</v>
      </c>
      <c r="X4817" s="31">
        <v>102.928</v>
      </c>
      <c r="Y4817" s="31">
        <v>0.47930400000000001</v>
      </c>
      <c r="Z4817" s="31">
        <v>0.25330399999999997</v>
      </c>
      <c r="AA4817" s="31">
        <v>8.0546405740524012</v>
      </c>
      <c r="AB4817" s="31">
        <v>33.546792857142854</v>
      </c>
      <c r="AC4817" s="31">
        <v>32.132792857142853</v>
      </c>
      <c r="AD4817" s="31">
        <v>1.4139999999999999</v>
      </c>
      <c r="AE4817" s="34"/>
      <c r="AF4817" s="31">
        <v>0.4108800904270079</v>
      </c>
      <c r="AG4817" s="31">
        <v>0.1795042347107639</v>
      </c>
      <c r="AH4817" s="34"/>
      <c r="AI4817" s="34">
        <v>0.99999999999999645</v>
      </c>
      <c r="AJ4817" s="127"/>
      <c r="AK4817" s="127"/>
      <c r="AL4817" s="127"/>
      <c r="AM4817" s="127"/>
    </row>
    <row r="4818" spans="1:39" ht="15" customHeight="1" x14ac:dyDescent="0.2">
      <c r="A4818" s="25">
        <v>4953</v>
      </c>
      <c r="B4818" s="25" t="s">
        <v>40</v>
      </c>
      <c r="C4818" s="139">
        <v>40158</v>
      </c>
      <c r="D4818" s="25">
        <v>30</v>
      </c>
      <c r="E4818" s="25" t="s">
        <v>49</v>
      </c>
      <c r="F4818" s="25">
        <v>-80</v>
      </c>
      <c r="G4818" s="82">
        <v>50.143000000000001</v>
      </c>
      <c r="H4818" s="27">
        <v>-80.83571666666667</v>
      </c>
      <c r="I4818" s="25">
        <v>24</v>
      </c>
      <c r="J4818" s="82">
        <v>58.539999999999921</v>
      </c>
      <c r="K4818" s="27">
        <v>24.975666666666665</v>
      </c>
      <c r="L4818" s="29">
        <v>25.495999999999999</v>
      </c>
      <c r="M4818" s="29">
        <v>38.601999999999997</v>
      </c>
      <c r="P4818" s="26">
        <v>63.779459459459453</v>
      </c>
      <c r="Q4818" s="26">
        <v>24.275191</v>
      </c>
      <c r="R4818" s="26">
        <v>0.74597375860164072</v>
      </c>
      <c r="S4818" s="26">
        <v>0.94699999999999995</v>
      </c>
      <c r="T4818" s="26">
        <v>0.216</v>
      </c>
      <c r="U4818" s="26">
        <v>0</v>
      </c>
      <c r="V4818" s="26">
        <v>0</v>
      </c>
      <c r="W4818" s="26">
        <v>0</v>
      </c>
      <c r="X4818" s="26">
        <v>100.98399999999999</v>
      </c>
      <c r="Y4818" s="26">
        <v>0.41336800000000001</v>
      </c>
      <c r="Z4818" s="26">
        <v>0.19736800000000002</v>
      </c>
      <c r="AA4818" s="26">
        <v>8.0304343971027983</v>
      </c>
      <c r="AB4818" s="26">
        <v>30.396407142857143</v>
      </c>
      <c r="AC4818" s="26">
        <v>29.449407142857144</v>
      </c>
      <c r="AD4818" s="26">
        <v>0.94699999999999995</v>
      </c>
      <c r="AF4818" s="26">
        <v>0.45382042774622389</v>
      </c>
      <c r="AG4818" s="26">
        <v>0.20481426473217479</v>
      </c>
      <c r="AI4818" s="29">
        <v>0.80000000000000071</v>
      </c>
    </row>
    <row r="4819" spans="1:39" s="1" customFormat="1" ht="15" customHeight="1" x14ac:dyDescent="0.2">
      <c r="A4819" s="30">
        <v>4954</v>
      </c>
      <c r="B4819" s="30" t="s">
        <v>40</v>
      </c>
      <c r="C4819" s="140">
        <v>40158</v>
      </c>
      <c r="D4819" s="30">
        <v>31</v>
      </c>
      <c r="E4819" s="30" t="s">
        <v>49</v>
      </c>
      <c r="F4819" s="30">
        <v>-80</v>
      </c>
      <c r="G4819" s="83">
        <v>52.136000000000003</v>
      </c>
      <c r="H4819" s="32">
        <v>-80.868933333333331</v>
      </c>
      <c r="I4819" s="30">
        <v>25</v>
      </c>
      <c r="J4819" s="83">
        <v>0.65500000000000114</v>
      </c>
      <c r="K4819" s="32">
        <v>25.010916666666667</v>
      </c>
      <c r="L4819" s="34">
        <v>25.545000000000002</v>
      </c>
      <c r="M4819" s="34">
        <v>36.698</v>
      </c>
      <c r="N4819" s="33"/>
      <c r="O4819" s="33"/>
      <c r="P4819" s="31">
        <v>65.664864864864853</v>
      </c>
      <c r="Q4819" s="31">
        <v>25.247736000000003</v>
      </c>
      <c r="R4819" s="31">
        <v>0.54662528099327645</v>
      </c>
      <c r="S4819" s="31">
        <v>0.223</v>
      </c>
      <c r="T4819" s="31">
        <v>0.13300000000000001</v>
      </c>
      <c r="U4819" s="31">
        <v>0</v>
      </c>
      <c r="V4819" s="31">
        <v>0</v>
      </c>
      <c r="W4819" s="31">
        <v>0</v>
      </c>
      <c r="X4819" s="31">
        <v>55.848999999999997</v>
      </c>
      <c r="Y4819" s="31">
        <v>0.2853</v>
      </c>
      <c r="Z4819" s="31">
        <v>0.15229999999999999</v>
      </c>
      <c r="AA4819" s="31">
        <v>8.0134706428686151</v>
      </c>
      <c r="AB4819" s="31">
        <v>29.316471428571433</v>
      </c>
      <c r="AC4819" s="31">
        <v>29.093471428571434</v>
      </c>
      <c r="AD4819" s="31">
        <v>0.223</v>
      </c>
      <c r="AE4819" s="34"/>
      <c r="AF4819" s="31">
        <v>0.44834763965651991</v>
      </c>
      <c r="AG4819" s="31">
        <v>0.11704884607238869</v>
      </c>
      <c r="AH4819" s="34"/>
      <c r="AI4819" s="34">
        <v>0.60000000000000497</v>
      </c>
      <c r="AJ4819" s="127"/>
      <c r="AK4819" s="127"/>
      <c r="AL4819" s="127"/>
      <c r="AM4819" s="127"/>
    </row>
    <row r="4820" spans="1:39" s="1" customFormat="1" ht="15" customHeight="1" x14ac:dyDescent="0.2">
      <c r="A4820" s="30">
        <v>4955</v>
      </c>
      <c r="B4820" s="30" t="s">
        <v>40</v>
      </c>
      <c r="C4820" s="140">
        <v>40158</v>
      </c>
      <c r="D4820" s="30">
        <v>32</v>
      </c>
      <c r="E4820" s="30" t="s">
        <v>49</v>
      </c>
      <c r="F4820" s="30">
        <v>-80</v>
      </c>
      <c r="G4820" s="83">
        <v>55.55</v>
      </c>
      <c r="H4820" s="32">
        <v>-80.92583333333333</v>
      </c>
      <c r="I4820" s="30">
        <v>25</v>
      </c>
      <c r="J4820" s="83">
        <v>0.70999999999990848</v>
      </c>
      <c r="K4820" s="32">
        <v>25.011833333333332</v>
      </c>
      <c r="L4820" s="34">
        <v>25.949000000000002</v>
      </c>
      <c r="M4820" s="34">
        <v>35.243000000000002</v>
      </c>
      <c r="N4820" s="33"/>
      <c r="O4820" s="33"/>
      <c r="P4820" s="31">
        <v>64.02162162162162</v>
      </c>
      <c r="Q4820" s="31">
        <v>23.441580999999999</v>
      </c>
      <c r="R4820" s="31">
        <v>0.6918140387166104</v>
      </c>
      <c r="S4820" s="31">
        <v>0.19</v>
      </c>
      <c r="T4820" s="31">
        <v>9.8000000000000004E-2</v>
      </c>
      <c r="U4820" s="31">
        <v>0</v>
      </c>
      <c r="V4820" s="31">
        <v>0</v>
      </c>
      <c r="W4820" s="31">
        <v>0</v>
      </c>
      <c r="X4820" s="31">
        <v>42.999000000000002</v>
      </c>
      <c r="Y4820" s="31">
        <v>0.261208</v>
      </c>
      <c r="Z4820" s="31">
        <v>0.16320799999999999</v>
      </c>
      <c r="AA4820" s="31">
        <v>7.9859439397274929</v>
      </c>
      <c r="AB4820" s="31">
        <v>23.703557142857147</v>
      </c>
      <c r="AC4820" s="31">
        <v>23.513557142857145</v>
      </c>
      <c r="AD4820" s="31">
        <v>0.19</v>
      </c>
      <c r="AE4820" s="34"/>
      <c r="AF4820" s="31">
        <v>0.48876207478048794</v>
      </c>
      <c r="AG4820" s="31">
        <v>0.19374159862578033</v>
      </c>
      <c r="AH4820" s="34"/>
      <c r="AI4820" s="34">
        <v>0.75000000000000178</v>
      </c>
      <c r="AJ4820" s="127"/>
      <c r="AK4820" s="127"/>
      <c r="AL4820" s="127"/>
      <c r="AM4820" s="127"/>
    </row>
    <row r="4821" spans="1:39" s="1" customFormat="1" ht="15" customHeight="1" x14ac:dyDescent="0.2">
      <c r="A4821" s="30">
        <v>4956</v>
      </c>
      <c r="B4821" s="30" t="s">
        <v>40</v>
      </c>
      <c r="C4821" s="140">
        <v>40158</v>
      </c>
      <c r="D4821" s="30">
        <v>33</v>
      </c>
      <c r="E4821" s="30" t="s">
        <v>49</v>
      </c>
      <c r="F4821" s="30">
        <v>-80</v>
      </c>
      <c r="G4821" s="83">
        <v>55.146000000000001</v>
      </c>
      <c r="H4821" s="32">
        <v>-80.9191</v>
      </c>
      <c r="I4821" s="30">
        <v>25</v>
      </c>
      <c r="J4821" s="83">
        <v>3.247999999999962</v>
      </c>
      <c r="K4821" s="32">
        <v>25.054133333333333</v>
      </c>
      <c r="L4821" s="34">
        <v>25.402000000000001</v>
      </c>
      <c r="M4821" s="34">
        <v>34.262</v>
      </c>
      <c r="N4821" s="33"/>
      <c r="O4821" s="33"/>
      <c r="P4821" s="31">
        <v>64.88648648648649</v>
      </c>
      <c r="Q4821" s="31">
        <v>24.052894999999999</v>
      </c>
      <c r="R4821" s="31">
        <v>0.55439343258580498</v>
      </c>
      <c r="S4821" s="31">
        <v>0.125</v>
      </c>
      <c r="T4821" s="31">
        <v>6.5000000000000002E-2</v>
      </c>
      <c r="U4821" s="31">
        <v>0</v>
      </c>
      <c r="V4821" s="31">
        <v>0</v>
      </c>
      <c r="W4821" s="31">
        <v>0</v>
      </c>
      <c r="X4821" s="31">
        <v>29.937000000000001</v>
      </c>
      <c r="Y4821" s="31">
        <v>0.27135199999999998</v>
      </c>
      <c r="Z4821" s="31">
        <v>0.20635199999999998</v>
      </c>
      <c r="AA4821" s="31">
        <v>8.0511250517548056</v>
      </c>
      <c r="AB4821" s="31">
        <v>30.155657142857141</v>
      </c>
      <c r="AC4821" s="31">
        <v>30.030657142857141</v>
      </c>
      <c r="AD4821" s="31">
        <v>0.125</v>
      </c>
      <c r="AE4821" s="34"/>
      <c r="AF4821" s="31">
        <v>0.38309516627927998</v>
      </c>
      <c r="AG4821" s="31">
        <v>0.12300181995695289</v>
      </c>
      <c r="AH4821" s="34"/>
      <c r="AI4821" s="34">
        <v>0.60000000000000497</v>
      </c>
      <c r="AJ4821" s="127"/>
      <c r="AK4821" s="127"/>
      <c r="AL4821" s="127"/>
      <c r="AM4821" s="127"/>
    </row>
    <row r="4822" spans="1:39" s="1" customFormat="1" ht="15" customHeight="1" x14ac:dyDescent="0.2">
      <c r="A4822" s="30">
        <v>4957</v>
      </c>
      <c r="B4822" s="30" t="s">
        <v>40</v>
      </c>
      <c r="C4822" s="140">
        <v>40158</v>
      </c>
      <c r="D4822" s="30">
        <v>35</v>
      </c>
      <c r="E4822" s="30" t="s">
        <v>49</v>
      </c>
      <c r="F4822" s="30">
        <v>-80</v>
      </c>
      <c r="G4822" s="83">
        <v>52.759</v>
      </c>
      <c r="H4822" s="32">
        <v>-80.879316666666668</v>
      </c>
      <c r="I4822" s="30">
        <v>24</v>
      </c>
      <c r="J4822" s="83">
        <v>58.295999999999921</v>
      </c>
      <c r="K4822" s="32">
        <v>24.971599999999999</v>
      </c>
      <c r="L4822" s="34">
        <v>25.879000000000001</v>
      </c>
      <c r="M4822" s="34">
        <v>37.420999999999999</v>
      </c>
      <c r="N4822" s="33"/>
      <c r="O4822" s="33"/>
      <c r="P4822" s="31">
        <v>63.091891891891891</v>
      </c>
      <c r="Q4822" s="31">
        <v>20.273862999999999</v>
      </c>
      <c r="R4822" s="31">
        <v>0.68865666097254152</v>
      </c>
      <c r="S4822" s="31">
        <v>0.41099999999999998</v>
      </c>
      <c r="T4822" s="31">
        <v>0.159</v>
      </c>
      <c r="U4822" s="31">
        <v>0</v>
      </c>
      <c r="V4822" s="31">
        <v>0</v>
      </c>
      <c r="W4822" s="31">
        <v>0</v>
      </c>
      <c r="X4822" s="31">
        <v>56.417000000000002</v>
      </c>
      <c r="Y4822" s="31">
        <v>0.37532799999999999</v>
      </c>
      <c r="Z4822" s="31">
        <v>0.21632799999999999</v>
      </c>
      <c r="AA4822" s="31">
        <v>8.024116042504593</v>
      </c>
      <c r="AB4822" s="31">
        <v>31.15305</v>
      </c>
      <c r="AC4822" s="31">
        <v>30.742049999999999</v>
      </c>
      <c r="AD4822" s="31">
        <v>0.41099999999999998</v>
      </c>
      <c r="AE4822" s="34"/>
      <c r="AF4822" s="31">
        <v>0.5152840478305919</v>
      </c>
      <c r="AG4822" s="31">
        <v>0.24404790793725631</v>
      </c>
      <c r="AH4822" s="34"/>
      <c r="AI4822" s="34">
        <v>0.74999999999999289</v>
      </c>
      <c r="AJ4822" s="127"/>
      <c r="AK4822" s="127"/>
      <c r="AL4822" s="127"/>
      <c r="AM4822" s="127"/>
    </row>
    <row r="4823" spans="1:39" s="1" customFormat="1" ht="15" customHeight="1" x14ac:dyDescent="0.2">
      <c r="A4823" s="30">
        <v>4958</v>
      </c>
      <c r="B4823" s="30" t="s">
        <v>40</v>
      </c>
      <c r="C4823" s="140">
        <v>40158</v>
      </c>
      <c r="D4823" s="30">
        <v>38</v>
      </c>
      <c r="E4823" s="30" t="s">
        <v>50</v>
      </c>
      <c r="F4823" s="30">
        <v>-80</v>
      </c>
      <c r="G4823" s="83">
        <v>41.863</v>
      </c>
      <c r="H4823" s="32">
        <v>-80.697716666666665</v>
      </c>
      <c r="I4823" s="30">
        <v>24</v>
      </c>
      <c r="J4823" s="83">
        <v>59.142000000000081</v>
      </c>
      <c r="K4823" s="32">
        <v>24.985700000000001</v>
      </c>
      <c r="L4823" s="34">
        <v>25.26</v>
      </c>
      <c r="M4823" s="34">
        <v>36.14</v>
      </c>
      <c r="N4823" s="33"/>
      <c r="O4823" s="33"/>
      <c r="P4823" s="31">
        <v>44.454054054054055</v>
      </c>
      <c r="Q4823" s="31">
        <v>17.411802000000002</v>
      </c>
      <c r="R4823" s="31">
        <v>5.3425320496533866</v>
      </c>
      <c r="S4823" s="31">
        <v>2.1880000000000002</v>
      </c>
      <c r="T4823" s="31">
        <v>6.7000000000000004E-2</v>
      </c>
      <c r="U4823" s="31">
        <v>0</v>
      </c>
      <c r="V4823" s="31">
        <v>0</v>
      </c>
      <c r="W4823" s="31">
        <v>0</v>
      </c>
      <c r="X4823" s="31">
        <v>31.050999999999998</v>
      </c>
      <c r="Y4823" s="31">
        <v>0.10651200000000001</v>
      </c>
      <c r="Z4823" s="31">
        <v>3.9512000000000005E-2</v>
      </c>
      <c r="AA4823" s="31">
        <v>8.0613339695410122</v>
      </c>
      <c r="AB4823" s="31">
        <v>60.785935714285714</v>
      </c>
      <c r="AC4823" s="31">
        <v>58.597935714285711</v>
      </c>
      <c r="AD4823" s="31">
        <v>2.1880000000000002</v>
      </c>
      <c r="AE4823" s="34"/>
      <c r="AF4823" s="31">
        <v>1.322730782911536</v>
      </c>
      <c r="AG4823" s="31">
        <v>0.23061774153497078</v>
      </c>
      <c r="AH4823" s="34"/>
      <c r="AI4823" s="34">
        <v>5.4999999999999982</v>
      </c>
      <c r="AJ4823" s="127"/>
      <c r="AK4823" s="127"/>
      <c r="AL4823" s="127"/>
      <c r="AM4823" s="127"/>
    </row>
    <row r="4824" spans="1:39" s="1" customFormat="1" ht="15" customHeight="1" x14ac:dyDescent="0.2">
      <c r="A4824" s="30">
        <v>4959</v>
      </c>
      <c r="B4824" s="30" t="s">
        <v>40</v>
      </c>
      <c r="C4824" s="140">
        <v>40158</v>
      </c>
      <c r="D4824" s="30">
        <v>39</v>
      </c>
      <c r="E4824" s="30" t="s">
        <v>50</v>
      </c>
      <c r="F4824" s="30">
        <v>-80</v>
      </c>
      <c r="G4824" s="83">
        <v>38.802999999999997</v>
      </c>
      <c r="H4824" s="32">
        <v>-80.646716666666663</v>
      </c>
      <c r="I4824" s="30">
        <v>25</v>
      </c>
      <c r="J4824" s="83">
        <v>0.46400000000005548</v>
      </c>
      <c r="K4824" s="32">
        <v>25.007733333333334</v>
      </c>
      <c r="L4824" s="34">
        <v>25.693000000000001</v>
      </c>
      <c r="M4824" s="34">
        <v>35.128</v>
      </c>
      <c r="N4824" s="33"/>
      <c r="O4824" s="33"/>
      <c r="P4824" s="31">
        <v>59.762162162162156</v>
      </c>
      <c r="Q4824" s="31">
        <v>12.076697999999999</v>
      </c>
      <c r="R4824" s="31">
        <v>0.79206462425185109</v>
      </c>
      <c r="S4824" s="31">
        <v>1.5229999999999999</v>
      </c>
      <c r="T4824" s="31">
        <v>2.3E-2</v>
      </c>
      <c r="U4824" s="31">
        <v>0</v>
      </c>
      <c r="V4824" s="31">
        <v>0</v>
      </c>
      <c r="W4824" s="31">
        <v>0</v>
      </c>
      <c r="X4824" s="31">
        <v>13.577</v>
      </c>
      <c r="Y4824" s="31">
        <v>0.105244</v>
      </c>
      <c r="Z4824" s="31">
        <v>8.2244000000000012E-2</v>
      </c>
      <c r="AA4824" s="31">
        <v>8.0400116842113452</v>
      </c>
      <c r="AB4824" s="31">
        <v>43.54823571428571</v>
      </c>
      <c r="AC4824" s="31">
        <v>42.025235714285706</v>
      </c>
      <c r="AD4824" s="31">
        <v>1.5229999999999999</v>
      </c>
      <c r="AE4824" s="34"/>
      <c r="AF4824" s="31">
        <v>0.486657156284448</v>
      </c>
      <c r="AG4824" s="31">
        <v>7.7993423790464506E-2</v>
      </c>
      <c r="AH4824" s="34"/>
      <c r="AI4824" s="34">
        <v>0.84999999999999964</v>
      </c>
      <c r="AJ4824" s="127"/>
      <c r="AK4824" s="127"/>
      <c r="AL4824" s="127"/>
      <c r="AM4824" s="127"/>
    </row>
    <row r="4825" spans="1:39" s="1" customFormat="1" ht="15" customHeight="1" x14ac:dyDescent="0.2">
      <c r="A4825" s="30">
        <v>4960</v>
      </c>
      <c r="B4825" s="30" t="s">
        <v>40</v>
      </c>
      <c r="C4825" s="140">
        <v>40158</v>
      </c>
      <c r="D4825" s="30">
        <v>40</v>
      </c>
      <c r="E4825" s="30" t="s">
        <v>47</v>
      </c>
      <c r="F4825" s="30">
        <v>-80</v>
      </c>
      <c r="G4825" s="83">
        <v>35.94</v>
      </c>
      <c r="H4825" s="32">
        <v>-80.599000000000004</v>
      </c>
      <c r="I4825" s="30">
        <v>25</v>
      </c>
      <c r="J4825" s="83">
        <v>1.0309999999999064</v>
      </c>
      <c r="K4825" s="32">
        <v>25.017183333333332</v>
      </c>
      <c r="L4825" s="34">
        <v>25.765999999999998</v>
      </c>
      <c r="M4825" s="34">
        <v>35.542999999999999</v>
      </c>
      <c r="N4825" s="33"/>
      <c r="O4825" s="33"/>
      <c r="P4825" s="31">
        <v>56.972972972972968</v>
      </c>
      <c r="Q4825" s="31">
        <v>11.798827999999999</v>
      </c>
      <c r="R4825" s="31">
        <v>1.1211657906125982</v>
      </c>
      <c r="S4825" s="31">
        <v>1.4930000000000001</v>
      </c>
      <c r="T4825" s="31">
        <v>1.2999999999999999E-2</v>
      </c>
      <c r="U4825" s="31">
        <v>0</v>
      </c>
      <c r="V4825" s="31">
        <v>0</v>
      </c>
      <c r="W4825" s="31">
        <v>0</v>
      </c>
      <c r="X4825" s="31">
        <v>8.7729999999999997</v>
      </c>
      <c r="Y4825" s="31">
        <v>2.1000000000000001E-2</v>
      </c>
      <c r="Z4825" s="31">
        <v>2.7E-2</v>
      </c>
      <c r="AA4825" s="31">
        <v>8.0064007376449968</v>
      </c>
      <c r="AB4825" s="31">
        <v>50.399292857142861</v>
      </c>
      <c r="AC4825" s="31">
        <v>48.906292857142859</v>
      </c>
      <c r="AD4825" s="31">
        <v>1.4930000000000001</v>
      </c>
      <c r="AE4825" s="34"/>
      <c r="AF4825" s="31">
        <v>0.66220735885418391</v>
      </c>
      <c r="AG4825" s="31">
        <v>0.11129680433958677</v>
      </c>
      <c r="AH4825" s="34"/>
      <c r="AI4825" s="34">
        <v>1.2000000000000011</v>
      </c>
      <c r="AJ4825" s="127"/>
      <c r="AK4825" s="127"/>
      <c r="AL4825" s="127"/>
      <c r="AM4825" s="127"/>
    </row>
    <row r="4826" spans="1:39" s="1" customFormat="1" ht="15" customHeight="1" x14ac:dyDescent="0.2">
      <c r="A4826" s="30">
        <v>4961</v>
      </c>
      <c r="B4826" s="30">
        <v>100209</v>
      </c>
      <c r="C4826" s="140">
        <v>40218</v>
      </c>
      <c r="D4826" s="30" t="s">
        <v>15</v>
      </c>
      <c r="E4826" s="30" t="s">
        <v>76</v>
      </c>
      <c r="F4826" s="30">
        <v>-80</v>
      </c>
      <c r="G4826" s="83">
        <v>10.9</v>
      </c>
      <c r="H4826" s="32">
        <v>-80.181666666666672</v>
      </c>
      <c r="I4826" s="30">
        <v>25</v>
      </c>
      <c r="J4826" s="83">
        <v>44.399999999999906</v>
      </c>
      <c r="K4826" s="32">
        <v>25.74</v>
      </c>
      <c r="L4826" s="34">
        <v>20.37</v>
      </c>
      <c r="M4826" s="34">
        <v>32.97</v>
      </c>
      <c r="N4826" s="33"/>
      <c r="O4826" s="33"/>
      <c r="P4826" s="31">
        <v>37.578378378378382</v>
      </c>
      <c r="Q4826" s="31">
        <v>12.965881999999999</v>
      </c>
      <c r="R4826" s="31">
        <v>4.9917301759406172</v>
      </c>
      <c r="S4826" s="31">
        <v>1.242</v>
      </c>
      <c r="T4826" s="31">
        <v>4.4999999999999998E-2</v>
      </c>
      <c r="U4826" s="31">
        <v>8.5589999999999993</v>
      </c>
      <c r="V4826" s="31">
        <v>0</v>
      </c>
      <c r="W4826" s="31">
        <v>8.5589999999999993</v>
      </c>
      <c r="X4826" s="31">
        <v>5.4269999999999996</v>
      </c>
      <c r="Y4826" s="31" t="s">
        <v>194</v>
      </c>
      <c r="Z4826" s="31" t="s">
        <v>194</v>
      </c>
      <c r="AA4826" s="31" t="s">
        <v>194</v>
      </c>
      <c r="AB4826" s="31" t="s">
        <v>194</v>
      </c>
      <c r="AC4826" s="31" t="s">
        <v>194</v>
      </c>
      <c r="AD4826" s="31">
        <v>9.8009999999999984</v>
      </c>
      <c r="AE4826" s="34"/>
      <c r="AF4826" s="31">
        <v>1.3294665220988637</v>
      </c>
      <c r="AG4826" s="31">
        <v>0.70872067744499201</v>
      </c>
      <c r="AH4826" s="34"/>
      <c r="AI4826" s="34">
        <v>5.1500000000000057</v>
      </c>
      <c r="AJ4826" s="127"/>
      <c r="AK4826" s="127"/>
      <c r="AL4826" s="127"/>
      <c r="AM4826" s="127"/>
    </row>
    <row r="4827" spans="1:39" s="1" customFormat="1" ht="15" customHeight="1" x14ac:dyDescent="0.2">
      <c r="A4827" s="30">
        <v>4962</v>
      </c>
      <c r="B4827" s="30">
        <v>100209</v>
      </c>
      <c r="C4827" s="140">
        <v>40218</v>
      </c>
      <c r="D4827" s="30" t="s">
        <v>24</v>
      </c>
      <c r="E4827" s="30" t="s">
        <v>77</v>
      </c>
      <c r="F4827" s="30">
        <v>-80</v>
      </c>
      <c r="G4827" s="83">
        <v>21.7</v>
      </c>
      <c r="H4827" s="32">
        <v>-80.361666666666665</v>
      </c>
      <c r="I4827" s="30">
        <v>25</v>
      </c>
      <c r="J4827" s="83">
        <v>17.89999999999992</v>
      </c>
      <c r="K4827" s="32">
        <v>25.298333333333332</v>
      </c>
      <c r="L4827" s="34">
        <v>20.87</v>
      </c>
      <c r="M4827" s="34">
        <v>29.45</v>
      </c>
      <c r="N4827" s="33"/>
      <c r="O4827" s="33"/>
      <c r="P4827" s="31">
        <v>63.783783783783775</v>
      </c>
      <c r="Q4827" s="31">
        <v>21.135260000000002</v>
      </c>
      <c r="R4827" s="31">
        <v>1.2172234119902343</v>
      </c>
      <c r="S4827" s="31">
        <v>1.024</v>
      </c>
      <c r="T4827" s="31">
        <v>0</v>
      </c>
      <c r="U4827" s="31">
        <v>7.492</v>
      </c>
      <c r="V4827" s="31">
        <v>0</v>
      </c>
      <c r="W4827" s="31">
        <v>7.492</v>
      </c>
      <c r="X4827" s="31">
        <v>0</v>
      </c>
      <c r="Y4827" s="31" t="s">
        <v>194</v>
      </c>
      <c r="Z4827" s="31" t="s">
        <v>194</v>
      </c>
      <c r="AA4827" s="31" t="s">
        <v>194</v>
      </c>
      <c r="AB4827" s="31" t="s">
        <v>194</v>
      </c>
      <c r="AC4827" s="31" t="s">
        <v>194</v>
      </c>
      <c r="AD4827" s="31">
        <v>8.516</v>
      </c>
      <c r="AE4827" s="34"/>
      <c r="AF4827" s="31">
        <v>0.27532333928203201</v>
      </c>
      <c r="AG4827" s="31">
        <v>0.12261732712479209</v>
      </c>
      <c r="AH4827" s="34"/>
      <c r="AI4827" s="34">
        <v>1.25</v>
      </c>
      <c r="AJ4827" s="127"/>
      <c r="AK4827" s="127"/>
      <c r="AL4827" s="127"/>
      <c r="AM4827" s="127"/>
    </row>
    <row r="4828" spans="1:39" s="1" customFormat="1" ht="15" customHeight="1" x14ac:dyDescent="0.2">
      <c r="A4828" s="30">
        <v>4963</v>
      </c>
      <c r="B4828" s="30">
        <v>100209</v>
      </c>
      <c r="C4828" s="140">
        <v>40218</v>
      </c>
      <c r="D4828" s="30" t="s">
        <v>25</v>
      </c>
      <c r="E4828" s="30" t="s">
        <v>79</v>
      </c>
      <c r="F4828" s="30">
        <v>-80</v>
      </c>
      <c r="G4828" s="83">
        <v>22.6</v>
      </c>
      <c r="H4828" s="32">
        <v>-80.376666666666665</v>
      </c>
      <c r="I4828" s="30">
        <v>25</v>
      </c>
      <c r="J4828" s="83">
        <v>14.3</v>
      </c>
      <c r="K4828" s="32">
        <v>25.238333333333333</v>
      </c>
      <c r="L4828" s="34">
        <v>20.81</v>
      </c>
      <c r="M4828" s="34">
        <v>27.97</v>
      </c>
      <c r="N4828" s="33"/>
      <c r="O4828" s="33"/>
      <c r="P4828" s="31">
        <v>54.486486486486484</v>
      </c>
      <c r="Q4828" s="31">
        <v>21.968870000000003</v>
      </c>
      <c r="R4828" s="31">
        <v>0.48755408461747718</v>
      </c>
      <c r="S4828" s="31">
        <v>6.5810000000000004</v>
      </c>
      <c r="T4828" s="31">
        <v>0</v>
      </c>
      <c r="U4828" s="31">
        <v>8.8089999999999993</v>
      </c>
      <c r="V4828" s="31">
        <v>0</v>
      </c>
      <c r="W4828" s="31">
        <v>8.8089999999999993</v>
      </c>
      <c r="X4828" s="31">
        <v>0</v>
      </c>
      <c r="Y4828" s="31" t="s">
        <v>194</v>
      </c>
      <c r="Z4828" s="31" t="s">
        <v>194</v>
      </c>
      <c r="AA4828" s="31" t="s">
        <v>194</v>
      </c>
      <c r="AB4828" s="31" t="s">
        <v>194</v>
      </c>
      <c r="AC4828" s="31" t="s">
        <v>194</v>
      </c>
      <c r="AD4828" s="31">
        <v>15.39</v>
      </c>
      <c r="AE4828" s="34"/>
      <c r="AF4828" s="31">
        <v>0.52454568921316791</v>
      </c>
      <c r="AG4828" s="31">
        <v>0.19003192731492491</v>
      </c>
      <c r="AH4828" s="34"/>
      <c r="AI4828" s="34">
        <v>0.54999999999999716</v>
      </c>
      <c r="AJ4828" s="127"/>
      <c r="AK4828" s="127"/>
      <c r="AL4828" s="127"/>
      <c r="AM4828" s="127"/>
    </row>
    <row r="4829" spans="1:39" s="1" customFormat="1" ht="15" customHeight="1" x14ac:dyDescent="0.2">
      <c r="A4829" s="30">
        <v>4964</v>
      </c>
      <c r="B4829" s="30">
        <v>100209</v>
      </c>
      <c r="C4829" s="140">
        <v>40218</v>
      </c>
      <c r="D4829" s="30" t="s">
        <v>26</v>
      </c>
      <c r="E4829" s="30" t="s">
        <v>79</v>
      </c>
      <c r="F4829" s="30">
        <v>-80</v>
      </c>
      <c r="G4829" s="83">
        <v>25.4</v>
      </c>
      <c r="H4829" s="32">
        <v>-80.423333333333332</v>
      </c>
      <c r="I4829" s="30">
        <v>25</v>
      </c>
      <c r="J4829" s="83">
        <v>15.400000000000063</v>
      </c>
      <c r="K4829" s="32">
        <v>25.256666666666668</v>
      </c>
      <c r="L4829" s="34">
        <v>21.99</v>
      </c>
      <c r="M4829" s="34">
        <v>22.56</v>
      </c>
      <c r="N4829" s="33"/>
      <c r="O4829" s="33"/>
      <c r="P4829" s="31">
        <v>50.378378378378372</v>
      </c>
      <c r="Q4829" s="31">
        <v>36.418109999999999</v>
      </c>
      <c r="R4829" s="31">
        <v>1.8762777355315543</v>
      </c>
      <c r="S4829" s="31">
        <v>8.3049999999999997</v>
      </c>
      <c r="T4829" s="31">
        <v>6.2E-2</v>
      </c>
      <c r="U4829" s="31">
        <v>2.64</v>
      </c>
      <c r="V4829" s="31">
        <v>0</v>
      </c>
      <c r="W4829" s="31">
        <v>2.64</v>
      </c>
      <c r="X4829" s="31">
        <v>10.605</v>
      </c>
      <c r="Y4829" s="31" t="s">
        <v>194</v>
      </c>
      <c r="Z4829" s="31" t="s">
        <v>194</v>
      </c>
      <c r="AA4829" s="31" t="s">
        <v>194</v>
      </c>
      <c r="AB4829" s="31" t="s">
        <v>194</v>
      </c>
      <c r="AC4829" s="31" t="s">
        <v>194</v>
      </c>
      <c r="AD4829" s="31">
        <v>10.945</v>
      </c>
      <c r="AE4829" s="34"/>
      <c r="AF4829" s="31">
        <v>0.61926702153496793</v>
      </c>
      <c r="AG4829" s="31">
        <v>0.34145946081177908</v>
      </c>
      <c r="AH4829" s="34"/>
      <c r="AI4829" s="34">
        <v>1.9500000000000028</v>
      </c>
      <c r="AJ4829" s="127"/>
      <c r="AK4829" s="127"/>
      <c r="AL4829" s="127"/>
      <c r="AM4829" s="127"/>
    </row>
    <row r="4830" spans="1:39" s="1" customFormat="1" ht="15" customHeight="1" x14ac:dyDescent="0.2">
      <c r="A4830" s="30">
        <v>4965</v>
      </c>
      <c r="B4830" s="30">
        <v>100209</v>
      </c>
      <c r="C4830" s="140">
        <v>40218</v>
      </c>
      <c r="D4830" s="30" t="s">
        <v>27</v>
      </c>
      <c r="E4830" s="30" t="s">
        <v>79</v>
      </c>
      <c r="F4830" s="30">
        <v>-80</v>
      </c>
      <c r="G4830" s="83">
        <v>25.4</v>
      </c>
      <c r="H4830" s="32">
        <v>-80.423333333333332</v>
      </c>
      <c r="I4830" s="30">
        <v>25</v>
      </c>
      <c r="J4830" s="83">
        <v>10.6</v>
      </c>
      <c r="K4830" s="32">
        <v>25.176666666666666</v>
      </c>
      <c r="L4830" s="34">
        <v>20.76</v>
      </c>
      <c r="M4830" s="34">
        <v>28.25</v>
      </c>
      <c r="N4830" s="33"/>
      <c r="O4830" s="33"/>
      <c r="P4830" s="31">
        <v>60.32432432432433</v>
      </c>
      <c r="Q4830" s="31">
        <v>23.358219999999999</v>
      </c>
      <c r="R4830" s="31">
        <v>0.95093535219945391</v>
      </c>
      <c r="S4830" s="31">
        <v>1.8740000000000001</v>
      </c>
      <c r="T4830" s="31">
        <v>0</v>
      </c>
      <c r="U4830" s="31">
        <v>7.915</v>
      </c>
      <c r="V4830" s="31">
        <v>1E-3</v>
      </c>
      <c r="W4830" s="31">
        <v>7.9139999999999997</v>
      </c>
      <c r="X4830" s="31">
        <v>0</v>
      </c>
      <c r="Y4830" s="31" t="s">
        <v>194</v>
      </c>
      <c r="Z4830" s="31" t="s">
        <v>194</v>
      </c>
      <c r="AA4830" s="31" t="s">
        <v>194</v>
      </c>
      <c r="AB4830" s="31" t="s">
        <v>194</v>
      </c>
      <c r="AC4830" s="31" t="s">
        <v>194</v>
      </c>
      <c r="AD4830" s="31">
        <v>9.7889999999999997</v>
      </c>
      <c r="AE4830" s="34"/>
      <c r="AF4830" s="31">
        <v>0.41214304152463199</v>
      </c>
      <c r="AG4830" s="31">
        <v>9.9921189943568162E-2</v>
      </c>
      <c r="AH4830" s="34"/>
      <c r="AI4830" s="34">
        <v>1.0000000000000053</v>
      </c>
      <c r="AJ4830" s="127"/>
      <c r="AK4830" s="127"/>
      <c r="AL4830" s="127"/>
      <c r="AM4830" s="127"/>
    </row>
    <row r="4831" spans="1:39" s="1" customFormat="1" ht="15" customHeight="1" x14ac:dyDescent="0.2">
      <c r="A4831" s="30">
        <v>4966</v>
      </c>
      <c r="B4831" s="30">
        <v>100209</v>
      </c>
      <c r="C4831" s="140">
        <v>40218</v>
      </c>
      <c r="D4831" s="30" t="s">
        <v>28</v>
      </c>
      <c r="E4831" s="30" t="s">
        <v>77</v>
      </c>
      <c r="F4831" s="30">
        <v>-80</v>
      </c>
      <c r="G4831" s="83">
        <v>12.8</v>
      </c>
      <c r="H4831" s="32">
        <v>-80.213333333333338</v>
      </c>
      <c r="I4831" s="30">
        <v>25</v>
      </c>
      <c r="J4831" s="83">
        <v>28.1</v>
      </c>
      <c r="K4831" s="32">
        <v>25.468333333333334</v>
      </c>
      <c r="L4831" s="34">
        <v>20.53</v>
      </c>
      <c r="M4831" s="34">
        <v>35.47</v>
      </c>
      <c r="N4831" s="33"/>
      <c r="O4831" s="33"/>
      <c r="P4831" s="31">
        <v>62.486486486486491</v>
      </c>
      <c r="Q4831" s="31">
        <v>6.40815</v>
      </c>
      <c r="R4831" s="31">
        <v>1.0057465944761068</v>
      </c>
      <c r="S4831" s="31">
        <v>0.84699999999999998</v>
      </c>
      <c r="T4831" s="31">
        <v>0</v>
      </c>
      <c r="U4831" s="31">
        <v>6.9119999999999999</v>
      </c>
      <c r="V4831" s="31">
        <v>0</v>
      </c>
      <c r="W4831" s="31">
        <v>6.9119999999999999</v>
      </c>
      <c r="X4831" s="31">
        <v>0</v>
      </c>
      <c r="Y4831" s="31" t="s">
        <v>194</v>
      </c>
      <c r="Z4831" s="31" t="s">
        <v>194</v>
      </c>
      <c r="AA4831" s="31" t="s">
        <v>194</v>
      </c>
      <c r="AB4831" s="31" t="s">
        <v>194</v>
      </c>
      <c r="AC4831" s="31" t="s">
        <v>194</v>
      </c>
      <c r="AD4831" s="31">
        <v>7.7590000000000003</v>
      </c>
      <c r="AE4831" s="34"/>
      <c r="AF4831" s="31">
        <v>0.37172860640066396</v>
      </c>
      <c r="AG4831" s="31">
        <v>8.7003370806827796E-2</v>
      </c>
      <c r="AH4831" s="34"/>
      <c r="AI4831" s="34">
        <v>1.0499999999999954</v>
      </c>
      <c r="AJ4831" s="127"/>
      <c r="AK4831" s="127"/>
      <c r="AL4831" s="127"/>
      <c r="AM4831" s="127"/>
    </row>
    <row r="4832" spans="1:39" s="1" customFormat="1" ht="15" customHeight="1" x14ac:dyDescent="0.2">
      <c r="A4832" s="30">
        <v>4967</v>
      </c>
      <c r="B4832" s="30">
        <v>100209</v>
      </c>
      <c r="C4832" s="140">
        <v>40218</v>
      </c>
      <c r="D4832" s="30" t="s">
        <v>29</v>
      </c>
      <c r="E4832" s="30" t="s">
        <v>76</v>
      </c>
      <c r="F4832" s="30">
        <v>-80</v>
      </c>
      <c r="G4832" s="83">
        <v>11.9</v>
      </c>
      <c r="H4832" s="32">
        <v>-80.198333333333338</v>
      </c>
      <c r="I4832" s="30">
        <v>25</v>
      </c>
      <c r="J4832" s="83">
        <v>34.799999999999898</v>
      </c>
      <c r="K4832" s="32">
        <v>25.58</v>
      </c>
      <c r="L4832" s="34">
        <v>19.77</v>
      </c>
      <c r="M4832" s="34">
        <v>35.950000000000003</v>
      </c>
      <c r="N4832" s="33"/>
      <c r="O4832" s="33"/>
      <c r="P4832" s="31">
        <v>67.027027027027032</v>
      </c>
      <c r="Q4832" s="31">
        <v>5.5745399999999998</v>
      </c>
      <c r="R4832" s="31">
        <v>0.85689928793822712</v>
      </c>
      <c r="S4832" s="31">
        <v>0.76100000000000001</v>
      </c>
      <c r="T4832" s="31">
        <v>0</v>
      </c>
      <c r="U4832" s="31">
        <v>5.6239999999999997</v>
      </c>
      <c r="V4832" s="31">
        <v>0</v>
      </c>
      <c r="W4832" s="31">
        <v>5.6239999999999997</v>
      </c>
      <c r="X4832" s="31">
        <v>0</v>
      </c>
      <c r="Y4832" s="31" t="s">
        <v>194</v>
      </c>
      <c r="Z4832" s="31" t="s">
        <v>194</v>
      </c>
      <c r="AA4832" s="31" t="s">
        <v>194</v>
      </c>
      <c r="AB4832" s="31" t="s">
        <v>194</v>
      </c>
      <c r="AC4832" s="31" t="s">
        <v>194</v>
      </c>
      <c r="AD4832" s="31">
        <v>6.3849999999999998</v>
      </c>
      <c r="AE4832" s="34"/>
      <c r="AF4832" s="31">
        <v>0.36204598131887999</v>
      </c>
      <c r="AG4832" s="31">
        <v>0.19402668373507953</v>
      </c>
      <c r="AH4832" s="34"/>
      <c r="AI4832" s="34">
        <v>0.89999999999999858</v>
      </c>
      <c r="AJ4832" s="127"/>
      <c r="AK4832" s="127"/>
      <c r="AL4832" s="127"/>
      <c r="AM4832" s="127"/>
    </row>
    <row r="4833" spans="1:39" s="1" customFormat="1" ht="15" customHeight="1" x14ac:dyDescent="0.2">
      <c r="A4833" s="30">
        <v>4968</v>
      </c>
      <c r="B4833" s="30">
        <v>100209</v>
      </c>
      <c r="C4833" s="140">
        <v>40218</v>
      </c>
      <c r="D4833" s="30" t="s">
        <v>30</v>
      </c>
      <c r="E4833" s="30" t="s">
        <v>76</v>
      </c>
      <c r="F4833" s="30">
        <v>-80</v>
      </c>
      <c r="G4833" s="83">
        <v>11.2</v>
      </c>
      <c r="H4833" s="32">
        <v>-80.186666666666667</v>
      </c>
      <c r="I4833" s="30">
        <v>25</v>
      </c>
      <c r="J4833" s="83">
        <v>39.699999999999918</v>
      </c>
      <c r="K4833" s="32">
        <v>25.661666666666665</v>
      </c>
      <c r="L4833" s="34">
        <v>20.04</v>
      </c>
      <c r="M4833" s="34">
        <v>34.56</v>
      </c>
      <c r="N4833" s="33"/>
      <c r="O4833" s="33"/>
      <c r="P4833" s="31">
        <v>51.459459459459453</v>
      </c>
      <c r="Q4833" s="31">
        <v>7.7975000000000003</v>
      </c>
      <c r="R4833" s="31">
        <v>0.74722668627785505</v>
      </c>
      <c r="S4833" s="31">
        <v>0.94299999999999995</v>
      </c>
      <c r="T4833" s="31">
        <v>0</v>
      </c>
      <c r="U4833" s="31">
        <v>6.5990000000000002</v>
      </c>
      <c r="V4833" s="31">
        <v>0</v>
      </c>
      <c r="W4833" s="31">
        <v>6.5990000000000002</v>
      </c>
      <c r="X4833" s="31">
        <v>0.32800000000000001</v>
      </c>
      <c r="Y4833" s="31" t="s">
        <v>194</v>
      </c>
      <c r="Z4833" s="31" t="s">
        <v>194</v>
      </c>
      <c r="AA4833" s="31" t="s">
        <v>194</v>
      </c>
      <c r="AB4833" s="31" t="s">
        <v>194</v>
      </c>
      <c r="AC4833" s="31" t="s">
        <v>194</v>
      </c>
      <c r="AD4833" s="31">
        <v>7.5419999999999998</v>
      </c>
      <c r="AE4833" s="34"/>
      <c r="AF4833" s="31">
        <v>0.4432958352660239</v>
      </c>
      <c r="AG4833" s="31">
        <v>0.14895325400673776</v>
      </c>
      <c r="AH4833" s="34"/>
      <c r="AI4833" s="34">
        <v>0.80000000000000071</v>
      </c>
      <c r="AJ4833" s="127"/>
      <c r="AK4833" s="127"/>
      <c r="AL4833" s="127"/>
      <c r="AM4833" s="127"/>
    </row>
    <row r="4834" spans="1:39" s="1" customFormat="1" ht="15" customHeight="1" x14ac:dyDescent="0.2">
      <c r="A4834" s="30">
        <v>4969</v>
      </c>
      <c r="B4834" s="30">
        <v>100209</v>
      </c>
      <c r="C4834" s="140">
        <v>40218</v>
      </c>
      <c r="D4834" s="30" t="s">
        <v>31</v>
      </c>
      <c r="E4834" s="30" t="s">
        <v>76</v>
      </c>
      <c r="F4834" s="30">
        <v>-80</v>
      </c>
      <c r="G4834" s="83">
        <v>17.899999999999999</v>
      </c>
      <c r="H4834" s="32">
        <v>-80.298333333333332</v>
      </c>
      <c r="I4834" s="30">
        <v>25</v>
      </c>
      <c r="J4834" s="83">
        <v>36.899999999999906</v>
      </c>
      <c r="K4834" s="32">
        <v>25.614999999999998</v>
      </c>
      <c r="L4834" s="34">
        <v>20.329999999999998</v>
      </c>
      <c r="M4834" s="34">
        <v>28.16</v>
      </c>
      <c r="N4834" s="33"/>
      <c r="O4834" s="33"/>
      <c r="P4834" s="31">
        <v>64</v>
      </c>
      <c r="Q4834" s="31">
        <v>15.577859999999999</v>
      </c>
      <c r="R4834" s="31">
        <v>0.74697610074261211</v>
      </c>
      <c r="S4834" s="31">
        <v>1.484</v>
      </c>
      <c r="T4834" s="31">
        <v>0.03</v>
      </c>
      <c r="U4834" s="31">
        <v>8.3360000000000003</v>
      </c>
      <c r="V4834" s="31">
        <v>0</v>
      </c>
      <c r="W4834" s="31">
        <v>8.3360000000000003</v>
      </c>
      <c r="X4834" s="31">
        <v>3.5760000000000001</v>
      </c>
      <c r="Y4834" s="31" t="s">
        <v>194</v>
      </c>
      <c r="Z4834" s="31" t="s">
        <v>194</v>
      </c>
      <c r="AA4834" s="31" t="s">
        <v>194</v>
      </c>
      <c r="AB4834" s="31" t="s">
        <v>194</v>
      </c>
      <c r="AC4834" s="31" t="s">
        <v>194</v>
      </c>
      <c r="AD4834" s="31">
        <v>9.82</v>
      </c>
      <c r="AE4834" s="34"/>
      <c r="AF4834" s="31">
        <v>0.44540075376206384</v>
      </c>
      <c r="AG4834" s="31">
        <v>0.26880390993903103</v>
      </c>
      <c r="AH4834" s="34"/>
      <c r="AI4834" s="34">
        <v>0.80000000000000071</v>
      </c>
      <c r="AJ4834" s="127"/>
      <c r="AK4834" s="127"/>
      <c r="AL4834" s="127"/>
      <c r="AM4834" s="127"/>
    </row>
    <row r="4835" spans="1:39" s="1" customFormat="1" ht="15" customHeight="1" x14ac:dyDescent="0.2">
      <c r="A4835" s="30">
        <v>4970</v>
      </c>
      <c r="B4835" s="30">
        <v>100209</v>
      </c>
      <c r="C4835" s="140">
        <v>40218</v>
      </c>
      <c r="D4835" s="30" t="s">
        <v>16</v>
      </c>
      <c r="E4835" s="30" t="s">
        <v>76</v>
      </c>
      <c r="F4835" s="30">
        <v>-80</v>
      </c>
      <c r="G4835" s="83">
        <v>14.9</v>
      </c>
      <c r="H4835" s="32">
        <v>-80.248333333333335</v>
      </c>
      <c r="I4835" s="30">
        <v>25</v>
      </c>
      <c r="J4835" s="83">
        <v>41.400000000000077</v>
      </c>
      <c r="K4835" s="32">
        <v>25.69</v>
      </c>
      <c r="L4835" s="34">
        <v>20.2</v>
      </c>
      <c r="M4835" s="34">
        <v>29.06</v>
      </c>
      <c r="N4835" s="33"/>
      <c r="O4835" s="33"/>
      <c r="P4835" s="31">
        <v>58.810810810810807</v>
      </c>
      <c r="Q4835" s="31">
        <v>27.52627</v>
      </c>
      <c r="R4835" s="31"/>
      <c r="S4835" s="31">
        <v>1.4019999999999999</v>
      </c>
      <c r="T4835" s="31">
        <v>5.3999999999999999E-2</v>
      </c>
      <c r="U4835" s="31">
        <v>7.4509999999999996</v>
      </c>
      <c r="V4835" s="31">
        <v>0</v>
      </c>
      <c r="W4835" s="31">
        <v>7.4509999999999996</v>
      </c>
      <c r="X4835" s="31">
        <v>7.3949999999999996</v>
      </c>
      <c r="Y4835" s="31" t="s">
        <v>194</v>
      </c>
      <c r="Z4835" s="31" t="s">
        <v>194</v>
      </c>
      <c r="AA4835" s="31" t="s">
        <v>194</v>
      </c>
      <c r="AB4835" s="31" t="s">
        <v>194</v>
      </c>
      <c r="AC4835" s="31" t="s">
        <v>194</v>
      </c>
      <c r="AD4835" s="31">
        <v>8.8529999999999998</v>
      </c>
      <c r="AE4835" s="34"/>
      <c r="AF4835" s="31">
        <v>0.80618378398331991</v>
      </c>
      <c r="AG4835" s="31">
        <v>0.59984837379899225</v>
      </c>
      <c r="AH4835" s="34"/>
      <c r="AI4835" s="34"/>
      <c r="AJ4835" s="127"/>
      <c r="AK4835" s="127"/>
      <c r="AL4835" s="127"/>
      <c r="AM4835" s="127"/>
    </row>
    <row r="4836" spans="1:39" s="1" customFormat="1" ht="15" customHeight="1" x14ac:dyDescent="0.2">
      <c r="A4836" s="30">
        <v>4971</v>
      </c>
      <c r="B4836" s="30">
        <v>100209</v>
      </c>
      <c r="C4836" s="140">
        <v>40218</v>
      </c>
      <c r="D4836" s="30" t="s">
        <v>17</v>
      </c>
      <c r="E4836" s="30" t="s">
        <v>76</v>
      </c>
      <c r="F4836" s="30">
        <v>-80</v>
      </c>
      <c r="G4836" s="83">
        <v>15.8</v>
      </c>
      <c r="H4836" s="32">
        <v>-80.263333333333335</v>
      </c>
      <c r="I4836" s="30">
        <v>25</v>
      </c>
      <c r="J4836" s="83">
        <v>39.300000000000068</v>
      </c>
      <c r="K4836" s="32">
        <v>25.655000000000001</v>
      </c>
      <c r="L4836" s="34">
        <v>20.7</v>
      </c>
      <c r="M4836" s="34">
        <v>30.39</v>
      </c>
      <c r="N4836" s="33"/>
      <c r="O4836" s="33"/>
      <c r="P4836" s="31">
        <v>68.108108108108098</v>
      </c>
      <c r="Q4836" s="31">
        <v>25.303310000000003</v>
      </c>
      <c r="R4836" s="31">
        <v>1.7734379332642631</v>
      </c>
      <c r="S4836" s="31">
        <v>1.069</v>
      </c>
      <c r="T4836" s="31">
        <v>2.5000000000000001E-2</v>
      </c>
      <c r="U4836" s="31">
        <v>8.8520000000000003</v>
      </c>
      <c r="V4836" s="31">
        <v>9.7000000000000003E-2</v>
      </c>
      <c r="W4836" s="31">
        <v>8.7550000000000008</v>
      </c>
      <c r="X4836" s="31">
        <v>4.0679999999999996</v>
      </c>
      <c r="Y4836" s="31" t="s">
        <v>194</v>
      </c>
      <c r="Z4836" s="31" t="s">
        <v>194</v>
      </c>
      <c r="AA4836" s="31" t="s">
        <v>194</v>
      </c>
      <c r="AB4836" s="31" t="s">
        <v>194</v>
      </c>
      <c r="AC4836" s="31" t="s">
        <v>194</v>
      </c>
      <c r="AD4836" s="31">
        <v>9.9210000000000012</v>
      </c>
      <c r="AE4836" s="34"/>
      <c r="AF4836" s="31">
        <v>0.22312136058023996</v>
      </c>
      <c r="AG4836" s="31">
        <v>4.9880108782267334E-2</v>
      </c>
      <c r="AH4836" s="34"/>
      <c r="AI4836" s="34">
        <v>1.800000000000006</v>
      </c>
      <c r="AJ4836" s="127"/>
      <c r="AK4836" s="127"/>
      <c r="AL4836" s="127"/>
      <c r="AM4836" s="127"/>
    </row>
    <row r="4837" spans="1:39" s="1" customFormat="1" ht="15" customHeight="1" x14ac:dyDescent="0.2">
      <c r="A4837" s="30">
        <v>4972</v>
      </c>
      <c r="B4837" s="30">
        <v>100209</v>
      </c>
      <c r="C4837" s="140">
        <v>40218</v>
      </c>
      <c r="D4837" s="30" t="s">
        <v>18</v>
      </c>
      <c r="E4837" s="30" t="s">
        <v>76</v>
      </c>
      <c r="F4837" s="30">
        <v>-80</v>
      </c>
      <c r="G4837" s="83">
        <v>15.8</v>
      </c>
      <c r="H4837" s="32">
        <v>-80.263333333333335</v>
      </c>
      <c r="I4837" s="30">
        <v>25</v>
      </c>
      <c r="J4837" s="83">
        <v>35.499999999999901</v>
      </c>
      <c r="K4837" s="32">
        <v>25.591666666666665</v>
      </c>
      <c r="L4837" s="34">
        <v>19.87</v>
      </c>
      <c r="M4837" s="34">
        <v>31.49</v>
      </c>
      <c r="N4837" s="33"/>
      <c r="O4837" s="33"/>
      <c r="P4837" s="31">
        <v>64.21621621621621</v>
      </c>
      <c r="Q4837" s="31">
        <v>10.854069999999998</v>
      </c>
      <c r="R4837" s="31">
        <v>1.1150683763871478</v>
      </c>
      <c r="S4837" s="31">
        <v>1.135</v>
      </c>
      <c r="T4837" s="31">
        <v>2E-3</v>
      </c>
      <c r="U4837" s="31">
        <v>11.113</v>
      </c>
      <c r="V4837" s="31">
        <v>6.4000000000000001E-2</v>
      </c>
      <c r="W4837" s="31">
        <v>11.048999999999999</v>
      </c>
      <c r="X4837" s="31">
        <v>0</v>
      </c>
      <c r="Y4837" s="31" t="s">
        <v>194</v>
      </c>
      <c r="Z4837" s="31" t="s">
        <v>194</v>
      </c>
      <c r="AA4837" s="31" t="s">
        <v>194</v>
      </c>
      <c r="AB4837" s="31" t="s">
        <v>194</v>
      </c>
      <c r="AC4837" s="31" t="s">
        <v>194</v>
      </c>
      <c r="AD4837" s="31">
        <v>12.247999999999999</v>
      </c>
      <c r="AE4837" s="34"/>
      <c r="AF4837" s="31">
        <v>0.29342563834797597</v>
      </c>
      <c r="AG4837" s="31">
        <v>0.12577333919773193</v>
      </c>
      <c r="AH4837" s="34"/>
      <c r="AI4837" s="34">
        <v>1.1500000000000021</v>
      </c>
      <c r="AJ4837" s="127"/>
      <c r="AK4837" s="127"/>
      <c r="AL4837" s="127"/>
      <c r="AM4837" s="127"/>
    </row>
    <row r="4838" spans="1:39" s="1" customFormat="1" ht="15" customHeight="1" x14ac:dyDescent="0.2">
      <c r="A4838" s="30">
        <v>4973</v>
      </c>
      <c r="B4838" s="30">
        <v>100209</v>
      </c>
      <c r="C4838" s="140">
        <v>40218</v>
      </c>
      <c r="D4838" s="30" t="s">
        <v>19</v>
      </c>
      <c r="E4838" s="30" t="s">
        <v>77</v>
      </c>
      <c r="F4838" s="30">
        <v>-80</v>
      </c>
      <c r="G4838" s="83">
        <v>18.8</v>
      </c>
      <c r="H4838" s="32">
        <v>-80.313333333333333</v>
      </c>
      <c r="I4838" s="30">
        <v>25</v>
      </c>
      <c r="J4838" s="83">
        <v>31.800000000000068</v>
      </c>
      <c r="K4838" s="32">
        <v>25.53</v>
      </c>
      <c r="L4838" s="34">
        <v>21.08</v>
      </c>
      <c r="M4838" s="34">
        <v>16.670000000000002</v>
      </c>
      <c r="N4838" s="33"/>
      <c r="O4838" s="33"/>
      <c r="P4838" s="31">
        <v>56.432432432432435</v>
      </c>
      <c r="Q4838" s="31">
        <v>20.023779999999999</v>
      </c>
      <c r="R4838" s="31">
        <v>1.6009854693064975</v>
      </c>
      <c r="S4838" s="31">
        <v>5.2839999999999998</v>
      </c>
      <c r="T4838" s="31">
        <v>0.14399999999999999</v>
      </c>
      <c r="U4838" s="31">
        <v>40.04</v>
      </c>
      <c r="V4838" s="31">
        <v>0.54200000000000004</v>
      </c>
      <c r="W4838" s="31">
        <v>39.497999999999998</v>
      </c>
      <c r="X4838" s="31">
        <v>24.183</v>
      </c>
      <c r="Y4838" s="31" t="s">
        <v>194</v>
      </c>
      <c r="Z4838" s="31" t="s">
        <v>194</v>
      </c>
      <c r="AA4838" s="31" t="s">
        <v>194</v>
      </c>
      <c r="AB4838" s="31" t="s">
        <v>194</v>
      </c>
      <c r="AC4838" s="31" t="s">
        <v>194</v>
      </c>
      <c r="AD4838" s="31">
        <v>45.323999999999998</v>
      </c>
      <c r="AE4838" s="34"/>
      <c r="AF4838" s="31">
        <v>0.41172205782542404</v>
      </c>
      <c r="AG4838" s="31">
        <v>0.19208856908427446</v>
      </c>
      <c r="AH4838" s="34"/>
      <c r="AI4838" s="34">
        <v>1.6500000000000004</v>
      </c>
      <c r="AJ4838" s="127"/>
      <c r="AK4838" s="127"/>
      <c r="AL4838" s="127"/>
      <c r="AM4838" s="127"/>
    </row>
    <row r="4839" spans="1:39" s="1" customFormat="1" ht="15" customHeight="1" x14ac:dyDescent="0.2">
      <c r="A4839" s="30">
        <v>4974</v>
      </c>
      <c r="B4839" s="30">
        <v>100209</v>
      </c>
      <c r="C4839" s="140">
        <v>40218</v>
      </c>
      <c r="D4839" s="30" t="s">
        <v>20</v>
      </c>
      <c r="E4839" s="30" t="s">
        <v>77</v>
      </c>
      <c r="F4839" s="30">
        <v>-80</v>
      </c>
      <c r="G4839" s="83">
        <v>15.1</v>
      </c>
      <c r="H4839" s="32">
        <v>-80.251666666666665</v>
      </c>
      <c r="I4839" s="30">
        <v>25</v>
      </c>
      <c r="J4839" s="83">
        <v>29.599999999999937</v>
      </c>
      <c r="K4839" s="32">
        <v>25.493333333333332</v>
      </c>
      <c r="L4839" s="34">
        <v>20.329999999999998</v>
      </c>
      <c r="M4839" s="34">
        <v>34.82</v>
      </c>
      <c r="N4839" s="33"/>
      <c r="O4839" s="33"/>
      <c r="P4839" s="31">
        <v>58.810810810810807</v>
      </c>
      <c r="Q4839" s="31">
        <v>7.7975000000000003</v>
      </c>
      <c r="R4839" s="31">
        <v>0.97081497086326141</v>
      </c>
      <c r="S4839" s="31">
        <v>0.495</v>
      </c>
      <c r="T4839" s="31">
        <v>0</v>
      </c>
      <c r="U4839" s="31">
        <v>6.0860000000000003</v>
      </c>
      <c r="V4839" s="31">
        <v>0</v>
      </c>
      <c r="W4839" s="31">
        <v>6.0860000000000003</v>
      </c>
      <c r="X4839" s="31">
        <v>0</v>
      </c>
      <c r="Y4839" s="31" t="s">
        <v>194</v>
      </c>
      <c r="Z4839" s="31" t="s">
        <v>194</v>
      </c>
      <c r="AA4839" s="31" t="s">
        <v>194</v>
      </c>
      <c r="AB4839" s="31" t="s">
        <v>194</v>
      </c>
      <c r="AC4839" s="31" t="s">
        <v>194</v>
      </c>
      <c r="AD4839" s="31">
        <v>6.5810000000000004</v>
      </c>
      <c r="AE4839" s="34"/>
      <c r="AF4839" s="31">
        <v>0.66515424474863982</v>
      </c>
      <c r="AG4839" s="31">
        <v>0.16280103118683303</v>
      </c>
      <c r="AH4839" s="34"/>
      <c r="AI4839" s="34">
        <v>1.0500000000000043</v>
      </c>
      <c r="AJ4839" s="127"/>
      <c r="AK4839" s="127"/>
      <c r="AL4839" s="127"/>
      <c r="AM4839" s="127"/>
    </row>
    <row r="4840" spans="1:39" s="1" customFormat="1" ht="15" customHeight="1" x14ac:dyDescent="0.2">
      <c r="A4840" s="30">
        <v>4975</v>
      </c>
      <c r="B4840" s="30">
        <v>100209</v>
      </c>
      <c r="C4840" s="140">
        <v>40218</v>
      </c>
      <c r="D4840" s="30" t="s">
        <v>21</v>
      </c>
      <c r="E4840" s="30" t="s">
        <v>77</v>
      </c>
      <c r="F4840" s="30">
        <v>-80</v>
      </c>
      <c r="G4840" s="83">
        <v>19.5</v>
      </c>
      <c r="H4840" s="32">
        <v>-80.325000000000003</v>
      </c>
      <c r="I4840" s="30">
        <v>25</v>
      </c>
      <c r="J4840" s="83">
        <v>27.800000000000082</v>
      </c>
      <c r="K4840" s="32">
        <v>25.463333333333335</v>
      </c>
      <c r="L4840" s="34">
        <v>21.04</v>
      </c>
      <c r="M4840" s="34">
        <v>26.05</v>
      </c>
      <c r="N4840" s="33"/>
      <c r="O4840" s="33"/>
      <c r="P4840" s="31">
        <v>64.86486486486487</v>
      </c>
      <c r="Q4840" s="31">
        <v>18.078690000000002</v>
      </c>
      <c r="R4840" s="31">
        <v>0.6592046748624657</v>
      </c>
      <c r="S4840" s="31">
        <v>1.8340000000000001</v>
      </c>
      <c r="T4840" s="31">
        <v>4.2999999999999997E-2</v>
      </c>
      <c r="U4840" s="31">
        <v>14.228999999999999</v>
      </c>
      <c r="V4840" s="31">
        <v>0.13</v>
      </c>
      <c r="W4840" s="31">
        <v>14.098999999999998</v>
      </c>
      <c r="X4840" s="31">
        <v>4.5599999999999996</v>
      </c>
      <c r="Y4840" s="31" t="s">
        <v>194</v>
      </c>
      <c r="Z4840" s="31" t="s">
        <v>194</v>
      </c>
      <c r="AA4840" s="31" t="s">
        <v>194</v>
      </c>
      <c r="AB4840" s="31" t="s">
        <v>194</v>
      </c>
      <c r="AC4840" s="31" t="s">
        <v>194</v>
      </c>
      <c r="AD4840" s="31">
        <v>16.062999999999999</v>
      </c>
      <c r="AE4840" s="34"/>
      <c r="AF4840" s="31">
        <v>0.34268073115531189</v>
      </c>
      <c r="AG4840" s="31">
        <v>0.15222767027098211</v>
      </c>
      <c r="AH4840" s="34"/>
      <c r="AI4840" s="34">
        <v>0.70000000000000284</v>
      </c>
      <c r="AJ4840" s="127"/>
      <c r="AK4840" s="127"/>
      <c r="AL4840" s="127"/>
      <c r="AM4840" s="127"/>
    </row>
    <row r="4841" spans="1:39" s="1" customFormat="1" ht="15" customHeight="1" x14ac:dyDescent="0.2">
      <c r="A4841" s="30">
        <v>4976</v>
      </c>
      <c r="B4841" s="30">
        <v>100209</v>
      </c>
      <c r="C4841" s="140">
        <v>40218</v>
      </c>
      <c r="D4841" s="30" t="s">
        <v>22</v>
      </c>
      <c r="E4841" s="30" t="s">
        <v>77</v>
      </c>
      <c r="F4841" s="30">
        <v>-80</v>
      </c>
      <c r="G4841" s="83">
        <v>14.6</v>
      </c>
      <c r="H4841" s="32">
        <v>-80.243333333333339</v>
      </c>
      <c r="I4841" s="30">
        <v>25</v>
      </c>
      <c r="J4841" s="83">
        <v>24.300000000000068</v>
      </c>
      <c r="K4841" s="32">
        <v>25.405000000000001</v>
      </c>
      <c r="L4841" s="34">
        <v>21.24</v>
      </c>
      <c r="M4841" s="34">
        <v>35.19</v>
      </c>
      <c r="N4841" s="33"/>
      <c r="O4841" s="33"/>
      <c r="P4841" s="31">
        <v>63.783783783783775</v>
      </c>
      <c r="Q4841" s="31">
        <v>7.7975000000000003</v>
      </c>
      <c r="R4841" s="31">
        <v>0.80444354969284826</v>
      </c>
      <c r="S4841" s="31">
        <v>0.41499999999999998</v>
      </c>
      <c r="T4841" s="31">
        <v>0</v>
      </c>
      <c r="U4841" s="31">
        <v>6.3E-2</v>
      </c>
      <c r="V4841" s="31">
        <v>0</v>
      </c>
      <c r="W4841" s="31">
        <v>6.3E-2</v>
      </c>
      <c r="X4841" s="31">
        <v>0.34599999999999997</v>
      </c>
      <c r="Y4841" s="31" t="s">
        <v>194</v>
      </c>
      <c r="Z4841" s="31" t="s">
        <v>194</v>
      </c>
      <c r="AA4841" s="31" t="s">
        <v>194</v>
      </c>
      <c r="AB4841" s="31" t="s">
        <v>194</v>
      </c>
      <c r="AC4841" s="31" t="s">
        <v>194</v>
      </c>
      <c r="AD4841" s="31">
        <v>0.47799999999999998</v>
      </c>
      <c r="AE4841" s="34"/>
      <c r="AF4841" s="31">
        <v>0.38267418258007191</v>
      </c>
      <c r="AG4841" s="31">
        <v>0.12454166213715477</v>
      </c>
      <c r="AH4841" s="34"/>
      <c r="AI4841" s="34">
        <v>0.84999999999999964</v>
      </c>
      <c r="AJ4841" s="127"/>
      <c r="AK4841" s="127"/>
      <c r="AL4841" s="127"/>
      <c r="AM4841" s="127"/>
    </row>
    <row r="4842" spans="1:39" s="1" customFormat="1" ht="15" customHeight="1" x14ac:dyDescent="0.2">
      <c r="A4842" s="30">
        <v>4977</v>
      </c>
      <c r="B4842" s="30">
        <v>100209</v>
      </c>
      <c r="C4842" s="140">
        <v>40218</v>
      </c>
      <c r="D4842" s="30" t="s">
        <v>23</v>
      </c>
      <c r="E4842" s="30" t="s">
        <v>77</v>
      </c>
      <c r="F4842" s="30">
        <v>-80</v>
      </c>
      <c r="G4842" s="83">
        <v>19.2</v>
      </c>
      <c r="H4842" s="32">
        <v>-80.319999999999993</v>
      </c>
      <c r="I4842" s="30">
        <v>25</v>
      </c>
      <c r="J4842" s="83">
        <v>19.999999999999929</v>
      </c>
      <c r="K4842" s="32">
        <v>25.333333333333332</v>
      </c>
      <c r="L4842" s="34">
        <v>20.74</v>
      </c>
      <c r="M4842" s="34">
        <v>31.77</v>
      </c>
      <c r="N4842" s="33"/>
      <c r="O4842" s="33"/>
      <c r="P4842" s="31">
        <v>67.027027027027032</v>
      </c>
      <c r="Q4842" s="31">
        <v>15.855729999999999</v>
      </c>
      <c r="R4842" s="31">
        <v>1.7130636921052012</v>
      </c>
      <c r="S4842" s="31">
        <v>0.52700000000000002</v>
      </c>
      <c r="T4842" s="31">
        <v>0</v>
      </c>
      <c r="U4842" s="31">
        <v>7.5289999999999999</v>
      </c>
      <c r="V4842" s="31">
        <v>0</v>
      </c>
      <c r="W4842" s="31">
        <v>7.5289999999999999</v>
      </c>
      <c r="X4842" s="31">
        <v>0</v>
      </c>
      <c r="Y4842" s="31" t="s">
        <v>194</v>
      </c>
      <c r="Z4842" s="31" t="s">
        <v>194</v>
      </c>
      <c r="AA4842" s="31" t="s">
        <v>194</v>
      </c>
      <c r="AB4842" s="31" t="s">
        <v>194</v>
      </c>
      <c r="AC4842" s="31" t="s">
        <v>194</v>
      </c>
      <c r="AD4842" s="31">
        <v>8.0559999999999992</v>
      </c>
      <c r="AE4842" s="34"/>
      <c r="AF4842" s="31">
        <v>0.31026498631629595</v>
      </c>
      <c r="AG4842" s="31">
        <v>7.3130519837607655E-2</v>
      </c>
      <c r="AH4842" s="34"/>
      <c r="AI4842" s="34">
        <v>1.7499999999999982</v>
      </c>
      <c r="AJ4842" s="127"/>
      <c r="AK4842" s="127"/>
      <c r="AL4842" s="127"/>
      <c r="AM4842" s="127"/>
    </row>
    <row r="4843" spans="1:39" ht="15" customHeight="1" x14ac:dyDescent="0.2">
      <c r="A4843" s="25">
        <v>4978</v>
      </c>
      <c r="B4843" s="25">
        <v>100209</v>
      </c>
      <c r="C4843" s="139">
        <v>40219</v>
      </c>
      <c r="D4843" s="25">
        <v>1</v>
      </c>
      <c r="E4843" s="25" t="s">
        <v>47</v>
      </c>
      <c r="F4843" s="25">
        <v>-80</v>
      </c>
      <c r="G4843" s="82">
        <v>29.762</v>
      </c>
      <c r="H4843" s="27">
        <v>-80.49603333333333</v>
      </c>
      <c r="I4843" s="25">
        <v>25</v>
      </c>
      <c r="J4843" s="82">
        <v>11.029999999999944</v>
      </c>
      <c r="K4843" s="27">
        <v>25.183833333333332</v>
      </c>
      <c r="L4843" s="29">
        <v>19.463999999999999</v>
      </c>
      <c r="M4843" s="29">
        <v>27.712</v>
      </c>
      <c r="P4843" s="26">
        <v>4.9945945945945942</v>
      </c>
      <c r="Q4843" s="26">
        <v>17.5118352</v>
      </c>
      <c r="R4843" s="26">
        <v>20.184446823980473</v>
      </c>
      <c r="S4843" s="26">
        <v>9.0269999999999992</v>
      </c>
      <c r="T4843" s="26">
        <v>1.0999999999999999E-2</v>
      </c>
      <c r="U4843" s="26">
        <v>12.663</v>
      </c>
      <c r="V4843" s="26">
        <v>0.29499999999999998</v>
      </c>
      <c r="W4843" s="26">
        <v>12.368</v>
      </c>
      <c r="X4843" s="26">
        <v>2.3109999999999999</v>
      </c>
      <c r="Y4843" s="26">
        <v>0.43</v>
      </c>
      <c r="Z4843" s="26">
        <v>0.41899999999999993</v>
      </c>
      <c r="AA4843" s="26">
        <v>7.887553188348412</v>
      </c>
      <c r="AB4843" s="26">
        <v>58.771428571428579</v>
      </c>
      <c r="AC4843" s="26">
        <v>37.081428571428582</v>
      </c>
      <c r="AD4843" s="26">
        <v>21.689999999999998</v>
      </c>
      <c r="AF4843" s="26">
        <v>0.5506466785640638</v>
      </c>
      <c r="AG4843" s="26">
        <v>0.56821180242981861</v>
      </c>
      <c r="AI4843" s="29">
        <v>20.250000000000004</v>
      </c>
    </row>
    <row r="4844" spans="1:39" s="1" customFormat="1" ht="15" customHeight="1" x14ac:dyDescent="0.2">
      <c r="A4844" s="30">
        <v>4979</v>
      </c>
      <c r="B4844" s="30">
        <v>100209</v>
      </c>
      <c r="C4844" s="140">
        <v>40219</v>
      </c>
      <c r="D4844" s="30">
        <v>2</v>
      </c>
      <c r="E4844" s="30" t="s">
        <v>47</v>
      </c>
      <c r="F4844" s="30">
        <v>-80</v>
      </c>
      <c r="G4844" s="83">
        <v>33.694000000000003</v>
      </c>
      <c r="H4844" s="32">
        <v>-80.561566666666664</v>
      </c>
      <c r="I4844" s="30">
        <v>25</v>
      </c>
      <c r="J4844" s="83">
        <v>10.048999999999992</v>
      </c>
      <c r="K4844" s="32">
        <v>25.167483333333333</v>
      </c>
      <c r="L4844" s="34">
        <v>19.311</v>
      </c>
      <c r="M4844" s="34">
        <v>24.792000000000002</v>
      </c>
      <c r="N4844" s="33"/>
      <c r="O4844" s="33"/>
      <c r="P4844" s="31">
        <v>5.4270270270270276</v>
      </c>
      <c r="Q4844" s="31">
        <v>17.217293000000002</v>
      </c>
      <c r="R4844" s="31">
        <v>11.601336289055837</v>
      </c>
      <c r="S4844" s="31">
        <v>12.737</v>
      </c>
      <c r="T4844" s="31">
        <v>2.5999999999999999E-2</v>
      </c>
      <c r="U4844" s="31">
        <v>8.8059999999999992</v>
      </c>
      <c r="V4844" s="31">
        <v>0.10299999999999999</v>
      </c>
      <c r="W4844" s="31">
        <v>8.7029999999999994</v>
      </c>
      <c r="X4844" s="31">
        <v>4.6429999999999998</v>
      </c>
      <c r="Y4844" s="31">
        <v>0.20874999999999999</v>
      </c>
      <c r="Z4844" s="31">
        <v>0.18275000000000002</v>
      </c>
      <c r="AA4844" s="31">
        <v>7.8112612642282313</v>
      </c>
      <c r="AB4844" s="31">
        <v>56.689285714285724</v>
      </c>
      <c r="AC4844" s="31">
        <v>35.146285714285725</v>
      </c>
      <c r="AD4844" s="31">
        <v>21.542999999999999</v>
      </c>
      <c r="AE4844" s="34"/>
      <c r="AF4844" s="31">
        <v>0.40877517193096785</v>
      </c>
      <c r="AG4844" s="31">
        <v>0.40277017961659489</v>
      </c>
      <c r="AH4844" s="34"/>
      <c r="AI4844" s="34">
        <v>11.65</v>
      </c>
      <c r="AJ4844" s="127"/>
      <c r="AK4844" s="127"/>
      <c r="AL4844" s="127"/>
      <c r="AM4844" s="127"/>
    </row>
    <row r="4845" spans="1:39" s="1" customFormat="1" ht="15" customHeight="1" x14ac:dyDescent="0.2">
      <c r="A4845" s="30">
        <v>4980</v>
      </c>
      <c r="B4845" s="30">
        <v>100209</v>
      </c>
      <c r="C4845" s="140">
        <v>40219</v>
      </c>
      <c r="D4845" s="30">
        <v>3</v>
      </c>
      <c r="E4845" s="30" t="s">
        <v>47</v>
      </c>
      <c r="F4845" s="30">
        <v>-80</v>
      </c>
      <c r="G4845" s="83">
        <v>37.247</v>
      </c>
      <c r="H4845" s="32">
        <v>-80.620783333333335</v>
      </c>
      <c r="I4845" s="30">
        <v>25</v>
      </c>
      <c r="J4845" s="83">
        <v>8.9949999999999619</v>
      </c>
      <c r="K4845" s="32">
        <v>25.149916666666666</v>
      </c>
      <c r="L4845" s="34">
        <v>19.704999999999998</v>
      </c>
      <c r="M4845" s="34">
        <v>24.420999999999999</v>
      </c>
      <c r="N4845" s="33"/>
      <c r="O4845" s="33"/>
      <c r="P4845" s="31">
        <v>14.486486486486486</v>
      </c>
      <c r="Q4845" s="31">
        <v>18.162051000000002</v>
      </c>
      <c r="R4845" s="31">
        <v>4.2451217677818116</v>
      </c>
      <c r="S4845" s="31">
        <v>14.557</v>
      </c>
      <c r="T4845" s="31">
        <v>1.0999999999999999E-2</v>
      </c>
      <c r="U4845" s="31">
        <v>2.0470000000000002</v>
      </c>
      <c r="V4845" s="31">
        <v>0</v>
      </c>
      <c r="W4845" s="31">
        <v>2.0470000000000002</v>
      </c>
      <c r="X4845" s="31">
        <v>3.7930000000000001</v>
      </c>
      <c r="Y4845" s="31">
        <v>0.16500000000000001</v>
      </c>
      <c r="Z4845" s="31">
        <v>0.154</v>
      </c>
      <c r="AA4845" s="31">
        <v>7.8691310951786733</v>
      </c>
      <c r="AB4845" s="31">
        <v>65.662142857142868</v>
      </c>
      <c r="AC4845" s="31">
        <v>49.058142857142869</v>
      </c>
      <c r="AD4845" s="31">
        <v>16.603999999999999</v>
      </c>
      <c r="AE4845" s="34"/>
      <c r="AF4845" s="31">
        <v>0.46097715063275996</v>
      </c>
      <c r="AG4845" s="31">
        <v>0.25322751306833496</v>
      </c>
      <c r="AH4845" s="34"/>
      <c r="AI4845" s="34">
        <v>4.2999999999999972</v>
      </c>
      <c r="AJ4845" s="127"/>
      <c r="AK4845" s="127"/>
      <c r="AL4845" s="127"/>
      <c r="AM4845" s="127"/>
    </row>
    <row r="4846" spans="1:39" s="3" customFormat="1" ht="15" customHeight="1" x14ac:dyDescent="0.2">
      <c r="A4846" s="25">
        <v>4981</v>
      </c>
      <c r="B4846" s="25">
        <v>100209</v>
      </c>
      <c r="C4846" s="139">
        <v>40219</v>
      </c>
      <c r="D4846" s="25">
        <v>4</v>
      </c>
      <c r="E4846" s="25" t="s">
        <v>48</v>
      </c>
      <c r="F4846" s="25">
        <v>-80</v>
      </c>
      <c r="G4846" s="82">
        <v>40.795000000000002</v>
      </c>
      <c r="H4846" s="27">
        <v>-80.679916666666671</v>
      </c>
      <c r="I4846" s="25">
        <v>25</v>
      </c>
      <c r="J4846" s="82">
        <v>7.8899999999999437</v>
      </c>
      <c r="K4846" s="27">
        <v>25.131499999999999</v>
      </c>
      <c r="L4846" s="29">
        <v>19.995999999999999</v>
      </c>
      <c r="M4846" s="29">
        <v>29.422000000000001</v>
      </c>
      <c r="N4846" s="28"/>
      <c r="O4846" s="28"/>
      <c r="P4846" s="26">
        <v>56.194594594594591</v>
      </c>
      <c r="Q4846" s="26">
        <v>24.358552</v>
      </c>
      <c r="R4846" s="26">
        <v>1.5570997563664242</v>
      </c>
      <c r="S4846" s="26">
        <v>2.847</v>
      </c>
      <c r="T4846" s="26">
        <v>0.04</v>
      </c>
      <c r="U4846" s="26">
        <v>0.66500000000000004</v>
      </c>
      <c r="V4846" s="26">
        <v>0</v>
      </c>
      <c r="W4846" s="26">
        <v>0.66500000000000004</v>
      </c>
      <c r="X4846" s="26">
        <v>5.7510000000000003</v>
      </c>
      <c r="Y4846" s="26">
        <v>0.24875</v>
      </c>
      <c r="Z4846" s="26">
        <v>0.20874999999999999</v>
      </c>
      <c r="AA4846" s="26">
        <v>7.8591625377329466</v>
      </c>
      <c r="AB4846" s="26">
        <v>72.670714285714311</v>
      </c>
      <c r="AC4846" s="26">
        <v>69.158714285714311</v>
      </c>
      <c r="AD4846" s="26">
        <v>3.512</v>
      </c>
      <c r="AE4846" s="29"/>
      <c r="AF4846" s="26">
        <v>0.36036204652204795</v>
      </c>
      <c r="AG4846" s="26">
        <v>8.1587053470535631E-2</v>
      </c>
      <c r="AH4846" s="29"/>
      <c r="AI4846" s="29">
        <v>1.6000000000000014</v>
      </c>
      <c r="AJ4846" s="125"/>
      <c r="AK4846" s="125"/>
      <c r="AL4846" s="125"/>
      <c r="AM4846" s="125"/>
    </row>
    <row r="4847" spans="1:39" s="3" customFormat="1" ht="15" customHeight="1" x14ac:dyDescent="0.2">
      <c r="A4847" s="25">
        <v>4982</v>
      </c>
      <c r="B4847" s="25">
        <v>100209</v>
      </c>
      <c r="C4847" s="139">
        <v>40219</v>
      </c>
      <c r="D4847" s="25">
        <v>5</v>
      </c>
      <c r="E4847" s="25" t="s">
        <v>48</v>
      </c>
      <c r="F4847" s="25">
        <v>-80</v>
      </c>
      <c r="G4847" s="82">
        <v>43.174999999999997</v>
      </c>
      <c r="H4847" s="27">
        <v>-80.719583333333333</v>
      </c>
      <c r="I4847" s="25">
        <v>25</v>
      </c>
      <c r="J4847" s="82">
        <v>6.9189999999998975</v>
      </c>
      <c r="K4847" s="27">
        <v>25.115316666666665</v>
      </c>
      <c r="L4847" s="29">
        <v>19.981999999999999</v>
      </c>
      <c r="M4847" s="29">
        <v>30.603999999999999</v>
      </c>
      <c r="N4847" s="28"/>
      <c r="O4847" s="28"/>
      <c r="P4847" s="26">
        <v>58.702702702702702</v>
      </c>
      <c r="Q4847" s="26">
        <v>35.028759999999998</v>
      </c>
      <c r="R4847" s="26">
        <v>1.3474772718131027</v>
      </c>
      <c r="S4847" s="26">
        <v>1.3089999999999999</v>
      </c>
      <c r="T4847" s="26">
        <v>4.1000000000000002E-2</v>
      </c>
      <c r="U4847" s="26">
        <v>8.1050000000000004</v>
      </c>
      <c r="V4847" s="26">
        <v>0</v>
      </c>
      <c r="W4847" s="26">
        <v>8.1050000000000004</v>
      </c>
      <c r="X4847" s="26">
        <v>6.157</v>
      </c>
      <c r="Y4847" s="26">
        <v>0.24249999999999999</v>
      </c>
      <c r="Z4847" s="26">
        <v>0.20149999999999998</v>
      </c>
      <c r="AA4847" s="26">
        <v>8.0497377159379813</v>
      </c>
      <c r="AB4847" s="26">
        <v>77.94285714285715</v>
      </c>
      <c r="AC4847" s="26">
        <v>68.528857142857149</v>
      </c>
      <c r="AD4847" s="26">
        <v>9.4139999999999997</v>
      </c>
      <c r="AE4847" s="29"/>
      <c r="AF4847" s="26">
        <v>0.4411909167699839</v>
      </c>
      <c r="AG4847" s="26">
        <v>0.15702541773474504</v>
      </c>
      <c r="AH4847" s="29"/>
      <c r="AI4847" s="29">
        <v>1.4000000000000057</v>
      </c>
      <c r="AJ4847" s="125"/>
      <c r="AK4847" s="125"/>
      <c r="AL4847" s="125"/>
      <c r="AM4847" s="125"/>
    </row>
    <row r="4848" spans="1:39" s="1" customFormat="1" ht="15" customHeight="1" x14ac:dyDescent="0.2">
      <c r="A4848" s="30">
        <v>4983</v>
      </c>
      <c r="B4848" s="30">
        <v>100209</v>
      </c>
      <c r="C4848" s="140">
        <v>40219</v>
      </c>
      <c r="D4848" s="30">
        <v>6</v>
      </c>
      <c r="E4848" s="30" t="s">
        <v>48</v>
      </c>
      <c r="F4848" s="30">
        <v>-80</v>
      </c>
      <c r="G4848" s="83">
        <v>45.531999999999996</v>
      </c>
      <c r="H4848" s="32">
        <v>-80.758866666666663</v>
      </c>
      <c r="I4848" s="30">
        <v>25</v>
      </c>
      <c r="J4848" s="83">
        <v>4.1870000000000118</v>
      </c>
      <c r="K4848" s="32">
        <v>25.069783333333334</v>
      </c>
      <c r="L4848" s="34">
        <v>19.017099999999999</v>
      </c>
      <c r="M4848" s="34">
        <v>32.917000000000002</v>
      </c>
      <c r="N4848" s="33"/>
      <c r="O4848" s="33"/>
      <c r="P4848" s="31">
        <v>62.529729729729731</v>
      </c>
      <c r="Q4848" s="31">
        <v>31.138579999999997</v>
      </c>
      <c r="R4848" s="31">
        <v>1.0333442476253942</v>
      </c>
      <c r="S4848" s="31">
        <v>0.57699999999999996</v>
      </c>
      <c r="T4848" s="31">
        <v>4.2000000000000003E-2</v>
      </c>
      <c r="U4848" s="31">
        <v>6.9939999999999998</v>
      </c>
      <c r="V4848" s="31">
        <v>0</v>
      </c>
      <c r="W4848" s="31">
        <v>6.9939999999999998</v>
      </c>
      <c r="X4848" s="31">
        <v>6.5609999999999999</v>
      </c>
      <c r="Y4848" s="31">
        <v>0.14124999999999999</v>
      </c>
      <c r="Z4848" s="31">
        <v>0</v>
      </c>
      <c r="AA4848" s="31">
        <v>8.1321045001958314</v>
      </c>
      <c r="AB4848" s="31">
        <v>47.89714285714286</v>
      </c>
      <c r="AC4848" s="31">
        <v>40.326142857142862</v>
      </c>
      <c r="AD4848" s="31">
        <v>7.5709999999999997</v>
      </c>
      <c r="AE4848" s="34"/>
      <c r="AF4848" s="31">
        <v>0.55990831994663992</v>
      </c>
      <c r="AG4848" s="31">
        <v>0.23858368265599406</v>
      </c>
      <c r="AH4848" s="34"/>
      <c r="AI4848" s="34">
        <v>1.0999999999999943</v>
      </c>
      <c r="AJ4848" s="127"/>
      <c r="AK4848" s="127"/>
      <c r="AL4848" s="127"/>
      <c r="AM4848" s="127"/>
    </row>
    <row r="4849" spans="1:39" s="1" customFormat="1" ht="15" customHeight="1" x14ac:dyDescent="0.2">
      <c r="A4849" s="30">
        <v>4984</v>
      </c>
      <c r="B4849" s="30">
        <v>100209</v>
      </c>
      <c r="C4849" s="140">
        <v>40219</v>
      </c>
      <c r="D4849" s="30">
        <v>7</v>
      </c>
      <c r="E4849" s="30" t="s">
        <v>48</v>
      </c>
      <c r="F4849" s="30">
        <v>-80</v>
      </c>
      <c r="G4849" s="83">
        <v>47.606000000000002</v>
      </c>
      <c r="H4849" s="32">
        <v>-80.79343333333334</v>
      </c>
      <c r="I4849" s="30">
        <v>25</v>
      </c>
      <c r="J4849" s="83">
        <v>6.9890000000000896</v>
      </c>
      <c r="K4849" s="32">
        <v>25.116483333333335</v>
      </c>
      <c r="L4849" s="34">
        <v>19.808</v>
      </c>
      <c r="M4849" s="34">
        <v>31.635999999999999</v>
      </c>
      <c r="N4849" s="33"/>
      <c r="O4849" s="33"/>
      <c r="P4849" s="31">
        <v>64.389189189189182</v>
      </c>
      <c r="Q4849" s="31">
        <v>41.781000999999996</v>
      </c>
      <c r="R4849" s="31">
        <v>1.7114599446796557</v>
      </c>
      <c r="S4849" s="31">
        <v>0.63300000000000001</v>
      </c>
      <c r="T4849" s="31">
        <v>0.45500000000000002</v>
      </c>
      <c r="U4849" s="31">
        <v>7.1390000000000002</v>
      </c>
      <c r="V4849" s="31">
        <v>0</v>
      </c>
      <c r="W4849" s="31">
        <v>7.1390000000000002</v>
      </c>
      <c r="X4849" s="31">
        <v>60.3</v>
      </c>
      <c r="Y4849" s="31">
        <v>0.59750000000000003</v>
      </c>
      <c r="Z4849" s="31">
        <v>0.14249999999999999</v>
      </c>
      <c r="AA4849" s="31">
        <v>8.1452320221986874</v>
      </c>
      <c r="AB4849" s="31">
        <v>55</v>
      </c>
      <c r="AC4849" s="31">
        <v>47.228000000000002</v>
      </c>
      <c r="AD4849" s="31">
        <v>7.7720000000000002</v>
      </c>
      <c r="AE4849" s="34"/>
      <c r="AF4849" s="31">
        <v>0.32373646469095196</v>
      </c>
      <c r="AG4849" s="31">
        <v>0.14208161622950105</v>
      </c>
      <c r="AH4849" s="34"/>
      <c r="AI4849" s="34">
        <v>1.7500000000000071</v>
      </c>
      <c r="AJ4849" s="127"/>
      <c r="AK4849" s="127"/>
      <c r="AL4849" s="127"/>
      <c r="AM4849" s="127"/>
    </row>
    <row r="4850" spans="1:39" s="1" customFormat="1" ht="15" customHeight="1" x14ac:dyDescent="0.2">
      <c r="A4850" s="30">
        <v>4985</v>
      </c>
      <c r="B4850" s="30">
        <v>100209</v>
      </c>
      <c r="C4850" s="140">
        <v>40219</v>
      </c>
      <c r="D4850" s="30">
        <v>8</v>
      </c>
      <c r="E4850" s="30" t="s">
        <v>48</v>
      </c>
      <c r="F4850" s="30">
        <v>-80</v>
      </c>
      <c r="G4850" s="83">
        <v>51.844000000000001</v>
      </c>
      <c r="H4850" s="32">
        <v>-80.864066666666673</v>
      </c>
      <c r="I4850" s="30">
        <v>25</v>
      </c>
      <c r="J4850" s="83">
        <v>7.6969999999999317</v>
      </c>
      <c r="K4850" s="32">
        <v>25.128283333333332</v>
      </c>
      <c r="L4850" s="34">
        <v>19.574999999999999</v>
      </c>
      <c r="M4850" s="34">
        <v>32.451000000000001</v>
      </c>
      <c r="N4850" s="33"/>
      <c r="O4850" s="33"/>
      <c r="P4850" s="31">
        <v>41.145945945945947</v>
      </c>
      <c r="Q4850" s="31">
        <v>28.804472000000001</v>
      </c>
      <c r="R4850" s="31">
        <v>2.0777306302395901</v>
      </c>
      <c r="S4850" s="31">
        <v>0.33300000000000002</v>
      </c>
      <c r="T4850" s="31">
        <v>7.1999999999999995E-2</v>
      </c>
      <c r="U4850" s="31">
        <v>8.6319999999999997</v>
      </c>
      <c r="V4850" s="31">
        <v>0</v>
      </c>
      <c r="W4850" s="31">
        <v>8.6319999999999997</v>
      </c>
      <c r="X4850" s="31">
        <v>9.6649999999999991</v>
      </c>
      <c r="Y4850" s="31">
        <v>0.23499999999999999</v>
      </c>
      <c r="Z4850" s="31">
        <v>0.16299999999999998</v>
      </c>
      <c r="AA4850" s="31">
        <v>7.7558361203519635</v>
      </c>
      <c r="AB4850" s="31">
        <v>33.699285714285722</v>
      </c>
      <c r="AC4850" s="31">
        <v>24.734285714285722</v>
      </c>
      <c r="AD4850" s="31">
        <v>8.9649999999999999</v>
      </c>
      <c r="AE4850" s="34"/>
      <c r="AF4850" s="31">
        <v>1.8670627059874796</v>
      </c>
      <c r="AG4850" s="31">
        <v>0.33447783178148272</v>
      </c>
      <c r="AH4850" s="34"/>
      <c r="AI4850" s="34">
        <v>2.3000000000000043</v>
      </c>
      <c r="AJ4850" s="127"/>
      <c r="AK4850" s="127"/>
      <c r="AL4850" s="127"/>
      <c r="AM4850" s="127"/>
    </row>
    <row r="4851" spans="1:39" s="1" customFormat="1" ht="15" customHeight="1" x14ac:dyDescent="0.2">
      <c r="A4851" s="30">
        <v>4986</v>
      </c>
      <c r="B4851" s="30">
        <v>100209</v>
      </c>
      <c r="C4851" s="140">
        <v>40219</v>
      </c>
      <c r="D4851" s="30">
        <v>9</v>
      </c>
      <c r="E4851" s="30" t="s">
        <v>49</v>
      </c>
      <c r="F4851" s="30">
        <v>-80</v>
      </c>
      <c r="G4851" s="83">
        <v>54.335000000000001</v>
      </c>
      <c r="H4851" s="32">
        <v>-80.90558333333334</v>
      </c>
      <c r="I4851" s="30">
        <v>25</v>
      </c>
      <c r="J4851" s="83">
        <v>7.6009999999999422</v>
      </c>
      <c r="K4851" s="32">
        <v>25.126683333333332</v>
      </c>
      <c r="L4851" s="34">
        <v>19.972999999999999</v>
      </c>
      <c r="M4851" s="34">
        <v>32.363999999999997</v>
      </c>
      <c r="N4851" s="33"/>
      <c r="O4851" s="33"/>
      <c r="P4851" s="31">
        <v>17.232432432432432</v>
      </c>
      <c r="Q4851" s="31">
        <v>27.442908999999997</v>
      </c>
      <c r="R4851" s="31">
        <v>5.3563464955715707</v>
      </c>
      <c r="S4851" s="31">
        <v>0.51</v>
      </c>
      <c r="T4851" s="31">
        <v>0</v>
      </c>
      <c r="U4851" s="31">
        <v>7.5430000000000001</v>
      </c>
      <c r="V4851" s="31">
        <v>0</v>
      </c>
      <c r="W4851" s="31">
        <v>7.5430000000000001</v>
      </c>
      <c r="X4851" s="31">
        <v>0</v>
      </c>
      <c r="Y4851" s="31">
        <v>0.34499999999999997</v>
      </c>
      <c r="Z4851" s="31">
        <v>0.34499999999999997</v>
      </c>
      <c r="AA4851" s="31">
        <v>7.9073060610493551</v>
      </c>
      <c r="AB4851" s="31">
        <v>30.147857142857145</v>
      </c>
      <c r="AC4851" s="31">
        <v>22.094857142857144</v>
      </c>
      <c r="AD4851" s="31">
        <v>8.0530000000000008</v>
      </c>
      <c r="AE4851" s="34"/>
      <c r="AF4851" s="31">
        <v>4.1466894371988001</v>
      </c>
      <c r="AG4851" s="31">
        <v>0.36417500534153557</v>
      </c>
      <c r="AH4851" s="34"/>
      <c r="AI4851" s="34">
        <v>5.85</v>
      </c>
      <c r="AJ4851" s="127"/>
      <c r="AK4851" s="127"/>
      <c r="AL4851" s="127"/>
      <c r="AM4851" s="127"/>
    </row>
    <row r="4852" spans="1:39" s="1" customFormat="1" ht="15" customHeight="1" x14ac:dyDescent="0.2">
      <c r="A4852" s="30">
        <v>4987</v>
      </c>
      <c r="B4852" s="30">
        <v>100209</v>
      </c>
      <c r="C4852" s="140">
        <v>40219</v>
      </c>
      <c r="D4852" s="30">
        <v>10</v>
      </c>
      <c r="E4852" s="30" t="s">
        <v>49</v>
      </c>
      <c r="F4852" s="30">
        <v>-80</v>
      </c>
      <c r="G4852" s="83">
        <v>59.731000000000002</v>
      </c>
      <c r="H4852" s="32">
        <v>-80.99551666666666</v>
      </c>
      <c r="I4852" s="30">
        <v>25</v>
      </c>
      <c r="J4852" s="83">
        <v>6.6959999999999553</v>
      </c>
      <c r="K4852" s="32">
        <v>25.111599999999999</v>
      </c>
      <c r="L4852" s="34">
        <v>20.114000000000001</v>
      </c>
      <c r="M4852" s="34">
        <v>33.179000000000002</v>
      </c>
      <c r="N4852" s="33"/>
      <c r="O4852" s="33"/>
      <c r="P4852" s="31">
        <v>12.172972972972971</v>
      </c>
      <c r="Q4852" s="31">
        <v>21.079686000000002</v>
      </c>
      <c r="R4852" s="31">
        <v>6.4869179308712122</v>
      </c>
      <c r="S4852" s="31">
        <v>0.183</v>
      </c>
      <c r="T4852" s="31">
        <v>0</v>
      </c>
      <c r="U4852" s="31">
        <v>9.56</v>
      </c>
      <c r="V4852" s="31">
        <v>0</v>
      </c>
      <c r="W4852" s="31">
        <v>9.56</v>
      </c>
      <c r="X4852" s="31">
        <v>0</v>
      </c>
      <c r="Y4852" s="31">
        <v>0.24124999999999999</v>
      </c>
      <c r="Z4852" s="31">
        <v>0.24124999999999999</v>
      </c>
      <c r="AA4852" s="31">
        <v>7.8858470986234757</v>
      </c>
      <c r="AB4852" s="31">
        <v>20.852857142857147</v>
      </c>
      <c r="AC4852" s="31">
        <v>11.109857142857146</v>
      </c>
      <c r="AD4852" s="31">
        <v>9.7430000000000003</v>
      </c>
      <c r="AE4852" s="34"/>
      <c r="AF4852" s="31">
        <v>3.8898893806819195</v>
      </c>
      <c r="AG4852" s="31">
        <v>0.61351600531845685</v>
      </c>
      <c r="AH4852" s="34"/>
      <c r="AI4852" s="34">
        <v>6.9500000000000117</v>
      </c>
      <c r="AJ4852" s="127"/>
      <c r="AK4852" s="127"/>
      <c r="AL4852" s="127"/>
      <c r="AM4852" s="127"/>
    </row>
    <row r="4853" spans="1:39" s="1" customFormat="1" ht="15" customHeight="1" x14ac:dyDescent="0.2">
      <c r="A4853" s="30">
        <v>4988</v>
      </c>
      <c r="B4853" s="30">
        <v>100209</v>
      </c>
      <c r="C4853" s="140">
        <v>40219</v>
      </c>
      <c r="D4853" s="30">
        <v>11</v>
      </c>
      <c r="E4853" s="30" t="s">
        <v>49</v>
      </c>
      <c r="F4853" s="30">
        <v>-80</v>
      </c>
      <c r="G4853" s="83">
        <v>59.981000000000002</v>
      </c>
      <c r="H4853" s="32">
        <v>-80.999683333333337</v>
      </c>
      <c r="I4853" s="30">
        <v>25</v>
      </c>
      <c r="J4853" s="83">
        <v>4.4570000000000221</v>
      </c>
      <c r="K4853" s="32">
        <v>25.074283333333334</v>
      </c>
      <c r="L4853" s="34">
        <v>19.702999999999999</v>
      </c>
      <c r="M4853" s="34">
        <v>33.972999999999999</v>
      </c>
      <c r="N4853" s="33"/>
      <c r="O4853" s="33"/>
      <c r="P4853" s="31">
        <v>6.0108108108108116</v>
      </c>
      <c r="Q4853" s="31">
        <v>14.966546000000001</v>
      </c>
      <c r="R4853" s="31">
        <v>8.5298008002739376</v>
      </c>
      <c r="S4853" s="31">
        <v>0.154</v>
      </c>
      <c r="T4853" s="31">
        <v>2.4E-2</v>
      </c>
      <c r="U4853" s="31">
        <v>8.08</v>
      </c>
      <c r="V4853" s="31">
        <v>0</v>
      </c>
      <c r="W4853" s="31">
        <v>8.08</v>
      </c>
      <c r="X4853" s="31">
        <v>3.7</v>
      </c>
      <c r="Y4853" s="31">
        <v>0.75749999999999995</v>
      </c>
      <c r="Z4853" s="31">
        <v>0.73349999999999993</v>
      </c>
      <c r="AA4853" s="31">
        <v>7.8126700345369491</v>
      </c>
      <c r="AB4853" s="31">
        <v>26.07</v>
      </c>
      <c r="AC4853" s="31">
        <v>17.835999999999999</v>
      </c>
      <c r="AD4853" s="31">
        <v>8.234</v>
      </c>
      <c r="AE4853" s="34"/>
      <c r="AF4853" s="31">
        <v>5.2096732776989993</v>
      </c>
      <c r="AG4853" s="31">
        <v>0.85826921755782226</v>
      </c>
      <c r="AH4853" s="34"/>
      <c r="AI4853" s="34">
        <v>9.1500000000000092</v>
      </c>
      <c r="AJ4853" s="127"/>
      <c r="AK4853" s="127"/>
      <c r="AL4853" s="127"/>
      <c r="AM4853" s="127"/>
    </row>
    <row r="4854" spans="1:39" s="1" customFormat="1" ht="15" customHeight="1" x14ac:dyDescent="0.2">
      <c r="A4854" s="30">
        <v>4989</v>
      </c>
      <c r="B4854" s="30">
        <v>100209</v>
      </c>
      <c r="C4854" s="140">
        <v>40219</v>
      </c>
      <c r="D4854" s="30">
        <v>12</v>
      </c>
      <c r="E4854" s="30" t="s">
        <v>49</v>
      </c>
      <c r="F4854" s="30">
        <v>-81</v>
      </c>
      <c r="G4854" s="83">
        <v>3.952</v>
      </c>
      <c r="H4854" s="32">
        <v>-81.065866666666665</v>
      </c>
      <c r="I4854" s="30">
        <v>25</v>
      </c>
      <c r="J4854" s="83">
        <v>6.7680000000000007</v>
      </c>
      <c r="K4854" s="32">
        <v>25.1128</v>
      </c>
      <c r="L4854" s="34">
        <v>19.977</v>
      </c>
      <c r="M4854" s="34">
        <v>33.350999999999999</v>
      </c>
      <c r="N4854" s="33"/>
      <c r="O4854" s="33"/>
      <c r="P4854" s="31">
        <v>9.9999999999999995E-7</v>
      </c>
      <c r="Q4854" s="31">
        <v>21.691000000000003</v>
      </c>
      <c r="R4854" s="31">
        <v>55.299884026504778</v>
      </c>
      <c r="S4854" s="31">
        <v>0.63700000000000001</v>
      </c>
      <c r="T4854" s="31">
        <v>8.1000000000000003E-2</v>
      </c>
      <c r="U4854" s="31">
        <v>8.4730000000000008</v>
      </c>
      <c r="V4854" s="31">
        <v>0</v>
      </c>
      <c r="W4854" s="31">
        <v>8.4730000000000008</v>
      </c>
      <c r="X4854" s="31">
        <v>5.6459999999999999</v>
      </c>
      <c r="Y4854" s="31">
        <v>1.72</v>
      </c>
      <c r="Z4854" s="31">
        <v>1.6389999999999998</v>
      </c>
      <c r="AA4854" s="31">
        <v>7.7620864114008379</v>
      </c>
      <c r="AB4854" s="31">
        <v>25.677142857142858</v>
      </c>
      <c r="AC4854" s="31">
        <v>16.567142857142855</v>
      </c>
      <c r="AD4854" s="31">
        <v>9.1100000000000012</v>
      </c>
      <c r="AE4854" s="34"/>
      <c r="AF4854" s="31">
        <v>4.2009741773598313</v>
      </c>
      <c r="AG4854" s="31">
        <v>3.4111893126301269</v>
      </c>
      <c r="AH4854" s="34"/>
      <c r="AI4854" s="34">
        <v>55.8</v>
      </c>
      <c r="AJ4854" s="127"/>
      <c r="AK4854" s="127"/>
      <c r="AL4854" s="127"/>
      <c r="AM4854" s="127"/>
    </row>
    <row r="4855" spans="1:39" s="1" customFormat="1" ht="15" customHeight="1" x14ac:dyDescent="0.2">
      <c r="A4855" s="30">
        <v>4990</v>
      </c>
      <c r="B4855" s="30">
        <v>100209</v>
      </c>
      <c r="C4855" s="140">
        <v>40219</v>
      </c>
      <c r="D4855" s="30">
        <v>13</v>
      </c>
      <c r="E4855" s="30" t="s">
        <v>49</v>
      </c>
      <c r="F4855" s="30">
        <v>-81</v>
      </c>
      <c r="G4855" s="83">
        <v>5.8079999999999998</v>
      </c>
      <c r="H4855" s="32">
        <v>-81.096800000000002</v>
      </c>
      <c r="I4855" s="30">
        <v>25</v>
      </c>
      <c r="J4855" s="83">
        <v>6.7983999999999867</v>
      </c>
      <c r="K4855" s="32">
        <v>25.113306666666666</v>
      </c>
      <c r="L4855" s="34">
        <v>19.928999999999998</v>
      </c>
      <c r="M4855" s="34">
        <v>33.335000000000001</v>
      </c>
      <c r="N4855" s="33"/>
      <c r="O4855" s="33"/>
      <c r="P4855" s="31"/>
      <c r="Q4855" s="31"/>
      <c r="R4855" s="31">
        <v>54.780269228468207</v>
      </c>
      <c r="S4855" s="31">
        <v>1.4370000000000001</v>
      </c>
      <c r="T4855" s="31">
        <v>0.151</v>
      </c>
      <c r="U4855" s="31">
        <v>9</v>
      </c>
      <c r="V4855" s="31">
        <v>2.8000000000000001E-2</v>
      </c>
      <c r="W4855" s="31">
        <v>8.9719999999999995</v>
      </c>
      <c r="X4855" s="31">
        <v>11.616</v>
      </c>
      <c r="Y4855" s="31">
        <v>0.22625000000000001</v>
      </c>
      <c r="Z4855" s="31">
        <v>7.5250000000000011E-2</v>
      </c>
      <c r="AA4855" s="31" t="s">
        <v>194</v>
      </c>
      <c r="AB4855" s="31">
        <v>27.366428571428575</v>
      </c>
      <c r="AC4855" s="31">
        <v>16.929428571428573</v>
      </c>
      <c r="AD4855" s="31">
        <v>10.436999999999999</v>
      </c>
      <c r="AE4855" s="34"/>
      <c r="AF4855" s="31">
        <v>3.5257384808669987</v>
      </c>
      <c r="AG4855" s="31">
        <v>3.899752304662401</v>
      </c>
      <c r="AH4855" s="34"/>
      <c r="AI4855" s="34">
        <v>55.199999999999996</v>
      </c>
      <c r="AJ4855" s="127"/>
      <c r="AK4855" s="127"/>
      <c r="AL4855" s="127"/>
      <c r="AM4855" s="127"/>
    </row>
    <row r="4856" spans="1:39" s="1" customFormat="1" ht="15" customHeight="1" x14ac:dyDescent="0.2">
      <c r="A4856" s="30">
        <v>4991</v>
      </c>
      <c r="B4856" s="30">
        <v>100209</v>
      </c>
      <c r="C4856" s="140">
        <v>40219</v>
      </c>
      <c r="D4856" s="30">
        <v>14</v>
      </c>
      <c r="E4856" s="30" t="s">
        <v>49</v>
      </c>
      <c r="F4856" s="30">
        <v>-81</v>
      </c>
      <c r="G4856" s="83">
        <v>1.694</v>
      </c>
      <c r="H4856" s="32">
        <v>-81.028233333333333</v>
      </c>
      <c r="I4856" s="30">
        <v>25</v>
      </c>
      <c r="J4856" s="83">
        <v>2.0839999999999037</v>
      </c>
      <c r="K4856" s="32">
        <v>25.034733333333332</v>
      </c>
      <c r="L4856" s="34">
        <v>18.527999999999999</v>
      </c>
      <c r="M4856" s="34">
        <v>34.063000000000002</v>
      </c>
      <c r="N4856" s="33"/>
      <c r="O4856" s="33"/>
      <c r="P4856" s="31"/>
      <c r="Q4856" s="31"/>
      <c r="R4856" s="31">
        <v>19.668058028579221</v>
      </c>
      <c r="S4856" s="31">
        <v>0.54300000000000004</v>
      </c>
      <c r="T4856" s="31">
        <v>1.4E-2</v>
      </c>
      <c r="U4856" s="31">
        <v>8.5850000000000009</v>
      </c>
      <c r="V4856" s="31">
        <v>0</v>
      </c>
      <c r="W4856" s="31">
        <v>8.5850000000000009</v>
      </c>
      <c r="X4856" s="31">
        <v>2.4889999999999999</v>
      </c>
      <c r="Y4856" s="31">
        <v>0.58499999999999996</v>
      </c>
      <c r="Z4856" s="31">
        <v>0.57100000000000006</v>
      </c>
      <c r="AA4856" s="31" t="s">
        <v>194</v>
      </c>
      <c r="AB4856" s="31">
        <v>17.16</v>
      </c>
      <c r="AC4856" s="31">
        <v>8.032</v>
      </c>
      <c r="AD4856" s="31">
        <v>9.1280000000000001</v>
      </c>
      <c r="AE4856" s="34"/>
      <c r="AF4856" s="31">
        <v>1.948312559934624</v>
      </c>
      <c r="AG4856" s="31">
        <v>0.81079245419628942</v>
      </c>
      <c r="AH4856" s="34"/>
      <c r="AI4856" s="34">
        <v>19.900000000000009</v>
      </c>
      <c r="AJ4856" s="127"/>
      <c r="AK4856" s="127"/>
      <c r="AL4856" s="127"/>
      <c r="AM4856" s="127"/>
    </row>
    <row r="4857" spans="1:39" s="1" customFormat="1" ht="15" customHeight="1" x14ac:dyDescent="0.2">
      <c r="A4857" s="30">
        <v>4992</v>
      </c>
      <c r="B4857" s="30">
        <v>100209</v>
      </c>
      <c r="C4857" s="140">
        <v>40219</v>
      </c>
      <c r="D4857" s="30">
        <v>15</v>
      </c>
      <c r="E4857" s="30" t="s">
        <v>49</v>
      </c>
      <c r="F4857" s="30">
        <v>-80</v>
      </c>
      <c r="G4857" s="83">
        <v>56.935000000000002</v>
      </c>
      <c r="H4857" s="32">
        <v>-80.948916666666662</v>
      </c>
      <c r="I4857" s="30">
        <v>24</v>
      </c>
      <c r="J4857" s="83">
        <v>55.87</v>
      </c>
      <c r="K4857" s="32">
        <v>24.931166666666666</v>
      </c>
      <c r="L4857" s="34">
        <v>16.273</v>
      </c>
      <c r="M4857" s="34">
        <v>33.959000000000003</v>
      </c>
      <c r="N4857" s="33"/>
      <c r="O4857" s="33"/>
      <c r="P4857" s="31"/>
      <c r="Q4857" s="31"/>
      <c r="R4857" s="31">
        <v>4.9298181745047787</v>
      </c>
      <c r="S4857" s="31">
        <v>0.157</v>
      </c>
      <c r="T4857" s="31">
        <v>3.2000000000000001E-2</v>
      </c>
      <c r="U4857" s="31">
        <v>7.8120000000000003</v>
      </c>
      <c r="V4857" s="31">
        <v>0</v>
      </c>
      <c r="W4857" s="31">
        <v>7.8120000000000003</v>
      </c>
      <c r="X4857" s="31">
        <v>5.0549999999999997</v>
      </c>
      <c r="Y4857" s="31">
        <v>0.60375000000000001</v>
      </c>
      <c r="Z4857" s="31">
        <v>0.57174999999999998</v>
      </c>
      <c r="AA4857" s="31" t="s">
        <v>194</v>
      </c>
      <c r="AB4857" s="31">
        <v>21.85857142857143</v>
      </c>
      <c r="AC4857" s="31">
        <v>13.889571428571429</v>
      </c>
      <c r="AD4857" s="31">
        <v>7.9690000000000003</v>
      </c>
      <c r="AE4857" s="34"/>
      <c r="AF4857" s="31">
        <v>3.5295273341598716</v>
      </c>
      <c r="AG4857" s="31">
        <v>0.6180810548844502</v>
      </c>
      <c r="AH4857" s="34"/>
      <c r="AI4857" s="34">
        <v>5.3500000000000014</v>
      </c>
      <c r="AJ4857" s="127"/>
      <c r="AK4857" s="127"/>
      <c r="AL4857" s="127"/>
      <c r="AM4857" s="127"/>
    </row>
    <row r="4858" spans="1:39" ht="15" customHeight="1" x14ac:dyDescent="0.2">
      <c r="A4858" s="25">
        <v>4993</v>
      </c>
      <c r="B4858" s="25">
        <v>100209</v>
      </c>
      <c r="C4858" s="139">
        <v>40219</v>
      </c>
      <c r="D4858" s="25">
        <v>16</v>
      </c>
      <c r="E4858" s="25" t="s">
        <v>50</v>
      </c>
      <c r="F4858" s="25">
        <v>-80</v>
      </c>
      <c r="G4858" s="82">
        <v>49.832999999999998</v>
      </c>
      <c r="H4858" s="27">
        <v>-80.830550000000002</v>
      </c>
      <c r="I4858" s="25">
        <v>24</v>
      </c>
      <c r="J4858" s="82">
        <v>52.508000000000052</v>
      </c>
      <c r="K4858" s="27">
        <v>24.875133333333334</v>
      </c>
      <c r="L4858" s="29">
        <v>15.99</v>
      </c>
      <c r="M4858" s="29">
        <v>33.768000000000001</v>
      </c>
      <c r="R4858" s="26">
        <v>2.8187269252016929</v>
      </c>
      <c r="S4858" s="26">
        <v>0.378</v>
      </c>
      <c r="T4858" s="26">
        <v>3.2000000000000001E-2</v>
      </c>
      <c r="U4858" s="26">
        <v>8.548</v>
      </c>
      <c r="V4858" s="26">
        <v>0</v>
      </c>
      <c r="W4858" s="26">
        <v>8.548</v>
      </c>
      <c r="X4858" s="26">
        <v>4.8860000000000001</v>
      </c>
      <c r="Y4858" s="26">
        <v>0.27500000000000002</v>
      </c>
      <c r="Z4858" s="26">
        <v>0.24300000000000002</v>
      </c>
      <c r="AA4858" s="26" t="s">
        <v>194</v>
      </c>
      <c r="AB4858" s="26">
        <v>0.57357142857142862</v>
      </c>
      <c r="AC4858" s="26">
        <v>0</v>
      </c>
      <c r="AD4858" s="26">
        <v>8.9260000000000002</v>
      </c>
      <c r="AF4858" s="26">
        <v>0.26269382830579191</v>
      </c>
      <c r="AG4858" s="26">
        <v>0.14941904552695473</v>
      </c>
      <c r="AI4858" s="29">
        <v>2.8500000000000014</v>
      </c>
    </row>
    <row r="4859" spans="1:39" s="1" customFormat="1" ht="15" customHeight="1" x14ac:dyDescent="0.2">
      <c r="A4859" s="30">
        <v>4994</v>
      </c>
      <c r="B4859" s="30">
        <v>100209</v>
      </c>
      <c r="C4859" s="140">
        <v>40219</v>
      </c>
      <c r="D4859" s="30">
        <v>17</v>
      </c>
      <c r="E4859" s="30" t="s">
        <v>50</v>
      </c>
      <c r="F4859" s="30">
        <v>-80</v>
      </c>
      <c r="G4859" s="83">
        <v>42.488999999999997</v>
      </c>
      <c r="H4859" s="32">
        <v>-80.708150000000003</v>
      </c>
      <c r="I4859" s="30">
        <v>24</v>
      </c>
      <c r="J4859" s="83">
        <v>55.334000000000074</v>
      </c>
      <c r="K4859" s="32">
        <v>24.922233333333335</v>
      </c>
      <c r="L4859" s="34">
        <v>16.047999999999998</v>
      </c>
      <c r="M4859" s="34">
        <v>33.768999999999998</v>
      </c>
      <c r="N4859" s="33"/>
      <c r="O4859" s="33"/>
      <c r="P4859" s="31"/>
      <c r="Q4859" s="31"/>
      <c r="R4859" s="31">
        <v>4.485549400335529</v>
      </c>
      <c r="S4859" s="31">
        <v>1.5489999999999999</v>
      </c>
      <c r="T4859" s="31">
        <v>6.0000000000000001E-3</v>
      </c>
      <c r="U4859" s="31">
        <v>8.7680000000000007</v>
      </c>
      <c r="V4859" s="31">
        <v>0</v>
      </c>
      <c r="W4859" s="31">
        <v>8.7680000000000007</v>
      </c>
      <c r="X4859" s="31">
        <v>1.3360000000000001</v>
      </c>
      <c r="Y4859" s="31">
        <v>0.27374999999999999</v>
      </c>
      <c r="Z4859" s="31">
        <v>0.26774999999999999</v>
      </c>
      <c r="AA4859" s="31" t="s">
        <v>194</v>
      </c>
      <c r="AB4859" s="31">
        <v>35.082142857142863</v>
      </c>
      <c r="AC4859" s="31">
        <v>24.765142857142862</v>
      </c>
      <c r="AD4859" s="31">
        <v>10.317</v>
      </c>
      <c r="AE4859" s="34"/>
      <c r="AF4859" s="31">
        <v>0.54138503718148789</v>
      </c>
      <c r="AG4859" s="31">
        <v>0.16237694736366415</v>
      </c>
      <c r="AH4859" s="34"/>
      <c r="AI4859" s="34">
        <v>4.5499999999999918</v>
      </c>
      <c r="AJ4859" s="127"/>
      <c r="AK4859" s="127"/>
      <c r="AL4859" s="127"/>
      <c r="AM4859" s="127"/>
    </row>
    <row r="4860" spans="1:39" s="1" customFormat="1" ht="15" customHeight="1" x14ac:dyDescent="0.2">
      <c r="A4860" s="30">
        <v>4995</v>
      </c>
      <c r="B4860" s="30">
        <v>100209</v>
      </c>
      <c r="C4860" s="140">
        <v>40219</v>
      </c>
      <c r="D4860" s="30">
        <v>18</v>
      </c>
      <c r="E4860" s="30" t="s">
        <v>50</v>
      </c>
      <c r="F4860" s="30">
        <v>-80</v>
      </c>
      <c r="G4860" s="83">
        <v>36.630000000000003</v>
      </c>
      <c r="H4860" s="32">
        <v>-80.610500000000002</v>
      </c>
      <c r="I4860" s="30">
        <v>24</v>
      </c>
      <c r="J4860" s="83">
        <v>58.661999999999921</v>
      </c>
      <c r="K4860" s="32">
        <v>24.977699999999999</v>
      </c>
      <c r="L4860" s="34">
        <v>17.538</v>
      </c>
      <c r="M4860" s="34">
        <v>33.216999999999999</v>
      </c>
      <c r="N4860" s="33"/>
      <c r="O4860" s="33"/>
      <c r="P4860" s="31"/>
      <c r="Q4860" s="31"/>
      <c r="R4860" s="31">
        <v>5.818175637024166</v>
      </c>
      <c r="S4860" s="31">
        <v>1.9390000000000001</v>
      </c>
      <c r="T4860" s="31">
        <v>0</v>
      </c>
      <c r="U4860" s="31">
        <v>8.6080000000000005</v>
      </c>
      <c r="V4860" s="31">
        <v>0</v>
      </c>
      <c r="W4860" s="31">
        <v>8.6080000000000005</v>
      </c>
      <c r="X4860" s="31">
        <v>0</v>
      </c>
      <c r="Y4860" s="31">
        <v>0.14749999999999999</v>
      </c>
      <c r="Z4860" s="31">
        <v>0.14749999999999999</v>
      </c>
      <c r="AA4860" s="31" t="s">
        <v>194</v>
      </c>
      <c r="AB4860" s="31">
        <v>45.752142857142864</v>
      </c>
      <c r="AC4860" s="31">
        <v>35.20514285714286</v>
      </c>
      <c r="AD4860" s="31">
        <v>10.547000000000001</v>
      </c>
      <c r="AE4860" s="34"/>
      <c r="AF4860" s="31">
        <v>0.26732464899707997</v>
      </c>
      <c r="AG4860" s="31">
        <v>8.3251008381003133E-2</v>
      </c>
      <c r="AH4860" s="34"/>
      <c r="AI4860" s="34">
        <v>5.8500000000000085</v>
      </c>
      <c r="AJ4860" s="127"/>
      <c r="AK4860" s="127"/>
      <c r="AL4860" s="127"/>
      <c r="AM4860" s="127"/>
    </row>
    <row r="4861" spans="1:39" s="3" customFormat="1" ht="15" customHeight="1" x14ac:dyDescent="0.2">
      <c r="A4861" s="25">
        <v>4996</v>
      </c>
      <c r="B4861" s="25">
        <v>100209</v>
      </c>
      <c r="C4861" s="139">
        <v>40219</v>
      </c>
      <c r="D4861" s="25">
        <v>19</v>
      </c>
      <c r="E4861" s="25" t="s">
        <v>47</v>
      </c>
      <c r="F4861" s="25">
        <v>-80</v>
      </c>
      <c r="G4861" s="82">
        <v>32.917000000000002</v>
      </c>
      <c r="H4861" s="27">
        <v>-80.548616666666661</v>
      </c>
      <c r="I4861" s="25">
        <v>25</v>
      </c>
      <c r="J4861" s="82">
        <v>1.1560000000000059</v>
      </c>
      <c r="K4861" s="27">
        <v>25.019266666666667</v>
      </c>
      <c r="L4861" s="29">
        <v>20.241</v>
      </c>
      <c r="M4861" s="29">
        <v>33.35</v>
      </c>
      <c r="N4861" s="28"/>
      <c r="O4861" s="28"/>
      <c r="P4861" s="26">
        <v>59.956756756756761</v>
      </c>
      <c r="Q4861" s="26">
        <v>12.660224999999999</v>
      </c>
      <c r="R4861" s="26">
        <v>1.566972826454984</v>
      </c>
      <c r="S4861" s="26">
        <v>1.6080000000000001</v>
      </c>
      <c r="T4861" s="26">
        <v>0</v>
      </c>
      <c r="U4861" s="26">
        <v>7.6289999999999996</v>
      </c>
      <c r="V4861" s="26">
        <v>1.2999999999999999E-2</v>
      </c>
      <c r="W4861" s="26">
        <v>7.6159999999999997</v>
      </c>
      <c r="X4861" s="26">
        <v>0</v>
      </c>
      <c r="Y4861" s="26">
        <v>6.1249999999999999E-2</v>
      </c>
      <c r="Z4861" s="26">
        <v>6.1249999999999999E-2</v>
      </c>
      <c r="AA4861" s="26">
        <v>7.9785985729811584</v>
      </c>
      <c r="AB4861" s="26">
        <v>51.621428571428581</v>
      </c>
      <c r="AC4861" s="26">
        <v>42.384428571428579</v>
      </c>
      <c r="AD4861" s="26">
        <v>9.2370000000000001</v>
      </c>
      <c r="AE4861" s="29"/>
      <c r="AF4861" s="26">
        <v>0.27742825777807201</v>
      </c>
      <c r="AG4861" s="26">
        <v>0.21748014364822205</v>
      </c>
      <c r="AH4861" s="29"/>
      <c r="AI4861" s="29">
        <v>1.5999999999999925</v>
      </c>
      <c r="AJ4861" s="125"/>
      <c r="AK4861" s="125"/>
      <c r="AL4861" s="125"/>
      <c r="AM4861" s="125"/>
    </row>
    <row r="4862" spans="1:39" s="1" customFormat="1" ht="15" customHeight="1" x14ac:dyDescent="0.2">
      <c r="A4862" s="30">
        <v>4997</v>
      </c>
      <c r="B4862" s="30">
        <v>100209</v>
      </c>
      <c r="C4862" s="140">
        <v>40219</v>
      </c>
      <c r="D4862" s="30">
        <v>20</v>
      </c>
      <c r="E4862" s="30" t="s">
        <v>47</v>
      </c>
      <c r="F4862" s="30">
        <v>-80</v>
      </c>
      <c r="G4862" s="83">
        <v>29.538</v>
      </c>
      <c r="H4862" s="32">
        <v>-80.4923</v>
      </c>
      <c r="I4862" s="30">
        <v>25</v>
      </c>
      <c r="J4862" s="83">
        <v>4.0150000000000574</v>
      </c>
      <c r="K4862" s="32">
        <v>25.066916666666668</v>
      </c>
      <c r="L4862" s="34">
        <v>19.971</v>
      </c>
      <c r="M4862" s="34">
        <v>30.626000000000001</v>
      </c>
      <c r="N4862" s="33"/>
      <c r="O4862" s="33"/>
      <c r="P4862" s="31">
        <v>57.254054054054059</v>
      </c>
      <c r="Q4862" s="31">
        <v>14.549740999999999</v>
      </c>
      <c r="R4862" s="31">
        <v>1.7104074854316267</v>
      </c>
      <c r="S4862" s="31">
        <v>3.4430000000000001</v>
      </c>
      <c r="T4862" s="31">
        <v>0</v>
      </c>
      <c r="U4862" s="31">
        <v>9.3019999999999996</v>
      </c>
      <c r="V4862" s="31">
        <v>0.20499999999999999</v>
      </c>
      <c r="W4862" s="31">
        <v>9.0969999999999995</v>
      </c>
      <c r="X4862" s="31">
        <v>0</v>
      </c>
      <c r="Y4862" s="31">
        <v>0.18124999999999999</v>
      </c>
      <c r="Z4862" s="31">
        <v>0.18124999999999999</v>
      </c>
      <c r="AA4862" s="31">
        <v>7.7994540953447284</v>
      </c>
      <c r="AB4862" s="31">
        <v>49.798571428571442</v>
      </c>
      <c r="AC4862" s="31">
        <v>37.053571428571445</v>
      </c>
      <c r="AD4862" s="31">
        <v>12.744999999999999</v>
      </c>
      <c r="AE4862" s="34"/>
      <c r="AF4862" s="31">
        <v>0.33257712237432002</v>
      </c>
      <c r="AG4862" s="31">
        <v>7.8416892977432762E-2</v>
      </c>
      <c r="AH4862" s="34"/>
      <c r="AI4862" s="34">
        <v>1.7499999999999982</v>
      </c>
      <c r="AJ4862" s="127"/>
      <c r="AK4862" s="127"/>
      <c r="AL4862" s="127"/>
      <c r="AM4862" s="127"/>
    </row>
    <row r="4863" spans="1:39" s="1" customFormat="1" ht="15" customHeight="1" x14ac:dyDescent="0.2">
      <c r="A4863" s="30">
        <v>4998</v>
      </c>
      <c r="B4863" s="30">
        <v>100209</v>
      </c>
      <c r="C4863" s="140">
        <v>40219</v>
      </c>
      <c r="D4863" s="30">
        <v>34</v>
      </c>
      <c r="E4863" s="30" t="s">
        <v>49</v>
      </c>
      <c r="F4863" s="30">
        <v>-80</v>
      </c>
      <c r="G4863" s="83">
        <v>57.33</v>
      </c>
      <c r="H4863" s="32">
        <v>-80.955500000000001</v>
      </c>
      <c r="I4863" s="30">
        <v>24</v>
      </c>
      <c r="J4863" s="83">
        <v>59.290000000000092</v>
      </c>
      <c r="K4863" s="32">
        <v>24.988166666666668</v>
      </c>
      <c r="L4863" s="34">
        <v>15.882</v>
      </c>
      <c r="M4863" s="34">
        <v>34.338999999999999</v>
      </c>
      <c r="N4863" s="33"/>
      <c r="O4863" s="33"/>
      <c r="P4863" s="31"/>
      <c r="Q4863" s="31"/>
      <c r="R4863" s="31">
        <v>4.366821472341095</v>
      </c>
      <c r="S4863" s="31">
        <v>0.22900000000000001</v>
      </c>
      <c r="T4863" s="31">
        <v>6.3E-2</v>
      </c>
      <c r="U4863" s="31">
        <v>7.7389999999999999</v>
      </c>
      <c r="V4863" s="31">
        <v>0</v>
      </c>
      <c r="W4863" s="31">
        <v>7.7389999999999999</v>
      </c>
      <c r="X4863" s="31">
        <v>8.43</v>
      </c>
      <c r="Y4863" s="31">
        <v>0.48249999999999998</v>
      </c>
      <c r="Z4863" s="31">
        <v>0.41950000000000004</v>
      </c>
      <c r="AA4863" s="31" t="s">
        <v>194</v>
      </c>
      <c r="AB4863" s="31">
        <v>16.484285714285715</v>
      </c>
      <c r="AC4863" s="31">
        <v>8.5162857142857149</v>
      </c>
      <c r="AD4863" s="31">
        <v>7.968</v>
      </c>
      <c r="AE4863" s="34"/>
      <c r="AF4863" s="31">
        <v>2.7986996323347837</v>
      </c>
      <c r="AG4863" s="31">
        <v>0.48030162263128706</v>
      </c>
      <c r="AH4863" s="34"/>
      <c r="AI4863" s="34">
        <v>4.6999999999999975</v>
      </c>
      <c r="AJ4863" s="127"/>
      <c r="AK4863" s="127"/>
      <c r="AL4863" s="127"/>
      <c r="AM4863" s="127"/>
    </row>
    <row r="4864" spans="1:39" s="1" customFormat="1" ht="15" customHeight="1" x14ac:dyDescent="0.2">
      <c r="A4864" s="30">
        <v>4999</v>
      </c>
      <c r="B4864" s="30">
        <v>100209</v>
      </c>
      <c r="C4864" s="140">
        <v>40220</v>
      </c>
      <c r="D4864" s="30">
        <v>21</v>
      </c>
      <c r="E4864" s="30" t="s">
        <v>47</v>
      </c>
      <c r="F4864" s="30">
        <v>-80</v>
      </c>
      <c r="G4864" s="83">
        <v>30.88</v>
      </c>
      <c r="H4864" s="32">
        <v>-80.51466666666667</v>
      </c>
      <c r="I4864" s="30">
        <v>25</v>
      </c>
      <c r="J4864" s="83">
        <v>6.7909999999999116</v>
      </c>
      <c r="K4864" s="32">
        <v>25.113183333333332</v>
      </c>
      <c r="L4864" s="34">
        <v>16.998999999999999</v>
      </c>
      <c r="M4864" s="34">
        <v>27.347000000000001</v>
      </c>
      <c r="N4864" s="33"/>
      <c r="O4864" s="33"/>
      <c r="P4864" s="31">
        <v>4.4756756756756761</v>
      </c>
      <c r="Q4864" s="31">
        <v>14.966546000000001</v>
      </c>
      <c r="R4864" s="31">
        <v>1.9730871135149188</v>
      </c>
      <c r="S4864" s="31">
        <v>12.217000000000001</v>
      </c>
      <c r="T4864" s="31">
        <v>0</v>
      </c>
      <c r="U4864" s="31">
        <v>11.815</v>
      </c>
      <c r="V4864" s="31">
        <v>0.94599999999999995</v>
      </c>
      <c r="W4864" s="31">
        <v>10.869</v>
      </c>
      <c r="X4864" s="31">
        <v>2.06</v>
      </c>
      <c r="Y4864" s="31">
        <v>1.5037499999999999</v>
      </c>
      <c r="Z4864" s="31">
        <v>1.5037499999999999</v>
      </c>
      <c r="AA4864" s="31">
        <v>7.9332223077016897</v>
      </c>
      <c r="AB4864" s="31">
        <v>66.188571428571436</v>
      </c>
      <c r="AC4864" s="31">
        <v>42.156571428571439</v>
      </c>
      <c r="AD4864" s="31">
        <v>24.032</v>
      </c>
      <c r="AE4864" s="34"/>
      <c r="AF4864" s="31">
        <v>0.22606824647469598</v>
      </c>
      <c r="AG4864" s="31">
        <v>0.11742130719042589</v>
      </c>
      <c r="AH4864" s="34"/>
      <c r="AI4864" s="34">
        <v>2.0000000000000018</v>
      </c>
      <c r="AJ4864" s="127"/>
      <c r="AK4864" s="127"/>
      <c r="AL4864" s="127"/>
      <c r="AM4864" s="127"/>
    </row>
    <row r="4865" spans="1:39" s="1" customFormat="1" ht="15" customHeight="1" x14ac:dyDescent="0.2">
      <c r="A4865" s="30">
        <v>5000</v>
      </c>
      <c r="B4865" s="30">
        <v>100209</v>
      </c>
      <c r="C4865" s="140">
        <v>40220</v>
      </c>
      <c r="D4865" s="30">
        <v>22</v>
      </c>
      <c r="E4865" s="30" t="s">
        <v>47</v>
      </c>
      <c r="F4865" s="30">
        <v>-80</v>
      </c>
      <c r="G4865" s="83">
        <v>36.225999999999999</v>
      </c>
      <c r="H4865" s="32">
        <v>-80.603766666666672</v>
      </c>
      <c r="I4865" s="30">
        <v>25</v>
      </c>
      <c r="J4865" s="83">
        <v>5.9940000000000992</v>
      </c>
      <c r="K4865" s="32">
        <v>25.099900000000002</v>
      </c>
      <c r="L4865" s="34">
        <v>17.39</v>
      </c>
      <c r="M4865" s="34">
        <v>27.471</v>
      </c>
      <c r="N4865" s="33"/>
      <c r="O4865" s="33"/>
      <c r="P4865" s="31">
        <v>28.410810810810812</v>
      </c>
      <c r="Q4865" s="31">
        <v>11.798827999999999</v>
      </c>
      <c r="R4865" s="31">
        <v>2.9316571388202308</v>
      </c>
      <c r="S4865" s="31">
        <v>6.5030000000000001</v>
      </c>
      <c r="T4865" s="31">
        <v>0</v>
      </c>
      <c r="U4865" s="31">
        <v>11.276999999999999</v>
      </c>
      <c r="V4865" s="31">
        <v>0.36899999999999999</v>
      </c>
      <c r="W4865" s="31">
        <v>10.907999999999999</v>
      </c>
      <c r="X4865" s="31">
        <v>0</v>
      </c>
      <c r="Y4865" s="31">
        <v>0.1525</v>
      </c>
      <c r="Z4865" s="31">
        <v>0.1525</v>
      </c>
      <c r="AA4865" s="31">
        <v>7.8977662825479822</v>
      </c>
      <c r="AB4865" s="31">
        <v>70.525714285714287</v>
      </c>
      <c r="AC4865" s="31">
        <v>52.745714285714286</v>
      </c>
      <c r="AD4865" s="31">
        <v>17.78</v>
      </c>
      <c r="AE4865" s="34"/>
      <c r="AF4865" s="31">
        <v>0.15408003391012798</v>
      </c>
      <c r="AG4865" s="31">
        <v>8.5728633849560781E-2</v>
      </c>
      <c r="AH4865" s="34"/>
      <c r="AI4865" s="34">
        <v>2.9500000000000082</v>
      </c>
      <c r="AJ4865" s="127"/>
      <c r="AK4865" s="127"/>
      <c r="AL4865" s="127"/>
      <c r="AM4865" s="127"/>
    </row>
    <row r="4866" spans="1:39" s="1" customFormat="1" ht="15" customHeight="1" x14ac:dyDescent="0.2">
      <c r="A4866" s="30">
        <v>5001</v>
      </c>
      <c r="B4866" s="30">
        <v>100209</v>
      </c>
      <c r="C4866" s="140">
        <v>40220</v>
      </c>
      <c r="D4866" s="30">
        <v>23</v>
      </c>
      <c r="E4866" s="30" t="s">
        <v>47</v>
      </c>
      <c r="F4866" s="30">
        <v>-80</v>
      </c>
      <c r="G4866" s="83">
        <v>37.439</v>
      </c>
      <c r="H4866" s="32">
        <v>-80.623983333333328</v>
      </c>
      <c r="I4866" s="30">
        <v>25</v>
      </c>
      <c r="J4866" s="83">
        <v>3.335999999999899</v>
      </c>
      <c r="K4866" s="32">
        <v>25.055599999999998</v>
      </c>
      <c r="L4866" s="34">
        <v>18.11</v>
      </c>
      <c r="M4866" s="34">
        <v>30.927</v>
      </c>
      <c r="N4866" s="33"/>
      <c r="O4866" s="33"/>
      <c r="P4866" s="31">
        <v>44.064864864864859</v>
      </c>
      <c r="Q4866" s="31">
        <v>13.243751999999999</v>
      </c>
      <c r="R4866" s="31"/>
      <c r="S4866" s="31">
        <v>0.97099999999999997</v>
      </c>
      <c r="T4866" s="31">
        <v>0</v>
      </c>
      <c r="U4866" s="31">
        <v>7.6520000000000001</v>
      </c>
      <c r="V4866" s="31">
        <v>0.371</v>
      </c>
      <c r="W4866" s="31">
        <v>7.2810000000000006</v>
      </c>
      <c r="X4866" s="31">
        <v>0</v>
      </c>
      <c r="Y4866" s="31">
        <v>0.13500000000000001</v>
      </c>
      <c r="Z4866" s="31">
        <v>0.13500000000000001</v>
      </c>
      <c r="AA4866" s="31">
        <v>8.0422609265495186</v>
      </c>
      <c r="AB4866" s="31">
        <v>58.724285714285713</v>
      </c>
      <c r="AC4866" s="31">
        <v>50.101285714285709</v>
      </c>
      <c r="AD4866" s="31">
        <v>8.6230000000000011</v>
      </c>
      <c r="AE4866" s="34"/>
      <c r="AF4866" s="31"/>
      <c r="AG4866" s="31"/>
      <c r="AH4866" s="34"/>
      <c r="AI4866" s="34">
        <v>3.8500000000000068</v>
      </c>
      <c r="AJ4866" s="127"/>
      <c r="AK4866" s="127"/>
      <c r="AL4866" s="127"/>
      <c r="AM4866" s="127"/>
    </row>
    <row r="4867" spans="1:39" s="1" customFormat="1" ht="15" customHeight="1" x14ac:dyDescent="0.2">
      <c r="A4867" s="30">
        <v>5002</v>
      </c>
      <c r="B4867" s="30">
        <v>100209</v>
      </c>
      <c r="C4867" s="140">
        <v>40220</v>
      </c>
      <c r="D4867" s="30">
        <v>24</v>
      </c>
      <c r="E4867" s="30" t="s">
        <v>48</v>
      </c>
      <c r="F4867" s="30">
        <v>-80</v>
      </c>
      <c r="G4867" s="83">
        <v>39.978999999999999</v>
      </c>
      <c r="H4867" s="32">
        <v>-80.66631666666666</v>
      </c>
      <c r="I4867" s="30">
        <v>25</v>
      </c>
      <c r="J4867" s="83">
        <v>3.7760000000000105</v>
      </c>
      <c r="K4867" s="32">
        <v>25.062933333333334</v>
      </c>
      <c r="L4867" s="34">
        <v>17.952000000000002</v>
      </c>
      <c r="M4867" s="34">
        <v>31.577000000000002</v>
      </c>
      <c r="N4867" s="33"/>
      <c r="O4867" s="33"/>
      <c r="P4867" s="31">
        <v>40.064864864864866</v>
      </c>
      <c r="Q4867" s="31">
        <v>15.716794999999999</v>
      </c>
      <c r="R4867" s="31">
        <v>3.3690777449510212</v>
      </c>
      <c r="S4867" s="31">
        <v>1.1060000000000001</v>
      </c>
      <c r="T4867" s="31">
        <v>1E-3</v>
      </c>
      <c r="U4867" s="31">
        <v>9.3130000000000006</v>
      </c>
      <c r="V4867" s="31">
        <v>0.40200000000000002</v>
      </c>
      <c r="W4867" s="31">
        <v>8.9110000000000014</v>
      </c>
      <c r="X4867" s="31">
        <v>1.121</v>
      </c>
      <c r="Y4867" s="31">
        <v>0.16250000000000001</v>
      </c>
      <c r="Z4867" s="31">
        <v>0.1615</v>
      </c>
      <c r="AA4867" s="31">
        <v>7.8792083849390719</v>
      </c>
      <c r="AB4867" s="31">
        <v>59.517857142857146</v>
      </c>
      <c r="AC4867" s="31">
        <v>49.098857142857142</v>
      </c>
      <c r="AD4867" s="31">
        <v>10.419</v>
      </c>
      <c r="AE4867" s="34"/>
      <c r="AF4867" s="31">
        <v>0.25974694241133589</v>
      </c>
      <c r="AG4867" s="31">
        <v>8.1504894291798219E-2</v>
      </c>
      <c r="AH4867" s="34"/>
      <c r="AI4867" s="34">
        <v>3.3999999999999897</v>
      </c>
      <c r="AJ4867" s="127"/>
      <c r="AK4867" s="127"/>
      <c r="AL4867" s="127"/>
      <c r="AM4867" s="127"/>
    </row>
    <row r="4868" spans="1:39" s="1" customFormat="1" ht="15" customHeight="1" x14ac:dyDescent="0.2">
      <c r="A4868" s="30">
        <v>5003</v>
      </c>
      <c r="B4868" s="30">
        <v>100209</v>
      </c>
      <c r="C4868" s="140">
        <v>40220</v>
      </c>
      <c r="D4868" s="30">
        <v>25</v>
      </c>
      <c r="E4868" s="30" t="s">
        <v>48</v>
      </c>
      <c r="F4868" s="30">
        <v>-80</v>
      </c>
      <c r="G4868" s="83">
        <v>43.030999999999999</v>
      </c>
      <c r="H4868" s="32">
        <v>-80.717183333333338</v>
      </c>
      <c r="I4868" s="30">
        <v>25</v>
      </c>
      <c r="J4868" s="83">
        <v>3.6129999999999285</v>
      </c>
      <c r="K4868" s="32">
        <v>25.060216666666665</v>
      </c>
      <c r="L4868" s="34">
        <v>17.425999999999998</v>
      </c>
      <c r="M4868" s="34">
        <v>33.308</v>
      </c>
      <c r="N4868" s="33"/>
      <c r="O4868" s="33"/>
      <c r="P4868" s="31">
        <v>51.286486486486481</v>
      </c>
      <c r="Q4868" s="31">
        <v>34.778676999999995</v>
      </c>
      <c r="R4868" s="31">
        <v>2.1031405049095753</v>
      </c>
      <c r="S4868" s="31">
        <v>0.78600000000000003</v>
      </c>
      <c r="T4868" s="31">
        <v>5.8000000000000003E-2</v>
      </c>
      <c r="U4868" s="31">
        <v>7.7530000000000001</v>
      </c>
      <c r="V4868" s="31">
        <v>0.46700000000000003</v>
      </c>
      <c r="W4868" s="31">
        <v>7.2860000000000005</v>
      </c>
      <c r="X4868" s="31">
        <v>9.1310000000000002</v>
      </c>
      <c r="Y4868" s="31">
        <v>0.29125000000000001</v>
      </c>
      <c r="Z4868" s="31">
        <v>0.23325000000000001</v>
      </c>
      <c r="AA4868" s="31">
        <v>7.9515133047027211</v>
      </c>
      <c r="AB4868" s="31">
        <v>78.571428571428584</v>
      </c>
      <c r="AC4868" s="31">
        <v>70.032428571428582</v>
      </c>
      <c r="AD4868" s="31">
        <v>8.5390000000000015</v>
      </c>
      <c r="AE4868" s="34"/>
      <c r="AF4868" s="31">
        <v>0.39361975875947997</v>
      </c>
      <c r="AG4868" s="31">
        <v>0.12926010469166116</v>
      </c>
      <c r="AH4868" s="34"/>
      <c r="AI4868" s="34">
        <v>2.1499999999999897</v>
      </c>
      <c r="AJ4868" s="127"/>
      <c r="AK4868" s="127"/>
      <c r="AL4868" s="127"/>
      <c r="AM4868" s="127"/>
    </row>
    <row r="4869" spans="1:39" s="1" customFormat="1" ht="15" customHeight="1" x14ac:dyDescent="0.2">
      <c r="A4869" s="30">
        <v>5004</v>
      </c>
      <c r="B4869" s="30">
        <v>100209</v>
      </c>
      <c r="C4869" s="140">
        <v>40220</v>
      </c>
      <c r="D4869" s="30">
        <v>26</v>
      </c>
      <c r="E4869" s="30" t="s">
        <v>50</v>
      </c>
      <c r="F4869" s="30">
        <v>-80</v>
      </c>
      <c r="G4869" s="83">
        <v>43.319000000000003</v>
      </c>
      <c r="H4869" s="32">
        <v>-80.721983333333327</v>
      </c>
      <c r="I4869" s="30">
        <v>25</v>
      </c>
      <c r="J4869" s="83">
        <v>1.4619999999999322</v>
      </c>
      <c r="K4869" s="32">
        <v>25.024366666666666</v>
      </c>
      <c r="L4869" s="34">
        <v>17.626999999999999</v>
      </c>
      <c r="M4869" s="34">
        <v>33.405000000000001</v>
      </c>
      <c r="N4869" s="33"/>
      <c r="O4869" s="33"/>
      <c r="P4869" s="31">
        <v>53.059459459459454</v>
      </c>
      <c r="Q4869" s="31">
        <v>28.220944999999997</v>
      </c>
      <c r="R4869" s="31">
        <v>1.6489807850245626</v>
      </c>
      <c r="S4869" s="31">
        <v>0.78200000000000003</v>
      </c>
      <c r="T4869" s="31">
        <v>7.0000000000000001E-3</v>
      </c>
      <c r="U4869" s="31">
        <v>8.6270000000000007</v>
      </c>
      <c r="V4869" s="31">
        <v>0.41199999999999998</v>
      </c>
      <c r="W4869" s="31">
        <v>8.2149999999999999</v>
      </c>
      <c r="X4869" s="31">
        <v>2.4119999999999999</v>
      </c>
      <c r="Y4869" s="31">
        <v>0.28249999999999997</v>
      </c>
      <c r="Z4869" s="31">
        <v>0.27550000000000002</v>
      </c>
      <c r="AA4869" s="31">
        <v>8.0060217464752625</v>
      </c>
      <c r="AB4869" s="31">
        <v>57.812857142857155</v>
      </c>
      <c r="AC4869" s="31">
        <v>48.403857142857156</v>
      </c>
      <c r="AD4869" s="31">
        <v>9.4089999999999989</v>
      </c>
      <c r="AE4869" s="34"/>
      <c r="AF4869" s="31">
        <v>0.42856140579374385</v>
      </c>
      <c r="AG4869" s="31">
        <v>0.11110133487230547</v>
      </c>
      <c r="AH4869" s="34"/>
      <c r="AI4869" s="34">
        <v>1.7000000000000082</v>
      </c>
      <c r="AJ4869" s="127"/>
      <c r="AK4869" s="127"/>
      <c r="AL4869" s="127"/>
      <c r="AM4869" s="127"/>
    </row>
    <row r="4870" spans="1:39" s="1" customFormat="1" ht="15" customHeight="1" x14ac:dyDescent="0.2">
      <c r="A4870" s="30">
        <v>5005</v>
      </c>
      <c r="B4870" s="30">
        <v>100209</v>
      </c>
      <c r="C4870" s="140">
        <v>40220</v>
      </c>
      <c r="D4870" s="30">
        <v>27</v>
      </c>
      <c r="E4870" s="30" t="s">
        <v>50</v>
      </c>
      <c r="F4870" s="30">
        <v>-80</v>
      </c>
      <c r="G4870" s="83">
        <v>44.938000000000002</v>
      </c>
      <c r="H4870" s="32">
        <v>-80.748966666666661</v>
      </c>
      <c r="I4870" s="30">
        <v>25</v>
      </c>
      <c r="J4870" s="83">
        <v>0.31999999999996476</v>
      </c>
      <c r="K4870" s="32">
        <v>25.005333333333333</v>
      </c>
      <c r="L4870" s="34">
        <v>17.213999999999999</v>
      </c>
      <c r="M4870" s="34">
        <v>33.036000000000001</v>
      </c>
      <c r="N4870" s="33"/>
      <c r="O4870" s="33"/>
      <c r="P4870" s="31">
        <v>58.162162162162154</v>
      </c>
      <c r="Q4870" s="31">
        <v>28.526602</v>
      </c>
      <c r="R4870" s="31">
        <v>1.5237887530135996</v>
      </c>
      <c r="S4870" s="31">
        <v>0.68200000000000005</v>
      </c>
      <c r="T4870" s="31">
        <v>3.0000000000000001E-3</v>
      </c>
      <c r="U4870" s="31">
        <v>7.9390000000000001</v>
      </c>
      <c r="V4870" s="31">
        <v>0.42</v>
      </c>
      <c r="W4870" s="31">
        <v>7.5190000000000001</v>
      </c>
      <c r="X4870" s="31">
        <v>1.736</v>
      </c>
      <c r="Y4870" s="31">
        <v>0.23250000000000001</v>
      </c>
      <c r="Z4870" s="31">
        <v>0.22949999999999998</v>
      </c>
      <c r="AA4870" s="31">
        <v>8.2011996579663862</v>
      </c>
      <c r="AB4870" s="31">
        <v>40.92</v>
      </c>
      <c r="AC4870" s="31">
        <v>32.298999999999999</v>
      </c>
      <c r="AD4870" s="31">
        <v>8.6210000000000004</v>
      </c>
      <c r="AE4870" s="34"/>
      <c r="AF4870" s="31">
        <v>0.22017447468578394</v>
      </c>
      <c r="AG4870" s="31">
        <v>6.588034362165196E-2</v>
      </c>
      <c r="AH4870" s="34"/>
      <c r="AI4870" s="34">
        <v>1.5500000000000025</v>
      </c>
      <c r="AJ4870" s="127"/>
      <c r="AK4870" s="127"/>
      <c r="AL4870" s="127"/>
      <c r="AM4870" s="127"/>
    </row>
    <row r="4871" spans="1:39" s="1" customFormat="1" ht="15" customHeight="1" x14ac:dyDescent="0.2">
      <c r="A4871" s="30">
        <v>5006</v>
      </c>
      <c r="B4871" s="30">
        <v>100209</v>
      </c>
      <c r="C4871" s="140">
        <v>40220</v>
      </c>
      <c r="D4871" s="30">
        <v>28</v>
      </c>
      <c r="E4871" s="30" t="s">
        <v>50</v>
      </c>
      <c r="F4871" s="30">
        <v>-80</v>
      </c>
      <c r="G4871" s="83">
        <v>47.063000000000002</v>
      </c>
      <c r="H4871" s="32">
        <v>-80.784383333333338</v>
      </c>
      <c r="I4871" s="30">
        <v>25</v>
      </c>
      <c r="J4871" s="83">
        <v>3.5999999999916099E-2</v>
      </c>
      <c r="K4871" s="32">
        <v>25.000599999999999</v>
      </c>
      <c r="L4871" s="34">
        <v>17.067</v>
      </c>
      <c r="M4871" s="34">
        <v>32.331000000000003</v>
      </c>
      <c r="N4871" s="33"/>
      <c r="O4871" s="33"/>
      <c r="P4871" s="31">
        <v>59.394594594594594</v>
      </c>
      <c r="Q4871" s="31">
        <v>29.360212000000001</v>
      </c>
      <c r="R4871" s="31">
        <v>2.0188772765228378</v>
      </c>
      <c r="S4871" s="31">
        <v>0.81599999999999995</v>
      </c>
      <c r="T4871" s="31">
        <v>2.4E-2</v>
      </c>
      <c r="U4871" s="31">
        <v>9.1460000000000008</v>
      </c>
      <c r="V4871" s="31">
        <v>0.433</v>
      </c>
      <c r="W4871" s="31">
        <v>8.713000000000001</v>
      </c>
      <c r="X4871" s="31">
        <v>3.9750000000000001</v>
      </c>
      <c r="Y4871" s="31">
        <v>0.22</v>
      </c>
      <c r="Z4871" s="31">
        <v>0.19599999999999998</v>
      </c>
      <c r="AA4871" s="31">
        <v>8.096098755417124</v>
      </c>
      <c r="AB4871" s="31">
        <v>39.882857142857148</v>
      </c>
      <c r="AC4871" s="31">
        <v>29.920857142857145</v>
      </c>
      <c r="AD4871" s="31">
        <v>9.9620000000000015</v>
      </c>
      <c r="AE4871" s="34"/>
      <c r="AF4871" s="31">
        <v>0.26143087720816799</v>
      </c>
      <c r="AG4871" s="31">
        <v>8.541525189993554E-2</v>
      </c>
      <c r="AH4871" s="34"/>
      <c r="AI4871" s="34">
        <v>2.0500000000000007</v>
      </c>
      <c r="AJ4871" s="127"/>
      <c r="AK4871" s="127"/>
      <c r="AL4871" s="127"/>
      <c r="AM4871" s="127"/>
    </row>
    <row r="4872" spans="1:39" s="1" customFormat="1" ht="15" customHeight="1" x14ac:dyDescent="0.2">
      <c r="A4872" s="30">
        <v>5007</v>
      </c>
      <c r="B4872" s="30">
        <v>100209</v>
      </c>
      <c r="C4872" s="140">
        <v>40220</v>
      </c>
      <c r="D4872" s="30">
        <v>29</v>
      </c>
      <c r="E4872" s="30" t="s">
        <v>50</v>
      </c>
      <c r="F4872" s="30">
        <v>-80</v>
      </c>
      <c r="G4872" s="83">
        <v>48.667000000000002</v>
      </c>
      <c r="H4872" s="32">
        <v>-80.811116666666663</v>
      </c>
      <c r="I4872" s="30">
        <v>24</v>
      </c>
      <c r="J4872" s="83">
        <v>59.898000000000025</v>
      </c>
      <c r="K4872" s="32">
        <v>24.9983</v>
      </c>
      <c r="L4872" s="34">
        <v>17.422000000000001</v>
      </c>
      <c r="M4872" s="34">
        <v>32.674999999999997</v>
      </c>
      <c r="N4872" s="33"/>
      <c r="O4872" s="33"/>
      <c r="P4872" s="31">
        <v>60.497297297297301</v>
      </c>
      <c r="Q4872" s="31">
        <v>24.19183</v>
      </c>
      <c r="R4872" s="31">
        <v>1.4309554993215474</v>
      </c>
      <c r="S4872" s="31">
        <v>0.28000000000000003</v>
      </c>
      <c r="T4872" s="31">
        <v>6.6000000000000003E-2</v>
      </c>
      <c r="U4872" s="31">
        <v>8.4380000000000006</v>
      </c>
      <c r="V4872" s="31">
        <v>0.439</v>
      </c>
      <c r="W4872" s="31">
        <v>7.9990000000000006</v>
      </c>
      <c r="X4872" s="31">
        <v>10.022</v>
      </c>
      <c r="Y4872" s="31">
        <v>0.3175</v>
      </c>
      <c r="Z4872" s="31">
        <v>0.2515</v>
      </c>
      <c r="AA4872" s="31">
        <v>8.0756866606097812</v>
      </c>
      <c r="AB4872" s="31">
        <v>29.04</v>
      </c>
      <c r="AC4872" s="31">
        <v>20.321999999999999</v>
      </c>
      <c r="AD4872" s="31">
        <v>8.718</v>
      </c>
      <c r="AE4872" s="34"/>
      <c r="AF4872" s="31">
        <v>0.15997380569903999</v>
      </c>
      <c r="AG4872" s="31">
        <v>5.6338833959777256E-2</v>
      </c>
      <c r="AH4872" s="34"/>
      <c r="AI4872" s="34">
        <v>1.4500000000000046</v>
      </c>
      <c r="AJ4872" s="127"/>
      <c r="AK4872" s="127"/>
      <c r="AL4872" s="127"/>
      <c r="AM4872" s="127"/>
    </row>
    <row r="4873" spans="1:39" s="1" customFormat="1" ht="15" customHeight="1" x14ac:dyDescent="0.2">
      <c r="A4873" s="30">
        <v>5008</v>
      </c>
      <c r="B4873" s="30">
        <v>100209</v>
      </c>
      <c r="C4873" s="140">
        <v>40220</v>
      </c>
      <c r="D4873" s="30">
        <v>30</v>
      </c>
      <c r="E4873" s="30" t="s">
        <v>49</v>
      </c>
      <c r="F4873" s="30">
        <v>-80</v>
      </c>
      <c r="G4873" s="83">
        <v>50.12</v>
      </c>
      <c r="H4873" s="32">
        <v>-80.835333333333338</v>
      </c>
      <c r="I4873" s="30">
        <v>24</v>
      </c>
      <c r="J4873" s="83">
        <v>58.564000000000078</v>
      </c>
      <c r="K4873" s="32">
        <v>24.976066666666668</v>
      </c>
      <c r="L4873" s="34">
        <v>15.89</v>
      </c>
      <c r="M4873" s="34">
        <v>32.301000000000002</v>
      </c>
      <c r="N4873" s="33"/>
      <c r="O4873" s="33"/>
      <c r="P4873" s="31">
        <v>61.578378378378375</v>
      </c>
      <c r="Q4873" s="31">
        <v>22.302313999999999</v>
      </c>
      <c r="R4873" s="31">
        <v>0.83050444535810541</v>
      </c>
      <c r="S4873" s="31">
        <v>0.35399999999999998</v>
      </c>
      <c r="T4873" s="31">
        <v>0.13800000000000001</v>
      </c>
      <c r="U4873" s="31">
        <v>9.0690000000000008</v>
      </c>
      <c r="V4873" s="31">
        <v>0.47699999999999998</v>
      </c>
      <c r="W4873" s="31">
        <v>8.5920000000000005</v>
      </c>
      <c r="X4873" s="31">
        <v>18.329999999999998</v>
      </c>
      <c r="Y4873" s="31">
        <v>0.19875000000000001</v>
      </c>
      <c r="Z4873" s="31">
        <v>6.0749999999999998E-2</v>
      </c>
      <c r="AA4873" s="31">
        <v>7.9547842828556954</v>
      </c>
      <c r="AB4873" s="31">
        <v>24.569285714285716</v>
      </c>
      <c r="AC4873" s="31">
        <v>15.146285714285716</v>
      </c>
      <c r="AD4873" s="31">
        <v>9.423</v>
      </c>
      <c r="AE4873" s="34"/>
      <c r="AF4873" s="31">
        <v>0.163762658991912</v>
      </c>
      <c r="AG4873" s="31">
        <v>9.9914989695646245E-2</v>
      </c>
      <c r="AH4873" s="34"/>
      <c r="AI4873" s="34">
        <v>0.84999999999999964</v>
      </c>
      <c r="AJ4873" s="127"/>
      <c r="AK4873" s="127"/>
      <c r="AL4873" s="127"/>
      <c r="AM4873" s="127"/>
    </row>
    <row r="4874" spans="1:39" s="1" customFormat="1" ht="15" customHeight="1" x14ac:dyDescent="0.2">
      <c r="A4874" s="30">
        <v>5009</v>
      </c>
      <c r="B4874" s="30">
        <v>100209</v>
      </c>
      <c r="C4874" s="140">
        <v>40220</v>
      </c>
      <c r="D4874" s="30">
        <v>31</v>
      </c>
      <c r="E4874" s="30" t="s">
        <v>49</v>
      </c>
      <c r="F4874" s="30">
        <v>-80</v>
      </c>
      <c r="G4874" s="83">
        <v>52.122999999999998</v>
      </c>
      <c r="H4874" s="32">
        <v>-80.868716666666671</v>
      </c>
      <c r="I4874" s="30">
        <v>25</v>
      </c>
      <c r="J4874" s="83">
        <v>0.6440000000000623</v>
      </c>
      <c r="K4874" s="32">
        <v>25.010733333333334</v>
      </c>
      <c r="L4874" s="34">
        <v>14.87</v>
      </c>
      <c r="M4874" s="34">
        <v>33.363999999999997</v>
      </c>
      <c r="N4874" s="33"/>
      <c r="O4874" s="33"/>
      <c r="P4874" s="31">
        <v>61.405405405405403</v>
      </c>
      <c r="Q4874" s="31">
        <v>20.385011000000002</v>
      </c>
      <c r="R4874" s="31">
        <v>1.1303039769299135</v>
      </c>
      <c r="S4874" s="31">
        <v>0.28499999999999998</v>
      </c>
      <c r="T4874" s="31">
        <v>9.1999999999999998E-2</v>
      </c>
      <c r="U4874" s="31">
        <v>7.6710000000000003</v>
      </c>
      <c r="V4874" s="31">
        <v>0</v>
      </c>
      <c r="W4874" s="31">
        <v>7.6710000000000003</v>
      </c>
      <c r="X4874" s="31">
        <v>12.656000000000001</v>
      </c>
      <c r="Y4874" s="31">
        <v>0.32250000000000001</v>
      </c>
      <c r="Z4874" s="31">
        <v>0.23050000000000001</v>
      </c>
      <c r="AA4874" s="31">
        <v>8.0547267905097879</v>
      </c>
      <c r="AB4874" s="31">
        <v>28.246428571428574</v>
      </c>
      <c r="AC4874" s="31">
        <v>20.290428571428574</v>
      </c>
      <c r="AD4874" s="31">
        <v>7.9560000000000004</v>
      </c>
      <c r="AE4874" s="34"/>
      <c r="AF4874" s="31">
        <v>0.16544659378874399</v>
      </c>
      <c r="AG4874" s="31">
        <v>6.1308725026016163E-2</v>
      </c>
      <c r="AH4874" s="34"/>
      <c r="AI4874" s="34">
        <v>1.1500000000000021</v>
      </c>
      <c r="AJ4874" s="127"/>
      <c r="AK4874" s="127"/>
      <c r="AL4874" s="127"/>
      <c r="AM4874" s="127"/>
    </row>
    <row r="4875" spans="1:39" s="1" customFormat="1" ht="15" customHeight="1" x14ac:dyDescent="0.2">
      <c r="A4875" s="30">
        <v>5010</v>
      </c>
      <c r="B4875" s="30">
        <v>100209</v>
      </c>
      <c r="C4875" s="140">
        <v>40220</v>
      </c>
      <c r="D4875" s="30">
        <v>32</v>
      </c>
      <c r="E4875" s="30" t="s">
        <v>49</v>
      </c>
      <c r="F4875" s="30">
        <v>-80</v>
      </c>
      <c r="G4875" s="83">
        <v>55.555999999999997</v>
      </c>
      <c r="H4875" s="32">
        <v>-80.925933333333333</v>
      </c>
      <c r="I4875" s="30">
        <v>25</v>
      </c>
      <c r="J4875" s="83">
        <v>0.68599999999996442</v>
      </c>
      <c r="K4875" s="32">
        <v>25.011433333333333</v>
      </c>
      <c r="L4875" s="34">
        <v>15.775</v>
      </c>
      <c r="M4875" s="34">
        <v>33.923000000000002</v>
      </c>
      <c r="N4875" s="33"/>
      <c r="O4875" s="33"/>
      <c r="P4875" s="31">
        <v>53.859459459459458</v>
      </c>
      <c r="Q4875" s="31">
        <v>17.272867000000002</v>
      </c>
      <c r="R4875" s="31">
        <v>1.9357999858707817</v>
      </c>
      <c r="S4875" s="31">
        <v>0.35</v>
      </c>
      <c r="T4875" s="31">
        <v>6.4000000000000001E-2</v>
      </c>
      <c r="U4875" s="31">
        <v>7.1360000000000001</v>
      </c>
      <c r="V4875" s="31">
        <v>0</v>
      </c>
      <c r="W4875" s="31">
        <v>7.1360000000000001</v>
      </c>
      <c r="X4875" s="31">
        <v>9.9870000000000001</v>
      </c>
      <c r="Y4875" s="31">
        <v>0.30499999999999999</v>
      </c>
      <c r="Z4875" s="31">
        <v>0.24099999999999999</v>
      </c>
      <c r="AA4875" s="31">
        <v>7.9557611060107325</v>
      </c>
      <c r="AB4875" s="31">
        <v>24.773571428571437</v>
      </c>
      <c r="AC4875" s="31">
        <v>17.287571428571436</v>
      </c>
      <c r="AD4875" s="31">
        <v>7.4859999999999998</v>
      </c>
      <c r="AE4875" s="34"/>
      <c r="AF4875" s="31">
        <v>0.53928011868544801</v>
      </c>
      <c r="AG4875" s="31">
        <v>0.16410891303270608</v>
      </c>
      <c r="AH4875" s="34"/>
      <c r="AI4875" s="34">
        <v>2.0000000000000018</v>
      </c>
      <c r="AJ4875" s="127"/>
      <c r="AK4875" s="127"/>
      <c r="AL4875" s="127"/>
      <c r="AM4875" s="127"/>
    </row>
    <row r="4876" spans="1:39" s="1" customFormat="1" ht="15" customHeight="1" x14ac:dyDescent="0.2">
      <c r="A4876" s="30">
        <v>5011</v>
      </c>
      <c r="B4876" s="30">
        <v>100209</v>
      </c>
      <c r="C4876" s="140">
        <v>40220</v>
      </c>
      <c r="D4876" s="30">
        <v>33</v>
      </c>
      <c r="E4876" s="30" t="s">
        <v>49</v>
      </c>
      <c r="F4876" s="30">
        <v>-80</v>
      </c>
      <c r="G4876" s="83">
        <v>55.21</v>
      </c>
      <c r="H4876" s="32">
        <v>-80.92016666666666</v>
      </c>
      <c r="I4876" s="30">
        <v>25</v>
      </c>
      <c r="J4876" s="83">
        <v>3.2640000000000668</v>
      </c>
      <c r="K4876" s="32">
        <v>25.054400000000001</v>
      </c>
      <c r="L4876" s="34">
        <v>15.304</v>
      </c>
      <c r="M4876" s="34">
        <v>33.972000000000001</v>
      </c>
      <c r="N4876" s="33"/>
      <c r="O4876" s="33"/>
      <c r="P4876" s="31">
        <v>52.79999999999999</v>
      </c>
      <c r="Q4876" s="31">
        <v>16.161387000000001</v>
      </c>
      <c r="R4876" s="31">
        <v>1.3743896569018081</v>
      </c>
      <c r="S4876" s="31">
        <v>0.71899999999999997</v>
      </c>
      <c r="T4876" s="31">
        <v>5.8000000000000003E-2</v>
      </c>
      <c r="U4876" s="31">
        <v>8.0860000000000003</v>
      </c>
      <c r="V4876" s="31">
        <v>0</v>
      </c>
      <c r="W4876" s="31">
        <v>8.0860000000000003</v>
      </c>
      <c r="X4876" s="31">
        <v>7.5579999999999998</v>
      </c>
      <c r="Y4876" s="31">
        <v>0.28375</v>
      </c>
      <c r="Z4876" s="31">
        <v>0.22575000000000001</v>
      </c>
      <c r="AA4876" s="31">
        <v>7.823849919619609</v>
      </c>
      <c r="AB4876" s="31">
        <v>36.89714285714286</v>
      </c>
      <c r="AC4876" s="31">
        <v>28.092142857142861</v>
      </c>
      <c r="AD4876" s="31">
        <v>8.8049999999999997</v>
      </c>
      <c r="AE4876" s="34"/>
      <c r="AF4876" s="31">
        <v>1.4751268820248318</v>
      </c>
      <c r="AG4876" s="31">
        <v>0.1867509150780815</v>
      </c>
      <c r="AH4876" s="34"/>
      <c r="AI4876" s="34">
        <v>1.5500000000000025</v>
      </c>
      <c r="AJ4876" s="127"/>
      <c r="AK4876" s="127"/>
      <c r="AL4876" s="127"/>
      <c r="AM4876" s="127"/>
    </row>
    <row r="4877" spans="1:39" s="1" customFormat="1" ht="15" customHeight="1" x14ac:dyDescent="0.2">
      <c r="A4877" s="30">
        <v>5012</v>
      </c>
      <c r="B4877" s="30">
        <v>100209</v>
      </c>
      <c r="C4877" s="140">
        <v>40220</v>
      </c>
      <c r="D4877" s="30">
        <v>35</v>
      </c>
      <c r="E4877" s="30" t="s">
        <v>49</v>
      </c>
      <c r="F4877" s="30">
        <v>-80</v>
      </c>
      <c r="G4877" s="83">
        <v>52.774000000000001</v>
      </c>
      <c r="H4877" s="32">
        <v>-80.879566666666662</v>
      </c>
      <c r="I4877" s="30">
        <v>24</v>
      </c>
      <c r="J4877" s="83">
        <v>58.265000000000001</v>
      </c>
      <c r="K4877" s="32">
        <v>24.971083333333333</v>
      </c>
      <c r="L4877" s="34">
        <v>17.067</v>
      </c>
      <c r="M4877" s="34">
        <v>34.585000000000001</v>
      </c>
      <c r="N4877" s="33"/>
      <c r="O4877" s="33"/>
      <c r="P4877" s="31">
        <v>24.043243243243239</v>
      </c>
      <c r="Q4877" s="31">
        <v>12.298993999999999</v>
      </c>
      <c r="R4877" s="31">
        <v>2.3392580662571336</v>
      </c>
      <c r="S4877" s="31">
        <v>0.246</v>
      </c>
      <c r="T4877" s="31">
        <v>4.8000000000000001E-2</v>
      </c>
      <c r="U4877" s="31">
        <v>7.6660000000000004</v>
      </c>
      <c r="V4877" s="31">
        <v>0</v>
      </c>
      <c r="W4877" s="31">
        <v>7.6660000000000004</v>
      </c>
      <c r="X4877" s="31">
        <v>6.5579999999999998</v>
      </c>
      <c r="Y4877" s="31">
        <v>0.11375</v>
      </c>
      <c r="Z4877" s="31">
        <v>6.5749999999999989E-2</v>
      </c>
      <c r="AA4877" s="31">
        <v>8.0066331087343343</v>
      </c>
      <c r="AB4877" s="31">
        <v>0.66628571428571437</v>
      </c>
      <c r="AC4877" s="31">
        <v>0</v>
      </c>
      <c r="AD4877" s="31">
        <v>7.9120000000000008</v>
      </c>
      <c r="AE4877" s="34"/>
      <c r="AF4877" s="31">
        <v>0.51023224344009588</v>
      </c>
      <c r="AG4877" s="31">
        <v>0.43110069190275724</v>
      </c>
      <c r="AH4877" s="34"/>
      <c r="AI4877" s="34">
        <v>2.4000000000000021</v>
      </c>
      <c r="AJ4877" s="127"/>
      <c r="AK4877" s="127"/>
      <c r="AL4877" s="127"/>
      <c r="AM4877" s="127"/>
    </row>
    <row r="4878" spans="1:39" s="1" customFormat="1" ht="15" customHeight="1" x14ac:dyDescent="0.2">
      <c r="A4878" s="30">
        <v>5013</v>
      </c>
      <c r="B4878" s="30">
        <v>100209</v>
      </c>
      <c r="C4878" s="140">
        <v>40220</v>
      </c>
      <c r="D4878" s="30">
        <v>36</v>
      </c>
      <c r="E4878" s="30" t="s">
        <v>50</v>
      </c>
      <c r="F4878" s="30">
        <v>-80</v>
      </c>
      <c r="G4878" s="83">
        <v>47.627000000000002</v>
      </c>
      <c r="H4878" s="32">
        <v>-80.793783333333337</v>
      </c>
      <c r="I4878" s="30">
        <v>24</v>
      </c>
      <c r="J4878" s="83">
        <v>57.582999999999913</v>
      </c>
      <c r="K4878" s="32">
        <v>24.959716666666665</v>
      </c>
      <c r="L4878" s="34">
        <v>17.88</v>
      </c>
      <c r="M4878" s="34">
        <v>32.648000000000003</v>
      </c>
      <c r="N4878" s="33"/>
      <c r="O4878" s="33"/>
      <c r="P4878" s="31">
        <v>22.983783783783782</v>
      </c>
      <c r="Q4878" s="31">
        <v>24.219617</v>
      </c>
      <c r="R4878" s="31">
        <v>4.5213831318752575</v>
      </c>
      <c r="S4878" s="31">
        <v>0.83</v>
      </c>
      <c r="T4878" s="31">
        <v>3.1E-2</v>
      </c>
      <c r="U4878" s="31">
        <v>7.0449999999999999</v>
      </c>
      <c r="V4878" s="31">
        <v>0</v>
      </c>
      <c r="W4878" s="31">
        <v>7.0449999999999999</v>
      </c>
      <c r="X4878" s="31">
        <v>5.3520000000000003</v>
      </c>
      <c r="Y4878" s="31">
        <v>0.27625</v>
      </c>
      <c r="Z4878" s="31">
        <v>0.24525</v>
      </c>
      <c r="AA4878" s="31">
        <v>7.8804185232808326</v>
      </c>
      <c r="AB4878" s="31">
        <v>27.32714285714286</v>
      </c>
      <c r="AC4878" s="31">
        <v>19.45214285714286</v>
      </c>
      <c r="AD4878" s="31">
        <v>7.875</v>
      </c>
      <c r="AE4878" s="34"/>
      <c r="AF4878" s="31">
        <v>0.24038169224776793</v>
      </c>
      <c r="AG4878" s="31">
        <v>0.35895350073795507</v>
      </c>
      <c r="AH4878" s="34"/>
      <c r="AI4878" s="34">
        <v>4.5499999999999918</v>
      </c>
      <c r="AJ4878" s="127"/>
      <c r="AK4878" s="127"/>
      <c r="AL4878" s="127"/>
      <c r="AM4878" s="127"/>
    </row>
    <row r="4879" spans="1:39" s="1" customFormat="1" ht="15" customHeight="1" x14ac:dyDescent="0.2">
      <c r="A4879" s="30">
        <v>5014</v>
      </c>
      <c r="B4879" s="30">
        <v>100209</v>
      </c>
      <c r="C4879" s="140">
        <v>40220</v>
      </c>
      <c r="D4879" s="30">
        <v>37</v>
      </c>
      <c r="E4879" s="30" t="s">
        <v>50</v>
      </c>
      <c r="F4879" s="30">
        <v>-80</v>
      </c>
      <c r="G4879" s="83">
        <v>45.725999999999999</v>
      </c>
      <c r="H4879" s="32">
        <v>-80.762100000000004</v>
      </c>
      <c r="I4879" s="30">
        <v>24</v>
      </c>
      <c r="J4879" s="83">
        <v>55.93</v>
      </c>
      <c r="K4879" s="32">
        <v>24.932166666666667</v>
      </c>
      <c r="L4879" s="34">
        <v>15.058</v>
      </c>
      <c r="M4879" s="34">
        <v>32.884</v>
      </c>
      <c r="N4879" s="33"/>
      <c r="O4879" s="33"/>
      <c r="P4879" s="31">
        <v>17.491891891891893</v>
      </c>
      <c r="Q4879" s="31">
        <v>23.886172999999999</v>
      </c>
      <c r="R4879" s="31">
        <v>3.6615601788937555</v>
      </c>
      <c r="S4879" s="31">
        <v>0.95</v>
      </c>
      <c r="T4879" s="31">
        <v>1.0999999999999999E-2</v>
      </c>
      <c r="U4879" s="31">
        <v>8.5909999999999993</v>
      </c>
      <c r="V4879" s="31">
        <v>0</v>
      </c>
      <c r="W4879" s="31">
        <v>8.5909999999999993</v>
      </c>
      <c r="X4879" s="31">
        <v>1.853</v>
      </c>
      <c r="Y4879" s="31">
        <v>0.23125000000000001</v>
      </c>
      <c r="Z4879" s="31">
        <v>0.22025</v>
      </c>
      <c r="AA4879" s="31">
        <v>7.9324640979690519</v>
      </c>
      <c r="AB4879" s="31">
        <v>20.067142857142859</v>
      </c>
      <c r="AC4879" s="31">
        <v>10.52614285714286</v>
      </c>
      <c r="AD4879" s="31">
        <v>9.5409999999999986</v>
      </c>
      <c r="AE4879" s="34"/>
      <c r="AF4879" s="31">
        <v>0.32289449729253594</v>
      </c>
      <c r="AG4879" s="31">
        <v>0.32902704429989943</v>
      </c>
      <c r="AH4879" s="34"/>
      <c r="AI4879" s="34">
        <v>3.7000000000000099</v>
      </c>
      <c r="AJ4879" s="127"/>
      <c r="AK4879" s="127"/>
      <c r="AL4879" s="127"/>
      <c r="AM4879" s="127"/>
    </row>
    <row r="4880" spans="1:39" s="1" customFormat="1" ht="15" customHeight="1" x14ac:dyDescent="0.2">
      <c r="A4880" s="30">
        <v>5015</v>
      </c>
      <c r="B4880" s="30">
        <v>100209</v>
      </c>
      <c r="C4880" s="140">
        <v>40220</v>
      </c>
      <c r="D4880" s="30">
        <v>38</v>
      </c>
      <c r="E4880" s="30" t="s">
        <v>50</v>
      </c>
      <c r="F4880" s="30">
        <v>-80</v>
      </c>
      <c r="G4880" s="83">
        <v>41.878999999999998</v>
      </c>
      <c r="H4880" s="32">
        <v>-80.69798333333334</v>
      </c>
      <c r="I4880" s="30">
        <v>24</v>
      </c>
      <c r="J4880" s="83">
        <v>59.12399999999991</v>
      </c>
      <c r="K4880" s="32">
        <v>24.985399999999998</v>
      </c>
      <c r="L4880" s="34">
        <v>17.393000000000001</v>
      </c>
      <c r="M4880" s="34">
        <v>34.277000000000001</v>
      </c>
      <c r="N4880" s="33"/>
      <c r="O4880" s="33"/>
      <c r="P4880" s="31">
        <v>41.016216216216215</v>
      </c>
      <c r="Q4880" s="31">
        <v>22.802479999999999</v>
      </c>
      <c r="R4880" s="31">
        <v>2.7541628938933789</v>
      </c>
      <c r="S4880" s="31">
        <v>1.1559999999999999</v>
      </c>
      <c r="T4880" s="31">
        <v>3.3000000000000002E-2</v>
      </c>
      <c r="U4880" s="31">
        <v>7.3319999999999999</v>
      </c>
      <c r="V4880" s="31">
        <v>0</v>
      </c>
      <c r="W4880" s="31">
        <v>7.3319999999999999</v>
      </c>
      <c r="X4880" s="31">
        <v>3.085</v>
      </c>
      <c r="Y4880" s="31">
        <v>0.20374999999999999</v>
      </c>
      <c r="Z4880" s="31">
        <v>0.17075000000000001</v>
      </c>
      <c r="AA4880" s="31">
        <v>8.0367996810953528</v>
      </c>
      <c r="AB4880" s="31">
        <v>43.96857142857143</v>
      </c>
      <c r="AC4880" s="31">
        <v>35.48057142857143</v>
      </c>
      <c r="AD4880" s="31">
        <v>8.4879999999999995</v>
      </c>
      <c r="AE4880" s="34"/>
      <c r="AF4880" s="31">
        <v>0.38503169129563675</v>
      </c>
      <c r="AG4880" s="31">
        <v>0.15649581350540237</v>
      </c>
      <c r="AH4880" s="34"/>
      <c r="AI4880" s="34">
        <v>2.8000000000000025</v>
      </c>
      <c r="AJ4880" s="127"/>
      <c r="AK4880" s="127"/>
      <c r="AL4880" s="127"/>
      <c r="AM4880" s="127"/>
    </row>
    <row r="4881" spans="1:39" s="1" customFormat="1" ht="15" customHeight="1" x14ac:dyDescent="0.2">
      <c r="A4881" s="30">
        <v>5016</v>
      </c>
      <c r="B4881" s="30">
        <v>100209</v>
      </c>
      <c r="C4881" s="140">
        <v>40220</v>
      </c>
      <c r="D4881" s="30">
        <v>39</v>
      </c>
      <c r="E4881" s="30" t="s">
        <v>50</v>
      </c>
      <c r="F4881" s="30">
        <v>-80</v>
      </c>
      <c r="G4881" s="83">
        <v>38.832999999999998</v>
      </c>
      <c r="H4881" s="32">
        <v>-80.647216666666665</v>
      </c>
      <c r="I4881" s="30">
        <v>25</v>
      </c>
      <c r="J4881" s="83">
        <v>4.6000000000034902E-2</v>
      </c>
      <c r="K4881" s="32">
        <v>25.000766666666667</v>
      </c>
      <c r="L4881" s="34">
        <v>17.193999999999999</v>
      </c>
      <c r="M4881" s="34">
        <v>32.774999999999999</v>
      </c>
      <c r="N4881" s="33"/>
      <c r="O4881" s="33"/>
      <c r="P4881" s="31">
        <v>46.248648648648647</v>
      </c>
      <c r="Q4881" s="31">
        <v>14.772037000000001</v>
      </c>
      <c r="R4881" s="31">
        <v>1.8719845371598525</v>
      </c>
      <c r="S4881" s="31">
        <v>0.89400000000000002</v>
      </c>
      <c r="T4881" s="31">
        <v>0</v>
      </c>
      <c r="U4881" s="31">
        <v>7.3879999999999999</v>
      </c>
      <c r="V4881" s="31">
        <v>0</v>
      </c>
      <c r="W4881" s="31">
        <v>7.3879999999999999</v>
      </c>
      <c r="X4881" s="31">
        <v>0.33100000000000002</v>
      </c>
      <c r="Y4881" s="31">
        <v>8.2500000000000004E-2</v>
      </c>
      <c r="Z4881" s="31">
        <v>8.2500000000000004E-2</v>
      </c>
      <c r="AA4881" s="31">
        <v>7.9150622603660201</v>
      </c>
      <c r="AB4881" s="31">
        <v>47.983571428571437</v>
      </c>
      <c r="AC4881" s="31">
        <v>39.701571428571441</v>
      </c>
      <c r="AD4881" s="31">
        <v>8.282</v>
      </c>
      <c r="AE4881" s="34"/>
      <c r="AF4881" s="31">
        <v>0.23532988785727199</v>
      </c>
      <c r="AG4881" s="31">
        <v>9.1376788592941627E-2</v>
      </c>
      <c r="AH4881" s="34"/>
      <c r="AI4881" s="34">
        <v>1.9000000000000039</v>
      </c>
      <c r="AJ4881" s="127"/>
      <c r="AK4881" s="127"/>
      <c r="AL4881" s="127"/>
      <c r="AM4881" s="127"/>
    </row>
    <row r="4882" spans="1:39" s="1" customFormat="1" ht="15" customHeight="1" x14ac:dyDescent="0.2">
      <c r="A4882" s="30">
        <v>5017</v>
      </c>
      <c r="B4882" s="30">
        <v>100209</v>
      </c>
      <c r="C4882" s="140">
        <v>40220</v>
      </c>
      <c r="D4882" s="30">
        <v>40</v>
      </c>
      <c r="E4882" s="30" t="s">
        <v>47</v>
      </c>
      <c r="F4882" s="30">
        <v>-80</v>
      </c>
      <c r="G4882" s="83">
        <v>35.911000000000001</v>
      </c>
      <c r="H4882" s="32">
        <v>-80.598516666666669</v>
      </c>
      <c r="I4882" s="30">
        <v>25</v>
      </c>
      <c r="J4882" s="83">
        <v>0.99999999999994316</v>
      </c>
      <c r="K4882" s="32">
        <v>25.016666666666666</v>
      </c>
      <c r="L4882" s="34">
        <v>17.344000000000001</v>
      </c>
      <c r="M4882" s="34">
        <v>32.155999999999999</v>
      </c>
      <c r="N4882" s="33"/>
      <c r="O4882" s="33"/>
      <c r="P4882" s="31">
        <v>35.956756756756761</v>
      </c>
      <c r="Q4882" s="31">
        <v>11.243087999999998</v>
      </c>
      <c r="R4882" s="31">
        <v>1.2557465944761104</v>
      </c>
      <c r="S4882" s="31">
        <v>1.226</v>
      </c>
      <c r="T4882" s="31">
        <v>0</v>
      </c>
      <c r="U4882" s="31">
        <v>7.2789999999999999</v>
      </c>
      <c r="V4882" s="31">
        <v>0</v>
      </c>
      <c r="W4882" s="31">
        <v>7.2789999999999999</v>
      </c>
      <c r="X4882" s="31">
        <v>0</v>
      </c>
      <c r="Y4882" s="31">
        <v>0.12625</v>
      </c>
      <c r="Z4882" s="31">
        <v>0.12625</v>
      </c>
      <c r="AA4882" s="31">
        <v>7.9839645938674479</v>
      </c>
      <c r="AB4882" s="31">
        <v>45.657857142857139</v>
      </c>
      <c r="AC4882" s="31">
        <v>37.152857142857144</v>
      </c>
      <c r="AD4882" s="31">
        <v>8.504999999999999</v>
      </c>
      <c r="AE4882" s="34"/>
      <c r="AF4882" s="31">
        <v>0.37172860640066402</v>
      </c>
      <c r="AG4882" s="31">
        <v>0.15562669097445248</v>
      </c>
      <c r="AH4882" s="34"/>
      <c r="AI4882" s="34">
        <v>1.2999999999999989</v>
      </c>
      <c r="AJ4882" s="127"/>
      <c r="AK4882" s="127"/>
      <c r="AL4882" s="127"/>
      <c r="AM4882" s="127"/>
    </row>
    <row r="4883" spans="1:39" s="1" customFormat="1" ht="15" customHeight="1" x14ac:dyDescent="0.2">
      <c r="A4883" s="30">
        <v>5018</v>
      </c>
      <c r="B4883" s="30">
        <v>100503</v>
      </c>
      <c r="C4883" s="140">
        <v>40301</v>
      </c>
      <c r="D4883" s="30" t="s">
        <v>15</v>
      </c>
      <c r="E4883" s="30" t="s">
        <v>76</v>
      </c>
      <c r="F4883" s="30">
        <v>-80</v>
      </c>
      <c r="G4883" s="83">
        <v>10.993499999999999</v>
      </c>
      <c r="H4883" s="32">
        <v>-80.183224999999993</v>
      </c>
      <c r="I4883" s="30">
        <v>25</v>
      </c>
      <c r="J4883" s="83">
        <v>44.524999999999999</v>
      </c>
      <c r="K4883" s="32">
        <v>25.742083333333333</v>
      </c>
      <c r="L4883" s="34">
        <v>26.811</v>
      </c>
      <c r="M4883" s="34">
        <v>33.03</v>
      </c>
      <c r="N4883" s="33"/>
      <c r="O4883" s="33"/>
      <c r="P4883" s="31">
        <v>47.199999999999996</v>
      </c>
      <c r="Q4883" s="31">
        <v>9.159062999999998</v>
      </c>
      <c r="R4883" s="31">
        <v>2.0270294921372796</v>
      </c>
      <c r="S4883" s="31">
        <v>0.27700000000000002</v>
      </c>
      <c r="T4883" s="31">
        <v>0</v>
      </c>
      <c r="U4883" s="31">
        <v>1.7999999999999999E-2</v>
      </c>
      <c r="V4883" s="31">
        <v>1.4E-2</v>
      </c>
      <c r="W4883" s="31">
        <v>3.9999999999999983E-3</v>
      </c>
      <c r="X4883" s="31">
        <v>5.8040000000000003</v>
      </c>
      <c r="Y4883" s="31" t="s">
        <v>194</v>
      </c>
      <c r="Z4883" s="31" t="s">
        <v>194</v>
      </c>
      <c r="AA4883" s="31" t="s">
        <v>194</v>
      </c>
      <c r="AB4883" s="31" t="s">
        <v>194</v>
      </c>
      <c r="AC4883" s="31" t="s">
        <v>194</v>
      </c>
      <c r="AD4883" s="31">
        <v>0.29500000000000004</v>
      </c>
      <c r="AE4883" s="34"/>
      <c r="AF4883" s="31">
        <v>0.61295226604684783</v>
      </c>
      <c r="AG4883" s="31">
        <v>0.26945412263032736</v>
      </c>
      <c r="AH4883" s="34"/>
      <c r="AI4883" s="34">
        <v>2.0999999999999996</v>
      </c>
      <c r="AJ4883" s="127"/>
      <c r="AK4883" s="127"/>
      <c r="AL4883" s="127"/>
      <c r="AM4883" s="127"/>
    </row>
    <row r="4884" spans="1:39" s="1" customFormat="1" ht="15" customHeight="1" x14ac:dyDescent="0.2">
      <c r="A4884" s="30">
        <v>5019</v>
      </c>
      <c r="B4884" s="30">
        <v>100503</v>
      </c>
      <c r="C4884" s="140">
        <v>40301</v>
      </c>
      <c r="D4884" s="30" t="s">
        <v>24</v>
      </c>
      <c r="E4884" s="30" t="s">
        <v>77</v>
      </c>
      <c r="F4884" s="30">
        <v>-80</v>
      </c>
      <c r="G4884" s="83">
        <v>21.655999999999999</v>
      </c>
      <c r="H4884" s="32">
        <v>-80.360933333333335</v>
      </c>
      <c r="I4884" s="30">
        <v>25</v>
      </c>
      <c r="J4884" s="83">
        <v>17.8479999999999</v>
      </c>
      <c r="K4884" s="32">
        <v>25.297466666666665</v>
      </c>
      <c r="L4884" s="34">
        <v>28.052</v>
      </c>
      <c r="M4884" s="34">
        <v>30.623000000000001</v>
      </c>
      <c r="N4884" s="33"/>
      <c r="O4884" s="33"/>
      <c r="P4884" s="31">
        <v>70.421621621621625</v>
      </c>
      <c r="Q4884" s="31">
        <v>16.550405000000001</v>
      </c>
      <c r="R4884" s="31">
        <v>0.68835595833025898</v>
      </c>
      <c r="S4884" s="31">
        <v>0.21099999999999999</v>
      </c>
      <c r="T4884" s="31">
        <v>0</v>
      </c>
      <c r="U4884" s="31">
        <v>0</v>
      </c>
      <c r="V4884" s="31">
        <v>3.0000000000000001E-3</v>
      </c>
      <c r="W4884" s="31">
        <v>0</v>
      </c>
      <c r="X4884" s="31">
        <v>3.468</v>
      </c>
      <c r="Y4884" s="31" t="s">
        <v>194</v>
      </c>
      <c r="Z4884" s="31" t="s">
        <v>194</v>
      </c>
      <c r="AA4884" s="31" t="s">
        <v>194</v>
      </c>
      <c r="AB4884" s="31" t="s">
        <v>194</v>
      </c>
      <c r="AC4884" s="31" t="s">
        <v>194</v>
      </c>
      <c r="AD4884" s="31">
        <v>0.214</v>
      </c>
      <c r="AE4884" s="34"/>
      <c r="AF4884" s="31">
        <v>0.51780995002583996</v>
      </c>
      <c r="AG4884" s="31">
        <v>8.8611346672844302E-2</v>
      </c>
      <c r="AH4884" s="34"/>
      <c r="AI4884" s="34">
        <v>0.75000000000000178</v>
      </c>
      <c r="AJ4884" s="127"/>
      <c r="AK4884" s="127"/>
      <c r="AL4884" s="127"/>
      <c r="AM4884" s="127"/>
    </row>
    <row r="4885" spans="1:39" s="1" customFormat="1" ht="15" customHeight="1" x14ac:dyDescent="0.2">
      <c r="A4885" s="30">
        <v>5020</v>
      </c>
      <c r="B4885" s="30">
        <v>100503</v>
      </c>
      <c r="C4885" s="140">
        <v>40301</v>
      </c>
      <c r="D4885" s="30" t="s">
        <v>25</v>
      </c>
      <c r="E4885" s="30" t="s">
        <v>79</v>
      </c>
      <c r="F4885" s="30">
        <v>-80</v>
      </c>
      <c r="G4885" s="83">
        <v>22.536999999999999</v>
      </c>
      <c r="H4885" s="32">
        <v>-80.375616666666673</v>
      </c>
      <c r="I4885" s="30">
        <v>25</v>
      </c>
      <c r="J4885" s="83">
        <v>14.352000000000018</v>
      </c>
      <c r="K4885" s="32">
        <v>25.2392</v>
      </c>
      <c r="L4885" s="34">
        <v>28.04</v>
      </c>
      <c r="M4885" s="34">
        <v>29.353999999999999</v>
      </c>
      <c r="N4885" s="33"/>
      <c r="O4885" s="33"/>
      <c r="P4885" s="31">
        <v>4.2810810810810809</v>
      </c>
      <c r="Q4885" s="31">
        <v>14.216296999999999</v>
      </c>
      <c r="R4885" s="31">
        <v>2.1114931889522204</v>
      </c>
      <c r="S4885" s="31">
        <v>1.242</v>
      </c>
      <c r="T4885" s="31">
        <v>0</v>
      </c>
      <c r="U4885" s="31">
        <v>0</v>
      </c>
      <c r="V4885" s="31">
        <v>0.107</v>
      </c>
      <c r="W4885" s="31">
        <v>0</v>
      </c>
      <c r="X4885" s="31">
        <v>2.407</v>
      </c>
      <c r="Y4885" s="31" t="s">
        <v>194</v>
      </c>
      <c r="Z4885" s="31" t="s">
        <v>194</v>
      </c>
      <c r="AA4885" s="31" t="s">
        <v>194</v>
      </c>
      <c r="AB4885" s="31" t="s">
        <v>194</v>
      </c>
      <c r="AC4885" s="31" t="s">
        <v>194</v>
      </c>
      <c r="AD4885" s="31">
        <v>1.349</v>
      </c>
      <c r="AE4885" s="34"/>
      <c r="AF4885" s="31">
        <v>0.74345721280132793</v>
      </c>
      <c r="AG4885" s="31">
        <v>0.1426787041458269</v>
      </c>
      <c r="AH4885" s="34"/>
      <c r="AI4885" s="34">
        <v>2.1999999999999975</v>
      </c>
      <c r="AJ4885" s="127"/>
      <c r="AK4885" s="127"/>
      <c r="AL4885" s="127"/>
      <c r="AM4885" s="127"/>
    </row>
    <row r="4886" spans="1:39" s="1" customFormat="1" ht="15" customHeight="1" x14ac:dyDescent="0.2">
      <c r="A4886" s="30">
        <v>5021</v>
      </c>
      <c r="B4886" s="30">
        <v>100503</v>
      </c>
      <c r="C4886" s="140">
        <v>40301</v>
      </c>
      <c r="D4886" s="30" t="s">
        <v>26</v>
      </c>
      <c r="E4886" s="30" t="s">
        <v>79</v>
      </c>
      <c r="F4886" s="30">
        <v>-80</v>
      </c>
      <c r="G4886" s="83">
        <v>25.331</v>
      </c>
      <c r="H4886" s="32">
        <v>-80.422183333333336</v>
      </c>
      <c r="I4886" s="30">
        <v>25</v>
      </c>
      <c r="J4886" s="83">
        <v>15.316000000000045</v>
      </c>
      <c r="K4886" s="32">
        <v>25.255266666666667</v>
      </c>
      <c r="L4886" s="34">
        <v>29.152000000000001</v>
      </c>
      <c r="M4886" s="34">
        <v>23.498000000000001</v>
      </c>
      <c r="N4886" s="33"/>
      <c r="O4886" s="33"/>
      <c r="P4886" s="31">
        <v>54.378378378378379</v>
      </c>
      <c r="Q4886" s="31">
        <v>26.887169</v>
      </c>
      <c r="R4886" s="31">
        <v>2.1742060613080811</v>
      </c>
      <c r="S4886" s="31">
        <v>0.83499999999999996</v>
      </c>
      <c r="T4886" s="31">
        <v>0</v>
      </c>
      <c r="U4886" s="31">
        <v>0.20399999999999999</v>
      </c>
      <c r="V4886" s="31">
        <v>0.14499999999999999</v>
      </c>
      <c r="W4886" s="31">
        <v>5.8999999999999997E-2</v>
      </c>
      <c r="X4886" s="31">
        <v>12.765000000000001</v>
      </c>
      <c r="Y4886" s="31" t="s">
        <v>194</v>
      </c>
      <c r="Z4886" s="31" t="s">
        <v>194</v>
      </c>
      <c r="AA4886" s="31" t="s">
        <v>194</v>
      </c>
      <c r="AB4886" s="31" t="s">
        <v>194</v>
      </c>
      <c r="AC4886" s="31" t="s">
        <v>194</v>
      </c>
      <c r="AD4886" s="31">
        <v>1.0389999999999999</v>
      </c>
      <c r="AE4886" s="34"/>
      <c r="AF4886" s="31">
        <v>1.0566690850120799</v>
      </c>
      <c r="AG4886" s="31">
        <v>0.27402660171664395</v>
      </c>
      <c r="AH4886" s="34"/>
      <c r="AI4886" s="34">
        <v>2.2999999999999954</v>
      </c>
      <c r="AJ4886" s="127"/>
      <c r="AK4886" s="127"/>
      <c r="AL4886" s="127"/>
      <c r="AM4886" s="127"/>
    </row>
    <row r="4887" spans="1:39" s="1" customFormat="1" ht="15" customHeight="1" x14ac:dyDescent="0.2">
      <c r="A4887" s="30">
        <v>5022</v>
      </c>
      <c r="B4887" s="30">
        <v>100503</v>
      </c>
      <c r="C4887" s="140">
        <v>40301</v>
      </c>
      <c r="D4887" s="30" t="s">
        <v>27</v>
      </c>
      <c r="E4887" s="30" t="s">
        <v>79</v>
      </c>
      <c r="F4887" s="30">
        <v>-80</v>
      </c>
      <c r="G4887" s="83">
        <v>25.324000000000002</v>
      </c>
      <c r="H4887" s="32">
        <v>-80.422066666666666</v>
      </c>
      <c r="I4887" s="30">
        <v>25</v>
      </c>
      <c r="J4887" s="83">
        <v>10.560999999999936</v>
      </c>
      <c r="K4887" s="32">
        <v>25.176016666666666</v>
      </c>
      <c r="L4887" s="34">
        <v>28.257000000000001</v>
      </c>
      <c r="M4887" s="34">
        <v>29.050999999999998</v>
      </c>
      <c r="N4887" s="33"/>
      <c r="O4887" s="33"/>
      <c r="P4887" s="31">
        <v>64.972972972972968</v>
      </c>
      <c r="Q4887" s="31">
        <v>13.577195999999999</v>
      </c>
      <c r="R4887" s="31">
        <v>0.99005993996990393</v>
      </c>
      <c r="S4887" s="31">
        <v>0.23599999999999999</v>
      </c>
      <c r="T4887" s="31">
        <v>0</v>
      </c>
      <c r="U4887" s="31">
        <v>0</v>
      </c>
      <c r="V4887" s="31">
        <v>0</v>
      </c>
      <c r="W4887" s="31">
        <v>0</v>
      </c>
      <c r="X4887" s="31">
        <v>0</v>
      </c>
      <c r="Y4887" s="31" t="s">
        <v>194</v>
      </c>
      <c r="Z4887" s="31" t="s">
        <v>194</v>
      </c>
      <c r="AA4887" s="31" t="s">
        <v>194</v>
      </c>
      <c r="AB4887" s="31" t="s">
        <v>194</v>
      </c>
      <c r="AC4887" s="31" t="s">
        <v>194</v>
      </c>
      <c r="AD4887" s="31">
        <v>0.23599999999999999</v>
      </c>
      <c r="AE4887" s="34"/>
      <c r="AF4887" s="31">
        <v>0.50349650425276793</v>
      </c>
      <c r="AG4887" s="31">
        <v>7.0477896497093601E-2</v>
      </c>
      <c r="AH4887" s="34"/>
      <c r="AI4887" s="34">
        <v>1.0499999999999954</v>
      </c>
      <c r="AJ4887" s="127"/>
      <c r="AK4887" s="127"/>
      <c r="AL4887" s="127"/>
      <c r="AM4887" s="127"/>
    </row>
    <row r="4888" spans="1:39" s="1" customFormat="1" ht="15" customHeight="1" x14ac:dyDescent="0.2">
      <c r="A4888" s="30">
        <v>5023</v>
      </c>
      <c r="B4888" s="30">
        <v>100503</v>
      </c>
      <c r="C4888" s="140">
        <v>40301</v>
      </c>
      <c r="D4888" s="30" t="s">
        <v>28</v>
      </c>
      <c r="E4888" s="30" t="s">
        <v>77</v>
      </c>
      <c r="F4888" s="30">
        <v>-80</v>
      </c>
      <c r="G4888" s="83">
        <v>12.835000000000001</v>
      </c>
      <c r="H4888" s="32">
        <v>-80.213916666666663</v>
      </c>
      <c r="I4888" s="30">
        <v>25</v>
      </c>
      <c r="J4888" s="83">
        <v>28.094000000000037</v>
      </c>
      <c r="K4888" s="32">
        <v>25.468233333333334</v>
      </c>
      <c r="L4888" s="34">
        <v>27.882000000000001</v>
      </c>
      <c r="M4888" s="34">
        <v>35.86</v>
      </c>
      <c r="N4888" s="33"/>
      <c r="O4888" s="33"/>
      <c r="P4888" s="31">
        <v>69.383783783783784</v>
      </c>
      <c r="Q4888" s="31">
        <v>3.2404320000000002</v>
      </c>
      <c r="R4888" s="31">
        <v>0.79672551520736823</v>
      </c>
      <c r="S4888" s="31">
        <v>0.222</v>
      </c>
      <c r="T4888" s="31">
        <v>0</v>
      </c>
      <c r="U4888" s="31">
        <v>0</v>
      </c>
      <c r="V4888" s="31">
        <v>0</v>
      </c>
      <c r="W4888" s="31">
        <v>0</v>
      </c>
      <c r="X4888" s="31">
        <v>0.56799999999999995</v>
      </c>
      <c r="Y4888" s="31" t="s">
        <v>194</v>
      </c>
      <c r="Z4888" s="31" t="s">
        <v>194</v>
      </c>
      <c r="AA4888" s="31" t="s">
        <v>194</v>
      </c>
      <c r="AB4888" s="31" t="s">
        <v>194</v>
      </c>
      <c r="AC4888" s="31" t="s">
        <v>194</v>
      </c>
      <c r="AD4888" s="31">
        <v>0.222</v>
      </c>
      <c r="AE4888" s="34"/>
      <c r="AF4888" s="31">
        <v>0.44750567225810395</v>
      </c>
      <c r="AG4888" s="31">
        <v>1.3836974738373531E-2</v>
      </c>
      <c r="AH4888" s="34"/>
      <c r="AI4888" s="34">
        <v>0.84999999999999964</v>
      </c>
      <c r="AJ4888" s="127"/>
      <c r="AK4888" s="127"/>
      <c r="AL4888" s="127"/>
      <c r="AM4888" s="127"/>
    </row>
    <row r="4889" spans="1:39" s="1" customFormat="1" ht="15" customHeight="1" x14ac:dyDescent="0.2">
      <c r="A4889" s="30">
        <v>5024</v>
      </c>
      <c r="B4889" s="30">
        <v>100503</v>
      </c>
      <c r="C4889" s="140">
        <v>40301</v>
      </c>
      <c r="D4889" s="30" t="s">
        <v>29</v>
      </c>
      <c r="E4889" s="30" t="s">
        <v>76</v>
      </c>
      <c r="F4889" s="30">
        <v>-80</v>
      </c>
      <c r="G4889" s="83">
        <v>11.933</v>
      </c>
      <c r="H4889" s="32">
        <v>-80.198883333333328</v>
      </c>
      <c r="I4889" s="30">
        <v>25</v>
      </c>
      <c r="J4889" s="83">
        <v>34.80799999999995</v>
      </c>
      <c r="K4889" s="32">
        <v>25.580133333333333</v>
      </c>
      <c r="L4889" s="34">
        <v>27.803000000000001</v>
      </c>
      <c r="M4889" s="34">
        <v>36.534999999999997</v>
      </c>
      <c r="N4889" s="33"/>
      <c r="O4889" s="33"/>
      <c r="P4889" s="31">
        <v>71.221621621621622</v>
      </c>
      <c r="Q4889" s="31">
        <v>2.351248</v>
      </c>
      <c r="R4889" s="31">
        <v>0.67449039251227993</v>
      </c>
      <c r="S4889" s="31">
        <v>0.28299999999999997</v>
      </c>
      <c r="T4889" s="31">
        <v>7.0000000000000001E-3</v>
      </c>
      <c r="U4889" s="31">
        <v>0</v>
      </c>
      <c r="V4889" s="31">
        <v>1.2E-2</v>
      </c>
      <c r="W4889" s="31">
        <v>0</v>
      </c>
      <c r="X4889" s="31">
        <v>1.5489999999999999</v>
      </c>
      <c r="Y4889" s="31" t="s">
        <v>194</v>
      </c>
      <c r="Z4889" s="31" t="s">
        <v>194</v>
      </c>
      <c r="AA4889" s="31" t="s">
        <v>194</v>
      </c>
      <c r="AB4889" s="31" t="s">
        <v>194</v>
      </c>
      <c r="AC4889" s="31" t="s">
        <v>194</v>
      </c>
      <c r="AD4889" s="31">
        <v>0.29499999999999998</v>
      </c>
      <c r="AE4889" s="34"/>
      <c r="AF4889" s="31">
        <v>0.21428070289687198</v>
      </c>
      <c r="AG4889" s="31">
        <v>6.6925728659590414E-2</v>
      </c>
      <c r="AH4889" s="34"/>
      <c r="AI4889" s="34">
        <v>0.70000000000000284</v>
      </c>
      <c r="AJ4889" s="127"/>
      <c r="AK4889" s="127"/>
      <c r="AL4889" s="127"/>
      <c r="AM4889" s="127"/>
    </row>
    <row r="4890" spans="1:39" s="1" customFormat="1" ht="15" customHeight="1" x14ac:dyDescent="0.2">
      <c r="A4890" s="30">
        <v>5025</v>
      </c>
      <c r="B4890" s="30">
        <v>100503</v>
      </c>
      <c r="C4890" s="140">
        <v>40301</v>
      </c>
      <c r="D4890" s="30" t="s">
        <v>30</v>
      </c>
      <c r="E4890" s="30" t="s">
        <v>76</v>
      </c>
      <c r="F4890" s="30">
        <v>-80</v>
      </c>
      <c r="G4890" s="83">
        <v>11.298999999999999</v>
      </c>
      <c r="H4890" s="32">
        <v>-80.188316666666665</v>
      </c>
      <c r="I4890" s="30">
        <v>25</v>
      </c>
      <c r="J4890" s="83">
        <v>39.786000000000001</v>
      </c>
      <c r="K4890" s="32">
        <v>25.6631</v>
      </c>
      <c r="L4890" s="34">
        <v>26.728000000000002</v>
      </c>
      <c r="M4890" s="34">
        <v>36.564999999999998</v>
      </c>
      <c r="N4890" s="33"/>
      <c r="O4890" s="33"/>
      <c r="P4890" s="31">
        <v>53.837837837837832</v>
      </c>
      <c r="Q4890" s="31">
        <v>4.1018290000000004</v>
      </c>
      <c r="R4890" s="31">
        <v>1.7348145165642899</v>
      </c>
      <c r="S4890" s="31">
        <v>0.25800000000000001</v>
      </c>
      <c r="T4890" s="31">
        <v>0</v>
      </c>
      <c r="U4890" s="31">
        <v>0</v>
      </c>
      <c r="V4890" s="31">
        <v>0</v>
      </c>
      <c r="W4890" s="31">
        <v>0</v>
      </c>
      <c r="X4890" s="31">
        <v>0</v>
      </c>
      <c r="Y4890" s="31" t="s">
        <v>194</v>
      </c>
      <c r="Z4890" s="31" t="s">
        <v>194</v>
      </c>
      <c r="AA4890" s="31" t="s">
        <v>194</v>
      </c>
      <c r="AB4890" s="31" t="s">
        <v>194</v>
      </c>
      <c r="AC4890" s="31" t="s">
        <v>194</v>
      </c>
      <c r="AD4890" s="31">
        <v>0.25800000000000001</v>
      </c>
      <c r="AE4890" s="34"/>
      <c r="AF4890" s="31">
        <v>0.127558060860024</v>
      </c>
      <c r="AG4890" s="31">
        <v>5.0713390445001283E-2</v>
      </c>
      <c r="AH4890" s="34"/>
      <c r="AI4890" s="34">
        <v>1.7500000000000071</v>
      </c>
      <c r="AJ4890" s="127"/>
      <c r="AK4890" s="127"/>
      <c r="AL4890" s="127"/>
      <c r="AM4890" s="127"/>
    </row>
    <row r="4891" spans="1:39" s="1" customFormat="1" ht="15" customHeight="1" x14ac:dyDescent="0.2">
      <c r="A4891" s="30">
        <v>5026</v>
      </c>
      <c r="B4891" s="30">
        <v>100503</v>
      </c>
      <c r="C4891" s="140">
        <v>40301</v>
      </c>
      <c r="D4891" s="30" t="s">
        <v>31</v>
      </c>
      <c r="E4891" s="30" t="s">
        <v>76</v>
      </c>
      <c r="F4891" s="30">
        <v>-80</v>
      </c>
      <c r="G4891" s="83">
        <v>17.834</v>
      </c>
      <c r="H4891" s="32">
        <v>-80.297233333333338</v>
      </c>
      <c r="I4891" s="30">
        <v>25</v>
      </c>
      <c r="J4891" s="83">
        <v>36.918999999999897</v>
      </c>
      <c r="K4891" s="32">
        <v>25.615316666666665</v>
      </c>
      <c r="L4891" s="34">
        <v>28.097000000000001</v>
      </c>
      <c r="M4891" s="34">
        <v>20.509</v>
      </c>
      <c r="N4891" s="33"/>
      <c r="O4891" s="33"/>
      <c r="P4891" s="31">
        <v>69.405405405405403</v>
      </c>
      <c r="Q4891" s="31">
        <v>27.415122</v>
      </c>
      <c r="R4891" s="31">
        <v>0.68615080562012176</v>
      </c>
      <c r="S4891" s="31">
        <v>0.98799999999999999</v>
      </c>
      <c r="T4891" s="31">
        <v>1E-3</v>
      </c>
      <c r="U4891" s="31">
        <v>3.14</v>
      </c>
      <c r="V4891" s="31">
        <v>0.20599999999999999</v>
      </c>
      <c r="W4891" s="31">
        <v>2.9340000000000002</v>
      </c>
      <c r="X4891" s="31">
        <v>8.9659999999999993</v>
      </c>
      <c r="Y4891" s="31" t="s">
        <v>194</v>
      </c>
      <c r="Z4891" s="31" t="s">
        <v>194</v>
      </c>
      <c r="AA4891" s="31" t="s">
        <v>194</v>
      </c>
      <c r="AB4891" s="31" t="s">
        <v>194</v>
      </c>
      <c r="AC4891" s="31" t="s">
        <v>194</v>
      </c>
      <c r="AD4891" s="31">
        <v>4.1280000000000001</v>
      </c>
      <c r="AE4891" s="34"/>
      <c r="AF4891" s="31">
        <v>0.53633323279099199</v>
      </c>
      <c r="AG4891" s="31">
        <v>8.388731850661682E-2</v>
      </c>
      <c r="AH4891" s="34"/>
      <c r="AI4891" s="34">
        <v>0.75000000000000178</v>
      </c>
      <c r="AJ4891" s="127"/>
      <c r="AK4891" s="127"/>
      <c r="AL4891" s="127"/>
      <c r="AM4891" s="127"/>
    </row>
    <row r="4892" spans="1:39" s="1" customFormat="1" ht="15" customHeight="1" x14ac:dyDescent="0.2">
      <c r="A4892" s="30">
        <v>5027</v>
      </c>
      <c r="B4892" s="30">
        <v>100503</v>
      </c>
      <c r="C4892" s="140">
        <v>40301</v>
      </c>
      <c r="D4892" s="30" t="s">
        <v>16</v>
      </c>
      <c r="E4892" s="30" t="s">
        <v>76</v>
      </c>
      <c r="F4892" s="30">
        <v>-80</v>
      </c>
      <c r="G4892" s="83">
        <v>14.914</v>
      </c>
      <c r="H4892" s="32">
        <v>-80.248566666666662</v>
      </c>
      <c r="I4892" s="30">
        <v>25</v>
      </c>
      <c r="J4892" s="83">
        <v>41.465999999999923</v>
      </c>
      <c r="K4892" s="32">
        <v>25.691099999999999</v>
      </c>
      <c r="L4892" s="34">
        <v>26.928999999999998</v>
      </c>
      <c r="M4892" s="34">
        <v>25.965</v>
      </c>
      <c r="N4892" s="33"/>
      <c r="O4892" s="33"/>
      <c r="P4892" s="31">
        <v>4.7740540540540541</v>
      </c>
      <c r="Q4892" s="31">
        <v>34.139575999999998</v>
      </c>
      <c r="R4892" s="31">
        <v>0.70287304653986926</v>
      </c>
      <c r="S4892" s="31">
        <v>0.53</v>
      </c>
      <c r="T4892" s="31">
        <v>0</v>
      </c>
      <c r="U4892" s="31">
        <v>0.71799999999999997</v>
      </c>
      <c r="V4892" s="31">
        <v>4.3999999999999997E-2</v>
      </c>
      <c r="W4892" s="31">
        <v>0.67399999999999993</v>
      </c>
      <c r="X4892" s="31">
        <v>15.62</v>
      </c>
      <c r="Y4892" s="31" t="s">
        <v>194</v>
      </c>
      <c r="Z4892" s="31" t="s">
        <v>194</v>
      </c>
      <c r="AA4892" s="31" t="s">
        <v>194</v>
      </c>
      <c r="AB4892" s="31" t="s">
        <v>194</v>
      </c>
      <c r="AC4892" s="31" t="s">
        <v>194</v>
      </c>
      <c r="AD4892" s="31">
        <v>1.248</v>
      </c>
      <c r="AE4892" s="34"/>
      <c r="AF4892" s="31">
        <v>0.81586640906510377</v>
      </c>
      <c r="AG4892" s="31">
        <v>0.43874690095603641</v>
      </c>
      <c r="AH4892" s="34"/>
      <c r="AI4892" s="34">
        <v>0.80000000000000071</v>
      </c>
      <c r="AJ4892" s="127"/>
      <c r="AK4892" s="127"/>
      <c r="AL4892" s="127"/>
      <c r="AM4892" s="127"/>
    </row>
    <row r="4893" spans="1:39" s="1" customFormat="1" ht="15" customHeight="1" x14ac:dyDescent="0.2">
      <c r="A4893" s="30">
        <v>5028</v>
      </c>
      <c r="B4893" s="30">
        <v>100503</v>
      </c>
      <c r="C4893" s="140">
        <v>40301</v>
      </c>
      <c r="D4893" s="30" t="s">
        <v>17</v>
      </c>
      <c r="E4893" s="30" t="s">
        <v>76</v>
      </c>
      <c r="F4893" s="30">
        <v>-80</v>
      </c>
      <c r="G4893" s="83">
        <v>15.81</v>
      </c>
      <c r="H4893" s="32">
        <v>-80.263499999999993</v>
      </c>
      <c r="I4893" s="30">
        <v>25</v>
      </c>
      <c r="J4893" s="83">
        <v>39.248000000000047</v>
      </c>
      <c r="K4893" s="32">
        <v>25.654133333333334</v>
      </c>
      <c r="L4893" s="34">
        <v>27.847000000000001</v>
      </c>
      <c r="M4893" s="34">
        <v>18.573</v>
      </c>
      <c r="N4893" s="33"/>
      <c r="O4893" s="33"/>
      <c r="P4893" s="31">
        <v>63.113513513513517</v>
      </c>
      <c r="Q4893" s="31">
        <v>60.231568999999993</v>
      </c>
      <c r="R4893" s="31">
        <v>1.0352814405694448</v>
      </c>
      <c r="S4893" s="31">
        <v>2.3460000000000001</v>
      </c>
      <c r="T4893" s="31">
        <v>0.122</v>
      </c>
      <c r="U4893" s="31">
        <v>5.2789999999999999</v>
      </c>
      <c r="V4893" s="31">
        <v>0.29299999999999998</v>
      </c>
      <c r="W4893" s="31">
        <v>4.9859999999999998</v>
      </c>
      <c r="X4893" s="31">
        <v>88.748999999999995</v>
      </c>
      <c r="Y4893" s="31" t="s">
        <v>194</v>
      </c>
      <c r="Z4893" s="31" t="s">
        <v>194</v>
      </c>
      <c r="AA4893" s="31" t="s">
        <v>194</v>
      </c>
      <c r="AB4893" s="31" t="s">
        <v>194</v>
      </c>
      <c r="AC4893" s="31" t="s">
        <v>194</v>
      </c>
      <c r="AD4893" s="31">
        <v>7.625</v>
      </c>
      <c r="AE4893" s="34"/>
      <c r="AF4893" s="31">
        <v>2.2236358992166556</v>
      </c>
      <c r="AG4893" s="31">
        <v>0.63467456689571589</v>
      </c>
      <c r="AH4893" s="34"/>
      <c r="AI4893" s="34">
        <v>1.2999999999999989</v>
      </c>
      <c r="AJ4893" s="127"/>
      <c r="AK4893" s="127"/>
      <c r="AL4893" s="127"/>
      <c r="AM4893" s="127"/>
    </row>
    <row r="4894" spans="1:39" s="1" customFormat="1" ht="15" customHeight="1" x14ac:dyDescent="0.2">
      <c r="A4894" s="30">
        <v>5029</v>
      </c>
      <c r="B4894" s="30">
        <v>100503</v>
      </c>
      <c r="C4894" s="140">
        <v>40301</v>
      </c>
      <c r="D4894" s="30" t="s">
        <v>18</v>
      </c>
      <c r="E4894" s="30" t="s">
        <v>76</v>
      </c>
      <c r="F4894" s="30">
        <v>-80</v>
      </c>
      <c r="G4894" s="83">
        <v>15.842000000000001</v>
      </c>
      <c r="H4894" s="32">
        <v>-80.26403333333333</v>
      </c>
      <c r="I4894" s="30">
        <v>25</v>
      </c>
      <c r="J4894" s="83">
        <v>35.500999999999934</v>
      </c>
      <c r="K4894" s="32">
        <v>25.591683333333332</v>
      </c>
      <c r="L4894" s="34">
        <v>27.858000000000001</v>
      </c>
      <c r="M4894" s="34">
        <v>35.378</v>
      </c>
      <c r="N4894" s="33"/>
      <c r="O4894" s="33"/>
      <c r="P4894" s="31">
        <v>71.610810810810804</v>
      </c>
      <c r="Q4894" s="31">
        <v>3.8517460000000003</v>
      </c>
      <c r="R4894" s="31">
        <v>0.65735034190165964</v>
      </c>
      <c r="S4894" s="31">
        <v>0.56200000000000006</v>
      </c>
      <c r="T4894" s="31">
        <v>3.5000000000000003E-2</v>
      </c>
      <c r="U4894" s="31">
        <v>2.4E-2</v>
      </c>
      <c r="V4894" s="31">
        <v>4.8000000000000001E-2</v>
      </c>
      <c r="W4894" s="31">
        <v>0</v>
      </c>
      <c r="X4894" s="31">
        <v>1.8149999999999999</v>
      </c>
      <c r="Y4894" s="31" t="s">
        <v>194</v>
      </c>
      <c r="Z4894" s="31" t="s">
        <v>194</v>
      </c>
      <c r="AA4894" s="31" t="s">
        <v>194</v>
      </c>
      <c r="AB4894" s="31" t="s">
        <v>194</v>
      </c>
      <c r="AC4894" s="31" t="s">
        <v>194</v>
      </c>
      <c r="AD4894" s="31">
        <v>0.6100000000000001</v>
      </c>
      <c r="AE4894" s="34"/>
      <c r="AF4894" s="31">
        <v>0.35825712802600795</v>
      </c>
      <c r="AG4894" s="31">
        <v>5.8331179730714208E-2</v>
      </c>
      <c r="AH4894" s="34"/>
      <c r="AI4894" s="34">
        <v>0.69999999999999396</v>
      </c>
      <c r="AJ4894" s="127"/>
      <c r="AK4894" s="127"/>
      <c r="AL4894" s="127"/>
      <c r="AM4894" s="127"/>
    </row>
    <row r="4895" spans="1:39" s="1" customFormat="1" ht="15" customHeight="1" x14ac:dyDescent="0.2">
      <c r="A4895" s="30">
        <v>5030</v>
      </c>
      <c r="B4895" s="30">
        <v>100503</v>
      </c>
      <c r="C4895" s="140">
        <v>40301</v>
      </c>
      <c r="D4895" s="30" t="s">
        <v>19</v>
      </c>
      <c r="E4895" s="30" t="s">
        <v>77</v>
      </c>
      <c r="F4895" s="30">
        <v>-80</v>
      </c>
      <c r="G4895" s="83">
        <v>18.850000000000001</v>
      </c>
      <c r="H4895" s="32">
        <v>-80.314166666666665</v>
      </c>
      <c r="I4895" s="30">
        <v>25</v>
      </c>
      <c r="J4895" s="83">
        <v>31.81</v>
      </c>
      <c r="K4895" s="32">
        <v>25.530166666666666</v>
      </c>
      <c r="L4895" s="34">
        <v>29.114999999999998</v>
      </c>
      <c r="M4895" s="34">
        <v>13.443</v>
      </c>
      <c r="N4895" s="33"/>
      <c r="O4895" s="33"/>
      <c r="P4895" s="31">
        <v>68.8</v>
      </c>
      <c r="Q4895" s="31">
        <v>43.253712</v>
      </c>
      <c r="R4895" s="31">
        <v>0.38339436473244787</v>
      </c>
      <c r="S4895" s="31">
        <v>1.89</v>
      </c>
      <c r="T4895" s="31">
        <v>4.4999999999999998E-2</v>
      </c>
      <c r="U4895" s="31">
        <v>11.577999999999999</v>
      </c>
      <c r="V4895" s="31">
        <v>0.436</v>
      </c>
      <c r="W4895" s="31">
        <v>11.141999999999999</v>
      </c>
      <c r="X4895" s="31">
        <v>25.768999999999998</v>
      </c>
      <c r="Y4895" s="31" t="s">
        <v>194</v>
      </c>
      <c r="Z4895" s="31" t="s">
        <v>194</v>
      </c>
      <c r="AA4895" s="31" t="s">
        <v>194</v>
      </c>
      <c r="AB4895" s="31" t="s">
        <v>194</v>
      </c>
      <c r="AC4895" s="31" t="s">
        <v>194</v>
      </c>
      <c r="AD4895" s="31">
        <v>13.468</v>
      </c>
      <c r="AE4895" s="34"/>
      <c r="AF4895" s="31">
        <v>0.55948733624743174</v>
      </c>
      <c r="AG4895" s="31">
        <v>0.14129102568173657</v>
      </c>
      <c r="AH4895" s="34"/>
      <c r="AI4895" s="34">
        <v>0.44999999999999929</v>
      </c>
      <c r="AJ4895" s="127"/>
      <c r="AK4895" s="127"/>
      <c r="AL4895" s="127"/>
      <c r="AM4895" s="127"/>
    </row>
    <row r="4896" spans="1:39" s="1" customFormat="1" ht="15" customHeight="1" x14ac:dyDescent="0.2">
      <c r="A4896" s="30">
        <v>5031</v>
      </c>
      <c r="B4896" s="30">
        <v>100503</v>
      </c>
      <c r="C4896" s="140">
        <v>40301</v>
      </c>
      <c r="D4896" s="30" t="s">
        <v>20</v>
      </c>
      <c r="E4896" s="30" t="s">
        <v>77</v>
      </c>
      <c r="F4896" s="30">
        <v>-80</v>
      </c>
      <c r="G4896" s="83">
        <v>15.132</v>
      </c>
      <c r="H4896" s="32">
        <v>-80.252200000000002</v>
      </c>
      <c r="I4896" s="30">
        <v>25</v>
      </c>
      <c r="J4896" s="83">
        <v>29.521000000000086</v>
      </c>
      <c r="K4896" s="32">
        <v>25.492016666666668</v>
      </c>
      <c r="L4896" s="34">
        <v>27.678999999999998</v>
      </c>
      <c r="M4896" s="34">
        <v>35.244</v>
      </c>
      <c r="N4896" s="33"/>
      <c r="O4896" s="33"/>
      <c r="P4896" s="31">
        <v>69.14594594594594</v>
      </c>
      <c r="Q4896" s="31">
        <v>3.7405980000000003</v>
      </c>
      <c r="R4896" s="31">
        <v>0.71346462896158436</v>
      </c>
      <c r="S4896" s="31">
        <v>0.12</v>
      </c>
      <c r="T4896" s="31">
        <v>0</v>
      </c>
      <c r="U4896" s="31">
        <v>0</v>
      </c>
      <c r="V4896" s="31">
        <v>0</v>
      </c>
      <c r="W4896" s="31">
        <v>0</v>
      </c>
      <c r="X4896" s="31">
        <v>8.6999999999999994E-2</v>
      </c>
      <c r="Y4896" s="31" t="s">
        <v>194</v>
      </c>
      <c r="Z4896" s="31" t="s">
        <v>194</v>
      </c>
      <c r="AA4896" s="31" t="s">
        <v>194</v>
      </c>
      <c r="AB4896" s="31" t="s">
        <v>194</v>
      </c>
      <c r="AC4896" s="31" t="s">
        <v>194</v>
      </c>
      <c r="AD4896" s="31">
        <v>0.12</v>
      </c>
      <c r="AE4896" s="34"/>
      <c r="AF4896" s="31">
        <v>0.30689711672263198</v>
      </c>
      <c r="AG4896" s="31">
        <v>3.6592436942489939E-2</v>
      </c>
      <c r="AH4896" s="34"/>
      <c r="AI4896" s="34">
        <v>0.74999999999999289</v>
      </c>
      <c r="AJ4896" s="127"/>
      <c r="AK4896" s="127"/>
      <c r="AL4896" s="127"/>
      <c r="AM4896" s="127"/>
    </row>
    <row r="4897" spans="1:39" s="1" customFormat="1" ht="15" customHeight="1" x14ac:dyDescent="0.2">
      <c r="A4897" s="30">
        <v>5032</v>
      </c>
      <c r="B4897" s="30">
        <v>100503</v>
      </c>
      <c r="C4897" s="140">
        <v>40301</v>
      </c>
      <c r="D4897" s="30" t="s">
        <v>21</v>
      </c>
      <c r="E4897" s="30" t="s">
        <v>77</v>
      </c>
      <c r="F4897" s="30">
        <v>-80</v>
      </c>
      <c r="G4897" s="83">
        <v>19.41</v>
      </c>
      <c r="H4897" s="32">
        <v>-80.323499999999996</v>
      </c>
      <c r="I4897" s="30">
        <v>25</v>
      </c>
      <c r="J4897" s="83">
        <v>27.76299999999992</v>
      </c>
      <c r="K4897" s="32">
        <v>25.462716666666665</v>
      </c>
      <c r="L4897" s="34">
        <v>28.635999999999999</v>
      </c>
      <c r="M4897" s="34">
        <v>32.664999999999999</v>
      </c>
      <c r="N4897" s="33"/>
      <c r="O4897" s="33"/>
      <c r="P4897" s="31">
        <v>68.454054054054041</v>
      </c>
      <c r="Q4897" s="31">
        <v>9.7703769999999981</v>
      </c>
      <c r="R4897" s="31">
        <v>0.85755081032986746</v>
      </c>
      <c r="S4897" s="31">
        <v>0.36399999999999999</v>
      </c>
      <c r="T4897" s="31">
        <v>0</v>
      </c>
      <c r="U4897" s="31">
        <v>4.3999999999999997E-2</v>
      </c>
      <c r="V4897" s="31">
        <v>4.3999999999999997E-2</v>
      </c>
      <c r="W4897" s="31">
        <v>0</v>
      </c>
      <c r="X4897" s="31">
        <v>1.198</v>
      </c>
      <c r="Y4897" s="31" t="s">
        <v>194</v>
      </c>
      <c r="Z4897" s="31" t="s">
        <v>194</v>
      </c>
      <c r="AA4897" s="31" t="s">
        <v>194</v>
      </c>
      <c r="AB4897" s="31" t="s">
        <v>194</v>
      </c>
      <c r="AC4897" s="31" t="s">
        <v>194</v>
      </c>
      <c r="AD4897" s="31">
        <v>0.40799999999999997</v>
      </c>
      <c r="AE4897" s="34"/>
      <c r="AF4897" s="31">
        <v>0.35657319322917602</v>
      </c>
      <c r="AG4897" s="31">
        <v>8.0527520012434017E-2</v>
      </c>
      <c r="AH4897" s="34"/>
      <c r="AI4897" s="34">
        <v>0.90000000000000746</v>
      </c>
      <c r="AJ4897" s="127"/>
      <c r="AK4897" s="127"/>
      <c r="AL4897" s="127"/>
      <c r="AM4897" s="127"/>
    </row>
    <row r="4898" spans="1:39" s="1" customFormat="1" ht="15" customHeight="1" x14ac:dyDescent="0.2">
      <c r="A4898" s="30">
        <v>5033</v>
      </c>
      <c r="B4898" s="30">
        <v>100503</v>
      </c>
      <c r="C4898" s="140">
        <v>40301</v>
      </c>
      <c r="D4898" s="30" t="s">
        <v>22</v>
      </c>
      <c r="E4898" s="30" t="s">
        <v>77</v>
      </c>
      <c r="F4898" s="30">
        <v>-80</v>
      </c>
      <c r="G4898" s="83">
        <v>14.590999999999999</v>
      </c>
      <c r="H4898" s="32">
        <v>-80.243183333333334</v>
      </c>
      <c r="I4898" s="30">
        <v>25</v>
      </c>
      <c r="J4898" s="83">
        <v>24.34199999999997</v>
      </c>
      <c r="K4898" s="32">
        <v>25.4057</v>
      </c>
      <c r="L4898" s="34">
        <v>28.686</v>
      </c>
      <c r="M4898" s="34">
        <v>36.274999999999999</v>
      </c>
      <c r="N4898" s="33"/>
      <c r="O4898" s="33"/>
      <c r="P4898" s="31">
        <v>71.762162162162156</v>
      </c>
      <c r="Q4898" s="31">
        <v>2.9903490000000001</v>
      </c>
      <c r="R4898" s="31">
        <v>0.57208477137394176</v>
      </c>
      <c r="S4898" s="31">
        <v>0.58399999999999996</v>
      </c>
      <c r="T4898" s="31">
        <v>3.1E-2</v>
      </c>
      <c r="U4898" s="31">
        <v>0.18</v>
      </c>
      <c r="V4898" s="31">
        <v>4.7E-2</v>
      </c>
      <c r="W4898" s="31">
        <v>0.13300000000000001</v>
      </c>
      <c r="X4898" s="31">
        <v>0.94399999999999995</v>
      </c>
      <c r="Y4898" s="31" t="s">
        <v>194</v>
      </c>
      <c r="Z4898" s="31" t="s">
        <v>194</v>
      </c>
      <c r="AA4898" s="31" t="s">
        <v>194</v>
      </c>
      <c r="AB4898" s="31" t="s">
        <v>194</v>
      </c>
      <c r="AC4898" s="31" t="s">
        <v>194</v>
      </c>
      <c r="AD4898" s="31">
        <v>0.76400000000000001</v>
      </c>
      <c r="AE4898" s="34"/>
      <c r="AF4898" s="31">
        <v>0.23448792045885597</v>
      </c>
      <c r="AG4898" s="31">
        <v>4.8210322405598277E-2</v>
      </c>
      <c r="AH4898" s="34"/>
      <c r="AI4898" s="34">
        <v>0.59999999999999609</v>
      </c>
      <c r="AJ4898" s="127"/>
      <c r="AK4898" s="127"/>
      <c r="AL4898" s="127"/>
      <c r="AM4898" s="127"/>
    </row>
    <row r="4899" spans="1:39" s="1" customFormat="1" ht="15" customHeight="1" x14ac:dyDescent="0.2">
      <c r="A4899" s="30">
        <v>5034</v>
      </c>
      <c r="B4899" s="30">
        <v>100503</v>
      </c>
      <c r="C4899" s="140">
        <v>40301</v>
      </c>
      <c r="D4899" s="30" t="s">
        <v>23</v>
      </c>
      <c r="E4899" s="30" t="s">
        <v>77</v>
      </c>
      <c r="F4899" s="30">
        <v>-80</v>
      </c>
      <c r="G4899" s="83">
        <v>19.259</v>
      </c>
      <c r="H4899" s="32">
        <v>-80.320983333333331</v>
      </c>
      <c r="I4899" s="30">
        <v>25</v>
      </c>
      <c r="J4899" s="83">
        <v>20.029000000000039</v>
      </c>
      <c r="K4899" s="32">
        <v>25.333816666666667</v>
      </c>
      <c r="L4899" s="34">
        <v>27.79</v>
      </c>
      <c r="M4899" s="34">
        <v>34.167999999999999</v>
      </c>
      <c r="N4899" s="33"/>
      <c r="O4899" s="33"/>
      <c r="P4899" s="31">
        <v>71.048648648648651</v>
      </c>
      <c r="Q4899" s="31">
        <v>7.8530740000000003</v>
      </c>
      <c r="R4899" s="31">
        <v>1.4467756323144119</v>
      </c>
      <c r="S4899" s="31">
        <v>0.20399999999999999</v>
      </c>
      <c r="T4899" s="31">
        <v>0</v>
      </c>
      <c r="U4899" s="31">
        <v>0</v>
      </c>
      <c r="V4899" s="31">
        <v>0</v>
      </c>
      <c r="W4899" s="31">
        <v>0</v>
      </c>
      <c r="X4899" s="31">
        <v>3.4000000000000002E-2</v>
      </c>
      <c r="Y4899" s="31" t="s">
        <v>194</v>
      </c>
      <c r="Z4899" s="31" t="s">
        <v>194</v>
      </c>
      <c r="AA4899" s="31" t="s">
        <v>194</v>
      </c>
      <c r="AB4899" s="31" t="s">
        <v>194</v>
      </c>
      <c r="AC4899" s="31" t="s">
        <v>194</v>
      </c>
      <c r="AD4899" s="31">
        <v>0.20399999999999999</v>
      </c>
      <c r="AE4899" s="34"/>
      <c r="AF4899" s="31">
        <v>0.44708468855889594</v>
      </c>
      <c r="AG4899" s="31">
        <v>8.0270608816220543E-2</v>
      </c>
      <c r="AH4899" s="34"/>
      <c r="AI4899" s="34">
        <v>1.4999999999999947</v>
      </c>
      <c r="AJ4899" s="127"/>
      <c r="AK4899" s="127"/>
      <c r="AL4899" s="127"/>
      <c r="AM4899" s="127"/>
    </row>
    <row r="4900" spans="1:39" s="1" customFormat="1" ht="15" customHeight="1" x14ac:dyDescent="0.2">
      <c r="A4900" s="30">
        <v>5035</v>
      </c>
      <c r="B4900" s="30">
        <v>100503</v>
      </c>
      <c r="C4900" s="140">
        <v>40302</v>
      </c>
      <c r="D4900" s="30">
        <v>1</v>
      </c>
      <c r="E4900" s="30" t="s">
        <v>47</v>
      </c>
      <c r="F4900" s="30">
        <v>-80</v>
      </c>
      <c r="G4900" s="83">
        <v>29.7</v>
      </c>
      <c r="H4900" s="32">
        <v>-80.495000000000005</v>
      </c>
      <c r="I4900" s="30">
        <v>25</v>
      </c>
      <c r="J4900" s="83">
        <v>11.059000000000054</v>
      </c>
      <c r="K4900" s="32">
        <v>25.184316666666668</v>
      </c>
      <c r="L4900" s="34">
        <v>27.55</v>
      </c>
      <c r="M4900" s="34">
        <v>29.597000000000001</v>
      </c>
      <c r="N4900" s="33"/>
      <c r="O4900" s="33"/>
      <c r="P4900" s="31">
        <v>34.745945945945941</v>
      </c>
      <c r="Q4900" s="31">
        <v>9.464719999999998</v>
      </c>
      <c r="R4900" s="31">
        <v>2.780938626487079</v>
      </c>
      <c r="S4900" s="31">
        <v>2.44</v>
      </c>
      <c r="T4900" s="31">
        <v>2.3E-2</v>
      </c>
      <c r="U4900" s="31">
        <v>5.2060000000000004</v>
      </c>
      <c r="V4900" s="31">
        <v>0.47599999999999998</v>
      </c>
      <c r="W4900" s="31">
        <v>4.7300000000000004</v>
      </c>
      <c r="X4900" s="31">
        <v>5.3929999999999998</v>
      </c>
      <c r="Y4900" s="31">
        <v>0.36504000000000003</v>
      </c>
      <c r="Z4900" s="31">
        <v>0.34204000000000001</v>
      </c>
      <c r="AA4900" s="31">
        <v>7.8605448891281213</v>
      </c>
      <c r="AB4900" s="31" t="s">
        <v>194</v>
      </c>
      <c r="AC4900" s="31" t="s">
        <v>194</v>
      </c>
      <c r="AD4900" s="31">
        <v>7.6460000000000008</v>
      </c>
      <c r="AE4900" s="34"/>
      <c r="AF4900" s="31">
        <v>0.58011553750862377</v>
      </c>
      <c r="AG4900" s="31">
        <v>0.11693329615056491</v>
      </c>
      <c r="AH4900" s="34"/>
      <c r="AI4900" s="34">
        <v>2.8500000000000103</v>
      </c>
      <c r="AJ4900" s="127"/>
      <c r="AK4900" s="127"/>
      <c r="AL4900" s="127"/>
      <c r="AM4900" s="127"/>
    </row>
    <row r="4901" spans="1:39" s="1" customFormat="1" ht="15" customHeight="1" x14ac:dyDescent="0.2">
      <c r="A4901" s="30">
        <v>5036</v>
      </c>
      <c r="B4901" s="30">
        <v>100503</v>
      </c>
      <c r="C4901" s="140">
        <v>40302</v>
      </c>
      <c r="D4901" s="30">
        <v>2</v>
      </c>
      <c r="E4901" s="30" t="s">
        <v>47</v>
      </c>
      <c r="F4901" s="30">
        <v>-80</v>
      </c>
      <c r="G4901" s="83">
        <v>33.701999999999998</v>
      </c>
      <c r="H4901" s="32">
        <v>-80.561700000000002</v>
      </c>
      <c r="I4901" s="30">
        <v>25</v>
      </c>
      <c r="J4901" s="83">
        <v>10.056000000000012</v>
      </c>
      <c r="K4901" s="32">
        <v>25.1676</v>
      </c>
      <c r="L4901" s="34">
        <v>27.494</v>
      </c>
      <c r="M4901" s="34">
        <v>29.581</v>
      </c>
      <c r="N4901" s="33"/>
      <c r="O4901" s="33"/>
      <c r="P4901" s="31">
        <v>42.983783783783785</v>
      </c>
      <c r="Q4901" s="31">
        <v>8.0475829999999995</v>
      </c>
      <c r="R4901" s="31">
        <v>1.8655695474576353</v>
      </c>
      <c r="S4901" s="31">
        <v>4.3120000000000003</v>
      </c>
      <c r="T4901" s="31">
        <v>5.0000000000000001E-3</v>
      </c>
      <c r="U4901" s="31">
        <v>2.4510000000000001</v>
      </c>
      <c r="V4901" s="31">
        <v>0.51300000000000001</v>
      </c>
      <c r="W4901" s="31">
        <v>1.9380000000000002</v>
      </c>
      <c r="X4901" s="31">
        <v>8.9510000000000005</v>
      </c>
      <c r="Y4901" s="31">
        <v>0.36348000000000003</v>
      </c>
      <c r="Z4901" s="31">
        <v>0.35848000000000002</v>
      </c>
      <c r="AA4901" s="31">
        <v>7.9164577063368666</v>
      </c>
      <c r="AB4901" s="31" t="s">
        <v>194</v>
      </c>
      <c r="AC4901" s="31" t="s">
        <v>194</v>
      </c>
      <c r="AD4901" s="31">
        <v>6.7629999999999999</v>
      </c>
      <c r="AE4901" s="34"/>
      <c r="AF4901" s="31">
        <v>0.28921580135589597</v>
      </c>
      <c r="AG4901" s="31">
        <v>4.420402598028101E-2</v>
      </c>
      <c r="AH4901" s="34"/>
      <c r="AI4901" s="34">
        <v>1.9000000000000039</v>
      </c>
      <c r="AJ4901" s="127"/>
      <c r="AK4901" s="127"/>
      <c r="AL4901" s="127"/>
      <c r="AM4901" s="127"/>
    </row>
    <row r="4902" spans="1:39" s="1" customFormat="1" ht="15" customHeight="1" x14ac:dyDescent="0.2">
      <c r="A4902" s="30">
        <v>5037</v>
      </c>
      <c r="B4902" s="30">
        <v>100503</v>
      </c>
      <c r="C4902" s="140">
        <v>40302</v>
      </c>
      <c r="D4902" s="30">
        <v>3</v>
      </c>
      <c r="E4902" s="30" t="s">
        <v>47</v>
      </c>
      <c r="F4902" s="30">
        <v>-80</v>
      </c>
      <c r="G4902" s="83">
        <v>37.186999999999998</v>
      </c>
      <c r="H4902" s="32">
        <v>-80.619783333333331</v>
      </c>
      <c r="I4902" s="30">
        <v>25</v>
      </c>
      <c r="J4902" s="83">
        <v>9.0519999999999357</v>
      </c>
      <c r="K4902" s="32">
        <v>25.150866666666666</v>
      </c>
      <c r="L4902" s="34">
        <v>27.478999999999999</v>
      </c>
      <c r="M4902" s="34">
        <v>28.08</v>
      </c>
      <c r="N4902" s="33"/>
      <c r="O4902" s="33"/>
      <c r="P4902" s="31">
        <v>26.01081081081081</v>
      </c>
      <c r="Q4902" s="31">
        <v>8.0475829999999995</v>
      </c>
      <c r="R4902" s="31">
        <v>2.5904107597192545</v>
      </c>
      <c r="S4902" s="31">
        <v>6.2249999999999996</v>
      </c>
      <c r="T4902" s="31">
        <v>4.0000000000000001E-3</v>
      </c>
      <c r="U4902" s="31">
        <v>1.51</v>
      </c>
      <c r="V4902" s="31">
        <v>0.34699999999999998</v>
      </c>
      <c r="W4902" s="31">
        <v>1.163</v>
      </c>
      <c r="X4902" s="31">
        <v>10.285</v>
      </c>
      <c r="Y4902" s="31">
        <v>0.30108000000000001</v>
      </c>
      <c r="Z4902" s="31">
        <v>0.29708000000000001</v>
      </c>
      <c r="AA4902" s="31">
        <v>7.9123690754657368</v>
      </c>
      <c r="AB4902" s="31" t="s">
        <v>194</v>
      </c>
      <c r="AC4902" s="31" t="s">
        <v>194</v>
      </c>
      <c r="AD4902" s="31">
        <v>7.7349999999999994</v>
      </c>
      <c r="AE4902" s="34"/>
      <c r="AF4902" s="31">
        <v>0.5005496183583118</v>
      </c>
      <c r="AG4902" s="31">
        <v>0.13272428188422564</v>
      </c>
      <c r="AH4902" s="34"/>
      <c r="AI4902" s="34">
        <v>2.6500000000000057</v>
      </c>
      <c r="AJ4902" s="127"/>
      <c r="AK4902" s="127"/>
      <c r="AL4902" s="127"/>
      <c r="AM4902" s="127"/>
    </row>
    <row r="4903" spans="1:39" s="1" customFormat="1" ht="15" customHeight="1" x14ac:dyDescent="0.2">
      <c r="A4903" s="30">
        <v>5038</v>
      </c>
      <c r="B4903" s="30">
        <v>100503</v>
      </c>
      <c r="C4903" s="140">
        <v>40302</v>
      </c>
      <c r="D4903" s="30">
        <v>4</v>
      </c>
      <c r="E4903" s="30" t="s">
        <v>48</v>
      </c>
      <c r="F4903" s="30">
        <v>-80</v>
      </c>
      <c r="G4903" s="83">
        <v>40.752000000000002</v>
      </c>
      <c r="H4903" s="32">
        <v>-80.679199999999994</v>
      </c>
      <c r="I4903" s="30">
        <v>25</v>
      </c>
      <c r="J4903" s="83">
        <v>7.9500000000000171</v>
      </c>
      <c r="K4903" s="32">
        <v>25.1325</v>
      </c>
      <c r="L4903" s="34">
        <v>27.837</v>
      </c>
      <c r="M4903" s="34">
        <v>34.271000000000001</v>
      </c>
      <c r="N4903" s="33"/>
      <c r="O4903" s="33"/>
      <c r="P4903" s="31">
        <v>61.816216216216212</v>
      </c>
      <c r="Q4903" s="31">
        <v>14.355231999999999</v>
      </c>
      <c r="R4903" s="31">
        <v>1.8376543188315722</v>
      </c>
      <c r="S4903" s="31">
        <v>0.73899999999999999</v>
      </c>
      <c r="T4903" s="31">
        <v>2E-3</v>
      </c>
      <c r="U4903" s="31">
        <v>0</v>
      </c>
      <c r="V4903" s="31">
        <v>6.0999999999999999E-2</v>
      </c>
      <c r="W4903" s="31">
        <v>0</v>
      </c>
      <c r="X4903" s="31">
        <v>12.07</v>
      </c>
      <c r="Y4903" s="31">
        <v>0.32291999999999998</v>
      </c>
      <c r="Z4903" s="31">
        <v>0.32091999999999998</v>
      </c>
      <c r="AA4903" s="31">
        <v>8.0144763367375624</v>
      </c>
      <c r="AB4903" s="31" t="s">
        <v>194</v>
      </c>
      <c r="AC4903" s="31" t="s">
        <v>194</v>
      </c>
      <c r="AD4903" s="31">
        <v>0.8</v>
      </c>
      <c r="AE4903" s="34"/>
      <c r="AF4903" s="31">
        <v>0.52370372181475189</v>
      </c>
      <c r="AG4903" s="31">
        <v>7.264784855498746E-2</v>
      </c>
      <c r="AH4903" s="34"/>
      <c r="AI4903" s="34">
        <v>1.899999999999995</v>
      </c>
      <c r="AJ4903" s="127"/>
      <c r="AK4903" s="127"/>
      <c r="AL4903" s="127"/>
      <c r="AM4903" s="127"/>
    </row>
    <row r="4904" spans="1:39" s="1" customFormat="1" ht="15" customHeight="1" x14ac:dyDescent="0.2">
      <c r="A4904" s="30">
        <v>5039</v>
      </c>
      <c r="B4904" s="30">
        <v>100503</v>
      </c>
      <c r="C4904" s="140">
        <v>40302</v>
      </c>
      <c r="D4904" s="30">
        <v>5</v>
      </c>
      <c r="E4904" s="30" t="s">
        <v>48</v>
      </c>
      <c r="F4904" s="30">
        <v>-80</v>
      </c>
      <c r="G4904" s="83">
        <v>43.134</v>
      </c>
      <c r="H4904" s="32">
        <v>-80.718900000000005</v>
      </c>
      <c r="I4904" s="30">
        <v>25</v>
      </c>
      <c r="J4904" s="83">
        <v>6.9589999999999463</v>
      </c>
      <c r="K4904" s="32">
        <v>25.115983333333332</v>
      </c>
      <c r="L4904" s="34">
        <v>28.187000000000001</v>
      </c>
      <c r="M4904" s="34">
        <v>36.945</v>
      </c>
      <c r="N4904" s="33"/>
      <c r="O4904" s="33"/>
      <c r="P4904" s="31">
        <v>66.529729729729723</v>
      </c>
      <c r="Q4904" s="31">
        <v>17.328441000000002</v>
      </c>
      <c r="R4904" s="31">
        <v>0.47868335666988004</v>
      </c>
      <c r="S4904" s="31">
        <v>0.59399999999999997</v>
      </c>
      <c r="T4904" s="31">
        <v>8.0000000000000002E-3</v>
      </c>
      <c r="U4904" s="31">
        <v>0</v>
      </c>
      <c r="V4904" s="31">
        <v>0.01</v>
      </c>
      <c r="W4904" s="31">
        <v>0</v>
      </c>
      <c r="X4904" s="31">
        <v>18.210999999999999</v>
      </c>
      <c r="Y4904" s="31">
        <v>0.51480000000000004</v>
      </c>
      <c r="Z4904" s="31">
        <v>0.50680000000000003</v>
      </c>
      <c r="AA4904" s="31">
        <v>8.0526728931639084</v>
      </c>
      <c r="AB4904" s="31" t="s">
        <v>194</v>
      </c>
      <c r="AC4904" s="31" t="s">
        <v>194</v>
      </c>
      <c r="AD4904" s="31">
        <v>0.60399999999999998</v>
      </c>
      <c r="AE4904" s="34"/>
      <c r="AF4904" s="31">
        <v>0.59905980397298397</v>
      </c>
      <c r="AG4904" s="31">
        <v>7.0763473315353764E-2</v>
      </c>
      <c r="AH4904" s="34"/>
      <c r="AI4904" s="34">
        <v>0.54999999999999716</v>
      </c>
      <c r="AJ4904" s="127"/>
      <c r="AK4904" s="127"/>
      <c r="AL4904" s="127"/>
      <c r="AM4904" s="127"/>
    </row>
    <row r="4905" spans="1:39" s="1" customFormat="1" ht="15" customHeight="1" x14ac:dyDescent="0.2">
      <c r="A4905" s="30">
        <v>5040</v>
      </c>
      <c r="B4905" s="30">
        <v>100503</v>
      </c>
      <c r="C4905" s="140">
        <v>40302</v>
      </c>
      <c r="D4905" s="30">
        <v>6</v>
      </c>
      <c r="E4905" s="30" t="s">
        <v>48</v>
      </c>
      <c r="F4905" s="30">
        <v>-80</v>
      </c>
      <c r="G4905" s="83">
        <v>45.552999999999997</v>
      </c>
      <c r="H4905" s="32">
        <v>-80.75921666666666</v>
      </c>
      <c r="I4905" s="30">
        <v>25</v>
      </c>
      <c r="J4905" s="83">
        <v>4.2099999999999227</v>
      </c>
      <c r="K4905" s="32">
        <v>25.070166666666665</v>
      </c>
      <c r="L4905" s="34">
        <v>28.34</v>
      </c>
      <c r="M4905" s="34">
        <v>38.350999999999999</v>
      </c>
      <c r="N4905" s="33"/>
      <c r="O4905" s="33"/>
      <c r="P4905" s="31">
        <v>68.454054054054041</v>
      </c>
      <c r="Q4905" s="31">
        <v>24.164042999999999</v>
      </c>
      <c r="R4905" s="31">
        <v>0.87096532218440925</v>
      </c>
      <c r="S4905" s="31">
        <v>0.47299999999999998</v>
      </c>
      <c r="T4905" s="31">
        <v>5.2999999999999999E-2</v>
      </c>
      <c r="U4905" s="31">
        <v>0</v>
      </c>
      <c r="V4905" s="31">
        <v>8.9999999999999993E-3</v>
      </c>
      <c r="W4905" s="31">
        <v>0</v>
      </c>
      <c r="X4905" s="31">
        <v>80.64</v>
      </c>
      <c r="Y4905" s="31">
        <v>0.91727999999999998</v>
      </c>
      <c r="Z4905" s="31">
        <v>0.86427999999999994</v>
      </c>
      <c r="AA4905" s="31">
        <v>8.0977435910110565</v>
      </c>
      <c r="AB4905" s="31" t="s">
        <v>194</v>
      </c>
      <c r="AC4905" s="31" t="s">
        <v>194</v>
      </c>
      <c r="AD4905" s="31">
        <v>0.48199999999999998</v>
      </c>
      <c r="AE4905" s="34"/>
      <c r="AF4905" s="31">
        <v>0.66389129365101585</v>
      </c>
      <c r="AG4905" s="31">
        <v>0.11185058650474254</v>
      </c>
      <c r="AH4905" s="34"/>
      <c r="AI4905" s="34">
        <v>0.95000000000000639</v>
      </c>
      <c r="AJ4905" s="127"/>
      <c r="AK4905" s="127"/>
      <c r="AL4905" s="127"/>
      <c r="AM4905" s="127"/>
    </row>
    <row r="4906" spans="1:39" s="1" customFormat="1" ht="15" customHeight="1" x14ac:dyDescent="0.2">
      <c r="A4906" s="30">
        <v>5041</v>
      </c>
      <c r="B4906" s="30">
        <v>100503</v>
      </c>
      <c r="C4906" s="140">
        <v>40302</v>
      </c>
      <c r="D4906" s="30">
        <v>7</v>
      </c>
      <c r="E4906" s="30" t="s">
        <v>48</v>
      </c>
      <c r="F4906" s="30">
        <v>-80</v>
      </c>
      <c r="G4906" s="83">
        <v>47.591999999999999</v>
      </c>
      <c r="H4906" s="32">
        <v>-80.793199999999999</v>
      </c>
      <c r="I4906" s="30">
        <v>25</v>
      </c>
      <c r="J4906" s="83">
        <v>6.9969999999999288</v>
      </c>
      <c r="K4906" s="32">
        <v>25.116616666666665</v>
      </c>
      <c r="L4906" s="34">
        <v>28.37</v>
      </c>
      <c r="M4906" s="34">
        <v>39.277000000000001</v>
      </c>
      <c r="N4906" s="33"/>
      <c r="O4906" s="33"/>
      <c r="P4906" s="31">
        <v>69.14594594594594</v>
      </c>
      <c r="Q4906" s="31">
        <v>27.498482999999997</v>
      </c>
      <c r="R4906" s="31">
        <v>0.60309038780254109</v>
      </c>
      <c r="S4906" s="31">
        <v>9.7000000000000003E-2</v>
      </c>
      <c r="T4906" s="31">
        <v>8.1000000000000003E-2</v>
      </c>
      <c r="U4906" s="31">
        <v>0</v>
      </c>
      <c r="V4906" s="31">
        <v>0</v>
      </c>
      <c r="W4906" s="31">
        <v>0</v>
      </c>
      <c r="X4906" s="31">
        <v>109.467</v>
      </c>
      <c r="Y4906" s="31">
        <v>1.3182</v>
      </c>
      <c r="Z4906" s="31">
        <v>1.2372000000000001</v>
      </c>
      <c r="AA4906" s="31">
        <v>8.1879314913970216</v>
      </c>
      <c r="AB4906" s="31" t="s">
        <v>194</v>
      </c>
      <c r="AC4906" s="31" t="s">
        <v>194</v>
      </c>
      <c r="AD4906" s="31">
        <v>9.7000000000000003E-2</v>
      </c>
      <c r="AE4906" s="34"/>
      <c r="AF4906" s="31">
        <v>0.39404074245868792</v>
      </c>
      <c r="AG4906" s="31">
        <v>8.5576593060689668E-2</v>
      </c>
      <c r="AH4906" s="34"/>
      <c r="AI4906" s="34">
        <v>0.65000000000000391</v>
      </c>
      <c r="AJ4906" s="127"/>
      <c r="AK4906" s="127"/>
      <c r="AL4906" s="127"/>
      <c r="AM4906" s="127"/>
    </row>
    <row r="4907" spans="1:39" s="1" customFormat="1" ht="15" customHeight="1" x14ac:dyDescent="0.2">
      <c r="A4907" s="30">
        <v>5042</v>
      </c>
      <c r="B4907" s="30">
        <v>100503</v>
      </c>
      <c r="C4907" s="140">
        <v>40302</v>
      </c>
      <c r="D4907" s="30">
        <v>8</v>
      </c>
      <c r="E4907" s="30" t="s">
        <v>48</v>
      </c>
      <c r="F4907" s="30">
        <v>-80</v>
      </c>
      <c r="G4907" s="83">
        <v>51.826000000000001</v>
      </c>
      <c r="H4907" s="32">
        <v>-80.863766666666663</v>
      </c>
      <c r="I4907" s="30">
        <v>25</v>
      </c>
      <c r="J4907" s="83">
        <v>7.663000000000082</v>
      </c>
      <c r="K4907" s="32">
        <v>25.127716666666668</v>
      </c>
      <c r="L4907" s="34">
        <v>29.68</v>
      </c>
      <c r="M4907" s="34">
        <v>40.195</v>
      </c>
      <c r="N4907" s="33"/>
      <c r="O4907" s="33"/>
      <c r="P4907" s="31">
        <v>58.637837837837836</v>
      </c>
      <c r="Q4907" s="31">
        <v>28.609962999999997</v>
      </c>
      <c r="R4907" s="31">
        <v>2.2982290284188198</v>
      </c>
      <c r="S4907" s="31">
        <v>0.36</v>
      </c>
      <c r="T4907" s="31">
        <v>6.6000000000000003E-2</v>
      </c>
      <c r="U4907" s="31">
        <v>0</v>
      </c>
      <c r="V4907" s="31">
        <v>1.0999999999999999E-2</v>
      </c>
      <c r="W4907" s="31">
        <v>0</v>
      </c>
      <c r="X4907" s="31">
        <v>96.513000000000005</v>
      </c>
      <c r="Y4907" s="31">
        <v>1.3447200000000001</v>
      </c>
      <c r="Z4907" s="31">
        <v>1.2787200000000001</v>
      </c>
      <c r="AA4907" s="31">
        <v>8.3300640163445276</v>
      </c>
      <c r="AB4907" s="31" t="s">
        <v>194</v>
      </c>
      <c r="AC4907" s="31" t="s">
        <v>194</v>
      </c>
      <c r="AD4907" s="31">
        <v>0.371</v>
      </c>
      <c r="AE4907" s="34"/>
      <c r="AF4907" s="31">
        <v>0.43487616128186396</v>
      </c>
      <c r="AG4907" s="31">
        <v>0.26515629499330845</v>
      </c>
      <c r="AH4907" s="34"/>
      <c r="AI4907" s="34">
        <v>2.3499999999999943</v>
      </c>
      <c r="AJ4907" s="127"/>
      <c r="AK4907" s="127"/>
      <c r="AL4907" s="127"/>
      <c r="AM4907" s="127"/>
    </row>
    <row r="4908" spans="1:39" s="1" customFormat="1" ht="15" customHeight="1" x14ac:dyDescent="0.2">
      <c r="A4908" s="30">
        <v>5043</v>
      </c>
      <c r="B4908" s="30">
        <v>100503</v>
      </c>
      <c r="C4908" s="140">
        <v>40302</v>
      </c>
      <c r="D4908" s="30">
        <v>9</v>
      </c>
      <c r="E4908" s="30" t="s">
        <v>49</v>
      </c>
      <c r="F4908" s="30">
        <v>-80</v>
      </c>
      <c r="G4908" s="83">
        <v>54.329000000000001</v>
      </c>
      <c r="H4908" s="32">
        <v>-80.905483333333336</v>
      </c>
      <c r="I4908" s="30">
        <v>25</v>
      </c>
      <c r="J4908" s="83">
        <v>7.6019999999999754</v>
      </c>
      <c r="K4908" s="32">
        <v>25.1267</v>
      </c>
      <c r="L4908" s="34">
        <v>28.79</v>
      </c>
      <c r="M4908" s="34">
        <v>39.412999999999997</v>
      </c>
      <c r="N4908" s="33"/>
      <c r="O4908" s="33"/>
      <c r="P4908" s="31">
        <v>30.962162162162159</v>
      </c>
      <c r="Q4908" s="31">
        <v>26.498151</v>
      </c>
      <c r="R4908" s="31">
        <v>3.734763898060848</v>
      </c>
      <c r="S4908" s="31">
        <v>0.67300000000000004</v>
      </c>
      <c r="T4908" s="31">
        <v>6.6000000000000003E-2</v>
      </c>
      <c r="U4908" s="31">
        <v>4.4999999999999998E-2</v>
      </c>
      <c r="V4908" s="31">
        <v>6.2E-2</v>
      </c>
      <c r="W4908" s="31">
        <v>0</v>
      </c>
      <c r="X4908" s="31">
        <v>82.671000000000006</v>
      </c>
      <c r="Y4908" s="31">
        <v>0.71448</v>
      </c>
      <c r="Z4908" s="31">
        <v>0.64847999999999995</v>
      </c>
      <c r="AA4908" s="31">
        <v>7.8198624389441242</v>
      </c>
      <c r="AB4908" s="31" t="s">
        <v>194</v>
      </c>
      <c r="AC4908" s="31" t="s">
        <v>194</v>
      </c>
      <c r="AD4908" s="31">
        <v>0.7350000000000001</v>
      </c>
      <c r="AE4908" s="34"/>
      <c r="AF4908" s="31">
        <v>1.3879832562887759</v>
      </c>
      <c r="AG4908" s="31">
        <v>0.47752678435502394</v>
      </c>
      <c r="AH4908" s="34"/>
      <c r="AI4908" s="34">
        <v>3.8999999999999879</v>
      </c>
      <c r="AJ4908" s="127"/>
      <c r="AK4908" s="127"/>
      <c r="AL4908" s="127"/>
      <c r="AM4908" s="127"/>
    </row>
    <row r="4909" spans="1:39" s="1" customFormat="1" ht="15" customHeight="1" x14ac:dyDescent="0.2">
      <c r="A4909" s="30">
        <v>5044</v>
      </c>
      <c r="B4909" s="30">
        <v>100503</v>
      </c>
      <c r="C4909" s="140">
        <v>40302</v>
      </c>
      <c r="D4909" s="30">
        <v>10</v>
      </c>
      <c r="E4909" s="30" t="s">
        <v>49</v>
      </c>
      <c r="F4909" s="30">
        <v>-80</v>
      </c>
      <c r="G4909" s="83">
        <v>59.741999999999997</v>
      </c>
      <c r="H4909" s="32">
        <v>-80.995699999999999</v>
      </c>
      <c r="I4909" s="30">
        <v>25</v>
      </c>
      <c r="J4909" s="83">
        <v>6.7060000000000741</v>
      </c>
      <c r="K4909" s="32">
        <v>25.111766666666668</v>
      </c>
      <c r="L4909" s="34">
        <v>28.204000000000001</v>
      </c>
      <c r="M4909" s="34">
        <v>37.277999999999999</v>
      </c>
      <c r="N4909" s="33"/>
      <c r="O4909" s="33"/>
      <c r="P4909" s="31">
        <v>14.118918918918919</v>
      </c>
      <c r="Q4909" s="31">
        <v>17.411802000000002</v>
      </c>
      <c r="R4909" s="31">
        <v>8.1287984581329571</v>
      </c>
      <c r="S4909" s="31">
        <v>0.35</v>
      </c>
      <c r="T4909" s="31">
        <v>1.2E-2</v>
      </c>
      <c r="U4909" s="31">
        <v>0.14399999999999999</v>
      </c>
      <c r="V4909" s="31">
        <v>9.8000000000000004E-2</v>
      </c>
      <c r="W4909" s="31">
        <v>4.5999999999999985E-2</v>
      </c>
      <c r="X4909" s="31">
        <v>30.675000000000001</v>
      </c>
      <c r="Y4909" s="31">
        <v>0.37128</v>
      </c>
      <c r="Z4909" s="31">
        <v>0.35927999999999999</v>
      </c>
      <c r="AA4909" s="31">
        <v>7.9254054519817991</v>
      </c>
      <c r="AB4909" s="31" t="s">
        <v>194</v>
      </c>
      <c r="AC4909" s="31" t="s">
        <v>194</v>
      </c>
      <c r="AD4909" s="31">
        <v>0.49399999999999994</v>
      </c>
      <c r="AE4909" s="34"/>
      <c r="AF4909" s="31">
        <v>5.2180929516831593</v>
      </c>
      <c r="AG4909" s="31">
        <v>0.55335204611028532</v>
      </c>
      <c r="AH4909" s="34"/>
      <c r="AI4909" s="34">
        <v>8.75</v>
      </c>
      <c r="AJ4909" s="127"/>
      <c r="AK4909" s="127"/>
      <c r="AL4909" s="127"/>
      <c r="AM4909" s="127"/>
    </row>
    <row r="4910" spans="1:39" s="1" customFormat="1" ht="15" customHeight="1" x14ac:dyDescent="0.2">
      <c r="A4910" s="30">
        <v>5045</v>
      </c>
      <c r="B4910" s="30">
        <v>100503</v>
      </c>
      <c r="C4910" s="140">
        <v>40302</v>
      </c>
      <c r="D4910" s="30">
        <v>11</v>
      </c>
      <c r="E4910" s="30" t="s">
        <v>49</v>
      </c>
      <c r="F4910" s="30">
        <v>-80</v>
      </c>
      <c r="G4910" s="83">
        <v>59.993000000000002</v>
      </c>
      <c r="H4910" s="32">
        <v>-80.999883333333329</v>
      </c>
      <c r="I4910" s="30">
        <v>25</v>
      </c>
      <c r="J4910" s="83">
        <v>4.5069999999999766</v>
      </c>
      <c r="K4910" s="32">
        <v>25.075116666666666</v>
      </c>
      <c r="L4910" s="34">
        <v>29.100999999999999</v>
      </c>
      <c r="M4910" s="34">
        <v>36.758000000000003</v>
      </c>
      <c r="N4910" s="33"/>
      <c r="O4910" s="33"/>
      <c r="P4910" s="31">
        <v>53.037837837837834</v>
      </c>
      <c r="Q4910" s="31">
        <v>11.909975999999999</v>
      </c>
      <c r="R4910" s="31">
        <v>1.6248243394271422</v>
      </c>
      <c r="S4910" s="31">
        <v>0.371</v>
      </c>
      <c r="T4910" s="31">
        <v>5.0999999999999997E-2</v>
      </c>
      <c r="U4910" s="31">
        <v>0</v>
      </c>
      <c r="V4910" s="31">
        <v>3.3000000000000002E-2</v>
      </c>
      <c r="W4910" s="31">
        <v>0</v>
      </c>
      <c r="X4910" s="31">
        <v>28.719000000000001</v>
      </c>
      <c r="Y4910" s="31">
        <v>0.39936000000000005</v>
      </c>
      <c r="Z4910" s="31">
        <v>0.34836000000000006</v>
      </c>
      <c r="AA4910" s="31">
        <v>8.4634023132006853</v>
      </c>
      <c r="AB4910" s="31" t="s">
        <v>194</v>
      </c>
      <c r="AC4910" s="31" t="s">
        <v>194</v>
      </c>
      <c r="AD4910" s="31">
        <v>0.40400000000000003</v>
      </c>
      <c r="AE4910" s="34"/>
      <c r="AF4910" s="31">
        <v>0.63147554881200008</v>
      </c>
      <c r="AG4910" s="31">
        <v>0.4359154420561635</v>
      </c>
      <c r="AH4910" s="34"/>
      <c r="AI4910" s="34">
        <v>1.6999999999999993</v>
      </c>
      <c r="AJ4910" s="127"/>
      <c r="AK4910" s="127"/>
      <c r="AL4910" s="127"/>
      <c r="AM4910" s="127"/>
    </row>
    <row r="4911" spans="1:39" s="1" customFormat="1" ht="15" customHeight="1" x14ac:dyDescent="0.2">
      <c r="A4911" s="30">
        <v>5046</v>
      </c>
      <c r="B4911" s="30">
        <v>100503</v>
      </c>
      <c r="C4911" s="140">
        <v>40302</v>
      </c>
      <c r="D4911" s="30">
        <v>12</v>
      </c>
      <c r="E4911" s="30" t="s">
        <v>49</v>
      </c>
      <c r="F4911" s="30">
        <v>-81</v>
      </c>
      <c r="G4911" s="83">
        <v>3.9319999999999999</v>
      </c>
      <c r="H4911" s="32">
        <v>-81.065533333333335</v>
      </c>
      <c r="I4911" s="30">
        <v>25</v>
      </c>
      <c r="J4911" s="83">
        <v>6.9279999999999831</v>
      </c>
      <c r="K4911" s="32">
        <v>25.115466666666666</v>
      </c>
      <c r="L4911" s="34">
        <v>28.795000000000002</v>
      </c>
      <c r="M4911" s="34">
        <v>36.951999999999998</v>
      </c>
      <c r="N4911" s="33"/>
      <c r="O4911" s="33"/>
      <c r="P4911" s="31">
        <v>15.545945945945947</v>
      </c>
      <c r="Q4911" s="31">
        <v>15.161054999999998</v>
      </c>
      <c r="R4911" s="31">
        <v>6.5426982710162633</v>
      </c>
      <c r="S4911" s="31">
        <v>0.16200000000000001</v>
      </c>
      <c r="T4911" s="31">
        <v>3.5000000000000003E-2</v>
      </c>
      <c r="U4911" s="31">
        <v>0</v>
      </c>
      <c r="V4911" s="31">
        <v>2.5999999999999999E-2</v>
      </c>
      <c r="W4911" s="31">
        <v>0</v>
      </c>
      <c r="X4911" s="31">
        <v>35.713999999999999</v>
      </c>
      <c r="Y4911" s="31">
        <v>0.64271999999999996</v>
      </c>
      <c r="Z4911" s="31">
        <v>0.60771999999999993</v>
      </c>
      <c r="AA4911" s="31">
        <v>7.9706910004229696</v>
      </c>
      <c r="AB4911" s="31" t="s">
        <v>194</v>
      </c>
      <c r="AC4911" s="31" t="s">
        <v>194</v>
      </c>
      <c r="AD4911" s="31">
        <v>0.188</v>
      </c>
      <c r="AE4911" s="34"/>
      <c r="AF4911" s="31">
        <v>3.4213345234634152</v>
      </c>
      <c r="AG4911" s="31">
        <v>0.6804006678601574</v>
      </c>
      <c r="AH4911" s="34"/>
      <c r="AI4911" s="34">
        <v>6.9500000000000028</v>
      </c>
      <c r="AJ4911" s="127"/>
      <c r="AK4911" s="127"/>
      <c r="AL4911" s="127"/>
      <c r="AM4911" s="127"/>
    </row>
    <row r="4912" spans="1:39" s="1" customFormat="1" ht="15" customHeight="1" x14ac:dyDescent="0.2">
      <c r="A4912" s="30">
        <v>5047</v>
      </c>
      <c r="B4912" s="30">
        <v>100503</v>
      </c>
      <c r="C4912" s="140">
        <v>40302</v>
      </c>
      <c r="D4912" s="30">
        <v>13</v>
      </c>
      <c r="E4912" s="30" t="s">
        <v>49</v>
      </c>
      <c r="F4912" s="30">
        <v>-81</v>
      </c>
      <c r="G4912" s="83">
        <v>5.7489999999999997</v>
      </c>
      <c r="H4912" s="32">
        <v>-81.095816666666664</v>
      </c>
      <c r="I4912" s="30">
        <v>25</v>
      </c>
      <c r="J4912" s="83">
        <v>6.7630000000000479</v>
      </c>
      <c r="K4912" s="32">
        <v>25.112716666666667</v>
      </c>
      <c r="L4912" s="34">
        <v>28.225000000000001</v>
      </c>
      <c r="M4912" s="34">
        <v>35.988</v>
      </c>
      <c r="N4912" s="33"/>
      <c r="O4912" s="33"/>
      <c r="P4912" s="31">
        <v>14.983783783783785</v>
      </c>
      <c r="Q4912" s="31">
        <v>10.381691</v>
      </c>
      <c r="R4912" s="31">
        <v>10.637436977568901</v>
      </c>
      <c r="S4912" s="31">
        <v>0.27500000000000002</v>
      </c>
      <c r="T4912" s="31">
        <v>0</v>
      </c>
      <c r="U4912" s="31">
        <v>0</v>
      </c>
      <c r="V4912" s="31">
        <v>0</v>
      </c>
      <c r="W4912" s="31">
        <v>0</v>
      </c>
      <c r="X4912" s="31">
        <v>11.185</v>
      </c>
      <c r="Y4912" s="31">
        <v>1.1138399999999999</v>
      </c>
      <c r="Z4912" s="31">
        <v>1.1138399999999999</v>
      </c>
      <c r="AA4912" s="31">
        <v>7.9798649897240557</v>
      </c>
      <c r="AB4912" s="31" t="s">
        <v>194</v>
      </c>
      <c r="AC4912" s="31" t="s">
        <v>194</v>
      </c>
      <c r="AD4912" s="31">
        <v>0.27500000000000002</v>
      </c>
      <c r="AE4912" s="34"/>
      <c r="AF4912" s="31">
        <v>0.94552938842116774</v>
      </c>
      <c r="AG4912" s="31">
        <v>0.12484522506297968</v>
      </c>
      <c r="AH4912" s="34"/>
      <c r="AI4912" s="34">
        <v>10.749999999999993</v>
      </c>
      <c r="AJ4912" s="127"/>
      <c r="AK4912" s="127"/>
      <c r="AL4912" s="127"/>
      <c r="AM4912" s="127"/>
    </row>
    <row r="4913" spans="1:39" s="1" customFormat="1" ht="15" customHeight="1" x14ac:dyDescent="0.2">
      <c r="A4913" s="30">
        <v>5048</v>
      </c>
      <c r="B4913" s="30">
        <v>100503</v>
      </c>
      <c r="C4913" s="140">
        <v>40302</v>
      </c>
      <c r="D4913" s="30">
        <v>14</v>
      </c>
      <c r="E4913" s="30" t="s">
        <v>49</v>
      </c>
      <c r="F4913" s="30">
        <v>-81</v>
      </c>
      <c r="G4913" s="83">
        <v>1.6839999999999999</v>
      </c>
      <c r="H4913" s="32">
        <v>-81.02806666666666</v>
      </c>
      <c r="I4913" s="30">
        <v>25</v>
      </c>
      <c r="J4913" s="83">
        <v>2.2030000000000172</v>
      </c>
      <c r="K4913" s="32">
        <v>25.036716666666667</v>
      </c>
      <c r="L4913" s="34">
        <v>28.782</v>
      </c>
      <c r="M4913" s="34">
        <v>35.585000000000001</v>
      </c>
      <c r="N4913" s="33"/>
      <c r="O4913" s="33"/>
      <c r="P4913" s="31">
        <v>20.82162162162162</v>
      </c>
      <c r="Q4913" s="31">
        <v>8.3254529999999995</v>
      </c>
      <c r="R4913" s="31">
        <v>3.6343297169318882</v>
      </c>
      <c r="S4913" s="31">
        <v>8.6999999999999994E-2</v>
      </c>
      <c r="T4913" s="31">
        <v>6.0000000000000001E-3</v>
      </c>
      <c r="U4913" s="31">
        <v>0</v>
      </c>
      <c r="V4913" s="31">
        <v>4.0000000000000001E-3</v>
      </c>
      <c r="W4913" s="31">
        <v>0</v>
      </c>
      <c r="X4913" s="31">
        <v>13.991</v>
      </c>
      <c r="Y4913" s="31">
        <v>0.38063999999999998</v>
      </c>
      <c r="Z4913" s="31">
        <v>0.37463999999999997</v>
      </c>
      <c r="AA4913" s="31">
        <v>8.1251766861265118</v>
      </c>
      <c r="AB4913" s="31" t="s">
        <v>194</v>
      </c>
      <c r="AC4913" s="31" t="s">
        <v>194</v>
      </c>
      <c r="AD4913" s="31">
        <v>9.0999999999999998E-2</v>
      </c>
      <c r="AE4913" s="34"/>
      <c r="AF4913" s="31">
        <v>0.97163037777206385</v>
      </c>
      <c r="AG4913" s="31">
        <v>0.33221270541280712</v>
      </c>
      <c r="AH4913" s="34"/>
      <c r="AI4913" s="34">
        <v>3.7499999999999911</v>
      </c>
      <c r="AJ4913" s="127"/>
      <c r="AK4913" s="127"/>
      <c r="AL4913" s="127"/>
      <c r="AM4913" s="127"/>
    </row>
    <row r="4914" spans="1:39" s="1" customFormat="1" ht="15" customHeight="1" x14ac:dyDescent="0.2">
      <c r="A4914" s="30">
        <v>5049</v>
      </c>
      <c r="B4914" s="30">
        <v>100503</v>
      </c>
      <c r="C4914" s="140">
        <v>40302</v>
      </c>
      <c r="D4914" s="30">
        <v>15</v>
      </c>
      <c r="E4914" s="30" t="s">
        <v>49</v>
      </c>
      <c r="F4914" s="30">
        <v>-80</v>
      </c>
      <c r="G4914" s="83">
        <v>56.921999999999997</v>
      </c>
      <c r="H4914" s="32">
        <v>-80.948700000000002</v>
      </c>
      <c r="I4914" s="30">
        <v>24</v>
      </c>
      <c r="J4914" s="83">
        <v>55.878000000000014</v>
      </c>
      <c r="K4914" s="32">
        <v>24.9313</v>
      </c>
      <c r="L4914" s="34">
        <v>28.504000000000001</v>
      </c>
      <c r="M4914" s="34">
        <v>36.142000000000003</v>
      </c>
      <c r="N4914" s="33"/>
      <c r="O4914" s="33"/>
      <c r="P4914" s="31">
        <v>54.832432432432434</v>
      </c>
      <c r="Q4914" s="31">
        <v>8.4643879999999996</v>
      </c>
      <c r="R4914" s="31">
        <v>1.3770294921372845</v>
      </c>
      <c r="S4914" s="31">
        <v>2.3E-2</v>
      </c>
      <c r="T4914" s="31">
        <v>6.0000000000000001E-3</v>
      </c>
      <c r="U4914" s="31">
        <v>0</v>
      </c>
      <c r="V4914" s="31">
        <v>0</v>
      </c>
      <c r="W4914" s="31">
        <v>0</v>
      </c>
      <c r="X4914" s="31">
        <v>8.4700000000000006</v>
      </c>
      <c r="Y4914" s="31">
        <v>0.36036000000000001</v>
      </c>
      <c r="Z4914" s="31">
        <v>0.35436000000000001</v>
      </c>
      <c r="AA4914" s="31">
        <v>8.2002951227089937</v>
      </c>
      <c r="AB4914" s="31" t="s">
        <v>194</v>
      </c>
      <c r="AC4914" s="31" t="s">
        <v>194</v>
      </c>
      <c r="AD4914" s="31">
        <v>2.3E-2</v>
      </c>
      <c r="AE4914" s="34"/>
      <c r="AF4914" s="31">
        <v>0.61295226604684794</v>
      </c>
      <c r="AG4914" s="31">
        <v>0.24334742474047</v>
      </c>
      <c r="AH4914" s="34"/>
      <c r="AI4914" s="34">
        <v>1.4500000000000046</v>
      </c>
      <c r="AJ4914" s="127"/>
      <c r="AK4914" s="127"/>
      <c r="AL4914" s="127"/>
      <c r="AM4914" s="127"/>
    </row>
    <row r="4915" spans="1:39" s="1" customFormat="1" ht="15" customHeight="1" x14ac:dyDescent="0.2">
      <c r="A4915" s="30">
        <v>5050</v>
      </c>
      <c r="B4915" s="30">
        <v>100503</v>
      </c>
      <c r="C4915" s="140">
        <v>40302</v>
      </c>
      <c r="D4915" s="30">
        <v>16</v>
      </c>
      <c r="E4915" s="30" t="s">
        <v>50</v>
      </c>
      <c r="F4915" s="30">
        <v>-80</v>
      </c>
      <c r="G4915" s="83">
        <v>49.843000000000004</v>
      </c>
      <c r="H4915" s="32">
        <v>-80.83071666666666</v>
      </c>
      <c r="I4915" s="30">
        <v>24</v>
      </c>
      <c r="J4915" s="83">
        <v>52.513000000000005</v>
      </c>
      <c r="K4915" s="32">
        <v>24.875216666666667</v>
      </c>
      <c r="L4915" s="34">
        <v>28.88</v>
      </c>
      <c r="M4915" s="34">
        <v>37.146999999999998</v>
      </c>
      <c r="N4915" s="33"/>
      <c r="O4915" s="33"/>
      <c r="P4915" s="31">
        <v>59.65405405405405</v>
      </c>
      <c r="Q4915" s="31">
        <v>3.1292840000000002</v>
      </c>
      <c r="R4915" s="31">
        <v>2.3849479950509553</v>
      </c>
      <c r="S4915" s="31">
        <v>0.14299999999999999</v>
      </c>
      <c r="T4915" s="31">
        <v>0</v>
      </c>
      <c r="U4915" s="31">
        <v>0</v>
      </c>
      <c r="V4915" s="31">
        <v>8.0000000000000002E-3</v>
      </c>
      <c r="W4915" s="31">
        <v>0</v>
      </c>
      <c r="X4915" s="31">
        <v>2.0169999999999999</v>
      </c>
      <c r="Y4915" s="31">
        <v>0.21216000000000002</v>
      </c>
      <c r="Z4915" s="31">
        <v>0.21216000000000002</v>
      </c>
      <c r="AA4915" s="31">
        <v>7.9954978315477838</v>
      </c>
      <c r="AB4915" s="31" t="s">
        <v>194</v>
      </c>
      <c r="AC4915" s="31" t="s">
        <v>194</v>
      </c>
      <c r="AD4915" s="31">
        <v>0.151</v>
      </c>
      <c r="AE4915" s="34"/>
      <c r="AF4915" s="31">
        <v>0.54643684157198402</v>
      </c>
      <c r="AG4915" s="31">
        <v>6.8562370147653373E-2</v>
      </c>
      <c r="AH4915" s="34"/>
      <c r="AI4915" s="34">
        <v>2.4500000000000011</v>
      </c>
      <c r="AJ4915" s="127"/>
      <c r="AK4915" s="127"/>
      <c r="AL4915" s="127"/>
      <c r="AM4915" s="127"/>
    </row>
    <row r="4916" spans="1:39" s="1" customFormat="1" ht="15" customHeight="1" x14ac:dyDescent="0.2">
      <c r="A4916" s="30">
        <v>5051</v>
      </c>
      <c r="B4916" s="30">
        <v>100503</v>
      </c>
      <c r="C4916" s="140">
        <v>40302</v>
      </c>
      <c r="D4916" s="30">
        <v>17</v>
      </c>
      <c r="E4916" s="30" t="s">
        <v>50</v>
      </c>
      <c r="F4916" s="30">
        <v>-80</v>
      </c>
      <c r="G4916" s="83">
        <v>42.531999999999996</v>
      </c>
      <c r="H4916" s="32">
        <v>-80.708866666666665</v>
      </c>
      <c r="I4916" s="30">
        <v>24</v>
      </c>
      <c r="J4916" s="83">
        <v>55.329999999999941</v>
      </c>
      <c r="K4916" s="32">
        <v>24.922166666666666</v>
      </c>
      <c r="L4916" s="34">
        <v>29.131</v>
      </c>
      <c r="M4916" s="34">
        <v>37.042999999999999</v>
      </c>
      <c r="N4916" s="33"/>
      <c r="O4916" s="33"/>
      <c r="P4916" s="31">
        <v>60</v>
      </c>
      <c r="Q4916" s="31">
        <v>3.3237930000000002</v>
      </c>
      <c r="R4916" s="31">
        <v>1.7199128629363889</v>
      </c>
      <c r="S4916" s="31">
        <v>0.21299999999999999</v>
      </c>
      <c r="T4916" s="31">
        <v>3.0000000000000001E-3</v>
      </c>
      <c r="U4916" s="31">
        <v>6.4000000000000001E-2</v>
      </c>
      <c r="V4916" s="31">
        <v>0.1</v>
      </c>
      <c r="W4916" s="31">
        <v>0</v>
      </c>
      <c r="X4916" s="31">
        <v>2.75</v>
      </c>
      <c r="Y4916" s="31">
        <v>0.15132000000000001</v>
      </c>
      <c r="Z4916" s="31">
        <v>0.14832000000000001</v>
      </c>
      <c r="AA4916" s="31">
        <v>8.0616607900838648</v>
      </c>
      <c r="AB4916" s="31" t="s">
        <v>194</v>
      </c>
      <c r="AC4916" s="31" t="s">
        <v>194</v>
      </c>
      <c r="AD4916" s="31">
        <v>0.313</v>
      </c>
      <c r="AE4916" s="34"/>
      <c r="AF4916" s="31">
        <v>0.6727319513343839</v>
      </c>
      <c r="AG4916" s="31">
        <v>7.7649136585513145E-2</v>
      </c>
      <c r="AH4916" s="34"/>
      <c r="AI4916" s="34">
        <v>1.800000000000006</v>
      </c>
      <c r="AJ4916" s="127"/>
      <c r="AK4916" s="127"/>
      <c r="AL4916" s="127"/>
      <c r="AM4916" s="127"/>
    </row>
    <row r="4917" spans="1:39" s="1" customFormat="1" ht="15" customHeight="1" x14ac:dyDescent="0.2">
      <c r="A4917" s="30">
        <v>5052</v>
      </c>
      <c r="B4917" s="30">
        <v>100503</v>
      </c>
      <c r="C4917" s="140">
        <v>40302</v>
      </c>
      <c r="D4917" s="30">
        <v>18</v>
      </c>
      <c r="E4917" s="30" t="s">
        <v>50</v>
      </c>
      <c r="F4917" s="30">
        <v>-80</v>
      </c>
      <c r="G4917" s="83">
        <v>36.652000000000001</v>
      </c>
      <c r="H4917" s="32">
        <v>-80.610866666666666</v>
      </c>
      <c r="I4917" s="30">
        <v>24</v>
      </c>
      <c r="J4917" s="83">
        <v>58.67</v>
      </c>
      <c r="K4917" s="32">
        <v>24.977833333333333</v>
      </c>
      <c r="L4917" s="34">
        <v>29.116</v>
      </c>
      <c r="M4917" s="34">
        <v>36.734999999999999</v>
      </c>
      <c r="N4917" s="33"/>
      <c r="O4917" s="33"/>
      <c r="P4917" s="31">
        <v>47.98918918918919</v>
      </c>
      <c r="Q4917" s="31">
        <v>3.6016630000000003</v>
      </c>
      <c r="R4917" s="31">
        <v>0.49602387570869461</v>
      </c>
      <c r="S4917" s="31">
        <v>0.875</v>
      </c>
      <c r="T4917" s="31">
        <v>0</v>
      </c>
      <c r="U4917" s="31">
        <v>0.89500000000000002</v>
      </c>
      <c r="V4917" s="31">
        <v>0.114</v>
      </c>
      <c r="W4917" s="31">
        <v>0.78100000000000003</v>
      </c>
      <c r="X4917" s="31">
        <v>0.64200000000000002</v>
      </c>
      <c r="Y4917" s="31">
        <v>0.33540000000000003</v>
      </c>
      <c r="Z4917" s="31">
        <v>0.33540000000000003</v>
      </c>
      <c r="AA4917" s="31">
        <v>7.9540150851931175</v>
      </c>
      <c r="AB4917" s="31" t="s">
        <v>194</v>
      </c>
      <c r="AC4917" s="31" t="s">
        <v>194</v>
      </c>
      <c r="AD4917" s="31">
        <v>1.77</v>
      </c>
      <c r="AE4917" s="34"/>
      <c r="AF4917" s="31">
        <v>0.45339944404701593</v>
      </c>
      <c r="AG4917" s="31">
        <v>7.693947594408436E-2</v>
      </c>
      <c r="AH4917" s="34"/>
      <c r="AI4917" s="34">
        <v>0.55000000000000604</v>
      </c>
      <c r="AJ4917" s="127"/>
      <c r="AK4917" s="127"/>
      <c r="AL4917" s="127"/>
      <c r="AM4917" s="127"/>
    </row>
    <row r="4918" spans="1:39" s="1" customFormat="1" ht="15" customHeight="1" x14ac:dyDescent="0.2">
      <c r="A4918" s="30">
        <v>5053</v>
      </c>
      <c r="B4918" s="30">
        <v>100503</v>
      </c>
      <c r="C4918" s="140">
        <v>40302</v>
      </c>
      <c r="D4918" s="30">
        <v>19</v>
      </c>
      <c r="E4918" s="30" t="s">
        <v>47</v>
      </c>
      <c r="F4918" s="30">
        <v>-80</v>
      </c>
      <c r="G4918" s="83">
        <v>32.914999999999999</v>
      </c>
      <c r="H4918" s="32">
        <v>-80.54858333333334</v>
      </c>
      <c r="I4918" s="30">
        <v>25</v>
      </c>
      <c r="J4918" s="83">
        <v>1.1580000000000723</v>
      </c>
      <c r="K4918" s="32">
        <v>25.019300000000001</v>
      </c>
      <c r="L4918" s="34">
        <v>29.594000000000001</v>
      </c>
      <c r="M4918" s="34">
        <v>35.151000000000003</v>
      </c>
      <c r="N4918" s="33"/>
      <c r="O4918" s="33"/>
      <c r="P4918" s="31">
        <v>62.767567567567575</v>
      </c>
      <c r="Q4918" s="31">
        <v>7.5752040000000003</v>
      </c>
      <c r="R4918" s="31">
        <v>1.6014196504354592</v>
      </c>
      <c r="S4918" s="31">
        <v>1.0609999999999999</v>
      </c>
      <c r="T4918" s="31">
        <v>6.0000000000000001E-3</v>
      </c>
      <c r="U4918" s="31">
        <v>8.3000000000000004E-2</v>
      </c>
      <c r="V4918" s="31">
        <v>4.3999999999999997E-2</v>
      </c>
      <c r="W4918" s="31">
        <v>3.9000000000000007E-2</v>
      </c>
      <c r="X4918" s="31">
        <v>2.5939999999999999</v>
      </c>
      <c r="Y4918" s="31">
        <v>0.17004</v>
      </c>
      <c r="Z4918" s="31">
        <v>0.16403999999999999</v>
      </c>
      <c r="AA4918" s="31">
        <v>7.9960564260630251</v>
      </c>
      <c r="AB4918" s="31" t="s">
        <v>194</v>
      </c>
      <c r="AC4918" s="31" t="s">
        <v>194</v>
      </c>
      <c r="AD4918" s="31">
        <v>1.1439999999999999</v>
      </c>
      <c r="AE4918" s="34"/>
      <c r="AF4918" s="31">
        <v>0.82807493634213591</v>
      </c>
      <c r="AG4918" s="31">
        <v>0.13526221579359676</v>
      </c>
      <c r="AH4918" s="34"/>
      <c r="AI4918" s="34">
        <v>1.6999999999999993</v>
      </c>
      <c r="AJ4918" s="127"/>
      <c r="AK4918" s="127"/>
      <c r="AL4918" s="127"/>
      <c r="AM4918" s="127"/>
    </row>
    <row r="4919" spans="1:39" s="1" customFormat="1" ht="15" customHeight="1" x14ac:dyDescent="0.2">
      <c r="A4919" s="30">
        <v>5054</v>
      </c>
      <c r="B4919" s="30">
        <v>100503</v>
      </c>
      <c r="C4919" s="140">
        <v>40302</v>
      </c>
      <c r="D4919" s="30">
        <v>20</v>
      </c>
      <c r="E4919" s="30" t="s">
        <v>47</v>
      </c>
      <c r="F4919" s="30">
        <v>-80</v>
      </c>
      <c r="G4919" s="83">
        <v>29.545999999999999</v>
      </c>
      <c r="H4919" s="32">
        <v>-80.492433333333338</v>
      </c>
      <c r="I4919" s="30">
        <v>25</v>
      </c>
      <c r="J4919" s="83">
        <v>4.0220000000000766</v>
      </c>
      <c r="K4919" s="32">
        <v>25.067033333333335</v>
      </c>
      <c r="L4919" s="34">
        <v>29.158999999999999</v>
      </c>
      <c r="M4919" s="34">
        <v>31.64</v>
      </c>
      <c r="N4919" s="33"/>
      <c r="O4919" s="33"/>
      <c r="P4919" s="31">
        <v>42.57297297297297</v>
      </c>
      <c r="Q4919" s="31">
        <v>7.3251209999999993</v>
      </c>
      <c r="R4919" s="31">
        <v>3.9758767986751566</v>
      </c>
      <c r="S4919" s="31">
        <v>1.369</v>
      </c>
      <c r="T4919" s="31">
        <v>0</v>
      </c>
      <c r="U4919" s="31">
        <v>0.64700000000000002</v>
      </c>
      <c r="V4919" s="31">
        <v>0.17299999999999999</v>
      </c>
      <c r="W4919" s="31">
        <v>0.47400000000000003</v>
      </c>
      <c r="X4919" s="31">
        <v>2.0990000000000002</v>
      </c>
      <c r="Y4919" s="31">
        <v>0.13416</v>
      </c>
      <c r="Z4919" s="31">
        <v>0.13416</v>
      </c>
      <c r="AA4919" s="31">
        <v>7.9727086320092555</v>
      </c>
      <c r="AB4919" s="31" t="s">
        <v>194</v>
      </c>
      <c r="AC4919" s="31" t="s">
        <v>194</v>
      </c>
      <c r="AD4919" s="31">
        <v>2.016</v>
      </c>
      <c r="AE4919" s="34"/>
      <c r="AF4919" s="31">
        <v>0.62263489112863191</v>
      </c>
      <c r="AG4919" s="31">
        <v>6.5836027509603726E-2</v>
      </c>
      <c r="AH4919" s="34"/>
      <c r="AI4919" s="34">
        <v>4.0499999999999936</v>
      </c>
      <c r="AJ4919" s="127"/>
      <c r="AK4919" s="127"/>
      <c r="AL4919" s="127"/>
      <c r="AM4919" s="127"/>
    </row>
    <row r="4920" spans="1:39" s="1" customFormat="1" ht="15" customHeight="1" x14ac:dyDescent="0.2">
      <c r="A4920" s="30">
        <v>5055</v>
      </c>
      <c r="B4920" s="30">
        <v>100503</v>
      </c>
      <c r="C4920" s="140">
        <v>40302</v>
      </c>
      <c r="D4920" s="30">
        <v>34</v>
      </c>
      <c r="E4920" s="30" t="s">
        <v>49</v>
      </c>
      <c r="F4920" s="30">
        <v>-80</v>
      </c>
      <c r="G4920" s="83">
        <v>57.375999999999998</v>
      </c>
      <c r="H4920" s="32">
        <v>-80.956266666666664</v>
      </c>
      <c r="I4920" s="30">
        <v>24</v>
      </c>
      <c r="J4920" s="83">
        <v>59.309000000000083</v>
      </c>
      <c r="K4920" s="32">
        <v>24.988483333333335</v>
      </c>
      <c r="L4920" s="34">
        <v>29.367999999999999</v>
      </c>
      <c r="M4920" s="34">
        <v>36.92</v>
      </c>
      <c r="N4920" s="33"/>
      <c r="O4920" s="33"/>
      <c r="P4920" s="31">
        <v>63.286486486486496</v>
      </c>
      <c r="Q4920" s="31">
        <v>11.382022999999998</v>
      </c>
      <c r="R4920" s="31">
        <v>0.85364167598007001</v>
      </c>
      <c r="S4920" s="31">
        <v>0.41499999999999998</v>
      </c>
      <c r="T4920" s="31">
        <v>4.0000000000000001E-3</v>
      </c>
      <c r="U4920" s="31">
        <v>0</v>
      </c>
      <c r="V4920" s="31">
        <v>1.2999999999999999E-2</v>
      </c>
      <c r="W4920" s="31">
        <v>0</v>
      </c>
      <c r="X4920" s="31">
        <v>19.606000000000002</v>
      </c>
      <c r="Y4920" s="31">
        <v>0.45239999999999997</v>
      </c>
      <c r="Z4920" s="31">
        <v>0.44839999999999997</v>
      </c>
      <c r="AA4920" s="31">
        <v>8.3505144166814436</v>
      </c>
      <c r="AB4920" s="31" t="s">
        <v>194</v>
      </c>
      <c r="AC4920" s="31" t="s">
        <v>194</v>
      </c>
      <c r="AD4920" s="31">
        <v>0.42799999999999999</v>
      </c>
      <c r="AE4920" s="34"/>
      <c r="AF4920" s="31">
        <v>0.38940992176739986</v>
      </c>
      <c r="AG4920" s="31">
        <v>0.16405207349757395</v>
      </c>
      <c r="AH4920" s="34"/>
      <c r="AI4920" s="34">
        <v>0.89999999999999858</v>
      </c>
      <c r="AJ4920" s="127"/>
      <c r="AK4920" s="127"/>
      <c r="AL4920" s="127"/>
      <c r="AM4920" s="127"/>
    </row>
    <row r="4921" spans="1:39" s="1" customFormat="1" ht="15" customHeight="1" x14ac:dyDescent="0.2">
      <c r="A4921" s="30">
        <v>5056</v>
      </c>
      <c r="B4921" s="30">
        <v>100503</v>
      </c>
      <c r="C4921" s="140">
        <v>40303</v>
      </c>
      <c r="D4921" s="30">
        <v>21</v>
      </c>
      <c r="E4921" s="30" t="s">
        <v>47</v>
      </c>
      <c r="F4921" s="30">
        <v>-80</v>
      </c>
      <c r="G4921" s="83">
        <v>30.893000000000001</v>
      </c>
      <c r="H4921" s="32">
        <v>-80.51488333333333</v>
      </c>
      <c r="I4921" s="30">
        <v>25</v>
      </c>
      <c r="J4921" s="83">
        <v>6.7799999999999727</v>
      </c>
      <c r="K4921" s="32">
        <v>25.113</v>
      </c>
      <c r="L4921" s="34">
        <v>27.716000000000001</v>
      </c>
      <c r="M4921" s="34">
        <v>30.707000000000001</v>
      </c>
      <c r="N4921" s="33"/>
      <c r="O4921" s="33"/>
      <c r="P4921" s="31">
        <v>24.886486486486486</v>
      </c>
      <c r="Q4921" s="31">
        <v>6.9916770000000001</v>
      </c>
      <c r="R4921" s="31">
        <v>3.5840960042311218</v>
      </c>
      <c r="S4921" s="31">
        <v>3.01</v>
      </c>
      <c r="T4921" s="31">
        <v>0</v>
      </c>
      <c r="U4921" s="31">
        <v>2.29</v>
      </c>
      <c r="V4921" s="31">
        <v>0.28599999999999998</v>
      </c>
      <c r="W4921" s="31">
        <v>2.004</v>
      </c>
      <c r="X4921" s="31">
        <v>4.3760000000000003</v>
      </c>
      <c r="Y4921" s="31">
        <v>1.6160000000000001</v>
      </c>
      <c r="Z4921" s="31">
        <v>1.6160000000000001</v>
      </c>
      <c r="AA4921" s="31">
        <v>7.957066823561366</v>
      </c>
      <c r="AB4921" s="31" t="s">
        <v>194</v>
      </c>
      <c r="AC4921" s="31" t="s">
        <v>194</v>
      </c>
      <c r="AD4921" s="31">
        <v>5.3</v>
      </c>
      <c r="AE4921" s="34"/>
      <c r="AF4921" s="31">
        <v>0.55359356445851993</v>
      </c>
      <c r="AG4921" s="31">
        <v>0.12331581654277887</v>
      </c>
      <c r="AH4921" s="34"/>
      <c r="AI4921" s="34">
        <v>3.6499999999999932</v>
      </c>
      <c r="AJ4921" s="127"/>
      <c r="AK4921" s="127"/>
      <c r="AL4921" s="127"/>
      <c r="AM4921" s="127"/>
    </row>
    <row r="4922" spans="1:39" s="1" customFormat="1" ht="15" customHeight="1" x14ac:dyDescent="0.2">
      <c r="A4922" s="30">
        <v>5057</v>
      </c>
      <c r="B4922" s="30">
        <v>100503</v>
      </c>
      <c r="C4922" s="140">
        <v>40303</v>
      </c>
      <c r="D4922" s="30">
        <v>22</v>
      </c>
      <c r="E4922" s="30" t="s">
        <v>47</v>
      </c>
      <c r="F4922" s="30">
        <v>-80</v>
      </c>
      <c r="G4922" s="83">
        <v>36.226999999999997</v>
      </c>
      <c r="H4922" s="32">
        <v>-80.60378333333334</v>
      </c>
      <c r="I4922" s="30">
        <v>25</v>
      </c>
      <c r="J4922" s="83">
        <v>6.0219999999999629</v>
      </c>
      <c r="K4922" s="32">
        <v>25.100366666666666</v>
      </c>
      <c r="L4922" s="34">
        <v>27.713999999999999</v>
      </c>
      <c r="M4922" s="34">
        <v>29.818999999999999</v>
      </c>
      <c r="N4922" s="33"/>
      <c r="O4922" s="33"/>
      <c r="P4922" s="31">
        <v>20</v>
      </c>
      <c r="Q4922" s="31">
        <v>6.7971680000000001</v>
      </c>
      <c r="R4922" s="31">
        <v>3.0040257400019819</v>
      </c>
      <c r="S4922" s="31">
        <v>6.1779999999999999</v>
      </c>
      <c r="T4922" s="31">
        <v>1.6E-2</v>
      </c>
      <c r="U4922" s="31">
        <v>2.218</v>
      </c>
      <c r="V4922" s="31">
        <v>0.48899999999999999</v>
      </c>
      <c r="W4922" s="31">
        <v>1.7290000000000001</v>
      </c>
      <c r="X4922" s="31">
        <v>8.1020000000000003</v>
      </c>
      <c r="Y4922" s="31">
        <v>1.63215</v>
      </c>
      <c r="Z4922" s="31">
        <v>1.61615</v>
      </c>
      <c r="AA4922" s="31">
        <v>7.9869915092863311</v>
      </c>
      <c r="AB4922" s="31" t="s">
        <v>194</v>
      </c>
      <c r="AC4922" s="31" t="s">
        <v>194</v>
      </c>
      <c r="AD4922" s="31">
        <v>8.3960000000000008</v>
      </c>
      <c r="AE4922" s="34"/>
      <c r="AF4922" s="31">
        <v>0.80618378398331991</v>
      </c>
      <c r="AG4922" s="31">
        <v>0.10270225541071049</v>
      </c>
      <c r="AH4922" s="34"/>
      <c r="AI4922" s="34">
        <v>3.0999999999999961</v>
      </c>
      <c r="AJ4922" s="127"/>
      <c r="AK4922" s="127"/>
      <c r="AL4922" s="127"/>
      <c r="AM4922" s="127"/>
    </row>
    <row r="4923" spans="1:39" ht="15" customHeight="1" x14ac:dyDescent="0.2">
      <c r="A4923" s="25">
        <v>5058</v>
      </c>
      <c r="B4923" s="25">
        <v>100503</v>
      </c>
      <c r="C4923" s="139">
        <v>40303</v>
      </c>
      <c r="D4923" s="25">
        <v>23</v>
      </c>
      <c r="E4923" s="25" t="s">
        <v>47</v>
      </c>
      <c r="F4923" s="25">
        <v>-80</v>
      </c>
      <c r="G4923" s="82">
        <v>37.466000000000001</v>
      </c>
      <c r="H4923" s="27">
        <v>-80.624433333333329</v>
      </c>
      <c r="I4923" s="25">
        <v>25</v>
      </c>
      <c r="J4923" s="82">
        <v>3.3590000000000231</v>
      </c>
      <c r="K4923" s="27">
        <v>25.055983333333334</v>
      </c>
      <c r="L4923" s="29">
        <v>28.24</v>
      </c>
      <c r="M4923" s="29">
        <v>33.356000000000002</v>
      </c>
      <c r="P4923" s="26">
        <v>54.616216216216209</v>
      </c>
      <c r="Q4923" s="26">
        <v>8.2143049999999995</v>
      </c>
      <c r="R4923" s="26">
        <v>2.4783826540275902</v>
      </c>
      <c r="S4923" s="26">
        <v>0.26600000000000001</v>
      </c>
      <c r="T4923" s="26">
        <v>0</v>
      </c>
      <c r="U4923" s="26">
        <v>0</v>
      </c>
      <c r="V4923" s="26">
        <v>2.1000000000000001E-2</v>
      </c>
      <c r="W4923" s="26">
        <v>0</v>
      </c>
      <c r="X4923" s="26">
        <v>2.0760000000000001</v>
      </c>
      <c r="Y4923" s="26">
        <v>0.1716</v>
      </c>
      <c r="Z4923" s="26">
        <v>0.1716</v>
      </c>
      <c r="AA4923" s="26">
        <v>8.1135018131516965</v>
      </c>
      <c r="AB4923" s="26" t="s">
        <v>194</v>
      </c>
      <c r="AC4923" s="26" t="s">
        <v>194</v>
      </c>
      <c r="AD4923" s="26">
        <v>0.28700000000000003</v>
      </c>
      <c r="AF4923" s="26">
        <v>0.60158570616823193</v>
      </c>
      <c r="AG4923" s="26">
        <v>9.5090174663958804E-2</v>
      </c>
      <c r="AI4923" s="29">
        <v>2.5499999999999989</v>
      </c>
    </row>
    <row r="4924" spans="1:39" ht="15" customHeight="1" x14ac:dyDescent="0.2">
      <c r="A4924" s="25">
        <v>5059</v>
      </c>
      <c r="B4924" s="25">
        <v>100503</v>
      </c>
      <c r="C4924" s="139">
        <v>40303</v>
      </c>
      <c r="D4924" s="25">
        <v>24</v>
      </c>
      <c r="E4924" s="25" t="s">
        <v>48</v>
      </c>
      <c r="F4924" s="25">
        <v>-80</v>
      </c>
      <c r="G4924" s="82">
        <v>40.006</v>
      </c>
      <c r="H4924" s="27">
        <v>-80.666766666666661</v>
      </c>
      <c r="I4924" s="25">
        <v>25</v>
      </c>
      <c r="J4924" s="82">
        <v>3.8109999999998934</v>
      </c>
      <c r="K4924" s="27">
        <v>25.063516666666665</v>
      </c>
      <c r="L4924" s="29">
        <v>28.367999999999999</v>
      </c>
      <c r="M4924" s="29">
        <v>34.587000000000003</v>
      </c>
      <c r="P4924" s="26">
        <v>55.999999999999993</v>
      </c>
      <c r="Q4924" s="26">
        <v>10.492839</v>
      </c>
      <c r="R4924" s="26">
        <v>1.3837451844817932</v>
      </c>
      <c r="S4924" s="26">
        <v>0.59399999999999997</v>
      </c>
      <c r="T4924" s="26">
        <v>0</v>
      </c>
      <c r="U4924" s="26">
        <v>0</v>
      </c>
      <c r="V4924" s="26">
        <v>1.2E-2</v>
      </c>
      <c r="W4924" s="26">
        <v>0</v>
      </c>
      <c r="X4924" s="26">
        <v>6.3620000000000001</v>
      </c>
      <c r="Y4924" s="26">
        <v>0.15288000000000002</v>
      </c>
      <c r="Z4924" s="26">
        <v>0.15288000000000002</v>
      </c>
      <c r="AA4924" s="26">
        <v>8.1270252006150407</v>
      </c>
      <c r="AB4924" s="26" t="s">
        <v>194</v>
      </c>
      <c r="AC4924" s="26" t="s">
        <v>194</v>
      </c>
      <c r="AD4924" s="26">
        <v>0.60599999999999998</v>
      </c>
      <c r="AF4924" s="26">
        <v>0.55654045035297595</v>
      </c>
      <c r="AG4924" s="26">
        <v>5.6221044404673556E-2</v>
      </c>
      <c r="AI4924" s="29">
        <v>1.4500000000000046</v>
      </c>
    </row>
    <row r="4925" spans="1:39" ht="15" customHeight="1" x14ac:dyDescent="0.2">
      <c r="A4925" s="25">
        <v>5060</v>
      </c>
      <c r="B4925" s="25">
        <v>100503</v>
      </c>
      <c r="C4925" s="139">
        <v>40303</v>
      </c>
      <c r="D4925" s="25">
        <v>25</v>
      </c>
      <c r="E4925" s="25" t="s">
        <v>48</v>
      </c>
      <c r="F4925" s="25">
        <v>-80</v>
      </c>
      <c r="G4925" s="82">
        <v>43.085000000000001</v>
      </c>
      <c r="H4925" s="27">
        <v>-80.71808333333334</v>
      </c>
      <c r="I4925" s="25">
        <v>25</v>
      </c>
      <c r="J4925" s="82">
        <v>3.6170000000000613</v>
      </c>
      <c r="K4925" s="27">
        <v>25.060283333333334</v>
      </c>
      <c r="L4925" s="29">
        <v>28.475999999999999</v>
      </c>
      <c r="M4925" s="29">
        <v>37.235999999999997</v>
      </c>
      <c r="P4925" s="26">
        <v>65.167567567567559</v>
      </c>
      <c r="Q4925" s="26">
        <v>14.244083999999999</v>
      </c>
      <c r="R4925" s="26">
        <v>2.8048276137147634</v>
      </c>
      <c r="S4925" s="26">
        <v>0.45500000000000002</v>
      </c>
      <c r="T4925" s="26">
        <v>2.8000000000000001E-2</v>
      </c>
      <c r="U4925" s="26">
        <v>0</v>
      </c>
      <c r="V4925" s="26">
        <v>1.7999999999999999E-2</v>
      </c>
      <c r="W4925" s="26">
        <v>0</v>
      </c>
      <c r="X4925" s="26">
        <v>37.624000000000002</v>
      </c>
      <c r="Y4925" s="26">
        <v>0.3276</v>
      </c>
      <c r="Z4925" s="26">
        <v>0.29959999999999998</v>
      </c>
      <c r="AA4925" s="26">
        <v>8.1903831088325258</v>
      </c>
      <c r="AB4925" s="26" t="s">
        <v>194</v>
      </c>
      <c r="AC4925" s="26" t="s">
        <v>194</v>
      </c>
      <c r="AD4925" s="26">
        <v>0.47300000000000003</v>
      </c>
      <c r="AF4925" s="26">
        <v>0.79944804479599196</v>
      </c>
      <c r="AG4925" s="26">
        <v>6.9532042109256634E-2</v>
      </c>
      <c r="AI4925" s="29">
        <v>2.9000000000000004</v>
      </c>
    </row>
    <row r="4926" spans="1:39" ht="15" customHeight="1" x14ac:dyDescent="0.2">
      <c r="A4926" s="25">
        <v>5061</v>
      </c>
      <c r="B4926" s="25">
        <v>100503</v>
      </c>
      <c r="C4926" s="139">
        <v>40303</v>
      </c>
      <c r="D4926" s="25">
        <v>26</v>
      </c>
      <c r="E4926" s="25" t="s">
        <v>50</v>
      </c>
      <c r="F4926" s="25">
        <v>-80</v>
      </c>
      <c r="G4926" s="82">
        <v>43.308999999999997</v>
      </c>
      <c r="H4926" s="27">
        <v>-80.721816666666669</v>
      </c>
      <c r="I4926" s="25">
        <v>25</v>
      </c>
      <c r="J4926" s="82">
        <v>1.4439999999999742</v>
      </c>
      <c r="K4926" s="27">
        <v>25.024066666666666</v>
      </c>
      <c r="L4926" s="29">
        <v>28.565999999999999</v>
      </c>
      <c r="M4926" s="29">
        <v>36.880000000000003</v>
      </c>
      <c r="P4926" s="26">
        <v>62.572972972972977</v>
      </c>
      <c r="Q4926" s="26">
        <v>12.465716</v>
      </c>
      <c r="R4926" s="26">
        <v>2.2045770281795245</v>
      </c>
      <c r="S4926" s="26">
        <v>0.73799999999999999</v>
      </c>
      <c r="T4926" s="26">
        <v>1.4E-2</v>
      </c>
      <c r="U4926" s="26">
        <v>0</v>
      </c>
      <c r="V4926" s="26">
        <v>3.4000000000000002E-2</v>
      </c>
      <c r="W4926" s="26">
        <v>0</v>
      </c>
      <c r="X4926" s="26">
        <v>14.061999999999999</v>
      </c>
      <c r="Y4926" s="26">
        <v>0.39624000000000004</v>
      </c>
      <c r="Z4926" s="26">
        <v>0.38224000000000002</v>
      </c>
      <c r="AA4926" s="26">
        <v>8.2186885627871433</v>
      </c>
      <c r="AB4926" s="26" t="s">
        <v>194</v>
      </c>
      <c r="AC4926" s="26" t="s">
        <v>194</v>
      </c>
      <c r="AD4926" s="26">
        <v>0.77200000000000002</v>
      </c>
      <c r="AF4926" s="26">
        <v>0.80155296329203174</v>
      </c>
      <c r="AG4926" s="26">
        <v>7.7496849942161689E-2</v>
      </c>
      <c r="AI4926" s="29">
        <v>2.3000000000000043</v>
      </c>
    </row>
    <row r="4927" spans="1:39" ht="15" customHeight="1" x14ac:dyDescent="0.2">
      <c r="A4927" s="25">
        <v>5062</v>
      </c>
      <c r="B4927" s="25">
        <v>100503</v>
      </c>
      <c r="C4927" s="139">
        <v>40303</v>
      </c>
      <c r="D4927" s="25">
        <v>27</v>
      </c>
      <c r="E4927" s="25" t="s">
        <v>50</v>
      </c>
      <c r="F4927" s="25">
        <v>-80</v>
      </c>
      <c r="G4927" s="82">
        <v>44.94</v>
      </c>
      <c r="H4927" s="27">
        <v>-80.748999999999995</v>
      </c>
      <c r="I4927" s="25">
        <v>25</v>
      </c>
      <c r="J4927" s="82">
        <v>0.33500000000003638</v>
      </c>
      <c r="K4927" s="27">
        <v>25.005583333333334</v>
      </c>
      <c r="L4927" s="29">
        <v>28.898</v>
      </c>
      <c r="M4927" s="29">
        <v>36.832000000000001</v>
      </c>
      <c r="P4927" s="26">
        <v>62.616216216216216</v>
      </c>
      <c r="Q4927" s="26">
        <v>11.076365999999998</v>
      </c>
      <c r="R4927" s="26">
        <v>2.4058299558557255</v>
      </c>
      <c r="S4927" s="26">
        <v>0.45100000000000001</v>
      </c>
      <c r="T4927" s="26">
        <v>4.0000000000000001E-3</v>
      </c>
      <c r="U4927" s="26">
        <v>0</v>
      </c>
      <c r="V4927" s="26">
        <v>4.0000000000000001E-3</v>
      </c>
      <c r="W4927" s="26">
        <v>0</v>
      </c>
      <c r="X4927" s="26">
        <v>8.5419999999999998</v>
      </c>
      <c r="Y4927" s="26">
        <v>0.63647999999999993</v>
      </c>
      <c r="Z4927" s="26">
        <v>0.63247999999999993</v>
      </c>
      <c r="AA4927" s="26">
        <v>8.1958572693280001</v>
      </c>
      <c r="AB4927" s="26" t="s">
        <v>194</v>
      </c>
      <c r="AC4927" s="26" t="s">
        <v>194</v>
      </c>
      <c r="AD4927" s="26">
        <v>0.45500000000000002</v>
      </c>
      <c r="AF4927" s="26">
        <v>0.79102837081183197</v>
      </c>
      <c r="AG4927" s="26">
        <v>6.6017225629481827E-2</v>
      </c>
      <c r="AI4927" s="29">
        <v>2.4999999999999911</v>
      </c>
    </row>
    <row r="4928" spans="1:39" ht="15" customHeight="1" x14ac:dyDescent="0.2">
      <c r="A4928" s="25">
        <v>5063</v>
      </c>
      <c r="B4928" s="25">
        <v>100503</v>
      </c>
      <c r="C4928" s="139">
        <v>40303</v>
      </c>
      <c r="D4928" s="25">
        <v>28</v>
      </c>
      <c r="E4928" s="25" t="s">
        <v>50</v>
      </c>
      <c r="F4928" s="25">
        <v>-80</v>
      </c>
      <c r="G4928" s="82">
        <v>47.094999999999999</v>
      </c>
      <c r="H4928" s="27">
        <v>-80.78491666666666</v>
      </c>
      <c r="I4928" s="25">
        <v>25</v>
      </c>
      <c r="J4928" s="82">
        <v>4.1999999999902116E-2</v>
      </c>
      <c r="K4928" s="27">
        <v>25.000699999999998</v>
      </c>
      <c r="L4928" s="29">
        <v>28.591000000000001</v>
      </c>
      <c r="M4928" s="29">
        <v>36.911000000000001</v>
      </c>
      <c r="P4928" s="26">
        <v>63.783783783783775</v>
      </c>
      <c r="Q4928" s="26">
        <v>12.076697999999999</v>
      </c>
      <c r="R4928" s="26">
        <v>1.7479615700491136</v>
      </c>
      <c r="S4928" s="26">
        <v>0.61099999999999999</v>
      </c>
      <c r="T4928" s="26">
        <v>2.5999999999999999E-2</v>
      </c>
      <c r="U4928" s="26">
        <v>5.3999999999999999E-2</v>
      </c>
      <c r="V4928" s="26">
        <v>6.6000000000000003E-2</v>
      </c>
      <c r="W4928" s="26">
        <v>0</v>
      </c>
      <c r="X4928" s="26">
        <v>10.888999999999999</v>
      </c>
      <c r="Y4928" s="26">
        <v>0.23868</v>
      </c>
      <c r="Z4928" s="26">
        <v>0.21268000000000001</v>
      </c>
      <c r="AA4928" s="26">
        <v>8.1055749813074449</v>
      </c>
      <c r="AB4928" s="26" t="s">
        <v>194</v>
      </c>
      <c r="AC4928" s="26" t="s">
        <v>194</v>
      </c>
      <c r="AD4928" s="26">
        <v>0.67700000000000005</v>
      </c>
      <c r="AF4928" s="26">
        <v>0.85712281158748782</v>
      </c>
      <c r="AG4928" s="26">
        <v>8.159945396637952E-2</v>
      </c>
      <c r="AI4928" s="29">
        <v>1.850000000000005</v>
      </c>
    </row>
    <row r="4929" spans="1:35" ht="15" customHeight="1" x14ac:dyDescent="0.2">
      <c r="A4929" s="25">
        <v>5064</v>
      </c>
      <c r="B4929" s="25">
        <v>100503</v>
      </c>
      <c r="C4929" s="139">
        <v>40303</v>
      </c>
      <c r="D4929" s="25">
        <v>29</v>
      </c>
      <c r="E4929" s="25" t="s">
        <v>50</v>
      </c>
      <c r="F4929" s="25">
        <v>-80</v>
      </c>
      <c r="G4929" s="82">
        <v>48.671999999999997</v>
      </c>
      <c r="H4929" s="27">
        <v>-80.811199999999999</v>
      </c>
      <c r="I4929" s="25">
        <v>24</v>
      </c>
      <c r="J4929" s="82">
        <v>59.904000000000011</v>
      </c>
      <c r="K4929" s="27">
        <v>24.9984</v>
      </c>
      <c r="L4929" s="29">
        <v>28.917000000000002</v>
      </c>
      <c r="M4929" s="29">
        <v>37.878999999999998</v>
      </c>
      <c r="P4929" s="26">
        <v>70.940540540540539</v>
      </c>
      <c r="Q4929" s="26">
        <v>16.689340000000001</v>
      </c>
      <c r="R4929" s="26">
        <v>1.5544435496928499</v>
      </c>
      <c r="S4929" s="26">
        <v>0.57099999999999995</v>
      </c>
      <c r="T4929" s="26">
        <v>0.02</v>
      </c>
      <c r="U4929" s="26">
        <v>0</v>
      </c>
      <c r="V4929" s="26">
        <v>2.1999999999999999E-2</v>
      </c>
      <c r="W4929" s="26">
        <v>0</v>
      </c>
      <c r="X4929" s="26">
        <v>38.244</v>
      </c>
      <c r="Y4929" s="26">
        <v>0.60684000000000005</v>
      </c>
      <c r="Z4929" s="26">
        <v>0.58684000000000003</v>
      </c>
      <c r="AA4929" s="26">
        <v>8.0788967395594273</v>
      </c>
      <c r="AB4929" s="26" t="s">
        <v>194</v>
      </c>
      <c r="AC4929" s="26" t="s">
        <v>194</v>
      </c>
      <c r="AD4929" s="26">
        <v>0.59299999999999997</v>
      </c>
      <c r="AF4929" s="26">
        <v>0.38267418258007191</v>
      </c>
      <c r="AG4929" s="26">
        <v>5.5172436315533993E-2</v>
      </c>
      <c r="AI4929" s="29">
        <v>1.6000000000000014</v>
      </c>
    </row>
    <row r="4930" spans="1:35" ht="15" customHeight="1" x14ac:dyDescent="0.2">
      <c r="A4930" s="25">
        <v>5065</v>
      </c>
      <c r="B4930" s="25">
        <v>100503</v>
      </c>
      <c r="C4930" s="139">
        <v>40303</v>
      </c>
      <c r="D4930" s="25">
        <v>30</v>
      </c>
      <c r="E4930" s="25" t="s">
        <v>49</v>
      </c>
      <c r="F4930" s="25">
        <v>-80</v>
      </c>
      <c r="G4930" s="82">
        <v>50.167000000000002</v>
      </c>
      <c r="H4930" s="27">
        <v>-80.836116666666669</v>
      </c>
      <c r="I4930" s="25">
        <v>24</v>
      </c>
      <c r="J4930" s="82">
        <v>58.55</v>
      </c>
      <c r="K4930" s="27">
        <v>24.975833333333334</v>
      </c>
      <c r="L4930" s="29">
        <v>28.387</v>
      </c>
      <c r="M4930" s="29">
        <v>37.520000000000003</v>
      </c>
      <c r="P4930" s="26">
        <v>70.464864864864865</v>
      </c>
      <c r="Q4930" s="26">
        <v>15.827942999999999</v>
      </c>
      <c r="R4930" s="26">
        <v>0.45258921673204966</v>
      </c>
      <c r="S4930" s="26">
        <v>0.65300000000000002</v>
      </c>
      <c r="T4930" s="26">
        <v>5.2999999999999999E-2</v>
      </c>
      <c r="U4930" s="26">
        <v>3.5000000000000003E-2</v>
      </c>
      <c r="V4930" s="26">
        <v>5.2999999999999999E-2</v>
      </c>
      <c r="W4930" s="26">
        <v>0</v>
      </c>
      <c r="X4930" s="26">
        <v>40.451999999999998</v>
      </c>
      <c r="Y4930" s="26">
        <v>0.79092000000000007</v>
      </c>
      <c r="Z4930" s="26">
        <v>0.73792000000000002</v>
      </c>
      <c r="AA4930" s="26">
        <v>8.1229690718349108</v>
      </c>
      <c r="AB4930" s="26" t="s">
        <v>194</v>
      </c>
      <c r="AC4930" s="26" t="s">
        <v>194</v>
      </c>
      <c r="AD4930" s="26">
        <v>0.70600000000000007</v>
      </c>
      <c r="AF4930" s="26">
        <v>0.39825057945076803</v>
      </c>
      <c r="AG4930" s="26">
        <v>9.9641444591509615E-2</v>
      </c>
      <c r="AI4930" s="29">
        <v>0.49999999999999822</v>
      </c>
    </row>
    <row r="4931" spans="1:35" ht="15" customHeight="1" x14ac:dyDescent="0.2">
      <c r="A4931" s="25">
        <v>5066</v>
      </c>
      <c r="B4931" s="25">
        <v>100503</v>
      </c>
      <c r="C4931" s="139">
        <v>40303</v>
      </c>
      <c r="D4931" s="25">
        <v>31</v>
      </c>
      <c r="E4931" s="25" t="s">
        <v>49</v>
      </c>
      <c r="F4931" s="25">
        <v>-80</v>
      </c>
      <c r="G4931" s="82">
        <v>52.12</v>
      </c>
      <c r="H4931" s="27">
        <v>-80.86866666666667</v>
      </c>
      <c r="I4931" s="25">
        <v>25</v>
      </c>
      <c r="J4931" s="82">
        <v>0.66599999999993997</v>
      </c>
      <c r="K4931" s="27">
        <v>25.011099999999999</v>
      </c>
      <c r="L4931" s="29">
        <v>28.791</v>
      </c>
      <c r="M4931" s="29">
        <v>37.841999999999999</v>
      </c>
      <c r="P4931" s="26">
        <v>71.091891891891891</v>
      </c>
      <c r="Q4931" s="26">
        <v>15.883516999999999</v>
      </c>
      <c r="R4931" s="26">
        <v>0.1021381627686111</v>
      </c>
      <c r="S4931" s="26">
        <v>0.78900000000000003</v>
      </c>
      <c r="T4931" s="26">
        <v>0.10100000000000001</v>
      </c>
      <c r="U4931" s="26">
        <v>5.0999999999999997E-2</v>
      </c>
      <c r="V4931" s="26">
        <v>1.2999999999999999E-2</v>
      </c>
      <c r="W4931" s="26">
        <v>3.7999999999999999E-2</v>
      </c>
      <c r="X4931" s="26">
        <v>34.337000000000003</v>
      </c>
      <c r="Y4931" s="26">
        <v>0.6552</v>
      </c>
      <c r="Z4931" s="26">
        <v>0.55420000000000003</v>
      </c>
      <c r="AA4931" s="26">
        <v>8.0682070016538106</v>
      </c>
      <c r="AB4931" s="26" t="s">
        <v>194</v>
      </c>
      <c r="AC4931" s="26" t="s">
        <v>194</v>
      </c>
      <c r="AD4931" s="26">
        <v>0.84000000000000008</v>
      </c>
      <c r="AF4931" s="26">
        <v>0.40203943274363996</v>
      </c>
      <c r="AG4931" s="26">
        <v>9.1004204547664197E-2</v>
      </c>
      <c r="AI4931" s="29">
        <v>0.1499999999999968</v>
      </c>
    </row>
    <row r="4932" spans="1:35" ht="15" customHeight="1" x14ac:dyDescent="0.2">
      <c r="A4932" s="25">
        <v>5067</v>
      </c>
      <c r="B4932" s="25">
        <v>100503</v>
      </c>
      <c r="C4932" s="139">
        <v>40303</v>
      </c>
      <c r="D4932" s="25">
        <v>32</v>
      </c>
      <c r="E4932" s="25" t="s">
        <v>49</v>
      </c>
      <c r="F4932" s="25">
        <v>-80</v>
      </c>
      <c r="G4932" s="82">
        <v>55.546999999999997</v>
      </c>
      <c r="H4932" s="27">
        <v>-80.925783333333328</v>
      </c>
      <c r="I4932" s="25">
        <v>25</v>
      </c>
      <c r="J4932" s="82">
        <v>0.72000000000002728</v>
      </c>
      <c r="K4932" s="27">
        <v>25.012</v>
      </c>
      <c r="L4932" s="29">
        <v>28.905999999999999</v>
      </c>
      <c r="M4932" s="29">
        <v>36.959000000000003</v>
      </c>
      <c r="P4932" s="26">
        <v>65.037837837837841</v>
      </c>
      <c r="Q4932" s="26">
        <v>14.855398000000001</v>
      </c>
      <c r="R4932" s="26">
        <v>0.81090865650211397</v>
      </c>
      <c r="S4932" s="26">
        <v>0.39800000000000002</v>
      </c>
      <c r="T4932" s="26">
        <v>2.5999999999999999E-2</v>
      </c>
      <c r="U4932" s="26">
        <v>0</v>
      </c>
      <c r="V4932" s="26">
        <v>1.0999999999999999E-2</v>
      </c>
      <c r="W4932" s="26">
        <v>0</v>
      </c>
      <c r="X4932" s="26">
        <v>38.838999999999999</v>
      </c>
      <c r="Y4932" s="26">
        <v>0.76439999999999997</v>
      </c>
      <c r="Z4932" s="26">
        <v>0.73839999999999995</v>
      </c>
      <c r="AA4932" s="26">
        <v>8.2662012797256885</v>
      </c>
      <c r="AB4932" s="26" t="s">
        <v>194</v>
      </c>
      <c r="AC4932" s="26" t="s">
        <v>194</v>
      </c>
      <c r="AD4932" s="26">
        <v>0.40900000000000003</v>
      </c>
      <c r="AF4932" s="26">
        <v>0.32836728538224003</v>
      </c>
      <c r="AG4932" s="26">
        <v>0.10761456937837616</v>
      </c>
      <c r="AI4932" s="29">
        <v>0.84999999999999964</v>
      </c>
    </row>
    <row r="4933" spans="1:35" ht="15" customHeight="1" x14ac:dyDescent="0.2">
      <c r="A4933" s="25">
        <v>5068</v>
      </c>
      <c r="B4933" s="25">
        <v>100503</v>
      </c>
      <c r="C4933" s="139">
        <v>40303</v>
      </c>
      <c r="D4933" s="25">
        <v>33</v>
      </c>
      <c r="E4933" s="25" t="s">
        <v>49</v>
      </c>
      <c r="F4933" s="25">
        <v>-80</v>
      </c>
      <c r="G4933" s="82">
        <v>55.182000000000002</v>
      </c>
      <c r="H4933" s="27">
        <v>-80.919700000000006</v>
      </c>
      <c r="I4933" s="25">
        <v>25</v>
      </c>
      <c r="J4933" s="82">
        <v>3.2529999999999148</v>
      </c>
      <c r="K4933" s="27">
        <v>25.054216666666665</v>
      </c>
      <c r="L4933" s="29">
        <v>29.408000000000001</v>
      </c>
      <c r="M4933" s="29">
        <v>37.335000000000001</v>
      </c>
      <c r="P4933" s="26">
        <v>70.22702702702702</v>
      </c>
      <c r="Q4933" s="26">
        <v>15.605646999999999</v>
      </c>
      <c r="R4933" s="26">
        <v>6.0858539395063596E-2</v>
      </c>
      <c r="S4933" s="26">
        <v>7.0000000000000001E-3</v>
      </c>
      <c r="T4933" s="26">
        <v>9.2999999999999999E-2</v>
      </c>
      <c r="U4933" s="26">
        <v>0</v>
      </c>
      <c r="V4933" s="26">
        <v>1.4E-2</v>
      </c>
      <c r="W4933" s="26">
        <v>0</v>
      </c>
      <c r="X4933" s="26">
        <v>113.914</v>
      </c>
      <c r="Y4933" s="26">
        <v>0.96408000000000005</v>
      </c>
      <c r="Z4933" s="26">
        <v>0.87108000000000008</v>
      </c>
      <c r="AA4933" s="26">
        <v>8.3287464954478985</v>
      </c>
      <c r="AB4933" s="26" t="s">
        <v>194</v>
      </c>
      <c r="AC4933" s="26" t="s">
        <v>194</v>
      </c>
      <c r="AD4933" s="26">
        <v>2.1000000000000001E-2</v>
      </c>
      <c r="AF4933" s="26">
        <v>0.32878826908144787</v>
      </c>
      <c r="AG4933" s="26">
        <v>9.9361576312211083E-2</v>
      </c>
      <c r="AI4933" s="29">
        <v>9.9999999999997868E-2</v>
      </c>
    </row>
    <row r="4934" spans="1:35" ht="15" customHeight="1" x14ac:dyDescent="0.2">
      <c r="A4934" s="25">
        <v>5069</v>
      </c>
      <c r="B4934" s="25">
        <v>100503</v>
      </c>
      <c r="C4934" s="139">
        <v>40303</v>
      </c>
      <c r="D4934" s="25">
        <v>35</v>
      </c>
      <c r="E4934" s="25" t="s">
        <v>49</v>
      </c>
      <c r="F4934" s="25">
        <v>-80</v>
      </c>
      <c r="G4934" s="82">
        <v>52.759</v>
      </c>
      <c r="H4934" s="27">
        <v>-80.879316666666668</v>
      </c>
      <c r="I4934" s="25">
        <v>24</v>
      </c>
      <c r="J4934" s="82">
        <v>58.313000000000059</v>
      </c>
      <c r="K4934" s="27">
        <v>24.971883333333334</v>
      </c>
      <c r="L4934" s="29">
        <v>30.138999999999999</v>
      </c>
      <c r="M4934" s="29">
        <v>37.871000000000002</v>
      </c>
      <c r="P4934" s="26">
        <v>69.081081081081081</v>
      </c>
      <c r="Q4934" s="26">
        <v>14.827611000000001</v>
      </c>
      <c r="R4934" s="26">
        <v>0.74722668627785505</v>
      </c>
      <c r="S4934" s="26">
        <v>0.51700000000000002</v>
      </c>
      <c r="T4934" s="26">
        <v>1.4E-2</v>
      </c>
      <c r="U4934" s="26">
        <v>0</v>
      </c>
      <c r="V4934" s="26">
        <v>0.02</v>
      </c>
      <c r="W4934" s="26">
        <v>0</v>
      </c>
      <c r="X4934" s="26">
        <v>48.161000000000001</v>
      </c>
      <c r="Y4934" s="26">
        <v>0.89232</v>
      </c>
      <c r="Z4934" s="26">
        <v>0.87831999999999999</v>
      </c>
      <c r="AA4934" s="26">
        <v>8.2803112934917209</v>
      </c>
      <c r="AB4934" s="26" t="s">
        <v>194</v>
      </c>
      <c r="AC4934" s="26" t="s">
        <v>194</v>
      </c>
      <c r="AD4934" s="26">
        <v>0.53700000000000003</v>
      </c>
      <c r="AF4934" s="26">
        <v>0.4432958352660239</v>
      </c>
      <c r="AG4934" s="26">
        <v>7.2124971645157882E-2</v>
      </c>
      <c r="AI4934" s="29">
        <v>0.80000000000000071</v>
      </c>
    </row>
    <row r="4935" spans="1:35" ht="15" customHeight="1" x14ac:dyDescent="0.2">
      <c r="A4935" s="25">
        <v>5070</v>
      </c>
      <c r="B4935" s="25">
        <v>100503</v>
      </c>
      <c r="C4935" s="139">
        <v>40303</v>
      </c>
      <c r="D4935" s="25">
        <v>36</v>
      </c>
      <c r="E4935" s="25" t="s">
        <v>50</v>
      </c>
      <c r="F4935" s="25">
        <v>-80</v>
      </c>
      <c r="G4935" s="82">
        <v>47.567999999999998</v>
      </c>
      <c r="H4935" s="27">
        <v>-80.7928</v>
      </c>
      <c r="I4935" s="25">
        <v>24</v>
      </c>
      <c r="J4935" s="82">
        <v>57.574000000000041</v>
      </c>
      <c r="K4935" s="27">
        <v>24.959566666666667</v>
      </c>
      <c r="L4935" s="29">
        <v>29.782</v>
      </c>
      <c r="M4935" s="29">
        <v>37.1</v>
      </c>
      <c r="P4935" s="26">
        <v>69.405405405405403</v>
      </c>
      <c r="Q4935" s="26">
        <v>13.882852999999999</v>
      </c>
      <c r="R4935" s="26">
        <v>1.6766285552808986</v>
      </c>
      <c r="S4935" s="26">
        <v>0.73599999999999999</v>
      </c>
      <c r="T4935" s="26">
        <v>3.9E-2</v>
      </c>
      <c r="U4935" s="26">
        <v>4.0000000000000001E-3</v>
      </c>
      <c r="V4935" s="26">
        <v>2.7E-2</v>
      </c>
      <c r="W4935" s="26">
        <v>0</v>
      </c>
      <c r="X4935" s="26">
        <v>26.645</v>
      </c>
      <c r="Y4935" s="26">
        <v>0.55379999999999996</v>
      </c>
      <c r="Z4935" s="26">
        <v>0.51479999999999992</v>
      </c>
      <c r="AA4935" s="26">
        <v>8.0218412131032366</v>
      </c>
      <c r="AB4935" s="26" t="s">
        <v>194</v>
      </c>
      <c r="AC4935" s="26" t="s">
        <v>194</v>
      </c>
      <c r="AD4935" s="26">
        <v>0.76300000000000001</v>
      </c>
      <c r="AF4935" s="26">
        <v>0.61632013564051191</v>
      </c>
      <c r="AG4935" s="26">
        <v>5.1638377512835801E-2</v>
      </c>
      <c r="AI4935" s="29">
        <v>1.7500000000000071</v>
      </c>
    </row>
    <row r="4936" spans="1:35" ht="15" customHeight="1" x14ac:dyDescent="0.2">
      <c r="A4936" s="25">
        <v>5071</v>
      </c>
      <c r="B4936" s="25">
        <v>100503</v>
      </c>
      <c r="C4936" s="139">
        <v>40303</v>
      </c>
      <c r="D4936" s="25">
        <v>37</v>
      </c>
      <c r="E4936" s="25" t="s">
        <v>50</v>
      </c>
      <c r="F4936" s="25">
        <v>-80</v>
      </c>
      <c r="G4936" s="82">
        <v>45.664999999999999</v>
      </c>
      <c r="H4936" s="27">
        <v>-80.761083333333332</v>
      </c>
      <c r="I4936" s="25">
        <v>24</v>
      </c>
      <c r="J4936" s="82">
        <v>55.951000000000093</v>
      </c>
      <c r="K4936" s="27">
        <v>24.932516666666668</v>
      </c>
      <c r="L4936" s="29">
        <v>29.728000000000002</v>
      </c>
      <c r="M4936" s="29">
        <v>36.155000000000001</v>
      </c>
      <c r="P4936" s="26">
        <v>8.7351351351351365</v>
      </c>
      <c r="Q4936" s="26">
        <v>9.325784999999998</v>
      </c>
      <c r="R4936" s="26">
        <v>2.8400098228628603</v>
      </c>
      <c r="S4936" s="26">
        <v>0.52100000000000002</v>
      </c>
      <c r="T4936" s="26">
        <v>6.0000000000000001E-3</v>
      </c>
      <c r="U4936" s="26">
        <v>0</v>
      </c>
      <c r="V4936" s="26">
        <v>0.06</v>
      </c>
      <c r="W4936" s="26">
        <v>0</v>
      </c>
      <c r="X4936" s="26">
        <v>15.884</v>
      </c>
      <c r="Y4936" s="26">
        <v>0.33695999999999998</v>
      </c>
      <c r="Z4936" s="26">
        <v>0.33095999999999998</v>
      </c>
      <c r="AA4936" s="26">
        <v>8.1152876741914017</v>
      </c>
      <c r="AB4936" s="26" t="s">
        <v>194</v>
      </c>
      <c r="AC4936" s="26" t="s">
        <v>194</v>
      </c>
      <c r="AD4936" s="26">
        <v>0.58099999999999996</v>
      </c>
      <c r="AF4936" s="26">
        <v>0.50391748795197588</v>
      </c>
      <c r="AG4936" s="26">
        <v>5.588470537196339E-2</v>
      </c>
      <c r="AI4936" s="29">
        <v>2.9000000000000004</v>
      </c>
    </row>
    <row r="4937" spans="1:35" ht="15" customHeight="1" x14ac:dyDescent="0.2">
      <c r="A4937" s="25">
        <v>5072</v>
      </c>
      <c r="B4937" s="25">
        <v>100503</v>
      </c>
      <c r="C4937" s="139">
        <v>40303</v>
      </c>
      <c r="D4937" s="25">
        <v>38</v>
      </c>
      <c r="E4937" s="25" t="s">
        <v>50</v>
      </c>
      <c r="F4937" s="25">
        <v>-80</v>
      </c>
      <c r="G4937" s="82">
        <v>41.84</v>
      </c>
      <c r="H4937" s="27">
        <v>-80.697333333333333</v>
      </c>
      <c r="I4937" s="25">
        <v>24</v>
      </c>
      <c r="J4937" s="82">
        <v>59.142999999999901</v>
      </c>
      <c r="K4937" s="27">
        <v>24.985716666666665</v>
      </c>
      <c r="L4937" s="29">
        <v>29.571999999999999</v>
      </c>
      <c r="M4937" s="29">
        <v>36.6</v>
      </c>
      <c r="P4937" s="26">
        <v>51.048648648648644</v>
      </c>
      <c r="Q4937" s="26">
        <v>9.436932999999998</v>
      </c>
      <c r="R4937" s="26">
        <v>3.2508182451508856</v>
      </c>
      <c r="S4937" s="26">
        <v>1.2589999999999999</v>
      </c>
      <c r="T4937" s="26">
        <v>3.6999999999999998E-2</v>
      </c>
      <c r="U4937" s="26">
        <v>0.08</v>
      </c>
      <c r="V4937" s="26">
        <v>7.6999999999999999E-2</v>
      </c>
      <c r="W4937" s="26">
        <v>3.0000000000000027E-3</v>
      </c>
      <c r="X4937" s="26">
        <v>15.111000000000001</v>
      </c>
      <c r="Y4937" s="26">
        <v>0.26832</v>
      </c>
      <c r="Z4937" s="26">
        <v>0.23132</v>
      </c>
      <c r="AA4937" s="26">
        <v>8.2125662289010375</v>
      </c>
      <c r="AB4937" s="26" t="s">
        <v>194</v>
      </c>
      <c r="AC4937" s="26" t="s">
        <v>194</v>
      </c>
      <c r="AD4937" s="26">
        <v>1.339</v>
      </c>
      <c r="AF4937" s="26">
        <v>0.83312674073263193</v>
      </c>
      <c r="AG4937" s="26">
        <v>3.88369687886004E-2</v>
      </c>
      <c r="AI4937" s="29">
        <v>3.3500000000000085</v>
      </c>
    </row>
    <row r="4938" spans="1:35" ht="15" customHeight="1" x14ac:dyDescent="0.2">
      <c r="A4938" s="25">
        <v>5073</v>
      </c>
      <c r="B4938" s="25">
        <v>100503</v>
      </c>
      <c r="C4938" s="139">
        <v>40303</v>
      </c>
      <c r="D4938" s="25">
        <v>39</v>
      </c>
      <c r="E4938" s="25" t="s">
        <v>50</v>
      </c>
      <c r="F4938" s="25">
        <v>-80</v>
      </c>
      <c r="G4938" s="82">
        <v>38.795000000000002</v>
      </c>
      <c r="H4938" s="27">
        <v>-80.646583333333339</v>
      </c>
      <c r="I4938" s="25">
        <v>25</v>
      </c>
      <c r="J4938" s="82">
        <v>0.47299999999992792</v>
      </c>
      <c r="K4938" s="27">
        <v>25.007883333333332</v>
      </c>
      <c r="L4938" s="29">
        <v>29.719000000000001</v>
      </c>
      <c r="M4938" s="29">
        <v>36.241</v>
      </c>
      <c r="P4938" s="26">
        <v>46.810810810810807</v>
      </c>
      <c r="Q4938" s="26">
        <v>6.6860200000000001</v>
      </c>
      <c r="R4938" s="26">
        <v>3.0144500982680937</v>
      </c>
      <c r="S4938" s="26">
        <v>0.92200000000000004</v>
      </c>
      <c r="T4938" s="26">
        <v>0</v>
      </c>
      <c r="U4938" s="26">
        <v>0</v>
      </c>
      <c r="V4938" s="26">
        <v>0</v>
      </c>
      <c r="W4938" s="26">
        <v>0</v>
      </c>
      <c r="X4938" s="26">
        <v>3.7919999999999998</v>
      </c>
      <c r="Y4938" s="26">
        <v>1.6614</v>
      </c>
      <c r="Z4938" s="26">
        <v>1.6614</v>
      </c>
      <c r="AA4938" s="26">
        <v>8.0631842674146945</v>
      </c>
      <c r="AB4938" s="26" t="s">
        <v>194</v>
      </c>
      <c r="AC4938" s="26" t="s">
        <v>194</v>
      </c>
      <c r="AD4938" s="26">
        <v>0.92200000000000004</v>
      </c>
      <c r="AF4938" s="26">
        <v>0.71861917454805591</v>
      </c>
      <c r="AG4938" s="26">
        <v>2.318399835088801E-2</v>
      </c>
      <c r="AI4938" s="29">
        <v>3.100000000000005</v>
      </c>
    </row>
    <row r="4939" spans="1:35" ht="15" customHeight="1" x14ac:dyDescent="0.2">
      <c r="A4939" s="25">
        <v>5074</v>
      </c>
      <c r="B4939" s="25">
        <v>100503</v>
      </c>
      <c r="C4939" s="139">
        <v>40303</v>
      </c>
      <c r="D4939" s="25">
        <v>40</v>
      </c>
      <c r="E4939" s="25" t="s">
        <v>47</v>
      </c>
      <c r="F4939" s="25">
        <v>-80</v>
      </c>
      <c r="G4939" s="82">
        <v>35.896000000000001</v>
      </c>
      <c r="H4939" s="27">
        <v>-80.59826666666666</v>
      </c>
      <c r="I4939" s="25">
        <v>25</v>
      </c>
      <c r="J4939" s="82">
        <v>1.0459999999999781</v>
      </c>
      <c r="K4939" s="27">
        <v>25.017433333333333</v>
      </c>
      <c r="L4939" s="29">
        <v>29.997</v>
      </c>
      <c r="M4939" s="29">
        <v>35.143000000000001</v>
      </c>
      <c r="P4939" s="26">
        <v>57.383783783783784</v>
      </c>
      <c r="Q4939" s="26">
        <v>7.7419260000000003</v>
      </c>
      <c r="R4939" s="26">
        <v>5.1105409639182957</v>
      </c>
      <c r="S4939" s="26">
        <v>0.55700000000000005</v>
      </c>
      <c r="T4939" s="26">
        <v>1.0999999999999999E-2</v>
      </c>
      <c r="U4939" s="26">
        <v>8.3000000000000004E-2</v>
      </c>
      <c r="V4939" s="26">
        <v>0.03</v>
      </c>
      <c r="W4939" s="26">
        <v>5.3000000000000005E-2</v>
      </c>
      <c r="X4939" s="26">
        <v>5.4779999999999998</v>
      </c>
      <c r="Y4939" s="26">
        <v>0.36659999999999998</v>
      </c>
      <c r="Z4939" s="26">
        <v>0.35559999999999997</v>
      </c>
      <c r="AA4939" s="26">
        <v>8.2170432952951717</v>
      </c>
      <c r="AB4939" s="26" t="s">
        <v>194</v>
      </c>
      <c r="AC4939" s="26" t="s">
        <v>194</v>
      </c>
      <c r="AD4939" s="26">
        <v>0.64000000000000012</v>
      </c>
      <c r="AF4939" s="26">
        <v>0.75145590308627996</v>
      </c>
      <c r="AG4939" s="26">
        <v>5.7851731499294998E-2</v>
      </c>
      <c r="AI4939" s="29">
        <v>5.1999999999999957</v>
      </c>
    </row>
    <row r="4940" spans="1:35" ht="15" customHeight="1" x14ac:dyDescent="0.2">
      <c r="A4940" s="25">
        <v>5075</v>
      </c>
      <c r="B4940" s="25">
        <v>100707</v>
      </c>
      <c r="C4940" s="139">
        <v>40366</v>
      </c>
      <c r="D4940" s="25">
        <v>1</v>
      </c>
      <c r="E4940" s="25" t="s">
        <v>47</v>
      </c>
      <c r="F4940" s="25">
        <v>-80</v>
      </c>
      <c r="G4940" s="82">
        <v>29.827999999999999</v>
      </c>
      <c r="H4940" s="27">
        <v>-80.497133333333338</v>
      </c>
      <c r="I4940" s="25">
        <v>25</v>
      </c>
      <c r="J4940" s="82">
        <v>11.1</v>
      </c>
      <c r="K4940" s="27">
        <v>25.184999999999999</v>
      </c>
      <c r="L4940" s="29">
        <v>29.614999999999998</v>
      </c>
      <c r="M4940" s="29">
        <v>35.179000000000002</v>
      </c>
      <c r="P4940" s="26">
        <v>43.264864864864862</v>
      </c>
      <c r="Q4940" s="26">
        <v>0</v>
      </c>
      <c r="R4940" s="26">
        <v>2.8639990443046508</v>
      </c>
      <c r="S4940" s="26">
        <v>6.7569999999999997</v>
      </c>
      <c r="T4940" s="26">
        <v>2.5999999999999999E-2</v>
      </c>
      <c r="U4940" s="26">
        <v>7.8559999999999999</v>
      </c>
      <c r="V4940" s="26">
        <v>0.49299999999999999</v>
      </c>
      <c r="W4940" s="26">
        <v>7.3629999999999995</v>
      </c>
      <c r="X4940" s="26">
        <v>15.573</v>
      </c>
      <c r="Y4940" s="26">
        <v>0.11231999999999999</v>
      </c>
      <c r="Z4940" s="26">
        <v>8.6275000000000004E-2</v>
      </c>
      <c r="AA4940" s="26">
        <v>7.7938612247453438</v>
      </c>
      <c r="AB4940" s="26" t="s">
        <v>194</v>
      </c>
      <c r="AC4940" s="26" t="s">
        <v>194</v>
      </c>
      <c r="AD4940" s="26">
        <v>14.613</v>
      </c>
      <c r="AF4940" s="26">
        <v>0.72240802784092795</v>
      </c>
      <c r="AG4940" s="26">
        <v>0.20661746421099239</v>
      </c>
      <c r="AI4940" s="29">
        <v>2.9499999999999993</v>
      </c>
    </row>
    <row r="4941" spans="1:35" ht="15" customHeight="1" x14ac:dyDescent="0.2">
      <c r="A4941" s="25">
        <v>5076</v>
      </c>
      <c r="B4941" s="25">
        <v>100707</v>
      </c>
      <c r="C4941" s="139">
        <v>40366</v>
      </c>
      <c r="D4941" s="25">
        <v>2</v>
      </c>
      <c r="E4941" s="25" t="s">
        <v>47</v>
      </c>
      <c r="F4941" s="25">
        <v>-80</v>
      </c>
      <c r="G4941" s="82">
        <v>33.72</v>
      </c>
      <c r="H4941" s="27">
        <v>-80.561999999999998</v>
      </c>
      <c r="I4941" s="25">
        <v>25</v>
      </c>
      <c r="J4941" s="82">
        <v>10.08</v>
      </c>
      <c r="K4941" s="27">
        <v>25.167999999999999</v>
      </c>
      <c r="L4941" s="29">
        <v>29.684000000000001</v>
      </c>
      <c r="M4941" s="29">
        <v>32.737000000000002</v>
      </c>
      <c r="P4941" s="26">
        <v>52.129729729729732</v>
      </c>
      <c r="Q4941" s="26">
        <v>0.12828800000000007</v>
      </c>
      <c r="R4941" s="26">
        <v>1.3964248125650729</v>
      </c>
      <c r="S4941" s="26">
        <v>8.5329999999999995</v>
      </c>
      <c r="T4941" s="26">
        <v>4.7E-2</v>
      </c>
      <c r="U4941" s="26">
        <v>3.6419999999999999</v>
      </c>
      <c r="V4941" s="26">
        <v>0.42299999999999999</v>
      </c>
      <c r="W4941" s="26">
        <v>3.2189999999999999</v>
      </c>
      <c r="X4941" s="26">
        <v>29.154</v>
      </c>
      <c r="Y4941" s="26">
        <v>0.12480000000000001</v>
      </c>
      <c r="Z4941" s="26">
        <v>7.7750000000000014E-2</v>
      </c>
      <c r="AA4941" s="26">
        <v>7.8677025416919655</v>
      </c>
      <c r="AB4941" s="26" t="s">
        <v>194</v>
      </c>
      <c r="AC4941" s="26" t="s">
        <v>194</v>
      </c>
      <c r="AD4941" s="26">
        <v>12.174999999999999</v>
      </c>
      <c r="AF4941" s="26">
        <v>0.45003157445335196</v>
      </c>
      <c r="AG4941" s="26">
        <v>9.037707186669322E-2</v>
      </c>
      <c r="AI4941" s="29">
        <v>1.4499999999999957</v>
      </c>
    </row>
    <row r="4942" spans="1:35" ht="15" customHeight="1" x14ac:dyDescent="0.2">
      <c r="A4942" s="25">
        <v>5077</v>
      </c>
      <c r="B4942" s="25">
        <v>100707</v>
      </c>
      <c r="C4942" s="139">
        <v>40366</v>
      </c>
      <c r="D4942" s="25">
        <v>3</v>
      </c>
      <c r="E4942" s="25" t="s">
        <v>47</v>
      </c>
      <c r="F4942" s="25">
        <v>-80</v>
      </c>
      <c r="G4942" s="82">
        <v>36.984000000000002</v>
      </c>
      <c r="H4942" s="27">
        <v>-80.616399999999999</v>
      </c>
      <c r="I4942" s="25">
        <v>25</v>
      </c>
      <c r="J4942" s="82">
        <v>9.0069999999999997</v>
      </c>
      <c r="K4942" s="27">
        <v>25.150116666666666</v>
      </c>
      <c r="L4942" s="29">
        <v>29.715</v>
      </c>
      <c r="M4942" s="29">
        <v>32.725999999999999</v>
      </c>
      <c r="P4942" s="26">
        <v>53.556756756756755</v>
      </c>
      <c r="Q4942" s="26">
        <v>7.2713999999999945E-2</v>
      </c>
      <c r="R4942" s="26">
        <v>1.2356496345496333</v>
      </c>
      <c r="S4942" s="26">
        <v>2.9220000000000002</v>
      </c>
      <c r="T4942" s="26">
        <v>3.5999999999999997E-2</v>
      </c>
      <c r="U4942" s="26">
        <v>1.6279999999999999</v>
      </c>
      <c r="V4942" s="26">
        <v>0.18099999999999999</v>
      </c>
      <c r="W4942" s="26">
        <v>1.4469999999999998</v>
      </c>
      <c r="X4942" s="26">
        <v>19.968</v>
      </c>
      <c r="Y4942" s="26">
        <v>0.18720000000000001</v>
      </c>
      <c r="Z4942" s="26">
        <v>0.15112500000000001</v>
      </c>
      <c r="AA4942" s="26">
        <v>7.9335990485398131</v>
      </c>
      <c r="AB4942" s="26" t="s">
        <v>194</v>
      </c>
      <c r="AC4942" s="26" t="s">
        <v>194</v>
      </c>
      <c r="AD4942" s="26">
        <v>4.55</v>
      </c>
      <c r="AF4942" s="26">
        <v>0.54054306978307176</v>
      </c>
      <c r="AG4942" s="26">
        <v>0.13785812252621876</v>
      </c>
      <c r="AI4942" s="29">
        <v>1.2999999999999989</v>
      </c>
    </row>
    <row r="4943" spans="1:35" ht="15" customHeight="1" x14ac:dyDescent="0.2">
      <c r="A4943" s="25">
        <v>5078</v>
      </c>
      <c r="B4943" s="25">
        <v>100707</v>
      </c>
      <c r="C4943" s="139">
        <v>40366</v>
      </c>
      <c r="D4943" s="25" t="s">
        <v>15</v>
      </c>
      <c r="E4943" s="25" t="s">
        <v>76</v>
      </c>
      <c r="F4943" s="25">
        <v>-80</v>
      </c>
      <c r="G4943" s="82">
        <v>11.005000000000001</v>
      </c>
      <c r="H4943" s="27">
        <v>-80.183416666666673</v>
      </c>
      <c r="I4943" s="25">
        <v>25</v>
      </c>
      <c r="J4943" s="82">
        <v>44.388999999999967</v>
      </c>
      <c r="K4943" s="27">
        <v>25.739816666666666</v>
      </c>
      <c r="L4943" s="29">
        <v>29.105</v>
      </c>
      <c r="M4943" s="29">
        <v>29.041</v>
      </c>
      <c r="P4943" s="26">
        <v>63.697297297297297</v>
      </c>
      <c r="Q4943" s="26">
        <v>0.57288000000000006</v>
      </c>
      <c r="R4943" s="26">
        <v>1.9751751591764837</v>
      </c>
      <c r="S4943" s="26">
        <v>2.8010000000000002</v>
      </c>
      <c r="T4943" s="26">
        <v>0.126</v>
      </c>
      <c r="U4943" s="26">
        <v>2.8260000000000001</v>
      </c>
      <c r="V4943" s="26">
        <v>0.38800000000000001</v>
      </c>
      <c r="W4943" s="26">
        <v>2.4380000000000002</v>
      </c>
      <c r="X4943" s="26">
        <v>32.158999999999999</v>
      </c>
      <c r="Y4943" s="26" t="s">
        <v>194</v>
      </c>
      <c r="Z4943" s="26" t="s">
        <v>194</v>
      </c>
      <c r="AA4943" s="26" t="s">
        <v>194</v>
      </c>
      <c r="AB4943" s="26" t="s">
        <v>194</v>
      </c>
      <c r="AC4943" s="26" t="s">
        <v>194</v>
      </c>
      <c r="AD4943" s="26">
        <v>5.6270000000000007</v>
      </c>
      <c r="AF4943" s="26">
        <v>0.62852866291754395</v>
      </c>
      <c r="AG4943" s="26">
        <v>0.44520252600958521</v>
      </c>
      <c r="AI4943" s="29">
        <v>2.0500000000000007</v>
      </c>
    </row>
    <row r="4944" spans="1:35" ht="15" customHeight="1" x14ac:dyDescent="0.2">
      <c r="A4944" s="25">
        <v>5079</v>
      </c>
      <c r="B4944" s="25">
        <v>100707</v>
      </c>
      <c r="C4944" s="139">
        <v>40366</v>
      </c>
      <c r="D4944" s="25" t="s">
        <v>24</v>
      </c>
      <c r="E4944" s="25" t="s">
        <v>77</v>
      </c>
      <c r="F4944" s="25">
        <v>-80</v>
      </c>
      <c r="G4944" s="82">
        <v>21.73</v>
      </c>
      <c r="H4944" s="27">
        <v>-80.362166666666667</v>
      </c>
      <c r="I4944" s="25">
        <v>25</v>
      </c>
      <c r="J4944" s="82">
        <v>17.822000000000102</v>
      </c>
      <c r="K4944" s="27">
        <v>25.297033333333335</v>
      </c>
      <c r="L4944" s="29">
        <v>30.544</v>
      </c>
      <c r="M4944" s="29">
        <v>34.762999999999998</v>
      </c>
      <c r="P4944" s="26">
        <v>62.486486486486491</v>
      </c>
      <c r="Q4944" s="26">
        <v>0.2005342</v>
      </c>
      <c r="R4944" s="26">
        <v>1.5107414323464958</v>
      </c>
      <c r="S4944" s="26">
        <v>0.61699999999999999</v>
      </c>
      <c r="T4944" s="26">
        <v>2.1000000000000001E-2</v>
      </c>
      <c r="U4944" s="26">
        <v>0.748</v>
      </c>
      <c r="V4944" s="26">
        <v>7.4999999999999997E-2</v>
      </c>
      <c r="W4944" s="26">
        <v>0.67300000000000004</v>
      </c>
      <c r="X4944" s="26">
        <v>3.847</v>
      </c>
      <c r="Y4944" s="26" t="s">
        <v>194</v>
      </c>
      <c r="Z4944" s="26" t="s">
        <v>194</v>
      </c>
      <c r="AA4944" s="26" t="s">
        <v>194</v>
      </c>
      <c r="AB4944" s="26" t="s">
        <v>194</v>
      </c>
      <c r="AC4944" s="26" t="s">
        <v>194</v>
      </c>
      <c r="AD4944" s="26">
        <v>1.365</v>
      </c>
      <c r="AF4944" s="26">
        <v>0.74977196828944781</v>
      </c>
      <c r="AG4944" s="26">
        <v>0.231093966715189</v>
      </c>
      <c r="AI4944" s="29">
        <v>1.6000000000000014</v>
      </c>
    </row>
    <row r="4945" spans="1:39" ht="15" customHeight="1" x14ac:dyDescent="0.2">
      <c r="A4945" s="25">
        <v>5080</v>
      </c>
      <c r="B4945" s="25">
        <v>100707</v>
      </c>
      <c r="C4945" s="139">
        <v>40366</v>
      </c>
      <c r="D4945" s="25" t="s">
        <v>25</v>
      </c>
      <c r="E4945" s="25" t="s">
        <v>79</v>
      </c>
      <c r="F4945" s="25">
        <v>-80</v>
      </c>
      <c r="G4945" s="82">
        <v>22.565000000000001</v>
      </c>
      <c r="H4945" s="27">
        <v>-80.376083333333327</v>
      </c>
      <c r="I4945" s="25">
        <v>25</v>
      </c>
      <c r="J4945" s="82">
        <v>14.298999999999964</v>
      </c>
      <c r="K4945" s="27">
        <v>25.238316666666666</v>
      </c>
      <c r="L4945" s="29">
        <v>33.238</v>
      </c>
      <c r="M4945" s="29">
        <v>33.238</v>
      </c>
      <c r="P4945" s="26">
        <v>39.956756756756754</v>
      </c>
      <c r="Q4945" s="26">
        <v>0.322797</v>
      </c>
      <c r="R4945" s="26">
        <v>3.7801521214196412</v>
      </c>
      <c r="S4945" s="26">
        <v>0.92400000000000004</v>
      </c>
      <c r="T4945" s="26">
        <v>1.6E-2</v>
      </c>
      <c r="U4945" s="26">
        <v>1.393</v>
      </c>
      <c r="V4945" s="26">
        <v>9.7000000000000003E-2</v>
      </c>
      <c r="W4945" s="26">
        <v>1.296</v>
      </c>
      <c r="X4945" s="26">
        <v>4.6289999999999996</v>
      </c>
      <c r="Y4945" s="26" t="s">
        <v>194</v>
      </c>
      <c r="Z4945" s="26" t="s">
        <v>194</v>
      </c>
      <c r="AA4945" s="26" t="s">
        <v>194</v>
      </c>
      <c r="AB4945" s="26" t="s">
        <v>194</v>
      </c>
      <c r="AC4945" s="26" t="s">
        <v>194</v>
      </c>
      <c r="AD4945" s="26">
        <v>2.3170000000000002</v>
      </c>
      <c r="AF4945" s="26">
        <v>3.9467221800749996</v>
      </c>
      <c r="AG4945" s="26">
        <v>0.94641891013824653</v>
      </c>
      <c r="AI4945" s="29">
        <v>4.2499999999999982</v>
      </c>
    </row>
    <row r="4946" spans="1:39" ht="15" customHeight="1" x14ac:dyDescent="0.2">
      <c r="A4946" s="25">
        <v>5081</v>
      </c>
      <c r="B4946" s="25">
        <v>100707</v>
      </c>
      <c r="C4946" s="139">
        <v>40366</v>
      </c>
      <c r="D4946" s="25" t="s">
        <v>26</v>
      </c>
      <c r="E4946" s="25" t="s">
        <v>79</v>
      </c>
      <c r="F4946" s="25">
        <v>-80</v>
      </c>
      <c r="G4946" s="82">
        <v>25.353999999999999</v>
      </c>
      <c r="H4946" s="27">
        <v>-80.422566666666668</v>
      </c>
      <c r="I4946" s="25">
        <v>25</v>
      </c>
      <c r="J4946" s="82">
        <v>15.312999999999946</v>
      </c>
      <c r="K4946" s="27">
        <v>25.255216666666666</v>
      </c>
      <c r="L4946" s="29">
        <v>32.130000000000003</v>
      </c>
      <c r="M4946" s="29">
        <v>25.777999999999999</v>
      </c>
      <c r="P4946" s="26">
        <v>56.324324324324323</v>
      </c>
      <c r="Q4946" s="26">
        <v>0.62845400000000007</v>
      </c>
      <c r="R4946" s="26">
        <v>1.6107915494535421</v>
      </c>
      <c r="S4946" s="26">
        <v>0.34899999999999998</v>
      </c>
      <c r="T4946" s="26">
        <v>1.7999999999999999E-2</v>
      </c>
      <c r="U4946" s="26">
        <v>1.504</v>
      </c>
      <c r="V4946" s="26">
        <v>0.10299999999999999</v>
      </c>
      <c r="W4946" s="26">
        <v>1.401</v>
      </c>
      <c r="X4946" s="26">
        <v>2.2090000000000001</v>
      </c>
      <c r="Y4946" s="26" t="s">
        <v>194</v>
      </c>
      <c r="Z4946" s="26" t="s">
        <v>194</v>
      </c>
      <c r="AA4946" s="26" t="s">
        <v>194</v>
      </c>
      <c r="AB4946" s="26" t="s">
        <v>194</v>
      </c>
      <c r="AC4946" s="26" t="s">
        <v>194</v>
      </c>
      <c r="AD4946" s="26">
        <v>1.853</v>
      </c>
      <c r="AF4946" s="26">
        <v>0.74935098459023997</v>
      </c>
      <c r="AG4946" s="26">
        <v>0.16774001699774566</v>
      </c>
      <c r="AI4946" s="29">
        <v>1.6999999999999993</v>
      </c>
    </row>
    <row r="4947" spans="1:39" ht="15" customHeight="1" x14ac:dyDescent="0.2">
      <c r="A4947" s="25">
        <v>5082</v>
      </c>
      <c r="B4947" s="25">
        <v>100707</v>
      </c>
      <c r="C4947" s="139">
        <v>40366</v>
      </c>
      <c r="D4947" s="25" t="s">
        <v>27</v>
      </c>
      <c r="E4947" s="25" t="s">
        <v>79</v>
      </c>
      <c r="F4947" s="25">
        <v>-80</v>
      </c>
      <c r="G4947" s="82">
        <v>25.4193</v>
      </c>
      <c r="H4947" s="27">
        <v>-80.423654999999997</v>
      </c>
      <c r="I4947" s="25">
        <v>25</v>
      </c>
      <c r="J4947" s="82">
        <v>10.593999999999966</v>
      </c>
      <c r="K4947" s="27">
        <v>25.176566666666666</v>
      </c>
      <c r="L4947" s="29">
        <v>31.123999999999999</v>
      </c>
      <c r="M4947" s="29">
        <v>35.176000000000002</v>
      </c>
      <c r="P4947" s="26">
        <v>53.383783783783777</v>
      </c>
      <c r="Q4947" s="26">
        <v>0.10050099999999995</v>
      </c>
      <c r="R4947" s="26">
        <v>3.4140491614116963</v>
      </c>
      <c r="S4947" s="26">
        <v>0.61199999999999999</v>
      </c>
      <c r="T4947" s="26">
        <v>3.7999999999999999E-2</v>
      </c>
      <c r="U4947" s="26">
        <v>1.21</v>
      </c>
      <c r="V4947" s="26">
        <v>0.11</v>
      </c>
      <c r="W4947" s="26">
        <v>1.0999999999999999</v>
      </c>
      <c r="X4947" s="26">
        <v>6.0839999999999996</v>
      </c>
      <c r="Y4947" s="26" t="s">
        <v>194</v>
      </c>
      <c r="Z4947" s="26" t="s">
        <v>194</v>
      </c>
      <c r="AA4947" s="26" t="s">
        <v>194</v>
      </c>
      <c r="AB4947" s="26" t="s">
        <v>194</v>
      </c>
      <c r="AC4947" s="26" t="s">
        <v>194</v>
      </c>
      <c r="AD4947" s="26">
        <v>1.8219999999999998</v>
      </c>
      <c r="AF4947" s="26">
        <v>0.72198704414171977</v>
      </c>
      <c r="AG4947" s="26">
        <v>0.15668981626547579</v>
      </c>
      <c r="AI4947" s="29">
        <v>3.4999999999999964</v>
      </c>
    </row>
    <row r="4948" spans="1:39" ht="15" customHeight="1" x14ac:dyDescent="0.2">
      <c r="A4948" s="25">
        <v>5083</v>
      </c>
      <c r="B4948" s="25">
        <v>100707</v>
      </c>
      <c r="C4948" s="139">
        <v>40366</v>
      </c>
      <c r="D4948" s="25" t="s">
        <v>28</v>
      </c>
      <c r="E4948" s="25" t="s">
        <v>77</v>
      </c>
      <c r="F4948" s="25">
        <v>-80</v>
      </c>
      <c r="G4948" s="82">
        <v>12.821999999999999</v>
      </c>
      <c r="H4948" s="27">
        <v>-80.213700000000003</v>
      </c>
      <c r="I4948" s="25">
        <v>25</v>
      </c>
      <c r="J4948" s="82">
        <v>28.072999999999979</v>
      </c>
      <c r="K4948" s="27">
        <v>25.467883333333333</v>
      </c>
      <c r="L4948" s="29">
        <v>30.084</v>
      </c>
      <c r="M4948" s="29">
        <v>38.887999999999998</v>
      </c>
      <c r="P4948" s="26">
        <v>63.783783783783775</v>
      </c>
      <c r="Q4948" s="26">
        <v>0.18386199999999997</v>
      </c>
      <c r="R4948" s="26">
        <v>1.093350796200641</v>
      </c>
      <c r="S4948" s="26">
        <v>0.89900000000000002</v>
      </c>
      <c r="T4948" s="26">
        <v>0.04</v>
      </c>
      <c r="U4948" s="26">
        <v>1.331</v>
      </c>
      <c r="V4948" s="26">
        <v>0.254</v>
      </c>
      <c r="W4948" s="26">
        <v>1.077</v>
      </c>
      <c r="X4948" s="26">
        <v>14.563000000000001</v>
      </c>
      <c r="Y4948" s="26" t="s">
        <v>194</v>
      </c>
      <c r="Z4948" s="26" t="s">
        <v>194</v>
      </c>
      <c r="AA4948" s="26" t="s">
        <v>194</v>
      </c>
      <c r="AB4948" s="26" t="s">
        <v>194</v>
      </c>
      <c r="AC4948" s="26" t="s">
        <v>194</v>
      </c>
      <c r="AD4948" s="26">
        <v>2.23</v>
      </c>
      <c r="AF4948" s="26">
        <v>0.89585331191462392</v>
      </c>
      <c r="AG4948" s="26">
        <v>0.15438184891163373</v>
      </c>
      <c r="AI4948" s="29">
        <v>1.2000000000000011</v>
      </c>
    </row>
    <row r="4949" spans="1:39" ht="15" customHeight="1" x14ac:dyDescent="0.2">
      <c r="A4949" s="25">
        <v>5084</v>
      </c>
      <c r="B4949" s="25">
        <v>100707</v>
      </c>
      <c r="C4949" s="139">
        <v>40366</v>
      </c>
      <c r="D4949" s="25" t="s">
        <v>29</v>
      </c>
      <c r="E4949" s="25" t="s">
        <v>76</v>
      </c>
      <c r="F4949" s="25">
        <v>-80</v>
      </c>
      <c r="G4949" s="82">
        <v>11.884</v>
      </c>
      <c r="H4949" s="27">
        <v>-80.198066666666662</v>
      </c>
      <c r="I4949" s="25">
        <v>25</v>
      </c>
      <c r="J4949" s="82">
        <v>34.812999999999903</v>
      </c>
      <c r="K4949" s="27">
        <v>25.580216666666665</v>
      </c>
      <c r="L4949" s="29">
        <v>29.664000000000001</v>
      </c>
      <c r="M4949" s="29">
        <v>37.4</v>
      </c>
      <c r="P4949" s="26">
        <v>64.410810810810815</v>
      </c>
      <c r="Q4949" s="26">
        <v>0.21164899999999998</v>
      </c>
      <c r="R4949" s="26">
        <v>2.1836950673747366</v>
      </c>
      <c r="S4949" s="26">
        <v>0.24399999999999999</v>
      </c>
      <c r="T4949" s="26">
        <v>4.4999999999999998E-2</v>
      </c>
      <c r="U4949" s="26">
        <v>1.2529999999999999</v>
      </c>
      <c r="V4949" s="26">
        <v>0.218</v>
      </c>
      <c r="W4949" s="26">
        <v>1.0349999999999999</v>
      </c>
      <c r="X4949" s="26">
        <v>4.0679999999999996</v>
      </c>
      <c r="Y4949" s="26" t="s">
        <v>194</v>
      </c>
      <c r="Z4949" s="26" t="s">
        <v>194</v>
      </c>
      <c r="AA4949" s="26" t="s">
        <v>194</v>
      </c>
      <c r="AB4949" s="26" t="s">
        <v>194</v>
      </c>
      <c r="AC4949" s="26" t="s">
        <v>194</v>
      </c>
      <c r="AD4949" s="26">
        <v>1.4969999999999999</v>
      </c>
      <c r="AF4949" s="26">
        <v>0.55696143405218401</v>
      </c>
      <c r="AG4949" s="26">
        <v>0.14307102222298856</v>
      </c>
      <c r="AI4949" s="29">
        <v>2.2499999999999964</v>
      </c>
    </row>
    <row r="4950" spans="1:39" ht="15" customHeight="1" x14ac:dyDescent="0.2">
      <c r="A4950" s="25">
        <v>5085</v>
      </c>
      <c r="B4950" s="25">
        <v>100707</v>
      </c>
      <c r="C4950" s="139">
        <v>40366</v>
      </c>
      <c r="D4950" s="25" t="s">
        <v>30</v>
      </c>
      <c r="E4950" s="25" t="s">
        <v>76</v>
      </c>
      <c r="F4950" s="25">
        <v>-80</v>
      </c>
      <c r="G4950" s="82">
        <v>11.183</v>
      </c>
      <c r="H4950" s="27">
        <v>-80.186383333333339</v>
      </c>
      <c r="I4950" s="25">
        <v>25</v>
      </c>
      <c r="J4950" s="82">
        <v>39.715000000000003</v>
      </c>
      <c r="K4950" s="27">
        <v>25.661916666666666</v>
      </c>
      <c r="L4950" s="29">
        <v>29.672000000000001</v>
      </c>
      <c r="M4950" s="29">
        <v>36.264000000000003</v>
      </c>
      <c r="P4950" s="26">
        <v>53.66486486486486</v>
      </c>
      <c r="Q4950" s="26">
        <v>0.10050099999999995</v>
      </c>
      <c r="R4950" s="26">
        <v>0.98680232801174683</v>
      </c>
      <c r="S4950" s="26">
        <v>3.9430000000000001</v>
      </c>
      <c r="T4950" s="26">
        <v>4.5999999999999999E-2</v>
      </c>
      <c r="U4950" s="26">
        <v>1.48</v>
      </c>
      <c r="V4950" s="26">
        <v>0.157</v>
      </c>
      <c r="W4950" s="26">
        <v>1.323</v>
      </c>
      <c r="X4950" s="26">
        <v>30.588999999999999</v>
      </c>
      <c r="Y4950" s="26" t="s">
        <v>194</v>
      </c>
      <c r="Z4950" s="26" t="s">
        <v>194</v>
      </c>
      <c r="AA4950" s="26" t="s">
        <v>194</v>
      </c>
      <c r="AB4950" s="26" t="s">
        <v>194</v>
      </c>
      <c r="AC4950" s="26" t="s">
        <v>194</v>
      </c>
      <c r="AD4950" s="26">
        <v>5.423</v>
      </c>
      <c r="AF4950" s="26">
        <v>0.53086044470128801</v>
      </c>
      <c r="AG4950" s="26">
        <v>0.16134000220692712</v>
      </c>
      <c r="AI4950" s="29">
        <v>1.0499999999999954</v>
      </c>
    </row>
    <row r="4951" spans="1:39" ht="15" customHeight="1" x14ac:dyDescent="0.2">
      <c r="A4951" s="25">
        <v>5086</v>
      </c>
      <c r="B4951" s="25">
        <v>100707</v>
      </c>
      <c r="C4951" s="139">
        <v>40366</v>
      </c>
      <c r="D4951" s="25" t="s">
        <v>31</v>
      </c>
      <c r="E4951" s="25" t="s">
        <v>76</v>
      </c>
      <c r="F4951" s="25">
        <v>-80</v>
      </c>
      <c r="G4951" s="82">
        <v>17.425999999999998</v>
      </c>
      <c r="H4951" s="27">
        <v>-80.29043333333334</v>
      </c>
      <c r="I4951" s="25">
        <v>25</v>
      </c>
      <c r="J4951" s="82">
        <v>36.917000000000044</v>
      </c>
      <c r="K4951" s="27">
        <v>25.615283333333334</v>
      </c>
      <c r="L4951" s="29">
        <v>30.134</v>
      </c>
      <c r="M4951" s="29">
        <v>28.989000000000001</v>
      </c>
      <c r="P4951" s="26">
        <v>69.254054054054052</v>
      </c>
      <c r="Q4951" s="26">
        <v>0.54509300000000005</v>
      </c>
      <c r="S4951" s="26">
        <v>4.1630000000000003</v>
      </c>
      <c r="T4951" s="26">
        <v>2.7E-2</v>
      </c>
      <c r="U4951" s="26">
        <v>1.22</v>
      </c>
      <c r="V4951" s="26">
        <v>0.154</v>
      </c>
      <c r="W4951" s="26">
        <v>1.0660000000000001</v>
      </c>
      <c r="X4951" s="26">
        <v>12.456</v>
      </c>
      <c r="Y4951" s="26" t="s">
        <v>194</v>
      </c>
      <c r="Z4951" s="26" t="s">
        <v>194</v>
      </c>
      <c r="AA4951" s="26" t="s">
        <v>194</v>
      </c>
      <c r="AB4951" s="26" t="s">
        <v>194</v>
      </c>
      <c r="AC4951" s="26" t="s">
        <v>194</v>
      </c>
      <c r="AD4951" s="26">
        <v>5.383</v>
      </c>
      <c r="AI4951" s="29">
        <v>1.4999999999999947</v>
      </c>
    </row>
    <row r="4952" spans="1:39" s="3" customFormat="1" ht="15" customHeight="1" x14ac:dyDescent="0.2">
      <c r="A4952" s="25">
        <v>5087</v>
      </c>
      <c r="B4952" s="25">
        <v>100707</v>
      </c>
      <c r="C4952" s="139">
        <v>40366</v>
      </c>
      <c r="D4952" s="25" t="s">
        <v>16</v>
      </c>
      <c r="E4952" s="25" t="s">
        <v>76</v>
      </c>
      <c r="F4952" s="25">
        <v>-80</v>
      </c>
      <c r="G4952" s="82">
        <v>14.875999999999999</v>
      </c>
      <c r="H4952" s="27">
        <v>-80.247933333333336</v>
      </c>
      <c r="I4952" s="25">
        <v>25</v>
      </c>
      <c r="J4952" s="82">
        <v>41.417000000000002</v>
      </c>
      <c r="K4952" s="27">
        <v>25.690283333333333</v>
      </c>
      <c r="L4952" s="29">
        <v>29.69</v>
      </c>
      <c r="M4952" s="29">
        <v>28.844000000000001</v>
      </c>
      <c r="N4952" s="28"/>
      <c r="O4952" s="28"/>
      <c r="P4952" s="26">
        <v>60.497297297297301</v>
      </c>
      <c r="Q4952" s="26">
        <v>0.35058400000000001</v>
      </c>
      <c r="R4952" s="26">
        <v>0.87622661563175419</v>
      </c>
      <c r="S4952" s="26">
        <v>0.55700000000000005</v>
      </c>
      <c r="T4952" s="26">
        <v>6.9000000000000006E-2</v>
      </c>
      <c r="U4952" s="26">
        <v>2.2330000000000001</v>
      </c>
      <c r="V4952" s="26">
        <v>0.13700000000000001</v>
      </c>
      <c r="W4952" s="26">
        <v>2.0960000000000001</v>
      </c>
      <c r="X4952" s="26">
        <v>30.477</v>
      </c>
      <c r="Y4952" s="26" t="s">
        <v>194</v>
      </c>
      <c r="Z4952" s="26" t="s">
        <v>194</v>
      </c>
      <c r="AA4952" s="26" t="s">
        <v>194</v>
      </c>
      <c r="AB4952" s="26" t="s">
        <v>194</v>
      </c>
      <c r="AC4952" s="26" t="s">
        <v>194</v>
      </c>
      <c r="AD4952" s="26">
        <v>2.79</v>
      </c>
      <c r="AE4952" s="29"/>
      <c r="AF4952" s="26">
        <v>3.1396964286932638</v>
      </c>
      <c r="AG4952" s="26">
        <v>0.93444025343245984</v>
      </c>
      <c r="AH4952" s="29"/>
      <c r="AI4952" s="29">
        <v>1.25</v>
      </c>
      <c r="AJ4952" s="125"/>
      <c r="AK4952" s="125"/>
      <c r="AL4952" s="125"/>
      <c r="AM4952" s="125"/>
    </row>
    <row r="4953" spans="1:39" ht="15" customHeight="1" x14ac:dyDescent="0.2">
      <c r="A4953" s="25">
        <v>5088</v>
      </c>
      <c r="B4953" s="25">
        <v>100707</v>
      </c>
      <c r="C4953" s="139">
        <v>40366</v>
      </c>
      <c r="D4953" s="25" t="s">
        <v>17</v>
      </c>
      <c r="E4953" s="25" t="s">
        <v>76</v>
      </c>
      <c r="F4953" s="25">
        <v>-80</v>
      </c>
      <c r="G4953" s="82">
        <v>15.805</v>
      </c>
      <c r="H4953" s="27">
        <v>-80.263416666666672</v>
      </c>
      <c r="I4953" s="25">
        <v>25</v>
      </c>
      <c r="J4953" s="82">
        <v>39.266000000000005</v>
      </c>
      <c r="K4953" s="27">
        <v>25.654433333333333</v>
      </c>
      <c r="L4953" s="29">
        <v>29.568000000000001</v>
      </c>
      <c r="M4953" s="29">
        <v>30.54</v>
      </c>
      <c r="P4953" s="26">
        <v>66.508108108108104</v>
      </c>
      <c r="Q4953" s="26">
        <v>0.68402799999999986</v>
      </c>
      <c r="R4953" s="26">
        <v>0.48900748072189459</v>
      </c>
      <c r="S4953" s="26">
        <v>0.46500000000000002</v>
      </c>
      <c r="T4953" s="26">
        <v>5.6000000000000001E-2</v>
      </c>
      <c r="U4953" s="26">
        <v>0.78100000000000003</v>
      </c>
      <c r="V4953" s="26">
        <v>0.107</v>
      </c>
      <c r="W4953" s="26">
        <v>0.67400000000000004</v>
      </c>
      <c r="X4953" s="26">
        <v>12.14</v>
      </c>
      <c r="Y4953" s="26" t="s">
        <v>194</v>
      </c>
      <c r="Z4953" s="26" t="s">
        <v>194</v>
      </c>
      <c r="AA4953" s="26" t="s">
        <v>194</v>
      </c>
      <c r="AB4953" s="26" t="s">
        <v>194</v>
      </c>
      <c r="AC4953" s="26" t="s">
        <v>194</v>
      </c>
      <c r="AD4953" s="26">
        <v>1.246</v>
      </c>
      <c r="AF4953" s="26">
        <v>0.51233716193613588</v>
      </c>
      <c r="AG4953" s="26">
        <v>0.32382307619329215</v>
      </c>
      <c r="AI4953" s="29">
        <v>0.55000000000000604</v>
      </c>
    </row>
    <row r="4954" spans="1:39" ht="15" customHeight="1" x14ac:dyDescent="0.2">
      <c r="A4954" s="25">
        <v>5089</v>
      </c>
      <c r="B4954" s="25">
        <v>100707</v>
      </c>
      <c r="C4954" s="139">
        <v>40366</v>
      </c>
      <c r="D4954" s="25" t="s">
        <v>18</v>
      </c>
      <c r="E4954" s="25" t="s">
        <v>76</v>
      </c>
      <c r="F4954" s="25">
        <v>-80</v>
      </c>
      <c r="G4954" s="82">
        <v>15.804</v>
      </c>
      <c r="H4954" s="27">
        <v>-80.263400000000004</v>
      </c>
      <c r="I4954" s="25">
        <v>25</v>
      </c>
      <c r="J4954" s="82">
        <v>35.473999999999997</v>
      </c>
      <c r="K4954" s="27">
        <v>25.591233333333335</v>
      </c>
      <c r="L4954" s="29">
        <v>29.596</v>
      </c>
      <c r="M4954" s="29">
        <v>37.033000000000001</v>
      </c>
      <c r="P4954" s="26">
        <v>67.891891891891902</v>
      </c>
      <c r="Q4954" s="26">
        <v>0.10050099999999995</v>
      </c>
      <c r="R4954" s="26">
        <v>0.71982950155676173</v>
      </c>
      <c r="S4954" s="26">
        <v>0.248</v>
      </c>
      <c r="T4954" s="26">
        <v>0.05</v>
      </c>
      <c r="U4954" s="26">
        <v>0.55600000000000005</v>
      </c>
      <c r="V4954" s="26">
        <v>0.10199999999999999</v>
      </c>
      <c r="W4954" s="26">
        <v>0.45400000000000007</v>
      </c>
      <c r="X4954" s="26">
        <v>33.061999999999998</v>
      </c>
      <c r="Y4954" s="26" t="s">
        <v>194</v>
      </c>
      <c r="Z4954" s="26" t="s">
        <v>194</v>
      </c>
      <c r="AA4954" s="26" t="s">
        <v>194</v>
      </c>
      <c r="AB4954" s="26" t="s">
        <v>194</v>
      </c>
      <c r="AC4954" s="26" t="s">
        <v>194</v>
      </c>
      <c r="AD4954" s="26">
        <v>0.80400000000000005</v>
      </c>
      <c r="AF4954" s="26">
        <v>0.25343218692321595</v>
      </c>
      <c r="AG4954" s="26">
        <v>9.863528176285899E-2</v>
      </c>
      <c r="AI4954" s="29">
        <v>0.75000000000000178</v>
      </c>
    </row>
    <row r="4955" spans="1:39" ht="15" customHeight="1" x14ac:dyDescent="0.2">
      <c r="A4955" s="25">
        <v>5090</v>
      </c>
      <c r="B4955" s="25">
        <v>100707</v>
      </c>
      <c r="C4955" s="139">
        <v>40366</v>
      </c>
      <c r="D4955" s="25" t="s">
        <v>19</v>
      </c>
      <c r="E4955" s="25" t="s">
        <v>77</v>
      </c>
      <c r="F4955" s="25">
        <v>-80</v>
      </c>
      <c r="G4955" s="82">
        <v>18.856000000000002</v>
      </c>
      <c r="H4955" s="27">
        <v>-80.314266666666668</v>
      </c>
      <c r="I4955" s="25">
        <v>25</v>
      </c>
      <c r="J4955" s="82">
        <v>31.794000000000082</v>
      </c>
      <c r="K4955" s="27">
        <v>25.529900000000001</v>
      </c>
      <c r="L4955" s="29">
        <v>30.512</v>
      </c>
      <c r="M4955" s="29">
        <v>21.859000000000002</v>
      </c>
      <c r="P4955" s="26">
        <v>61.405405405405403</v>
      </c>
      <c r="Q4955" s="26">
        <v>0.7951760000000001</v>
      </c>
      <c r="R4955" s="26">
        <v>0.73539854761801471</v>
      </c>
      <c r="S4955" s="26">
        <v>0.13300000000000001</v>
      </c>
      <c r="T4955" s="26">
        <v>2.4E-2</v>
      </c>
      <c r="U4955" s="26">
        <v>0.318</v>
      </c>
      <c r="V4955" s="26">
        <v>4.5999999999999999E-2</v>
      </c>
      <c r="W4955" s="26">
        <v>0.27200000000000002</v>
      </c>
      <c r="X4955" s="26">
        <v>3.69</v>
      </c>
      <c r="Y4955" s="26" t="s">
        <v>194</v>
      </c>
      <c r="Z4955" s="26" t="s">
        <v>194</v>
      </c>
      <c r="AA4955" s="26" t="s">
        <v>194</v>
      </c>
      <c r="AB4955" s="26" t="s">
        <v>194</v>
      </c>
      <c r="AC4955" s="26" t="s">
        <v>194</v>
      </c>
      <c r="AD4955" s="26">
        <v>0.45100000000000001</v>
      </c>
      <c r="AF4955" s="26">
        <v>1.8026522000086553</v>
      </c>
      <c r="AG4955" s="26">
        <v>0.55888510054243257</v>
      </c>
      <c r="AI4955" s="29">
        <v>0.94999999999999751</v>
      </c>
    </row>
    <row r="4956" spans="1:39" ht="15" customHeight="1" x14ac:dyDescent="0.2">
      <c r="A4956" s="25">
        <v>5091</v>
      </c>
      <c r="B4956" s="25">
        <v>100707</v>
      </c>
      <c r="C4956" s="139">
        <v>40366</v>
      </c>
      <c r="D4956" s="25" t="s">
        <v>20</v>
      </c>
      <c r="E4956" s="25" t="s">
        <v>77</v>
      </c>
      <c r="F4956" s="25">
        <v>-80</v>
      </c>
      <c r="G4956" s="82">
        <v>15.113</v>
      </c>
      <c r="H4956" s="27">
        <v>-80.251883333333339</v>
      </c>
      <c r="I4956" s="25">
        <v>25</v>
      </c>
      <c r="J4956" s="82">
        <v>29.553000000000083</v>
      </c>
      <c r="K4956" s="27">
        <v>25.492550000000001</v>
      </c>
      <c r="L4956" s="29">
        <v>29.954000000000001</v>
      </c>
      <c r="M4956" s="29">
        <v>37.905999999999999</v>
      </c>
      <c r="P4956" s="26">
        <v>63.416216216216213</v>
      </c>
      <c r="Q4956" s="26">
        <v>1.7140000000000044E-2</v>
      </c>
      <c r="R4956" s="26">
        <v>0.83279245805148683</v>
      </c>
      <c r="S4956" s="26">
        <v>0.46800000000000003</v>
      </c>
      <c r="T4956" s="26">
        <v>3.1E-2</v>
      </c>
      <c r="U4956" s="26">
        <v>0.47099999999999997</v>
      </c>
      <c r="V4956" s="26">
        <v>6.6000000000000003E-2</v>
      </c>
      <c r="W4956" s="26">
        <v>0.40499999999999997</v>
      </c>
      <c r="X4956" s="26">
        <v>18.018999999999998</v>
      </c>
      <c r="Y4956" s="26" t="s">
        <v>194</v>
      </c>
      <c r="Z4956" s="26" t="s">
        <v>194</v>
      </c>
      <c r="AA4956" s="26" t="s">
        <v>194</v>
      </c>
      <c r="AB4956" s="26" t="s">
        <v>194</v>
      </c>
      <c r="AC4956" s="26" t="s">
        <v>194</v>
      </c>
      <c r="AD4956" s="26">
        <v>0.93900000000000006</v>
      </c>
      <c r="AF4956" s="26">
        <v>1.8245433523674714</v>
      </c>
      <c r="AG4956" s="26">
        <v>0.42548105291122584</v>
      </c>
      <c r="AI4956" s="29">
        <v>1.0499999999999954</v>
      </c>
    </row>
    <row r="4957" spans="1:39" ht="15" customHeight="1" x14ac:dyDescent="0.2">
      <c r="A4957" s="25">
        <v>5092</v>
      </c>
      <c r="B4957" s="25">
        <v>100707</v>
      </c>
      <c r="C4957" s="139">
        <v>40366</v>
      </c>
      <c r="D4957" s="25" t="s">
        <v>21</v>
      </c>
      <c r="E4957" s="25" t="s">
        <v>77</v>
      </c>
      <c r="F4957" s="25">
        <v>-80</v>
      </c>
      <c r="G4957" s="82">
        <v>19.536999999999999</v>
      </c>
      <c r="H4957" s="27">
        <v>-80.325616666666662</v>
      </c>
      <c r="I4957" s="25">
        <v>25</v>
      </c>
      <c r="J4957" s="82">
        <v>27.780000000000058</v>
      </c>
      <c r="K4957" s="27">
        <v>25.463000000000001</v>
      </c>
      <c r="L4957" s="29">
        <v>31.024999999999999</v>
      </c>
      <c r="M4957" s="29">
        <v>26.484000000000002</v>
      </c>
      <c r="P4957" s="26">
        <v>64.519000000000005</v>
      </c>
      <c r="Q4957" s="26">
        <v>0.35058400000000001</v>
      </c>
      <c r="R4957" s="26">
        <v>0.88999295002839107</v>
      </c>
      <c r="S4957" s="26">
        <v>0.69599999999999995</v>
      </c>
      <c r="T4957" s="26">
        <v>1.4E-2</v>
      </c>
      <c r="U4957" s="26">
        <v>1.583</v>
      </c>
      <c r="V4957" s="26">
        <v>0.157</v>
      </c>
      <c r="W4957" s="26">
        <v>1.4259999999999999</v>
      </c>
      <c r="X4957" s="26">
        <v>6.33</v>
      </c>
      <c r="Y4957" s="26" t="s">
        <v>194</v>
      </c>
      <c r="Z4957" s="26" t="s">
        <v>194</v>
      </c>
      <c r="AA4957" s="26" t="s">
        <v>194</v>
      </c>
      <c r="AB4957" s="26" t="s">
        <v>194</v>
      </c>
      <c r="AC4957" s="26" t="s">
        <v>194</v>
      </c>
      <c r="AD4957" s="26">
        <v>2.2789999999999999</v>
      </c>
      <c r="AF4957" s="26">
        <v>0.9240592197615598</v>
      </c>
      <c r="AG4957" s="26">
        <v>0.24104541178006983</v>
      </c>
      <c r="AI4957" s="29">
        <v>1.0000000000000053</v>
      </c>
    </row>
    <row r="4958" spans="1:39" ht="15" customHeight="1" x14ac:dyDescent="0.2">
      <c r="A4958" s="25">
        <v>5093</v>
      </c>
      <c r="B4958" s="25">
        <v>100707</v>
      </c>
      <c r="C4958" s="139">
        <v>40366</v>
      </c>
      <c r="D4958" s="25" t="s">
        <v>22</v>
      </c>
      <c r="E4958" s="25" t="s">
        <v>77</v>
      </c>
      <c r="F4958" s="25">
        <v>-80</v>
      </c>
      <c r="G4958" s="82">
        <v>14.608000000000001</v>
      </c>
      <c r="H4958" s="27">
        <v>-80.243466666666663</v>
      </c>
      <c r="I4958" s="25">
        <v>25</v>
      </c>
      <c r="J4958" s="82">
        <v>24.298000000000002</v>
      </c>
      <c r="K4958" s="27">
        <v>25.404966666666667</v>
      </c>
      <c r="L4958" s="29">
        <v>30.309000000000001</v>
      </c>
      <c r="M4958" s="29">
        <v>37.125999999999998</v>
      </c>
      <c r="P4958" s="26">
        <v>64</v>
      </c>
      <c r="Q4958" s="26">
        <v>1.7140000000000044E-2</v>
      </c>
      <c r="R4958" s="26">
        <v>0.72479109515457041</v>
      </c>
      <c r="S4958" s="26">
        <v>2.2400000000000002</v>
      </c>
      <c r="T4958" s="26">
        <v>7.0000000000000007E-2</v>
      </c>
      <c r="U4958" s="26">
        <v>1.82</v>
      </c>
      <c r="V4958" s="26">
        <v>0.12</v>
      </c>
      <c r="W4958" s="26">
        <v>1.7000000000000002</v>
      </c>
      <c r="X4958" s="26">
        <v>35.36</v>
      </c>
      <c r="Y4958" s="26" t="s">
        <v>194</v>
      </c>
      <c r="Z4958" s="26" t="s">
        <v>194</v>
      </c>
      <c r="AA4958" s="26" t="s">
        <v>194</v>
      </c>
      <c r="AB4958" s="26" t="s">
        <v>194</v>
      </c>
      <c r="AC4958" s="26" t="s">
        <v>194</v>
      </c>
      <c r="AD4958" s="26">
        <v>4.0600000000000005</v>
      </c>
      <c r="AF4958" s="26">
        <v>0.21175480070162395</v>
      </c>
      <c r="AG4958" s="26">
        <v>8.4742696761754846E-2</v>
      </c>
      <c r="AI4958" s="29">
        <v>0.75000000000000178</v>
      </c>
    </row>
    <row r="4959" spans="1:39" s="1" customFormat="1" ht="15" customHeight="1" x14ac:dyDescent="0.2">
      <c r="A4959" s="30">
        <v>5094</v>
      </c>
      <c r="B4959" s="30">
        <v>100707</v>
      </c>
      <c r="C4959" s="140">
        <v>40366</v>
      </c>
      <c r="D4959" s="30" t="s">
        <v>23</v>
      </c>
      <c r="E4959" s="30" t="s">
        <v>77</v>
      </c>
      <c r="F4959" s="30">
        <v>-80</v>
      </c>
      <c r="G4959" s="83">
        <v>19.254000000000001</v>
      </c>
      <c r="H4959" s="32">
        <v>-80.320899999999995</v>
      </c>
      <c r="I4959" s="30">
        <v>25</v>
      </c>
      <c r="J4959" s="83">
        <v>19.97</v>
      </c>
      <c r="K4959" s="32">
        <v>25.332833333333333</v>
      </c>
      <c r="L4959" s="34">
        <v>30.773</v>
      </c>
      <c r="M4959" s="34">
        <v>36.581000000000003</v>
      </c>
      <c r="N4959" s="33"/>
      <c r="O4959" s="33"/>
      <c r="P4959" s="31">
        <v>63.351351351351362</v>
      </c>
      <c r="Q4959" s="31">
        <v>0.23943599999999998</v>
      </c>
      <c r="R4959" s="31">
        <v>1.4010688306861236</v>
      </c>
      <c r="S4959" s="31">
        <v>4.5529999999999999</v>
      </c>
      <c r="T4959" s="31">
        <v>5.8000000000000003E-2</v>
      </c>
      <c r="U4959" s="31">
        <v>21.027999999999999</v>
      </c>
      <c r="V4959" s="31">
        <v>0.53700000000000003</v>
      </c>
      <c r="W4959" s="31">
        <v>20.491</v>
      </c>
      <c r="X4959" s="31">
        <v>26.808</v>
      </c>
      <c r="Y4959" s="31" t="s">
        <v>194</v>
      </c>
      <c r="Z4959" s="31" t="s">
        <v>194</v>
      </c>
      <c r="AA4959" s="31" t="s">
        <v>194</v>
      </c>
      <c r="AB4959" s="31" t="s">
        <v>194</v>
      </c>
      <c r="AC4959" s="31" t="s">
        <v>194</v>
      </c>
      <c r="AD4959" s="31">
        <v>25.581</v>
      </c>
      <c r="AE4959" s="34"/>
      <c r="AF4959" s="31">
        <v>0.83102182223659193</v>
      </c>
      <c r="AG4959" s="31">
        <v>0.15357364103802468</v>
      </c>
      <c r="AH4959" s="34"/>
      <c r="AI4959" s="34">
        <v>1.5000000000000036</v>
      </c>
      <c r="AJ4959" s="127"/>
      <c r="AK4959" s="127"/>
      <c r="AL4959" s="127"/>
      <c r="AM4959" s="127"/>
    </row>
    <row r="4960" spans="1:39" s="1" customFormat="1" ht="15" customHeight="1" x14ac:dyDescent="0.2">
      <c r="A4960" s="30">
        <v>5095</v>
      </c>
      <c r="B4960" s="30">
        <v>100707</v>
      </c>
      <c r="C4960" s="140">
        <v>40367</v>
      </c>
      <c r="D4960" s="30">
        <v>4</v>
      </c>
      <c r="E4960" s="30" t="s">
        <v>48</v>
      </c>
      <c r="F4960" s="30">
        <v>-80</v>
      </c>
      <c r="G4960" s="83">
        <v>40.805</v>
      </c>
      <c r="H4960" s="32">
        <v>-80.680083333333329</v>
      </c>
      <c r="I4960" s="30">
        <v>25</v>
      </c>
      <c r="J4960" s="83">
        <v>7.9270000000001062</v>
      </c>
      <c r="K4960" s="32">
        <v>25.132116666666668</v>
      </c>
      <c r="L4960" s="34">
        <v>30.062000000000001</v>
      </c>
      <c r="M4960" s="34">
        <v>35.511000000000003</v>
      </c>
      <c r="N4960" s="33"/>
      <c r="O4960" s="33"/>
      <c r="P4960" s="31">
        <v>60.540540540540533</v>
      </c>
      <c r="Q4960" s="31">
        <v>1.7140000000000044E-2</v>
      </c>
      <c r="R4960" s="31">
        <v>1.063247287698925</v>
      </c>
      <c r="S4960" s="31">
        <v>1.78</v>
      </c>
      <c r="T4960" s="31">
        <v>7.0000000000000007E-2</v>
      </c>
      <c r="U4960" s="31">
        <v>1.29</v>
      </c>
      <c r="V4960" s="31">
        <v>0.11</v>
      </c>
      <c r="W4960" s="31">
        <v>1.18</v>
      </c>
      <c r="X4960" s="31">
        <v>62.55</v>
      </c>
      <c r="Y4960" s="31">
        <v>0.12480000000000001</v>
      </c>
      <c r="Z4960" s="31">
        <v>5.4750000000000007E-2</v>
      </c>
      <c r="AA4960" s="31">
        <v>7.8138617827005294</v>
      </c>
      <c r="AB4960" s="31" t="s">
        <v>194</v>
      </c>
      <c r="AC4960" s="31" t="s">
        <v>194</v>
      </c>
      <c r="AD4960" s="31">
        <v>3.0700000000000003</v>
      </c>
      <c r="AE4960" s="34"/>
      <c r="AF4960" s="31">
        <v>0.72872278332904794</v>
      </c>
      <c r="AG4960" s="31">
        <v>0.14324092619218431</v>
      </c>
      <c r="AH4960" s="34"/>
      <c r="AI4960" s="34">
        <v>1.1500000000000021</v>
      </c>
      <c r="AJ4960" s="127"/>
      <c r="AK4960" s="127"/>
      <c r="AL4960" s="127"/>
      <c r="AM4960" s="127"/>
    </row>
    <row r="4961" spans="1:39" s="1" customFormat="1" ht="15" customHeight="1" x14ac:dyDescent="0.2">
      <c r="A4961" s="30">
        <v>5096</v>
      </c>
      <c r="B4961" s="30">
        <v>100707</v>
      </c>
      <c r="C4961" s="140">
        <v>40367</v>
      </c>
      <c r="D4961" s="30">
        <v>5</v>
      </c>
      <c r="E4961" s="30" t="s">
        <v>48</v>
      </c>
      <c r="F4961" s="30">
        <v>-80</v>
      </c>
      <c r="G4961" s="83">
        <v>43.162999999999997</v>
      </c>
      <c r="H4961" s="32">
        <v>-80.71938333333334</v>
      </c>
      <c r="I4961" s="30">
        <v>25</v>
      </c>
      <c r="J4961" s="83">
        <v>6.9370000000000687</v>
      </c>
      <c r="K4961" s="32">
        <v>25.115616666666668</v>
      </c>
      <c r="L4961" s="34">
        <v>29.876999999999999</v>
      </c>
      <c r="M4961" s="34">
        <v>38.363</v>
      </c>
      <c r="N4961" s="33"/>
      <c r="O4961" s="33"/>
      <c r="P4961" s="31">
        <v>56.324324324324323</v>
      </c>
      <c r="Q4961" s="31">
        <v>0.12828800000000007</v>
      </c>
      <c r="R4961" s="31">
        <v>2.1321076913872901</v>
      </c>
      <c r="S4961" s="31">
        <v>1.5349999999999999</v>
      </c>
      <c r="T4961" s="31">
        <v>0.10100000000000001</v>
      </c>
      <c r="U4961" s="31">
        <v>1.2709999999999999</v>
      </c>
      <c r="V4961" s="31">
        <v>8.7999999999999995E-2</v>
      </c>
      <c r="W4961" s="31">
        <v>1.1829999999999998</v>
      </c>
      <c r="X4961" s="31">
        <v>99.424000000000007</v>
      </c>
      <c r="Y4961" s="31">
        <v>0.32447999999999999</v>
      </c>
      <c r="Z4961" s="31">
        <v>0.22335000000000002</v>
      </c>
      <c r="AA4961" s="31">
        <v>7.9795177354818145</v>
      </c>
      <c r="AB4961" s="31" t="s">
        <v>194</v>
      </c>
      <c r="AC4961" s="31" t="s">
        <v>194</v>
      </c>
      <c r="AD4961" s="31">
        <v>2.806</v>
      </c>
      <c r="AE4961" s="34"/>
      <c r="AF4961" s="31">
        <v>1.4102953923467996</v>
      </c>
      <c r="AG4961" s="31">
        <v>0.24263153690816244</v>
      </c>
      <c r="AH4961" s="34"/>
      <c r="AI4961" s="34">
        <v>2.3000000000000043</v>
      </c>
      <c r="AJ4961" s="127"/>
      <c r="AK4961" s="127"/>
      <c r="AL4961" s="127"/>
      <c r="AM4961" s="127"/>
    </row>
    <row r="4962" spans="1:39" s="1" customFormat="1" ht="15" customHeight="1" x14ac:dyDescent="0.2">
      <c r="A4962" s="30">
        <v>5097</v>
      </c>
      <c r="B4962" s="30">
        <v>100707</v>
      </c>
      <c r="C4962" s="140">
        <v>40367</v>
      </c>
      <c r="D4962" s="30">
        <v>6</v>
      </c>
      <c r="E4962" s="30" t="s">
        <v>48</v>
      </c>
      <c r="F4962" s="30">
        <v>-80</v>
      </c>
      <c r="G4962" s="83">
        <v>45.533000000000001</v>
      </c>
      <c r="H4962" s="32">
        <v>-80.75888333333333</v>
      </c>
      <c r="I4962" s="30">
        <v>25</v>
      </c>
      <c r="J4962" s="83">
        <v>4.2000000000000171</v>
      </c>
      <c r="K4962" s="32">
        <v>25.07</v>
      </c>
      <c r="L4962" s="34">
        <v>29.902000000000001</v>
      </c>
      <c r="M4962" s="34">
        <v>43.372999999999998</v>
      </c>
      <c r="N4962" s="33"/>
      <c r="O4962" s="33"/>
      <c r="P4962" s="31">
        <v>68.8</v>
      </c>
      <c r="Q4962" s="31">
        <v>0.21164899999999998</v>
      </c>
      <c r="R4962" s="31">
        <v>0.78118921202231106</v>
      </c>
      <c r="S4962" s="31">
        <v>0.14000000000000001</v>
      </c>
      <c r="T4962" s="31">
        <v>0.14199999999999999</v>
      </c>
      <c r="U4962" s="31">
        <v>1.099</v>
      </c>
      <c r="V4962" s="31">
        <v>7.1999999999999995E-2</v>
      </c>
      <c r="W4962" s="31">
        <v>1.0269999999999999</v>
      </c>
      <c r="X4962" s="31">
        <v>160.899</v>
      </c>
      <c r="Y4962" s="31">
        <v>0.312</v>
      </c>
      <c r="Z4962" s="31">
        <v>0.16987500000000003</v>
      </c>
      <c r="AA4962" s="31">
        <v>7.8746252008595388</v>
      </c>
      <c r="AB4962" s="31" t="s">
        <v>194</v>
      </c>
      <c r="AC4962" s="31" t="s">
        <v>194</v>
      </c>
      <c r="AD4962" s="31">
        <v>1.2389999999999999</v>
      </c>
      <c r="AE4962" s="34"/>
      <c r="AF4962" s="31">
        <v>0.57801061901258399</v>
      </c>
      <c r="AG4962" s="31">
        <v>7.8759309330824936E-2</v>
      </c>
      <c r="AH4962" s="34"/>
      <c r="AI4962" s="34">
        <v>0.84999999999999964</v>
      </c>
      <c r="AJ4962" s="127"/>
      <c r="AK4962" s="127"/>
      <c r="AL4962" s="127"/>
      <c r="AM4962" s="127"/>
    </row>
    <row r="4963" spans="1:39" s="1" customFormat="1" ht="15" customHeight="1" x14ac:dyDescent="0.2">
      <c r="A4963" s="30">
        <v>5098</v>
      </c>
      <c r="B4963" s="30">
        <v>100707</v>
      </c>
      <c r="C4963" s="140">
        <v>40367</v>
      </c>
      <c r="D4963" s="30">
        <v>7</v>
      </c>
      <c r="E4963" s="30" t="s">
        <v>48</v>
      </c>
      <c r="F4963" s="30">
        <v>-80</v>
      </c>
      <c r="G4963" s="83">
        <v>47.624000000000002</v>
      </c>
      <c r="H4963" s="32">
        <v>-80.793733333333336</v>
      </c>
      <c r="I4963" s="30">
        <v>25</v>
      </c>
      <c r="J4963" s="83">
        <v>7.003999999999948</v>
      </c>
      <c r="K4963" s="32">
        <v>25.116733333333332</v>
      </c>
      <c r="L4963" s="34">
        <v>30.245000000000001</v>
      </c>
      <c r="M4963" s="34">
        <v>42.981000000000002</v>
      </c>
      <c r="N4963" s="33"/>
      <c r="O4963" s="33"/>
      <c r="P4963" s="31">
        <v>68.21621621621621</v>
      </c>
      <c r="Q4963" s="31">
        <v>0.40615800000000002</v>
      </c>
      <c r="R4963" s="31">
        <v>0.87717984345842326</v>
      </c>
      <c r="S4963" s="31">
        <v>0.11600000000000001</v>
      </c>
      <c r="T4963" s="31">
        <v>0.14699999999999999</v>
      </c>
      <c r="U4963" s="31">
        <v>1.111</v>
      </c>
      <c r="V4963" s="31">
        <v>6.9000000000000006E-2</v>
      </c>
      <c r="W4963" s="31">
        <v>1.042</v>
      </c>
      <c r="X4963" s="31">
        <v>108.755</v>
      </c>
      <c r="Y4963" s="31">
        <v>0.39935999999999999</v>
      </c>
      <c r="Z4963" s="31">
        <v>0.25219999999999998</v>
      </c>
      <c r="AA4963" s="31">
        <v>8.1073087266457105</v>
      </c>
      <c r="AB4963" s="31" t="s">
        <v>194</v>
      </c>
      <c r="AC4963" s="31" t="s">
        <v>194</v>
      </c>
      <c r="AD4963" s="31">
        <v>1.2270000000000001</v>
      </c>
      <c r="AE4963" s="34"/>
      <c r="AF4963" s="31">
        <v>0.61168931494922385</v>
      </c>
      <c r="AG4963" s="31">
        <v>0.21253643271626949</v>
      </c>
      <c r="AH4963" s="34"/>
      <c r="AI4963" s="34">
        <v>0.94999999999999751</v>
      </c>
      <c r="AJ4963" s="127"/>
      <c r="AK4963" s="127"/>
      <c r="AL4963" s="127"/>
      <c r="AM4963" s="127"/>
    </row>
    <row r="4964" spans="1:39" s="1" customFormat="1" ht="15" customHeight="1" x14ac:dyDescent="0.2">
      <c r="A4964" s="30">
        <v>5099</v>
      </c>
      <c r="B4964" s="30">
        <v>100707</v>
      </c>
      <c r="C4964" s="140">
        <v>40367</v>
      </c>
      <c r="D4964" s="30">
        <v>8</v>
      </c>
      <c r="E4964" s="30" t="s">
        <v>48</v>
      </c>
      <c r="F4964" s="30">
        <v>-80</v>
      </c>
      <c r="G4964" s="83">
        <v>51.838999999999999</v>
      </c>
      <c r="H4964" s="32">
        <v>-80.863983333333337</v>
      </c>
      <c r="I4964" s="30">
        <v>25</v>
      </c>
      <c r="J4964" s="83">
        <v>7.675000000000054</v>
      </c>
      <c r="K4964" s="32">
        <v>25.127916666666668</v>
      </c>
      <c r="L4964" s="34">
        <v>29.963999999999999</v>
      </c>
      <c r="M4964" s="34">
        <v>39.540999999999997</v>
      </c>
      <c r="N4964" s="33"/>
      <c r="O4964" s="33"/>
      <c r="P4964" s="31">
        <v>59.524324324324326</v>
      </c>
      <c r="Q4964" s="31">
        <v>0.68402799999999986</v>
      </c>
      <c r="R4964" s="31">
        <v>1.0662036956184133</v>
      </c>
      <c r="S4964" s="31">
        <v>0.94499999999999995</v>
      </c>
      <c r="T4964" s="31">
        <v>6.8000000000000005E-2</v>
      </c>
      <c r="U4964" s="31">
        <v>1.048</v>
      </c>
      <c r="V4964" s="31">
        <v>9.6000000000000002E-2</v>
      </c>
      <c r="W4964" s="31">
        <v>0.95200000000000007</v>
      </c>
      <c r="X4964" s="31">
        <v>55.872999999999998</v>
      </c>
      <c r="Y4964" s="31">
        <v>0.23712</v>
      </c>
      <c r="Z4964" s="31">
        <v>0.16902500000000001</v>
      </c>
      <c r="AA4964" s="31">
        <v>7.8698442320261339</v>
      </c>
      <c r="AB4964" s="31" t="s">
        <v>194</v>
      </c>
      <c r="AC4964" s="31" t="s">
        <v>194</v>
      </c>
      <c r="AD4964" s="31">
        <v>1.9929999999999999</v>
      </c>
      <c r="AE4964" s="34"/>
      <c r="AF4964" s="31">
        <v>1.9638889568053197</v>
      </c>
      <c r="AG4964" s="31">
        <v>0.53564088973501334</v>
      </c>
      <c r="AH4964" s="34"/>
      <c r="AI4964" s="34">
        <v>1.2999999999999989</v>
      </c>
      <c r="AJ4964" s="127"/>
      <c r="AK4964" s="127"/>
      <c r="AL4964" s="127"/>
      <c r="AM4964" s="127"/>
    </row>
    <row r="4965" spans="1:39" s="1" customFormat="1" ht="15" customHeight="1" x14ac:dyDescent="0.2">
      <c r="A4965" s="30">
        <v>5100</v>
      </c>
      <c r="B4965" s="30">
        <v>100707</v>
      </c>
      <c r="C4965" s="140">
        <v>40367</v>
      </c>
      <c r="D4965" s="30">
        <v>9</v>
      </c>
      <c r="E4965" s="30" t="s">
        <v>49</v>
      </c>
      <c r="F4965" s="30">
        <v>-80</v>
      </c>
      <c r="G4965" s="83">
        <v>54.329000000000001</v>
      </c>
      <c r="H4965" s="32">
        <v>-80.905483333333336</v>
      </c>
      <c r="I4965" s="30">
        <v>25</v>
      </c>
      <c r="J4965" s="83">
        <v>7.6129999999999143</v>
      </c>
      <c r="K4965" s="32">
        <v>25.126883333333332</v>
      </c>
      <c r="L4965" s="34">
        <v>30.483000000000001</v>
      </c>
      <c r="M4965" s="34">
        <v>39.286999999999999</v>
      </c>
      <c r="N4965" s="33"/>
      <c r="O4965" s="33"/>
      <c r="P4965" s="31">
        <v>22.443243243243245</v>
      </c>
      <c r="Q4965" s="31">
        <v>0.73960199999999987</v>
      </c>
      <c r="R4965" s="31">
        <v>8.5445689754151513</v>
      </c>
      <c r="S4965" s="31">
        <v>3.3000000000000002E-2</v>
      </c>
      <c r="T4965" s="31">
        <v>8.7999999999999995E-2</v>
      </c>
      <c r="U4965" s="31">
        <v>1.4990000000000001</v>
      </c>
      <c r="V4965" s="31">
        <v>0.17499999999999999</v>
      </c>
      <c r="W4965" s="31">
        <v>1.3240000000000001</v>
      </c>
      <c r="X4965" s="31">
        <v>78.010000000000005</v>
      </c>
      <c r="Y4965" s="31">
        <v>0.27456000000000003</v>
      </c>
      <c r="Z4965" s="31">
        <v>0.18645000000000003</v>
      </c>
      <c r="AA4965" s="31">
        <v>7.9414825984562096</v>
      </c>
      <c r="AB4965" s="31" t="s">
        <v>194</v>
      </c>
      <c r="AC4965" s="31" t="s">
        <v>194</v>
      </c>
      <c r="AD4965" s="31">
        <v>1.532</v>
      </c>
      <c r="AE4965" s="34"/>
      <c r="AF4965" s="31">
        <v>4.2456206065126798</v>
      </c>
      <c r="AG4965" s="31">
        <v>0.58225373897592214</v>
      </c>
      <c r="AH4965" s="34"/>
      <c r="AI4965" s="34">
        <v>9.0499999999999936</v>
      </c>
      <c r="AJ4965" s="127"/>
      <c r="AK4965" s="127"/>
      <c r="AL4965" s="127"/>
      <c r="AM4965" s="127"/>
    </row>
    <row r="4966" spans="1:39" s="1" customFormat="1" ht="15" customHeight="1" x14ac:dyDescent="0.2">
      <c r="A4966" s="30">
        <v>5101</v>
      </c>
      <c r="B4966" s="30">
        <v>100707</v>
      </c>
      <c r="C4966" s="140">
        <v>40367</v>
      </c>
      <c r="D4966" s="30">
        <v>10</v>
      </c>
      <c r="E4966" s="30" t="s">
        <v>49</v>
      </c>
      <c r="F4966" s="30">
        <v>-80</v>
      </c>
      <c r="G4966" s="83">
        <v>59.552</v>
      </c>
      <c r="H4966" s="32">
        <v>-80.992533333333327</v>
      </c>
      <c r="I4966" s="30">
        <v>25</v>
      </c>
      <c r="J4966" s="83">
        <v>6.72</v>
      </c>
      <c r="K4966" s="32">
        <v>25.111999999999998</v>
      </c>
      <c r="L4966" s="34">
        <v>30.106999999999999</v>
      </c>
      <c r="M4966" s="34">
        <v>37.865000000000002</v>
      </c>
      <c r="N4966" s="33"/>
      <c r="O4966" s="33"/>
      <c r="P4966" s="31">
        <v>19.048648648648651</v>
      </c>
      <c r="Q4966" s="31">
        <v>0.322797</v>
      </c>
      <c r="R4966" s="31">
        <v>9.6003661883947</v>
      </c>
      <c r="S4966" s="31">
        <v>0.154</v>
      </c>
      <c r="T4966" s="31">
        <v>7.4999999999999997E-2</v>
      </c>
      <c r="U4966" s="31">
        <v>0.90100000000000002</v>
      </c>
      <c r="V4966" s="31">
        <v>7.2999999999999995E-2</v>
      </c>
      <c r="W4966" s="31">
        <v>0.82800000000000007</v>
      </c>
      <c r="X4966" s="31">
        <v>65.951999999999998</v>
      </c>
      <c r="Y4966" s="31">
        <v>0.24960000000000002</v>
      </c>
      <c r="Z4966" s="31">
        <v>0.17450000000000004</v>
      </c>
      <c r="AA4966" s="31">
        <v>7.8622893272905205</v>
      </c>
      <c r="AB4966" s="31" t="s">
        <v>194</v>
      </c>
      <c r="AC4966" s="31" t="s">
        <v>194</v>
      </c>
      <c r="AD4966" s="31">
        <v>1.0550000000000002</v>
      </c>
      <c r="AE4966" s="34"/>
      <c r="AF4966" s="31">
        <v>3.3569240174845918</v>
      </c>
      <c r="AG4966" s="31">
        <v>0.90667270075609574</v>
      </c>
      <c r="AH4966" s="34"/>
      <c r="AI4966" s="34">
        <v>10.000000000000009</v>
      </c>
      <c r="AJ4966" s="127"/>
      <c r="AK4966" s="127"/>
      <c r="AL4966" s="127"/>
      <c r="AM4966" s="127"/>
    </row>
    <row r="4967" spans="1:39" s="1" customFormat="1" ht="15" customHeight="1" x14ac:dyDescent="0.2">
      <c r="A4967" s="30">
        <v>5102</v>
      </c>
      <c r="B4967" s="30">
        <v>100707</v>
      </c>
      <c r="C4967" s="140">
        <v>40367</v>
      </c>
      <c r="D4967" s="30">
        <v>11</v>
      </c>
      <c r="E4967" s="30" t="s">
        <v>49</v>
      </c>
      <c r="F4967" s="30">
        <v>-81</v>
      </c>
      <c r="G4967" s="83">
        <v>1.4E-2</v>
      </c>
      <c r="H4967" s="32">
        <v>-81.000233333333327</v>
      </c>
      <c r="I4967" s="30">
        <v>25</v>
      </c>
      <c r="J4967" s="83">
        <v>4.4710000000000605</v>
      </c>
      <c r="K4967" s="32">
        <v>25.074516666666668</v>
      </c>
      <c r="L4967" s="34">
        <v>30.443999999999999</v>
      </c>
      <c r="M4967" s="34">
        <v>37.820999999999998</v>
      </c>
      <c r="N4967" s="33"/>
      <c r="O4967" s="33"/>
      <c r="P4967" s="31">
        <v>30.356756756756752</v>
      </c>
      <c r="Q4967" s="31">
        <v>0.10050099999999995</v>
      </c>
      <c r="R4967" s="31">
        <v>1.6057282174525129</v>
      </c>
      <c r="S4967" s="31">
        <v>3.0000000000000001E-3</v>
      </c>
      <c r="T4967" s="31">
        <v>8.4000000000000005E-2</v>
      </c>
      <c r="U4967" s="31">
        <v>1.089</v>
      </c>
      <c r="V4967" s="31">
        <v>7.6999999999999999E-2</v>
      </c>
      <c r="W4967" s="31">
        <v>1.012</v>
      </c>
      <c r="X4967" s="31">
        <v>66.864999999999995</v>
      </c>
      <c r="Y4967" s="31">
        <v>0.22463999999999998</v>
      </c>
      <c r="Z4967" s="31">
        <v>0.14055000000000001</v>
      </c>
      <c r="AA4967" s="31">
        <v>8.023828036236905</v>
      </c>
      <c r="AB4967" s="31" t="s">
        <v>194</v>
      </c>
      <c r="AC4967" s="31" t="s">
        <v>194</v>
      </c>
      <c r="AD4967" s="31">
        <v>1.0920000000000001</v>
      </c>
      <c r="AE4967" s="34"/>
      <c r="AF4967" s="31">
        <v>4.5718829733988802</v>
      </c>
      <c r="AG4967" s="31">
        <v>1.9436029142554956</v>
      </c>
      <c r="AH4967" s="34"/>
      <c r="AI4967" s="34">
        <v>2.1499999999999986</v>
      </c>
      <c r="AJ4967" s="127"/>
      <c r="AK4967" s="127"/>
      <c r="AL4967" s="127"/>
      <c r="AM4967" s="127"/>
    </row>
    <row r="4968" spans="1:39" s="1" customFormat="1" ht="15" customHeight="1" x14ac:dyDescent="0.2">
      <c r="A4968" s="30">
        <v>5103</v>
      </c>
      <c r="B4968" s="30">
        <v>100707</v>
      </c>
      <c r="C4968" s="140">
        <v>40367</v>
      </c>
      <c r="D4968" s="30">
        <v>12</v>
      </c>
      <c r="E4968" s="30" t="s">
        <v>49</v>
      </c>
      <c r="F4968" s="30">
        <v>-81</v>
      </c>
      <c r="G4968" s="83">
        <v>3.9889999999999999</v>
      </c>
      <c r="H4968" s="32">
        <v>-81.066483333333338</v>
      </c>
      <c r="I4968" s="30">
        <v>25</v>
      </c>
      <c r="J4968" s="83">
        <v>6.7799999999999727</v>
      </c>
      <c r="K4968" s="32">
        <v>25.113</v>
      </c>
      <c r="L4968" s="34">
        <v>29.748000000000001</v>
      </c>
      <c r="M4968" s="34">
        <v>37.154000000000003</v>
      </c>
      <c r="N4968" s="33"/>
      <c r="O4968" s="33"/>
      <c r="P4968" s="31">
        <v>29.059459459459458</v>
      </c>
      <c r="Q4968" s="31">
        <v>0.2672230000000001</v>
      </c>
      <c r="R4968" s="31">
        <v>4.1269282551304274</v>
      </c>
      <c r="S4968" s="31">
        <v>3.2000000000000001E-2</v>
      </c>
      <c r="T4968" s="31">
        <v>0.123</v>
      </c>
      <c r="U4968" s="31">
        <v>1.325</v>
      </c>
      <c r="V4968" s="31">
        <v>0.11</v>
      </c>
      <c r="W4968" s="31">
        <v>1.2149999999999999</v>
      </c>
      <c r="X4968" s="31">
        <v>64.736999999999995</v>
      </c>
      <c r="Y4968" s="31">
        <v>0.33696000000000004</v>
      </c>
      <c r="Z4968" s="31">
        <v>0.21382500000000004</v>
      </c>
      <c r="AA4968" s="31">
        <v>7.8660219021907984</v>
      </c>
      <c r="AB4968" s="31" t="s">
        <v>194</v>
      </c>
      <c r="AC4968" s="31" t="s">
        <v>194</v>
      </c>
      <c r="AD4968" s="31">
        <v>1.3569999999999998</v>
      </c>
      <c r="AE4968" s="34"/>
      <c r="AF4968" s="31">
        <v>3.1338026569043516</v>
      </c>
      <c r="AG4968" s="31">
        <v>0.77399706438028149</v>
      </c>
      <c r="AH4968" s="34"/>
      <c r="AI4968" s="34">
        <v>4.4999999999999929</v>
      </c>
      <c r="AJ4968" s="127"/>
      <c r="AK4968" s="127"/>
      <c r="AL4968" s="127"/>
      <c r="AM4968" s="127"/>
    </row>
    <row r="4969" spans="1:39" s="1" customFormat="1" ht="15" customHeight="1" x14ac:dyDescent="0.2">
      <c r="A4969" s="30">
        <v>5104</v>
      </c>
      <c r="B4969" s="30">
        <v>100707</v>
      </c>
      <c r="C4969" s="140">
        <v>40367</v>
      </c>
      <c r="D4969" s="30">
        <v>13</v>
      </c>
      <c r="E4969" s="30" t="s">
        <v>49</v>
      </c>
      <c r="F4969" s="30">
        <v>-81</v>
      </c>
      <c r="G4969" s="83">
        <v>5.798</v>
      </c>
      <c r="H4969" s="32">
        <v>-81.09663333333333</v>
      </c>
      <c r="I4969" s="30">
        <v>25</v>
      </c>
      <c r="J4969" s="83">
        <v>6.7050000000000409</v>
      </c>
      <c r="K4969" s="32">
        <v>25.111750000000001</v>
      </c>
      <c r="L4969" s="34">
        <v>29.646000000000001</v>
      </c>
      <c r="M4969" s="34">
        <v>37.226999999999997</v>
      </c>
      <c r="N4969" s="33"/>
      <c r="O4969" s="33"/>
      <c r="P4969" s="31">
        <v>26.854054054054053</v>
      </c>
      <c r="Q4969" s="31">
        <v>0.43394500000000014</v>
      </c>
      <c r="R4969" s="31">
        <v>4.5089198422619017</v>
      </c>
      <c r="S4969" s="31">
        <v>0.05</v>
      </c>
      <c r="T4969" s="31">
        <v>0.105</v>
      </c>
      <c r="U4969" s="31">
        <v>1.0449999999999999</v>
      </c>
      <c r="V4969" s="31">
        <v>8.1000000000000003E-2</v>
      </c>
      <c r="W4969" s="31">
        <v>0.96399999999999997</v>
      </c>
      <c r="X4969" s="31">
        <v>58.915999999999997</v>
      </c>
      <c r="Y4969" s="31">
        <v>0.29952000000000001</v>
      </c>
      <c r="Z4969" s="31">
        <v>0.19440000000000002</v>
      </c>
      <c r="AA4969" s="31">
        <v>7.9264258496935467</v>
      </c>
      <c r="AB4969" s="31" t="s">
        <v>194</v>
      </c>
      <c r="AC4969" s="31" t="s">
        <v>194</v>
      </c>
      <c r="AD4969" s="31">
        <v>1.095</v>
      </c>
      <c r="AE4969" s="34"/>
      <c r="AF4969" s="31">
        <v>2.4450733250000636</v>
      </c>
      <c r="AG4969" s="31">
        <v>0.62246367705816397</v>
      </c>
      <c r="AH4969" s="34"/>
      <c r="AI4969" s="34">
        <v>4.8000000000000043</v>
      </c>
      <c r="AJ4969" s="127"/>
      <c r="AK4969" s="127"/>
      <c r="AL4969" s="127"/>
      <c r="AM4969" s="127"/>
    </row>
    <row r="4970" spans="1:39" s="1" customFormat="1" ht="15" customHeight="1" x14ac:dyDescent="0.2">
      <c r="A4970" s="30">
        <v>5105</v>
      </c>
      <c r="B4970" s="30">
        <v>100707</v>
      </c>
      <c r="C4970" s="140">
        <v>40367</v>
      </c>
      <c r="D4970" s="30">
        <v>14</v>
      </c>
      <c r="E4970" s="30" t="s">
        <v>49</v>
      </c>
      <c r="F4970" s="30">
        <v>-81</v>
      </c>
      <c r="G4970" s="83">
        <v>1.6990000000000001</v>
      </c>
      <c r="H4970" s="32">
        <v>-81.028316666666669</v>
      </c>
      <c r="I4970" s="30">
        <v>25</v>
      </c>
      <c r="J4970" s="83">
        <v>1.9340000000000401</v>
      </c>
      <c r="K4970" s="32">
        <v>25.032233333333334</v>
      </c>
      <c r="L4970" s="34">
        <v>30.062000000000001</v>
      </c>
      <c r="M4970" s="34">
        <v>37.264000000000003</v>
      </c>
      <c r="N4970" s="33"/>
      <c r="O4970" s="33"/>
      <c r="P4970" s="31">
        <v>0.8432432432432434</v>
      </c>
      <c r="Q4970" s="31">
        <v>1.211981</v>
      </c>
      <c r="R4970" s="31">
        <v>26.532707091086365</v>
      </c>
      <c r="S4970" s="31">
        <v>0</v>
      </c>
      <c r="T4970" s="31">
        <v>6.5000000000000002E-2</v>
      </c>
      <c r="U4970" s="31">
        <v>2.3E-2</v>
      </c>
      <c r="V4970" s="31">
        <v>2.7E-2</v>
      </c>
      <c r="W4970" s="31">
        <v>0</v>
      </c>
      <c r="X4970" s="31">
        <v>39.604999999999997</v>
      </c>
      <c r="Y4970" s="31">
        <v>0.19968</v>
      </c>
      <c r="Z4970" s="31">
        <v>0.1346</v>
      </c>
      <c r="AA4970" s="31">
        <v>7.8566222409992728</v>
      </c>
      <c r="AB4970" s="31" t="s">
        <v>194</v>
      </c>
      <c r="AC4970" s="31" t="s">
        <v>194</v>
      </c>
      <c r="AD4970" s="31">
        <v>2.7E-2</v>
      </c>
      <c r="AE4970" s="34"/>
      <c r="AF4970" s="31">
        <v>6.4452604348744789</v>
      </c>
      <c r="AG4970" s="31">
        <v>1.6403568544413103</v>
      </c>
      <c r="AH4970" s="34"/>
      <c r="AI4970" s="34">
        <v>27.299999999999994</v>
      </c>
      <c r="AJ4970" s="127"/>
      <c r="AK4970" s="127"/>
      <c r="AL4970" s="127"/>
      <c r="AM4970" s="127"/>
    </row>
    <row r="4971" spans="1:39" s="1" customFormat="1" ht="15" customHeight="1" x14ac:dyDescent="0.2">
      <c r="A4971" s="30">
        <v>5106</v>
      </c>
      <c r="B4971" s="30">
        <v>100707</v>
      </c>
      <c r="C4971" s="140">
        <v>40367</v>
      </c>
      <c r="D4971" s="30">
        <v>15</v>
      </c>
      <c r="E4971" s="30" t="s">
        <v>49</v>
      </c>
      <c r="F4971" s="30">
        <v>-80</v>
      </c>
      <c r="G4971" s="83">
        <v>56.878</v>
      </c>
      <c r="H4971" s="32">
        <v>-80.947966666666673</v>
      </c>
      <c r="I4971" s="30">
        <v>24</v>
      </c>
      <c r="J4971" s="83">
        <v>55.84</v>
      </c>
      <c r="K4971" s="32">
        <v>24.930666666666667</v>
      </c>
      <c r="L4971" s="34">
        <v>30.809000000000001</v>
      </c>
      <c r="M4971" s="34">
        <v>40.124000000000002</v>
      </c>
      <c r="N4971" s="33"/>
      <c r="O4971" s="33"/>
      <c r="P4971" s="31">
        <v>47.43783783783784</v>
      </c>
      <c r="Q4971" s="31">
        <v>0.2672230000000001</v>
      </c>
      <c r="R4971" s="31">
        <v>2.0922814641181509</v>
      </c>
      <c r="S4971" s="31">
        <v>0</v>
      </c>
      <c r="T4971" s="31">
        <v>6.8000000000000005E-2</v>
      </c>
      <c r="U4971" s="31">
        <v>0.90300000000000002</v>
      </c>
      <c r="V4971" s="31">
        <v>7.3999999999999996E-2</v>
      </c>
      <c r="W4971" s="31">
        <v>0.82900000000000007</v>
      </c>
      <c r="X4971" s="31">
        <v>68.534000000000006</v>
      </c>
      <c r="Y4971" s="31">
        <v>0.22463999999999998</v>
      </c>
      <c r="Z4971" s="31">
        <v>0.15654999999999999</v>
      </c>
      <c r="AA4971" s="31">
        <v>7.9055580502555687</v>
      </c>
      <c r="AB4971" s="31" t="s">
        <v>194</v>
      </c>
      <c r="AC4971" s="31" t="s">
        <v>194</v>
      </c>
      <c r="AD4971" s="31">
        <v>0.90300000000000002</v>
      </c>
      <c r="AE4971" s="34"/>
      <c r="AF4971" s="31">
        <v>1.3248357014075758</v>
      </c>
      <c r="AG4971" s="31">
        <v>0.52277260354032218</v>
      </c>
      <c r="AH4971" s="34"/>
      <c r="AI4971" s="34">
        <v>2.2500000000000053</v>
      </c>
      <c r="AJ4971" s="127"/>
      <c r="AK4971" s="127"/>
      <c r="AL4971" s="127"/>
      <c r="AM4971" s="127"/>
    </row>
    <row r="4972" spans="1:39" s="1" customFormat="1" ht="15" customHeight="1" x14ac:dyDescent="0.2">
      <c r="A4972" s="30">
        <v>5107</v>
      </c>
      <c r="B4972" s="30">
        <v>100707</v>
      </c>
      <c r="C4972" s="140">
        <v>40367</v>
      </c>
      <c r="D4972" s="30">
        <v>16</v>
      </c>
      <c r="E4972" s="30" t="s">
        <v>50</v>
      </c>
      <c r="F4972" s="30">
        <v>-80</v>
      </c>
      <c r="G4972" s="83">
        <v>49.84</v>
      </c>
      <c r="H4972" s="32">
        <v>-80.830666666666673</v>
      </c>
      <c r="I4972" s="30">
        <v>24</v>
      </c>
      <c r="J4972" s="83">
        <v>52.494999999999997</v>
      </c>
      <c r="K4972" s="32">
        <v>24.874916666666667</v>
      </c>
      <c r="L4972" s="34">
        <v>31.065999999999999</v>
      </c>
      <c r="M4972" s="34">
        <v>37.543999999999997</v>
      </c>
      <c r="N4972" s="33"/>
      <c r="O4972" s="33"/>
      <c r="P4972" s="31">
        <v>57.037837837837834</v>
      </c>
      <c r="Q4972" s="31">
        <v>4.492700000000005E-2</v>
      </c>
      <c r="R4972" s="31">
        <v>1.4016871088051728</v>
      </c>
      <c r="S4972" s="31">
        <v>0.49</v>
      </c>
      <c r="T4972" s="31">
        <v>0.14000000000000001</v>
      </c>
      <c r="U4972" s="31">
        <v>1.06</v>
      </c>
      <c r="V4972" s="31">
        <v>0.17</v>
      </c>
      <c r="W4972" s="31">
        <v>0.89</v>
      </c>
      <c r="X4972" s="31">
        <v>140.52000000000001</v>
      </c>
      <c r="Y4972" s="31">
        <v>0.28704000000000002</v>
      </c>
      <c r="Z4972" s="31">
        <v>0.14692500000000003</v>
      </c>
      <c r="AA4972" s="31">
        <v>7.9489616955855622</v>
      </c>
      <c r="AB4972" s="31" t="s">
        <v>194</v>
      </c>
      <c r="AC4972" s="31" t="s">
        <v>194</v>
      </c>
      <c r="AD4972" s="31">
        <v>1.55</v>
      </c>
      <c r="AE4972" s="34"/>
      <c r="AF4972" s="31">
        <v>0.40582828603651189</v>
      </c>
      <c r="AG4972" s="31">
        <v>0.15360095446042932</v>
      </c>
      <c r="AH4972" s="34"/>
      <c r="AI4972" s="34">
        <v>1.4499999999999957</v>
      </c>
      <c r="AJ4972" s="127"/>
      <c r="AK4972" s="127"/>
      <c r="AL4972" s="127"/>
      <c r="AM4972" s="127"/>
    </row>
    <row r="4973" spans="1:39" s="1" customFormat="1" ht="15" customHeight="1" x14ac:dyDescent="0.2">
      <c r="A4973" s="30">
        <v>5108</v>
      </c>
      <c r="B4973" s="30">
        <v>100707</v>
      </c>
      <c r="C4973" s="140">
        <v>40367</v>
      </c>
      <c r="D4973" s="30">
        <v>17</v>
      </c>
      <c r="E4973" s="30" t="s">
        <v>50</v>
      </c>
      <c r="F4973" s="30">
        <v>-80</v>
      </c>
      <c r="G4973" s="83">
        <v>42.634</v>
      </c>
      <c r="H4973" s="32">
        <v>-80.710566666666665</v>
      </c>
      <c r="I4973" s="30">
        <v>24</v>
      </c>
      <c r="J4973" s="83">
        <v>55.341999999999913</v>
      </c>
      <c r="K4973" s="32">
        <v>24.922366666666665</v>
      </c>
      <c r="L4973" s="34">
        <v>31.831</v>
      </c>
      <c r="M4973" s="34">
        <v>37.814999999999998</v>
      </c>
      <c r="N4973" s="33"/>
      <c r="O4973" s="33"/>
      <c r="P4973" s="31">
        <v>45.881081081081078</v>
      </c>
      <c r="Q4973" s="31">
        <v>0.21164899999999998</v>
      </c>
      <c r="R4973" s="31">
        <v>0.95609741422544792</v>
      </c>
      <c r="S4973" s="31">
        <v>0.40600000000000003</v>
      </c>
      <c r="T4973" s="31">
        <v>2.5000000000000001E-2</v>
      </c>
      <c r="U4973" s="31">
        <v>1.2350000000000001</v>
      </c>
      <c r="V4973" s="31">
        <v>0.14000000000000001</v>
      </c>
      <c r="W4973" s="31">
        <v>1.0950000000000002</v>
      </c>
      <c r="X4973" s="31">
        <v>14.874000000000001</v>
      </c>
      <c r="Y4973" s="31">
        <v>0.11231999999999999</v>
      </c>
      <c r="Z4973" s="31">
        <v>8.7274999999999991E-2</v>
      </c>
      <c r="AA4973" s="31">
        <v>7.930536156261458</v>
      </c>
      <c r="AB4973" s="31" t="s">
        <v>194</v>
      </c>
      <c r="AC4973" s="31" t="s">
        <v>194</v>
      </c>
      <c r="AD4973" s="31">
        <v>1.6410000000000002</v>
      </c>
      <c r="AE4973" s="34"/>
      <c r="AF4973" s="31">
        <v>0.36878172050620794</v>
      </c>
      <c r="AG4973" s="31">
        <v>7.876167189134492E-2</v>
      </c>
      <c r="AH4973" s="34"/>
      <c r="AI4973" s="34">
        <v>0.99999999999999645</v>
      </c>
      <c r="AJ4973" s="127"/>
      <c r="AK4973" s="127"/>
      <c r="AL4973" s="127"/>
      <c r="AM4973" s="127"/>
    </row>
    <row r="4974" spans="1:39" s="1" customFormat="1" ht="15" customHeight="1" x14ac:dyDescent="0.2">
      <c r="A4974" s="30">
        <v>5109</v>
      </c>
      <c r="B4974" s="30">
        <v>100707</v>
      </c>
      <c r="C4974" s="140">
        <v>40367</v>
      </c>
      <c r="D4974" s="30">
        <v>18</v>
      </c>
      <c r="E4974" s="30" t="s">
        <v>50</v>
      </c>
      <c r="F4974" s="30">
        <v>-80</v>
      </c>
      <c r="G4974" s="83">
        <v>36.67</v>
      </c>
      <c r="H4974" s="32">
        <v>-80.611166666666662</v>
      </c>
      <c r="I4974" s="30">
        <v>24</v>
      </c>
      <c r="J4974" s="83">
        <v>58.652000000000015</v>
      </c>
      <c r="K4974" s="32">
        <v>24.977533333333334</v>
      </c>
      <c r="L4974" s="34">
        <v>31.596</v>
      </c>
      <c r="M4974" s="34">
        <v>37.377000000000002</v>
      </c>
      <c r="N4974" s="33"/>
      <c r="O4974" s="33"/>
      <c r="P4974" s="31">
        <v>56.908108108108109</v>
      </c>
      <c r="Q4974" s="31">
        <v>7.2713999999999945E-2</v>
      </c>
      <c r="R4974" s="31">
        <v>0.79555594891077575</v>
      </c>
      <c r="S4974" s="31">
        <v>0.90300000000000002</v>
      </c>
      <c r="T4974" s="31">
        <v>0.129</v>
      </c>
      <c r="U4974" s="31">
        <v>1.2549999999999999</v>
      </c>
      <c r="V4974" s="31">
        <v>0.13100000000000001</v>
      </c>
      <c r="W4974" s="31">
        <v>1.1239999999999999</v>
      </c>
      <c r="X4974" s="31">
        <v>129.75800000000001</v>
      </c>
      <c r="Y4974" s="31">
        <v>0.27456000000000003</v>
      </c>
      <c r="Z4974" s="31">
        <v>0.14545000000000002</v>
      </c>
      <c r="AA4974" s="31">
        <v>7.8537762702824221</v>
      </c>
      <c r="AB4974" s="31" t="s">
        <v>194</v>
      </c>
      <c r="AC4974" s="31" t="s">
        <v>194</v>
      </c>
      <c r="AD4974" s="31">
        <v>2.1579999999999999</v>
      </c>
      <c r="AE4974" s="34"/>
      <c r="AF4974" s="31">
        <v>0.87733002914947189</v>
      </c>
      <c r="AG4974" s="31">
        <v>0.21728651808954313</v>
      </c>
      <c r="AH4974" s="34"/>
      <c r="AI4974" s="34">
        <v>0.89999999999999858</v>
      </c>
      <c r="AJ4974" s="127"/>
      <c r="AK4974" s="127"/>
      <c r="AL4974" s="127"/>
      <c r="AM4974" s="127"/>
    </row>
    <row r="4975" spans="1:39" s="1" customFormat="1" ht="15" customHeight="1" x14ac:dyDescent="0.2">
      <c r="A4975" s="30">
        <v>5110</v>
      </c>
      <c r="B4975" s="30">
        <v>100707</v>
      </c>
      <c r="C4975" s="140">
        <v>40367</v>
      </c>
      <c r="D4975" s="30">
        <v>19</v>
      </c>
      <c r="E4975" s="30" t="s">
        <v>47</v>
      </c>
      <c r="F4975" s="30">
        <v>-80</v>
      </c>
      <c r="G4975" s="83">
        <v>32.936</v>
      </c>
      <c r="H4975" s="32">
        <v>-80.548933333333338</v>
      </c>
      <c r="I4975" s="30">
        <v>25</v>
      </c>
      <c r="J4975" s="83">
        <v>1.1560000000000059</v>
      </c>
      <c r="K4975" s="32">
        <v>25.019266666666667</v>
      </c>
      <c r="L4975" s="34">
        <v>32.055999999999997</v>
      </c>
      <c r="M4975" s="34">
        <v>38.673999999999999</v>
      </c>
      <c r="N4975" s="33"/>
      <c r="O4975" s="33"/>
      <c r="P4975" s="31">
        <v>62.702702702702709</v>
      </c>
      <c r="Q4975" s="31">
        <v>0</v>
      </c>
      <c r="R4975" s="31">
        <v>0.98319389630425857</v>
      </c>
      <c r="S4975" s="31">
        <v>2.17</v>
      </c>
      <c r="T4975" s="31">
        <v>5.7000000000000002E-2</v>
      </c>
      <c r="U4975" s="31">
        <v>1.149</v>
      </c>
      <c r="V4975" s="31">
        <v>0.11700000000000001</v>
      </c>
      <c r="W4975" s="31">
        <v>1.032</v>
      </c>
      <c r="X4975" s="31">
        <v>45.551000000000002</v>
      </c>
      <c r="Y4975" s="31">
        <v>0.14976</v>
      </c>
      <c r="Z4975" s="31">
        <v>9.2700000000000005E-2</v>
      </c>
      <c r="AA4975" s="31">
        <v>7.8960663738715935</v>
      </c>
      <c r="AB4975" s="31" t="s">
        <v>194</v>
      </c>
      <c r="AC4975" s="31" t="s">
        <v>194</v>
      </c>
      <c r="AD4975" s="31">
        <v>3.319</v>
      </c>
      <c r="AE4975" s="34"/>
      <c r="AF4975" s="31">
        <v>0.56117127104426401</v>
      </c>
      <c r="AG4975" s="31">
        <v>7.8815780084236758E-2</v>
      </c>
      <c r="AH4975" s="34"/>
      <c r="AI4975" s="34">
        <v>1.0500000000000043</v>
      </c>
      <c r="AJ4975" s="127"/>
      <c r="AK4975" s="127"/>
      <c r="AL4975" s="127"/>
      <c r="AM4975" s="127"/>
    </row>
    <row r="4976" spans="1:39" s="1" customFormat="1" ht="15" customHeight="1" x14ac:dyDescent="0.2">
      <c r="A4976" s="30">
        <v>5111</v>
      </c>
      <c r="B4976" s="30">
        <v>100707</v>
      </c>
      <c r="C4976" s="140">
        <v>40367</v>
      </c>
      <c r="D4976" s="30">
        <v>20</v>
      </c>
      <c r="E4976" s="30" t="s">
        <v>47</v>
      </c>
      <c r="F4976" s="30">
        <v>-80</v>
      </c>
      <c r="G4976" s="83">
        <v>29.565999999999999</v>
      </c>
      <c r="H4976" s="32">
        <v>-80.492766666666668</v>
      </c>
      <c r="I4976" s="30">
        <v>25</v>
      </c>
      <c r="J4976" s="83">
        <v>3.9999999999999858</v>
      </c>
      <c r="K4976" s="32">
        <v>25.066666666666666</v>
      </c>
      <c r="L4976" s="34">
        <v>31.808</v>
      </c>
      <c r="M4976" s="34">
        <v>36.539000000000001</v>
      </c>
      <c r="N4976" s="33"/>
      <c r="O4976" s="33"/>
      <c r="P4976" s="31">
        <v>44.064864864864859</v>
      </c>
      <c r="Q4976" s="31">
        <v>0.2672230000000001</v>
      </c>
      <c r="R4976" s="31">
        <v>2.8181086470826346</v>
      </c>
      <c r="S4976" s="31">
        <v>0.99099999999999999</v>
      </c>
      <c r="T4976" s="31">
        <v>1.6E-2</v>
      </c>
      <c r="U4976" s="31">
        <v>1.329</v>
      </c>
      <c r="V4976" s="31">
        <v>0.16300000000000001</v>
      </c>
      <c r="W4976" s="31">
        <v>1.1659999999999999</v>
      </c>
      <c r="X4976" s="31">
        <v>7.6289999999999996</v>
      </c>
      <c r="Y4976" s="31">
        <v>8.7360000000000007E-2</v>
      </c>
      <c r="Z4976" s="31">
        <v>7.1325000000000013E-2</v>
      </c>
      <c r="AA4976" s="31">
        <v>7.8686499119523594</v>
      </c>
      <c r="AB4976" s="31" t="s">
        <v>194</v>
      </c>
      <c r="AC4976" s="31" t="s">
        <v>194</v>
      </c>
      <c r="AD4976" s="31">
        <v>2.3199999999999998</v>
      </c>
      <c r="AE4976" s="34"/>
      <c r="AF4976" s="31">
        <v>0.68788736450587196</v>
      </c>
      <c r="AG4976" s="31">
        <v>0.12626865683067634</v>
      </c>
      <c r="AH4976" s="34"/>
      <c r="AI4976" s="34">
        <v>2.9000000000000004</v>
      </c>
      <c r="AJ4976" s="127"/>
      <c r="AK4976" s="127"/>
      <c r="AL4976" s="127"/>
      <c r="AM4976" s="127"/>
    </row>
    <row r="4977" spans="1:39" s="1" customFormat="1" ht="15" customHeight="1" x14ac:dyDescent="0.2">
      <c r="A4977" s="30">
        <v>5112</v>
      </c>
      <c r="B4977" s="30">
        <v>100707</v>
      </c>
      <c r="C4977" s="140">
        <v>40367</v>
      </c>
      <c r="D4977" s="30">
        <v>34</v>
      </c>
      <c r="E4977" s="30" t="s">
        <v>49</v>
      </c>
      <c r="F4977" s="30">
        <v>-80</v>
      </c>
      <c r="G4977" s="83">
        <v>57.33</v>
      </c>
      <c r="H4977" s="32">
        <v>-80.955500000000001</v>
      </c>
      <c r="I4977" s="30">
        <v>24</v>
      </c>
      <c r="J4977" s="83">
        <v>59.309000000000083</v>
      </c>
      <c r="K4977" s="32">
        <v>24.988483333333335</v>
      </c>
      <c r="L4977" s="34">
        <v>31.116</v>
      </c>
      <c r="M4977" s="34">
        <v>39.194000000000003</v>
      </c>
      <c r="N4977" s="33"/>
      <c r="O4977" s="33"/>
      <c r="P4977" s="31"/>
      <c r="Q4977" s="31"/>
      <c r="R4977" s="31">
        <v>0.25557937032049288</v>
      </c>
      <c r="S4977" s="31">
        <v>0.27800000000000002</v>
      </c>
      <c r="T4977" s="31">
        <v>0.16800000000000001</v>
      </c>
      <c r="U4977" s="31">
        <v>1.0780000000000001</v>
      </c>
      <c r="V4977" s="31">
        <v>0.108</v>
      </c>
      <c r="W4977" s="31">
        <v>0.97000000000000008</v>
      </c>
      <c r="X4977" s="31">
        <v>155.874</v>
      </c>
      <c r="Y4977" s="31">
        <v>0.1996</v>
      </c>
      <c r="Z4977" s="31">
        <v>3.1599999999999989E-2</v>
      </c>
      <c r="AA4977" s="31" t="s">
        <v>194</v>
      </c>
      <c r="AB4977" s="31" t="s">
        <v>194</v>
      </c>
      <c r="AC4977" s="31" t="s">
        <v>194</v>
      </c>
      <c r="AD4977" s="31">
        <v>1.3560000000000001</v>
      </c>
      <c r="AE4977" s="34"/>
      <c r="AF4977" s="31">
        <v>0.79313328930787186</v>
      </c>
      <c r="AG4977" s="31">
        <v>0.31341774839507769</v>
      </c>
      <c r="AH4977" s="34"/>
      <c r="AI4977" s="34">
        <v>0.35000000000000142</v>
      </c>
      <c r="AJ4977" s="127"/>
      <c r="AK4977" s="127"/>
      <c r="AL4977" s="127"/>
      <c r="AM4977" s="127"/>
    </row>
    <row r="4978" spans="1:39" s="1" customFormat="1" ht="15" customHeight="1" x14ac:dyDescent="0.2">
      <c r="A4978" s="30">
        <v>5113</v>
      </c>
      <c r="B4978" s="30">
        <v>100707</v>
      </c>
      <c r="C4978" s="140">
        <v>40367</v>
      </c>
      <c r="D4978" s="30">
        <v>36</v>
      </c>
      <c r="E4978" s="30" t="s">
        <v>50</v>
      </c>
      <c r="F4978" s="30">
        <v>-80</v>
      </c>
      <c r="G4978" s="83">
        <v>47.62</v>
      </c>
      <c r="H4978" s="32">
        <v>-80.793666666666667</v>
      </c>
      <c r="I4978" s="30">
        <v>24</v>
      </c>
      <c r="J4978" s="83">
        <v>57.565999999999988</v>
      </c>
      <c r="K4978" s="32">
        <v>24.959433333333333</v>
      </c>
      <c r="L4978" s="34">
        <v>32.762999999999998</v>
      </c>
      <c r="M4978" s="34">
        <v>40.970999999999997</v>
      </c>
      <c r="N4978" s="33"/>
      <c r="O4978" s="33"/>
      <c r="P4978" s="31">
        <v>63.048648648648644</v>
      </c>
      <c r="Q4978" s="31">
        <v>0.21164899999999998</v>
      </c>
      <c r="R4978" s="31">
        <v>0.68406225856217961</v>
      </c>
      <c r="S4978" s="31">
        <v>0.315</v>
      </c>
      <c r="T4978" s="31">
        <v>0.111</v>
      </c>
      <c r="U4978" s="31">
        <v>0.88600000000000001</v>
      </c>
      <c r="V4978" s="31">
        <v>0.11899999999999999</v>
      </c>
      <c r="W4978" s="31">
        <v>0.76700000000000002</v>
      </c>
      <c r="X4978" s="31">
        <v>93.447000000000003</v>
      </c>
      <c r="Y4978" s="31">
        <v>0.19936000000000001</v>
      </c>
      <c r="Z4978" s="31">
        <v>8.8599999999999998E-2</v>
      </c>
      <c r="AA4978" s="31">
        <v>7.8679723036500731</v>
      </c>
      <c r="AB4978" s="31" t="s">
        <v>194</v>
      </c>
      <c r="AC4978" s="31" t="s">
        <v>194</v>
      </c>
      <c r="AD4978" s="31">
        <v>1.2010000000000001</v>
      </c>
      <c r="AE4978" s="34"/>
      <c r="AF4978" s="31">
        <v>1.3938770280776878</v>
      </c>
      <c r="AG4978" s="31">
        <v>7.9659591391255238E-2</v>
      </c>
      <c r="AH4978" s="34"/>
      <c r="AI4978" s="34">
        <v>0.84999999999999964</v>
      </c>
      <c r="AJ4978" s="127"/>
      <c r="AK4978" s="127"/>
      <c r="AL4978" s="127"/>
      <c r="AM4978" s="127"/>
    </row>
    <row r="4979" spans="1:39" s="1" customFormat="1" ht="15" customHeight="1" x14ac:dyDescent="0.2">
      <c r="A4979" s="30">
        <v>5114</v>
      </c>
      <c r="B4979" s="30">
        <v>100707</v>
      </c>
      <c r="C4979" s="140">
        <v>40367</v>
      </c>
      <c r="D4979" s="30">
        <v>37</v>
      </c>
      <c r="E4979" s="30" t="s">
        <v>50</v>
      </c>
      <c r="F4979" s="30">
        <v>-80</v>
      </c>
      <c r="G4979" s="83">
        <v>45.667999999999999</v>
      </c>
      <c r="H4979" s="32">
        <v>-80.761133333333333</v>
      </c>
      <c r="I4979" s="30">
        <v>24</v>
      </c>
      <c r="J4979" s="83">
        <v>55.938999999999908</v>
      </c>
      <c r="K4979" s="32">
        <v>24.932316666666665</v>
      </c>
      <c r="L4979" s="34">
        <v>34.305</v>
      </c>
      <c r="M4979" s="34">
        <v>39.152000000000001</v>
      </c>
      <c r="N4979" s="33"/>
      <c r="O4979" s="33"/>
      <c r="P4979" s="31">
        <v>55.67567567567567</v>
      </c>
      <c r="Q4979" s="31">
        <v>0.43394500000000014</v>
      </c>
      <c r="R4979" s="31">
        <v>0.69512176778180723</v>
      </c>
      <c r="S4979" s="31">
        <v>0.67</v>
      </c>
      <c r="T4979" s="31">
        <v>0.19</v>
      </c>
      <c r="U4979" s="31">
        <v>1.05</v>
      </c>
      <c r="V4979" s="31">
        <v>0.15</v>
      </c>
      <c r="W4979" s="31">
        <v>0.9</v>
      </c>
      <c r="X4979" s="31">
        <v>137.29</v>
      </c>
      <c r="Y4979" s="31">
        <v>0.23702500000000001</v>
      </c>
      <c r="Z4979" s="31">
        <v>4.7025000000000011E-2</v>
      </c>
      <c r="AA4979" s="31">
        <v>7.9479786800862984</v>
      </c>
      <c r="AB4979" s="31" t="s">
        <v>194</v>
      </c>
      <c r="AC4979" s="31" t="s">
        <v>194</v>
      </c>
      <c r="AD4979" s="31">
        <v>1.7200000000000002</v>
      </c>
      <c r="AE4979" s="34"/>
      <c r="AF4979" s="31">
        <v>0.46097715063275996</v>
      </c>
      <c r="AG4979" s="31">
        <v>6.0783854337387269E-2</v>
      </c>
      <c r="AH4979" s="34"/>
      <c r="AI4979" s="34">
        <v>0.74999999999999289</v>
      </c>
      <c r="AJ4979" s="127"/>
      <c r="AK4979" s="127"/>
      <c r="AL4979" s="127"/>
      <c r="AM4979" s="127"/>
    </row>
    <row r="4980" spans="1:39" ht="15" customHeight="1" x14ac:dyDescent="0.2">
      <c r="A4980" s="25">
        <v>5115</v>
      </c>
      <c r="B4980" s="25">
        <v>100707</v>
      </c>
      <c r="C4980" s="139">
        <v>40368</v>
      </c>
      <c r="D4980" s="25">
        <v>21</v>
      </c>
      <c r="E4980" s="25" t="s">
        <v>47</v>
      </c>
      <c r="F4980" s="25">
        <v>-80</v>
      </c>
      <c r="G4980" s="82">
        <v>30.88</v>
      </c>
      <c r="H4980" s="27">
        <v>-80.51466666666667</v>
      </c>
      <c r="I4980" s="25">
        <v>25</v>
      </c>
      <c r="J4980" s="82">
        <v>6.7700000000000671</v>
      </c>
      <c r="K4980" s="27">
        <v>25.112833333333334</v>
      </c>
      <c r="L4980" s="29">
        <v>30.509</v>
      </c>
      <c r="M4980" s="29">
        <v>35.588000000000001</v>
      </c>
      <c r="P4980" s="26">
        <v>41.318918918918918</v>
      </c>
      <c r="Q4980" s="26">
        <v>0</v>
      </c>
      <c r="R4980" s="26">
        <v>2.8364013911553632</v>
      </c>
      <c r="S4980" s="26">
        <v>3.1930000000000001</v>
      </c>
      <c r="T4980" s="26">
        <v>4.4999999999999998E-2</v>
      </c>
      <c r="U4980" s="26">
        <v>2.7050000000000001</v>
      </c>
      <c r="V4980" s="26">
        <v>0.17299999999999999</v>
      </c>
      <c r="W4980" s="26">
        <v>2.532</v>
      </c>
      <c r="X4980" s="26">
        <v>3.577</v>
      </c>
      <c r="Y4980" s="26">
        <v>0.11231999999999999</v>
      </c>
      <c r="Z4980" s="26">
        <v>6.7275000000000001E-2</v>
      </c>
      <c r="AA4980" s="26">
        <v>7.8174510610552579</v>
      </c>
      <c r="AB4980" s="26" t="s">
        <v>194</v>
      </c>
      <c r="AC4980" s="26" t="s">
        <v>194</v>
      </c>
      <c r="AD4980" s="26">
        <v>5.8979999999999997</v>
      </c>
      <c r="AF4980" s="26">
        <v>0.53422831429495199</v>
      </c>
      <c r="AG4980" s="26">
        <v>0.14379992518734058</v>
      </c>
      <c r="AI4980" s="29">
        <v>2.9000000000000004</v>
      </c>
    </row>
    <row r="4981" spans="1:39" ht="15" customHeight="1" x14ac:dyDescent="0.2">
      <c r="A4981" s="25">
        <v>5116</v>
      </c>
      <c r="B4981" s="25">
        <v>100707</v>
      </c>
      <c r="C4981" s="139">
        <v>40368</v>
      </c>
      <c r="D4981" s="25">
        <v>22</v>
      </c>
      <c r="E4981" s="25" t="s">
        <v>47</v>
      </c>
      <c r="F4981" s="25">
        <v>-80</v>
      </c>
      <c r="G4981" s="82">
        <v>36.22</v>
      </c>
      <c r="H4981" s="27">
        <v>-80.603666666666669</v>
      </c>
      <c r="I4981" s="25">
        <v>25</v>
      </c>
      <c r="J4981" s="82">
        <v>5.9980000000000189</v>
      </c>
      <c r="K4981" s="27">
        <v>25.099966666666667</v>
      </c>
      <c r="L4981" s="29">
        <v>30.748999999999999</v>
      </c>
      <c r="M4981" s="29">
        <v>34.594000000000001</v>
      </c>
      <c r="P4981" s="26">
        <v>50.529729729729723</v>
      </c>
      <c r="Q4981" s="26">
        <v>0.18386199999999997</v>
      </c>
      <c r="R4981" s="26">
        <v>1.9524889825179561</v>
      </c>
      <c r="S4981" s="26">
        <v>1.423</v>
      </c>
      <c r="T4981" s="26">
        <v>4.5999999999999999E-2</v>
      </c>
      <c r="U4981" s="26">
        <v>0.63600000000000001</v>
      </c>
      <c r="V4981" s="26">
        <v>9.1999999999999998E-2</v>
      </c>
      <c r="W4981" s="26">
        <v>0.54400000000000004</v>
      </c>
      <c r="X4981" s="26">
        <v>6.0890000000000004</v>
      </c>
      <c r="Y4981" s="26">
        <v>9.9839999999999998E-2</v>
      </c>
      <c r="Z4981" s="26">
        <v>5.3800000000000001E-2</v>
      </c>
      <c r="AA4981" s="26">
        <v>7.8974711942485349</v>
      </c>
      <c r="AB4981" s="26" t="s">
        <v>194</v>
      </c>
      <c r="AC4981" s="26" t="s">
        <v>194</v>
      </c>
      <c r="AD4981" s="26">
        <v>2.0590000000000002</v>
      </c>
      <c r="AF4981" s="26">
        <v>0.39909254684918399</v>
      </c>
      <c r="AG4981" s="26">
        <v>0.12192255246696712</v>
      </c>
      <c r="AI4981" s="29">
        <v>2.0000000000000018</v>
      </c>
    </row>
    <row r="4982" spans="1:39" ht="15" customHeight="1" x14ac:dyDescent="0.2">
      <c r="A4982" s="25">
        <v>5117</v>
      </c>
      <c r="B4982" s="25">
        <v>100707</v>
      </c>
      <c r="C4982" s="139">
        <v>40368</v>
      </c>
      <c r="D4982" s="25">
        <v>23</v>
      </c>
      <c r="E4982" s="25" t="s">
        <v>47</v>
      </c>
      <c r="F4982" s="25">
        <v>-80</v>
      </c>
      <c r="G4982" s="82">
        <v>37.457999999999998</v>
      </c>
      <c r="H4982" s="27">
        <v>-80.624300000000005</v>
      </c>
      <c r="I4982" s="25">
        <v>25</v>
      </c>
      <c r="J4982" s="82">
        <v>3.3369999999999322</v>
      </c>
      <c r="K4982" s="27">
        <v>25.055616666666666</v>
      </c>
      <c r="L4982" s="29">
        <v>31.09</v>
      </c>
      <c r="M4982" s="29">
        <v>39.450000000000003</v>
      </c>
      <c r="P4982" s="26">
        <v>49.686486486486487</v>
      </c>
      <c r="Q4982" s="26">
        <v>0</v>
      </c>
      <c r="R4982" s="26">
        <v>4.6784491425727435</v>
      </c>
      <c r="S4982" s="26">
        <v>3.5190000000000001</v>
      </c>
      <c r="T4982" s="26">
        <v>5.8000000000000003E-2</v>
      </c>
      <c r="U4982" s="26">
        <v>1.5780000000000001</v>
      </c>
      <c r="V4982" s="26">
        <v>0.247</v>
      </c>
      <c r="W4982" s="26">
        <v>1.331</v>
      </c>
      <c r="X4982" s="26">
        <v>15.840999999999999</v>
      </c>
      <c r="Y4982" s="26">
        <v>0.19968</v>
      </c>
      <c r="Z4982" s="26">
        <v>0.1416</v>
      </c>
      <c r="AA4982" s="26">
        <v>7.840721404670246</v>
      </c>
      <c r="AB4982" s="26" t="s">
        <v>194</v>
      </c>
      <c r="AC4982" s="26" t="s">
        <v>194</v>
      </c>
      <c r="AD4982" s="26">
        <v>5.0969999999999995</v>
      </c>
      <c r="AF4982" s="26">
        <v>1.4410272023889839</v>
      </c>
      <c r="AG4982" s="26">
        <v>3.4747134041947098E-2</v>
      </c>
      <c r="AI4982" s="29">
        <v>4.8500000000000032</v>
      </c>
    </row>
    <row r="4983" spans="1:39" ht="15" customHeight="1" x14ac:dyDescent="0.2">
      <c r="A4983" s="25">
        <v>5118</v>
      </c>
      <c r="B4983" s="25">
        <v>100707</v>
      </c>
      <c r="C4983" s="139">
        <v>40368</v>
      </c>
      <c r="D4983" s="25">
        <v>24</v>
      </c>
      <c r="E4983" s="25" t="s">
        <v>48</v>
      </c>
      <c r="F4983" s="25">
        <v>-80</v>
      </c>
      <c r="G4983" s="82">
        <v>40</v>
      </c>
      <c r="H4983" s="27">
        <v>-80.666666666666671</v>
      </c>
      <c r="I4983" s="25">
        <v>25</v>
      </c>
      <c r="J4983" s="82">
        <v>3.8179999999999126</v>
      </c>
      <c r="K4983" s="27">
        <v>25.063633333333332</v>
      </c>
      <c r="L4983" s="29">
        <v>30.986999999999998</v>
      </c>
      <c r="M4983" s="29">
        <v>39.932000000000002</v>
      </c>
      <c r="P4983" s="26">
        <v>51.999999999999993</v>
      </c>
      <c r="Q4983" s="26">
        <v>7.2713999999999945E-2</v>
      </c>
      <c r="R4983" s="26">
        <v>2.1086697581230252</v>
      </c>
      <c r="S4983" s="26">
        <v>3.46</v>
      </c>
      <c r="T4983" s="26">
        <v>0.03</v>
      </c>
      <c r="U4983" s="26">
        <v>1.79</v>
      </c>
      <c r="V4983" s="26">
        <v>0.19</v>
      </c>
      <c r="W4983" s="26">
        <v>1.6</v>
      </c>
      <c r="X4983" s="26">
        <v>15.33</v>
      </c>
      <c r="Y4983" s="26">
        <v>0.32447999999999999</v>
      </c>
      <c r="Z4983" s="26">
        <v>0.29435</v>
      </c>
      <c r="AA4983" s="26">
        <v>7.9755717726448507</v>
      </c>
      <c r="AB4983" s="26" t="s">
        <v>194</v>
      </c>
      <c r="AC4983" s="26" t="s">
        <v>194</v>
      </c>
      <c r="AD4983" s="26">
        <v>5.25</v>
      </c>
      <c r="AF4983" s="26">
        <v>1.18717403176656</v>
      </c>
      <c r="AG4983" s="26">
        <v>0.14837004171313736</v>
      </c>
      <c r="AI4983" s="29">
        <v>2.2499999999999964</v>
      </c>
    </row>
    <row r="4984" spans="1:39" ht="15" customHeight="1" x14ac:dyDescent="0.2">
      <c r="A4984" s="25">
        <v>5119</v>
      </c>
      <c r="B4984" s="25">
        <v>100707</v>
      </c>
      <c r="C4984" s="139">
        <v>40368</v>
      </c>
      <c r="D4984" s="25">
        <v>25</v>
      </c>
      <c r="E4984" s="25" t="s">
        <v>48</v>
      </c>
      <c r="F4984" s="25">
        <v>-80</v>
      </c>
      <c r="G4984" s="82">
        <v>43.015999999999998</v>
      </c>
      <c r="H4984" s="27">
        <v>-80.71693333333333</v>
      </c>
      <c r="I4984" s="25">
        <v>25</v>
      </c>
      <c r="J4984" s="82">
        <v>3.6100000000000421</v>
      </c>
      <c r="K4984" s="27">
        <v>25.060166666666667</v>
      </c>
      <c r="L4984" s="29">
        <v>31.305</v>
      </c>
      <c r="M4984" s="29">
        <v>41.401000000000003</v>
      </c>
      <c r="P4984" s="26">
        <v>55.567567567567565</v>
      </c>
      <c r="Q4984" s="26">
        <v>0.322797</v>
      </c>
      <c r="R4984" s="26">
        <v>5.3625957653072911</v>
      </c>
      <c r="S4984" s="26">
        <v>3.871</v>
      </c>
      <c r="T4984" s="26">
        <v>4.9000000000000002E-2</v>
      </c>
      <c r="U4984" s="26">
        <v>1.9930000000000001</v>
      </c>
      <c r="V4984" s="26">
        <v>0.32</v>
      </c>
      <c r="W4984" s="26">
        <v>1.673</v>
      </c>
      <c r="X4984" s="26">
        <v>13.602</v>
      </c>
      <c r="Y4984" s="26">
        <v>0.27456000000000003</v>
      </c>
      <c r="Z4984" s="26">
        <v>0.22545000000000004</v>
      </c>
      <c r="AA4984" s="26">
        <v>7.9780522988526608</v>
      </c>
      <c r="AB4984" s="26" t="s">
        <v>194</v>
      </c>
      <c r="AC4984" s="26" t="s">
        <v>194</v>
      </c>
      <c r="AD4984" s="26">
        <v>5.8639999999999999</v>
      </c>
      <c r="AF4984" s="26">
        <v>0.7341955714187518</v>
      </c>
      <c r="AG4984" s="26">
        <v>0.11762868544459051</v>
      </c>
      <c r="AI4984" s="29">
        <v>5.4499999999999993</v>
      </c>
    </row>
    <row r="4985" spans="1:39" ht="15" customHeight="1" x14ac:dyDescent="0.2">
      <c r="A4985" s="25">
        <v>5120</v>
      </c>
      <c r="B4985" s="25">
        <v>100707</v>
      </c>
      <c r="C4985" s="139">
        <v>40368</v>
      </c>
      <c r="D4985" s="25">
        <v>26</v>
      </c>
      <c r="E4985" s="25" t="s">
        <v>50</v>
      </c>
      <c r="F4985" s="25">
        <v>-80</v>
      </c>
      <c r="G4985" s="82">
        <v>43.311999999999998</v>
      </c>
      <c r="H4985" s="27">
        <v>-80.721866666666671</v>
      </c>
      <c r="I4985" s="25">
        <v>25</v>
      </c>
      <c r="J4985" s="82">
        <v>1.4569999999999794</v>
      </c>
      <c r="K4985" s="27">
        <v>25.024283333333333</v>
      </c>
      <c r="L4985" s="29">
        <v>31.132999999999999</v>
      </c>
      <c r="M4985" s="29">
        <v>42.152999999999999</v>
      </c>
      <c r="P4985" s="26">
        <v>55.41621621621622</v>
      </c>
      <c r="Q4985" s="26">
        <v>4.492700000000005E-2</v>
      </c>
      <c r="R4985" s="26">
        <v>3.5371526463647172</v>
      </c>
      <c r="S4985" s="26">
        <v>1.393</v>
      </c>
      <c r="T4985" s="26">
        <v>5.8000000000000003E-2</v>
      </c>
      <c r="U4985" s="26">
        <v>1.2410000000000001</v>
      </c>
      <c r="V4985" s="26">
        <v>0.11</v>
      </c>
      <c r="W4985" s="26">
        <v>1.131</v>
      </c>
      <c r="X4985" s="26">
        <v>40.188000000000002</v>
      </c>
      <c r="Y4985" s="26">
        <v>0.16224</v>
      </c>
      <c r="Z4985" s="26">
        <v>0.10417500000000002</v>
      </c>
      <c r="AA4985" s="26">
        <v>7.9386649712932442</v>
      </c>
      <c r="AB4985" s="26" t="s">
        <v>194</v>
      </c>
      <c r="AC4985" s="26" t="s">
        <v>194</v>
      </c>
      <c r="AD4985" s="26">
        <v>2.6340000000000003</v>
      </c>
      <c r="AF4985" s="26">
        <v>1.7879177705363758</v>
      </c>
      <c r="AG4985" s="26">
        <v>7.1625024875456716E-2</v>
      </c>
      <c r="AI4985" s="29">
        <v>3.75</v>
      </c>
    </row>
    <row r="4986" spans="1:39" ht="15" customHeight="1" x14ac:dyDescent="0.2">
      <c r="A4986" s="25">
        <v>5121</v>
      </c>
      <c r="B4986" s="25">
        <v>100707</v>
      </c>
      <c r="C4986" s="139">
        <v>40368</v>
      </c>
      <c r="D4986" s="25">
        <v>27</v>
      </c>
      <c r="E4986" s="25" t="s">
        <v>50</v>
      </c>
      <c r="F4986" s="25">
        <v>-80</v>
      </c>
      <c r="G4986" s="82">
        <v>44.981999999999999</v>
      </c>
      <c r="H4986" s="27">
        <v>-80.749700000000004</v>
      </c>
      <c r="I4986" s="25">
        <v>25</v>
      </c>
      <c r="J4986" s="82">
        <v>0.35600000000009402</v>
      </c>
      <c r="K4986" s="27">
        <v>25.005933333333335</v>
      </c>
      <c r="L4986" s="29">
        <v>30.992999999999999</v>
      </c>
      <c r="M4986" s="29">
        <v>40.74</v>
      </c>
      <c r="P4986" s="26">
        <v>55.718918918918916</v>
      </c>
      <c r="Q4986" s="26">
        <v>0.37837100000000001</v>
      </c>
      <c r="R4986" s="26">
        <v>2.4582018313251139</v>
      </c>
      <c r="S4986" s="26">
        <v>1.3</v>
      </c>
      <c r="T4986" s="26">
        <v>9.8000000000000004E-2</v>
      </c>
      <c r="U4986" s="26">
        <v>1.179</v>
      </c>
      <c r="V4986" s="26">
        <v>0.113</v>
      </c>
      <c r="W4986" s="26">
        <v>1.0660000000000001</v>
      </c>
      <c r="X4986" s="26">
        <v>70.325000000000003</v>
      </c>
      <c r="Y4986" s="26">
        <v>0.19968</v>
      </c>
      <c r="Z4986" s="26">
        <v>0.1016</v>
      </c>
      <c r="AA4986" s="26">
        <v>7.9382680275542503</v>
      </c>
      <c r="AB4986" s="26" t="s">
        <v>194</v>
      </c>
      <c r="AC4986" s="26" t="s">
        <v>194</v>
      </c>
      <c r="AD4986" s="26">
        <v>2.4790000000000001</v>
      </c>
      <c r="AF4986" s="26">
        <v>1.611104616869016</v>
      </c>
      <c r="AG4986" s="26">
        <v>0.11231039668856073</v>
      </c>
      <c r="AI4986" s="29">
        <v>2.6499999999999968</v>
      </c>
    </row>
    <row r="4987" spans="1:39" ht="15" customHeight="1" x14ac:dyDescent="0.2">
      <c r="A4987" s="25">
        <v>5122</v>
      </c>
      <c r="B4987" s="25">
        <v>100707</v>
      </c>
      <c r="C4987" s="139">
        <v>40368</v>
      </c>
      <c r="D4987" s="25">
        <v>28</v>
      </c>
      <c r="E4987" s="25" t="s">
        <v>50</v>
      </c>
      <c r="F4987" s="25">
        <v>-80</v>
      </c>
      <c r="G4987" s="82">
        <v>47.100999999999999</v>
      </c>
      <c r="H4987" s="27">
        <v>-80.785016666666664</v>
      </c>
      <c r="I4987" s="25">
        <v>25</v>
      </c>
      <c r="J4987" s="82">
        <v>6.3999999999992951E-2</v>
      </c>
      <c r="K4987" s="27">
        <v>25.001066666666667</v>
      </c>
      <c r="L4987" s="29">
        <v>31.23</v>
      </c>
      <c r="M4987" s="29">
        <v>40.868000000000002</v>
      </c>
      <c r="P4987" s="26">
        <v>62.464864864864857</v>
      </c>
      <c r="Q4987" s="26">
        <v>0.48951900000000004</v>
      </c>
      <c r="R4987" s="26">
        <v>1.1070158935904257</v>
      </c>
      <c r="S4987" s="26">
        <v>1.127</v>
      </c>
      <c r="T4987" s="26">
        <v>0.14000000000000001</v>
      </c>
      <c r="U4987" s="26">
        <v>1.077</v>
      </c>
      <c r="V4987" s="26">
        <v>0.122</v>
      </c>
      <c r="W4987" s="26">
        <v>0.95499999999999996</v>
      </c>
      <c r="X4987" s="26">
        <v>107.563</v>
      </c>
      <c r="Y4987" s="26">
        <v>0.12480000000000001</v>
      </c>
      <c r="Z4987" s="26">
        <v>0</v>
      </c>
      <c r="AA4987" s="26">
        <v>8.0521257930439152</v>
      </c>
      <c r="AB4987" s="26" t="s">
        <v>194</v>
      </c>
      <c r="AC4987" s="26" t="s">
        <v>194</v>
      </c>
      <c r="AD4987" s="26">
        <v>2.2040000000000002</v>
      </c>
      <c r="AF4987" s="26">
        <v>1.2010664938404241</v>
      </c>
      <c r="AG4987" s="26">
        <v>0.10576021196043058</v>
      </c>
      <c r="AI4987" s="29">
        <v>1.25</v>
      </c>
    </row>
    <row r="4988" spans="1:39" ht="15" customHeight="1" x14ac:dyDescent="0.2">
      <c r="A4988" s="25">
        <v>5123</v>
      </c>
      <c r="B4988" s="25">
        <v>100707</v>
      </c>
      <c r="C4988" s="139">
        <v>40368</v>
      </c>
      <c r="D4988" s="25">
        <v>29</v>
      </c>
      <c r="E4988" s="25" t="s">
        <v>50</v>
      </c>
      <c r="F4988" s="25">
        <v>-80</v>
      </c>
      <c r="G4988" s="82">
        <v>48.676000000000002</v>
      </c>
      <c r="H4988" s="27">
        <v>-80.811266666666668</v>
      </c>
      <c r="I4988" s="25">
        <v>24</v>
      </c>
      <c r="J4988" s="82">
        <v>59.914999999999949</v>
      </c>
      <c r="K4988" s="27">
        <v>24.998583333333332</v>
      </c>
      <c r="L4988" s="29">
        <v>31.381</v>
      </c>
      <c r="M4988" s="29">
        <v>41.43</v>
      </c>
      <c r="P4988" s="26">
        <v>68.864864864864856</v>
      </c>
      <c r="Q4988" s="26">
        <v>0.48951900000000004</v>
      </c>
      <c r="R4988" s="26">
        <v>0.66946180897294749</v>
      </c>
      <c r="S4988" s="26">
        <v>0.873</v>
      </c>
      <c r="T4988" s="26">
        <v>0.128</v>
      </c>
      <c r="U4988" s="26">
        <v>1.079</v>
      </c>
      <c r="V4988" s="26">
        <v>7.6999999999999999E-2</v>
      </c>
      <c r="W4988" s="26">
        <v>1.002</v>
      </c>
      <c r="X4988" s="26">
        <v>78.396000000000001</v>
      </c>
      <c r="Y4988" s="26">
        <v>0.11231999999999999</v>
      </c>
      <c r="Z4988" s="26">
        <v>0</v>
      </c>
      <c r="AA4988" s="26">
        <v>7.9742742333558265</v>
      </c>
      <c r="AB4988" s="26" t="s">
        <v>194</v>
      </c>
      <c r="AC4988" s="26" t="s">
        <v>194</v>
      </c>
      <c r="AD4988" s="26">
        <v>1.952</v>
      </c>
      <c r="AF4988" s="26">
        <v>0.67652080462725595</v>
      </c>
      <c r="AG4988" s="26">
        <v>0.12010643384038816</v>
      </c>
      <c r="AI4988" s="29">
        <v>0.75000000000000178</v>
      </c>
    </row>
    <row r="4989" spans="1:39" ht="15" customHeight="1" x14ac:dyDescent="0.2">
      <c r="A4989" s="25">
        <v>5124</v>
      </c>
      <c r="B4989" s="25">
        <v>100707</v>
      </c>
      <c r="C4989" s="139">
        <v>40368</v>
      </c>
      <c r="D4989" s="25">
        <v>30</v>
      </c>
      <c r="E4989" s="25" t="s">
        <v>49</v>
      </c>
      <c r="F4989" s="25">
        <v>-80</v>
      </c>
      <c r="G4989" s="82">
        <v>50.125</v>
      </c>
      <c r="H4989" s="27">
        <v>-80.83541666666666</v>
      </c>
      <c r="I4989" s="25">
        <v>24</v>
      </c>
      <c r="J4989" s="82">
        <v>58.539999999999921</v>
      </c>
      <c r="K4989" s="27">
        <v>24.975666666666665</v>
      </c>
      <c r="L4989" s="29">
        <v>31.265000000000001</v>
      </c>
      <c r="M4989" s="29">
        <v>40.783999999999999</v>
      </c>
      <c r="P4989" s="26">
        <v>68.237837837837844</v>
      </c>
      <c r="Q4989" s="26">
        <v>0.48951900000000004</v>
      </c>
      <c r="R4989" s="26">
        <v>0.70202105572004359</v>
      </c>
      <c r="S4989" s="26">
        <v>1.339</v>
      </c>
      <c r="T4989" s="26">
        <v>9.7000000000000003E-2</v>
      </c>
      <c r="U4989" s="26">
        <v>1.093</v>
      </c>
      <c r="V4989" s="26">
        <v>0.11700000000000001</v>
      </c>
      <c r="W4989" s="26">
        <v>0.97599999999999998</v>
      </c>
      <c r="X4989" s="26">
        <v>78.721999999999994</v>
      </c>
      <c r="Y4989" s="26">
        <v>0.16217500000000001</v>
      </c>
      <c r="Z4989" s="26">
        <v>6.5175000000000011E-2</v>
      </c>
      <c r="AA4989" s="26">
        <v>7.9061523584100346</v>
      </c>
      <c r="AB4989" s="26" t="s">
        <v>194</v>
      </c>
      <c r="AC4989" s="26" t="s">
        <v>194</v>
      </c>
      <c r="AD4989" s="26">
        <v>2.4319999999999999</v>
      </c>
      <c r="AF4989" s="26">
        <v>0.82302313195163979</v>
      </c>
      <c r="AG4989" s="26">
        <v>0.17387977461390944</v>
      </c>
      <c r="AI4989" s="29">
        <v>0.80000000000000071</v>
      </c>
    </row>
    <row r="4990" spans="1:39" ht="15" customHeight="1" x14ac:dyDescent="0.2">
      <c r="A4990" s="25">
        <v>5125</v>
      </c>
      <c r="B4990" s="25">
        <v>100707</v>
      </c>
      <c r="C4990" s="139">
        <v>40368</v>
      </c>
      <c r="D4990" s="25">
        <v>31</v>
      </c>
      <c r="E4990" s="25" t="s">
        <v>49</v>
      </c>
      <c r="F4990" s="25">
        <v>-80</v>
      </c>
      <c r="G4990" s="82">
        <v>52.173999999999999</v>
      </c>
      <c r="H4990" s="27">
        <v>-80.869566666666671</v>
      </c>
      <c r="I4990" s="25">
        <v>25</v>
      </c>
      <c r="J4990" s="82">
        <v>0.67600000000005878</v>
      </c>
      <c r="K4990" s="27">
        <v>25.011266666666668</v>
      </c>
      <c r="L4990" s="29">
        <v>31.507999999999999</v>
      </c>
      <c r="M4990" s="29">
        <v>40.683</v>
      </c>
      <c r="P4990" s="26">
        <v>66.291891891891879</v>
      </c>
      <c r="Q4990" s="26">
        <v>0.37837100000000001</v>
      </c>
      <c r="R4990" s="26">
        <v>1.0454045947968875</v>
      </c>
      <c r="S4990" s="26">
        <v>1.198</v>
      </c>
      <c r="T4990" s="26">
        <v>0.13500000000000001</v>
      </c>
      <c r="U4990" s="26">
        <v>1.054</v>
      </c>
      <c r="V4990" s="26">
        <v>0.113</v>
      </c>
      <c r="W4990" s="26">
        <v>0.94100000000000006</v>
      </c>
      <c r="X4990" s="26">
        <v>122.57299999999999</v>
      </c>
      <c r="Y4990" s="26">
        <v>0.1497</v>
      </c>
      <c r="Z4990" s="26">
        <v>1.4699999999999991E-2</v>
      </c>
      <c r="AA4990" s="26">
        <v>7.8682721620296263</v>
      </c>
      <c r="AB4990" s="26" t="s">
        <v>194</v>
      </c>
      <c r="AC4990" s="26" t="s">
        <v>194</v>
      </c>
      <c r="AD4990" s="26">
        <v>2.2519999999999998</v>
      </c>
      <c r="AF4990" s="26">
        <v>3.3986014037061838</v>
      </c>
      <c r="AG4990" s="26">
        <v>0.40999286559699166</v>
      </c>
      <c r="AI4990" s="29">
        <v>1.4500000000000046</v>
      </c>
    </row>
    <row r="4991" spans="1:39" ht="15" customHeight="1" x14ac:dyDescent="0.2">
      <c r="A4991" s="25">
        <v>5126</v>
      </c>
      <c r="B4991" s="25">
        <v>100707</v>
      </c>
      <c r="C4991" s="139">
        <v>40368</v>
      </c>
      <c r="D4991" s="25">
        <v>32</v>
      </c>
      <c r="E4991" s="25" t="s">
        <v>49</v>
      </c>
      <c r="F4991" s="25">
        <v>-80</v>
      </c>
      <c r="G4991" s="82">
        <v>55.533999999999999</v>
      </c>
      <c r="H4991" s="27">
        <v>-80.925566666666668</v>
      </c>
      <c r="I4991" s="25">
        <v>25</v>
      </c>
      <c r="J4991" s="82">
        <v>0.73699999999995214</v>
      </c>
      <c r="K4991" s="27">
        <v>25.012283333333333</v>
      </c>
      <c r="L4991" s="29">
        <v>31.116</v>
      </c>
      <c r="M4991" s="29">
        <v>39.194000000000003</v>
      </c>
      <c r="P4991" s="26">
        <v>67.956756756756747</v>
      </c>
      <c r="Q4991" s="26">
        <v>0.48951900000000004</v>
      </c>
      <c r="R4991" s="26">
        <v>1.8566318295685054</v>
      </c>
      <c r="S4991" s="26">
        <v>0.81299999999999994</v>
      </c>
      <c r="T4991" s="26">
        <v>0.16700000000000001</v>
      </c>
      <c r="U4991" s="26">
        <v>1.087</v>
      </c>
      <c r="V4991" s="26">
        <v>9.9000000000000005E-2</v>
      </c>
      <c r="W4991" s="26">
        <v>0.98799999999999999</v>
      </c>
      <c r="X4991" s="26">
        <v>135.374</v>
      </c>
      <c r="Y4991" s="26">
        <v>0.17465000000000003</v>
      </c>
      <c r="Z4991" s="26">
        <v>7.6500000000000179E-3</v>
      </c>
      <c r="AA4991" s="26">
        <v>7.9584504873883208</v>
      </c>
      <c r="AB4991" s="26" t="s">
        <v>194</v>
      </c>
      <c r="AC4991" s="26" t="s">
        <v>194</v>
      </c>
      <c r="AD4991" s="26">
        <v>1.9</v>
      </c>
      <c r="AF4991" s="26">
        <v>0.78429263162450391</v>
      </c>
      <c r="AG4991" s="26">
        <v>0.20962665232506139</v>
      </c>
      <c r="AI4991" s="29">
        <v>1.949999999999994</v>
      </c>
    </row>
    <row r="4992" spans="1:39" ht="15" customHeight="1" x14ac:dyDescent="0.2">
      <c r="A4992" s="25">
        <v>5127</v>
      </c>
      <c r="B4992" s="25">
        <v>100707</v>
      </c>
      <c r="C4992" s="139">
        <v>40368</v>
      </c>
      <c r="D4992" s="25">
        <v>33</v>
      </c>
      <c r="E4992" s="25" t="s">
        <v>49</v>
      </c>
      <c r="F4992" s="25">
        <v>-80</v>
      </c>
      <c r="G4992" s="82">
        <v>55.198</v>
      </c>
      <c r="H4992" s="27">
        <v>-80.919966666666667</v>
      </c>
      <c r="I4992" s="25">
        <v>25</v>
      </c>
      <c r="J4992" s="82">
        <v>3.253999999999948</v>
      </c>
      <c r="K4992" s="27">
        <v>25.054233333333332</v>
      </c>
      <c r="L4992" s="29">
        <v>31.65</v>
      </c>
      <c r="M4992" s="29">
        <v>38.597000000000001</v>
      </c>
      <c r="P4992" s="26">
        <v>64.324324324324323</v>
      </c>
      <c r="Q4992" s="26">
        <v>0.57288000000000006</v>
      </c>
      <c r="R4992" s="26">
        <v>1.2452552462684836</v>
      </c>
      <c r="S4992" s="26">
        <v>0.59099999999999997</v>
      </c>
      <c r="T4992" s="26">
        <v>0.159</v>
      </c>
      <c r="U4992" s="26">
        <v>1.1639999999999999</v>
      </c>
      <c r="V4992" s="26">
        <v>0.151</v>
      </c>
      <c r="W4992" s="26">
        <v>1.0129999999999999</v>
      </c>
      <c r="X4992" s="26">
        <v>146.744</v>
      </c>
      <c r="Y4992" s="26">
        <v>0.21207500000000001</v>
      </c>
      <c r="Z4992" s="26">
        <v>5.3075000000000011E-2</v>
      </c>
      <c r="AA4992" s="26">
        <v>7.9493129626647736</v>
      </c>
      <c r="AB4992" s="26" t="s">
        <v>194</v>
      </c>
      <c r="AC4992" s="26" t="s">
        <v>194</v>
      </c>
      <c r="AD4992" s="26">
        <v>1.7549999999999999</v>
      </c>
      <c r="AF4992" s="26">
        <v>0.87985593134471984</v>
      </c>
      <c r="AG4992" s="26">
        <v>0.21103108762431544</v>
      </c>
      <c r="AI4992" s="29">
        <v>1.3499999999999979</v>
      </c>
    </row>
    <row r="4993" spans="1:35" ht="15" customHeight="1" x14ac:dyDescent="0.2">
      <c r="A4993" s="25">
        <v>5128</v>
      </c>
      <c r="B4993" s="25">
        <v>100707</v>
      </c>
      <c r="C4993" s="139">
        <v>40368</v>
      </c>
      <c r="D4993" s="25">
        <v>35</v>
      </c>
      <c r="E4993" s="25" t="s">
        <v>49</v>
      </c>
      <c r="F4993" s="25">
        <v>-80</v>
      </c>
      <c r="G4993" s="82">
        <v>52.712000000000003</v>
      </c>
      <c r="H4993" s="27">
        <v>-80.878533333333337</v>
      </c>
      <c r="I4993" s="25">
        <v>24</v>
      </c>
      <c r="J4993" s="82">
        <v>58.283999999999949</v>
      </c>
      <c r="K4993" s="27">
        <v>24.971399999999999</v>
      </c>
      <c r="L4993" s="29">
        <v>31.384</v>
      </c>
      <c r="M4993" s="29">
        <v>40.408000000000001</v>
      </c>
      <c r="P4993" s="26">
        <v>67.545945945945945</v>
      </c>
      <c r="Q4993" s="26">
        <v>0.322797</v>
      </c>
      <c r="R4993" s="26">
        <v>0.57843277113463509</v>
      </c>
      <c r="S4993" s="26">
        <v>0.44600000000000001</v>
      </c>
      <c r="T4993" s="26">
        <v>0.114</v>
      </c>
      <c r="U4993" s="26">
        <v>1.0009999999999999</v>
      </c>
      <c r="V4993" s="26">
        <v>0.104</v>
      </c>
      <c r="W4993" s="26">
        <v>0.89699999999999991</v>
      </c>
      <c r="X4993" s="26">
        <v>105.776</v>
      </c>
      <c r="Y4993" s="26">
        <v>0.1996</v>
      </c>
      <c r="Z4993" s="26">
        <v>8.5599999999999996E-2</v>
      </c>
      <c r="AA4993" s="26">
        <v>7.8540317521333769</v>
      </c>
      <c r="AB4993" s="26" t="s">
        <v>194</v>
      </c>
      <c r="AC4993" s="26" t="s">
        <v>194</v>
      </c>
      <c r="AD4993" s="26">
        <v>1.4470000000000001</v>
      </c>
      <c r="AF4993" s="26">
        <v>0.60116472246902397</v>
      </c>
      <c r="AG4993" s="26">
        <v>0.20553224232756509</v>
      </c>
      <c r="AI4993" s="29">
        <v>0.64999999999999503</v>
      </c>
    </row>
    <row r="4994" spans="1:35" ht="15" customHeight="1" x14ac:dyDescent="0.2">
      <c r="A4994" s="25">
        <v>5129</v>
      </c>
      <c r="B4994" s="25">
        <v>100707</v>
      </c>
      <c r="C4994" s="139">
        <v>40368</v>
      </c>
      <c r="D4994" s="25">
        <v>38</v>
      </c>
      <c r="E4994" s="25" t="s">
        <v>50</v>
      </c>
      <c r="F4994" s="25">
        <v>-80</v>
      </c>
      <c r="G4994" s="82">
        <v>41.834000000000003</v>
      </c>
      <c r="H4994" s="27">
        <v>-80.69723333333333</v>
      </c>
      <c r="I4994" s="25">
        <v>24</v>
      </c>
      <c r="J4994" s="82">
        <v>59.164999999999999</v>
      </c>
      <c r="K4994" s="27">
        <v>24.986083333333333</v>
      </c>
      <c r="L4994" s="29">
        <v>31.771000000000001</v>
      </c>
      <c r="M4994" s="29">
        <v>40.305999999999997</v>
      </c>
      <c r="P4994" s="26">
        <v>50.810810810810814</v>
      </c>
      <c r="Q4994" s="26">
        <v>0.18386199999999997</v>
      </c>
      <c r="R4994" s="26">
        <v>1.8549779650359115</v>
      </c>
      <c r="S4994" s="26">
        <v>1.9039999999999999</v>
      </c>
      <c r="T4994" s="26" t="s">
        <v>194</v>
      </c>
      <c r="U4994" s="26">
        <v>0.96099999999999997</v>
      </c>
      <c r="V4994" s="26">
        <v>0.13100000000000001</v>
      </c>
      <c r="W4994" s="26">
        <v>0.83</v>
      </c>
      <c r="X4994" s="26">
        <v>19.241</v>
      </c>
      <c r="Y4994" s="26">
        <v>0.24900000000000003</v>
      </c>
      <c r="Z4994" s="26">
        <v>0.24950000000000003</v>
      </c>
      <c r="AA4994" s="26">
        <v>7.8933131492706758</v>
      </c>
      <c r="AB4994" s="26" t="s">
        <v>194</v>
      </c>
      <c r="AC4994" s="26" t="s">
        <v>194</v>
      </c>
      <c r="AD4994" s="26">
        <v>2.8650000000000002</v>
      </c>
      <c r="AF4994" s="26">
        <v>0.79818509369836799</v>
      </c>
      <c r="AG4994" s="26">
        <v>0.11778704940862379</v>
      </c>
      <c r="AI4994" s="29">
        <v>1.9500000000000028</v>
      </c>
    </row>
    <row r="4995" spans="1:35" ht="15" customHeight="1" x14ac:dyDescent="0.2">
      <c r="A4995" s="25">
        <v>5130</v>
      </c>
      <c r="B4995" s="25">
        <v>100707</v>
      </c>
      <c r="C4995" s="139">
        <v>40368</v>
      </c>
      <c r="D4995" s="25">
        <v>39</v>
      </c>
      <c r="E4995" s="25" t="s">
        <v>50</v>
      </c>
      <c r="F4995" s="25">
        <v>-80</v>
      </c>
      <c r="G4995" s="82">
        <v>38.779000000000003</v>
      </c>
      <c r="H4995" s="27">
        <v>-80.646316666666664</v>
      </c>
      <c r="I4995" s="25">
        <v>25</v>
      </c>
      <c r="J4995" s="82">
        <v>0.47399999999996112</v>
      </c>
      <c r="K4995" s="27">
        <v>25.007899999999999</v>
      </c>
      <c r="L4995" s="29">
        <v>32.057000000000002</v>
      </c>
      <c r="M4995" s="29">
        <v>40.546999999999997</v>
      </c>
      <c r="P4995" s="26">
        <v>35.243243243243242</v>
      </c>
      <c r="Q4995" s="26">
        <v>0.18386199999999997</v>
      </c>
      <c r="R4995" s="26">
        <v>2.6126290095798694</v>
      </c>
      <c r="S4995" s="26">
        <v>2.5110000000000001</v>
      </c>
      <c r="T4995" s="26" t="s">
        <v>194</v>
      </c>
      <c r="U4995" s="26">
        <v>1.0549999999999999</v>
      </c>
      <c r="V4995" s="26">
        <v>0.157</v>
      </c>
      <c r="W4995" s="26">
        <v>0.89799999999999991</v>
      </c>
      <c r="X4995" s="26">
        <v>24.218</v>
      </c>
      <c r="Y4995" s="26">
        <v>0.27279999999999999</v>
      </c>
      <c r="Z4995" s="26">
        <v>0.27445000000000003</v>
      </c>
      <c r="AA4995" s="26">
        <v>7.8945100763482081</v>
      </c>
      <c r="AB4995" s="26" t="s">
        <v>194</v>
      </c>
      <c r="AC4995" s="26" t="s">
        <v>194</v>
      </c>
      <c r="AD4995" s="26">
        <v>3.5659999999999998</v>
      </c>
      <c r="AF4995" s="26">
        <v>1.1539163195291282</v>
      </c>
      <c r="AG4995" s="26">
        <v>0.15813172584969795</v>
      </c>
      <c r="AI4995" s="29">
        <v>2.7500000000000036</v>
      </c>
    </row>
    <row r="4996" spans="1:35" ht="15" customHeight="1" x14ac:dyDescent="0.2">
      <c r="A4996" s="25">
        <v>5131</v>
      </c>
      <c r="B4996" s="25">
        <v>100707</v>
      </c>
      <c r="C4996" s="139">
        <v>40368</v>
      </c>
      <c r="D4996" s="25">
        <v>40</v>
      </c>
      <c r="E4996" s="25" t="s">
        <v>47</v>
      </c>
      <c r="F4996" s="25">
        <v>-80</v>
      </c>
      <c r="G4996" s="82">
        <v>35.893000000000001</v>
      </c>
      <c r="H4996" s="27">
        <v>-80.598216666666673</v>
      </c>
      <c r="I4996" s="25">
        <v>25</v>
      </c>
      <c r="J4996" s="82">
        <v>1.022000000000034</v>
      </c>
      <c r="K4996" s="27">
        <v>25.017033333333334</v>
      </c>
      <c r="L4996" s="29">
        <v>32.722999999999999</v>
      </c>
      <c r="M4996" s="29">
        <v>39.470999999999997</v>
      </c>
      <c r="P4996" s="26">
        <v>47.11351351351351</v>
      </c>
      <c r="Q4996" s="26">
        <v>0.18386199999999997</v>
      </c>
      <c r="R4996" s="26">
        <v>1.9765784381738436</v>
      </c>
      <c r="S4996" s="26">
        <v>1.446</v>
      </c>
      <c r="T4996" s="26" t="s">
        <v>194</v>
      </c>
      <c r="U4996" s="26">
        <v>0.98099999999999998</v>
      </c>
      <c r="V4996" s="26">
        <v>9.1999999999999998E-2</v>
      </c>
      <c r="W4996" s="26">
        <v>0.88900000000000001</v>
      </c>
      <c r="X4996" s="26">
        <v>20.451000000000001</v>
      </c>
      <c r="Y4996" s="26">
        <v>0.28749999999999998</v>
      </c>
      <c r="Z4996" s="26">
        <v>0.28692500000000004</v>
      </c>
      <c r="AA4996" s="26">
        <v>7.8455331898170959</v>
      </c>
      <c r="AB4996" s="26" t="s">
        <v>194</v>
      </c>
      <c r="AC4996" s="26" t="s">
        <v>194</v>
      </c>
      <c r="AD4996" s="26">
        <v>2.427</v>
      </c>
      <c r="AF4996" s="26">
        <v>0.61674111933971998</v>
      </c>
      <c r="AG4996" s="26">
        <v>6.65084597205442E-2</v>
      </c>
      <c r="AI4996" s="29">
        <v>2.0500000000000007</v>
      </c>
    </row>
    <row r="4997" spans="1:35" ht="15" customHeight="1" x14ac:dyDescent="0.2">
      <c r="A4997" s="25">
        <v>5132</v>
      </c>
      <c r="B4997" s="25">
        <v>100824</v>
      </c>
      <c r="C4997" s="139">
        <v>40414</v>
      </c>
      <c r="D4997" s="25" t="s">
        <v>15</v>
      </c>
      <c r="E4997" s="25" t="s">
        <v>76</v>
      </c>
      <c r="F4997" s="25">
        <v>-80</v>
      </c>
      <c r="G4997" s="82">
        <v>10.978</v>
      </c>
      <c r="H4997" s="27">
        <v>-80.182966666666672</v>
      </c>
      <c r="I4997" s="25">
        <v>25</v>
      </c>
      <c r="J4997" s="82">
        <v>44.378000000000029</v>
      </c>
      <c r="K4997" s="27">
        <v>25.739633333333334</v>
      </c>
      <c r="L4997" s="29">
        <v>30.908000000000001</v>
      </c>
      <c r="M4997" s="29">
        <v>33.704000000000001</v>
      </c>
      <c r="P4997" s="26">
        <v>46.054054054054049</v>
      </c>
      <c r="Q4997" s="26">
        <v>9.1312759999999979</v>
      </c>
      <c r="S4997" s="26">
        <v>1.913</v>
      </c>
      <c r="T4997" s="26">
        <v>0.124</v>
      </c>
      <c r="U4997" s="26">
        <v>2.036</v>
      </c>
      <c r="V4997" s="26">
        <v>0.40699999999999997</v>
      </c>
      <c r="W4997" s="26">
        <v>1.629</v>
      </c>
      <c r="X4997" s="26">
        <v>19.895</v>
      </c>
      <c r="Y4997" s="26" t="s">
        <v>194</v>
      </c>
      <c r="Z4997" s="26" t="s">
        <v>194</v>
      </c>
      <c r="AA4997" s="26" t="s">
        <v>194</v>
      </c>
      <c r="AB4997" s="26" t="s">
        <v>194</v>
      </c>
      <c r="AC4997" s="26" t="s">
        <v>194</v>
      </c>
      <c r="AD4997" s="26">
        <v>3.9489999999999998</v>
      </c>
      <c r="AF4997" s="26">
        <v>0.9480552906164158</v>
      </c>
      <c r="AG4997" s="26">
        <v>0.41695205619612075</v>
      </c>
    </row>
    <row r="4998" spans="1:35" ht="15" customHeight="1" x14ac:dyDescent="0.2">
      <c r="A4998" s="25">
        <v>5133</v>
      </c>
      <c r="B4998" s="25">
        <v>100824</v>
      </c>
      <c r="C4998" s="139">
        <v>40414</v>
      </c>
      <c r="D4998" s="25" t="s">
        <v>24</v>
      </c>
      <c r="E4998" s="25" t="s">
        <v>77</v>
      </c>
      <c r="F4998" s="25">
        <v>-80</v>
      </c>
      <c r="G4998" s="82">
        <v>21.681999999999999</v>
      </c>
      <c r="H4998" s="27">
        <v>-80.361366666666669</v>
      </c>
      <c r="I4998" s="25">
        <v>25</v>
      </c>
      <c r="J4998" s="82">
        <v>17.858000000000018</v>
      </c>
      <c r="K4998" s="27">
        <v>25.297633333333334</v>
      </c>
      <c r="L4998" s="29">
        <v>31.23</v>
      </c>
      <c r="M4998" s="29">
        <v>31.536999999999999</v>
      </c>
      <c r="P4998" s="26">
        <v>62.421621621621625</v>
      </c>
      <c r="Q4998" s="26">
        <v>18.662216999999998</v>
      </c>
      <c r="R4998" s="26">
        <v>2.5875873288900499</v>
      </c>
      <c r="S4998" s="26">
        <v>5.1280000000000001</v>
      </c>
      <c r="T4998" s="26">
        <v>0.13100000000000001</v>
      </c>
      <c r="U4998" s="26">
        <v>2.0449999999999999</v>
      </c>
      <c r="V4998" s="26">
        <v>0.42499999999999999</v>
      </c>
      <c r="W4998" s="26">
        <v>1.62</v>
      </c>
      <c r="X4998" s="26">
        <v>17.95</v>
      </c>
      <c r="Y4998" s="26" t="s">
        <v>194</v>
      </c>
      <c r="Z4998" s="26" t="s">
        <v>194</v>
      </c>
      <c r="AA4998" s="26" t="s">
        <v>194</v>
      </c>
      <c r="AB4998" s="26" t="s">
        <v>194</v>
      </c>
      <c r="AC4998" s="26" t="s">
        <v>194</v>
      </c>
      <c r="AD4998" s="26">
        <v>7.173</v>
      </c>
      <c r="AF4998" s="26">
        <v>0.94426643732354387</v>
      </c>
      <c r="AG4998" s="26">
        <v>0.1768297606323263</v>
      </c>
      <c r="AI4998" s="29">
        <v>2.6999999999999957</v>
      </c>
    </row>
    <row r="4999" spans="1:35" ht="15" customHeight="1" x14ac:dyDescent="0.2">
      <c r="A4999" s="25">
        <v>5134</v>
      </c>
      <c r="B4999" s="25">
        <v>100824</v>
      </c>
      <c r="C4999" s="139">
        <v>40414</v>
      </c>
      <c r="D4999" s="25" t="s">
        <v>25</v>
      </c>
      <c r="E4999" s="25" t="s">
        <v>79</v>
      </c>
      <c r="F4999" s="25">
        <v>-80</v>
      </c>
      <c r="G4999" s="82">
        <v>22.545999999999999</v>
      </c>
      <c r="H4999" s="27">
        <v>-80.375766666666664</v>
      </c>
      <c r="I4999" s="25">
        <v>25</v>
      </c>
      <c r="J4999" s="82">
        <v>14.343999999999966</v>
      </c>
      <c r="K4999" s="27">
        <v>25.239066666666666</v>
      </c>
      <c r="L4999" s="29">
        <v>31.527999999999999</v>
      </c>
      <c r="M4999" s="29">
        <v>33.494</v>
      </c>
      <c r="P4999" s="26">
        <v>54.745945945945948</v>
      </c>
      <c r="Q4999" s="26">
        <v>16.994997000000001</v>
      </c>
      <c r="R4999" s="26">
        <v>1.9570655093010965</v>
      </c>
      <c r="S4999" s="26">
        <v>4.3209999999999997</v>
      </c>
      <c r="T4999" s="26">
        <v>0.26500000000000001</v>
      </c>
      <c r="U4999" s="26">
        <v>1.8560000000000001</v>
      </c>
      <c r="V4999" s="26">
        <v>0.314</v>
      </c>
      <c r="W4999" s="26">
        <v>1.542</v>
      </c>
      <c r="X4999" s="26">
        <v>60.817</v>
      </c>
      <c r="Y4999" s="26" t="s">
        <v>194</v>
      </c>
      <c r="Z4999" s="26" t="s">
        <v>194</v>
      </c>
      <c r="AA4999" s="26" t="s">
        <v>194</v>
      </c>
      <c r="AB4999" s="26" t="s">
        <v>194</v>
      </c>
      <c r="AC4999" s="26" t="s">
        <v>194</v>
      </c>
      <c r="AD4999" s="26">
        <v>6.1769999999999996</v>
      </c>
      <c r="AF4999" s="26">
        <v>2.4606497218707597</v>
      </c>
      <c r="AG4999" s="26">
        <v>0.47374312094919646</v>
      </c>
      <c r="AI4999" s="29">
        <v>2.2499999999999964</v>
      </c>
    </row>
    <row r="5000" spans="1:35" ht="15" customHeight="1" x14ac:dyDescent="0.2">
      <c r="A5000" s="25">
        <v>5135</v>
      </c>
      <c r="B5000" s="25">
        <v>100824</v>
      </c>
      <c r="C5000" s="139">
        <v>40414</v>
      </c>
      <c r="D5000" s="25" t="s">
        <v>26</v>
      </c>
      <c r="E5000" s="25" t="s">
        <v>79</v>
      </c>
      <c r="F5000" s="25">
        <v>-80</v>
      </c>
      <c r="G5000" s="82">
        <v>25.29</v>
      </c>
      <c r="H5000" s="27">
        <v>-80.421499999999995</v>
      </c>
      <c r="I5000" s="25">
        <v>25</v>
      </c>
      <c r="J5000" s="82">
        <v>15.36</v>
      </c>
      <c r="K5000" s="27">
        <v>25.256</v>
      </c>
      <c r="L5000" s="29">
        <v>31.963999999999999</v>
      </c>
      <c r="M5000" s="29">
        <v>25.893999999999998</v>
      </c>
      <c r="P5000" s="26">
        <v>53.340540540540538</v>
      </c>
      <c r="Q5000" s="26">
        <v>28.332092999999997</v>
      </c>
      <c r="R5000" s="26">
        <v>1.9993137291466647</v>
      </c>
      <c r="S5000" s="26">
        <v>9.4239999999999995</v>
      </c>
      <c r="T5000" s="26">
        <v>0.16200000000000001</v>
      </c>
      <c r="U5000" s="26">
        <v>2.2130000000000001</v>
      </c>
      <c r="V5000" s="26">
        <v>0.40200000000000002</v>
      </c>
      <c r="W5000" s="26">
        <v>1.8109999999999999</v>
      </c>
      <c r="X5000" s="26">
        <v>29.512</v>
      </c>
      <c r="Y5000" s="26" t="s">
        <v>194</v>
      </c>
      <c r="Z5000" s="26" t="s">
        <v>194</v>
      </c>
      <c r="AA5000" s="26" t="s">
        <v>194</v>
      </c>
      <c r="AB5000" s="26" t="s">
        <v>194</v>
      </c>
      <c r="AC5000" s="26" t="s">
        <v>194</v>
      </c>
      <c r="AD5000" s="26">
        <v>11.636999999999999</v>
      </c>
      <c r="AF5000" s="26">
        <v>3.3657646751679593</v>
      </c>
      <c r="AG5000" s="26">
        <v>0.47639534856503241</v>
      </c>
      <c r="AI5000" s="29">
        <v>2.3999999999999932</v>
      </c>
    </row>
    <row r="5001" spans="1:35" ht="15" customHeight="1" x14ac:dyDescent="0.2">
      <c r="A5001" s="25">
        <v>5136</v>
      </c>
      <c r="B5001" s="25">
        <v>100824</v>
      </c>
      <c r="C5001" s="139">
        <v>40414</v>
      </c>
      <c r="D5001" s="25" t="s">
        <v>27</v>
      </c>
      <c r="E5001" s="25" t="s">
        <v>79</v>
      </c>
      <c r="F5001" s="25">
        <v>-80</v>
      </c>
      <c r="G5001" s="82">
        <v>25.390999999999998</v>
      </c>
      <c r="H5001" s="27">
        <v>-80.423183333333327</v>
      </c>
      <c r="I5001" s="25">
        <v>25</v>
      </c>
      <c r="J5001" s="82">
        <v>10.571000000000055</v>
      </c>
      <c r="K5001" s="27">
        <v>25.176183333333334</v>
      </c>
      <c r="L5001" s="29">
        <v>31.312999999999999</v>
      </c>
      <c r="M5001" s="29">
        <v>35.762999999999998</v>
      </c>
      <c r="P5001" s="26">
        <v>50.767567567567561</v>
      </c>
      <c r="Q5001" s="26">
        <v>13.743917999999999</v>
      </c>
      <c r="R5001" s="26">
        <v>2.9253919990427821</v>
      </c>
      <c r="S5001" s="26">
        <v>2.069</v>
      </c>
      <c r="T5001" s="26">
        <v>6.4000000000000001E-2</v>
      </c>
      <c r="U5001" s="26">
        <v>1.98</v>
      </c>
      <c r="V5001" s="26">
        <v>0.33500000000000002</v>
      </c>
      <c r="W5001" s="26">
        <v>1.645</v>
      </c>
      <c r="X5001" s="26">
        <v>5.0460000000000003</v>
      </c>
      <c r="Y5001" s="26" t="s">
        <v>194</v>
      </c>
      <c r="Z5001" s="26" t="s">
        <v>194</v>
      </c>
      <c r="AA5001" s="26" t="s">
        <v>194</v>
      </c>
      <c r="AB5001" s="26" t="s">
        <v>194</v>
      </c>
      <c r="AC5001" s="26" t="s">
        <v>194</v>
      </c>
      <c r="AD5001" s="26">
        <v>4.0489999999999995</v>
      </c>
      <c r="AF5001" s="26">
        <v>1.4667072080406718</v>
      </c>
      <c r="AG5001" s="26">
        <v>0.24738398484195603</v>
      </c>
      <c r="AI5001" s="29">
        <v>3.100000000000005</v>
      </c>
    </row>
    <row r="5002" spans="1:35" ht="15" customHeight="1" x14ac:dyDescent="0.2">
      <c r="A5002" s="25">
        <v>5137</v>
      </c>
      <c r="B5002" s="25">
        <v>100824</v>
      </c>
      <c r="C5002" s="139">
        <v>40414</v>
      </c>
      <c r="D5002" s="25" t="s">
        <v>28</v>
      </c>
      <c r="E5002" s="25" t="s">
        <v>77</v>
      </c>
      <c r="F5002" s="25">
        <v>-80</v>
      </c>
      <c r="G5002" s="82">
        <v>12.74</v>
      </c>
      <c r="H5002" s="27">
        <v>-80.212333333333333</v>
      </c>
      <c r="I5002" s="25">
        <v>25</v>
      </c>
      <c r="J5002" s="82">
        <v>28.133000000000052</v>
      </c>
      <c r="K5002" s="27">
        <v>25.468883333333334</v>
      </c>
      <c r="L5002" s="29">
        <v>31.094000000000001</v>
      </c>
      <c r="M5002" s="29">
        <v>36.11</v>
      </c>
      <c r="P5002" s="26">
        <v>58.356756756756752</v>
      </c>
      <c r="Q5002" s="26">
        <v>3.9351070000000004</v>
      </c>
      <c r="R5002" s="26">
        <v>2.3252753933905734</v>
      </c>
      <c r="S5002" s="26">
        <v>0.22800000000000001</v>
      </c>
      <c r="T5002" s="26">
        <v>5.0999999999999997E-2</v>
      </c>
      <c r="U5002" s="26">
        <v>1.4950000000000001</v>
      </c>
      <c r="V5002" s="26">
        <v>0.155</v>
      </c>
      <c r="W5002" s="26">
        <v>1.34</v>
      </c>
      <c r="X5002" s="26">
        <v>2.3130000000000002</v>
      </c>
      <c r="Y5002" s="26" t="s">
        <v>194</v>
      </c>
      <c r="Z5002" s="26" t="s">
        <v>194</v>
      </c>
      <c r="AA5002" s="26" t="s">
        <v>194</v>
      </c>
      <c r="AB5002" s="26" t="s">
        <v>194</v>
      </c>
      <c r="AC5002" s="26" t="s">
        <v>194</v>
      </c>
      <c r="AD5002" s="26">
        <v>1.7230000000000001</v>
      </c>
      <c r="AF5002" s="26">
        <v>0.62768669551912792</v>
      </c>
      <c r="AG5002" s="26">
        <v>0.24203929704011662</v>
      </c>
      <c r="AI5002" s="29">
        <v>2.3999999999999932</v>
      </c>
    </row>
    <row r="5003" spans="1:35" ht="15" customHeight="1" x14ac:dyDescent="0.2">
      <c r="A5003" s="25">
        <v>5138</v>
      </c>
      <c r="B5003" s="25">
        <v>100824</v>
      </c>
      <c r="C5003" s="139">
        <v>40414</v>
      </c>
      <c r="D5003" s="25" t="s">
        <v>29</v>
      </c>
      <c r="E5003" s="25" t="s">
        <v>76</v>
      </c>
      <c r="F5003" s="25">
        <v>-80</v>
      </c>
      <c r="G5003" s="82">
        <v>11.875</v>
      </c>
      <c r="H5003" s="27">
        <v>-80.197916666666671</v>
      </c>
      <c r="I5003" s="25">
        <v>25</v>
      </c>
      <c r="J5003" s="82">
        <v>34.844000000000079</v>
      </c>
      <c r="K5003" s="27">
        <v>25.580733333333335</v>
      </c>
      <c r="L5003" s="29">
        <v>30.466999999999999</v>
      </c>
      <c r="M5003" s="29">
        <v>36.173000000000002</v>
      </c>
      <c r="P5003" s="26">
        <v>67.2</v>
      </c>
      <c r="Q5003" s="26">
        <v>2.379035</v>
      </c>
      <c r="S5003" s="26">
        <v>5.0609999999999999</v>
      </c>
      <c r="T5003" s="26">
        <v>4.8000000000000001E-2</v>
      </c>
      <c r="U5003" s="26">
        <v>1.526</v>
      </c>
      <c r="V5003" s="26">
        <v>1.6020000000000001</v>
      </c>
      <c r="W5003" s="26">
        <v>0</v>
      </c>
      <c r="X5003" s="26">
        <v>2.3690000000000002</v>
      </c>
      <c r="Y5003" s="26" t="s">
        <v>194</v>
      </c>
      <c r="Z5003" s="26" t="s">
        <v>194</v>
      </c>
      <c r="AA5003" s="26" t="s">
        <v>194</v>
      </c>
      <c r="AB5003" s="26" t="s">
        <v>194</v>
      </c>
      <c r="AC5003" s="26" t="s">
        <v>194</v>
      </c>
      <c r="AD5003" s="26">
        <v>6.6630000000000003</v>
      </c>
      <c r="AF5003" s="26">
        <v>0.37341254119749601</v>
      </c>
      <c r="AG5003" s="26">
        <v>0.1531968505236245</v>
      </c>
    </row>
    <row r="5004" spans="1:35" ht="15" customHeight="1" x14ac:dyDescent="0.2">
      <c r="A5004" s="25">
        <v>5139</v>
      </c>
      <c r="B5004" s="25">
        <v>100824</v>
      </c>
      <c r="C5004" s="139">
        <v>40414</v>
      </c>
      <c r="D5004" s="25" t="s">
        <v>30</v>
      </c>
      <c r="E5004" s="25" t="s">
        <v>76</v>
      </c>
      <c r="F5004" s="25">
        <v>-80</v>
      </c>
      <c r="G5004" s="82">
        <v>11.183</v>
      </c>
      <c r="H5004" s="27">
        <v>-80.186383333333339</v>
      </c>
      <c r="I5004" s="25">
        <v>25</v>
      </c>
      <c r="J5004" s="82">
        <v>39.749000000000052</v>
      </c>
      <c r="K5004" s="27">
        <v>25.662483333333334</v>
      </c>
      <c r="L5004" s="29">
        <v>30.78</v>
      </c>
      <c r="M5004" s="29">
        <v>35.917000000000002</v>
      </c>
      <c r="P5004" s="26">
        <v>53.924324324324324</v>
      </c>
      <c r="Q5004" s="26">
        <v>4.5742079999999996</v>
      </c>
      <c r="S5004" s="26">
        <v>0.61399999999999999</v>
      </c>
      <c r="T5004" s="26">
        <v>4.4999999999999998E-2</v>
      </c>
      <c r="U5004" s="26">
        <v>1.8420000000000001</v>
      </c>
      <c r="V5004" s="26">
        <v>0.23100000000000001</v>
      </c>
      <c r="W5004" s="26">
        <v>1.611</v>
      </c>
      <c r="X5004" s="26">
        <v>12.089</v>
      </c>
      <c r="Y5004" s="26" t="s">
        <v>194</v>
      </c>
      <c r="Z5004" s="26" t="s">
        <v>194</v>
      </c>
      <c r="AA5004" s="26" t="s">
        <v>194</v>
      </c>
      <c r="AB5004" s="26" t="s">
        <v>194</v>
      </c>
      <c r="AC5004" s="26" t="s">
        <v>194</v>
      </c>
      <c r="AD5004" s="26">
        <v>2.456</v>
      </c>
      <c r="AF5004" s="26">
        <v>0.51654699892821609</v>
      </c>
      <c r="AG5004" s="26">
        <v>0.27784252257744046</v>
      </c>
    </row>
    <row r="5005" spans="1:35" ht="15" customHeight="1" x14ac:dyDescent="0.2">
      <c r="A5005" s="25">
        <v>5140</v>
      </c>
      <c r="B5005" s="25">
        <v>100824</v>
      </c>
      <c r="C5005" s="139">
        <v>40414</v>
      </c>
      <c r="D5005" s="25" t="s">
        <v>31</v>
      </c>
      <c r="E5005" s="25" t="s">
        <v>76</v>
      </c>
      <c r="F5005" s="25">
        <v>-80</v>
      </c>
      <c r="G5005" s="82">
        <v>17.382000000000001</v>
      </c>
      <c r="H5005" s="27">
        <v>-80.289699999999996</v>
      </c>
      <c r="I5005" s="25">
        <v>25</v>
      </c>
      <c r="J5005" s="82">
        <v>36.927999999999983</v>
      </c>
      <c r="K5005" s="27">
        <v>25.615466666666666</v>
      </c>
      <c r="L5005" s="29">
        <v>30.713999999999999</v>
      </c>
      <c r="M5005" s="29">
        <v>27.806999999999999</v>
      </c>
      <c r="P5005" s="26">
        <v>70.399999999999991</v>
      </c>
      <c r="Q5005" s="26">
        <v>15.161054999999998</v>
      </c>
      <c r="S5005" s="26">
        <v>1.472</v>
      </c>
      <c r="T5005" s="26">
        <v>5.1999999999999998E-2</v>
      </c>
      <c r="U5005" s="26">
        <v>2.028</v>
      </c>
      <c r="V5005" s="26">
        <v>0.35299999999999998</v>
      </c>
      <c r="W5005" s="26">
        <v>1.675</v>
      </c>
      <c r="X5005" s="26">
        <v>12.832000000000001</v>
      </c>
      <c r="Y5005" s="26" t="s">
        <v>194</v>
      </c>
      <c r="Z5005" s="26" t="s">
        <v>194</v>
      </c>
      <c r="AA5005" s="26" t="s">
        <v>194</v>
      </c>
      <c r="AB5005" s="26" t="s">
        <v>194</v>
      </c>
      <c r="AC5005" s="26" t="s">
        <v>194</v>
      </c>
      <c r="AD5005" s="26">
        <v>3.5</v>
      </c>
      <c r="AF5005" s="26">
        <v>0.39909254684918394</v>
      </c>
      <c r="AG5005" s="26">
        <v>0.15847192951276742</v>
      </c>
    </row>
    <row r="5006" spans="1:35" ht="15" customHeight="1" x14ac:dyDescent="0.2">
      <c r="A5006" s="25">
        <v>5141</v>
      </c>
      <c r="B5006" s="25">
        <v>100824</v>
      </c>
      <c r="C5006" s="139">
        <v>40414</v>
      </c>
      <c r="D5006" s="25" t="s">
        <v>16</v>
      </c>
      <c r="E5006" s="25" t="s">
        <v>76</v>
      </c>
      <c r="F5006" s="25">
        <v>-80</v>
      </c>
      <c r="G5006" s="82">
        <v>14.864000000000001</v>
      </c>
      <c r="H5006" s="27">
        <v>-80.247733333333329</v>
      </c>
      <c r="I5006" s="25">
        <v>25</v>
      </c>
      <c r="J5006" s="82">
        <v>41.446999999999932</v>
      </c>
      <c r="K5006" s="27">
        <v>25.690783333333332</v>
      </c>
      <c r="L5006" s="29">
        <v>31.257000000000001</v>
      </c>
      <c r="M5006" s="29">
        <v>36.597999999999999</v>
      </c>
      <c r="P5006" s="26">
        <v>63.935135135135134</v>
      </c>
      <c r="Q5006" s="26">
        <v>16.467044000000001</v>
      </c>
      <c r="S5006" s="26">
        <v>1.8859999999999999</v>
      </c>
      <c r="T5006" s="26">
        <v>0.154</v>
      </c>
      <c r="U5006" s="26">
        <v>3.1240000000000001</v>
      </c>
      <c r="V5006" s="26">
        <v>0.65700000000000003</v>
      </c>
      <c r="W5006" s="26">
        <v>2.4670000000000001</v>
      </c>
      <c r="X5006" s="26">
        <v>28.181000000000001</v>
      </c>
      <c r="Y5006" s="26" t="s">
        <v>194</v>
      </c>
      <c r="Z5006" s="26" t="s">
        <v>194</v>
      </c>
      <c r="AA5006" s="26" t="s">
        <v>194</v>
      </c>
      <c r="AB5006" s="26" t="s">
        <v>194</v>
      </c>
      <c r="AC5006" s="26" t="s">
        <v>194</v>
      </c>
      <c r="AD5006" s="26">
        <v>5.01</v>
      </c>
      <c r="AF5006" s="26">
        <v>0.78681853381975175</v>
      </c>
      <c r="AG5006" s="26">
        <v>0.34882282438903889</v>
      </c>
    </row>
    <row r="5007" spans="1:35" ht="15" customHeight="1" x14ac:dyDescent="0.2">
      <c r="A5007" s="25">
        <v>5142</v>
      </c>
      <c r="B5007" s="25">
        <v>100824</v>
      </c>
      <c r="C5007" s="139">
        <v>40414</v>
      </c>
      <c r="D5007" s="25" t="s">
        <v>17</v>
      </c>
      <c r="E5007" s="25" t="s">
        <v>76</v>
      </c>
      <c r="F5007" s="25">
        <v>-80</v>
      </c>
      <c r="G5007" s="82">
        <v>15.781000000000001</v>
      </c>
      <c r="H5007" s="27">
        <v>-80.263016666666672</v>
      </c>
      <c r="I5007" s="25">
        <v>25</v>
      </c>
      <c r="J5007" s="82">
        <v>39.262000000000086</v>
      </c>
      <c r="K5007" s="27">
        <v>25.654366666666668</v>
      </c>
      <c r="L5007" s="29">
        <v>30.032</v>
      </c>
      <c r="M5007" s="29">
        <v>16.914000000000001</v>
      </c>
      <c r="P5007" s="26">
        <v>58.918918918918919</v>
      </c>
      <c r="Q5007" s="26">
        <v>63.204777999999997</v>
      </c>
      <c r="S5007" s="26">
        <v>11.318</v>
      </c>
      <c r="T5007" s="26">
        <v>0.32100000000000001</v>
      </c>
      <c r="U5007" s="26">
        <v>4.4009999999999998</v>
      </c>
      <c r="V5007" s="26">
        <v>0.69799999999999995</v>
      </c>
      <c r="W5007" s="26">
        <v>3.7029999999999998</v>
      </c>
      <c r="X5007" s="26">
        <v>108.474</v>
      </c>
      <c r="Y5007" s="26" t="s">
        <v>194</v>
      </c>
      <c r="Z5007" s="26" t="s">
        <v>194</v>
      </c>
      <c r="AA5007" s="26" t="s">
        <v>194</v>
      </c>
      <c r="AB5007" s="26" t="s">
        <v>194</v>
      </c>
      <c r="AC5007" s="26" t="s">
        <v>194</v>
      </c>
      <c r="AD5007" s="26">
        <v>15.718999999999999</v>
      </c>
      <c r="AF5007" s="26">
        <v>1.4502888437715598</v>
      </c>
      <c r="AG5007" s="26">
        <v>0.63899289307101648</v>
      </c>
    </row>
    <row r="5008" spans="1:35" ht="15" customHeight="1" x14ac:dyDescent="0.2">
      <c r="A5008" s="25">
        <v>5143</v>
      </c>
      <c r="B5008" s="25">
        <v>100824</v>
      </c>
      <c r="C5008" s="139">
        <v>40414</v>
      </c>
      <c r="D5008" s="25" t="s">
        <v>18</v>
      </c>
      <c r="E5008" s="25" t="s">
        <v>76</v>
      </c>
      <c r="F5008" s="25">
        <v>-80</v>
      </c>
      <c r="G5008" s="82">
        <v>15.795999999999999</v>
      </c>
      <c r="H5008" s="27">
        <v>-80.263266666666667</v>
      </c>
      <c r="I5008" s="25">
        <v>25</v>
      </c>
      <c r="J5008" s="82">
        <v>35.545999999999935</v>
      </c>
      <c r="K5008" s="27">
        <v>25.592433333333332</v>
      </c>
      <c r="L5008" s="29">
        <v>30.852</v>
      </c>
      <c r="M5008" s="29">
        <v>35.523000000000003</v>
      </c>
      <c r="P5008" s="26">
        <v>69.275675675675672</v>
      </c>
      <c r="Q5008" s="26">
        <v>5.8524099999999999</v>
      </c>
      <c r="S5008" s="26">
        <v>1.591</v>
      </c>
      <c r="T5008" s="26">
        <v>7.5999999999999998E-2</v>
      </c>
      <c r="U5008" s="26">
        <v>3.1030000000000002</v>
      </c>
      <c r="V5008" s="26">
        <v>0.50900000000000001</v>
      </c>
      <c r="W5008" s="26">
        <v>2.5940000000000003</v>
      </c>
      <c r="X5008" s="26">
        <v>7.2969999999999997</v>
      </c>
      <c r="Y5008" s="26" t="s">
        <v>194</v>
      </c>
      <c r="Z5008" s="26" t="s">
        <v>194</v>
      </c>
      <c r="AA5008" s="26" t="s">
        <v>194</v>
      </c>
      <c r="AB5008" s="26" t="s">
        <v>194</v>
      </c>
      <c r="AC5008" s="26" t="s">
        <v>194</v>
      </c>
      <c r="AD5008" s="26">
        <v>4.6940000000000008</v>
      </c>
      <c r="AF5008" s="26">
        <v>0.27911219257490394</v>
      </c>
      <c r="AG5008" s="26">
        <v>8.6754530710095507E-2</v>
      </c>
    </row>
    <row r="5009" spans="1:39" ht="15" customHeight="1" x14ac:dyDescent="0.2">
      <c r="A5009" s="25">
        <v>5144</v>
      </c>
      <c r="B5009" s="25">
        <v>100824</v>
      </c>
      <c r="C5009" s="139">
        <v>40414</v>
      </c>
      <c r="D5009" s="25" t="s">
        <v>19</v>
      </c>
      <c r="E5009" s="25" t="s">
        <v>77</v>
      </c>
      <c r="F5009" s="25">
        <v>-80</v>
      </c>
      <c r="G5009" s="82">
        <v>18.84</v>
      </c>
      <c r="H5009" s="27">
        <v>-80.313999999999993</v>
      </c>
      <c r="I5009" s="25">
        <v>25</v>
      </c>
      <c r="J5009" s="82">
        <v>31.800000000000068</v>
      </c>
      <c r="K5009" s="27">
        <v>25.53</v>
      </c>
      <c r="L5009" s="29">
        <v>30.771000000000001</v>
      </c>
      <c r="M5009" s="29">
        <v>12.676</v>
      </c>
      <c r="P5009" s="26">
        <v>61.037837837837841</v>
      </c>
      <c r="Q5009" s="26">
        <v>40.586159999999992</v>
      </c>
      <c r="S5009" s="26">
        <v>12.02</v>
      </c>
      <c r="T5009" s="26">
        <v>0.31</v>
      </c>
      <c r="U5009" s="26">
        <v>23.388000000000002</v>
      </c>
      <c r="V5009" s="26">
        <v>1.544</v>
      </c>
      <c r="W5009" s="26">
        <v>21.844000000000001</v>
      </c>
      <c r="X5009" s="26">
        <v>108.998</v>
      </c>
      <c r="Y5009" s="26" t="s">
        <v>194</v>
      </c>
      <c r="Z5009" s="26" t="s">
        <v>194</v>
      </c>
      <c r="AA5009" s="26" t="s">
        <v>194</v>
      </c>
      <c r="AB5009" s="26" t="s">
        <v>194</v>
      </c>
      <c r="AC5009" s="26" t="s">
        <v>194</v>
      </c>
      <c r="AD5009" s="26">
        <v>35.408000000000001</v>
      </c>
      <c r="AF5009" s="26">
        <v>2.2880464051954794</v>
      </c>
      <c r="AG5009" s="26">
        <v>0.46061592977949128</v>
      </c>
    </row>
    <row r="5010" spans="1:39" ht="15" customHeight="1" x14ac:dyDescent="0.2">
      <c r="A5010" s="25">
        <v>5145</v>
      </c>
      <c r="B5010" s="25">
        <v>100824</v>
      </c>
      <c r="C5010" s="139">
        <v>40414</v>
      </c>
      <c r="D5010" s="25" t="s">
        <v>20</v>
      </c>
      <c r="E5010" s="25" t="s">
        <v>77</v>
      </c>
      <c r="F5010" s="25">
        <v>-80</v>
      </c>
      <c r="G5010" s="82">
        <v>15.065</v>
      </c>
      <c r="H5010" s="27">
        <v>-80.251083333333327</v>
      </c>
      <c r="I5010" s="25">
        <v>25</v>
      </c>
      <c r="J5010" s="82">
        <v>29.580999999999946</v>
      </c>
      <c r="K5010" s="27">
        <v>25.493016666666666</v>
      </c>
      <c r="L5010" s="29">
        <v>31.061</v>
      </c>
      <c r="M5010" s="29">
        <v>35.896999999999998</v>
      </c>
      <c r="P5010" s="26">
        <v>63.697297297297297</v>
      </c>
      <c r="Q5010" s="26">
        <v>4.0184680000000004</v>
      </c>
      <c r="S5010" s="26">
        <v>2.29</v>
      </c>
      <c r="T5010" s="26">
        <v>5.5E-2</v>
      </c>
      <c r="U5010" s="26">
        <v>4.1319999999999997</v>
      </c>
      <c r="V5010" s="26">
        <v>0.36099999999999999</v>
      </c>
      <c r="W5010" s="26">
        <v>3.7709999999999999</v>
      </c>
      <c r="X5010" s="26">
        <v>5.6230000000000002</v>
      </c>
      <c r="Y5010" s="26" t="s">
        <v>194</v>
      </c>
      <c r="Z5010" s="26" t="s">
        <v>194</v>
      </c>
      <c r="AA5010" s="26" t="s">
        <v>194</v>
      </c>
      <c r="AB5010" s="26" t="s">
        <v>194</v>
      </c>
      <c r="AC5010" s="26" t="s">
        <v>194</v>
      </c>
      <c r="AD5010" s="26">
        <v>6.4219999999999997</v>
      </c>
      <c r="AF5010" s="26">
        <v>0.50728535754563997</v>
      </c>
      <c r="AG5010" s="26">
        <v>0.130463976620873</v>
      </c>
    </row>
    <row r="5011" spans="1:39" ht="15" customHeight="1" x14ac:dyDescent="0.2">
      <c r="A5011" s="25">
        <v>5146</v>
      </c>
      <c r="B5011" s="25">
        <v>100824</v>
      </c>
      <c r="C5011" s="139">
        <v>40414</v>
      </c>
      <c r="D5011" s="25" t="s">
        <v>21</v>
      </c>
      <c r="E5011" s="25" t="s">
        <v>77</v>
      </c>
      <c r="F5011" s="25">
        <v>-80</v>
      </c>
      <c r="G5011" s="82">
        <v>19.501000000000001</v>
      </c>
      <c r="H5011" s="27">
        <v>-80.32501666666667</v>
      </c>
      <c r="I5011" s="25">
        <v>25</v>
      </c>
      <c r="J5011" s="82">
        <v>27.777999999999992</v>
      </c>
      <c r="K5011" s="27">
        <v>25.462966666666667</v>
      </c>
      <c r="L5011" s="29">
        <v>30.838000000000001</v>
      </c>
      <c r="M5011" s="29">
        <v>33.323999999999998</v>
      </c>
      <c r="P5011" s="26">
        <v>65.578378378378375</v>
      </c>
      <c r="Q5011" s="26">
        <v>12.021123999999999</v>
      </c>
      <c r="S5011" s="26">
        <v>3.0539999999999998</v>
      </c>
      <c r="T5011" s="26">
        <v>9.4E-2</v>
      </c>
      <c r="U5011" s="26">
        <v>1.8169999999999999</v>
      </c>
      <c r="V5011" s="26">
        <v>0.58499999999999996</v>
      </c>
      <c r="W5011" s="26">
        <v>1.232</v>
      </c>
      <c r="X5011" s="26">
        <v>13.042</v>
      </c>
      <c r="Y5011" s="26" t="s">
        <v>194</v>
      </c>
      <c r="Z5011" s="26" t="s">
        <v>194</v>
      </c>
      <c r="AA5011" s="26" t="s">
        <v>194</v>
      </c>
      <c r="AB5011" s="26" t="s">
        <v>194</v>
      </c>
      <c r="AC5011" s="26" t="s">
        <v>194</v>
      </c>
      <c r="AD5011" s="26">
        <v>4.8709999999999996</v>
      </c>
      <c r="AF5011" s="26">
        <v>0.73503753881716782</v>
      </c>
      <c r="AG5011" s="26">
        <v>0.22121350960560357</v>
      </c>
    </row>
    <row r="5012" spans="1:39" ht="15" customHeight="1" x14ac:dyDescent="0.2">
      <c r="A5012" s="25">
        <v>5147</v>
      </c>
      <c r="B5012" s="25">
        <v>100824</v>
      </c>
      <c r="C5012" s="139">
        <v>40414</v>
      </c>
      <c r="D5012" s="25" t="s">
        <v>22</v>
      </c>
      <c r="E5012" s="25" t="s">
        <v>77</v>
      </c>
      <c r="F5012" s="25">
        <v>-80</v>
      </c>
      <c r="G5012" s="82">
        <v>14.561999999999999</v>
      </c>
      <c r="H5012" s="27">
        <v>-80.242699999999999</v>
      </c>
      <c r="I5012" s="25">
        <v>25</v>
      </c>
      <c r="J5012" s="82">
        <v>24.294999999999902</v>
      </c>
      <c r="K5012" s="27">
        <v>25.404916666666665</v>
      </c>
      <c r="L5012" s="29">
        <v>30.866</v>
      </c>
      <c r="M5012" s="29">
        <v>35.945</v>
      </c>
      <c r="P5012" s="26">
        <v>66.637837837837836</v>
      </c>
      <c r="Q5012" s="26">
        <v>2.7402660000000001</v>
      </c>
      <c r="R5012" s="26">
        <v>1.0514365232699374</v>
      </c>
      <c r="S5012" s="26">
        <v>0.71649999999999991</v>
      </c>
      <c r="T5012" s="26">
        <v>6.8500000000000005E-2</v>
      </c>
      <c r="U5012" s="26">
        <v>1.677</v>
      </c>
      <c r="V5012" s="26">
        <v>0.154</v>
      </c>
      <c r="W5012" s="26">
        <v>1.5230000000000001</v>
      </c>
      <c r="X5012" s="26">
        <v>2.6654999999999998</v>
      </c>
      <c r="Y5012" s="26" t="s">
        <v>194</v>
      </c>
      <c r="Z5012" s="26" t="s">
        <v>194</v>
      </c>
      <c r="AA5012" s="26" t="s">
        <v>194</v>
      </c>
      <c r="AB5012" s="26" t="s">
        <v>194</v>
      </c>
      <c r="AC5012" s="26" t="s">
        <v>194</v>
      </c>
      <c r="AD5012" s="26">
        <v>2.3935</v>
      </c>
      <c r="AF5012" s="26">
        <v>0.407933204532552</v>
      </c>
      <c r="AG5012" s="26">
        <v>0.11457370609159109</v>
      </c>
      <c r="AI5012" s="29">
        <v>1.1000000000000032</v>
      </c>
    </row>
    <row r="5013" spans="1:39" ht="15" customHeight="1" x14ac:dyDescent="0.2">
      <c r="A5013" s="25">
        <v>5148</v>
      </c>
      <c r="B5013" s="25">
        <v>100824</v>
      </c>
      <c r="C5013" s="139">
        <v>40414</v>
      </c>
      <c r="D5013" s="25" t="s">
        <v>23</v>
      </c>
      <c r="E5013" s="25" t="s">
        <v>77</v>
      </c>
      <c r="F5013" s="25">
        <v>-80</v>
      </c>
      <c r="G5013" s="82">
        <v>19.234000000000002</v>
      </c>
      <c r="H5013" s="27">
        <v>-80.320566666666664</v>
      </c>
      <c r="I5013" s="25">
        <v>25</v>
      </c>
      <c r="J5013" s="82">
        <v>20.015000000000001</v>
      </c>
      <c r="K5013" s="27">
        <v>25.333583333333333</v>
      </c>
      <c r="L5013" s="29">
        <v>31.556000000000001</v>
      </c>
      <c r="M5013" s="29">
        <v>33.146000000000001</v>
      </c>
      <c r="P5013" s="26">
        <v>62.205405405405401</v>
      </c>
      <c r="Q5013" s="26">
        <v>14.383018999999999</v>
      </c>
      <c r="R5013" s="26">
        <v>1.0163039298325114</v>
      </c>
      <c r="S5013" s="26">
        <v>2.14</v>
      </c>
      <c r="T5013" s="26">
        <v>9.5000000000000001E-2</v>
      </c>
      <c r="U5013" s="26">
        <v>2.2799999999999998</v>
      </c>
      <c r="V5013" s="26">
        <v>0.65</v>
      </c>
      <c r="W5013" s="26">
        <v>1.63</v>
      </c>
      <c r="X5013" s="26">
        <v>16.696999999999999</v>
      </c>
      <c r="Y5013" s="26" t="s">
        <v>194</v>
      </c>
      <c r="Z5013" s="26" t="s">
        <v>194</v>
      </c>
      <c r="AA5013" s="26" t="s">
        <v>194</v>
      </c>
      <c r="AB5013" s="26" t="s">
        <v>194</v>
      </c>
      <c r="AC5013" s="26" t="s">
        <v>194</v>
      </c>
      <c r="AD5013" s="26">
        <v>4.42</v>
      </c>
      <c r="AF5013" s="26">
        <v>1.9630469894069043</v>
      </c>
      <c r="AG5013" s="26">
        <v>0.46151933890683827</v>
      </c>
      <c r="AI5013" s="29">
        <v>1.25</v>
      </c>
    </row>
    <row r="5014" spans="1:39" ht="15" customHeight="1" x14ac:dyDescent="0.2">
      <c r="A5014" s="25">
        <v>5149</v>
      </c>
      <c r="B5014" s="25">
        <v>100824</v>
      </c>
      <c r="C5014" s="139">
        <v>40415</v>
      </c>
      <c r="D5014" s="25">
        <v>1</v>
      </c>
      <c r="E5014" s="25" t="s">
        <v>47</v>
      </c>
      <c r="F5014" s="25">
        <v>-80</v>
      </c>
      <c r="G5014" s="82">
        <v>29.774000000000001</v>
      </c>
      <c r="H5014" s="27">
        <v>-80.496233333333336</v>
      </c>
      <c r="I5014" s="25">
        <v>25</v>
      </c>
      <c r="J5014" s="82">
        <v>11.10199999999999</v>
      </c>
      <c r="K5014" s="27">
        <v>25.185033333333333</v>
      </c>
      <c r="L5014" s="29">
        <v>30.210999999999999</v>
      </c>
      <c r="M5014" s="29">
        <v>31.504000000000001</v>
      </c>
      <c r="P5014" s="26">
        <v>47.156756756756756</v>
      </c>
      <c r="Q5014" s="26">
        <v>19.884844999999999</v>
      </c>
      <c r="R5014" s="26">
        <v>1.3881386170675922</v>
      </c>
      <c r="S5014" s="26">
        <v>2.9660000000000002</v>
      </c>
      <c r="T5014" s="26">
        <v>9.2999999999999999E-2</v>
      </c>
      <c r="U5014" s="26">
        <v>7.0049999999999999</v>
      </c>
      <c r="V5014" s="26">
        <v>0.52600000000000002</v>
      </c>
      <c r="W5014" s="26">
        <v>6.4790000000000001</v>
      </c>
      <c r="X5014" s="26">
        <v>39.700000000000003</v>
      </c>
      <c r="Y5014" s="26">
        <v>9.3054999999999999E-2</v>
      </c>
      <c r="Z5014" s="26">
        <v>5.4999999999999494E-5</v>
      </c>
      <c r="AA5014" s="26">
        <v>7.903582834076297</v>
      </c>
      <c r="AB5014" s="26" t="s">
        <v>194</v>
      </c>
      <c r="AC5014" s="26" t="s">
        <v>194</v>
      </c>
      <c r="AD5014" s="26">
        <v>9.9710000000000001</v>
      </c>
      <c r="AF5014" s="26">
        <v>0.93963561663225581</v>
      </c>
      <c r="AG5014" s="26">
        <v>0.22360425077438389</v>
      </c>
      <c r="AI5014" s="29">
        <v>1.5000000000000036</v>
      </c>
    </row>
    <row r="5015" spans="1:39" ht="15" customHeight="1" x14ac:dyDescent="0.2">
      <c r="A5015" s="25">
        <v>5150</v>
      </c>
      <c r="B5015" s="25">
        <v>100824</v>
      </c>
      <c r="C5015" s="139">
        <v>40415</v>
      </c>
      <c r="D5015" s="25">
        <v>2</v>
      </c>
      <c r="E5015" s="25" t="s">
        <v>47</v>
      </c>
      <c r="F5015" s="25">
        <v>-80</v>
      </c>
      <c r="G5015" s="82">
        <v>33.72</v>
      </c>
      <c r="H5015" s="27">
        <v>-80.561999999999998</v>
      </c>
      <c r="I5015" s="25">
        <v>25</v>
      </c>
      <c r="J5015" s="82">
        <v>10.08</v>
      </c>
      <c r="K5015" s="27">
        <v>25.167999999999999</v>
      </c>
      <c r="L5015" s="29">
        <v>30.234999999999999</v>
      </c>
      <c r="M5015" s="29">
        <v>29.565000000000001</v>
      </c>
      <c r="P5015" s="26">
        <v>41.491891891891889</v>
      </c>
      <c r="Q5015" s="26">
        <v>11.493170999999998</v>
      </c>
      <c r="S5015" s="26">
        <v>6.7080000000000002</v>
      </c>
      <c r="T5015" s="26">
        <v>5.0999999999999997E-2</v>
      </c>
      <c r="U5015" s="26">
        <v>2.2269999999999999</v>
      </c>
      <c r="V5015" s="26">
        <v>0.33900000000000002</v>
      </c>
      <c r="W5015" s="26">
        <v>1.8879999999999999</v>
      </c>
      <c r="X5015" s="26">
        <v>42.435000000000002</v>
      </c>
      <c r="Y5015" s="26">
        <v>8.4219000000000002E-2</v>
      </c>
      <c r="Z5015" s="26">
        <v>3.3219000000000005E-2</v>
      </c>
      <c r="AA5015" s="26">
        <v>7.8559922930805746</v>
      </c>
      <c r="AB5015" s="26" t="s">
        <v>194</v>
      </c>
      <c r="AC5015" s="26" t="s">
        <v>194</v>
      </c>
      <c r="AD5015" s="26">
        <v>8.9350000000000005</v>
      </c>
      <c r="AF5015" s="26">
        <v>1.1480225477402157</v>
      </c>
      <c r="AG5015" s="26">
        <v>0.20094782751140816</v>
      </c>
    </row>
    <row r="5016" spans="1:39" ht="15" customHeight="1" x14ac:dyDescent="0.2">
      <c r="A5016" s="25">
        <v>5151</v>
      </c>
      <c r="B5016" s="25">
        <v>100824</v>
      </c>
      <c r="C5016" s="139">
        <v>40415</v>
      </c>
      <c r="D5016" s="25">
        <v>3</v>
      </c>
      <c r="E5016" s="25" t="s">
        <v>47</v>
      </c>
      <c r="F5016" s="25">
        <v>-80</v>
      </c>
      <c r="G5016" s="82">
        <v>37.200000000000003</v>
      </c>
      <c r="H5016" s="27">
        <v>-80.62</v>
      </c>
      <c r="I5016" s="25">
        <v>25</v>
      </c>
      <c r="J5016" s="82">
        <v>9.0160000000000196</v>
      </c>
      <c r="K5016" s="27">
        <v>25.150266666666667</v>
      </c>
      <c r="L5016" s="29">
        <v>30.215</v>
      </c>
      <c r="M5016" s="29">
        <v>30.193999999999999</v>
      </c>
      <c r="P5016" s="26">
        <v>54.162162162162161</v>
      </c>
      <c r="Q5016" s="26">
        <v>12.382355</v>
      </c>
      <c r="R5016" s="26">
        <v>0.81414939562579569</v>
      </c>
      <c r="S5016" s="26">
        <v>2.742</v>
      </c>
      <c r="T5016" s="26">
        <v>6.2E-2</v>
      </c>
      <c r="U5016" s="26">
        <v>1.708</v>
      </c>
      <c r="V5016" s="26">
        <v>0.183</v>
      </c>
      <c r="W5016" s="26">
        <v>1.5249999999999999</v>
      </c>
      <c r="X5016" s="26">
        <v>43.338000000000001</v>
      </c>
      <c r="Y5016" s="26">
        <v>0.12947099999999997</v>
      </c>
      <c r="Z5016" s="26">
        <v>6.7470999999999975E-2</v>
      </c>
      <c r="AA5016" s="26">
        <v>7.8347094041585619</v>
      </c>
      <c r="AB5016" s="26" t="s">
        <v>194</v>
      </c>
      <c r="AC5016" s="26" t="s">
        <v>194</v>
      </c>
      <c r="AD5016" s="26">
        <v>4.4499999999999993</v>
      </c>
      <c r="AF5016" s="26">
        <v>0.72114507674330386</v>
      </c>
      <c r="AG5016" s="26">
        <v>0.19035163243971226</v>
      </c>
      <c r="AI5016" s="29">
        <v>0.89999999999999858</v>
      </c>
    </row>
    <row r="5017" spans="1:39" ht="15" customHeight="1" x14ac:dyDescent="0.2">
      <c r="A5017" s="25">
        <v>5152</v>
      </c>
      <c r="B5017" s="25">
        <v>100824</v>
      </c>
      <c r="C5017" s="139">
        <v>40415</v>
      </c>
      <c r="D5017" s="25">
        <v>4</v>
      </c>
      <c r="E5017" s="25" t="s">
        <v>48</v>
      </c>
      <c r="F5017" s="25">
        <v>-80</v>
      </c>
      <c r="G5017" s="82">
        <v>40.780999999999999</v>
      </c>
      <c r="H5017" s="27">
        <v>-80.67968333333333</v>
      </c>
      <c r="I5017" s="25">
        <v>25</v>
      </c>
      <c r="J5017" s="82">
        <v>7.9359999999999786</v>
      </c>
      <c r="K5017" s="27">
        <v>25.132266666666666</v>
      </c>
      <c r="L5017" s="29">
        <v>30.120999999999999</v>
      </c>
      <c r="M5017" s="29">
        <v>38.409999999999997</v>
      </c>
      <c r="P5017" s="26">
        <v>49.664864864864867</v>
      </c>
      <c r="Q5017" s="26">
        <v>19.245743999999998</v>
      </c>
      <c r="S5017" s="26">
        <v>3.8439999999999999</v>
      </c>
      <c r="T5017" s="26">
        <v>0.125</v>
      </c>
      <c r="U5017" s="26">
        <v>1.756</v>
      </c>
      <c r="V5017" s="26">
        <v>0.126</v>
      </c>
      <c r="W5017" s="26">
        <v>1.63</v>
      </c>
      <c r="X5017" s="26">
        <v>127.508</v>
      </c>
      <c r="Y5017" s="26">
        <v>0.18226499999999998</v>
      </c>
      <c r="Z5017" s="26">
        <v>5.7264999999999983E-2</v>
      </c>
      <c r="AA5017" s="26">
        <v>7.6515905969641809</v>
      </c>
      <c r="AB5017" s="26" t="s">
        <v>194</v>
      </c>
      <c r="AC5017" s="26" t="s">
        <v>194</v>
      </c>
      <c r="AD5017" s="26">
        <v>5.6</v>
      </c>
      <c r="AF5017" s="26">
        <v>1.5509039478822717</v>
      </c>
      <c r="AG5017" s="26">
        <v>0.38136464879416321</v>
      </c>
    </row>
    <row r="5018" spans="1:39" ht="15" customHeight="1" x14ac:dyDescent="0.2">
      <c r="A5018" s="25">
        <v>5153</v>
      </c>
      <c r="B5018" s="25">
        <v>100824</v>
      </c>
      <c r="C5018" s="139">
        <v>40415</v>
      </c>
      <c r="D5018" s="25">
        <v>5</v>
      </c>
      <c r="E5018" s="25" t="s">
        <v>48</v>
      </c>
      <c r="F5018" s="25">
        <v>-80</v>
      </c>
      <c r="G5018" s="82">
        <v>43.168999999999997</v>
      </c>
      <c r="H5018" s="27">
        <v>-80.719483333333329</v>
      </c>
      <c r="I5018" s="25">
        <v>25</v>
      </c>
      <c r="J5018" s="82">
        <v>6.9579999999999131</v>
      </c>
      <c r="K5018" s="27">
        <v>25.115966666666665</v>
      </c>
      <c r="L5018" s="29">
        <v>30.1</v>
      </c>
      <c r="M5018" s="29">
        <v>41.11</v>
      </c>
      <c r="P5018" s="26">
        <v>33.254054054054052</v>
      </c>
      <c r="Q5018" s="26">
        <v>24.4697</v>
      </c>
      <c r="S5018" s="26">
        <v>1.804</v>
      </c>
      <c r="T5018" s="26">
        <v>0.13400000000000001</v>
      </c>
      <c r="U5018" s="26">
        <v>1.595</v>
      </c>
      <c r="V5018" s="26">
        <v>0.16400000000000001</v>
      </c>
      <c r="W5018" s="26">
        <v>1.431</v>
      </c>
      <c r="X5018" s="26">
        <v>135.47200000000001</v>
      </c>
      <c r="Y5018" s="26">
        <v>0.18995799999999999</v>
      </c>
      <c r="Z5018" s="26">
        <v>5.595799999999998E-2</v>
      </c>
      <c r="AA5018" s="26">
        <v>7.9686478679531065</v>
      </c>
      <c r="AB5018" s="26" t="s">
        <v>194</v>
      </c>
      <c r="AC5018" s="26" t="s">
        <v>194</v>
      </c>
      <c r="AD5018" s="26">
        <v>3.399</v>
      </c>
      <c r="AF5018" s="26">
        <v>1.7883387542355837</v>
      </c>
      <c r="AG5018" s="26">
        <v>0.60303477247534132</v>
      </c>
    </row>
    <row r="5019" spans="1:39" ht="15" customHeight="1" x14ac:dyDescent="0.2">
      <c r="A5019" s="25">
        <v>5154</v>
      </c>
      <c r="B5019" s="25">
        <v>100824</v>
      </c>
      <c r="C5019" s="139">
        <v>40415</v>
      </c>
      <c r="D5019" s="25">
        <v>6</v>
      </c>
      <c r="E5019" s="25" t="s">
        <v>48</v>
      </c>
      <c r="F5019" s="25">
        <v>-80</v>
      </c>
      <c r="G5019" s="82">
        <v>45.540999999999997</v>
      </c>
      <c r="H5019" s="27">
        <v>-80.759016666666668</v>
      </c>
      <c r="I5019" s="25">
        <v>25</v>
      </c>
      <c r="J5019" s="82">
        <v>4.2159999999999087</v>
      </c>
      <c r="K5019" s="27">
        <v>25.070266666666665</v>
      </c>
      <c r="L5019" s="29">
        <v>30.419</v>
      </c>
      <c r="M5019" s="29">
        <v>39.387999999999998</v>
      </c>
      <c r="P5019" s="26">
        <v>65.708108108108107</v>
      </c>
      <c r="Q5019" s="26">
        <v>21.301982000000002</v>
      </c>
      <c r="S5019" s="26">
        <v>0.85199999999999998</v>
      </c>
      <c r="T5019" s="26">
        <v>0.113</v>
      </c>
      <c r="U5019" s="26">
        <v>1.4390000000000001</v>
      </c>
      <c r="V5019" s="26">
        <v>0.112</v>
      </c>
      <c r="W5019" s="26">
        <v>1.327</v>
      </c>
      <c r="X5019" s="26">
        <v>89.623000000000005</v>
      </c>
      <c r="Y5019" s="26">
        <v>0.154611</v>
      </c>
      <c r="Z5019" s="26">
        <v>4.1610999999999995E-2</v>
      </c>
      <c r="AA5019" s="26">
        <v>8.1123132004679093</v>
      </c>
      <c r="AB5019" s="26" t="s">
        <v>194</v>
      </c>
      <c r="AC5019" s="26" t="s">
        <v>194</v>
      </c>
      <c r="AD5019" s="26">
        <v>2.2909999999999999</v>
      </c>
      <c r="AF5019" s="26">
        <v>0.60158570616823193</v>
      </c>
      <c r="AG5019" s="26">
        <v>0.24501721111713906</v>
      </c>
    </row>
    <row r="5020" spans="1:39" s="3" customFormat="1" ht="15" customHeight="1" x14ac:dyDescent="0.2">
      <c r="A5020" s="25">
        <v>5155</v>
      </c>
      <c r="B5020" s="25">
        <v>100824</v>
      </c>
      <c r="C5020" s="139">
        <v>40415</v>
      </c>
      <c r="D5020" s="25">
        <v>7</v>
      </c>
      <c r="E5020" s="25" t="s">
        <v>48</v>
      </c>
      <c r="F5020" s="25">
        <v>-80</v>
      </c>
      <c r="G5020" s="82">
        <v>47.642000000000003</v>
      </c>
      <c r="H5020" s="27">
        <v>-80.794033333333331</v>
      </c>
      <c r="I5020" s="25">
        <v>25</v>
      </c>
      <c r="J5020" s="82">
        <v>7.0359999999999445</v>
      </c>
      <c r="K5020" s="27">
        <v>25.117266666666666</v>
      </c>
      <c r="L5020" s="29">
        <v>30.161999999999999</v>
      </c>
      <c r="M5020" s="29">
        <v>34.375</v>
      </c>
      <c r="N5020" s="28"/>
      <c r="O5020" s="28"/>
      <c r="P5020" s="26">
        <v>68.302702702702703</v>
      </c>
      <c r="Q5020" s="26">
        <v>20.357224000000002</v>
      </c>
      <c r="R5020" s="26">
        <v>1.7319409686280371</v>
      </c>
      <c r="S5020" s="26">
        <v>0.94299999999999995</v>
      </c>
      <c r="T5020" s="26">
        <v>0.05</v>
      </c>
      <c r="U5020" s="26">
        <v>1.4570000000000001</v>
      </c>
      <c r="V5020" s="26">
        <v>0.10199999999999999</v>
      </c>
      <c r="W5020" s="26">
        <v>1.355</v>
      </c>
      <c r="X5020" s="26">
        <v>9.7479999999999993</v>
      </c>
      <c r="Y5020" s="26">
        <v>0.17346600000000001</v>
      </c>
      <c r="Z5020" s="26">
        <v>0.12346600000000001</v>
      </c>
      <c r="AA5020" s="26">
        <v>8.1960951457459803</v>
      </c>
      <c r="AB5020" s="26" t="s">
        <v>194</v>
      </c>
      <c r="AC5020" s="26" t="s">
        <v>194</v>
      </c>
      <c r="AD5020" s="26">
        <v>2.4</v>
      </c>
      <c r="AE5020" s="29"/>
      <c r="AF5020" s="26">
        <v>0.571695863524464</v>
      </c>
      <c r="AG5020" s="26">
        <v>0.40469463755619745</v>
      </c>
      <c r="AH5020" s="29"/>
      <c r="AI5020" s="29">
        <v>1.7999999999999972</v>
      </c>
      <c r="AJ5020" s="125"/>
      <c r="AK5020" s="125"/>
      <c r="AL5020" s="125"/>
      <c r="AM5020" s="125"/>
    </row>
    <row r="5021" spans="1:39" ht="15" customHeight="1" x14ac:dyDescent="0.2">
      <c r="A5021" s="25">
        <v>5156</v>
      </c>
      <c r="B5021" s="25">
        <v>100824</v>
      </c>
      <c r="C5021" s="139">
        <v>40415</v>
      </c>
      <c r="D5021" s="25">
        <v>8</v>
      </c>
      <c r="E5021" s="25" t="s">
        <v>48</v>
      </c>
      <c r="F5021" s="25">
        <v>-80</v>
      </c>
      <c r="G5021" s="82">
        <v>51.853000000000002</v>
      </c>
      <c r="H5021" s="27">
        <v>-80.864216666666664</v>
      </c>
      <c r="I5021" s="25">
        <v>25</v>
      </c>
      <c r="J5021" s="82">
        <v>7.6839999999999264</v>
      </c>
      <c r="K5021" s="27">
        <v>25.128066666666665</v>
      </c>
      <c r="L5021" s="29">
        <v>30.116</v>
      </c>
      <c r="M5021" s="29">
        <v>37.759</v>
      </c>
      <c r="P5021" s="26">
        <v>56.627027027027019</v>
      </c>
      <c r="Q5021" s="26">
        <v>16.800488000000001</v>
      </c>
      <c r="R5021" s="26">
        <v>1.9259259129894672</v>
      </c>
      <c r="S5021" s="26">
        <v>1.0525</v>
      </c>
      <c r="T5021" s="26">
        <v>7.1999999999999995E-2</v>
      </c>
      <c r="U5021" s="26">
        <v>1.788</v>
      </c>
      <c r="V5021" s="26">
        <v>0.12</v>
      </c>
      <c r="W5021" s="26">
        <v>1.6680000000000001</v>
      </c>
      <c r="X5021" s="26">
        <v>21.1</v>
      </c>
      <c r="Y5021" s="26">
        <v>0.168438</v>
      </c>
      <c r="Z5021" s="26">
        <v>9.643800000000001E-2</v>
      </c>
      <c r="AA5021" s="26">
        <v>7.8513068131545518</v>
      </c>
      <c r="AB5021" s="26" t="s">
        <v>194</v>
      </c>
      <c r="AC5021" s="26" t="s">
        <v>194</v>
      </c>
      <c r="AD5021" s="26">
        <v>2.8405</v>
      </c>
      <c r="AF5021" s="26">
        <v>3.1422223308885116</v>
      </c>
      <c r="AG5021" s="26">
        <v>1.0016565298858309</v>
      </c>
      <c r="AI5021" s="29">
        <v>2.3000000000000043</v>
      </c>
    </row>
    <row r="5022" spans="1:39" s="3" customFormat="1" ht="15" customHeight="1" x14ac:dyDescent="0.2">
      <c r="A5022" s="25">
        <v>5157</v>
      </c>
      <c r="B5022" s="25">
        <v>100824</v>
      </c>
      <c r="C5022" s="139">
        <v>40415</v>
      </c>
      <c r="D5022" s="25">
        <v>9</v>
      </c>
      <c r="E5022" s="25" t="s">
        <v>49</v>
      </c>
      <c r="F5022" s="25">
        <v>-80</v>
      </c>
      <c r="G5022" s="82">
        <v>54.313000000000002</v>
      </c>
      <c r="H5022" s="27">
        <v>-80.905216666666661</v>
      </c>
      <c r="I5022" s="25">
        <v>25</v>
      </c>
      <c r="J5022" s="82">
        <v>7.6129999999999143</v>
      </c>
      <c r="K5022" s="27">
        <v>25.126883333333332</v>
      </c>
      <c r="L5022" s="29">
        <v>29.905999999999999</v>
      </c>
      <c r="M5022" s="29">
        <v>37.475000000000001</v>
      </c>
      <c r="N5022" s="28"/>
      <c r="O5022" s="28"/>
      <c r="P5022" s="26">
        <v>28.908108108108106</v>
      </c>
      <c r="Q5022" s="26">
        <v>15.855729999999999</v>
      </c>
      <c r="R5022" s="26">
        <v>4.0473090448647229</v>
      </c>
      <c r="S5022" s="26">
        <v>0.46500000000000002</v>
      </c>
      <c r="T5022" s="26">
        <v>4.7E-2</v>
      </c>
      <c r="U5022" s="26">
        <v>1.629</v>
      </c>
      <c r="V5022" s="26">
        <v>0.123</v>
      </c>
      <c r="W5022" s="26">
        <v>1.506</v>
      </c>
      <c r="X5022" s="26">
        <v>17.085999999999999</v>
      </c>
      <c r="Y5022" s="26">
        <v>8.9246999999999979E-2</v>
      </c>
      <c r="Z5022" s="26">
        <v>4.2246999999999979E-2</v>
      </c>
      <c r="AA5022" s="26">
        <v>7.9253720326958046</v>
      </c>
      <c r="AB5022" s="26" t="s">
        <v>194</v>
      </c>
      <c r="AC5022" s="26" t="s">
        <v>194</v>
      </c>
      <c r="AD5022" s="26">
        <v>2.0940000000000003</v>
      </c>
      <c r="AE5022" s="29"/>
      <c r="AF5022" s="26">
        <v>3.3826040231362793</v>
      </c>
      <c r="AG5022" s="26">
        <v>0.78327905443094259</v>
      </c>
      <c r="AH5022" s="29"/>
      <c r="AI5022" s="29">
        <v>4.449999999999994</v>
      </c>
      <c r="AJ5022" s="125"/>
      <c r="AK5022" s="125"/>
      <c r="AL5022" s="125"/>
      <c r="AM5022" s="125"/>
    </row>
    <row r="5023" spans="1:39" s="3" customFormat="1" ht="15" customHeight="1" x14ac:dyDescent="0.2">
      <c r="A5023" s="25">
        <v>5158</v>
      </c>
      <c r="B5023" s="25">
        <v>100824</v>
      </c>
      <c r="C5023" s="139">
        <v>40415</v>
      </c>
      <c r="D5023" s="25">
        <v>10</v>
      </c>
      <c r="E5023" s="25" t="s">
        <v>49</v>
      </c>
      <c r="F5023" s="25">
        <v>-80</v>
      </c>
      <c r="G5023" s="82">
        <v>59.722000000000001</v>
      </c>
      <c r="H5023" s="27">
        <v>-80.995366666666669</v>
      </c>
      <c r="I5023" s="25">
        <v>25</v>
      </c>
      <c r="J5023" s="82">
        <v>6.7079999999999274</v>
      </c>
      <c r="K5023" s="27">
        <v>25.111799999999999</v>
      </c>
      <c r="L5023" s="29">
        <v>30.35</v>
      </c>
      <c r="M5023" s="29">
        <v>36.819000000000003</v>
      </c>
      <c r="N5023" s="28"/>
      <c r="O5023" s="28"/>
      <c r="P5023" s="26">
        <v>27.481081081081076</v>
      </c>
      <c r="Q5023" s="26">
        <v>16.300322000000001</v>
      </c>
      <c r="R5023" s="26">
        <v>3.2304190783929849</v>
      </c>
      <c r="S5023" s="26">
        <v>0.36499999999999999</v>
      </c>
      <c r="T5023" s="26">
        <v>3.7999999999999999E-2</v>
      </c>
      <c r="U5023" s="26">
        <v>1.423</v>
      </c>
      <c r="V5023" s="26">
        <v>9.7000000000000003E-2</v>
      </c>
      <c r="W5023" s="26">
        <v>1.3260000000000001</v>
      </c>
      <c r="X5023" s="26">
        <v>22.445</v>
      </c>
      <c r="Y5023" s="26">
        <v>0.154611</v>
      </c>
      <c r="Z5023" s="26">
        <v>0.11661099999999999</v>
      </c>
      <c r="AA5023" s="26">
        <v>7.9613378511549353</v>
      </c>
      <c r="AB5023" s="26" t="s">
        <v>194</v>
      </c>
      <c r="AC5023" s="26" t="s">
        <v>194</v>
      </c>
      <c r="AD5023" s="26">
        <v>1.788</v>
      </c>
      <c r="AE5023" s="29"/>
      <c r="AF5023" s="26">
        <v>4.7844797414989193</v>
      </c>
      <c r="AG5023" s="26">
        <v>0.56366379765183816</v>
      </c>
      <c r="AH5023" s="29"/>
      <c r="AI5023" s="29">
        <v>3.7999999999999989</v>
      </c>
      <c r="AJ5023" s="125"/>
      <c r="AK5023" s="125"/>
      <c r="AL5023" s="125"/>
      <c r="AM5023" s="125"/>
    </row>
    <row r="5024" spans="1:39" ht="15" customHeight="1" x14ac:dyDescent="0.2">
      <c r="A5024" s="25">
        <v>5159</v>
      </c>
      <c r="B5024" s="25">
        <v>100824</v>
      </c>
      <c r="C5024" s="139">
        <v>40415</v>
      </c>
      <c r="D5024" s="25">
        <v>11</v>
      </c>
      <c r="E5024" s="25" t="s">
        <v>49</v>
      </c>
      <c r="F5024" s="25">
        <v>-80</v>
      </c>
      <c r="G5024" s="82">
        <v>59.984000000000002</v>
      </c>
      <c r="H5024" s="27">
        <v>-80.999733333333339</v>
      </c>
      <c r="I5024" s="25">
        <v>25</v>
      </c>
      <c r="J5024" s="82">
        <v>4.4640000000000413</v>
      </c>
      <c r="K5024" s="27">
        <v>25.074400000000001</v>
      </c>
      <c r="L5024" s="29">
        <v>30.45</v>
      </c>
      <c r="M5024" s="29">
        <v>37.737000000000002</v>
      </c>
      <c r="P5024" s="26">
        <v>49.427027027027023</v>
      </c>
      <c r="Q5024" s="26">
        <v>9.1034889999999979</v>
      </c>
      <c r="R5024" s="26">
        <v>2.1946870852564802</v>
      </c>
      <c r="S5024" s="26">
        <v>0.22900000000000001</v>
      </c>
      <c r="T5024" s="26">
        <v>0.106</v>
      </c>
      <c r="U5024" s="26">
        <v>7.3999999999999996E-2</v>
      </c>
      <c r="V5024" s="26">
        <v>6.4000000000000001E-2</v>
      </c>
      <c r="W5024" s="26">
        <v>9.999999999999995E-3</v>
      </c>
      <c r="X5024" s="26">
        <v>71.581000000000003</v>
      </c>
      <c r="Y5024" s="26">
        <v>0.10056</v>
      </c>
      <c r="Z5024" s="26">
        <v>0</v>
      </c>
      <c r="AA5024" s="26">
        <v>8.0798756916594563</v>
      </c>
      <c r="AB5024" s="26" t="s">
        <v>194</v>
      </c>
      <c r="AC5024" s="26" t="s">
        <v>194</v>
      </c>
      <c r="AD5024" s="26">
        <v>0.30300000000000005</v>
      </c>
      <c r="AF5024" s="26">
        <v>1.3046284838455917</v>
      </c>
      <c r="AG5024" s="26">
        <v>0.57356195291613865</v>
      </c>
      <c r="AI5024" s="29">
        <v>2.3500000000000032</v>
      </c>
    </row>
    <row r="5025" spans="1:39" ht="15" customHeight="1" x14ac:dyDescent="0.2">
      <c r="A5025" s="25">
        <v>5160</v>
      </c>
      <c r="B5025" s="25">
        <v>100824</v>
      </c>
      <c r="C5025" s="139">
        <v>40415</v>
      </c>
      <c r="D5025" s="25">
        <v>12</v>
      </c>
      <c r="E5025" s="25" t="s">
        <v>49</v>
      </c>
      <c r="F5025" s="25">
        <v>-81</v>
      </c>
      <c r="G5025" s="82">
        <v>3.931</v>
      </c>
      <c r="H5025" s="27">
        <v>-81.065516666666667</v>
      </c>
      <c r="I5025" s="25">
        <v>25</v>
      </c>
      <c r="J5025" s="82">
        <v>6.7859999999999587</v>
      </c>
      <c r="K5025" s="27">
        <v>25.113099999999999</v>
      </c>
      <c r="L5025" s="29">
        <v>30.437000000000001</v>
      </c>
      <c r="M5025" s="29">
        <v>36.548000000000002</v>
      </c>
      <c r="P5025" s="26">
        <v>13.837837837837835</v>
      </c>
      <c r="Q5025" s="26">
        <v>11.687679999999999</v>
      </c>
      <c r="S5025" s="26">
        <v>0.312</v>
      </c>
      <c r="T5025" s="26">
        <v>4.3999999999999997E-2</v>
      </c>
      <c r="U5025" s="26">
        <v>1.718</v>
      </c>
      <c r="V5025" s="26">
        <v>9.8000000000000004E-2</v>
      </c>
      <c r="W5025" s="26">
        <v>1.6199999999999999</v>
      </c>
      <c r="X5025" s="26">
        <v>14.547000000000001</v>
      </c>
      <c r="Y5025" s="26">
        <v>0.13198499999999999</v>
      </c>
      <c r="Z5025" s="26">
        <v>8.7984999999999994E-2</v>
      </c>
      <c r="AA5025" s="26">
        <v>7.917096166748899</v>
      </c>
      <c r="AB5025" s="26" t="s">
        <v>194</v>
      </c>
      <c r="AC5025" s="26" t="s">
        <v>194</v>
      </c>
      <c r="AD5025" s="26">
        <v>2.0299999999999998</v>
      </c>
      <c r="AF5025" s="26">
        <v>4.72343710511376</v>
      </c>
      <c r="AG5025" s="26">
        <v>0.63030072644196711</v>
      </c>
    </row>
    <row r="5026" spans="1:39" ht="15" customHeight="1" x14ac:dyDescent="0.2">
      <c r="A5026" s="25">
        <v>5161</v>
      </c>
      <c r="B5026" s="25">
        <v>100824</v>
      </c>
      <c r="C5026" s="139">
        <v>40415</v>
      </c>
      <c r="D5026" s="25">
        <v>13</v>
      </c>
      <c r="E5026" s="25" t="s">
        <v>49</v>
      </c>
      <c r="F5026" s="25">
        <v>-81</v>
      </c>
      <c r="G5026" s="82">
        <v>5.7670000000000003</v>
      </c>
      <c r="H5026" s="27">
        <v>-81.09611666666666</v>
      </c>
      <c r="I5026" s="25">
        <v>25</v>
      </c>
      <c r="J5026" s="82">
        <v>6.7570000000000618</v>
      </c>
      <c r="K5026" s="27">
        <v>25.112616666666668</v>
      </c>
      <c r="L5026" s="29">
        <v>30.454999999999998</v>
      </c>
      <c r="M5026" s="29">
        <v>37.027999999999999</v>
      </c>
      <c r="P5026" s="26">
        <v>23.697297297297297</v>
      </c>
      <c r="Q5026" s="26">
        <v>5.1577349999999997</v>
      </c>
      <c r="R5026" s="26">
        <v>0.95557836752774072</v>
      </c>
      <c r="S5026" s="26">
        <v>3.7999999999999999E-2</v>
      </c>
      <c r="T5026" s="26">
        <v>2.4E-2</v>
      </c>
      <c r="U5026" s="26">
        <v>1.4179999999999999</v>
      </c>
      <c r="V5026" s="26">
        <v>3.2000000000000001E-2</v>
      </c>
      <c r="W5026" s="26">
        <v>1.3859999999999999</v>
      </c>
      <c r="X5026" s="26">
        <v>0.86499999999999999</v>
      </c>
      <c r="Y5026" s="26">
        <v>0.20363399999999998</v>
      </c>
      <c r="Z5026" s="26">
        <v>0.17963399999999999</v>
      </c>
      <c r="AA5026" s="26">
        <v>7.7852441314248511</v>
      </c>
      <c r="AB5026" s="26" t="s">
        <v>194</v>
      </c>
      <c r="AC5026" s="26" t="s">
        <v>194</v>
      </c>
      <c r="AD5026" s="26">
        <v>1.456</v>
      </c>
      <c r="AF5026" s="26">
        <v>3.3131417127669596</v>
      </c>
      <c r="AG5026" s="26">
        <v>0.57973989543775506</v>
      </c>
      <c r="AI5026" s="29">
        <v>1.3499999999999979</v>
      </c>
    </row>
    <row r="5027" spans="1:39" ht="15" customHeight="1" x14ac:dyDescent="0.2">
      <c r="A5027" s="25">
        <v>5162</v>
      </c>
      <c r="B5027" s="25">
        <v>100824</v>
      </c>
      <c r="C5027" s="139">
        <v>40415</v>
      </c>
      <c r="D5027" s="25">
        <v>14</v>
      </c>
      <c r="E5027" s="25" t="s">
        <v>49</v>
      </c>
      <c r="F5027" s="25">
        <v>-81</v>
      </c>
      <c r="G5027" s="82">
        <v>1.6619999999999999</v>
      </c>
      <c r="H5027" s="27">
        <v>-81.027699999999996</v>
      </c>
      <c r="I5027" s="25">
        <v>25</v>
      </c>
      <c r="J5027" s="82">
        <v>2.032000000000096</v>
      </c>
      <c r="K5027" s="27">
        <v>25.033866666666668</v>
      </c>
      <c r="L5027" s="29">
        <v>30.521000000000001</v>
      </c>
      <c r="M5027" s="29">
        <v>36.47</v>
      </c>
      <c r="P5027" s="26">
        <v>26.421621621621622</v>
      </c>
      <c r="Q5027" s="26">
        <v>3.0181360000000002</v>
      </c>
      <c r="R5027" s="26">
        <v>4.3680074100757942</v>
      </c>
      <c r="S5027" s="26">
        <v>0.159</v>
      </c>
      <c r="T5027" s="26">
        <v>0.03</v>
      </c>
      <c r="U5027" s="26">
        <v>1.5409999999999999</v>
      </c>
      <c r="V5027" s="26">
        <v>0.08</v>
      </c>
      <c r="W5027" s="26">
        <v>1.4609999999999999</v>
      </c>
      <c r="X5027" s="26">
        <v>16.045999999999999</v>
      </c>
      <c r="Y5027" s="26">
        <v>0.22248899999999996</v>
      </c>
      <c r="Z5027" s="26">
        <v>0.19248899999999997</v>
      </c>
      <c r="AA5027" s="26">
        <v>7.8907482901594355</v>
      </c>
      <c r="AB5027" s="26" t="s">
        <v>194</v>
      </c>
      <c r="AC5027" s="26" t="s">
        <v>194</v>
      </c>
      <c r="AD5027" s="26">
        <v>1.6999999999999997</v>
      </c>
      <c r="AF5027" s="26">
        <v>3.2087377553633756</v>
      </c>
      <c r="AG5027" s="26">
        <v>0.63416817402361225</v>
      </c>
      <c r="AI5027" s="29">
        <v>4.7500000000000053</v>
      </c>
    </row>
    <row r="5028" spans="1:39" ht="15" customHeight="1" x14ac:dyDescent="0.2">
      <c r="A5028" s="25">
        <v>5163</v>
      </c>
      <c r="B5028" s="25">
        <v>100824</v>
      </c>
      <c r="C5028" s="139">
        <v>40415</v>
      </c>
      <c r="D5028" s="25">
        <v>15</v>
      </c>
      <c r="E5028" s="25" t="s">
        <v>49</v>
      </c>
      <c r="F5028" s="25">
        <v>-80</v>
      </c>
      <c r="G5028" s="82">
        <v>56.905000000000001</v>
      </c>
      <c r="H5028" s="27">
        <v>-80.948416666666674</v>
      </c>
      <c r="I5028" s="25">
        <v>24</v>
      </c>
      <c r="J5028" s="82">
        <v>55.876999999999981</v>
      </c>
      <c r="K5028" s="27">
        <v>24.931283333333333</v>
      </c>
      <c r="L5028" s="29">
        <v>31.204000000000001</v>
      </c>
      <c r="M5028" s="29">
        <v>36.798000000000002</v>
      </c>
      <c r="P5028" s="26">
        <v>44.58378378378378</v>
      </c>
      <c r="Q5028" s="26">
        <v>3.3515800000000002</v>
      </c>
      <c r="R5028" s="26">
        <v>1.9356655045913564</v>
      </c>
      <c r="S5028" s="26">
        <v>0.33700000000000002</v>
      </c>
      <c r="T5028" s="26">
        <v>7.4999999999999997E-2</v>
      </c>
      <c r="U5028" s="26">
        <v>1.08</v>
      </c>
      <c r="V5028" s="26">
        <v>0.01</v>
      </c>
      <c r="W5028" s="26">
        <v>1.07</v>
      </c>
      <c r="X5028" s="26">
        <v>1.01</v>
      </c>
      <c r="Y5028" s="26">
        <v>0.14958299999999999</v>
      </c>
      <c r="Z5028" s="26">
        <v>7.4582999999999997E-2</v>
      </c>
      <c r="AA5028" s="26">
        <v>7.9445359002421521</v>
      </c>
      <c r="AB5028" s="26" t="s">
        <v>194</v>
      </c>
      <c r="AC5028" s="26" t="s">
        <v>194</v>
      </c>
      <c r="AD5028" s="26">
        <v>1.417</v>
      </c>
      <c r="AF5028" s="26">
        <v>2.6404097614325757</v>
      </c>
      <c r="AG5028" s="26">
        <v>0.70646890804712448</v>
      </c>
      <c r="AI5028" s="29">
        <v>2.2499999999999964</v>
      </c>
    </row>
    <row r="5029" spans="1:39" ht="15" customHeight="1" x14ac:dyDescent="0.2">
      <c r="A5029" s="25">
        <v>5164</v>
      </c>
      <c r="B5029" s="25">
        <v>100824</v>
      </c>
      <c r="C5029" s="139">
        <v>40415</v>
      </c>
      <c r="D5029" s="25">
        <v>16</v>
      </c>
      <c r="E5029" s="25" t="s">
        <v>50</v>
      </c>
      <c r="F5029" s="25">
        <v>-80</v>
      </c>
      <c r="G5029" s="82">
        <v>49.84</v>
      </c>
      <c r="H5029" s="27">
        <v>-80.830666666666673</v>
      </c>
      <c r="I5029" s="25">
        <v>24</v>
      </c>
      <c r="J5029" s="82">
        <v>52.514000000000038</v>
      </c>
      <c r="K5029" s="27">
        <v>24.875233333333334</v>
      </c>
      <c r="L5029" s="29">
        <v>31.367999999999999</v>
      </c>
      <c r="M5029" s="29">
        <v>37.046999999999997</v>
      </c>
      <c r="P5029" s="26">
        <v>33.66486486486486</v>
      </c>
      <c r="Q5029" s="26">
        <v>4.9910130000000006</v>
      </c>
      <c r="S5029" s="26">
        <v>0.41899999999999998</v>
      </c>
      <c r="T5029" s="26">
        <v>5.7000000000000002E-2</v>
      </c>
      <c r="U5029" s="26">
        <v>1.627</v>
      </c>
      <c r="V5029" s="26">
        <v>7.0999999999999994E-2</v>
      </c>
      <c r="W5029" s="26">
        <v>1.556</v>
      </c>
      <c r="X5029" s="26">
        <v>12.606999999999999</v>
      </c>
      <c r="Y5029" s="26">
        <v>0.14455499999999999</v>
      </c>
      <c r="Z5029" s="26">
        <v>8.7554999999999994E-2</v>
      </c>
      <c r="AA5029" s="26">
        <v>8.0494794640675664</v>
      </c>
      <c r="AB5029" s="26" t="s">
        <v>194</v>
      </c>
      <c r="AC5029" s="26" t="s">
        <v>194</v>
      </c>
      <c r="AD5029" s="26">
        <v>2.0460000000000003</v>
      </c>
      <c r="AF5029" s="26">
        <v>4.2119419105760389</v>
      </c>
      <c r="AG5029" s="26">
        <v>0.83224507457138075</v>
      </c>
    </row>
    <row r="5030" spans="1:39" ht="15" customHeight="1" x14ac:dyDescent="0.2">
      <c r="A5030" s="25">
        <v>5165</v>
      </c>
      <c r="B5030" s="25">
        <v>100824</v>
      </c>
      <c r="C5030" s="139">
        <v>40415</v>
      </c>
      <c r="D5030" s="25">
        <v>17</v>
      </c>
      <c r="E5030" s="25" t="s">
        <v>50</v>
      </c>
      <c r="F5030" s="25">
        <v>-80</v>
      </c>
      <c r="G5030" s="82">
        <v>42.537999999999997</v>
      </c>
      <c r="H5030" s="27">
        <v>-80.708966666666669</v>
      </c>
      <c r="I5030" s="25">
        <v>24</v>
      </c>
      <c r="J5030" s="82">
        <v>55.350999999999999</v>
      </c>
      <c r="K5030" s="27">
        <v>24.922516666666667</v>
      </c>
      <c r="L5030" s="29">
        <v>31.798999999999999</v>
      </c>
      <c r="M5030" s="29">
        <v>40.411000000000001</v>
      </c>
      <c r="P5030" s="26">
        <v>49.859459459459458</v>
      </c>
      <c r="Q5030" s="26">
        <v>14.160722999999999</v>
      </c>
      <c r="R5030" s="26">
        <v>3.1482955169639748</v>
      </c>
      <c r="S5030" s="26">
        <v>3.3079999999999998</v>
      </c>
      <c r="T5030" s="26">
        <v>0.14399999999999999</v>
      </c>
      <c r="U5030" s="26">
        <v>2.327</v>
      </c>
      <c r="V5030" s="26">
        <v>0.31900000000000001</v>
      </c>
      <c r="W5030" s="26">
        <v>2.008</v>
      </c>
      <c r="X5030" s="26">
        <v>88.218000000000004</v>
      </c>
      <c r="Y5030" s="26">
        <v>0.35950199999999993</v>
      </c>
      <c r="Z5030" s="26">
        <v>0.21550199999999994</v>
      </c>
      <c r="AA5030" s="26">
        <v>7.8052620349143735</v>
      </c>
      <c r="AB5030" s="26" t="s">
        <v>194</v>
      </c>
      <c r="AC5030" s="26" t="s">
        <v>194</v>
      </c>
      <c r="AD5030" s="26">
        <v>5.6349999999999998</v>
      </c>
      <c r="AF5030" s="26">
        <v>1.2743176575026158</v>
      </c>
      <c r="AG5030" s="26">
        <v>0.22271499006719869</v>
      </c>
      <c r="AI5030" s="29">
        <v>3.3000000000000007</v>
      </c>
    </row>
    <row r="5031" spans="1:39" ht="15" customHeight="1" x14ac:dyDescent="0.2">
      <c r="A5031" s="25">
        <v>5166</v>
      </c>
      <c r="B5031" s="25">
        <v>100824</v>
      </c>
      <c r="C5031" s="139">
        <v>40415</v>
      </c>
      <c r="D5031" s="25">
        <v>18</v>
      </c>
      <c r="E5031" s="25" t="s">
        <v>50</v>
      </c>
      <c r="F5031" s="25">
        <v>-80</v>
      </c>
      <c r="G5031" s="82">
        <v>36.689</v>
      </c>
      <c r="H5031" s="27">
        <v>-80.611483333333339</v>
      </c>
      <c r="I5031" s="25">
        <v>24</v>
      </c>
      <c r="J5031" s="82">
        <v>58.662999999999997</v>
      </c>
      <c r="K5031" s="27">
        <v>24.977716666666666</v>
      </c>
      <c r="L5031" s="29">
        <v>32.067999999999998</v>
      </c>
      <c r="M5031" s="29">
        <v>39.847999999999999</v>
      </c>
      <c r="P5031" s="26">
        <v>45.686486486486487</v>
      </c>
      <c r="Q5031" s="26">
        <v>4.5464209999999996</v>
      </c>
      <c r="S5031" s="26">
        <v>2.1930000000000001</v>
      </c>
      <c r="T5031" s="26">
        <v>4.7E-2</v>
      </c>
      <c r="U5031" s="26">
        <v>3.375</v>
      </c>
      <c r="V5031" s="26">
        <v>0.17899999999999999</v>
      </c>
      <c r="W5031" s="26">
        <v>3.1960000000000002</v>
      </c>
      <c r="X5031" s="26">
        <v>24.898</v>
      </c>
      <c r="Y5031" s="26">
        <v>0.13198499999999999</v>
      </c>
      <c r="Z5031" s="26">
        <v>8.4984999999999991E-2</v>
      </c>
      <c r="AA5031" s="26">
        <v>7.8736139501839526</v>
      </c>
      <c r="AB5031" s="26" t="s">
        <v>194</v>
      </c>
      <c r="AC5031" s="26" t="s">
        <v>194</v>
      </c>
      <c r="AD5031" s="26">
        <v>5.5679999999999996</v>
      </c>
      <c r="AF5031" s="26">
        <v>1.4330285121040318</v>
      </c>
      <c r="AG5031" s="26">
        <v>0.16843092702521162</v>
      </c>
    </row>
    <row r="5032" spans="1:39" ht="15" customHeight="1" x14ac:dyDescent="0.2">
      <c r="A5032" s="25">
        <v>5167</v>
      </c>
      <c r="B5032" s="25">
        <v>100824</v>
      </c>
      <c r="C5032" s="139">
        <v>40415</v>
      </c>
      <c r="D5032" s="25">
        <v>19</v>
      </c>
      <c r="E5032" s="25" t="s">
        <v>47</v>
      </c>
      <c r="F5032" s="25">
        <v>-80</v>
      </c>
      <c r="G5032" s="82">
        <v>32.920999999999999</v>
      </c>
      <c r="H5032" s="27">
        <v>-80.548683333333329</v>
      </c>
      <c r="I5032" s="25">
        <v>25</v>
      </c>
      <c r="J5032" s="82">
        <v>1.1299999999999999</v>
      </c>
      <c r="K5032" s="27">
        <v>25.018833333333333</v>
      </c>
      <c r="L5032" s="29">
        <v>31.995000000000001</v>
      </c>
      <c r="M5032" s="29">
        <v>40.344999999999999</v>
      </c>
      <c r="P5032" s="26">
        <v>45.016216216216215</v>
      </c>
      <c r="Q5032" s="26">
        <v>6.185854</v>
      </c>
      <c r="S5032" s="26">
        <v>4.2610000000000001</v>
      </c>
      <c r="T5032" s="26">
        <v>7.0999999999999994E-2</v>
      </c>
      <c r="U5032" s="26">
        <v>1.9379999999999999</v>
      </c>
      <c r="V5032" s="26">
        <v>0.185</v>
      </c>
      <c r="W5032" s="26">
        <v>1.7529999999999999</v>
      </c>
      <c r="X5032" s="26">
        <v>43.311999999999998</v>
      </c>
      <c r="Y5032" s="26">
        <v>0.11061599999999998</v>
      </c>
      <c r="Z5032" s="26">
        <v>3.9615999999999985E-2</v>
      </c>
      <c r="AA5032" s="26">
        <v>7.94709408347964</v>
      </c>
      <c r="AB5032" s="26" t="s">
        <v>194</v>
      </c>
      <c r="AC5032" s="26" t="s">
        <v>194</v>
      </c>
      <c r="AD5032" s="26">
        <v>6.1989999999999998</v>
      </c>
      <c r="AF5032" s="26">
        <v>1.3484107885632239</v>
      </c>
      <c r="AG5032" s="26">
        <v>0.22283947157918454</v>
      </c>
    </row>
    <row r="5033" spans="1:39" ht="15" customHeight="1" x14ac:dyDescent="0.2">
      <c r="A5033" s="25">
        <v>5168</v>
      </c>
      <c r="B5033" s="25">
        <v>100824</v>
      </c>
      <c r="C5033" s="139">
        <v>40415</v>
      </c>
      <c r="D5033" s="25">
        <v>20</v>
      </c>
      <c r="E5033" s="25" t="s">
        <v>47</v>
      </c>
      <c r="F5033" s="25">
        <v>-80</v>
      </c>
      <c r="G5033" s="82">
        <v>29.565999999999999</v>
      </c>
      <c r="H5033" s="27">
        <v>-80.492766666666668</v>
      </c>
      <c r="I5033" s="25">
        <v>25</v>
      </c>
      <c r="J5033" s="82">
        <v>4.0249999999999631</v>
      </c>
      <c r="K5033" s="27">
        <v>25.067083333333333</v>
      </c>
      <c r="L5033" s="29">
        <v>31.79</v>
      </c>
      <c r="M5033" s="29">
        <v>38.92</v>
      </c>
      <c r="P5033" s="26">
        <v>31.935135135135134</v>
      </c>
      <c r="Q5033" s="26">
        <v>6.380363</v>
      </c>
      <c r="S5033" s="26">
        <v>6.3640000000000008</v>
      </c>
      <c r="T5033" s="26">
        <v>5.7000000000000002E-2</v>
      </c>
      <c r="U5033" s="26">
        <v>3.3050000000000002</v>
      </c>
      <c r="V5033" s="26">
        <v>0.496</v>
      </c>
      <c r="W5033" s="26">
        <v>2.8090000000000002</v>
      </c>
      <c r="X5033" s="26">
        <v>37.752000000000002</v>
      </c>
      <c r="Y5033" s="26">
        <v>8.6733000000000005E-2</v>
      </c>
      <c r="Z5033" s="26">
        <v>2.9733000000000002E-2</v>
      </c>
      <c r="AA5033" s="26">
        <v>7.7722035732195218</v>
      </c>
      <c r="AB5033" s="26" t="s">
        <v>194</v>
      </c>
      <c r="AC5033" s="26" t="s">
        <v>194</v>
      </c>
      <c r="AD5033" s="26">
        <v>9.6690000000000005</v>
      </c>
      <c r="AF5033" s="26">
        <v>0.95605398090136795</v>
      </c>
      <c r="AG5033" s="26">
        <v>0.17772261317243293</v>
      </c>
    </row>
    <row r="5034" spans="1:39" ht="15" customHeight="1" x14ac:dyDescent="0.2">
      <c r="A5034" s="25">
        <v>5169</v>
      </c>
      <c r="B5034" s="25">
        <v>100824</v>
      </c>
      <c r="C5034" s="139">
        <v>40415</v>
      </c>
      <c r="D5034" s="25">
        <v>34</v>
      </c>
      <c r="E5034" s="25" t="s">
        <v>49</v>
      </c>
      <c r="F5034" s="25">
        <v>-80</v>
      </c>
      <c r="G5034" s="82">
        <v>57.341999999999999</v>
      </c>
      <c r="H5034" s="27">
        <v>-80.955699999999993</v>
      </c>
      <c r="I5034" s="25">
        <v>24</v>
      </c>
      <c r="J5034" s="82">
        <v>59.322000000000088</v>
      </c>
      <c r="K5034" s="27">
        <v>24.988700000000001</v>
      </c>
      <c r="L5034" s="29">
        <v>30.829000000000001</v>
      </c>
      <c r="M5034" s="29">
        <v>36.732999999999997</v>
      </c>
      <c r="P5034" s="26">
        <v>51.243243243243242</v>
      </c>
      <c r="Q5034" s="26">
        <v>4.6575689999999996</v>
      </c>
      <c r="S5034" s="26">
        <v>1.796</v>
      </c>
      <c r="T5034" s="26">
        <v>6.5000000000000002E-2</v>
      </c>
      <c r="U5034" s="26">
        <v>1.161</v>
      </c>
      <c r="V5034" s="26">
        <v>8.1000000000000003E-2</v>
      </c>
      <c r="W5034" s="26">
        <v>1.08</v>
      </c>
      <c r="X5034" s="26">
        <v>19.475000000000001</v>
      </c>
      <c r="Y5034" s="26">
        <v>0.13198499999999999</v>
      </c>
      <c r="Z5034" s="26">
        <v>6.6984999999999989E-2</v>
      </c>
      <c r="AA5034" s="26">
        <v>7.9754962444826738</v>
      </c>
      <c r="AB5034" s="26" t="s">
        <v>194</v>
      </c>
      <c r="AC5034" s="26" t="s">
        <v>194</v>
      </c>
      <c r="AD5034" s="26">
        <v>2.9569999999999999</v>
      </c>
      <c r="AF5034" s="26">
        <v>2.3873985582085675</v>
      </c>
      <c r="AG5034" s="26">
        <v>0.74167566030432375</v>
      </c>
    </row>
    <row r="5035" spans="1:39" ht="15" customHeight="1" x14ac:dyDescent="0.2">
      <c r="A5035" s="25">
        <v>5170</v>
      </c>
      <c r="B5035" s="25">
        <v>100824</v>
      </c>
      <c r="C5035" s="139">
        <v>40415</v>
      </c>
      <c r="D5035" s="25">
        <v>36</v>
      </c>
      <c r="E5035" s="25" t="s">
        <v>50</v>
      </c>
      <c r="F5035" s="25">
        <v>-80</v>
      </c>
      <c r="G5035" s="82">
        <v>47.628</v>
      </c>
      <c r="H5035" s="27">
        <v>-80.793800000000005</v>
      </c>
      <c r="I5035" s="25">
        <v>24</v>
      </c>
      <c r="J5035" s="82">
        <v>57.61099999999999</v>
      </c>
      <c r="K5035" s="27">
        <v>24.960183333333333</v>
      </c>
      <c r="L5035" s="29">
        <v>31.437000000000001</v>
      </c>
      <c r="M5035" s="29">
        <v>37.673000000000002</v>
      </c>
      <c r="P5035" s="26">
        <v>60.454054054054055</v>
      </c>
      <c r="Q5035" s="26">
        <v>13.466047999999999</v>
      </c>
      <c r="R5035" s="26">
        <v>1.5678580615473918</v>
      </c>
      <c r="S5035" s="26">
        <v>2.9430000000000001</v>
      </c>
      <c r="T5035" s="26">
        <v>0.129</v>
      </c>
      <c r="U5035" s="26">
        <v>2.3860000000000001</v>
      </c>
      <c r="V5035" s="26">
        <v>0.13600000000000001</v>
      </c>
      <c r="W5035" s="26">
        <v>2.25</v>
      </c>
      <c r="X5035" s="26">
        <v>45.418999999999997</v>
      </c>
      <c r="Y5035" s="26">
        <v>0.17472299999999999</v>
      </c>
      <c r="Z5035" s="26">
        <v>4.5722999999999986E-2</v>
      </c>
      <c r="AA5035" s="26">
        <v>8.0201319491850391</v>
      </c>
      <c r="AB5035" s="26" t="s">
        <v>194</v>
      </c>
      <c r="AC5035" s="26" t="s">
        <v>194</v>
      </c>
      <c r="AD5035" s="26">
        <v>5.3290000000000006</v>
      </c>
      <c r="AF5035" s="26">
        <v>0.68999228300191184</v>
      </c>
      <c r="AG5035" s="26">
        <v>0.22262328466209802</v>
      </c>
      <c r="AI5035" s="29">
        <v>1.6500000000000004</v>
      </c>
    </row>
    <row r="5036" spans="1:39" ht="15" customHeight="1" x14ac:dyDescent="0.2">
      <c r="A5036" s="25">
        <v>5171</v>
      </c>
      <c r="B5036" s="25">
        <v>100824</v>
      </c>
      <c r="C5036" s="139">
        <v>40415</v>
      </c>
      <c r="D5036" s="25">
        <v>37</v>
      </c>
      <c r="E5036" s="25" t="s">
        <v>50</v>
      </c>
      <c r="F5036" s="25">
        <v>-80</v>
      </c>
      <c r="G5036" s="82">
        <v>45.671999999999997</v>
      </c>
      <c r="H5036" s="27">
        <v>-80.761200000000002</v>
      </c>
      <c r="I5036" s="25">
        <v>24</v>
      </c>
      <c r="J5036" s="82">
        <v>55.945000000000107</v>
      </c>
      <c r="K5036" s="27">
        <v>24.932416666666668</v>
      </c>
      <c r="L5036" s="29">
        <v>31.936</v>
      </c>
      <c r="M5036" s="29">
        <v>39.64</v>
      </c>
      <c r="P5036" s="26">
        <v>47.675675675675677</v>
      </c>
      <c r="Q5036" s="26">
        <v>12.660224999999999</v>
      </c>
      <c r="R5036" s="26">
        <v>2.9385226810894989</v>
      </c>
      <c r="S5036" s="26">
        <v>4.9960000000000004</v>
      </c>
      <c r="T5036" s="26">
        <v>0.17599999999999999</v>
      </c>
      <c r="U5036" s="26">
        <v>1.6319999999999999</v>
      </c>
      <c r="V5036" s="26">
        <v>0.20300000000000001</v>
      </c>
      <c r="W5036" s="26">
        <v>1.4289999999999998</v>
      </c>
      <c r="X5036" s="26">
        <v>150.22399999999999</v>
      </c>
      <c r="Y5036" s="26">
        <v>0.335619</v>
      </c>
      <c r="Z5036" s="26">
        <v>0.15961900000000001</v>
      </c>
      <c r="AA5036" s="26">
        <v>7.6673058132801106</v>
      </c>
      <c r="AB5036" s="26" t="s">
        <v>194</v>
      </c>
      <c r="AC5036" s="26" t="s">
        <v>194</v>
      </c>
      <c r="AD5036" s="26">
        <v>6.6280000000000001</v>
      </c>
      <c r="AF5036" s="26">
        <v>1.356409478848176</v>
      </c>
      <c r="AG5036" s="26">
        <v>0.27675095057589444</v>
      </c>
      <c r="AI5036" s="29">
        <v>3.0999999999999961</v>
      </c>
    </row>
    <row r="5037" spans="1:39" s="1" customFormat="1" ht="15" customHeight="1" x14ac:dyDescent="0.2">
      <c r="A5037" s="30">
        <v>5172</v>
      </c>
      <c r="B5037" s="30">
        <v>100824</v>
      </c>
      <c r="C5037" s="140">
        <v>40416</v>
      </c>
      <c r="D5037" s="30">
        <v>21</v>
      </c>
      <c r="E5037" s="30" t="s">
        <v>47</v>
      </c>
      <c r="F5037" s="30">
        <v>-80</v>
      </c>
      <c r="G5037" s="83">
        <v>30.925000000000001</v>
      </c>
      <c r="H5037" s="32">
        <v>-80.515416666666667</v>
      </c>
      <c r="I5037" s="30">
        <v>25</v>
      </c>
      <c r="J5037" s="83">
        <v>6.7669999999999675</v>
      </c>
      <c r="K5037" s="32">
        <v>25.112783333333333</v>
      </c>
      <c r="L5037" s="34">
        <v>30.167000000000002</v>
      </c>
      <c r="M5037" s="34">
        <v>36.963000000000001</v>
      </c>
      <c r="N5037" s="33"/>
      <c r="O5037" s="33"/>
      <c r="P5037" s="31">
        <v>37.902702702702697</v>
      </c>
      <c r="Q5037" s="31">
        <v>6.0469189999999999</v>
      </c>
      <c r="R5037" s="31"/>
      <c r="S5037" s="31">
        <v>6.73</v>
      </c>
      <c r="T5037" s="31">
        <v>7.1999999999999995E-2</v>
      </c>
      <c r="U5037" s="31">
        <v>3.5830000000000002</v>
      </c>
      <c r="V5037" s="31">
        <v>0.372</v>
      </c>
      <c r="W5037" s="31">
        <v>3.2110000000000003</v>
      </c>
      <c r="X5037" s="31">
        <v>45.646000000000001</v>
      </c>
      <c r="Y5037" s="31">
        <v>9.4274999999999984E-2</v>
      </c>
      <c r="Z5037" s="31">
        <v>2.2274999999999989E-2</v>
      </c>
      <c r="AA5037" s="31">
        <v>7.7611275357480309</v>
      </c>
      <c r="AB5037" s="31" t="s">
        <v>194</v>
      </c>
      <c r="AC5037" s="31" t="s">
        <v>194</v>
      </c>
      <c r="AD5037" s="31">
        <v>10.313000000000001</v>
      </c>
      <c r="AE5037" s="34"/>
      <c r="AF5037" s="31">
        <v>0.69799097328686388</v>
      </c>
      <c r="AG5037" s="31">
        <v>5.2763067460031191E-2</v>
      </c>
      <c r="AH5037" s="34"/>
      <c r="AI5037" s="34"/>
      <c r="AJ5037" s="127"/>
      <c r="AK5037" s="127"/>
      <c r="AL5037" s="127"/>
      <c r="AM5037" s="127"/>
    </row>
    <row r="5038" spans="1:39" s="1" customFormat="1" ht="15" customHeight="1" x14ac:dyDescent="0.2">
      <c r="A5038" s="30">
        <v>5173</v>
      </c>
      <c r="B5038" s="30">
        <v>100824</v>
      </c>
      <c r="C5038" s="140">
        <v>40416</v>
      </c>
      <c r="D5038" s="30">
        <v>22</v>
      </c>
      <c r="E5038" s="30" t="s">
        <v>47</v>
      </c>
      <c r="F5038" s="30">
        <v>-80</v>
      </c>
      <c r="G5038" s="83">
        <v>36.246000000000002</v>
      </c>
      <c r="H5038" s="32">
        <v>-80.604100000000003</v>
      </c>
      <c r="I5038" s="30">
        <v>25</v>
      </c>
      <c r="J5038" s="83">
        <v>5.9860000000000468</v>
      </c>
      <c r="K5038" s="32">
        <v>25.099766666666667</v>
      </c>
      <c r="L5038" s="34">
        <v>30.132999999999999</v>
      </c>
      <c r="M5038" s="34">
        <v>34.899000000000001</v>
      </c>
      <c r="N5038" s="33"/>
      <c r="O5038" s="33"/>
      <c r="P5038" s="31">
        <v>30.745945945945945</v>
      </c>
      <c r="Q5038" s="31">
        <v>7.2973339999999993</v>
      </c>
      <c r="R5038" s="31"/>
      <c r="S5038" s="31">
        <v>4.7460000000000004</v>
      </c>
      <c r="T5038" s="31">
        <v>6.0999999999999999E-2</v>
      </c>
      <c r="U5038" s="31">
        <v>3.1909999999999998</v>
      </c>
      <c r="V5038" s="31">
        <v>0.52500000000000002</v>
      </c>
      <c r="W5038" s="31">
        <v>2.6659999999999999</v>
      </c>
      <c r="X5038" s="31">
        <v>45.29</v>
      </c>
      <c r="Y5038" s="31">
        <v>7.6676999999999995E-2</v>
      </c>
      <c r="Z5038" s="31">
        <v>1.5676999999999996E-2</v>
      </c>
      <c r="AA5038" s="31">
        <v>7.821205788766008</v>
      </c>
      <c r="AB5038" s="31" t="s">
        <v>194</v>
      </c>
      <c r="AC5038" s="31" t="s">
        <v>194</v>
      </c>
      <c r="AD5038" s="31">
        <v>7.9370000000000012</v>
      </c>
      <c r="AE5038" s="34"/>
      <c r="AF5038" s="31">
        <v>1.0692985959883201</v>
      </c>
      <c r="AG5038" s="31">
        <v>0.20694597799870162</v>
      </c>
      <c r="AH5038" s="34"/>
      <c r="AI5038" s="34"/>
      <c r="AJ5038" s="127"/>
      <c r="AK5038" s="127"/>
      <c r="AL5038" s="127"/>
      <c r="AM5038" s="127"/>
    </row>
    <row r="5039" spans="1:39" s="1" customFormat="1" ht="15" customHeight="1" x14ac:dyDescent="0.2">
      <c r="A5039" s="30">
        <v>5174</v>
      </c>
      <c r="B5039" s="30">
        <v>100824</v>
      </c>
      <c r="C5039" s="140">
        <v>40416</v>
      </c>
      <c r="D5039" s="30">
        <v>23</v>
      </c>
      <c r="E5039" s="30" t="s">
        <v>47</v>
      </c>
      <c r="F5039" s="30">
        <v>-80</v>
      </c>
      <c r="G5039" s="83">
        <v>37.475999999999999</v>
      </c>
      <c r="H5039" s="32">
        <v>-80.624600000000001</v>
      </c>
      <c r="I5039" s="30">
        <v>25</v>
      </c>
      <c r="J5039" s="83">
        <v>3.329000000000093</v>
      </c>
      <c r="K5039" s="32">
        <v>25.055483333333335</v>
      </c>
      <c r="L5039" s="34">
        <v>30.529</v>
      </c>
      <c r="M5039" s="34">
        <v>40.112000000000002</v>
      </c>
      <c r="N5039" s="33"/>
      <c r="O5039" s="33"/>
      <c r="P5039" s="31">
        <v>34.529729729729731</v>
      </c>
      <c r="Q5039" s="31">
        <v>9.9926729999999999</v>
      </c>
      <c r="R5039" s="31"/>
      <c r="S5039" s="31">
        <v>9.4879999999999995</v>
      </c>
      <c r="T5039" s="31">
        <v>0.111</v>
      </c>
      <c r="U5039" s="31">
        <v>1.6819999999999999</v>
      </c>
      <c r="V5039" s="31">
        <v>0.128</v>
      </c>
      <c r="W5039" s="31">
        <v>1.5539999999999998</v>
      </c>
      <c r="X5039" s="31">
        <v>91.804000000000002</v>
      </c>
      <c r="Y5039" s="31">
        <v>9.0503999999999987E-2</v>
      </c>
      <c r="Z5039" s="31">
        <v>0</v>
      </c>
      <c r="AA5039" s="31">
        <v>7.9504443661629915</v>
      </c>
      <c r="AB5039" s="31" t="s">
        <v>194</v>
      </c>
      <c r="AC5039" s="31" t="s">
        <v>194</v>
      </c>
      <c r="AD5039" s="31">
        <v>11.17</v>
      </c>
      <c r="AE5039" s="34"/>
      <c r="AF5039" s="31">
        <v>3.2154734945507037</v>
      </c>
      <c r="AG5039" s="31">
        <v>0.43648058741332829</v>
      </c>
      <c r="AH5039" s="34"/>
      <c r="AI5039" s="34"/>
      <c r="AJ5039" s="127"/>
      <c r="AK5039" s="127"/>
      <c r="AL5039" s="127"/>
      <c r="AM5039" s="127"/>
    </row>
    <row r="5040" spans="1:39" s="1" customFormat="1" ht="15" customHeight="1" x14ac:dyDescent="0.2">
      <c r="A5040" s="30">
        <v>5175</v>
      </c>
      <c r="B5040" s="30">
        <v>100824</v>
      </c>
      <c r="C5040" s="140">
        <v>40416</v>
      </c>
      <c r="D5040" s="30">
        <v>24</v>
      </c>
      <c r="E5040" s="30" t="s">
        <v>48</v>
      </c>
      <c r="F5040" s="30">
        <v>-80</v>
      </c>
      <c r="G5040" s="83">
        <v>40.024000000000001</v>
      </c>
      <c r="H5040" s="32">
        <v>-80.66706666666667</v>
      </c>
      <c r="I5040" s="30">
        <v>25</v>
      </c>
      <c r="J5040" s="83">
        <v>3.7960000000000349</v>
      </c>
      <c r="K5040" s="32">
        <v>25.063266666666667</v>
      </c>
      <c r="L5040" s="34">
        <v>30.437999999999999</v>
      </c>
      <c r="M5040" s="34">
        <v>40.363</v>
      </c>
      <c r="N5040" s="33"/>
      <c r="O5040" s="33"/>
      <c r="P5040" s="31">
        <v>38.724324324324321</v>
      </c>
      <c r="Q5040" s="31">
        <v>15.299989999999998</v>
      </c>
      <c r="R5040" s="31"/>
      <c r="S5040" s="31">
        <v>6.4720000000000004</v>
      </c>
      <c r="T5040" s="31">
        <v>0.14799999999999999</v>
      </c>
      <c r="U5040" s="31">
        <v>2.2029999999999998</v>
      </c>
      <c r="V5040" s="31">
        <v>0.16</v>
      </c>
      <c r="W5040" s="31">
        <v>2.0429999999999997</v>
      </c>
      <c r="X5040" s="31">
        <v>129.148</v>
      </c>
      <c r="Y5040" s="31">
        <v>7.2935000000000014E-2</v>
      </c>
      <c r="Z5040" s="31">
        <v>0</v>
      </c>
      <c r="AA5040" s="31">
        <v>7.9204194095593525</v>
      </c>
      <c r="AB5040" s="31" t="s">
        <v>194</v>
      </c>
      <c r="AC5040" s="31" t="s">
        <v>194</v>
      </c>
      <c r="AD5040" s="31">
        <v>8.6750000000000007</v>
      </c>
      <c r="AE5040" s="34"/>
      <c r="AF5040" s="31">
        <v>2.8340622630682555</v>
      </c>
      <c r="AG5040" s="31">
        <v>0.45426281257276446</v>
      </c>
      <c r="AH5040" s="34"/>
      <c r="AI5040" s="34"/>
      <c r="AJ5040" s="127"/>
      <c r="AK5040" s="127"/>
      <c r="AL5040" s="127"/>
      <c r="AM5040" s="127"/>
    </row>
    <row r="5041" spans="1:39" s="1" customFormat="1" ht="15" customHeight="1" x14ac:dyDescent="0.2">
      <c r="A5041" s="30">
        <v>5176</v>
      </c>
      <c r="B5041" s="30">
        <v>100824</v>
      </c>
      <c r="C5041" s="140">
        <v>40416</v>
      </c>
      <c r="D5041" s="30">
        <v>25</v>
      </c>
      <c r="E5041" s="30" t="s">
        <v>48</v>
      </c>
      <c r="F5041" s="30">
        <v>-80</v>
      </c>
      <c r="G5041" s="83">
        <v>43.033000000000001</v>
      </c>
      <c r="H5041" s="32">
        <v>-80.717216666666673</v>
      </c>
      <c r="I5041" s="30">
        <v>25</v>
      </c>
      <c r="J5041" s="83">
        <v>3.6050000000000892</v>
      </c>
      <c r="K5041" s="32">
        <v>25.060083333333335</v>
      </c>
      <c r="L5041" s="34">
        <v>30.477</v>
      </c>
      <c r="M5041" s="34">
        <v>43.284999999999997</v>
      </c>
      <c r="N5041" s="33"/>
      <c r="O5041" s="33"/>
      <c r="P5041" s="31">
        <v>56.497297297297301</v>
      </c>
      <c r="Q5041" s="31">
        <v>21.357556000000002</v>
      </c>
      <c r="R5041" s="31">
        <v>4.7770622350134788</v>
      </c>
      <c r="S5041" s="31">
        <v>4.3360000000000003</v>
      </c>
      <c r="T5041" s="31">
        <v>0.14499999999999999</v>
      </c>
      <c r="U5041" s="31">
        <v>1.7070000000000001</v>
      </c>
      <c r="V5041" s="31">
        <v>0.10199999999999999</v>
      </c>
      <c r="W5041" s="31">
        <v>1.605</v>
      </c>
      <c r="X5041" s="31">
        <v>131.74799999999999</v>
      </c>
      <c r="Y5041" s="31">
        <v>0.15963899999999998</v>
      </c>
      <c r="Z5041" s="31">
        <v>1.4638999999999985E-2</v>
      </c>
      <c r="AA5041" s="31">
        <v>8.0300837040761248</v>
      </c>
      <c r="AB5041" s="31" t="s">
        <v>194</v>
      </c>
      <c r="AC5041" s="31" t="s">
        <v>194</v>
      </c>
      <c r="AD5041" s="31">
        <v>6.043000000000001</v>
      </c>
      <c r="AE5041" s="34"/>
      <c r="AF5041" s="31">
        <v>2.2926772258867683</v>
      </c>
      <c r="AG5041" s="31">
        <v>0.60404738140639302</v>
      </c>
      <c r="AH5041" s="34"/>
      <c r="AI5041" s="34">
        <v>5.0499999999999989</v>
      </c>
      <c r="AJ5041" s="127"/>
      <c r="AK5041" s="127"/>
      <c r="AL5041" s="127"/>
      <c r="AM5041" s="127"/>
    </row>
    <row r="5042" spans="1:39" s="1" customFormat="1" ht="15" customHeight="1" x14ac:dyDescent="0.2">
      <c r="A5042" s="30">
        <v>5177</v>
      </c>
      <c r="B5042" s="30">
        <v>100824</v>
      </c>
      <c r="C5042" s="140">
        <v>40416</v>
      </c>
      <c r="D5042" s="30">
        <v>26</v>
      </c>
      <c r="E5042" s="30" t="s">
        <v>50</v>
      </c>
      <c r="F5042" s="30">
        <v>-80</v>
      </c>
      <c r="G5042" s="83">
        <v>43.343000000000004</v>
      </c>
      <c r="H5042" s="32">
        <v>-80.72238333333334</v>
      </c>
      <c r="I5042" s="30">
        <v>25</v>
      </c>
      <c r="J5042" s="83">
        <v>1.4320000000000022</v>
      </c>
      <c r="K5042" s="32">
        <v>25.023866666666667</v>
      </c>
      <c r="L5042" s="34">
        <v>30.530999999999999</v>
      </c>
      <c r="M5042" s="34">
        <v>43.432000000000002</v>
      </c>
      <c r="N5042" s="33"/>
      <c r="O5042" s="33"/>
      <c r="P5042" s="31">
        <v>54.85405405405406</v>
      </c>
      <c r="Q5042" s="31">
        <v>19.718122999999999</v>
      </c>
      <c r="R5042" s="31"/>
      <c r="S5042" s="31">
        <v>3.4039999999999999</v>
      </c>
      <c r="T5042" s="31">
        <v>0.154</v>
      </c>
      <c r="U5042" s="31">
        <v>1.661</v>
      </c>
      <c r="V5042" s="31">
        <v>0.128</v>
      </c>
      <c r="W5042" s="31">
        <v>1.5329999999999999</v>
      </c>
      <c r="X5042" s="31">
        <v>140.108</v>
      </c>
      <c r="Y5042" s="31">
        <v>0.172209</v>
      </c>
      <c r="Z5042" s="31">
        <v>1.8209000000000003E-2</v>
      </c>
      <c r="AA5042" s="31">
        <v>8.0031524964438603</v>
      </c>
      <c r="AB5042" s="31" t="s">
        <v>194</v>
      </c>
      <c r="AC5042" s="31" t="s">
        <v>194</v>
      </c>
      <c r="AD5042" s="31">
        <v>5.0649999999999995</v>
      </c>
      <c r="AE5042" s="34"/>
      <c r="AF5042" s="31">
        <v>1.9352620652591759</v>
      </c>
      <c r="AG5042" s="31">
        <v>0.4094923580770039</v>
      </c>
      <c r="AH5042" s="34"/>
      <c r="AI5042" s="34"/>
      <c r="AJ5042" s="127"/>
      <c r="AK5042" s="127"/>
      <c r="AL5042" s="127"/>
      <c r="AM5042" s="127"/>
    </row>
    <row r="5043" spans="1:39" s="1" customFormat="1" ht="15" customHeight="1" x14ac:dyDescent="0.2">
      <c r="A5043" s="30">
        <v>5178</v>
      </c>
      <c r="B5043" s="30">
        <v>100824</v>
      </c>
      <c r="C5043" s="140">
        <v>40416</v>
      </c>
      <c r="D5043" s="30">
        <v>27</v>
      </c>
      <c r="E5043" s="30" t="s">
        <v>50</v>
      </c>
      <c r="F5043" s="30">
        <v>-80</v>
      </c>
      <c r="G5043" s="83">
        <v>44.966000000000001</v>
      </c>
      <c r="H5043" s="32">
        <v>-80.749433333333329</v>
      </c>
      <c r="I5043" s="30">
        <v>25</v>
      </c>
      <c r="J5043" s="83">
        <v>0.35600000000009402</v>
      </c>
      <c r="K5043" s="32">
        <v>25.005933333333335</v>
      </c>
      <c r="L5043" s="34">
        <v>30.161000000000001</v>
      </c>
      <c r="M5043" s="34">
        <v>44.37</v>
      </c>
      <c r="N5043" s="33"/>
      <c r="O5043" s="33"/>
      <c r="P5043" s="31">
        <v>58.270270270270267</v>
      </c>
      <c r="Q5043" s="31">
        <v>18.773364999999998</v>
      </c>
      <c r="R5043" s="31">
        <v>1.838656159576175</v>
      </c>
      <c r="S5043" s="31">
        <v>5.84</v>
      </c>
      <c r="T5043" s="31">
        <v>0.158</v>
      </c>
      <c r="U5043" s="31">
        <v>1.655</v>
      </c>
      <c r="V5043" s="31">
        <v>0.122</v>
      </c>
      <c r="W5043" s="31">
        <v>1.5329999999999999</v>
      </c>
      <c r="X5043" s="31">
        <v>138.256</v>
      </c>
      <c r="Y5043" s="31">
        <v>9.9449999999999997E-2</v>
      </c>
      <c r="Z5043" s="31">
        <v>0</v>
      </c>
      <c r="AA5043" s="31">
        <v>8.0130071450838791</v>
      </c>
      <c r="AB5043" s="31" t="s">
        <v>194</v>
      </c>
      <c r="AC5043" s="31" t="s">
        <v>194</v>
      </c>
      <c r="AD5043" s="31">
        <v>7.4949999999999992</v>
      </c>
      <c r="AE5043" s="34"/>
      <c r="AF5043" s="31">
        <v>1.7752882595601358</v>
      </c>
      <c r="AG5043" s="31">
        <v>0.53813812630821523</v>
      </c>
      <c r="AH5043" s="34"/>
      <c r="AI5043" s="34">
        <v>2.0500000000000007</v>
      </c>
      <c r="AJ5043" s="127"/>
      <c r="AK5043" s="127"/>
      <c r="AL5043" s="127"/>
      <c r="AM5043" s="127"/>
    </row>
    <row r="5044" spans="1:39" s="1" customFormat="1" ht="15" customHeight="1" x14ac:dyDescent="0.2">
      <c r="A5044" s="30">
        <v>5179</v>
      </c>
      <c r="B5044" s="30">
        <v>100824</v>
      </c>
      <c r="C5044" s="140">
        <v>40416</v>
      </c>
      <c r="D5044" s="30">
        <v>28</v>
      </c>
      <c r="E5044" s="30" t="s">
        <v>50</v>
      </c>
      <c r="F5044" s="30">
        <v>-80</v>
      </c>
      <c r="G5044" s="83">
        <v>47.136000000000003</v>
      </c>
      <c r="H5044" s="32">
        <v>-80.785600000000002</v>
      </c>
      <c r="I5044" s="30">
        <v>25</v>
      </c>
      <c r="J5044" s="83">
        <v>4.1000000000082082E-2</v>
      </c>
      <c r="K5044" s="32">
        <v>25.000683333333335</v>
      </c>
      <c r="L5044" s="34">
        <v>30.591000000000001</v>
      </c>
      <c r="M5044" s="34">
        <v>38.564</v>
      </c>
      <c r="N5044" s="33"/>
      <c r="O5044" s="33"/>
      <c r="P5044" s="31">
        <v>64.8</v>
      </c>
      <c r="Q5044" s="31">
        <v>18.662216999999998</v>
      </c>
      <c r="R5044" s="31">
        <v>2.7322749155429071</v>
      </c>
      <c r="S5044" s="31">
        <v>6.36</v>
      </c>
      <c r="T5044" s="31">
        <v>0.12</v>
      </c>
      <c r="U5044" s="31">
        <v>1.45</v>
      </c>
      <c r="V5044" s="31">
        <v>9.4E-2</v>
      </c>
      <c r="W5044" s="31">
        <v>1.3559999999999999</v>
      </c>
      <c r="X5044" s="31">
        <v>101.68</v>
      </c>
      <c r="Y5044" s="31">
        <v>0.18477899999999997</v>
      </c>
      <c r="Z5044" s="31">
        <v>6.4778999999999975E-2</v>
      </c>
      <c r="AA5044" s="31">
        <v>8.0165400770782345</v>
      </c>
      <c r="AB5044" s="31" t="s">
        <v>194</v>
      </c>
      <c r="AC5044" s="31" t="s">
        <v>194</v>
      </c>
      <c r="AD5044" s="31">
        <v>7.8100000000000005</v>
      </c>
      <c r="AE5044" s="34"/>
      <c r="AF5044" s="31">
        <v>0.98889070943959179</v>
      </c>
      <c r="AG5044" s="31">
        <v>0.36903053365998356</v>
      </c>
      <c r="AH5044" s="34"/>
      <c r="AI5044" s="34">
        <v>2.8500000000000014</v>
      </c>
      <c r="AJ5044" s="127"/>
      <c r="AK5044" s="127"/>
      <c r="AL5044" s="127"/>
      <c r="AM5044" s="127"/>
    </row>
    <row r="5045" spans="1:39" s="1" customFormat="1" ht="15" customHeight="1" x14ac:dyDescent="0.2">
      <c r="A5045" s="30">
        <v>5180</v>
      </c>
      <c r="B5045" s="30">
        <v>100824</v>
      </c>
      <c r="C5045" s="140">
        <v>40416</v>
      </c>
      <c r="D5045" s="30">
        <v>29</v>
      </c>
      <c r="E5045" s="30" t="s">
        <v>50</v>
      </c>
      <c r="F5045" s="30">
        <v>-80</v>
      </c>
      <c r="G5045" s="83">
        <v>48.738</v>
      </c>
      <c r="H5045" s="32">
        <v>-80.812299999999993</v>
      </c>
      <c r="I5045" s="30">
        <v>24</v>
      </c>
      <c r="J5045" s="83">
        <v>59.902999999999977</v>
      </c>
      <c r="K5045" s="32">
        <v>24.998383333333333</v>
      </c>
      <c r="L5045" s="34">
        <v>30.56</v>
      </c>
      <c r="M5045" s="34">
        <v>37.137999999999998</v>
      </c>
      <c r="N5045" s="33"/>
      <c r="O5045" s="33"/>
      <c r="P5045" s="31">
        <v>68.172972972972985</v>
      </c>
      <c r="Q5045" s="31">
        <v>13.994000999999999</v>
      </c>
      <c r="R5045" s="31">
        <v>1.3669559536205218</v>
      </c>
      <c r="S5045" s="31">
        <v>3.8479999999999999</v>
      </c>
      <c r="T5045" s="31">
        <v>0.109</v>
      </c>
      <c r="U5045" s="31">
        <v>1.585</v>
      </c>
      <c r="V5045" s="31">
        <v>7.9000000000000001E-2</v>
      </c>
      <c r="W5045" s="31">
        <v>1.506</v>
      </c>
      <c r="X5045" s="31">
        <v>103.3</v>
      </c>
      <c r="Y5045" s="31">
        <v>0.15712499999999999</v>
      </c>
      <c r="Z5045" s="31">
        <v>4.8125000000000001E-2</v>
      </c>
      <c r="AA5045" s="31">
        <v>7.9901813493943532</v>
      </c>
      <c r="AB5045" s="31" t="s">
        <v>194</v>
      </c>
      <c r="AC5045" s="31" t="s">
        <v>194</v>
      </c>
      <c r="AD5045" s="31">
        <v>5.4329999999999998</v>
      </c>
      <c r="AE5045" s="34"/>
      <c r="AF5045" s="31">
        <v>0.69756998958765593</v>
      </c>
      <c r="AG5045" s="31">
        <v>0.29895996415089532</v>
      </c>
      <c r="AH5045" s="34"/>
      <c r="AI5045" s="34">
        <v>1.4500000000000046</v>
      </c>
      <c r="AJ5045" s="127"/>
      <c r="AK5045" s="127"/>
      <c r="AL5045" s="127"/>
      <c r="AM5045" s="127"/>
    </row>
    <row r="5046" spans="1:39" s="1" customFormat="1" ht="15" customHeight="1" x14ac:dyDescent="0.2">
      <c r="A5046" s="30">
        <v>5181</v>
      </c>
      <c r="B5046" s="30">
        <v>100824</v>
      </c>
      <c r="C5046" s="140">
        <v>40416</v>
      </c>
      <c r="D5046" s="30">
        <v>30</v>
      </c>
      <c r="E5046" s="30" t="s">
        <v>49</v>
      </c>
      <c r="F5046" s="30">
        <v>-80</v>
      </c>
      <c r="G5046" s="83">
        <v>50.158000000000001</v>
      </c>
      <c r="H5046" s="32">
        <v>-80.835966666666664</v>
      </c>
      <c r="I5046" s="30">
        <v>24</v>
      </c>
      <c r="J5046" s="83">
        <v>58.543000000000021</v>
      </c>
      <c r="K5046" s="32">
        <v>24.975716666666667</v>
      </c>
      <c r="L5046" s="34">
        <v>29.939</v>
      </c>
      <c r="M5046" s="34">
        <v>36.764000000000003</v>
      </c>
      <c r="N5046" s="33"/>
      <c r="O5046" s="33"/>
      <c r="P5046" s="31">
        <v>67.76216216216217</v>
      </c>
      <c r="Q5046" s="31">
        <v>10.465052</v>
      </c>
      <c r="R5046" s="31"/>
      <c r="S5046" s="31">
        <v>1.284</v>
      </c>
      <c r="T5046" s="31">
        <v>0.105</v>
      </c>
      <c r="U5046" s="31">
        <v>1.8120000000000001</v>
      </c>
      <c r="V5046" s="31">
        <v>0.16600000000000001</v>
      </c>
      <c r="W5046" s="31">
        <v>1.6460000000000001</v>
      </c>
      <c r="X5046" s="31">
        <v>82.741</v>
      </c>
      <c r="Y5046" s="31">
        <v>0.22625999999999996</v>
      </c>
      <c r="Z5046" s="31">
        <v>0.12125999999999997</v>
      </c>
      <c r="AA5046" s="31">
        <v>7.9775877090448795</v>
      </c>
      <c r="AB5046" s="31" t="s">
        <v>194</v>
      </c>
      <c r="AC5046" s="31" t="s">
        <v>194</v>
      </c>
      <c r="AD5046" s="31">
        <v>3.0960000000000001</v>
      </c>
      <c r="AE5046" s="34"/>
      <c r="AF5046" s="31">
        <v>0.85796477898590384</v>
      </c>
      <c r="AG5046" s="31">
        <v>0.37800088968533807</v>
      </c>
      <c r="AH5046" s="34"/>
      <c r="AI5046" s="34"/>
      <c r="AJ5046" s="127"/>
      <c r="AK5046" s="127"/>
      <c r="AL5046" s="127"/>
      <c r="AM5046" s="127"/>
    </row>
    <row r="5047" spans="1:39" s="1" customFormat="1" ht="15" customHeight="1" x14ac:dyDescent="0.2">
      <c r="A5047" s="30">
        <v>5182</v>
      </c>
      <c r="B5047" s="30">
        <v>100824</v>
      </c>
      <c r="C5047" s="140">
        <v>40416</v>
      </c>
      <c r="D5047" s="30">
        <v>31</v>
      </c>
      <c r="E5047" s="30" t="s">
        <v>49</v>
      </c>
      <c r="F5047" s="30">
        <v>-80</v>
      </c>
      <c r="G5047" s="83">
        <v>52.189</v>
      </c>
      <c r="H5047" s="32">
        <v>-80.869816666666665</v>
      </c>
      <c r="I5047" s="30">
        <v>25</v>
      </c>
      <c r="J5047" s="83">
        <v>0.66699999999997317</v>
      </c>
      <c r="K5047" s="32">
        <v>25.011116666666666</v>
      </c>
      <c r="L5047" s="34">
        <v>29.692</v>
      </c>
      <c r="M5047" s="34">
        <v>36.706000000000003</v>
      </c>
      <c r="N5047" s="33"/>
      <c r="O5047" s="33"/>
      <c r="P5047" s="31">
        <v>68.843243243243251</v>
      </c>
      <c r="Q5047" s="31">
        <v>14.355231999999999</v>
      </c>
      <c r="R5047" s="31">
        <v>0.99390208437817751</v>
      </c>
      <c r="S5047" s="31">
        <v>1.778</v>
      </c>
      <c r="T5047" s="31">
        <v>0.10100000000000001</v>
      </c>
      <c r="U5047" s="31">
        <v>1.216</v>
      </c>
      <c r="V5047" s="31">
        <v>0.121</v>
      </c>
      <c r="W5047" s="31">
        <v>1.095</v>
      </c>
      <c r="X5047" s="31">
        <v>78.087999999999994</v>
      </c>
      <c r="Y5047" s="31">
        <v>0.14958299999999999</v>
      </c>
      <c r="Z5047" s="31">
        <v>4.8582999999999987E-2</v>
      </c>
      <c r="AA5047" s="31">
        <v>7.920452988355148</v>
      </c>
      <c r="AB5047" s="31" t="s">
        <v>194</v>
      </c>
      <c r="AC5047" s="31" t="s">
        <v>194</v>
      </c>
      <c r="AD5047" s="31">
        <v>2.9939999999999998</v>
      </c>
      <c r="AE5047" s="34"/>
      <c r="AF5047" s="31">
        <v>0.89122249122333608</v>
      </c>
      <c r="AG5047" s="31">
        <v>0.30558313061312004</v>
      </c>
      <c r="AH5047" s="34"/>
      <c r="AI5047" s="34">
        <v>1.1000000000000032</v>
      </c>
      <c r="AJ5047" s="127"/>
      <c r="AK5047" s="127"/>
      <c r="AL5047" s="127"/>
      <c r="AM5047" s="127"/>
    </row>
    <row r="5048" spans="1:39" s="3" customFormat="1" ht="15" customHeight="1" x14ac:dyDescent="0.2">
      <c r="A5048" s="25">
        <v>5183</v>
      </c>
      <c r="B5048" s="25">
        <v>100824</v>
      </c>
      <c r="C5048" s="139">
        <v>40416</v>
      </c>
      <c r="D5048" s="25">
        <v>32</v>
      </c>
      <c r="E5048" s="25" t="s">
        <v>49</v>
      </c>
      <c r="F5048" s="25">
        <v>-80</v>
      </c>
      <c r="G5048" s="82">
        <v>55.561</v>
      </c>
      <c r="H5048" s="27">
        <v>-80.926016666666669</v>
      </c>
      <c r="I5048" s="25">
        <v>25</v>
      </c>
      <c r="J5048" s="82">
        <v>0.69500000000005002</v>
      </c>
      <c r="K5048" s="27">
        <v>25.011583333333334</v>
      </c>
      <c r="L5048" s="29">
        <v>29.972999999999999</v>
      </c>
      <c r="M5048" s="29">
        <v>37.658000000000001</v>
      </c>
      <c r="N5048" s="28"/>
      <c r="O5048" s="28"/>
      <c r="P5048" s="26">
        <v>65.794594594594599</v>
      </c>
      <c r="Q5048" s="26">
        <v>14.466379999999999</v>
      </c>
      <c r="R5048" s="26"/>
      <c r="S5048" s="26">
        <v>0.73299999999999998</v>
      </c>
      <c r="T5048" s="26">
        <v>8.6999999999999994E-2</v>
      </c>
      <c r="U5048" s="26">
        <v>1.5640000000000001</v>
      </c>
      <c r="V5048" s="26">
        <v>0.13500000000000001</v>
      </c>
      <c r="W5048" s="26">
        <v>1.429</v>
      </c>
      <c r="X5048" s="26">
        <v>65.302000000000007</v>
      </c>
      <c r="Y5048" s="26">
        <v>0.17095199999999999</v>
      </c>
      <c r="Z5048" s="26">
        <v>8.3951999999999999E-2</v>
      </c>
      <c r="AA5048" s="26">
        <v>7.9442090970812194</v>
      </c>
      <c r="AB5048" s="26" t="s">
        <v>194</v>
      </c>
      <c r="AC5048" s="26" t="s">
        <v>194</v>
      </c>
      <c r="AD5048" s="26">
        <v>2.2970000000000002</v>
      </c>
      <c r="AE5048" s="29"/>
      <c r="AF5048" s="26">
        <v>1.1374979552600157</v>
      </c>
      <c r="AG5048" s="26">
        <v>0.48708455914310128</v>
      </c>
      <c r="AH5048" s="29"/>
      <c r="AI5048" s="29"/>
      <c r="AJ5048" s="125"/>
      <c r="AK5048" s="125"/>
      <c r="AL5048" s="125"/>
      <c r="AM5048" s="125"/>
    </row>
    <row r="5049" spans="1:39" s="1" customFormat="1" ht="15" customHeight="1" x14ac:dyDescent="0.2">
      <c r="A5049" s="30">
        <v>5184</v>
      </c>
      <c r="B5049" s="30">
        <v>100824</v>
      </c>
      <c r="C5049" s="140">
        <v>40416</v>
      </c>
      <c r="D5049" s="30">
        <v>33</v>
      </c>
      <c r="E5049" s="30" t="s">
        <v>49</v>
      </c>
      <c r="F5049" s="30">
        <v>-80</v>
      </c>
      <c r="G5049" s="83">
        <v>55.210999999999999</v>
      </c>
      <c r="H5049" s="32">
        <v>-80.920183333333327</v>
      </c>
      <c r="I5049" s="30">
        <v>25</v>
      </c>
      <c r="J5049" s="83">
        <v>3.2520000000000948</v>
      </c>
      <c r="K5049" s="32">
        <v>25.054200000000002</v>
      </c>
      <c r="L5049" s="34">
        <v>30.245999999999999</v>
      </c>
      <c r="M5049" s="34">
        <v>37.847000000000001</v>
      </c>
      <c r="N5049" s="33"/>
      <c r="O5049" s="33"/>
      <c r="P5049" s="31">
        <v>67.437837837837833</v>
      </c>
      <c r="Q5049" s="31">
        <v>11.382022999999998</v>
      </c>
      <c r="R5049" s="31"/>
      <c r="S5049" s="31">
        <v>1.6719999999999999</v>
      </c>
      <c r="T5049" s="31">
        <v>6.3E-2</v>
      </c>
      <c r="U5049" s="31">
        <v>1.6890000000000001</v>
      </c>
      <c r="V5049" s="31">
        <v>0.111</v>
      </c>
      <c r="W5049" s="31">
        <v>1.5780000000000001</v>
      </c>
      <c r="X5049" s="31">
        <v>28.044</v>
      </c>
      <c r="Y5049" s="31">
        <v>0.124443</v>
      </c>
      <c r="Z5049" s="31">
        <v>6.1442999999999998E-2</v>
      </c>
      <c r="AA5049" s="31">
        <v>7.8677540972960047</v>
      </c>
      <c r="AB5049" s="31" t="s">
        <v>194</v>
      </c>
      <c r="AC5049" s="31" t="s">
        <v>194</v>
      </c>
      <c r="AD5049" s="31">
        <v>3.3609999999999998</v>
      </c>
      <c r="AE5049" s="34"/>
      <c r="AF5049" s="31">
        <v>1.0175176009857358</v>
      </c>
      <c r="AG5049" s="31">
        <v>0.438117282787305</v>
      </c>
      <c r="AH5049" s="34"/>
      <c r="AI5049" s="34"/>
      <c r="AJ5049" s="127"/>
      <c r="AK5049" s="127"/>
      <c r="AL5049" s="127"/>
      <c r="AM5049" s="127"/>
    </row>
    <row r="5050" spans="1:39" s="1" customFormat="1" ht="15" customHeight="1" x14ac:dyDescent="0.2">
      <c r="A5050" s="30">
        <v>5185</v>
      </c>
      <c r="B5050" s="30">
        <v>100824</v>
      </c>
      <c r="C5050" s="140">
        <v>40416</v>
      </c>
      <c r="D5050" s="30">
        <v>35</v>
      </c>
      <c r="E5050" s="30" t="s">
        <v>49</v>
      </c>
      <c r="F5050" s="30">
        <v>-80</v>
      </c>
      <c r="G5050" s="83">
        <v>52.768999999999998</v>
      </c>
      <c r="H5050" s="32">
        <v>-80.87948333333334</v>
      </c>
      <c r="I5050" s="30">
        <v>24</v>
      </c>
      <c r="J5050" s="83">
        <v>58.278999999999996</v>
      </c>
      <c r="K5050" s="32">
        <v>24.971316666666667</v>
      </c>
      <c r="L5050" s="34">
        <v>30.404</v>
      </c>
      <c r="M5050" s="34">
        <v>36.299999999999997</v>
      </c>
      <c r="N5050" s="33"/>
      <c r="O5050" s="33"/>
      <c r="P5050" s="31">
        <v>66.162162162162161</v>
      </c>
      <c r="Q5050" s="31">
        <v>7.8808610000000003</v>
      </c>
      <c r="R5050" s="31"/>
      <c r="S5050" s="31">
        <v>2.6869999999999998</v>
      </c>
      <c r="T5050" s="31">
        <v>0.125</v>
      </c>
      <c r="U5050" s="31">
        <v>1.163</v>
      </c>
      <c r="V5050" s="31">
        <v>0.13</v>
      </c>
      <c r="W5050" s="31">
        <v>1.0329999999999999</v>
      </c>
      <c r="X5050" s="31">
        <v>71.284999999999997</v>
      </c>
      <c r="Y5050" s="31">
        <v>0.172209</v>
      </c>
      <c r="Z5050" s="31">
        <v>4.7209000000000001E-2</v>
      </c>
      <c r="AA5050" s="31">
        <v>7.9286989812681492</v>
      </c>
      <c r="AB5050" s="31" t="s">
        <v>194</v>
      </c>
      <c r="AC5050" s="31" t="s">
        <v>194</v>
      </c>
      <c r="AD5050" s="31">
        <v>3.8499999999999996</v>
      </c>
      <c r="AE5050" s="34"/>
      <c r="AF5050" s="31">
        <v>1.0751923677772317</v>
      </c>
      <c r="AG5050" s="31">
        <v>0.35657353506793998</v>
      </c>
      <c r="AH5050" s="34"/>
      <c r="AI5050" s="34"/>
      <c r="AJ5050" s="127"/>
      <c r="AK5050" s="127"/>
      <c r="AL5050" s="127"/>
      <c r="AM5050" s="127"/>
    </row>
    <row r="5051" spans="1:39" s="1" customFormat="1" ht="15" customHeight="1" x14ac:dyDescent="0.2">
      <c r="A5051" s="30">
        <v>5186</v>
      </c>
      <c r="B5051" s="30">
        <v>100824</v>
      </c>
      <c r="C5051" s="140">
        <v>40416</v>
      </c>
      <c r="D5051" s="30">
        <v>38</v>
      </c>
      <c r="E5051" s="30" t="s">
        <v>50</v>
      </c>
      <c r="F5051" s="30">
        <v>-80</v>
      </c>
      <c r="G5051" s="83">
        <v>41.866</v>
      </c>
      <c r="H5051" s="32">
        <v>-80.697766666666666</v>
      </c>
      <c r="I5051" s="30">
        <v>24</v>
      </c>
      <c r="J5051" s="83">
        <v>59.166000000000025</v>
      </c>
      <c r="K5051" s="32">
        <v>24.9861</v>
      </c>
      <c r="L5051" s="34">
        <v>30.757999999999999</v>
      </c>
      <c r="M5051" s="34">
        <v>41.639000000000003</v>
      </c>
      <c r="N5051" s="33"/>
      <c r="O5051" s="33"/>
      <c r="P5051" s="31">
        <v>47.913513513513507</v>
      </c>
      <c r="Q5051" s="31">
        <v>14.827611000000001</v>
      </c>
      <c r="R5051" s="31"/>
      <c r="S5051" s="31">
        <v>3.6240000000000001</v>
      </c>
      <c r="T5051" s="31">
        <v>0.15</v>
      </c>
      <c r="U5051" s="31">
        <v>2.2490000000000001</v>
      </c>
      <c r="V5051" s="31">
        <v>0.14299999999999999</v>
      </c>
      <c r="W5051" s="31">
        <v>2.1060000000000003</v>
      </c>
      <c r="X5051" s="31">
        <v>160.69200000000001</v>
      </c>
      <c r="Y5051" s="31">
        <v>0.20991899999999999</v>
      </c>
      <c r="Z5051" s="31">
        <v>5.9919E-2</v>
      </c>
      <c r="AA5051" s="31">
        <v>7.9610448383792569</v>
      </c>
      <c r="AB5051" s="31" t="s">
        <v>194</v>
      </c>
      <c r="AC5051" s="31" t="s">
        <v>194</v>
      </c>
      <c r="AD5051" s="31">
        <v>5.8730000000000002</v>
      </c>
      <c r="AE5051" s="34"/>
      <c r="AF5051" s="31">
        <v>2.7843861865617114</v>
      </c>
      <c r="AG5051" s="31">
        <v>0.4905125873073819</v>
      </c>
      <c r="AH5051" s="34"/>
      <c r="AI5051" s="34"/>
      <c r="AJ5051" s="127"/>
      <c r="AK5051" s="127"/>
      <c r="AL5051" s="127"/>
      <c r="AM5051" s="127"/>
    </row>
    <row r="5052" spans="1:39" s="1" customFormat="1" ht="15" customHeight="1" x14ac:dyDescent="0.2">
      <c r="A5052" s="30">
        <v>5187</v>
      </c>
      <c r="B5052" s="30">
        <v>100824</v>
      </c>
      <c r="C5052" s="140">
        <v>40416</v>
      </c>
      <c r="D5052" s="30">
        <v>39</v>
      </c>
      <c r="E5052" s="30" t="s">
        <v>50</v>
      </c>
      <c r="F5052" s="30">
        <v>-80</v>
      </c>
      <c r="G5052" s="83">
        <v>38.82</v>
      </c>
      <c r="H5052" s="32">
        <v>-80.647000000000006</v>
      </c>
      <c r="I5052" s="30">
        <v>25</v>
      </c>
      <c r="J5052" s="83">
        <v>0.48</v>
      </c>
      <c r="K5052" s="32">
        <v>25.007999999999999</v>
      </c>
      <c r="L5052" s="34">
        <v>30.727</v>
      </c>
      <c r="M5052" s="34">
        <v>41.518999999999998</v>
      </c>
      <c r="N5052" s="33"/>
      <c r="O5052" s="33"/>
      <c r="P5052" s="31">
        <v>30.551351351351354</v>
      </c>
      <c r="Q5052" s="31">
        <v>10.048247</v>
      </c>
      <c r="R5052" s="31"/>
      <c r="S5052" s="31">
        <v>9.1839999999999993</v>
      </c>
      <c r="T5052" s="31">
        <v>0.157</v>
      </c>
      <c r="U5052" s="31">
        <v>2.23</v>
      </c>
      <c r="V5052" s="31">
        <v>0.19400000000000001</v>
      </c>
      <c r="W5052" s="31">
        <v>2.036</v>
      </c>
      <c r="X5052" s="31">
        <v>132.54</v>
      </c>
      <c r="Y5052" s="31">
        <v>7.9190999999999998E-2</v>
      </c>
      <c r="Z5052" s="31">
        <v>0</v>
      </c>
      <c r="AA5052" s="31">
        <v>7.8529377892161873</v>
      </c>
      <c r="AB5052" s="31" t="s">
        <v>194</v>
      </c>
      <c r="AC5052" s="31" t="s">
        <v>194</v>
      </c>
      <c r="AD5052" s="31">
        <v>11.414</v>
      </c>
      <c r="AE5052" s="34"/>
      <c r="AF5052" s="31">
        <v>2.7637579853005203</v>
      </c>
      <c r="AG5052" s="31">
        <v>0.31757827135663219</v>
      </c>
      <c r="AH5052" s="34"/>
      <c r="AI5052" s="34"/>
      <c r="AJ5052" s="127"/>
      <c r="AK5052" s="127"/>
      <c r="AL5052" s="127"/>
      <c r="AM5052" s="127"/>
    </row>
    <row r="5053" spans="1:39" s="1" customFormat="1" ht="15" customHeight="1" x14ac:dyDescent="0.2">
      <c r="A5053" s="30">
        <v>5188</v>
      </c>
      <c r="B5053" s="30">
        <v>100824</v>
      </c>
      <c r="C5053" s="140">
        <v>40416</v>
      </c>
      <c r="D5053" s="30">
        <v>40</v>
      </c>
      <c r="E5053" s="30" t="s">
        <v>47</v>
      </c>
      <c r="F5053" s="30">
        <v>-80</v>
      </c>
      <c r="G5053" s="83">
        <v>35.926000000000002</v>
      </c>
      <c r="H5053" s="32">
        <v>-80.598766666666663</v>
      </c>
      <c r="I5053" s="30">
        <v>25</v>
      </c>
      <c r="J5053" s="83">
        <v>1.0210000000000008</v>
      </c>
      <c r="K5053" s="32">
        <v>25.017016666666667</v>
      </c>
      <c r="L5053" s="34">
        <v>30.920999999999999</v>
      </c>
      <c r="M5053" s="34">
        <v>40.805</v>
      </c>
      <c r="N5053" s="33"/>
      <c r="O5053" s="33"/>
      <c r="P5053" s="31">
        <v>38.464864864864865</v>
      </c>
      <c r="Q5053" s="31">
        <v>6.8805290000000001</v>
      </c>
      <c r="R5053" s="31"/>
      <c r="S5053" s="31">
        <v>5.4239999999999995</v>
      </c>
      <c r="T5053" s="31">
        <v>0.12</v>
      </c>
      <c r="U5053" s="31">
        <v>2.0390000000000001</v>
      </c>
      <c r="V5053" s="31">
        <v>0.24</v>
      </c>
      <c r="W5053" s="31">
        <v>1.7990000000000002</v>
      </c>
      <c r="X5053" s="31">
        <v>75.894000000000005</v>
      </c>
      <c r="Y5053" s="31">
        <v>4.6508999999999995E-2</v>
      </c>
      <c r="Z5053" s="31">
        <v>0</v>
      </c>
      <c r="AA5053" s="31">
        <v>7.9920564338057796</v>
      </c>
      <c r="AB5053" s="31" t="s">
        <v>194</v>
      </c>
      <c r="AC5053" s="31" t="s">
        <v>194</v>
      </c>
      <c r="AD5053" s="31">
        <v>7.4630000000000001</v>
      </c>
      <c r="AE5053" s="34"/>
      <c r="AF5053" s="31">
        <v>2.1705919531164479</v>
      </c>
      <c r="AG5053" s="31">
        <v>0.33602399713684616</v>
      </c>
      <c r="AH5053" s="34"/>
      <c r="AI5053" s="34"/>
      <c r="AJ5053" s="127"/>
      <c r="AK5053" s="127"/>
      <c r="AL5053" s="127"/>
      <c r="AM5053" s="127"/>
    </row>
    <row r="5054" spans="1:39" s="1" customFormat="1" ht="15" customHeight="1" x14ac:dyDescent="0.2">
      <c r="A5054" s="30">
        <v>5189</v>
      </c>
      <c r="B5054" s="30">
        <v>101020</v>
      </c>
      <c r="C5054" s="140">
        <v>40471</v>
      </c>
      <c r="D5054" s="30" t="s">
        <v>15</v>
      </c>
      <c r="E5054" s="30" t="s">
        <v>76</v>
      </c>
      <c r="F5054" s="30">
        <v>-80</v>
      </c>
      <c r="G5054" s="83">
        <v>10.776</v>
      </c>
      <c r="H5054" s="32">
        <v>-80.179599999999994</v>
      </c>
      <c r="I5054" s="30">
        <v>25</v>
      </c>
      <c r="J5054" s="83">
        <v>44.294000000000011</v>
      </c>
      <c r="K5054" s="32">
        <v>25.738233333333334</v>
      </c>
      <c r="L5054" s="34">
        <v>26.478999999999999</v>
      </c>
      <c r="M5054" s="34">
        <v>31.18</v>
      </c>
      <c r="N5054" s="33"/>
      <c r="O5054" s="33"/>
      <c r="P5054" s="31">
        <v>60.32432432432433</v>
      </c>
      <c r="Q5054" s="31">
        <v>29.610295000000001</v>
      </c>
      <c r="R5054" s="31">
        <v>1.4246069981644678</v>
      </c>
      <c r="S5054" s="31">
        <v>2.0190000000000001</v>
      </c>
      <c r="T5054" s="31">
        <v>7.6999999999999999E-2</v>
      </c>
      <c r="U5054" s="31">
        <v>2.379</v>
      </c>
      <c r="V5054" s="31">
        <v>0.154</v>
      </c>
      <c r="W5054" s="31">
        <v>2.2250000000000001</v>
      </c>
      <c r="X5054" s="31">
        <v>9.52</v>
      </c>
      <c r="Y5054" s="31" t="s">
        <v>194</v>
      </c>
      <c r="Z5054" s="31" t="s">
        <v>194</v>
      </c>
      <c r="AA5054" s="31" t="s">
        <v>194</v>
      </c>
      <c r="AB5054" s="31" t="s">
        <v>194</v>
      </c>
      <c r="AC5054" s="31" t="s">
        <v>194</v>
      </c>
      <c r="AD5054" s="31">
        <v>4.3979999999999997</v>
      </c>
      <c r="AE5054" s="34"/>
      <c r="AF5054" s="31">
        <v>1.0533012154184158</v>
      </c>
      <c r="AG5054" s="31">
        <v>0.71673290151390623</v>
      </c>
      <c r="AH5054" s="34"/>
      <c r="AI5054" s="34">
        <v>1.5499999999999936</v>
      </c>
      <c r="AJ5054" s="127"/>
      <c r="AK5054" s="127"/>
      <c r="AL5054" s="127"/>
      <c r="AM5054" s="127"/>
    </row>
    <row r="5055" spans="1:39" s="1" customFormat="1" ht="15" customHeight="1" x14ac:dyDescent="0.2">
      <c r="A5055" s="30">
        <v>5190</v>
      </c>
      <c r="B5055" s="30">
        <v>101020</v>
      </c>
      <c r="C5055" s="140">
        <v>40471</v>
      </c>
      <c r="D5055" s="30" t="s">
        <v>24</v>
      </c>
      <c r="E5055" s="30" t="s">
        <v>77</v>
      </c>
      <c r="F5055" s="30">
        <v>-80</v>
      </c>
      <c r="G5055" s="83">
        <v>21.7</v>
      </c>
      <c r="H5055" s="32">
        <v>-80.361666666666665</v>
      </c>
      <c r="I5055" s="30">
        <v>25</v>
      </c>
      <c r="J5055" s="83">
        <v>17.834000000000074</v>
      </c>
      <c r="K5055" s="32">
        <v>25.297233333333335</v>
      </c>
      <c r="L5055" s="34">
        <v>26.713000000000001</v>
      </c>
      <c r="M5055" s="34">
        <v>24.169</v>
      </c>
      <c r="N5055" s="33"/>
      <c r="O5055" s="33"/>
      <c r="P5055" s="31">
        <v>64.367567567567562</v>
      </c>
      <c r="Q5055" s="31">
        <v>18.162051000000002</v>
      </c>
      <c r="R5055" s="31">
        <v>1.1749245736412399</v>
      </c>
      <c r="S5055" s="31">
        <v>1.8120000000000001</v>
      </c>
      <c r="T5055" s="31">
        <v>0.03</v>
      </c>
      <c r="U5055" s="31">
        <v>1.9159999999999999</v>
      </c>
      <c r="V5055" s="31">
        <v>0.24399999999999999</v>
      </c>
      <c r="W5055" s="31">
        <v>1.6719999999999999</v>
      </c>
      <c r="X5055" s="31">
        <v>4.609</v>
      </c>
      <c r="Y5055" s="31" t="s">
        <v>194</v>
      </c>
      <c r="Z5055" s="31" t="s">
        <v>194</v>
      </c>
      <c r="AA5055" s="31" t="s">
        <v>194</v>
      </c>
      <c r="AB5055" s="31" t="s">
        <v>194</v>
      </c>
      <c r="AC5055" s="31" t="s">
        <v>194</v>
      </c>
      <c r="AD5055" s="31">
        <v>3.7279999999999998</v>
      </c>
      <c r="AE5055" s="34"/>
      <c r="AF5055" s="31">
        <v>0.63063358141358394</v>
      </c>
      <c r="AG5055" s="31">
        <v>0.21485047739079327</v>
      </c>
      <c r="AH5055" s="34"/>
      <c r="AI5055" s="34">
        <v>1.25</v>
      </c>
      <c r="AJ5055" s="127"/>
      <c r="AK5055" s="127"/>
      <c r="AL5055" s="127"/>
      <c r="AM5055" s="127"/>
    </row>
    <row r="5056" spans="1:39" s="1" customFormat="1" ht="15" customHeight="1" x14ac:dyDescent="0.2">
      <c r="A5056" s="30">
        <v>5191</v>
      </c>
      <c r="B5056" s="30">
        <v>101020</v>
      </c>
      <c r="C5056" s="140">
        <v>40471</v>
      </c>
      <c r="D5056" s="30" t="s">
        <v>25</v>
      </c>
      <c r="E5056" s="30" t="s">
        <v>79</v>
      </c>
      <c r="F5056" s="30">
        <v>-80</v>
      </c>
      <c r="G5056" s="83">
        <v>22.565999999999999</v>
      </c>
      <c r="H5056" s="32">
        <v>-80.376099999999994</v>
      </c>
      <c r="I5056" s="30">
        <v>25</v>
      </c>
      <c r="J5056" s="83">
        <v>14.321000000000055</v>
      </c>
      <c r="K5056" s="32">
        <v>25.238683333333334</v>
      </c>
      <c r="L5056" s="34">
        <v>26.71</v>
      </c>
      <c r="M5056" s="34">
        <v>24.292000000000002</v>
      </c>
      <c r="N5056" s="33"/>
      <c r="O5056" s="33"/>
      <c r="P5056" s="31">
        <v>62.291891891891879</v>
      </c>
      <c r="Q5056" s="31">
        <v>19.579187999999998</v>
      </c>
      <c r="R5056" s="31"/>
      <c r="S5056" s="31">
        <v>5.0039999999999996</v>
      </c>
      <c r="T5056" s="31">
        <v>4.2000000000000003E-2</v>
      </c>
      <c r="U5056" s="31">
        <v>2.1030000000000002</v>
      </c>
      <c r="V5056" s="31">
        <v>0.28699999999999998</v>
      </c>
      <c r="W5056" s="31">
        <v>1.8160000000000003</v>
      </c>
      <c r="X5056" s="31">
        <v>7.1589999999999998</v>
      </c>
      <c r="Y5056" s="31" t="s">
        <v>194</v>
      </c>
      <c r="Z5056" s="31" t="s">
        <v>194</v>
      </c>
      <c r="AA5056" s="31" t="s">
        <v>194</v>
      </c>
      <c r="AB5056" s="31" t="s">
        <v>194</v>
      </c>
      <c r="AC5056" s="31" t="s">
        <v>194</v>
      </c>
      <c r="AD5056" s="31">
        <v>7.1069999999999993</v>
      </c>
      <c r="AE5056" s="34"/>
      <c r="AF5056" s="31">
        <v>0.60747947795714385</v>
      </c>
      <c r="AG5056" s="31">
        <v>0.19063957181849223</v>
      </c>
      <c r="AH5056" s="34"/>
      <c r="AI5056" s="34"/>
      <c r="AJ5056" s="127"/>
      <c r="AK5056" s="127"/>
      <c r="AL5056" s="127"/>
      <c r="AM5056" s="127"/>
    </row>
    <row r="5057" spans="1:39" s="1" customFormat="1" ht="15" customHeight="1" x14ac:dyDescent="0.2">
      <c r="A5057" s="30">
        <v>5192</v>
      </c>
      <c r="B5057" s="30">
        <v>101020</v>
      </c>
      <c r="C5057" s="140">
        <v>40471</v>
      </c>
      <c r="D5057" s="30" t="s">
        <v>26</v>
      </c>
      <c r="E5057" s="30" t="s">
        <v>79</v>
      </c>
      <c r="F5057" s="30">
        <v>-80</v>
      </c>
      <c r="G5057" s="83">
        <v>25.36</v>
      </c>
      <c r="H5057" s="32">
        <v>-80.422666666666672</v>
      </c>
      <c r="I5057" s="30">
        <v>25</v>
      </c>
      <c r="J5057" s="83">
        <v>15.300999999999974</v>
      </c>
      <c r="K5057" s="32">
        <v>25.255016666666666</v>
      </c>
      <c r="L5057" s="34">
        <v>28.05</v>
      </c>
      <c r="M5057" s="34">
        <v>19.643999999999998</v>
      </c>
      <c r="N5057" s="33"/>
      <c r="O5057" s="33"/>
      <c r="P5057" s="31">
        <v>56.410810810810808</v>
      </c>
      <c r="Q5057" s="31">
        <v>23.969533999999999</v>
      </c>
      <c r="R5057" s="31">
        <v>1.7267789066020431</v>
      </c>
      <c r="S5057" s="31">
        <v>4.7539999999999996</v>
      </c>
      <c r="T5057" s="31">
        <v>8.6999999999999994E-2</v>
      </c>
      <c r="U5057" s="31">
        <v>1.67</v>
      </c>
      <c r="V5057" s="31">
        <v>0.16800000000000001</v>
      </c>
      <c r="W5057" s="31">
        <v>1.502</v>
      </c>
      <c r="X5057" s="31">
        <v>19.533000000000001</v>
      </c>
      <c r="Y5057" s="31" t="s">
        <v>194</v>
      </c>
      <c r="Z5057" s="31" t="s">
        <v>194</v>
      </c>
      <c r="AA5057" s="31" t="s">
        <v>194</v>
      </c>
      <c r="AB5057" s="31" t="s">
        <v>194</v>
      </c>
      <c r="AC5057" s="31" t="s">
        <v>194</v>
      </c>
      <c r="AD5057" s="31">
        <v>6.4239999999999995</v>
      </c>
      <c r="AE5057" s="34"/>
      <c r="AF5057" s="31">
        <v>0.61505718454288782</v>
      </c>
      <c r="AG5057" s="31">
        <v>0.25205813822737089</v>
      </c>
      <c r="AH5057" s="34"/>
      <c r="AI5057" s="34">
        <v>1.800000000000006</v>
      </c>
      <c r="AJ5057" s="127"/>
      <c r="AK5057" s="127"/>
      <c r="AL5057" s="127"/>
      <c r="AM5057" s="127"/>
    </row>
    <row r="5058" spans="1:39" s="1" customFormat="1" ht="15" customHeight="1" x14ac:dyDescent="0.2">
      <c r="A5058" s="30">
        <v>5193</v>
      </c>
      <c r="B5058" s="30">
        <v>101020</v>
      </c>
      <c r="C5058" s="140">
        <v>40471</v>
      </c>
      <c r="D5058" s="30" t="s">
        <v>28</v>
      </c>
      <c r="E5058" s="30" t="s">
        <v>77</v>
      </c>
      <c r="F5058" s="30">
        <v>-80</v>
      </c>
      <c r="G5058" s="83">
        <v>12.818</v>
      </c>
      <c r="H5058" s="32">
        <v>-80.213633333333334</v>
      </c>
      <c r="I5058" s="30">
        <v>25</v>
      </c>
      <c r="J5058" s="83">
        <v>28.037000000000063</v>
      </c>
      <c r="K5058" s="32">
        <v>25.467283333333334</v>
      </c>
      <c r="L5058" s="34">
        <v>26.672000000000001</v>
      </c>
      <c r="M5058" s="34">
        <v>33.683</v>
      </c>
      <c r="N5058" s="33"/>
      <c r="O5058" s="33"/>
      <c r="P5058" s="31">
        <v>65.34054054054053</v>
      </c>
      <c r="Q5058" s="31">
        <v>5.7412619999999999</v>
      </c>
      <c r="R5058" s="31">
        <v>0.8491812534527472</v>
      </c>
      <c r="S5058" s="31">
        <v>1.8959999999999999</v>
      </c>
      <c r="T5058" s="31">
        <v>3.2000000000000001E-2</v>
      </c>
      <c r="U5058" s="31">
        <v>1.4219999999999999</v>
      </c>
      <c r="V5058" s="31">
        <v>9.6000000000000002E-2</v>
      </c>
      <c r="W5058" s="31">
        <v>1.3259999999999998</v>
      </c>
      <c r="X5058" s="31">
        <v>2.3210000000000002</v>
      </c>
      <c r="Y5058" s="31" t="s">
        <v>194</v>
      </c>
      <c r="Z5058" s="31" t="s">
        <v>194</v>
      </c>
      <c r="AA5058" s="31" t="s">
        <v>194</v>
      </c>
      <c r="AB5058" s="31" t="s">
        <v>194</v>
      </c>
      <c r="AC5058" s="31" t="s">
        <v>194</v>
      </c>
      <c r="AD5058" s="31">
        <v>3.3179999999999996</v>
      </c>
      <c r="AE5058" s="34"/>
      <c r="AF5058" s="31">
        <v>0.42687747099691192</v>
      </c>
      <c r="AG5058" s="31">
        <v>0.12248204317108427</v>
      </c>
      <c r="AH5058" s="34"/>
      <c r="AI5058" s="34">
        <v>0.89999999999999858</v>
      </c>
      <c r="AJ5058" s="127"/>
      <c r="AK5058" s="127"/>
      <c r="AL5058" s="127"/>
      <c r="AM5058" s="127"/>
    </row>
    <row r="5059" spans="1:39" s="3" customFormat="1" ht="15" customHeight="1" x14ac:dyDescent="0.2">
      <c r="A5059" s="25">
        <v>5194</v>
      </c>
      <c r="B5059" s="25">
        <v>101020</v>
      </c>
      <c r="C5059" s="139">
        <v>40471</v>
      </c>
      <c r="D5059" s="25" t="s">
        <v>29</v>
      </c>
      <c r="E5059" s="25" t="s">
        <v>76</v>
      </c>
      <c r="F5059" s="25">
        <v>-80</v>
      </c>
      <c r="G5059" s="82">
        <v>11.88</v>
      </c>
      <c r="H5059" s="27">
        <v>-80.197999999999993</v>
      </c>
      <c r="I5059" s="25">
        <v>25</v>
      </c>
      <c r="J5059" s="82">
        <v>34.819999999999922</v>
      </c>
      <c r="K5059" s="27">
        <v>25.580333333333332</v>
      </c>
      <c r="L5059" s="29">
        <v>25.96</v>
      </c>
      <c r="M5059" s="29">
        <v>32.789000000000001</v>
      </c>
      <c r="N5059" s="28"/>
      <c r="O5059" s="28"/>
      <c r="P5059" s="26">
        <v>67.870270270270254</v>
      </c>
      <c r="Q5059" s="26">
        <v>14.633101999999999</v>
      </c>
      <c r="R5059" s="26">
        <v>1.7617105302148974</v>
      </c>
      <c r="S5059" s="26">
        <v>0.67500000000000004</v>
      </c>
      <c r="T5059" s="26">
        <v>0.02</v>
      </c>
      <c r="U5059" s="26">
        <v>1.3660000000000001</v>
      </c>
      <c r="V5059" s="26">
        <v>9.1999999999999998E-2</v>
      </c>
      <c r="W5059" s="26">
        <v>1.274</v>
      </c>
      <c r="X5059" s="26">
        <v>3.105</v>
      </c>
      <c r="Y5059" s="26" t="s">
        <v>194</v>
      </c>
      <c r="Z5059" s="26" t="s">
        <v>194</v>
      </c>
      <c r="AA5059" s="26" t="s">
        <v>194</v>
      </c>
      <c r="AB5059" s="26" t="s">
        <v>194</v>
      </c>
      <c r="AC5059" s="26" t="s">
        <v>194</v>
      </c>
      <c r="AD5059" s="26">
        <v>2.0409999999999999</v>
      </c>
      <c r="AE5059" s="29"/>
      <c r="AF5059" s="26">
        <v>0.32163154619491197</v>
      </c>
      <c r="AG5059" s="26">
        <v>0.14045700645556145</v>
      </c>
      <c r="AH5059" s="29"/>
      <c r="AI5059" s="29">
        <v>1.800000000000006</v>
      </c>
      <c r="AJ5059" s="125"/>
      <c r="AK5059" s="125"/>
      <c r="AL5059" s="125"/>
      <c r="AM5059" s="125"/>
    </row>
    <row r="5060" spans="1:39" s="3" customFormat="1" ht="15" customHeight="1" x14ac:dyDescent="0.2">
      <c r="A5060" s="25">
        <v>5195</v>
      </c>
      <c r="B5060" s="25">
        <v>101020</v>
      </c>
      <c r="C5060" s="139">
        <v>40471</v>
      </c>
      <c r="D5060" s="25" t="s">
        <v>30</v>
      </c>
      <c r="E5060" s="25" t="s">
        <v>76</v>
      </c>
      <c r="F5060" s="25">
        <v>-80</v>
      </c>
      <c r="G5060" s="82">
        <v>11.218999999999999</v>
      </c>
      <c r="H5060" s="27">
        <v>-80.18698333333333</v>
      </c>
      <c r="I5060" s="25">
        <v>25</v>
      </c>
      <c r="J5060" s="82">
        <v>39.712000000000103</v>
      </c>
      <c r="K5060" s="27">
        <v>25.661866666666668</v>
      </c>
      <c r="L5060" s="29">
        <v>26.001000000000001</v>
      </c>
      <c r="M5060" s="29">
        <v>32.61</v>
      </c>
      <c r="N5060" s="28"/>
      <c r="O5060" s="28"/>
      <c r="P5060" s="26">
        <v>59.740540540540543</v>
      </c>
      <c r="Q5060" s="26">
        <v>7.9364350000000004</v>
      </c>
      <c r="R5060" s="26">
        <v>0.69142847050556466</v>
      </c>
      <c r="S5060" s="26">
        <v>1.24</v>
      </c>
      <c r="T5060" s="26">
        <v>5.2999999999999999E-2</v>
      </c>
      <c r="U5060" s="26">
        <v>1.87</v>
      </c>
      <c r="V5060" s="26">
        <v>0.23599999999999999</v>
      </c>
      <c r="W5060" s="26">
        <v>1.6340000000000001</v>
      </c>
      <c r="X5060" s="26">
        <v>5.5439999999999996</v>
      </c>
      <c r="Y5060" s="26" t="s">
        <v>194</v>
      </c>
      <c r="Z5060" s="26" t="s">
        <v>194</v>
      </c>
      <c r="AA5060" s="26" t="s">
        <v>194</v>
      </c>
      <c r="AB5060" s="26" t="s">
        <v>194</v>
      </c>
      <c r="AC5060" s="26" t="s">
        <v>194</v>
      </c>
      <c r="AD5060" s="26">
        <v>3.1100000000000003</v>
      </c>
      <c r="AE5060" s="29"/>
      <c r="AF5060" s="26">
        <v>3.8520008477531995</v>
      </c>
      <c r="AG5060" s="26">
        <v>1.3973101922430993</v>
      </c>
      <c r="AH5060" s="29"/>
      <c r="AI5060" s="29">
        <v>1.1499999999999932</v>
      </c>
      <c r="AJ5060" s="125"/>
      <c r="AK5060" s="125"/>
      <c r="AL5060" s="125"/>
      <c r="AM5060" s="125"/>
    </row>
    <row r="5061" spans="1:39" s="1" customFormat="1" ht="15" customHeight="1" x14ac:dyDescent="0.2">
      <c r="A5061" s="30">
        <v>5196</v>
      </c>
      <c r="B5061" s="30">
        <v>101020</v>
      </c>
      <c r="C5061" s="140">
        <v>40471</v>
      </c>
      <c r="D5061" s="30" t="s">
        <v>31</v>
      </c>
      <c r="E5061" s="30" t="s">
        <v>76</v>
      </c>
      <c r="F5061" s="30">
        <v>-80</v>
      </c>
      <c r="G5061" s="83">
        <v>17.419</v>
      </c>
      <c r="H5061" s="32">
        <v>-80.290316666666669</v>
      </c>
      <c r="I5061" s="30">
        <v>25</v>
      </c>
      <c r="J5061" s="83">
        <v>36.912999999999911</v>
      </c>
      <c r="K5061" s="32">
        <v>25.615216666666665</v>
      </c>
      <c r="L5061" s="34">
        <v>26.196999999999999</v>
      </c>
      <c r="M5061" s="34">
        <v>25.677</v>
      </c>
      <c r="N5061" s="33"/>
      <c r="O5061" s="33"/>
      <c r="P5061" s="31">
        <v>71.2</v>
      </c>
      <c r="Q5061" s="31">
        <v>21.218621000000002</v>
      </c>
      <c r="R5061" s="31">
        <v>1.5043934325858024</v>
      </c>
      <c r="S5061" s="31">
        <v>1.653</v>
      </c>
      <c r="T5061" s="31">
        <v>6.7000000000000004E-2</v>
      </c>
      <c r="U5061" s="31">
        <v>1.597</v>
      </c>
      <c r="V5061" s="31">
        <v>0.434</v>
      </c>
      <c r="W5061" s="31">
        <v>1.163</v>
      </c>
      <c r="X5061" s="31">
        <v>11.489000000000001</v>
      </c>
      <c r="Y5061" s="31" t="s">
        <v>194</v>
      </c>
      <c r="Z5061" s="31" t="s">
        <v>194</v>
      </c>
      <c r="AA5061" s="31" t="s">
        <v>194</v>
      </c>
      <c r="AB5061" s="31" t="s">
        <v>194</v>
      </c>
      <c r="AC5061" s="31" t="s">
        <v>194</v>
      </c>
      <c r="AD5061" s="31">
        <v>3.25</v>
      </c>
      <c r="AE5061" s="34"/>
      <c r="AF5061" s="31">
        <v>0.38309516627927998</v>
      </c>
      <c r="AG5061" s="31">
        <v>0.17446931008267141</v>
      </c>
      <c r="AH5061" s="34"/>
      <c r="AI5061" s="34">
        <v>1.5500000000000025</v>
      </c>
      <c r="AJ5061" s="127"/>
      <c r="AK5061" s="127"/>
      <c r="AL5061" s="127"/>
      <c r="AM5061" s="127"/>
    </row>
    <row r="5062" spans="1:39" s="1" customFormat="1" ht="15" customHeight="1" x14ac:dyDescent="0.2">
      <c r="A5062" s="30">
        <v>5197</v>
      </c>
      <c r="B5062" s="30">
        <v>101020</v>
      </c>
      <c r="C5062" s="140">
        <v>40471</v>
      </c>
      <c r="D5062" s="30" t="s">
        <v>16</v>
      </c>
      <c r="E5062" s="30" t="s">
        <v>76</v>
      </c>
      <c r="F5062" s="30">
        <v>-80</v>
      </c>
      <c r="G5062" s="83">
        <v>14.888</v>
      </c>
      <c r="H5062" s="32">
        <v>-80.248133333333328</v>
      </c>
      <c r="I5062" s="30">
        <v>25</v>
      </c>
      <c r="J5062" s="83">
        <v>41.407999999999916</v>
      </c>
      <c r="K5062" s="32">
        <v>25.690133333333332</v>
      </c>
      <c r="L5062" s="34">
        <v>26.728000000000002</v>
      </c>
      <c r="M5062" s="34">
        <v>28.254000000000001</v>
      </c>
      <c r="N5062" s="33"/>
      <c r="O5062" s="33"/>
      <c r="P5062" s="31">
        <v>68.064864864864873</v>
      </c>
      <c r="Q5062" s="31">
        <v>29.387999000000001</v>
      </c>
      <c r="R5062" s="31">
        <v>0.61344775612711999</v>
      </c>
      <c r="S5062" s="31">
        <v>1.869</v>
      </c>
      <c r="T5062" s="31">
        <v>7.5999999999999998E-2</v>
      </c>
      <c r="U5062" s="31">
        <v>4.7160000000000002</v>
      </c>
      <c r="V5062" s="31">
        <v>0.28699999999999998</v>
      </c>
      <c r="W5062" s="31">
        <v>4.4290000000000003</v>
      </c>
      <c r="X5062" s="31">
        <v>12.051</v>
      </c>
      <c r="Y5062" s="31" t="s">
        <v>194</v>
      </c>
      <c r="Z5062" s="31" t="s">
        <v>194</v>
      </c>
      <c r="AA5062" s="31" t="s">
        <v>194</v>
      </c>
      <c r="AB5062" s="31" t="s">
        <v>194</v>
      </c>
      <c r="AC5062" s="31" t="s">
        <v>194</v>
      </c>
      <c r="AD5062" s="31">
        <v>6.5850000000000009</v>
      </c>
      <c r="AE5062" s="34"/>
      <c r="AF5062" s="31">
        <v>0.7270388485322159</v>
      </c>
      <c r="AG5062" s="31">
        <v>0.50184071642606476</v>
      </c>
      <c r="AH5062" s="34"/>
      <c r="AI5062" s="34">
        <v>0.70000000000000284</v>
      </c>
      <c r="AJ5062" s="127"/>
      <c r="AK5062" s="127"/>
      <c r="AL5062" s="127"/>
      <c r="AM5062" s="127"/>
    </row>
    <row r="5063" spans="1:39" s="1" customFormat="1" ht="15" customHeight="1" x14ac:dyDescent="0.2">
      <c r="A5063" s="30">
        <v>5198</v>
      </c>
      <c r="B5063" s="30">
        <v>101020</v>
      </c>
      <c r="C5063" s="140">
        <v>40471</v>
      </c>
      <c r="D5063" s="30" t="s">
        <v>17</v>
      </c>
      <c r="E5063" s="30" t="s">
        <v>76</v>
      </c>
      <c r="F5063" s="30">
        <v>-80</v>
      </c>
      <c r="G5063" s="83">
        <v>15.775</v>
      </c>
      <c r="H5063" s="32">
        <v>-80.262916666666669</v>
      </c>
      <c r="I5063" s="30">
        <v>25</v>
      </c>
      <c r="J5063" s="83">
        <v>39.26</v>
      </c>
      <c r="K5063" s="32">
        <v>25.654333333333334</v>
      </c>
      <c r="L5063" s="34">
        <v>26.297000000000001</v>
      </c>
      <c r="M5063" s="34">
        <v>20.408999999999999</v>
      </c>
      <c r="N5063" s="33"/>
      <c r="O5063" s="33"/>
      <c r="P5063" s="31">
        <v>65.232432432432432</v>
      </c>
      <c r="Q5063" s="31">
        <v>49.033407999999994</v>
      </c>
      <c r="R5063" s="31">
        <v>0.29894603656285901</v>
      </c>
      <c r="S5063" s="31">
        <v>6.016</v>
      </c>
      <c r="T5063" s="31">
        <v>0.21199999999999999</v>
      </c>
      <c r="U5063" s="31">
        <v>3.9209999999999998</v>
      </c>
      <c r="V5063" s="31">
        <v>0.50800000000000001</v>
      </c>
      <c r="W5063" s="31">
        <v>3.4129999999999998</v>
      </c>
      <c r="X5063" s="31">
        <v>58.204999999999998</v>
      </c>
      <c r="Y5063" s="31" t="s">
        <v>194</v>
      </c>
      <c r="Z5063" s="31" t="s">
        <v>194</v>
      </c>
      <c r="AA5063" s="31" t="s">
        <v>194</v>
      </c>
      <c r="AB5063" s="31" t="s">
        <v>194</v>
      </c>
      <c r="AC5063" s="31" t="s">
        <v>194</v>
      </c>
      <c r="AD5063" s="31">
        <v>9.9369999999999994</v>
      </c>
      <c r="AE5063" s="34"/>
      <c r="AF5063" s="31">
        <v>3.7888532928719991</v>
      </c>
      <c r="AG5063" s="31">
        <v>1.2292269943855627</v>
      </c>
      <c r="AH5063" s="34"/>
      <c r="AI5063" s="34">
        <v>0.75000000000000178</v>
      </c>
      <c r="AJ5063" s="127"/>
      <c r="AK5063" s="127"/>
      <c r="AL5063" s="127"/>
      <c r="AM5063" s="127"/>
    </row>
    <row r="5064" spans="1:39" s="1" customFormat="1" ht="15" customHeight="1" x14ac:dyDescent="0.2">
      <c r="A5064" s="30">
        <v>5199</v>
      </c>
      <c r="B5064" s="30">
        <v>101020</v>
      </c>
      <c r="C5064" s="140">
        <v>40471</v>
      </c>
      <c r="D5064" s="30" t="s">
        <v>18</v>
      </c>
      <c r="E5064" s="30" t="s">
        <v>76</v>
      </c>
      <c r="F5064" s="30">
        <v>-80</v>
      </c>
      <c r="G5064" s="83">
        <v>15.778</v>
      </c>
      <c r="H5064" s="32">
        <v>-80.262966666666671</v>
      </c>
      <c r="I5064" s="30">
        <v>25</v>
      </c>
      <c r="J5064" s="83">
        <v>35.47300000000007</v>
      </c>
      <c r="K5064" s="32">
        <v>25.591216666666668</v>
      </c>
      <c r="L5064" s="34">
        <v>25.876000000000001</v>
      </c>
      <c r="M5064" s="34">
        <v>29.003</v>
      </c>
      <c r="N5064" s="33"/>
      <c r="O5064" s="33"/>
      <c r="P5064" s="31">
        <v>69.318918918918911</v>
      </c>
      <c r="Q5064" s="31">
        <v>12.354568</v>
      </c>
      <c r="R5064" s="31">
        <v>0.80577983874868431</v>
      </c>
      <c r="S5064" s="31">
        <v>1.681</v>
      </c>
      <c r="T5064" s="31">
        <v>5.3999999999999999E-2</v>
      </c>
      <c r="U5064" s="31">
        <v>1.756</v>
      </c>
      <c r="V5064" s="31">
        <v>0.18099999999999999</v>
      </c>
      <c r="W5064" s="31">
        <v>1.575</v>
      </c>
      <c r="X5064" s="31">
        <v>3.0089999999999999</v>
      </c>
      <c r="Y5064" s="31" t="s">
        <v>194</v>
      </c>
      <c r="Z5064" s="31" t="s">
        <v>194</v>
      </c>
      <c r="AA5064" s="31" t="s">
        <v>194</v>
      </c>
      <c r="AB5064" s="31" t="s">
        <v>194</v>
      </c>
      <c r="AC5064" s="31" t="s">
        <v>194</v>
      </c>
      <c r="AD5064" s="31">
        <v>3.4370000000000003</v>
      </c>
      <c r="AE5064" s="34"/>
      <c r="AF5064" s="31">
        <v>0.79144935451103993</v>
      </c>
      <c r="AG5064" s="31">
        <v>0.21515032555645608</v>
      </c>
      <c r="AH5064" s="34"/>
      <c r="AI5064" s="34">
        <v>0.89999999999999858</v>
      </c>
      <c r="AJ5064" s="127"/>
      <c r="AK5064" s="127"/>
      <c r="AL5064" s="127"/>
      <c r="AM5064" s="127"/>
    </row>
    <row r="5065" spans="1:39" s="1" customFormat="1" ht="15" customHeight="1" x14ac:dyDescent="0.2">
      <c r="A5065" s="30">
        <v>5200</v>
      </c>
      <c r="B5065" s="30">
        <v>101020</v>
      </c>
      <c r="C5065" s="140">
        <v>40471</v>
      </c>
      <c r="D5065" s="30" t="s">
        <v>19</v>
      </c>
      <c r="E5065" s="30" t="s">
        <v>77</v>
      </c>
      <c r="F5065" s="30">
        <v>-80</v>
      </c>
      <c r="G5065" s="83">
        <v>18.873999999999999</v>
      </c>
      <c r="H5065" s="32">
        <v>-80.314566666666664</v>
      </c>
      <c r="I5065" s="30">
        <v>25</v>
      </c>
      <c r="J5065" s="83">
        <v>31.818000000000026</v>
      </c>
      <c r="K5065" s="32">
        <v>25.5303</v>
      </c>
      <c r="L5065" s="34">
        <v>27.126000000000001</v>
      </c>
      <c r="M5065" s="34">
        <v>23.622</v>
      </c>
      <c r="N5065" s="33"/>
      <c r="O5065" s="33"/>
      <c r="P5065" s="31">
        <v>54.291891891891893</v>
      </c>
      <c r="Q5065" s="31">
        <v>24.886505</v>
      </c>
      <c r="R5065" s="31">
        <v>1.6745568810574318</v>
      </c>
      <c r="S5065" s="31">
        <v>3.6829999999999998</v>
      </c>
      <c r="T5065" s="31">
        <v>0.16300000000000001</v>
      </c>
      <c r="U5065" s="31">
        <v>1.1919999999999999</v>
      </c>
      <c r="V5065" s="31">
        <v>0.224</v>
      </c>
      <c r="W5065" s="31">
        <v>0.96799999999999997</v>
      </c>
      <c r="X5065" s="31">
        <v>35.331000000000003</v>
      </c>
      <c r="Y5065" s="31" t="s">
        <v>194</v>
      </c>
      <c r="Z5065" s="31" t="s">
        <v>194</v>
      </c>
      <c r="AA5065" s="31" t="s">
        <v>194</v>
      </c>
      <c r="AB5065" s="31" t="s">
        <v>194</v>
      </c>
      <c r="AC5065" s="31" t="s">
        <v>194</v>
      </c>
      <c r="AD5065" s="31">
        <v>4.875</v>
      </c>
      <c r="AE5065" s="34"/>
      <c r="AF5065" s="31">
        <v>1.0537221991176238</v>
      </c>
      <c r="AG5065" s="31">
        <v>0.76666054945942297</v>
      </c>
      <c r="AH5065" s="34"/>
      <c r="AI5065" s="34">
        <v>1.800000000000006</v>
      </c>
      <c r="AJ5065" s="127"/>
      <c r="AK5065" s="127"/>
      <c r="AL5065" s="127"/>
      <c r="AM5065" s="127"/>
    </row>
    <row r="5066" spans="1:39" s="1" customFormat="1" ht="15" customHeight="1" x14ac:dyDescent="0.2">
      <c r="A5066" s="30">
        <v>5201</v>
      </c>
      <c r="B5066" s="30">
        <v>101020</v>
      </c>
      <c r="C5066" s="140">
        <v>40471</v>
      </c>
      <c r="D5066" s="30" t="s">
        <v>20</v>
      </c>
      <c r="E5066" s="30" t="s">
        <v>77</v>
      </c>
      <c r="F5066" s="30">
        <v>-80</v>
      </c>
      <c r="G5066" s="83">
        <v>15.119</v>
      </c>
      <c r="H5066" s="32">
        <v>-80.251983333333328</v>
      </c>
      <c r="I5066" s="30">
        <v>25</v>
      </c>
      <c r="J5066" s="83">
        <v>29.555999999999969</v>
      </c>
      <c r="K5066" s="32">
        <v>25.492599999999999</v>
      </c>
      <c r="L5066" s="34">
        <v>26.667999999999999</v>
      </c>
      <c r="M5066" s="34">
        <v>32.744</v>
      </c>
      <c r="N5066" s="33"/>
      <c r="O5066" s="33"/>
      <c r="P5066" s="31">
        <v>66.313513513513513</v>
      </c>
      <c r="Q5066" s="31">
        <v>6.380363</v>
      </c>
      <c r="R5066" s="31">
        <v>1.1120613499642247</v>
      </c>
      <c r="S5066" s="31">
        <v>1.758</v>
      </c>
      <c r="T5066" s="31">
        <v>3.2000000000000001E-2</v>
      </c>
      <c r="U5066" s="31">
        <v>2.0939999999999999</v>
      </c>
      <c r="V5066" s="31">
        <v>0.1</v>
      </c>
      <c r="W5066" s="31">
        <v>1.9939999999999998</v>
      </c>
      <c r="X5066" s="31">
        <v>2.5049999999999999</v>
      </c>
      <c r="Y5066" s="31" t="s">
        <v>194</v>
      </c>
      <c r="Z5066" s="31" t="s">
        <v>194</v>
      </c>
      <c r="AA5066" s="31" t="s">
        <v>194</v>
      </c>
      <c r="AB5066" s="31" t="s">
        <v>194</v>
      </c>
      <c r="AC5066" s="31" t="s">
        <v>194</v>
      </c>
      <c r="AD5066" s="31">
        <v>3.8519999999999999</v>
      </c>
      <c r="AE5066" s="34"/>
      <c r="AF5066" s="31">
        <v>0.318684660300456</v>
      </c>
      <c r="AG5066" s="31">
        <v>0.10461679834222953</v>
      </c>
      <c r="AH5066" s="34"/>
      <c r="AI5066" s="34">
        <v>1.1499999999999932</v>
      </c>
      <c r="AJ5066" s="127"/>
      <c r="AK5066" s="127"/>
      <c r="AL5066" s="127"/>
      <c r="AM5066" s="127"/>
    </row>
    <row r="5067" spans="1:39" s="1" customFormat="1" ht="15" customHeight="1" x14ac:dyDescent="0.2">
      <c r="A5067" s="30">
        <v>5202</v>
      </c>
      <c r="B5067" s="30">
        <v>101020</v>
      </c>
      <c r="C5067" s="140">
        <v>40471</v>
      </c>
      <c r="D5067" s="30" t="s">
        <v>21</v>
      </c>
      <c r="E5067" s="30" t="s">
        <v>77</v>
      </c>
      <c r="F5067" s="30">
        <v>-80</v>
      </c>
      <c r="G5067" s="83">
        <v>19.515999999999998</v>
      </c>
      <c r="H5067" s="32">
        <v>-80.325266666666664</v>
      </c>
      <c r="I5067" s="30">
        <v>25</v>
      </c>
      <c r="J5067" s="83">
        <v>27.786000000000044</v>
      </c>
      <c r="K5067" s="32">
        <v>25.463100000000001</v>
      </c>
      <c r="L5067" s="34">
        <v>27.529</v>
      </c>
      <c r="M5067" s="34">
        <v>18.632999999999999</v>
      </c>
      <c r="N5067" s="33"/>
      <c r="O5067" s="33"/>
      <c r="P5067" s="31">
        <v>65.210810810810813</v>
      </c>
      <c r="Q5067" s="31">
        <v>17.384015000000002</v>
      </c>
      <c r="R5067" s="31">
        <v>0.33003651856019467</v>
      </c>
      <c r="S5067" s="31">
        <v>8.5640000000000001</v>
      </c>
      <c r="T5067" s="31">
        <v>0.114</v>
      </c>
      <c r="U5067" s="31">
        <v>25.552</v>
      </c>
      <c r="V5067" s="31">
        <v>0.85299999999999998</v>
      </c>
      <c r="W5067" s="31">
        <v>24.698999999999998</v>
      </c>
      <c r="X5067" s="31">
        <v>23.93</v>
      </c>
      <c r="Y5067" s="31" t="s">
        <v>194</v>
      </c>
      <c r="Z5067" s="31" t="s">
        <v>194</v>
      </c>
      <c r="AA5067" s="31" t="s">
        <v>194</v>
      </c>
      <c r="AB5067" s="31" t="s">
        <v>194</v>
      </c>
      <c r="AC5067" s="31" t="s">
        <v>194</v>
      </c>
      <c r="AD5067" s="31">
        <v>34.116</v>
      </c>
      <c r="AE5067" s="34"/>
      <c r="AF5067" s="31">
        <v>0.58769324409436796</v>
      </c>
      <c r="AG5067" s="31">
        <v>0.29359428610181326</v>
      </c>
      <c r="AH5067" s="34"/>
      <c r="AI5067" s="34">
        <v>0.40000000000000036</v>
      </c>
      <c r="AJ5067" s="127"/>
      <c r="AK5067" s="127"/>
      <c r="AL5067" s="127"/>
      <c r="AM5067" s="127"/>
    </row>
    <row r="5068" spans="1:39" s="1" customFormat="1" ht="15" customHeight="1" x14ac:dyDescent="0.2">
      <c r="A5068" s="30">
        <v>5203</v>
      </c>
      <c r="B5068" s="30">
        <v>101020</v>
      </c>
      <c r="C5068" s="140">
        <v>40471</v>
      </c>
      <c r="D5068" s="30" t="s">
        <v>22</v>
      </c>
      <c r="E5068" s="30" t="s">
        <v>77</v>
      </c>
      <c r="F5068" s="30">
        <v>-80</v>
      </c>
      <c r="G5068" s="83">
        <v>14.596</v>
      </c>
      <c r="H5068" s="32">
        <v>-80.243266666666671</v>
      </c>
      <c r="I5068" s="30">
        <v>25</v>
      </c>
      <c r="J5068" s="83">
        <v>24.300000000000068</v>
      </c>
      <c r="K5068" s="32">
        <v>25.405000000000001</v>
      </c>
      <c r="L5068" s="34">
        <v>26.655999999999999</v>
      </c>
      <c r="M5068" s="34">
        <v>30.783000000000001</v>
      </c>
      <c r="N5068" s="33"/>
      <c r="O5068" s="33"/>
      <c r="P5068" s="31">
        <v>65.945945945945937</v>
      </c>
      <c r="Q5068" s="31">
        <v>7.2695470000000011</v>
      </c>
      <c r="R5068" s="31">
        <v>1.2567489366170819</v>
      </c>
      <c r="S5068" s="31">
        <v>1.986</v>
      </c>
      <c r="T5068" s="31">
        <v>1.3999999999999999E-2</v>
      </c>
      <c r="U5068" s="31">
        <v>4.7159999999999993</v>
      </c>
      <c r="V5068" s="31">
        <v>9.6000000000000002E-2</v>
      </c>
      <c r="W5068" s="31">
        <v>4.62</v>
      </c>
      <c r="X5068" s="31">
        <v>1.7435</v>
      </c>
      <c r="Y5068" s="31" t="s">
        <v>194</v>
      </c>
      <c r="Z5068" s="31" t="s">
        <v>194</v>
      </c>
      <c r="AA5068" s="31" t="s">
        <v>194</v>
      </c>
      <c r="AB5068" s="31" t="s">
        <v>194</v>
      </c>
      <c r="AC5068" s="31" t="s">
        <v>194</v>
      </c>
      <c r="AD5068" s="31">
        <v>6.702</v>
      </c>
      <c r="AE5068" s="34"/>
      <c r="AF5068" s="31">
        <v>0.36330893241650397</v>
      </c>
      <c r="AG5068" s="31">
        <v>0.13383718597177774</v>
      </c>
      <c r="AH5068" s="34"/>
      <c r="AI5068" s="34">
        <v>1.2999999999999989</v>
      </c>
      <c r="AJ5068" s="127"/>
      <c r="AK5068" s="127"/>
      <c r="AL5068" s="127"/>
      <c r="AM5068" s="127"/>
    </row>
    <row r="5069" spans="1:39" s="1" customFormat="1" ht="15" customHeight="1" x14ac:dyDescent="0.2">
      <c r="A5069" s="30">
        <v>5204</v>
      </c>
      <c r="B5069" s="30">
        <v>101020</v>
      </c>
      <c r="C5069" s="140">
        <v>40471</v>
      </c>
      <c r="D5069" s="30" t="s">
        <v>23</v>
      </c>
      <c r="E5069" s="30" t="s">
        <v>77</v>
      </c>
      <c r="F5069" s="30">
        <v>-80</v>
      </c>
      <c r="G5069" s="83">
        <v>19.279</v>
      </c>
      <c r="H5069" s="32">
        <v>-80.321316666666661</v>
      </c>
      <c r="I5069" s="30">
        <v>25</v>
      </c>
      <c r="J5069" s="83">
        <v>19.98500000000007</v>
      </c>
      <c r="K5069" s="32">
        <v>25.333083333333335</v>
      </c>
      <c r="L5069" s="34">
        <v>26.555</v>
      </c>
      <c r="M5069" s="34">
        <v>26.271000000000001</v>
      </c>
      <c r="N5069" s="33"/>
      <c r="O5069" s="33"/>
      <c r="P5069" s="31">
        <v>65.945945945945937</v>
      </c>
      <c r="Q5069" s="31">
        <v>13.104816999999999</v>
      </c>
      <c r="R5069" s="31">
        <v>1.5726693038240547</v>
      </c>
      <c r="S5069" s="31">
        <v>2.3239999999999998</v>
      </c>
      <c r="T5069" s="31">
        <v>4.3999999999999997E-2</v>
      </c>
      <c r="U5069" s="31">
        <v>3.5739999999999998</v>
      </c>
      <c r="V5069" s="31">
        <v>0.249</v>
      </c>
      <c r="W5069" s="31">
        <v>3.3250000000000002</v>
      </c>
      <c r="X5069" s="31">
        <v>3.1589999999999998</v>
      </c>
      <c r="Y5069" s="31" t="s">
        <v>194</v>
      </c>
      <c r="Z5069" s="31" t="s">
        <v>194</v>
      </c>
      <c r="AA5069" s="31" t="s">
        <v>194</v>
      </c>
      <c r="AB5069" s="31" t="s">
        <v>194</v>
      </c>
      <c r="AC5069" s="31" t="s">
        <v>194</v>
      </c>
      <c r="AD5069" s="31">
        <v>5.8979999999999997</v>
      </c>
      <c r="AE5069" s="34"/>
      <c r="AF5069" s="31">
        <v>0.64957784787794393</v>
      </c>
      <c r="AG5069" s="31">
        <v>0.18285286198150458</v>
      </c>
      <c r="AH5069" s="34"/>
      <c r="AI5069" s="34">
        <v>1.6500000000000004</v>
      </c>
      <c r="AJ5069" s="127"/>
      <c r="AK5069" s="127"/>
      <c r="AL5069" s="127"/>
      <c r="AM5069" s="127"/>
    </row>
    <row r="5070" spans="1:39" s="1" customFormat="1" ht="15" customHeight="1" x14ac:dyDescent="0.2">
      <c r="A5070" s="30">
        <v>5205</v>
      </c>
      <c r="B5070" s="30">
        <v>101020</v>
      </c>
      <c r="C5070" s="140">
        <v>40472</v>
      </c>
      <c r="D5070" s="30">
        <v>1</v>
      </c>
      <c r="E5070" s="30" t="s">
        <v>47</v>
      </c>
      <c r="F5070" s="30">
        <v>-80</v>
      </c>
      <c r="G5070" s="83">
        <v>29.791</v>
      </c>
      <c r="H5070" s="32">
        <v>-80.496516666666665</v>
      </c>
      <c r="I5070" s="30">
        <v>25</v>
      </c>
      <c r="J5070" s="83">
        <v>11.075999999999979</v>
      </c>
      <c r="K5070" s="32">
        <v>25.1846</v>
      </c>
      <c r="L5070" s="34">
        <v>26.161000000000001</v>
      </c>
      <c r="M5070" s="34">
        <v>25.271999999999998</v>
      </c>
      <c r="N5070" s="33"/>
      <c r="O5070" s="33"/>
      <c r="P5070" s="31">
        <v>49.081081081081081</v>
      </c>
      <c r="Q5070" s="31">
        <v>30.332757000000001</v>
      </c>
      <c r="R5070" s="31">
        <v>1.2978782086694836</v>
      </c>
      <c r="S5070" s="31">
        <v>2.7330000000000001</v>
      </c>
      <c r="T5070" s="31">
        <v>3.1E-2</v>
      </c>
      <c r="U5070" s="31">
        <v>2.9809999999999999</v>
      </c>
      <c r="V5070" s="31">
        <v>0.44700000000000001</v>
      </c>
      <c r="W5070" s="31">
        <v>2.5339999999999998</v>
      </c>
      <c r="X5070" s="31">
        <v>6.7610000000000001</v>
      </c>
      <c r="Y5070" s="31">
        <v>0.10455</v>
      </c>
      <c r="Z5070" s="31">
        <v>7.3550000000000004E-2</v>
      </c>
      <c r="AA5070" s="31">
        <v>7.9414450656139932</v>
      </c>
      <c r="AB5070" s="31" t="s">
        <v>194</v>
      </c>
      <c r="AC5070" s="31" t="s">
        <v>194</v>
      </c>
      <c r="AD5070" s="31">
        <v>5.7140000000000004</v>
      </c>
      <c r="AE5070" s="34"/>
      <c r="AF5070" s="31">
        <v>0.43782304717632003</v>
      </c>
      <c r="AG5070" s="31">
        <v>0.15479899492343963</v>
      </c>
      <c r="AH5070" s="34"/>
      <c r="AI5070" s="34">
        <v>1.3499999999999979</v>
      </c>
      <c r="AJ5070" s="127"/>
      <c r="AK5070" s="127"/>
      <c r="AL5070" s="127"/>
      <c r="AM5070" s="127"/>
    </row>
    <row r="5071" spans="1:39" s="1" customFormat="1" ht="15" customHeight="1" x14ac:dyDescent="0.2">
      <c r="A5071" s="30">
        <v>5206</v>
      </c>
      <c r="B5071" s="30">
        <v>101020</v>
      </c>
      <c r="C5071" s="140">
        <v>40472</v>
      </c>
      <c r="D5071" s="30">
        <v>2</v>
      </c>
      <c r="E5071" s="30" t="s">
        <v>47</v>
      </c>
      <c r="F5071" s="30">
        <v>-80</v>
      </c>
      <c r="G5071" s="83">
        <v>33.694000000000003</v>
      </c>
      <c r="H5071" s="32">
        <v>-80.561566666666664</v>
      </c>
      <c r="I5071" s="30">
        <v>25</v>
      </c>
      <c r="J5071" s="83">
        <v>10.048999999999992</v>
      </c>
      <c r="K5071" s="32">
        <v>25.167483333333333</v>
      </c>
      <c r="L5071" s="34">
        <v>26.11</v>
      </c>
      <c r="M5071" s="34">
        <v>19.504999999999999</v>
      </c>
      <c r="N5071" s="33"/>
      <c r="O5071" s="33"/>
      <c r="P5071" s="31">
        <v>38.356756756756752</v>
      </c>
      <c r="Q5071" s="31">
        <v>16.022452000000001</v>
      </c>
      <c r="R5071" s="31">
        <v>1.8576510445439522</v>
      </c>
      <c r="S5071" s="31">
        <v>2.6579999999999999</v>
      </c>
      <c r="T5071" s="31">
        <v>5.0999999999999997E-2</v>
      </c>
      <c r="U5071" s="31">
        <v>1.1990000000000001</v>
      </c>
      <c r="V5071" s="31">
        <v>0.20200000000000001</v>
      </c>
      <c r="W5071" s="31">
        <v>0.99700000000000011</v>
      </c>
      <c r="X5071" s="31">
        <v>13.515000000000001</v>
      </c>
      <c r="Y5071" s="31">
        <v>0.30873</v>
      </c>
      <c r="Z5071" s="31">
        <v>0.25773000000000001</v>
      </c>
      <c r="AA5071" s="31">
        <v>7.947172266232946</v>
      </c>
      <c r="AB5071" s="31" t="s">
        <v>194</v>
      </c>
      <c r="AC5071" s="31" t="s">
        <v>194</v>
      </c>
      <c r="AD5071" s="31">
        <v>3.8570000000000002</v>
      </c>
      <c r="AE5071" s="34"/>
      <c r="AF5071" s="31">
        <v>0.35573122583076</v>
      </c>
      <c r="AG5071" s="31">
        <v>0.11157866639768491</v>
      </c>
      <c r="AH5071" s="34"/>
      <c r="AI5071" s="34">
        <v>1.899999999999995</v>
      </c>
      <c r="AJ5071" s="127"/>
      <c r="AK5071" s="127"/>
      <c r="AL5071" s="127"/>
      <c r="AM5071" s="127"/>
    </row>
    <row r="5072" spans="1:39" s="1" customFormat="1" ht="15" customHeight="1" x14ac:dyDescent="0.2">
      <c r="A5072" s="30">
        <v>5207</v>
      </c>
      <c r="B5072" s="30">
        <v>101020</v>
      </c>
      <c r="C5072" s="140">
        <v>40472</v>
      </c>
      <c r="D5072" s="30">
        <v>3</v>
      </c>
      <c r="E5072" s="30" t="s">
        <v>47</v>
      </c>
      <c r="F5072" s="30">
        <v>-80</v>
      </c>
      <c r="G5072" s="83">
        <v>37.249000000000002</v>
      </c>
      <c r="H5072" s="32">
        <v>-80.62081666666667</v>
      </c>
      <c r="I5072" s="30">
        <v>25</v>
      </c>
      <c r="J5072" s="83">
        <v>9.0050000000000807</v>
      </c>
      <c r="K5072" s="32">
        <v>25.150083333333335</v>
      </c>
      <c r="L5072" s="34">
        <v>26.312999999999999</v>
      </c>
      <c r="M5072" s="34">
        <v>22.465</v>
      </c>
      <c r="N5072" s="33"/>
      <c r="O5072" s="33"/>
      <c r="P5072" s="31">
        <v>57.729729729729726</v>
      </c>
      <c r="Q5072" s="31">
        <v>12.771372999999999</v>
      </c>
      <c r="R5072" s="31">
        <v>0.41891052079540964</v>
      </c>
      <c r="S5072" s="31">
        <v>2.2450000000000001</v>
      </c>
      <c r="T5072" s="31">
        <v>3.2000000000000001E-2</v>
      </c>
      <c r="U5072" s="31">
        <v>0.997</v>
      </c>
      <c r="V5072" s="31">
        <v>0.156</v>
      </c>
      <c r="W5072" s="31">
        <v>0.84099999999999997</v>
      </c>
      <c r="X5072" s="31">
        <v>6.72</v>
      </c>
      <c r="Y5072" s="31">
        <v>0.17342999999999997</v>
      </c>
      <c r="Z5072" s="31">
        <v>0.14142999999999997</v>
      </c>
      <c r="AA5072" s="31">
        <v>7.9315273673031026</v>
      </c>
      <c r="AB5072" s="31" t="s">
        <v>194</v>
      </c>
      <c r="AC5072" s="31" t="s">
        <v>194</v>
      </c>
      <c r="AD5072" s="31">
        <v>3.242</v>
      </c>
      <c r="AE5072" s="34"/>
      <c r="AF5072" s="31">
        <v>0.68115162531854401</v>
      </c>
      <c r="AG5072" s="31">
        <v>0.12517238665104718</v>
      </c>
      <c r="AH5072" s="34"/>
      <c r="AI5072" s="34">
        <v>0.49999999999999822</v>
      </c>
      <c r="AJ5072" s="127"/>
      <c r="AK5072" s="127"/>
      <c r="AL5072" s="127"/>
      <c r="AM5072" s="127"/>
    </row>
    <row r="5073" spans="1:39" s="1" customFormat="1" ht="15" customHeight="1" x14ac:dyDescent="0.2">
      <c r="A5073" s="30">
        <v>5208</v>
      </c>
      <c r="B5073" s="30">
        <v>101020</v>
      </c>
      <c r="C5073" s="140">
        <v>40472</v>
      </c>
      <c r="D5073" s="30">
        <v>4</v>
      </c>
      <c r="E5073" s="30" t="s">
        <v>48</v>
      </c>
      <c r="F5073" s="30">
        <v>-80</v>
      </c>
      <c r="G5073" s="83">
        <v>40.792000000000002</v>
      </c>
      <c r="H5073" s="32">
        <v>-80.679866666666669</v>
      </c>
      <c r="I5073" s="30">
        <v>25</v>
      </c>
      <c r="J5073" s="83">
        <v>7.9330000000000922</v>
      </c>
      <c r="K5073" s="32">
        <v>25.132216666666668</v>
      </c>
      <c r="L5073" s="34">
        <v>26.395</v>
      </c>
      <c r="M5073" s="34">
        <v>22.905999999999999</v>
      </c>
      <c r="N5073" s="33"/>
      <c r="O5073" s="33"/>
      <c r="P5073" s="31">
        <v>48.367567567567569</v>
      </c>
      <c r="Q5073" s="31">
        <v>14.355231999999999</v>
      </c>
      <c r="R5073" s="31">
        <v>2.0539423786223625</v>
      </c>
      <c r="S5073" s="31">
        <v>2.6315</v>
      </c>
      <c r="T5073" s="31">
        <v>4.2999999999999997E-2</v>
      </c>
      <c r="U5073" s="31">
        <v>0.94599999999999995</v>
      </c>
      <c r="V5073" s="31">
        <v>0.13200000000000001</v>
      </c>
      <c r="W5073" s="31">
        <v>0.81399999999999995</v>
      </c>
      <c r="X5073" s="31">
        <v>10.018000000000001</v>
      </c>
      <c r="Y5073" s="31">
        <v>0.17437599999999998</v>
      </c>
      <c r="Z5073" s="31">
        <v>0.13137599999999999</v>
      </c>
      <c r="AA5073" s="31">
        <v>7.9667887982841892</v>
      </c>
      <c r="AB5073" s="31" t="s">
        <v>194</v>
      </c>
      <c r="AC5073" s="31" t="s">
        <v>194</v>
      </c>
      <c r="AD5073" s="31">
        <v>3.5775000000000001</v>
      </c>
      <c r="AE5073" s="34"/>
      <c r="AF5073" s="31">
        <v>0.38688401957215196</v>
      </c>
      <c r="AG5073" s="31">
        <v>0.13338517409000328</v>
      </c>
      <c r="AH5073" s="34"/>
      <c r="AI5073" s="34">
        <v>2.0999999999999996</v>
      </c>
      <c r="AJ5073" s="127"/>
      <c r="AK5073" s="127"/>
      <c r="AL5073" s="127"/>
      <c r="AM5073" s="127"/>
    </row>
    <row r="5074" spans="1:39" s="1" customFormat="1" ht="15" customHeight="1" x14ac:dyDescent="0.2">
      <c r="A5074" s="30">
        <v>5209</v>
      </c>
      <c r="B5074" s="30">
        <v>101020</v>
      </c>
      <c r="C5074" s="140">
        <v>40472</v>
      </c>
      <c r="D5074" s="30">
        <v>5</v>
      </c>
      <c r="E5074" s="30" t="s">
        <v>48</v>
      </c>
      <c r="F5074" s="30">
        <v>-80</v>
      </c>
      <c r="G5074" s="83">
        <v>43.164000000000001</v>
      </c>
      <c r="H5074" s="32">
        <v>-80.719399999999993</v>
      </c>
      <c r="I5074" s="30">
        <v>25</v>
      </c>
      <c r="J5074" s="83">
        <v>6.9420000000000002</v>
      </c>
      <c r="K5074" s="32">
        <v>25.1157</v>
      </c>
      <c r="L5074" s="34">
        <v>26.451000000000001</v>
      </c>
      <c r="M5074" s="34">
        <v>25.228999999999999</v>
      </c>
      <c r="N5074" s="33"/>
      <c r="O5074" s="33"/>
      <c r="P5074" s="31">
        <v>56.064864864864859</v>
      </c>
      <c r="Q5074" s="31">
        <v>16.383683000000001</v>
      </c>
      <c r="R5074" s="31">
        <v>1.422318484074709</v>
      </c>
      <c r="S5074" s="31">
        <v>3.5739999999999998</v>
      </c>
      <c r="T5074" s="31">
        <v>6.5000000000000002E-2</v>
      </c>
      <c r="U5074" s="31">
        <v>0.89700000000000002</v>
      </c>
      <c r="V5074" s="31">
        <v>0.157</v>
      </c>
      <c r="W5074" s="31">
        <v>0.74</v>
      </c>
      <c r="X5074" s="31">
        <v>14.321999999999999</v>
      </c>
      <c r="Y5074" s="31">
        <v>0.30454399999999998</v>
      </c>
      <c r="Z5074" s="31">
        <v>0.23954399999999998</v>
      </c>
      <c r="AA5074" s="31">
        <v>7.9058212444637643</v>
      </c>
      <c r="AB5074" s="31" t="s">
        <v>194</v>
      </c>
      <c r="AC5074" s="31" t="s">
        <v>194</v>
      </c>
      <c r="AD5074" s="31">
        <v>4.4710000000000001</v>
      </c>
      <c r="AE5074" s="34"/>
      <c r="AF5074" s="31">
        <v>0.65252473377240006</v>
      </c>
      <c r="AG5074" s="31">
        <v>0.20750448528489746</v>
      </c>
      <c r="AH5074" s="34"/>
      <c r="AI5074" s="34">
        <v>1.4999999999999947</v>
      </c>
      <c r="AJ5074" s="127"/>
      <c r="AK5074" s="127"/>
      <c r="AL5074" s="127"/>
      <c r="AM5074" s="127"/>
    </row>
    <row r="5075" spans="1:39" s="1" customFormat="1" ht="15" customHeight="1" x14ac:dyDescent="0.2">
      <c r="A5075" s="30">
        <v>5210</v>
      </c>
      <c r="B5075" s="30">
        <v>101020</v>
      </c>
      <c r="C5075" s="140">
        <v>40472</v>
      </c>
      <c r="D5075" s="30">
        <v>7</v>
      </c>
      <c r="E5075" s="30" t="s">
        <v>48</v>
      </c>
      <c r="F5075" s="30">
        <v>-80</v>
      </c>
      <c r="G5075" s="83">
        <v>47.66</v>
      </c>
      <c r="H5075" s="32">
        <v>-80.794333333333327</v>
      </c>
      <c r="I5075" s="30">
        <v>25</v>
      </c>
      <c r="J5075" s="83">
        <v>7.0479999999999166</v>
      </c>
      <c r="K5075" s="32">
        <v>25.117466666666665</v>
      </c>
      <c r="L5075" s="34">
        <v>26.844999999999999</v>
      </c>
      <c r="M5075" s="34">
        <v>25.643999999999998</v>
      </c>
      <c r="N5075" s="33"/>
      <c r="O5075" s="33"/>
      <c r="P5075" s="31">
        <v>67.027027027027032</v>
      </c>
      <c r="Q5075" s="31">
        <v>34.639741999999998</v>
      </c>
      <c r="R5075" s="31">
        <v>0.77111567350554822</v>
      </c>
      <c r="S5075" s="31">
        <v>1.649</v>
      </c>
      <c r="T5075" s="31">
        <v>0.316</v>
      </c>
      <c r="U5075" s="31">
        <v>0.97899999999999998</v>
      </c>
      <c r="V5075" s="31">
        <v>0.156</v>
      </c>
      <c r="W5075" s="31">
        <v>0.82299999999999995</v>
      </c>
      <c r="X5075" s="31">
        <v>73.221999999999994</v>
      </c>
      <c r="Y5075" s="31">
        <v>0.36103199999999996</v>
      </c>
      <c r="Z5075" s="31">
        <v>4.5031999999999961E-2</v>
      </c>
      <c r="AA5075" s="31">
        <v>8.0953148299288209</v>
      </c>
      <c r="AB5075" s="31" t="s">
        <v>194</v>
      </c>
      <c r="AC5075" s="31" t="s">
        <v>194</v>
      </c>
      <c r="AD5075" s="31">
        <v>2.6280000000000001</v>
      </c>
      <c r="AE5075" s="34"/>
      <c r="AF5075" s="31">
        <v>0.66262834255339187</v>
      </c>
      <c r="AG5075" s="31">
        <v>0.32569664899120421</v>
      </c>
      <c r="AH5075" s="34"/>
      <c r="AI5075" s="34">
        <v>0.84999999999999964</v>
      </c>
      <c r="AJ5075" s="127"/>
      <c r="AK5075" s="127"/>
      <c r="AL5075" s="127"/>
      <c r="AM5075" s="127"/>
    </row>
    <row r="5076" spans="1:39" s="1" customFormat="1" ht="15" customHeight="1" x14ac:dyDescent="0.2">
      <c r="A5076" s="30">
        <v>5211</v>
      </c>
      <c r="B5076" s="30">
        <v>101020</v>
      </c>
      <c r="C5076" s="140">
        <v>40472</v>
      </c>
      <c r="D5076" s="30">
        <v>8</v>
      </c>
      <c r="E5076" s="30" t="s">
        <v>48</v>
      </c>
      <c r="F5076" s="30">
        <v>-80</v>
      </c>
      <c r="G5076" s="83">
        <v>51.863</v>
      </c>
      <c r="H5076" s="32">
        <v>-80.864383333333336</v>
      </c>
      <c r="I5076" s="30">
        <v>25</v>
      </c>
      <c r="J5076" s="83">
        <v>7.6120000000000942</v>
      </c>
      <c r="K5076" s="32">
        <v>25.126866666666668</v>
      </c>
      <c r="L5076" s="34">
        <v>26.902999999999999</v>
      </c>
      <c r="M5076" s="34">
        <v>34.363999999999997</v>
      </c>
      <c r="N5076" s="33"/>
      <c r="O5076" s="33"/>
      <c r="P5076" s="31">
        <v>54.032432432432429</v>
      </c>
      <c r="Q5076" s="31">
        <v>27.276186999999997</v>
      </c>
      <c r="R5076" s="31">
        <v>2.1103067498211616</v>
      </c>
      <c r="S5076" s="31">
        <v>1.5880000000000001</v>
      </c>
      <c r="T5076" s="31">
        <v>0.13700000000000001</v>
      </c>
      <c r="U5076" s="31">
        <v>1.008</v>
      </c>
      <c r="V5076" s="31">
        <v>0.155</v>
      </c>
      <c r="W5076" s="31">
        <v>0.85299999999999998</v>
      </c>
      <c r="X5076" s="31">
        <v>23.847000000000001</v>
      </c>
      <c r="Y5076" s="31">
        <v>0.28366800000000003</v>
      </c>
      <c r="Z5076" s="31">
        <v>0.14666800000000002</v>
      </c>
      <c r="AA5076" s="31">
        <v>7.9844830241735014</v>
      </c>
      <c r="AB5076" s="31" t="s">
        <v>194</v>
      </c>
      <c r="AC5076" s="31" t="s">
        <v>194</v>
      </c>
      <c r="AD5076" s="31">
        <v>2.5960000000000001</v>
      </c>
      <c r="AE5076" s="34"/>
      <c r="AF5076" s="31">
        <v>1.5934233015022796</v>
      </c>
      <c r="AG5076" s="31">
        <v>0.61445743432564826</v>
      </c>
      <c r="AH5076" s="34"/>
      <c r="AI5076" s="34">
        <v>2.3000000000000043</v>
      </c>
      <c r="AJ5076" s="127"/>
      <c r="AK5076" s="127"/>
      <c r="AL5076" s="127"/>
      <c r="AM5076" s="127"/>
    </row>
    <row r="5077" spans="1:39" s="1" customFormat="1" ht="15" customHeight="1" x14ac:dyDescent="0.2">
      <c r="A5077" s="30">
        <v>5212</v>
      </c>
      <c r="B5077" s="30">
        <v>101020</v>
      </c>
      <c r="C5077" s="140">
        <v>40472</v>
      </c>
      <c r="D5077" s="30">
        <v>9</v>
      </c>
      <c r="E5077" s="30" t="s">
        <v>49</v>
      </c>
      <c r="F5077" s="30">
        <v>-80</v>
      </c>
      <c r="G5077" s="83">
        <v>54.329000000000001</v>
      </c>
      <c r="H5077" s="32">
        <v>-80.905483333333336</v>
      </c>
      <c r="I5077" s="30">
        <v>25</v>
      </c>
      <c r="J5077" s="83">
        <v>7.6160000000000139</v>
      </c>
      <c r="K5077" s="32">
        <v>25.126933333333334</v>
      </c>
      <c r="L5077" s="34">
        <v>26.082999999999998</v>
      </c>
      <c r="M5077" s="34">
        <v>33.651000000000003</v>
      </c>
      <c r="N5077" s="33"/>
      <c r="O5077" s="33"/>
      <c r="P5077" s="31">
        <v>18.443243243243241</v>
      </c>
      <c r="Q5077" s="31">
        <v>26.025772</v>
      </c>
      <c r="R5077" s="31">
        <v>6.5975775060271946</v>
      </c>
      <c r="S5077" s="31">
        <v>1.712</v>
      </c>
      <c r="T5077" s="31">
        <v>0.2</v>
      </c>
      <c r="U5077" s="31">
        <v>1.4159999999999999</v>
      </c>
      <c r="V5077" s="31">
        <v>0.215</v>
      </c>
      <c r="W5077" s="31">
        <v>1.2009999999999998</v>
      </c>
      <c r="X5077" s="31">
        <v>20.826000000000001</v>
      </c>
      <c r="Y5077" s="31">
        <v>0.3377</v>
      </c>
      <c r="Z5077" s="31">
        <v>0.13769999999999999</v>
      </c>
      <c r="AA5077" s="31">
        <v>7.9262804547546803</v>
      </c>
      <c r="AB5077" s="31" t="s">
        <v>194</v>
      </c>
      <c r="AC5077" s="31" t="s">
        <v>194</v>
      </c>
      <c r="AD5077" s="31">
        <v>3.1280000000000001</v>
      </c>
      <c r="AE5077" s="34"/>
      <c r="AF5077" s="31">
        <v>0.44034894937156799</v>
      </c>
      <c r="AG5077" s="31">
        <v>0.35888895888506206</v>
      </c>
      <c r="AH5077" s="34"/>
      <c r="AI5077" s="34">
        <v>6.65</v>
      </c>
      <c r="AJ5077" s="127"/>
      <c r="AK5077" s="127"/>
      <c r="AL5077" s="127"/>
      <c r="AM5077" s="127"/>
    </row>
    <row r="5078" spans="1:39" s="1" customFormat="1" ht="15" customHeight="1" x14ac:dyDescent="0.2">
      <c r="A5078" s="30">
        <v>5213</v>
      </c>
      <c r="B5078" s="30">
        <v>101020</v>
      </c>
      <c r="C5078" s="140">
        <v>40472</v>
      </c>
      <c r="D5078" s="30">
        <v>10</v>
      </c>
      <c r="E5078" s="30" t="s">
        <v>49</v>
      </c>
      <c r="F5078" s="30">
        <v>-80</v>
      </c>
      <c r="G5078" s="83">
        <v>59.718000000000004</v>
      </c>
      <c r="H5078" s="32">
        <v>-80.9953</v>
      </c>
      <c r="I5078" s="30">
        <v>25</v>
      </c>
      <c r="J5078" s="83">
        <v>6.7130000000000933</v>
      </c>
      <c r="K5078" s="32">
        <v>25.111883333333335</v>
      </c>
      <c r="L5078" s="34">
        <v>26.506</v>
      </c>
      <c r="M5078" s="34">
        <v>32.408999999999999</v>
      </c>
      <c r="N5078" s="33"/>
      <c r="O5078" s="33"/>
      <c r="P5078" s="31">
        <v>0.88648648648648676</v>
      </c>
      <c r="Q5078" s="31">
        <v>20.496159000000002</v>
      </c>
      <c r="R5078" s="31">
        <v>43.98225503433018</v>
      </c>
      <c r="S5078" s="31">
        <v>0.64600000000000002</v>
      </c>
      <c r="T5078" s="31">
        <v>0.151</v>
      </c>
      <c r="U5078" s="31">
        <v>1.2130000000000001</v>
      </c>
      <c r="V5078" s="31">
        <v>0.18</v>
      </c>
      <c r="W5078" s="31">
        <v>1.0330000000000001</v>
      </c>
      <c r="X5078" s="31">
        <v>25.12</v>
      </c>
      <c r="Y5078" s="31">
        <v>0.31313999999999997</v>
      </c>
      <c r="Z5078" s="31">
        <v>0.16213999999999998</v>
      </c>
      <c r="AA5078" s="31">
        <v>7.9380977417057323</v>
      </c>
      <c r="AB5078" s="31" t="s">
        <v>194</v>
      </c>
      <c r="AC5078" s="31" t="s">
        <v>194</v>
      </c>
      <c r="AD5078" s="31">
        <v>1.8590000000000002</v>
      </c>
      <c r="AE5078" s="34"/>
      <c r="AF5078" s="31">
        <v>8.9690577116264389</v>
      </c>
      <c r="AG5078" s="31">
        <v>2.445163558646152</v>
      </c>
      <c r="AH5078" s="34"/>
      <c r="AI5078" s="34">
        <v>45.05</v>
      </c>
      <c r="AJ5078" s="127"/>
      <c r="AK5078" s="127"/>
      <c r="AL5078" s="127"/>
      <c r="AM5078" s="127"/>
    </row>
    <row r="5079" spans="1:39" s="1" customFormat="1" ht="15" customHeight="1" x14ac:dyDescent="0.2">
      <c r="A5079" s="30">
        <v>5214</v>
      </c>
      <c r="B5079" s="30">
        <v>101020</v>
      </c>
      <c r="C5079" s="140">
        <v>40472</v>
      </c>
      <c r="D5079" s="30">
        <v>11</v>
      </c>
      <c r="E5079" s="30" t="s">
        <v>49</v>
      </c>
      <c r="F5079" s="30">
        <v>-80</v>
      </c>
      <c r="G5079" s="83">
        <v>59.988</v>
      </c>
      <c r="H5079" s="32">
        <v>-80.999799999999993</v>
      </c>
      <c r="I5079" s="30">
        <v>25</v>
      </c>
      <c r="J5079" s="83">
        <v>4.44500000000005</v>
      </c>
      <c r="K5079" s="32">
        <v>25.074083333333334</v>
      </c>
      <c r="L5079" s="34">
        <v>26.62</v>
      </c>
      <c r="M5079" s="34">
        <v>33.853999999999999</v>
      </c>
      <c r="N5079" s="33"/>
      <c r="O5079" s="33"/>
      <c r="P5079" s="31">
        <v>34.291891891891893</v>
      </c>
      <c r="Q5079" s="31">
        <v>15.466711999999999</v>
      </c>
      <c r="R5079" s="31">
        <v>3.5357994844744058</v>
      </c>
      <c r="S5079" s="31">
        <v>0.92900000000000005</v>
      </c>
      <c r="T5079" s="31">
        <v>0.13500000000000001</v>
      </c>
      <c r="U5079" s="31">
        <v>0.77200000000000002</v>
      </c>
      <c r="V5079" s="31">
        <v>0.13500000000000001</v>
      </c>
      <c r="W5079" s="31">
        <v>0.63700000000000001</v>
      </c>
      <c r="X5079" s="31">
        <v>22.68</v>
      </c>
      <c r="Y5079" s="31">
        <v>0.35243599999999997</v>
      </c>
      <c r="Z5079" s="31">
        <v>0.21743599999999996</v>
      </c>
      <c r="AA5079" s="31">
        <v>7.9348508706075229</v>
      </c>
      <c r="AB5079" s="31" t="s">
        <v>194</v>
      </c>
      <c r="AC5079" s="31" t="s">
        <v>194</v>
      </c>
      <c r="AD5079" s="31">
        <v>1.7010000000000001</v>
      </c>
      <c r="AE5079" s="34"/>
      <c r="AF5079" s="31">
        <v>1.7992843304149917</v>
      </c>
      <c r="AG5079" s="31">
        <v>0.81697975097570308</v>
      </c>
      <c r="AH5079" s="34"/>
      <c r="AI5079" s="34">
        <v>3.75</v>
      </c>
      <c r="AJ5079" s="127"/>
      <c r="AK5079" s="127"/>
      <c r="AL5079" s="127"/>
      <c r="AM5079" s="127"/>
    </row>
    <row r="5080" spans="1:39" s="1" customFormat="1" ht="15" customHeight="1" x14ac:dyDescent="0.2">
      <c r="A5080" s="30">
        <v>5215</v>
      </c>
      <c r="B5080" s="30">
        <v>101020</v>
      </c>
      <c r="C5080" s="140">
        <v>40472</v>
      </c>
      <c r="D5080" s="30">
        <v>12</v>
      </c>
      <c r="E5080" s="30" t="s">
        <v>49</v>
      </c>
      <c r="F5080" s="30">
        <v>-81</v>
      </c>
      <c r="G5080" s="83">
        <v>3.95</v>
      </c>
      <c r="H5080" s="32">
        <v>-81.06583333333333</v>
      </c>
      <c r="I5080" s="30">
        <v>25</v>
      </c>
      <c r="J5080" s="83">
        <v>6.7840000000001055</v>
      </c>
      <c r="K5080" s="32">
        <v>25.113066666666668</v>
      </c>
      <c r="L5080" s="34">
        <v>26.62</v>
      </c>
      <c r="M5080" s="34">
        <v>31.236000000000001</v>
      </c>
      <c r="N5080" s="33"/>
      <c r="O5080" s="33"/>
      <c r="P5080" s="31">
        <v>2.0756756756756758</v>
      </c>
      <c r="Q5080" s="31">
        <v>20.746242000000002</v>
      </c>
      <c r="R5080" s="31">
        <v>31.78860403688363</v>
      </c>
      <c r="S5080" s="31">
        <v>1.669</v>
      </c>
      <c r="T5080" s="31">
        <v>0.252</v>
      </c>
      <c r="U5080" s="31">
        <v>2.7320000000000002</v>
      </c>
      <c r="V5080" s="31">
        <v>0.47299999999999998</v>
      </c>
      <c r="W5080" s="31">
        <v>2.2590000000000003</v>
      </c>
      <c r="X5080" s="31">
        <v>44.725999999999999</v>
      </c>
      <c r="Y5080" s="31">
        <v>0.388048</v>
      </c>
      <c r="Z5080" s="31">
        <v>0.136048</v>
      </c>
      <c r="AA5080" s="31">
        <v>7.9353655380147705</v>
      </c>
      <c r="AB5080" s="31" t="s">
        <v>194</v>
      </c>
      <c r="AC5080" s="31" t="s">
        <v>194</v>
      </c>
      <c r="AD5080" s="31">
        <v>4.4009999999999998</v>
      </c>
      <c r="AE5080" s="34"/>
      <c r="AF5080" s="31">
        <v>6.8157260901775185</v>
      </c>
      <c r="AG5080" s="31">
        <v>2.5379308109313374</v>
      </c>
      <c r="AH5080" s="34"/>
      <c r="AI5080" s="34">
        <v>32.6</v>
      </c>
      <c r="AJ5080" s="127"/>
      <c r="AK5080" s="127"/>
      <c r="AL5080" s="127"/>
      <c r="AM5080" s="127"/>
    </row>
    <row r="5081" spans="1:39" s="1" customFormat="1" ht="15" customHeight="1" x14ac:dyDescent="0.2">
      <c r="A5081" s="30">
        <v>5216</v>
      </c>
      <c r="B5081" s="30">
        <v>101020</v>
      </c>
      <c r="C5081" s="140">
        <v>40472</v>
      </c>
      <c r="D5081" s="30">
        <v>13</v>
      </c>
      <c r="E5081" s="30" t="s">
        <v>49</v>
      </c>
      <c r="F5081" s="30">
        <v>-81</v>
      </c>
      <c r="G5081" s="83">
        <v>5.7619999999999996</v>
      </c>
      <c r="H5081" s="32">
        <v>-81.096033333333338</v>
      </c>
      <c r="I5081" s="30">
        <v>25</v>
      </c>
      <c r="J5081" s="83">
        <v>6.7209999999999326</v>
      </c>
      <c r="K5081" s="32">
        <v>25.112016666666666</v>
      </c>
      <c r="L5081" s="34">
        <v>26.448</v>
      </c>
      <c r="M5081" s="34">
        <v>30.497</v>
      </c>
      <c r="N5081" s="33"/>
      <c r="O5081" s="33"/>
      <c r="P5081" s="31">
        <v>1.5783783783783787</v>
      </c>
      <c r="Q5081" s="31">
        <v>40.252715999999992</v>
      </c>
      <c r="R5081" s="31">
        <v>35.941009156625576</v>
      </c>
      <c r="S5081" s="31">
        <v>1.1870000000000001</v>
      </c>
      <c r="T5081" s="31">
        <v>0.23400000000000001</v>
      </c>
      <c r="U5081" s="31">
        <v>1.343</v>
      </c>
      <c r="V5081" s="31">
        <v>0.26700000000000002</v>
      </c>
      <c r="W5081" s="31">
        <v>1.0760000000000001</v>
      </c>
      <c r="X5081" s="31">
        <v>44.902000000000001</v>
      </c>
      <c r="Y5081" s="31">
        <v>0.94433200000000006</v>
      </c>
      <c r="Z5081" s="31">
        <v>0.71033200000000007</v>
      </c>
      <c r="AA5081" s="31">
        <v>7.9162867882997494</v>
      </c>
      <c r="AB5081" s="31" t="s">
        <v>194</v>
      </c>
      <c r="AC5081" s="31" t="s">
        <v>194</v>
      </c>
      <c r="AD5081" s="31">
        <v>2.5300000000000002</v>
      </c>
      <c r="AE5081" s="34"/>
      <c r="AF5081" s="31">
        <v>8.0555230843450794</v>
      </c>
      <c r="AG5081" s="31">
        <v>3.0510121036541937</v>
      </c>
      <c r="AH5081" s="34"/>
      <c r="AI5081" s="34">
        <v>36.899999999999991</v>
      </c>
      <c r="AJ5081" s="127"/>
      <c r="AK5081" s="127"/>
      <c r="AL5081" s="127"/>
      <c r="AM5081" s="127"/>
    </row>
    <row r="5082" spans="1:39" s="1" customFormat="1" ht="15" customHeight="1" x14ac:dyDescent="0.2">
      <c r="A5082" s="30">
        <v>5217</v>
      </c>
      <c r="B5082" s="30">
        <v>101020</v>
      </c>
      <c r="C5082" s="140">
        <v>40472</v>
      </c>
      <c r="D5082" s="30">
        <v>14</v>
      </c>
      <c r="E5082" s="30" t="s">
        <v>49</v>
      </c>
      <c r="F5082" s="30">
        <v>-81</v>
      </c>
      <c r="G5082" s="83">
        <v>1.6419999999999999</v>
      </c>
      <c r="H5082" s="32">
        <v>-81.027366666666666</v>
      </c>
      <c r="I5082" s="30">
        <v>25</v>
      </c>
      <c r="J5082" s="83">
        <v>2.016</v>
      </c>
      <c r="K5082" s="32">
        <v>25.0336</v>
      </c>
      <c r="L5082" s="34">
        <v>26.466000000000001</v>
      </c>
      <c r="M5082" s="34">
        <v>32.908000000000001</v>
      </c>
      <c r="N5082" s="33"/>
      <c r="O5082" s="33"/>
      <c r="P5082" s="31">
        <v>6.4864864864864868</v>
      </c>
      <c r="Q5082" s="31">
        <v>14.855398000000001</v>
      </c>
      <c r="R5082" s="31">
        <v>18.655796711583161</v>
      </c>
      <c r="S5082" s="31">
        <v>0.99399999999999999</v>
      </c>
      <c r="T5082" s="31">
        <v>0.26</v>
      </c>
      <c r="U5082" s="31">
        <v>1.054</v>
      </c>
      <c r="V5082" s="31">
        <v>0.14799999999999999</v>
      </c>
      <c r="W5082" s="31">
        <v>0.90600000000000003</v>
      </c>
      <c r="X5082" s="31">
        <v>40.771000000000001</v>
      </c>
      <c r="Y5082" s="31">
        <v>0.42365999999999998</v>
      </c>
      <c r="Z5082" s="31">
        <v>0.16365999999999997</v>
      </c>
      <c r="AA5082" s="31">
        <v>7.9247290293728838</v>
      </c>
      <c r="AB5082" s="31" t="s">
        <v>194</v>
      </c>
      <c r="AC5082" s="31" t="s">
        <v>194</v>
      </c>
      <c r="AD5082" s="31">
        <v>2.048</v>
      </c>
      <c r="AE5082" s="34"/>
      <c r="AF5082" s="31">
        <v>0.37130762270145595</v>
      </c>
      <c r="AG5082" s="31">
        <v>0.18364618387150963</v>
      </c>
      <c r="AH5082" s="34"/>
      <c r="AI5082" s="34">
        <v>18.7</v>
      </c>
      <c r="AJ5082" s="127"/>
      <c r="AK5082" s="127"/>
      <c r="AL5082" s="127"/>
      <c r="AM5082" s="127"/>
    </row>
    <row r="5083" spans="1:39" s="1" customFormat="1" ht="15" customHeight="1" x14ac:dyDescent="0.2">
      <c r="A5083" s="30">
        <v>5218</v>
      </c>
      <c r="B5083" s="30">
        <v>101020</v>
      </c>
      <c r="C5083" s="140">
        <v>40472</v>
      </c>
      <c r="D5083" s="30">
        <v>15</v>
      </c>
      <c r="E5083" s="30" t="s">
        <v>49</v>
      </c>
      <c r="F5083" s="30">
        <v>-80</v>
      </c>
      <c r="G5083" s="83">
        <v>56.896999999999998</v>
      </c>
      <c r="H5083" s="32">
        <v>-80.948283333333336</v>
      </c>
      <c r="I5083" s="30">
        <v>24</v>
      </c>
      <c r="J5083" s="83">
        <v>55.866000000000042</v>
      </c>
      <c r="K5083" s="32">
        <v>24.931100000000001</v>
      </c>
      <c r="L5083" s="34">
        <v>26.811</v>
      </c>
      <c r="M5083" s="34">
        <v>35.951000000000001</v>
      </c>
      <c r="N5083" s="33"/>
      <c r="O5083" s="33"/>
      <c r="P5083" s="31">
        <v>38.270270270270267</v>
      </c>
      <c r="Q5083" s="31">
        <v>12.632437999999999</v>
      </c>
      <c r="R5083" s="31">
        <v>3.2417971658821338</v>
      </c>
      <c r="S5083" s="31">
        <v>0.59099999999999997</v>
      </c>
      <c r="T5083" s="31">
        <v>0.441</v>
      </c>
      <c r="U5083" s="31">
        <v>0.19900000000000001</v>
      </c>
      <c r="V5083" s="31">
        <v>9.5000000000000001E-2</v>
      </c>
      <c r="W5083" s="31">
        <v>0.10400000000000001</v>
      </c>
      <c r="X5083" s="31">
        <v>86.57</v>
      </c>
      <c r="Y5083" s="31">
        <v>0.61031599999999997</v>
      </c>
      <c r="Z5083" s="31">
        <v>0.16931599999999997</v>
      </c>
      <c r="AA5083" s="31">
        <v>7.9090086322120472</v>
      </c>
      <c r="AB5083" s="31" t="s">
        <v>194</v>
      </c>
      <c r="AC5083" s="31" t="s">
        <v>194</v>
      </c>
      <c r="AD5083" s="31">
        <v>0.78999999999999992</v>
      </c>
      <c r="AE5083" s="34"/>
      <c r="AF5083" s="31">
        <v>0.90890380659007208</v>
      </c>
      <c r="AG5083" s="31">
        <v>0.58477226553676098</v>
      </c>
      <c r="AH5083" s="34"/>
      <c r="AI5083" s="34">
        <v>3.3499999999999996</v>
      </c>
      <c r="AJ5083" s="127"/>
      <c r="AK5083" s="127"/>
      <c r="AL5083" s="127"/>
      <c r="AM5083" s="127"/>
    </row>
    <row r="5084" spans="1:39" s="1" customFormat="1" ht="15" customHeight="1" x14ac:dyDescent="0.2">
      <c r="A5084" s="30">
        <v>5219</v>
      </c>
      <c r="B5084" s="30">
        <v>101020</v>
      </c>
      <c r="C5084" s="140">
        <v>40472</v>
      </c>
      <c r="D5084" s="30">
        <v>16</v>
      </c>
      <c r="E5084" s="30" t="s">
        <v>50</v>
      </c>
      <c r="F5084" s="30">
        <v>-80</v>
      </c>
      <c r="G5084" s="83">
        <v>49.808</v>
      </c>
      <c r="H5084" s="32">
        <v>-80.830133333333336</v>
      </c>
      <c r="I5084" s="30">
        <v>24</v>
      </c>
      <c r="J5084" s="83">
        <v>52.514000000000038</v>
      </c>
      <c r="K5084" s="32">
        <v>24.875233333333334</v>
      </c>
      <c r="L5084" s="34">
        <v>27.47</v>
      </c>
      <c r="M5084" s="34">
        <v>32.066000000000003</v>
      </c>
      <c r="N5084" s="33"/>
      <c r="O5084" s="33"/>
      <c r="P5084" s="31">
        <v>48.151351351351344</v>
      </c>
      <c r="Q5084" s="31">
        <v>5.7134749999999999</v>
      </c>
      <c r="R5084" s="31">
        <v>2.4156529088372545</v>
      </c>
      <c r="S5084" s="31">
        <v>1.6415</v>
      </c>
      <c r="T5084" s="31">
        <v>7.6999999999999999E-2</v>
      </c>
      <c r="U5084" s="31">
        <v>0.34749999999999998</v>
      </c>
      <c r="V5084" s="31">
        <v>0.2215</v>
      </c>
      <c r="W5084" s="31">
        <v>0.126</v>
      </c>
      <c r="X5084" s="31">
        <v>10.4915</v>
      </c>
      <c r="Y5084" s="31">
        <v>0.11788800000000001</v>
      </c>
      <c r="Z5084" s="31">
        <v>4.0888000000000008E-2</v>
      </c>
      <c r="AA5084" s="31">
        <v>7.8569009408890089</v>
      </c>
      <c r="AB5084" s="31" t="s">
        <v>194</v>
      </c>
      <c r="AC5084" s="31" t="s">
        <v>194</v>
      </c>
      <c r="AD5084" s="31">
        <v>1.9889999999999999</v>
      </c>
      <c r="AE5084" s="34"/>
      <c r="AF5084" s="31">
        <v>0.70851556576706387</v>
      </c>
      <c r="AG5084" s="31">
        <v>0.19701389818398485</v>
      </c>
      <c r="AH5084" s="34"/>
      <c r="AI5084" s="34">
        <v>2.5</v>
      </c>
      <c r="AJ5084" s="127"/>
      <c r="AK5084" s="127"/>
      <c r="AL5084" s="127"/>
      <c r="AM5084" s="127"/>
    </row>
    <row r="5085" spans="1:39" s="1" customFormat="1" ht="15" customHeight="1" x14ac:dyDescent="0.2">
      <c r="A5085" s="30">
        <v>5220</v>
      </c>
      <c r="B5085" s="30">
        <v>101020</v>
      </c>
      <c r="C5085" s="140">
        <v>40472</v>
      </c>
      <c r="D5085" s="30">
        <v>17</v>
      </c>
      <c r="E5085" s="30" t="s">
        <v>50</v>
      </c>
      <c r="F5085" s="30">
        <v>-80</v>
      </c>
      <c r="G5085" s="83">
        <v>42.53</v>
      </c>
      <c r="H5085" s="32">
        <v>-80.708833333333331</v>
      </c>
      <c r="I5085" s="30">
        <v>24</v>
      </c>
      <c r="J5085" s="83">
        <v>55.350999999999999</v>
      </c>
      <c r="K5085" s="32">
        <v>24.922516666666667</v>
      </c>
      <c r="L5085" s="34">
        <v>27.641999999999999</v>
      </c>
      <c r="M5085" s="34">
        <v>33.375</v>
      </c>
      <c r="N5085" s="33"/>
      <c r="O5085" s="33"/>
      <c r="P5085" s="31">
        <v>54.205405405405408</v>
      </c>
      <c r="Q5085" s="31">
        <v>4.2129770000000004</v>
      </c>
      <c r="R5085" s="31">
        <v>1.6439690743196964</v>
      </c>
      <c r="S5085" s="31">
        <v>1.25</v>
      </c>
      <c r="T5085" s="31">
        <v>2.1000000000000001E-2</v>
      </c>
      <c r="U5085" s="31">
        <v>1.127</v>
      </c>
      <c r="V5085" s="31">
        <v>0.20399999999999999</v>
      </c>
      <c r="W5085" s="31">
        <v>0.92300000000000004</v>
      </c>
      <c r="X5085" s="31">
        <v>3.1139999999999999</v>
      </c>
      <c r="Y5085" s="31">
        <v>0.11666</v>
      </c>
      <c r="Z5085" s="31">
        <v>9.5659999999999995E-2</v>
      </c>
      <c r="AA5085" s="31">
        <v>7.9087094974942396</v>
      </c>
      <c r="AB5085" s="31" t="s">
        <v>194</v>
      </c>
      <c r="AC5085" s="31" t="s">
        <v>194</v>
      </c>
      <c r="AD5085" s="31">
        <v>2.3769999999999998</v>
      </c>
      <c r="AE5085" s="34"/>
      <c r="AF5085" s="31">
        <v>0.47065977571454387</v>
      </c>
      <c r="AG5085" s="31">
        <v>0.12457293617420154</v>
      </c>
      <c r="AH5085" s="34"/>
      <c r="AI5085" s="34">
        <v>1.6999999999999993</v>
      </c>
      <c r="AJ5085" s="127"/>
      <c r="AK5085" s="127"/>
      <c r="AL5085" s="127"/>
      <c r="AM5085" s="127"/>
    </row>
    <row r="5086" spans="1:39" s="1" customFormat="1" ht="15" customHeight="1" x14ac:dyDescent="0.2">
      <c r="A5086" s="30">
        <v>5221</v>
      </c>
      <c r="B5086" s="30">
        <v>101020</v>
      </c>
      <c r="C5086" s="140">
        <v>40472</v>
      </c>
      <c r="D5086" s="30">
        <v>18</v>
      </c>
      <c r="E5086" s="30" t="s">
        <v>50</v>
      </c>
      <c r="F5086" s="30">
        <v>-80</v>
      </c>
      <c r="G5086" s="83">
        <v>36.713999999999999</v>
      </c>
      <c r="H5086" s="32">
        <v>-80.611900000000006</v>
      </c>
      <c r="I5086" s="30">
        <v>24</v>
      </c>
      <c r="J5086" s="83">
        <v>58.648999999999916</v>
      </c>
      <c r="K5086" s="32">
        <v>24.977483333333332</v>
      </c>
      <c r="L5086" s="34">
        <v>27.873000000000001</v>
      </c>
      <c r="M5086" s="34">
        <v>31.952000000000002</v>
      </c>
      <c r="N5086" s="33"/>
      <c r="O5086" s="33"/>
      <c r="P5086" s="31">
        <v>53.297297297297298</v>
      </c>
      <c r="Q5086" s="31">
        <v>5.4356049999999998</v>
      </c>
      <c r="R5086" s="31">
        <v>1.7569494050452743</v>
      </c>
      <c r="S5086" s="31">
        <v>2.4449999999999998</v>
      </c>
      <c r="T5086" s="31">
        <v>1.7999999999999999E-2</v>
      </c>
      <c r="U5086" s="31">
        <v>1.4550000000000001</v>
      </c>
      <c r="V5086" s="31">
        <v>0.23200000000000001</v>
      </c>
      <c r="W5086" s="31">
        <v>1.2230000000000001</v>
      </c>
      <c r="X5086" s="31">
        <v>3.6030000000000002</v>
      </c>
      <c r="Y5086" s="31">
        <v>9.5783999999999994E-2</v>
      </c>
      <c r="Z5086" s="31">
        <v>7.7783999999999992E-2</v>
      </c>
      <c r="AA5086" s="31">
        <v>7.8931825614938731</v>
      </c>
      <c r="AB5086" s="31" t="s">
        <v>194</v>
      </c>
      <c r="AC5086" s="31" t="s">
        <v>194</v>
      </c>
      <c r="AD5086" s="31">
        <v>3.9000000000000004</v>
      </c>
      <c r="AE5086" s="34"/>
      <c r="AF5086" s="31">
        <v>0.36162499761967198</v>
      </c>
      <c r="AG5086" s="31">
        <v>9.1512687182850355E-2</v>
      </c>
      <c r="AH5086" s="34"/>
      <c r="AI5086" s="34">
        <v>1.7999999999999972</v>
      </c>
      <c r="AJ5086" s="127"/>
      <c r="AK5086" s="127"/>
      <c r="AL5086" s="127"/>
      <c r="AM5086" s="127"/>
    </row>
    <row r="5087" spans="1:39" s="1" customFormat="1" ht="15" customHeight="1" x14ac:dyDescent="0.2">
      <c r="A5087" s="30">
        <v>5222</v>
      </c>
      <c r="B5087" s="30">
        <v>101020</v>
      </c>
      <c r="C5087" s="140">
        <v>40472</v>
      </c>
      <c r="D5087" s="30">
        <v>19</v>
      </c>
      <c r="E5087" s="30" t="s">
        <v>47</v>
      </c>
      <c r="F5087" s="30">
        <v>-80</v>
      </c>
      <c r="G5087" s="83">
        <v>32.944000000000003</v>
      </c>
      <c r="H5087" s="32">
        <v>-80.549066666666661</v>
      </c>
      <c r="I5087" s="30">
        <v>25</v>
      </c>
      <c r="J5087" s="83">
        <v>1.1469999999999203</v>
      </c>
      <c r="K5087" s="32">
        <v>25.019116666666665</v>
      </c>
      <c r="L5087" s="34">
        <v>27.667000000000002</v>
      </c>
      <c r="M5087" s="34">
        <v>29.863</v>
      </c>
      <c r="N5087" s="33"/>
      <c r="O5087" s="33"/>
      <c r="P5087" s="31">
        <v>61.016216216216215</v>
      </c>
      <c r="Q5087" s="31">
        <v>7.3251209999999993</v>
      </c>
      <c r="R5087" s="31">
        <v>0.88600045429898067</v>
      </c>
      <c r="S5087" s="31">
        <v>1.87</v>
      </c>
      <c r="T5087" s="31">
        <v>2.4E-2</v>
      </c>
      <c r="U5087" s="31">
        <v>0.98899999999999999</v>
      </c>
      <c r="V5087" s="31">
        <v>0.248</v>
      </c>
      <c r="W5087" s="31">
        <v>0.74099999999999999</v>
      </c>
      <c r="X5087" s="31">
        <v>3.8140000000000001</v>
      </c>
      <c r="Y5087" s="31">
        <v>0.14735999999999999</v>
      </c>
      <c r="Z5087" s="31">
        <v>0.12336</v>
      </c>
      <c r="AA5087" s="31">
        <v>7.8967131344204331</v>
      </c>
      <c r="AB5087" s="31" t="s">
        <v>194</v>
      </c>
      <c r="AC5087" s="31" t="s">
        <v>194</v>
      </c>
      <c r="AD5087" s="31">
        <v>2.8590000000000004</v>
      </c>
      <c r="AE5087" s="34"/>
      <c r="AF5087" s="31">
        <v>0.53759618388861596</v>
      </c>
      <c r="AG5087" s="31">
        <v>0.11171468791483383</v>
      </c>
      <c r="AH5087" s="34"/>
      <c r="AI5087" s="34">
        <v>0.95000000000000639</v>
      </c>
      <c r="AJ5087" s="127"/>
      <c r="AK5087" s="127"/>
      <c r="AL5087" s="127"/>
      <c r="AM5087" s="127"/>
    </row>
    <row r="5088" spans="1:39" s="1" customFormat="1" ht="15" customHeight="1" x14ac:dyDescent="0.2">
      <c r="A5088" s="30">
        <v>5223</v>
      </c>
      <c r="B5088" s="30">
        <v>101020</v>
      </c>
      <c r="C5088" s="140">
        <v>40472</v>
      </c>
      <c r="D5088" s="30">
        <v>20</v>
      </c>
      <c r="E5088" s="30" t="s">
        <v>47</v>
      </c>
      <c r="F5088" s="30">
        <v>-80</v>
      </c>
      <c r="G5088" s="83">
        <v>29.562999999999999</v>
      </c>
      <c r="H5088" s="32">
        <v>-80.492716666666666</v>
      </c>
      <c r="I5088" s="30">
        <v>25</v>
      </c>
      <c r="J5088" s="83">
        <v>4.0299999999999159</v>
      </c>
      <c r="K5088" s="32">
        <v>25.067166666666665</v>
      </c>
      <c r="L5088" s="34">
        <v>27.67</v>
      </c>
      <c r="M5088" s="34">
        <v>25.571999999999999</v>
      </c>
      <c r="N5088" s="33"/>
      <c r="O5088" s="33"/>
      <c r="P5088" s="31">
        <v>41.902702702702697</v>
      </c>
      <c r="Q5088" s="31">
        <v>9.242423999999998</v>
      </c>
      <c r="R5088" s="31">
        <v>2.5001334784866702</v>
      </c>
      <c r="S5088" s="31">
        <v>4.085</v>
      </c>
      <c r="T5088" s="31">
        <v>3.1E-2</v>
      </c>
      <c r="U5088" s="31">
        <v>1.4770000000000001</v>
      </c>
      <c r="V5088" s="31">
        <v>0.33400000000000002</v>
      </c>
      <c r="W5088" s="31">
        <v>1.143</v>
      </c>
      <c r="X5088" s="31">
        <v>8.1950000000000003</v>
      </c>
      <c r="Y5088" s="31">
        <v>0.21858399999999997</v>
      </c>
      <c r="Z5088" s="31">
        <v>0.18758399999999997</v>
      </c>
      <c r="AA5088" s="31">
        <v>7.9369101846385135</v>
      </c>
      <c r="AB5088" s="31" t="s">
        <v>194</v>
      </c>
      <c r="AC5088" s="31" t="s">
        <v>194</v>
      </c>
      <c r="AD5088" s="31">
        <v>5.5619999999999994</v>
      </c>
      <c r="AE5088" s="34"/>
      <c r="AF5088" s="31">
        <v>0.41887878071195989</v>
      </c>
      <c r="AG5088" s="31">
        <v>0.16553829919384466</v>
      </c>
      <c r="AH5088" s="34"/>
      <c r="AI5088" s="34">
        <v>2.5499999999999989</v>
      </c>
      <c r="AJ5088" s="127"/>
      <c r="AK5088" s="127"/>
      <c r="AL5088" s="127"/>
      <c r="AM5088" s="127"/>
    </row>
    <row r="5089" spans="1:39" s="1" customFormat="1" ht="15" customHeight="1" x14ac:dyDescent="0.2">
      <c r="A5089" s="30">
        <v>5224</v>
      </c>
      <c r="B5089" s="30">
        <v>101020</v>
      </c>
      <c r="C5089" s="140">
        <v>40472</v>
      </c>
      <c r="D5089" s="30">
        <v>34</v>
      </c>
      <c r="E5089" s="30" t="s">
        <v>49</v>
      </c>
      <c r="F5089" s="30">
        <v>-80</v>
      </c>
      <c r="G5089" s="83">
        <v>57.305999999999997</v>
      </c>
      <c r="H5089" s="32">
        <v>-80.955100000000002</v>
      </c>
      <c r="I5089" s="30">
        <v>24</v>
      </c>
      <c r="J5089" s="83">
        <v>59.290999999999912</v>
      </c>
      <c r="K5089" s="32">
        <v>24.988183333333332</v>
      </c>
      <c r="L5089" s="34">
        <v>26.902999999999999</v>
      </c>
      <c r="M5089" s="34">
        <v>34.058999999999997</v>
      </c>
      <c r="N5089" s="33"/>
      <c r="O5089" s="33"/>
      <c r="P5089" s="31">
        <v>53.816216216216219</v>
      </c>
      <c r="Q5089" s="31">
        <v>14.160722999999999</v>
      </c>
      <c r="R5089" s="31">
        <v>1.2023718754693817</v>
      </c>
      <c r="S5089" s="31">
        <v>0.88400000000000001</v>
      </c>
      <c r="T5089" s="31">
        <v>0.29299999999999998</v>
      </c>
      <c r="U5089" s="31">
        <v>0.96399999999999997</v>
      </c>
      <c r="V5089" s="31">
        <v>0.35099999999999998</v>
      </c>
      <c r="W5089" s="31">
        <v>0.61299999999999999</v>
      </c>
      <c r="X5089" s="31">
        <v>58.103999999999999</v>
      </c>
      <c r="Y5089" s="31">
        <v>0.30945600000000001</v>
      </c>
      <c r="Z5089" s="31">
        <v>1.6456000000000026E-2</v>
      </c>
      <c r="AA5089" s="31">
        <v>7.9078693560820623</v>
      </c>
      <c r="AB5089" s="31" t="s">
        <v>194</v>
      </c>
      <c r="AC5089" s="31" t="s">
        <v>194</v>
      </c>
      <c r="AD5089" s="31">
        <v>1.8479999999999999</v>
      </c>
      <c r="AE5089" s="34"/>
      <c r="AF5089" s="31">
        <v>0.82007624605718377</v>
      </c>
      <c r="AG5089" s="31">
        <v>0.33868818742548046</v>
      </c>
      <c r="AH5089" s="34"/>
      <c r="AI5089" s="34">
        <v>1.2999999999999989</v>
      </c>
      <c r="AJ5089" s="127"/>
      <c r="AK5089" s="127"/>
      <c r="AL5089" s="127"/>
      <c r="AM5089" s="127"/>
    </row>
    <row r="5090" spans="1:39" s="1" customFormat="1" ht="15" customHeight="1" x14ac:dyDescent="0.2">
      <c r="A5090" s="30">
        <v>5225</v>
      </c>
      <c r="B5090" s="30">
        <v>101020</v>
      </c>
      <c r="C5090" s="140">
        <v>40472</v>
      </c>
      <c r="D5090" s="30">
        <v>36</v>
      </c>
      <c r="E5090" s="30" t="s">
        <v>50</v>
      </c>
      <c r="F5090" s="30">
        <v>-80</v>
      </c>
      <c r="G5090" s="83">
        <v>47.625999999999998</v>
      </c>
      <c r="H5090" s="32">
        <v>-80.79376666666667</v>
      </c>
      <c r="I5090" s="30">
        <v>24</v>
      </c>
      <c r="J5090" s="83">
        <v>57.562000000000069</v>
      </c>
      <c r="K5090" s="32">
        <v>24.959366666666668</v>
      </c>
      <c r="L5090" s="34">
        <v>27.928000000000001</v>
      </c>
      <c r="M5090" s="34">
        <v>30.646000000000001</v>
      </c>
      <c r="N5090" s="33"/>
      <c r="O5090" s="33"/>
      <c r="P5090" s="31">
        <v>57.924324324324317</v>
      </c>
      <c r="Q5090" s="31">
        <v>11.409809999999998</v>
      </c>
      <c r="R5090" s="31">
        <v>1.6388903736733154</v>
      </c>
      <c r="S5090" s="31">
        <v>2.4220000000000002</v>
      </c>
      <c r="T5090" s="31">
        <v>0.24199999999999999</v>
      </c>
      <c r="U5090" s="31">
        <v>1.0089999999999999</v>
      </c>
      <c r="V5090" s="31">
        <v>0.42199999999999999</v>
      </c>
      <c r="W5090" s="31">
        <v>0.58699999999999997</v>
      </c>
      <c r="X5090" s="31">
        <v>54.002000000000002</v>
      </c>
      <c r="Y5090" s="31">
        <v>0.47032400000000002</v>
      </c>
      <c r="Z5090" s="31">
        <v>0.22832400000000003</v>
      </c>
      <c r="AA5090" s="31">
        <v>7.8966131893493738</v>
      </c>
      <c r="AB5090" s="31" t="s">
        <v>194</v>
      </c>
      <c r="AC5090" s="31" t="s">
        <v>194</v>
      </c>
      <c r="AD5090" s="31">
        <v>3.431</v>
      </c>
      <c r="AE5090" s="34"/>
      <c r="AF5090" s="31">
        <v>0.93332086114413593</v>
      </c>
      <c r="AG5090" s="31">
        <v>0.16577112001885444</v>
      </c>
      <c r="AH5090" s="34"/>
      <c r="AI5090" s="34">
        <v>1.7499999999999982</v>
      </c>
      <c r="AJ5090" s="127"/>
      <c r="AK5090" s="127"/>
      <c r="AL5090" s="127"/>
      <c r="AM5090" s="127"/>
    </row>
    <row r="5091" spans="1:39" s="1" customFormat="1" ht="15" customHeight="1" x14ac:dyDescent="0.2">
      <c r="A5091" s="30">
        <v>5226</v>
      </c>
      <c r="B5091" s="30">
        <v>101020</v>
      </c>
      <c r="C5091" s="140">
        <v>40472</v>
      </c>
      <c r="D5091" s="30">
        <v>37</v>
      </c>
      <c r="E5091" s="30" t="s">
        <v>50</v>
      </c>
      <c r="F5091" s="30">
        <v>-80</v>
      </c>
      <c r="G5091" s="83">
        <v>45.688000000000002</v>
      </c>
      <c r="H5091" s="32">
        <v>-80.761466666666664</v>
      </c>
      <c r="I5091" s="30">
        <v>24</v>
      </c>
      <c r="J5091" s="83">
        <v>55.925000000000082</v>
      </c>
      <c r="K5091" s="32">
        <v>24.932083333333335</v>
      </c>
      <c r="L5091" s="34">
        <v>29.300999999999998</v>
      </c>
      <c r="M5091" s="34">
        <v>31.058</v>
      </c>
      <c r="N5091" s="33"/>
      <c r="O5091" s="33"/>
      <c r="P5091" s="31">
        <v>46.248648648648647</v>
      </c>
      <c r="Q5091" s="31">
        <v>8.0197959999999995</v>
      </c>
      <c r="R5091" s="31">
        <v>2.4723517283472862</v>
      </c>
      <c r="S5091" s="31">
        <v>2.5385</v>
      </c>
      <c r="T5091" s="31">
        <v>8.7999999999999995E-2</v>
      </c>
      <c r="U5091" s="31">
        <v>1.077</v>
      </c>
      <c r="V5091" s="31">
        <v>0.42149999999999999</v>
      </c>
      <c r="W5091" s="31">
        <v>0.65549999999999997</v>
      </c>
      <c r="X5091" s="31">
        <v>15.298</v>
      </c>
      <c r="Y5091" s="31">
        <v>0.23946000000000001</v>
      </c>
      <c r="Z5091" s="31">
        <v>0.15146000000000001</v>
      </c>
      <c r="AA5091" s="31">
        <v>7.8844282491734292</v>
      </c>
      <c r="AB5091" s="31" t="s">
        <v>194</v>
      </c>
      <c r="AC5091" s="31" t="s">
        <v>194</v>
      </c>
      <c r="AD5091" s="31">
        <v>3.6154999999999999</v>
      </c>
      <c r="AE5091" s="34"/>
      <c r="AF5091" s="31">
        <v>1.072245481882776</v>
      </c>
      <c r="AG5091" s="31">
        <v>0.15999065851848643</v>
      </c>
      <c r="AH5091" s="34"/>
      <c r="AI5091" s="34">
        <v>2.5999999999999979</v>
      </c>
      <c r="AJ5091" s="127"/>
      <c r="AK5091" s="127"/>
      <c r="AL5091" s="127"/>
      <c r="AM5091" s="127"/>
    </row>
    <row r="5092" spans="1:39" s="3" customFormat="1" ht="15" customHeight="1" x14ac:dyDescent="0.2">
      <c r="A5092" s="25">
        <v>5227</v>
      </c>
      <c r="B5092" s="25">
        <v>101020</v>
      </c>
      <c r="C5092" s="139">
        <v>40472</v>
      </c>
      <c r="D5092" s="25" t="s">
        <v>27</v>
      </c>
      <c r="E5092" s="25" t="s">
        <v>79</v>
      </c>
      <c r="F5092" s="25">
        <v>-80</v>
      </c>
      <c r="G5092" s="82">
        <v>25.434999999999999</v>
      </c>
      <c r="H5092" s="27">
        <v>-80.42391666666667</v>
      </c>
      <c r="I5092" s="25">
        <v>25</v>
      </c>
      <c r="J5092" s="82">
        <v>10.559000000000083</v>
      </c>
      <c r="K5092" s="27">
        <v>25.175983333333335</v>
      </c>
      <c r="L5092" s="29">
        <v>27.271999999999998</v>
      </c>
      <c r="M5092" s="29">
        <v>22.952000000000002</v>
      </c>
      <c r="N5092" s="28"/>
      <c r="O5092" s="28"/>
      <c r="P5092" s="26">
        <v>46.832432432432434</v>
      </c>
      <c r="Q5092" s="26">
        <v>19.440252999999998</v>
      </c>
      <c r="R5092" s="26">
        <v>2.8279648443367278</v>
      </c>
      <c r="S5092" s="26">
        <v>6.2549999999999999</v>
      </c>
      <c r="T5092" s="26">
        <v>5.5E-2</v>
      </c>
      <c r="U5092" s="26">
        <v>2.0270000000000001</v>
      </c>
      <c r="V5092" s="26">
        <v>0.155</v>
      </c>
      <c r="W5092" s="26">
        <v>1.8720000000000001</v>
      </c>
      <c r="X5092" s="26">
        <v>11.742000000000001</v>
      </c>
      <c r="Y5092" s="26" t="s">
        <v>194</v>
      </c>
      <c r="Z5092" s="26" t="s">
        <v>194</v>
      </c>
      <c r="AA5092" s="26" t="s">
        <v>194</v>
      </c>
      <c r="AB5092" s="26" t="s">
        <v>194</v>
      </c>
      <c r="AC5092" s="26" t="s">
        <v>194</v>
      </c>
      <c r="AD5092" s="26">
        <v>8.282</v>
      </c>
      <c r="AE5092" s="29"/>
      <c r="AF5092" s="26">
        <v>1.0250953075714797</v>
      </c>
      <c r="AG5092" s="26">
        <v>0.27278053038142341</v>
      </c>
      <c r="AH5092" s="29"/>
      <c r="AI5092" s="29">
        <v>2.9499999999999993</v>
      </c>
      <c r="AJ5092" s="125"/>
      <c r="AK5092" s="125"/>
      <c r="AL5092" s="125"/>
      <c r="AM5092" s="125"/>
    </row>
    <row r="5093" spans="1:39" s="1" customFormat="1" ht="15" customHeight="1" x14ac:dyDescent="0.2">
      <c r="A5093" s="30">
        <v>5228</v>
      </c>
      <c r="B5093" s="30">
        <v>101020</v>
      </c>
      <c r="C5093" s="140">
        <v>40473</v>
      </c>
      <c r="D5093" s="30">
        <v>21</v>
      </c>
      <c r="E5093" s="30" t="s">
        <v>47</v>
      </c>
      <c r="F5093" s="30">
        <v>-80</v>
      </c>
      <c r="G5093" s="83">
        <v>30.914000000000001</v>
      </c>
      <c r="H5093" s="32">
        <v>-80.515233333333327</v>
      </c>
      <c r="I5093" s="30">
        <v>25</v>
      </c>
      <c r="J5093" s="83">
        <v>6.7680000000000007</v>
      </c>
      <c r="K5093" s="32">
        <v>25.1128</v>
      </c>
      <c r="L5093" s="34">
        <v>26.635000000000002</v>
      </c>
      <c r="M5093" s="34">
        <v>24.824999999999999</v>
      </c>
      <c r="N5093" s="33"/>
      <c r="O5093" s="33"/>
      <c r="P5093" s="31">
        <v>31.783783783783782</v>
      </c>
      <c r="Q5093" s="31">
        <v>11.187513999999998</v>
      </c>
      <c r="R5093" s="31">
        <v>2.9558969457972553</v>
      </c>
      <c r="S5093" s="31">
        <v>2.6190000000000002</v>
      </c>
      <c r="T5093" s="31">
        <v>3.5999999999999997E-2</v>
      </c>
      <c r="U5093" s="31">
        <v>1.712</v>
      </c>
      <c r="V5093" s="31">
        <v>0.36799999999999999</v>
      </c>
      <c r="W5093" s="31">
        <v>1.3439999999999999</v>
      </c>
      <c r="X5093" s="31">
        <v>7.8979999999999997</v>
      </c>
      <c r="Y5093" s="31">
        <v>0.18665599999999999</v>
      </c>
      <c r="Z5093" s="31">
        <v>0.15065599999999998</v>
      </c>
      <c r="AA5093" s="31">
        <v>7.9147952215941153</v>
      </c>
      <c r="AB5093" s="31" t="s">
        <v>194</v>
      </c>
      <c r="AC5093" s="31" t="s">
        <v>194</v>
      </c>
      <c r="AD5093" s="31">
        <v>4.3309999999999995</v>
      </c>
      <c r="AE5093" s="34"/>
      <c r="AF5093" s="31">
        <v>0.37046565530303999</v>
      </c>
      <c r="AG5093" s="31">
        <v>0.1229509348152622</v>
      </c>
      <c r="AH5093" s="34"/>
      <c r="AI5093" s="34">
        <v>2.9999999999999982</v>
      </c>
      <c r="AJ5093" s="127"/>
      <c r="AK5093" s="127"/>
      <c r="AL5093" s="127"/>
      <c r="AM5093" s="127"/>
    </row>
    <row r="5094" spans="1:39" s="1" customFormat="1" ht="15" customHeight="1" x14ac:dyDescent="0.2">
      <c r="A5094" s="30">
        <v>5229</v>
      </c>
      <c r="B5094" s="30">
        <v>101020</v>
      </c>
      <c r="C5094" s="140">
        <v>40473</v>
      </c>
      <c r="D5094" s="30">
        <v>22</v>
      </c>
      <c r="E5094" s="30" t="s">
        <v>47</v>
      </c>
      <c r="F5094" s="30">
        <v>-80</v>
      </c>
      <c r="G5094" s="83">
        <v>36.232999999999997</v>
      </c>
      <c r="H5094" s="32">
        <v>-80.603883333333329</v>
      </c>
      <c r="I5094" s="30">
        <v>25</v>
      </c>
      <c r="J5094" s="83">
        <v>5.9829999999999472</v>
      </c>
      <c r="K5094" s="32">
        <v>25.099716666666666</v>
      </c>
      <c r="L5094" s="34">
        <v>26.597999999999999</v>
      </c>
      <c r="M5094" s="34">
        <v>23.477</v>
      </c>
      <c r="N5094" s="33"/>
      <c r="O5094" s="33"/>
      <c r="P5094" s="31">
        <v>44.064864864864859</v>
      </c>
      <c r="Q5094" s="31">
        <v>9.575867999999998</v>
      </c>
      <c r="R5094" s="31">
        <v>0.81682247513384532</v>
      </c>
      <c r="S5094" s="31">
        <v>2.6070000000000002</v>
      </c>
      <c r="T5094" s="31">
        <v>2.8000000000000001E-2</v>
      </c>
      <c r="U5094" s="31">
        <v>2.2850000000000001</v>
      </c>
      <c r="V5094" s="31">
        <v>0.73099999999999998</v>
      </c>
      <c r="W5094" s="31">
        <v>1.5540000000000003</v>
      </c>
      <c r="X5094" s="31">
        <v>7.2649999999999997</v>
      </c>
      <c r="Y5094" s="31">
        <v>0.17314799999999997</v>
      </c>
      <c r="Z5094" s="31">
        <v>0.14514799999999997</v>
      </c>
      <c r="AA5094" s="31">
        <v>7.9127659801599188</v>
      </c>
      <c r="AB5094" s="31" t="s">
        <v>194</v>
      </c>
      <c r="AC5094" s="31" t="s">
        <v>194</v>
      </c>
      <c r="AD5094" s="31">
        <v>4.8920000000000003</v>
      </c>
      <c r="AE5094" s="34"/>
      <c r="AF5094" s="31">
        <v>0.27869120887569598</v>
      </c>
      <c r="AG5094" s="31">
        <v>8.7175514409303614E-2</v>
      </c>
      <c r="AH5094" s="34"/>
      <c r="AI5094" s="34">
        <v>0.84999999999999964</v>
      </c>
      <c r="AJ5094" s="127"/>
      <c r="AK5094" s="127"/>
      <c r="AL5094" s="127"/>
      <c r="AM5094" s="127"/>
    </row>
    <row r="5095" spans="1:39" s="1" customFormat="1" ht="15" customHeight="1" x14ac:dyDescent="0.2">
      <c r="A5095" s="30">
        <v>5230</v>
      </c>
      <c r="B5095" s="30">
        <v>101020</v>
      </c>
      <c r="C5095" s="140">
        <v>40473</v>
      </c>
      <c r="D5095" s="30">
        <v>23</v>
      </c>
      <c r="E5095" s="30" t="s">
        <v>47</v>
      </c>
      <c r="F5095" s="30">
        <v>-80</v>
      </c>
      <c r="G5095" s="83">
        <v>37.463999999999999</v>
      </c>
      <c r="H5095" s="32">
        <v>-80.624399999999994</v>
      </c>
      <c r="I5095" s="30">
        <v>25</v>
      </c>
      <c r="J5095" s="83">
        <v>3.3200000000000074</v>
      </c>
      <c r="K5095" s="32">
        <v>25.055333333333333</v>
      </c>
      <c r="L5095" s="34">
        <v>26.844000000000001</v>
      </c>
      <c r="M5095" s="34">
        <v>27.350999999999999</v>
      </c>
      <c r="N5095" s="33"/>
      <c r="O5095" s="33"/>
      <c r="P5095" s="31">
        <v>48.172972972972964</v>
      </c>
      <c r="Q5095" s="31">
        <v>8.4643879999999996</v>
      </c>
      <c r="R5095" s="31">
        <v>1.7118440087015689</v>
      </c>
      <c r="S5095" s="31">
        <v>1.9970000000000001</v>
      </c>
      <c r="T5095" s="31">
        <v>0.03</v>
      </c>
      <c r="U5095" s="31">
        <v>0.77</v>
      </c>
      <c r="V5095" s="31">
        <v>0.27300000000000002</v>
      </c>
      <c r="W5095" s="31">
        <v>0.497</v>
      </c>
      <c r="X5095" s="31">
        <v>5.3360000000000003</v>
      </c>
      <c r="Y5095" s="31">
        <v>0.149816</v>
      </c>
      <c r="Z5095" s="31">
        <v>0.11981600000000001</v>
      </c>
      <c r="AA5095" s="31">
        <v>7.9353889753377116</v>
      </c>
      <c r="AB5095" s="31" t="s">
        <v>194</v>
      </c>
      <c r="AC5095" s="31" t="s">
        <v>194</v>
      </c>
      <c r="AD5095" s="31">
        <v>2.7669999999999999</v>
      </c>
      <c r="AE5095" s="34"/>
      <c r="AF5095" s="31">
        <v>0.74051032690687202</v>
      </c>
      <c r="AG5095" s="31">
        <v>3.8961081518866084E-2</v>
      </c>
      <c r="AH5095" s="34"/>
      <c r="AI5095" s="34">
        <v>1.800000000000006</v>
      </c>
      <c r="AJ5095" s="127"/>
      <c r="AK5095" s="127"/>
      <c r="AL5095" s="127"/>
      <c r="AM5095" s="127"/>
    </row>
    <row r="5096" spans="1:39" s="1" customFormat="1" ht="15" customHeight="1" x14ac:dyDescent="0.2">
      <c r="A5096" s="30">
        <v>5231</v>
      </c>
      <c r="B5096" s="30">
        <v>101020</v>
      </c>
      <c r="C5096" s="140">
        <v>40473</v>
      </c>
      <c r="D5096" s="30">
        <v>24</v>
      </c>
      <c r="E5096" s="30" t="s">
        <v>48</v>
      </c>
      <c r="F5096" s="30">
        <v>-80</v>
      </c>
      <c r="G5096" s="83">
        <v>40.027999999999999</v>
      </c>
      <c r="H5096" s="32">
        <v>-80.667133333333339</v>
      </c>
      <c r="I5096" s="30">
        <v>25</v>
      </c>
      <c r="J5096" s="83">
        <v>3.8030000000000541</v>
      </c>
      <c r="K5096" s="32">
        <v>25.063383333333334</v>
      </c>
      <c r="L5096" s="34">
        <v>26.948</v>
      </c>
      <c r="M5096" s="34">
        <v>26.478000000000002</v>
      </c>
      <c r="N5096" s="33"/>
      <c r="O5096" s="33"/>
      <c r="P5096" s="31">
        <v>48.908108108108109</v>
      </c>
      <c r="Q5096" s="31">
        <v>9.0201279999999979</v>
      </c>
      <c r="R5096" s="31">
        <v>1.7311892120223087</v>
      </c>
      <c r="S5096" s="31">
        <v>2.8384999999999998</v>
      </c>
      <c r="T5096" s="31">
        <v>4.1500000000000002E-2</v>
      </c>
      <c r="U5096" s="31">
        <v>1.0745</v>
      </c>
      <c r="V5096" s="31">
        <v>0.27050000000000002</v>
      </c>
      <c r="W5096" s="31">
        <v>0.80400000000000005</v>
      </c>
      <c r="X5096" s="31">
        <v>9.6645000000000003</v>
      </c>
      <c r="Y5096" s="31">
        <v>0.16209600000000002</v>
      </c>
      <c r="Z5096" s="31">
        <v>0.12059600000000001</v>
      </c>
      <c r="AA5096" s="31">
        <v>7.9311544037298551</v>
      </c>
      <c r="AB5096" s="31" t="s">
        <v>194</v>
      </c>
      <c r="AC5096" s="31" t="s">
        <v>194</v>
      </c>
      <c r="AD5096" s="31">
        <v>3.9130000000000003</v>
      </c>
      <c r="AE5096" s="34"/>
      <c r="AF5096" s="31">
        <v>0.57801061901258399</v>
      </c>
      <c r="AG5096" s="31">
        <v>0.12948089380254779</v>
      </c>
      <c r="AH5096" s="34"/>
      <c r="AI5096" s="34">
        <v>1.7999999999999972</v>
      </c>
      <c r="AJ5096" s="127"/>
      <c r="AK5096" s="127"/>
      <c r="AL5096" s="127"/>
      <c r="AM5096" s="127"/>
    </row>
    <row r="5097" spans="1:39" s="1" customFormat="1" ht="15" customHeight="1" x14ac:dyDescent="0.2">
      <c r="A5097" s="30">
        <v>5232</v>
      </c>
      <c r="B5097" s="30">
        <v>101020</v>
      </c>
      <c r="C5097" s="140">
        <v>40473</v>
      </c>
      <c r="D5097" s="30">
        <v>25</v>
      </c>
      <c r="E5097" s="30" t="s">
        <v>48</v>
      </c>
      <c r="F5097" s="30">
        <v>-80</v>
      </c>
      <c r="G5097" s="83">
        <v>43.033999999999999</v>
      </c>
      <c r="H5097" s="32">
        <v>-80.71723333333334</v>
      </c>
      <c r="I5097" s="30">
        <v>25</v>
      </c>
      <c r="J5097" s="83">
        <v>3.586999999999918</v>
      </c>
      <c r="K5097" s="32">
        <v>25.059783333333332</v>
      </c>
      <c r="L5097" s="34">
        <v>27.128</v>
      </c>
      <c r="M5097" s="34">
        <v>28.411999999999999</v>
      </c>
      <c r="N5097" s="33"/>
      <c r="O5097" s="33"/>
      <c r="P5097" s="31">
        <v>50.313513513513506</v>
      </c>
      <c r="Q5097" s="31">
        <v>8.9923409999999997</v>
      </c>
      <c r="R5097" s="31">
        <v>5.587637445997097</v>
      </c>
      <c r="S5097" s="31">
        <v>0.94399999999999995</v>
      </c>
      <c r="T5097" s="31">
        <v>4.2000000000000003E-2</v>
      </c>
      <c r="U5097" s="31">
        <v>0.72399999999999998</v>
      </c>
      <c r="V5097" s="31">
        <v>0.309</v>
      </c>
      <c r="W5097" s="31">
        <v>0.41499999999999998</v>
      </c>
      <c r="X5097" s="31">
        <v>8.9380000000000006</v>
      </c>
      <c r="Y5097" s="31">
        <v>0.34384000000000003</v>
      </c>
      <c r="Z5097" s="31">
        <v>0.30184000000000005</v>
      </c>
      <c r="AA5097" s="31">
        <v>7.9861967326425356</v>
      </c>
      <c r="AB5097" s="31" t="s">
        <v>194</v>
      </c>
      <c r="AC5097" s="31" t="s">
        <v>194</v>
      </c>
      <c r="AD5097" s="31">
        <v>1.6679999999999999</v>
      </c>
      <c r="AE5097" s="34"/>
      <c r="AF5097" s="31">
        <v>0.94384545362433592</v>
      </c>
      <c r="AG5097" s="31">
        <v>0.14666861251770147</v>
      </c>
      <c r="AH5097" s="34"/>
      <c r="AI5097" s="34">
        <v>5.699999999999994</v>
      </c>
      <c r="AJ5097" s="127"/>
      <c r="AK5097" s="127"/>
      <c r="AL5097" s="127"/>
      <c r="AM5097" s="127"/>
    </row>
    <row r="5098" spans="1:39" s="1" customFormat="1" ht="15" customHeight="1" x14ac:dyDescent="0.2">
      <c r="A5098" s="30">
        <v>5233</v>
      </c>
      <c r="B5098" s="30">
        <v>101020</v>
      </c>
      <c r="C5098" s="140">
        <v>40473</v>
      </c>
      <c r="D5098" s="30">
        <v>29</v>
      </c>
      <c r="E5098" s="30" t="s">
        <v>50</v>
      </c>
      <c r="F5098" s="30">
        <v>-80</v>
      </c>
      <c r="G5098" s="83">
        <v>48.725999999999999</v>
      </c>
      <c r="H5098" s="32">
        <v>-80.812100000000001</v>
      </c>
      <c r="I5098" s="30">
        <v>24</v>
      </c>
      <c r="J5098" s="83">
        <v>59.904000000000011</v>
      </c>
      <c r="K5098" s="32">
        <v>24.9984</v>
      </c>
      <c r="L5098" s="34">
        <v>27.721</v>
      </c>
      <c r="M5098" s="34">
        <v>31.242000000000001</v>
      </c>
      <c r="N5098" s="33"/>
      <c r="O5098" s="33"/>
      <c r="P5098" s="31">
        <v>65.794594594594599</v>
      </c>
      <c r="Q5098" s="31">
        <v>20.940751000000002</v>
      </c>
      <c r="R5098" s="31">
        <v>0.63294331076901433</v>
      </c>
      <c r="S5098" s="31">
        <v>1.379</v>
      </c>
      <c r="T5098" s="31">
        <v>0.376</v>
      </c>
      <c r="U5098" s="31">
        <v>0.877</v>
      </c>
      <c r="V5098" s="31">
        <v>0.309</v>
      </c>
      <c r="W5098" s="31">
        <v>0.56800000000000006</v>
      </c>
      <c r="X5098" s="31">
        <v>86.674000000000007</v>
      </c>
      <c r="Y5098" s="31">
        <v>0.69013600000000008</v>
      </c>
      <c r="Z5098" s="31">
        <v>0.31413600000000008</v>
      </c>
      <c r="AA5098" s="31">
        <v>8.0785581355741023</v>
      </c>
      <c r="AB5098" s="31" t="s">
        <v>194</v>
      </c>
      <c r="AC5098" s="31" t="s">
        <v>194</v>
      </c>
      <c r="AD5098" s="31">
        <v>2.2560000000000002</v>
      </c>
      <c r="AE5098" s="34"/>
      <c r="AF5098" s="31">
        <v>0.56327618954030401</v>
      </c>
      <c r="AG5098" s="31">
        <v>0.21246569061545442</v>
      </c>
      <c r="AH5098" s="34"/>
      <c r="AI5098" s="34">
        <v>0.70000000000000284</v>
      </c>
      <c r="AJ5098" s="127"/>
      <c r="AK5098" s="127"/>
      <c r="AL5098" s="127"/>
      <c r="AM5098" s="127"/>
    </row>
    <row r="5099" spans="1:39" s="1" customFormat="1" ht="15" customHeight="1" x14ac:dyDescent="0.2">
      <c r="A5099" s="30">
        <v>5234</v>
      </c>
      <c r="B5099" s="30">
        <v>101020</v>
      </c>
      <c r="C5099" s="140">
        <v>40473</v>
      </c>
      <c r="D5099" s="30">
        <v>30</v>
      </c>
      <c r="E5099" s="30" t="s">
        <v>49</v>
      </c>
      <c r="F5099" s="30">
        <v>-80</v>
      </c>
      <c r="G5099" s="83">
        <v>50.165999999999997</v>
      </c>
      <c r="H5099" s="32">
        <v>-80.836100000000002</v>
      </c>
      <c r="I5099" s="30">
        <v>24</v>
      </c>
      <c r="J5099" s="83">
        <v>58.544000000000054</v>
      </c>
      <c r="K5099" s="32">
        <v>24.975733333333334</v>
      </c>
      <c r="L5099" s="34">
        <v>27.584</v>
      </c>
      <c r="M5099" s="34">
        <v>32.006999999999998</v>
      </c>
      <c r="N5099" s="33"/>
      <c r="O5099" s="33"/>
      <c r="P5099" s="31">
        <v>64.648648648648646</v>
      </c>
      <c r="Q5099" s="31">
        <v>18.912299999999998</v>
      </c>
      <c r="R5099" s="31">
        <v>0.63098874359411994</v>
      </c>
      <c r="S5099" s="31">
        <v>0.996</v>
      </c>
      <c r="T5099" s="31">
        <v>0.46</v>
      </c>
      <c r="U5099" s="31">
        <v>0.96899999999999997</v>
      </c>
      <c r="V5099" s="31">
        <v>0.313</v>
      </c>
      <c r="W5099" s="31">
        <v>0.65599999999999992</v>
      </c>
      <c r="X5099" s="31">
        <v>105.70399999999999</v>
      </c>
      <c r="Y5099" s="31">
        <v>0.83012800000000009</v>
      </c>
      <c r="Z5099" s="31">
        <v>0.37012800000000007</v>
      </c>
      <c r="AA5099" s="31">
        <v>7.878400469796162</v>
      </c>
      <c r="AB5099" s="31" t="s">
        <v>194</v>
      </c>
      <c r="AC5099" s="31" t="s">
        <v>194</v>
      </c>
      <c r="AD5099" s="31">
        <v>1.9649999999999999</v>
      </c>
      <c r="AE5099" s="34"/>
      <c r="AF5099" s="31">
        <v>0.57969455380941604</v>
      </c>
      <c r="AG5099" s="31">
        <v>0.23334260904613852</v>
      </c>
      <c r="AH5099" s="34"/>
      <c r="AI5099" s="34">
        <v>0.70000000000000284</v>
      </c>
      <c r="AJ5099" s="127"/>
      <c r="AK5099" s="127"/>
      <c r="AL5099" s="127"/>
      <c r="AM5099" s="127"/>
    </row>
    <row r="5100" spans="1:39" s="1" customFormat="1" ht="15" customHeight="1" x14ac:dyDescent="0.2">
      <c r="A5100" s="30">
        <v>5235</v>
      </c>
      <c r="B5100" s="30">
        <v>101020</v>
      </c>
      <c r="C5100" s="140">
        <v>40473</v>
      </c>
      <c r="D5100" s="30">
        <v>31</v>
      </c>
      <c r="E5100" s="30" t="s">
        <v>49</v>
      </c>
      <c r="F5100" s="30">
        <v>-80</v>
      </c>
      <c r="G5100" s="83">
        <v>52.152000000000001</v>
      </c>
      <c r="H5100" s="32">
        <v>-80.869200000000006</v>
      </c>
      <c r="I5100" s="30">
        <v>25</v>
      </c>
      <c r="J5100" s="83">
        <v>0.65300000000000002</v>
      </c>
      <c r="K5100" s="32">
        <v>25.010883333333332</v>
      </c>
      <c r="L5100" s="34">
        <v>27.393000000000001</v>
      </c>
      <c r="M5100" s="34">
        <v>34.418999999999997</v>
      </c>
      <c r="N5100" s="33"/>
      <c r="O5100" s="33"/>
      <c r="P5100" s="31">
        <v>66.421621621621625</v>
      </c>
      <c r="Q5100" s="31">
        <v>20.162714999999999</v>
      </c>
      <c r="R5100" s="31">
        <v>1.6907114623615471</v>
      </c>
      <c r="S5100" s="31">
        <v>0.57599999999999996</v>
      </c>
      <c r="T5100" s="31">
        <v>0.51</v>
      </c>
      <c r="U5100" s="31">
        <v>0.81399999999999995</v>
      </c>
      <c r="V5100" s="31">
        <v>0.255</v>
      </c>
      <c r="W5100" s="31">
        <v>0.55899999999999994</v>
      </c>
      <c r="X5100" s="31">
        <v>111.863</v>
      </c>
      <c r="Y5100" s="31">
        <v>0.88047599999999993</v>
      </c>
      <c r="Z5100" s="31">
        <v>0.37047599999999992</v>
      </c>
      <c r="AA5100" s="31">
        <v>8.0294136778072076</v>
      </c>
      <c r="AB5100" s="31" t="s">
        <v>194</v>
      </c>
      <c r="AC5100" s="31" t="s">
        <v>194</v>
      </c>
      <c r="AD5100" s="31">
        <v>1.39</v>
      </c>
      <c r="AE5100" s="34"/>
      <c r="AF5100" s="31">
        <v>0.49802371616306385</v>
      </c>
      <c r="AG5100" s="31">
        <v>0.17851271201123711</v>
      </c>
      <c r="AH5100" s="34"/>
      <c r="AI5100" s="34">
        <v>1.7500000000000071</v>
      </c>
      <c r="AJ5100" s="127"/>
      <c r="AK5100" s="127"/>
      <c r="AL5100" s="127"/>
      <c r="AM5100" s="127"/>
    </row>
    <row r="5101" spans="1:39" ht="15" customHeight="1" x14ac:dyDescent="0.2">
      <c r="A5101" s="25">
        <v>5236</v>
      </c>
      <c r="B5101" s="25">
        <v>101020</v>
      </c>
      <c r="C5101" s="139">
        <v>40473</v>
      </c>
      <c r="D5101" s="25">
        <v>32</v>
      </c>
      <c r="E5101" s="25" t="s">
        <v>49</v>
      </c>
      <c r="F5101" s="25">
        <v>-80</v>
      </c>
      <c r="G5101" s="82">
        <v>55.540999999999997</v>
      </c>
      <c r="H5101" s="27">
        <v>-80.925683333333339</v>
      </c>
      <c r="I5101" s="25">
        <v>25</v>
      </c>
      <c r="J5101" s="82">
        <v>0.72399999999994691</v>
      </c>
      <c r="K5101" s="27">
        <v>25.012066666666666</v>
      </c>
      <c r="L5101" s="29">
        <v>27.338999999999999</v>
      </c>
      <c r="M5101" s="29">
        <v>35.619</v>
      </c>
      <c r="P5101" s="26">
        <v>49.556756756756755</v>
      </c>
      <c r="Q5101" s="26">
        <v>16.133600000000001</v>
      </c>
      <c r="S5101" s="26">
        <v>0.503</v>
      </c>
      <c r="T5101" s="26">
        <v>0.318</v>
      </c>
      <c r="U5101" s="26">
        <v>0.78300000000000003</v>
      </c>
      <c r="V5101" s="26">
        <v>0.33700000000000002</v>
      </c>
      <c r="W5101" s="26">
        <v>0.44600000000000001</v>
      </c>
      <c r="X5101" s="26">
        <v>68.436000000000007</v>
      </c>
      <c r="Y5101" s="26">
        <v>0.72943199999999997</v>
      </c>
      <c r="Z5101" s="26">
        <v>0.41143199999999996</v>
      </c>
      <c r="AA5101" s="26">
        <v>7.992036489767961</v>
      </c>
      <c r="AB5101" s="26" t="s">
        <v>194</v>
      </c>
      <c r="AC5101" s="26" t="s">
        <v>194</v>
      </c>
      <c r="AD5101" s="26">
        <v>1.286</v>
      </c>
      <c r="AI5101" s="29">
        <v>1.6999999999999993</v>
      </c>
    </row>
    <row r="5102" spans="1:39" s="1" customFormat="1" ht="15" customHeight="1" x14ac:dyDescent="0.2">
      <c r="A5102" s="30">
        <v>5237</v>
      </c>
      <c r="B5102" s="30">
        <v>101020</v>
      </c>
      <c r="C5102" s="140">
        <v>40473</v>
      </c>
      <c r="D5102" s="30">
        <v>33</v>
      </c>
      <c r="E5102" s="30" t="s">
        <v>49</v>
      </c>
      <c r="F5102" s="30">
        <v>-80</v>
      </c>
      <c r="G5102" s="83">
        <v>55.19</v>
      </c>
      <c r="H5102" s="32">
        <v>-80.91983333333333</v>
      </c>
      <c r="I5102" s="30">
        <v>25</v>
      </c>
      <c r="J5102" s="83">
        <v>3.2620000000000005</v>
      </c>
      <c r="K5102" s="32">
        <v>25.054366666666667</v>
      </c>
      <c r="L5102" s="34">
        <v>28.245000000000001</v>
      </c>
      <c r="M5102" s="34">
        <v>34.74</v>
      </c>
      <c r="N5102" s="33"/>
      <c r="O5102" s="33"/>
      <c r="P5102" s="31">
        <v>65.72972972972974</v>
      </c>
      <c r="Q5102" s="31">
        <v>18.217625000000002</v>
      </c>
      <c r="R5102" s="31">
        <v>0.43159014887869823</v>
      </c>
      <c r="S5102" s="31">
        <v>0.71</v>
      </c>
      <c r="T5102" s="31">
        <v>0.16200000000000001</v>
      </c>
      <c r="U5102" s="31">
        <v>0.76700000000000002</v>
      </c>
      <c r="V5102" s="31">
        <v>0.36099999999999999</v>
      </c>
      <c r="W5102" s="31">
        <v>0.40600000000000003</v>
      </c>
      <c r="X5102" s="31">
        <v>32.448999999999998</v>
      </c>
      <c r="Y5102" s="31">
        <v>0.47032400000000002</v>
      </c>
      <c r="Z5102" s="31">
        <v>0.30832400000000004</v>
      </c>
      <c r="AA5102" s="31">
        <v>8.0414492366360779</v>
      </c>
      <c r="AB5102" s="31" t="s">
        <v>194</v>
      </c>
      <c r="AC5102" s="31" t="s">
        <v>194</v>
      </c>
      <c r="AD5102" s="31">
        <v>1.4769999999999999</v>
      </c>
      <c r="AE5102" s="34"/>
      <c r="AF5102" s="31">
        <v>0.57464274941891991</v>
      </c>
      <c r="AG5102" s="31">
        <v>0.17685719698197105</v>
      </c>
      <c r="AH5102" s="34"/>
      <c r="AI5102" s="34">
        <v>0.49999999999999822</v>
      </c>
      <c r="AJ5102" s="127"/>
      <c r="AK5102" s="127"/>
      <c r="AL5102" s="127"/>
      <c r="AM5102" s="127"/>
    </row>
    <row r="5103" spans="1:39" s="1" customFormat="1" ht="15" customHeight="1" x14ac:dyDescent="0.2">
      <c r="A5103" s="30">
        <v>5238</v>
      </c>
      <c r="B5103" s="30">
        <v>101020</v>
      </c>
      <c r="C5103" s="140">
        <v>40473</v>
      </c>
      <c r="D5103" s="30">
        <v>35</v>
      </c>
      <c r="E5103" s="30" t="s">
        <v>49</v>
      </c>
      <c r="F5103" s="30">
        <v>-80</v>
      </c>
      <c r="G5103" s="83">
        <v>52.753</v>
      </c>
      <c r="H5103" s="32">
        <v>-80.879216666666665</v>
      </c>
      <c r="I5103" s="30">
        <v>24</v>
      </c>
      <c r="J5103" s="83">
        <v>58.27699999999993</v>
      </c>
      <c r="K5103" s="32">
        <v>24.971283333333332</v>
      </c>
      <c r="L5103" s="34">
        <v>27.812000000000001</v>
      </c>
      <c r="M5103" s="34">
        <v>35.302</v>
      </c>
      <c r="N5103" s="33"/>
      <c r="O5103" s="33"/>
      <c r="P5103" s="31">
        <v>59.891891891891888</v>
      </c>
      <c r="Q5103" s="31">
        <v>16.189174000000001</v>
      </c>
      <c r="R5103" s="31"/>
      <c r="S5103" s="31">
        <v>0.497</v>
      </c>
      <c r="T5103" s="31">
        <v>0.45400000000000001</v>
      </c>
      <c r="U5103" s="31">
        <v>0</v>
      </c>
      <c r="V5103" s="31">
        <v>0.34100000000000003</v>
      </c>
      <c r="W5103" s="31">
        <v>0</v>
      </c>
      <c r="X5103" s="31">
        <v>98.956999999999994</v>
      </c>
      <c r="Y5103" s="31">
        <v>0.79942800000000003</v>
      </c>
      <c r="Z5103" s="31">
        <v>0.34542800000000001</v>
      </c>
      <c r="AA5103" s="31">
        <v>7.9817208130263575</v>
      </c>
      <c r="AB5103" s="31" t="s">
        <v>194</v>
      </c>
      <c r="AC5103" s="31" t="s">
        <v>194</v>
      </c>
      <c r="AD5103" s="31">
        <v>0.83800000000000008</v>
      </c>
      <c r="AE5103" s="34"/>
      <c r="AF5103" s="31"/>
      <c r="AG5103" s="31"/>
      <c r="AH5103" s="34"/>
      <c r="AI5103" s="34">
        <v>1.6500000000000004</v>
      </c>
      <c r="AJ5103" s="127"/>
      <c r="AK5103" s="127"/>
      <c r="AL5103" s="127"/>
      <c r="AM5103" s="127"/>
    </row>
    <row r="5104" spans="1:39" s="1" customFormat="1" ht="15" customHeight="1" x14ac:dyDescent="0.2">
      <c r="A5104" s="30">
        <v>5239</v>
      </c>
      <c r="B5104" s="30">
        <v>101020</v>
      </c>
      <c r="C5104" s="140">
        <v>40473</v>
      </c>
      <c r="D5104" s="30">
        <v>38</v>
      </c>
      <c r="E5104" s="30" t="s">
        <v>50</v>
      </c>
      <c r="F5104" s="30">
        <v>-80</v>
      </c>
      <c r="G5104" s="83">
        <v>41.878999999999998</v>
      </c>
      <c r="H5104" s="32">
        <v>-80.69798333333334</v>
      </c>
      <c r="I5104" s="30">
        <v>24</v>
      </c>
      <c r="J5104" s="83">
        <v>59.136999999999915</v>
      </c>
      <c r="K5104" s="32">
        <v>24.985616666666665</v>
      </c>
      <c r="L5104" s="34">
        <v>28.687000000000001</v>
      </c>
      <c r="M5104" s="34">
        <v>30.734000000000002</v>
      </c>
      <c r="N5104" s="33"/>
      <c r="O5104" s="33"/>
      <c r="P5104" s="31">
        <v>54.054054054054056</v>
      </c>
      <c r="Q5104" s="31">
        <v>6.241428</v>
      </c>
      <c r="R5104" s="31">
        <v>2.5306880409518238</v>
      </c>
      <c r="S5104" s="31">
        <v>2.0760000000000001</v>
      </c>
      <c r="T5104" s="31">
        <v>2.3E-2</v>
      </c>
      <c r="U5104" s="31">
        <v>1.091</v>
      </c>
      <c r="V5104" s="31">
        <v>0.378</v>
      </c>
      <c r="W5104" s="31">
        <v>0.71299999999999997</v>
      </c>
      <c r="X5104" s="31">
        <v>6.758</v>
      </c>
      <c r="Y5104" s="31">
        <v>0.17437599999999998</v>
      </c>
      <c r="Z5104" s="31">
        <v>0.15137599999999998</v>
      </c>
      <c r="AA5104" s="31">
        <v>7.9352691901843269</v>
      </c>
      <c r="AB5104" s="31" t="s">
        <v>194</v>
      </c>
      <c r="AC5104" s="31" t="s">
        <v>194</v>
      </c>
      <c r="AD5104" s="31">
        <v>3.1670000000000003</v>
      </c>
      <c r="AE5104" s="34"/>
      <c r="AF5104" s="31">
        <v>0.58222045600466399</v>
      </c>
      <c r="AG5104" s="31">
        <v>0.11781200027050845</v>
      </c>
      <c r="AH5104" s="34"/>
      <c r="AI5104" s="34">
        <v>2.5999999999999979</v>
      </c>
      <c r="AJ5104" s="127"/>
      <c r="AK5104" s="127"/>
      <c r="AL5104" s="127"/>
      <c r="AM5104" s="127"/>
    </row>
    <row r="5105" spans="1:39" s="1" customFormat="1" ht="15" customHeight="1" x14ac:dyDescent="0.2">
      <c r="A5105" s="30">
        <v>5240</v>
      </c>
      <c r="B5105" s="30">
        <v>101020</v>
      </c>
      <c r="C5105" s="140">
        <v>40473</v>
      </c>
      <c r="D5105" s="30">
        <v>39</v>
      </c>
      <c r="E5105" s="30" t="s">
        <v>50</v>
      </c>
      <c r="F5105" s="30">
        <v>-80</v>
      </c>
      <c r="G5105" s="83">
        <v>38.823999999999998</v>
      </c>
      <c r="H5105" s="32">
        <v>-80.64706666666666</v>
      </c>
      <c r="I5105" s="30">
        <v>25</v>
      </c>
      <c r="J5105" s="83">
        <v>0.46400000000005548</v>
      </c>
      <c r="K5105" s="32">
        <v>25.007733333333334</v>
      </c>
      <c r="L5105" s="34">
        <v>27.425000000000001</v>
      </c>
      <c r="M5105" s="34">
        <v>29.018999999999998</v>
      </c>
      <c r="N5105" s="33"/>
      <c r="O5105" s="33"/>
      <c r="P5105" s="31">
        <v>7.6324324324324317</v>
      </c>
      <c r="Q5105" s="31">
        <v>7.2695470000000011</v>
      </c>
      <c r="R5105" s="31"/>
      <c r="S5105" s="31">
        <v>2.7650000000000001</v>
      </c>
      <c r="T5105" s="31">
        <v>2.8000000000000001E-2</v>
      </c>
      <c r="U5105" s="31">
        <v>0.11700000000000001</v>
      </c>
      <c r="V5105" s="31">
        <v>0.34</v>
      </c>
      <c r="W5105" s="31">
        <v>0</v>
      </c>
      <c r="X5105" s="31">
        <v>7.7919999999999998</v>
      </c>
      <c r="Y5105" s="31">
        <v>0.21612799999999999</v>
      </c>
      <c r="Z5105" s="31">
        <v>0.18812799999999999</v>
      </c>
      <c r="AA5105" s="31">
        <v>7.9359735268370946</v>
      </c>
      <c r="AB5105" s="31" t="s">
        <v>194</v>
      </c>
      <c r="AC5105" s="31" t="s">
        <v>194</v>
      </c>
      <c r="AD5105" s="31">
        <v>3.105</v>
      </c>
      <c r="AE5105" s="34"/>
      <c r="AF5105" s="31"/>
      <c r="AG5105" s="31"/>
      <c r="AH5105" s="34"/>
      <c r="AI5105" s="34">
        <v>9.1999999999999993</v>
      </c>
      <c r="AJ5105" s="127"/>
      <c r="AK5105" s="127"/>
      <c r="AL5105" s="127"/>
      <c r="AM5105" s="127"/>
    </row>
    <row r="5106" spans="1:39" s="1" customFormat="1" ht="15" customHeight="1" x14ac:dyDescent="0.2">
      <c r="A5106" s="30">
        <v>5241</v>
      </c>
      <c r="B5106" s="30">
        <v>101020</v>
      </c>
      <c r="C5106" s="140">
        <v>40473</v>
      </c>
      <c r="D5106" s="30">
        <v>40</v>
      </c>
      <c r="E5106" s="30" t="s">
        <v>47</v>
      </c>
      <c r="F5106" s="30">
        <v>-80</v>
      </c>
      <c r="G5106" s="83">
        <v>35.939</v>
      </c>
      <c r="H5106" s="32">
        <v>-80.598983333333337</v>
      </c>
      <c r="I5106" s="30">
        <v>25</v>
      </c>
      <c r="J5106" s="83">
        <v>1.0430000000000916</v>
      </c>
      <c r="K5106" s="32">
        <v>25.017383333333335</v>
      </c>
      <c r="L5106" s="34">
        <v>27.637</v>
      </c>
      <c r="M5106" s="34">
        <v>29.434000000000001</v>
      </c>
      <c r="N5106" s="33"/>
      <c r="O5106" s="33"/>
      <c r="P5106" s="31">
        <v>45.275675675675672</v>
      </c>
      <c r="Q5106" s="31">
        <v>7.3251209999999993</v>
      </c>
      <c r="R5106" s="31"/>
      <c r="S5106" s="31">
        <v>1.99</v>
      </c>
      <c r="T5106" s="31">
        <v>1.9E-2</v>
      </c>
      <c r="U5106" s="31">
        <v>0.88400000000000001</v>
      </c>
      <c r="V5106" s="31">
        <v>0.46500000000000002</v>
      </c>
      <c r="W5106" s="31">
        <v>0.41899999999999998</v>
      </c>
      <c r="X5106" s="31">
        <v>5.3460000000000001</v>
      </c>
      <c r="Y5106" s="31">
        <v>6.7540000000000003E-2</v>
      </c>
      <c r="Z5106" s="31">
        <v>4.854E-2</v>
      </c>
      <c r="AA5106" s="31">
        <v>7.9594153201045925</v>
      </c>
      <c r="AB5106" s="31" t="s">
        <v>194</v>
      </c>
      <c r="AC5106" s="31" t="s">
        <v>194</v>
      </c>
      <c r="AD5106" s="31">
        <v>2.8740000000000001</v>
      </c>
      <c r="AE5106" s="34"/>
      <c r="AF5106" s="31"/>
      <c r="AG5106" s="31"/>
      <c r="AH5106" s="34"/>
      <c r="AI5106" s="34">
        <v>3.4000000000000075</v>
      </c>
      <c r="AJ5106" s="127"/>
      <c r="AK5106" s="127"/>
      <c r="AL5106" s="127"/>
      <c r="AM5106" s="127"/>
    </row>
    <row r="5107" spans="1:39" s="1" customFormat="1" ht="15" customHeight="1" x14ac:dyDescent="0.2">
      <c r="A5107" s="30">
        <v>5242</v>
      </c>
      <c r="B5107" s="30">
        <v>110301</v>
      </c>
      <c r="C5107" s="140">
        <v>40603</v>
      </c>
      <c r="D5107" s="30" t="s">
        <v>15</v>
      </c>
      <c r="E5107" s="30" t="s">
        <v>76</v>
      </c>
      <c r="F5107" s="30">
        <v>-80</v>
      </c>
      <c r="G5107" s="83">
        <v>10.936</v>
      </c>
      <c r="H5107" s="32">
        <v>-80.182266666666663</v>
      </c>
      <c r="I5107" s="30">
        <v>25</v>
      </c>
      <c r="J5107" s="83">
        <v>44.404000000000039</v>
      </c>
      <c r="K5107" s="32">
        <v>25.740066666666667</v>
      </c>
      <c r="L5107" s="34">
        <v>24.831</v>
      </c>
      <c r="M5107" s="34">
        <v>35.854999999999997</v>
      </c>
      <c r="N5107" s="33"/>
      <c r="O5107" s="33"/>
      <c r="P5107" s="31">
        <v>60.345945945945942</v>
      </c>
      <c r="Q5107" s="31">
        <v>6.9638900000000001</v>
      </c>
      <c r="R5107" s="31">
        <v>4.4275475360422343</v>
      </c>
      <c r="S5107" s="31">
        <v>1.1644999999999999</v>
      </c>
      <c r="T5107" s="31">
        <v>5.9499999999999997E-2</v>
      </c>
      <c r="U5107" s="31">
        <v>1.5785</v>
      </c>
      <c r="V5107" s="31">
        <v>0.18049999999999999</v>
      </c>
      <c r="W5107" s="31">
        <v>0</v>
      </c>
      <c r="X5107" s="31">
        <v>6.8535000000000004</v>
      </c>
      <c r="Y5107" s="31" t="s">
        <v>194</v>
      </c>
      <c r="Z5107" s="31" t="s">
        <v>194</v>
      </c>
      <c r="AA5107" s="31" t="s">
        <v>194</v>
      </c>
      <c r="AB5107" s="31" t="s">
        <v>194</v>
      </c>
      <c r="AC5107" s="31" t="s">
        <v>194</v>
      </c>
      <c r="AD5107" s="31">
        <v>1.3449999999999998</v>
      </c>
      <c r="AE5107" s="34" t="s">
        <v>194</v>
      </c>
      <c r="AF5107" s="31">
        <v>0.18860069724518394</v>
      </c>
      <c r="AG5107" s="31">
        <v>0.14593798857198695</v>
      </c>
      <c r="AH5107" s="34"/>
      <c r="AI5107" s="34">
        <v>4.449999999999994</v>
      </c>
      <c r="AJ5107" s="127"/>
      <c r="AK5107" s="127"/>
      <c r="AL5107" s="127"/>
      <c r="AM5107" s="127"/>
    </row>
    <row r="5108" spans="1:39" s="1" customFormat="1" ht="15" customHeight="1" x14ac:dyDescent="0.2">
      <c r="A5108" s="30">
        <v>5243</v>
      </c>
      <c r="B5108" s="30">
        <v>110301</v>
      </c>
      <c r="C5108" s="140">
        <v>40603</v>
      </c>
      <c r="D5108" s="30" t="s">
        <v>24</v>
      </c>
      <c r="E5108" s="30" t="s">
        <v>77</v>
      </c>
      <c r="F5108" s="30">
        <v>-80</v>
      </c>
      <c r="G5108" s="83">
        <v>21.661000000000001</v>
      </c>
      <c r="H5108" s="32">
        <v>-80.361016666666671</v>
      </c>
      <c r="I5108" s="30">
        <v>25</v>
      </c>
      <c r="J5108" s="83">
        <v>17.854999999999919</v>
      </c>
      <c r="K5108" s="32">
        <v>25.297583333333332</v>
      </c>
      <c r="L5108" s="34">
        <v>26.077000000000002</v>
      </c>
      <c r="M5108" s="34">
        <v>29.026</v>
      </c>
      <c r="N5108" s="33"/>
      <c r="O5108" s="33"/>
      <c r="P5108" s="31">
        <v>57.816216216216212</v>
      </c>
      <c r="Q5108" s="31">
        <v>11.076365999999998</v>
      </c>
      <c r="R5108" s="31">
        <v>1.6049948378703744</v>
      </c>
      <c r="S5108" s="31">
        <v>3.03</v>
      </c>
      <c r="T5108" s="31">
        <v>5.0999999999999997E-2</v>
      </c>
      <c r="U5108" s="31">
        <v>1.679</v>
      </c>
      <c r="V5108" s="31">
        <v>0.26</v>
      </c>
      <c r="W5108" s="31">
        <v>1.419</v>
      </c>
      <c r="X5108" s="31">
        <v>3.5449999999999999</v>
      </c>
      <c r="Y5108" s="31" t="s">
        <v>194</v>
      </c>
      <c r="Z5108" s="31" t="s">
        <v>194</v>
      </c>
      <c r="AA5108" s="31" t="s">
        <v>194</v>
      </c>
      <c r="AB5108" s="31" t="s">
        <v>194</v>
      </c>
      <c r="AC5108" s="31" t="s">
        <v>194</v>
      </c>
      <c r="AD5108" s="31">
        <v>4.7089999999999996</v>
      </c>
      <c r="AE5108" s="34" t="s">
        <v>194</v>
      </c>
      <c r="AF5108" s="31">
        <v>0.37804336188878396</v>
      </c>
      <c r="AG5108" s="31">
        <v>0.16721367118223476</v>
      </c>
      <c r="AH5108" s="34"/>
      <c r="AI5108" s="34">
        <v>1.6499999999999915</v>
      </c>
      <c r="AJ5108" s="127"/>
      <c r="AK5108" s="127"/>
      <c r="AL5108" s="127"/>
      <c r="AM5108" s="127"/>
    </row>
    <row r="5109" spans="1:39" s="1" customFormat="1" ht="15" customHeight="1" x14ac:dyDescent="0.2">
      <c r="A5109" s="30">
        <v>5244</v>
      </c>
      <c r="B5109" s="30">
        <v>110301</v>
      </c>
      <c r="C5109" s="140">
        <v>40603</v>
      </c>
      <c r="D5109" s="30" t="s">
        <v>25</v>
      </c>
      <c r="E5109" s="30" t="s">
        <v>79</v>
      </c>
      <c r="F5109" s="30">
        <v>-80</v>
      </c>
      <c r="G5109" s="83">
        <v>22.518000000000001</v>
      </c>
      <c r="H5109" s="32">
        <v>-80.375299999999996</v>
      </c>
      <c r="I5109" s="30">
        <v>25</v>
      </c>
      <c r="J5109" s="83">
        <v>14.355999999999938</v>
      </c>
      <c r="K5109" s="32">
        <v>25.239266666666666</v>
      </c>
      <c r="L5109" s="34">
        <v>25.667999999999999</v>
      </c>
      <c r="M5109" s="34">
        <v>28.6</v>
      </c>
      <c r="N5109" s="33"/>
      <c r="O5109" s="33"/>
      <c r="P5109" s="31">
        <v>54.054054054054056</v>
      </c>
      <c r="Q5109" s="31">
        <v>10.548413</v>
      </c>
      <c r="R5109" s="31">
        <v>2.3727194209310949</v>
      </c>
      <c r="S5109" s="31">
        <v>3.7650000000000001</v>
      </c>
      <c r="T5109" s="31">
        <v>9.9000000000000005E-2</v>
      </c>
      <c r="U5109" s="31">
        <v>1.4350000000000001</v>
      </c>
      <c r="V5109" s="31">
        <v>0.248</v>
      </c>
      <c r="W5109" s="31">
        <v>1.1870000000000001</v>
      </c>
      <c r="X5109" s="31">
        <v>3.319</v>
      </c>
      <c r="Y5109" s="31" t="s">
        <v>194</v>
      </c>
      <c r="Z5109" s="31" t="s">
        <v>194</v>
      </c>
      <c r="AA5109" s="31" t="s">
        <v>194</v>
      </c>
      <c r="AB5109" s="31" t="s">
        <v>194</v>
      </c>
      <c r="AC5109" s="31" t="s">
        <v>194</v>
      </c>
      <c r="AD5109" s="31">
        <v>5.2</v>
      </c>
      <c r="AE5109" s="34" t="s">
        <v>194</v>
      </c>
      <c r="AF5109" s="31">
        <v>0.64915686417873586</v>
      </c>
      <c r="AG5109" s="31">
        <v>0.21945026989951477</v>
      </c>
      <c r="AH5109" s="34"/>
      <c r="AI5109" s="34">
        <v>2.4499999999999922</v>
      </c>
      <c r="AJ5109" s="127"/>
      <c r="AK5109" s="127"/>
      <c r="AL5109" s="127"/>
      <c r="AM5109" s="127"/>
    </row>
    <row r="5110" spans="1:39" s="1" customFormat="1" ht="15" customHeight="1" x14ac:dyDescent="0.2">
      <c r="A5110" s="30">
        <v>5245</v>
      </c>
      <c r="B5110" s="30">
        <v>110301</v>
      </c>
      <c r="C5110" s="140">
        <v>40603</v>
      </c>
      <c r="D5110" s="30" t="s">
        <v>26</v>
      </c>
      <c r="E5110" s="30" t="s">
        <v>79</v>
      </c>
      <c r="F5110" s="30">
        <v>-80</v>
      </c>
      <c r="G5110" s="83">
        <v>25.312000000000001</v>
      </c>
      <c r="H5110" s="32">
        <v>-80.421866666666673</v>
      </c>
      <c r="I5110" s="30">
        <v>25</v>
      </c>
      <c r="J5110" s="83">
        <v>15.36</v>
      </c>
      <c r="K5110" s="32">
        <v>25.256</v>
      </c>
      <c r="L5110" s="34">
        <v>27.242999999999999</v>
      </c>
      <c r="M5110" s="34">
        <v>21.754999999999999</v>
      </c>
      <c r="N5110" s="33"/>
      <c r="O5110" s="33"/>
      <c r="P5110" s="31">
        <v>55.243243243243242</v>
      </c>
      <c r="Q5110" s="31">
        <v>22.024444000000003</v>
      </c>
      <c r="R5110" s="31">
        <v>1.7968257494214708</v>
      </c>
      <c r="S5110" s="31">
        <v>3.0910000000000002</v>
      </c>
      <c r="T5110" s="31">
        <v>9.0999999999999998E-2</v>
      </c>
      <c r="U5110" s="31">
        <v>1.3160000000000001</v>
      </c>
      <c r="V5110" s="31">
        <v>0.16600000000000001</v>
      </c>
      <c r="W5110" s="31">
        <v>1.1500000000000001</v>
      </c>
      <c r="X5110" s="31">
        <v>10.356999999999999</v>
      </c>
      <c r="Y5110" s="31" t="s">
        <v>194</v>
      </c>
      <c r="Z5110" s="31" t="s">
        <v>194</v>
      </c>
      <c r="AA5110" s="31" t="s">
        <v>194</v>
      </c>
      <c r="AB5110" s="31" t="s">
        <v>194</v>
      </c>
      <c r="AC5110" s="31" t="s">
        <v>194</v>
      </c>
      <c r="AD5110" s="31">
        <v>4.407</v>
      </c>
      <c r="AE5110" s="34" t="s">
        <v>194</v>
      </c>
      <c r="AF5110" s="31">
        <v>0.44666370485968798</v>
      </c>
      <c r="AG5110" s="31">
        <v>0.17989704449688626</v>
      </c>
      <c r="AH5110" s="34"/>
      <c r="AI5110" s="34">
        <v>1.850000000000005</v>
      </c>
      <c r="AJ5110" s="127"/>
      <c r="AK5110" s="127"/>
      <c r="AL5110" s="127"/>
      <c r="AM5110" s="127"/>
    </row>
    <row r="5111" spans="1:39" s="1" customFormat="1" ht="15" customHeight="1" x14ac:dyDescent="0.2">
      <c r="A5111" s="30">
        <v>5246</v>
      </c>
      <c r="B5111" s="30">
        <v>110301</v>
      </c>
      <c r="C5111" s="140">
        <v>40603</v>
      </c>
      <c r="D5111" s="30" t="s">
        <v>27</v>
      </c>
      <c r="E5111" s="30" t="s">
        <v>79</v>
      </c>
      <c r="F5111" s="30">
        <v>-80</v>
      </c>
      <c r="G5111" s="83">
        <v>25.355</v>
      </c>
      <c r="H5111" s="32">
        <v>-80.422583333333336</v>
      </c>
      <c r="I5111" s="30">
        <v>25</v>
      </c>
      <c r="J5111" s="83">
        <v>10.574</v>
      </c>
      <c r="K5111" s="32">
        <v>25.176233333333332</v>
      </c>
      <c r="L5111" s="34">
        <v>25.885000000000002</v>
      </c>
      <c r="M5111" s="34">
        <v>27.832000000000001</v>
      </c>
      <c r="N5111" s="33"/>
      <c r="O5111" s="33"/>
      <c r="P5111" s="31">
        <v>38.227027027027027</v>
      </c>
      <c r="Q5111" s="31">
        <v>25.136588</v>
      </c>
      <c r="R5111" s="31"/>
      <c r="S5111" s="31">
        <v>2.621</v>
      </c>
      <c r="T5111" s="31">
        <v>0.04</v>
      </c>
      <c r="U5111" s="31">
        <v>1.353</v>
      </c>
      <c r="V5111" s="31">
        <v>0.18099999999999999</v>
      </c>
      <c r="W5111" s="31">
        <v>1.1719999999999999</v>
      </c>
      <c r="X5111" s="31">
        <v>2.0049999999999999</v>
      </c>
      <c r="Y5111" s="31" t="s">
        <v>194</v>
      </c>
      <c r="Z5111" s="31" t="s">
        <v>194</v>
      </c>
      <c r="AA5111" s="31" t="s">
        <v>194</v>
      </c>
      <c r="AB5111" s="31" t="s">
        <v>194</v>
      </c>
      <c r="AC5111" s="31" t="s">
        <v>194</v>
      </c>
      <c r="AD5111" s="31">
        <v>3.9740000000000002</v>
      </c>
      <c r="AE5111" s="34" t="s">
        <v>194</v>
      </c>
      <c r="AF5111" s="31"/>
      <c r="AG5111" s="31"/>
      <c r="AH5111" s="34"/>
      <c r="AI5111" s="34">
        <v>4.4000000000000039</v>
      </c>
      <c r="AJ5111" s="127"/>
      <c r="AK5111" s="127"/>
      <c r="AL5111" s="127"/>
      <c r="AM5111" s="127"/>
    </row>
    <row r="5112" spans="1:39" s="1" customFormat="1" ht="15" customHeight="1" x14ac:dyDescent="0.2">
      <c r="A5112" s="30">
        <v>5247</v>
      </c>
      <c r="B5112" s="30">
        <v>110301</v>
      </c>
      <c r="C5112" s="140">
        <v>40603</v>
      </c>
      <c r="D5112" s="30" t="s">
        <v>28</v>
      </c>
      <c r="E5112" s="30" t="s">
        <v>77</v>
      </c>
      <c r="F5112" s="30">
        <v>-80</v>
      </c>
      <c r="G5112" s="83">
        <v>12.78</v>
      </c>
      <c r="H5112" s="32">
        <v>-80.212999999999994</v>
      </c>
      <c r="I5112" s="30">
        <v>25</v>
      </c>
      <c r="J5112" s="83">
        <v>28.179999999999907</v>
      </c>
      <c r="K5112" s="32">
        <v>25.469666666666665</v>
      </c>
      <c r="L5112" s="34">
        <v>25.481999999999999</v>
      </c>
      <c r="M5112" s="34">
        <v>37.201999999999998</v>
      </c>
      <c r="N5112" s="33"/>
      <c r="O5112" s="33"/>
      <c r="P5112" s="31">
        <v>61.794594594594599</v>
      </c>
      <c r="Q5112" s="31">
        <v>3.1292840000000002</v>
      </c>
      <c r="R5112" s="31">
        <v>0.96211146707127648</v>
      </c>
      <c r="S5112" s="31" t="s">
        <v>194</v>
      </c>
      <c r="T5112" s="31" t="s">
        <v>194</v>
      </c>
      <c r="U5112" s="31" t="s">
        <v>194</v>
      </c>
      <c r="V5112" s="31" t="s">
        <v>194</v>
      </c>
      <c r="W5112" s="31" t="s">
        <v>194</v>
      </c>
      <c r="X5112" s="31" t="s">
        <v>194</v>
      </c>
      <c r="Y5112" s="31" t="s">
        <v>194</v>
      </c>
      <c r="Z5112" s="31" t="s">
        <v>194</v>
      </c>
      <c r="AA5112" s="31" t="s">
        <v>194</v>
      </c>
      <c r="AB5112" s="31" t="s">
        <v>194</v>
      </c>
      <c r="AC5112" s="31" t="s">
        <v>194</v>
      </c>
      <c r="AD5112" s="31" t="s">
        <v>194</v>
      </c>
      <c r="AE5112" s="34" t="s">
        <v>194</v>
      </c>
      <c r="AF5112" s="31">
        <v>0.31826367660124799</v>
      </c>
      <c r="AG5112" s="31">
        <v>5.655391453170263E-2</v>
      </c>
      <c r="AH5112" s="34"/>
      <c r="AI5112" s="34">
        <v>0.99999999999999645</v>
      </c>
      <c r="AJ5112" s="127"/>
      <c r="AK5112" s="127"/>
      <c r="AL5112" s="127"/>
      <c r="AM5112" s="127"/>
    </row>
    <row r="5113" spans="1:39" s="1" customFormat="1" ht="15" customHeight="1" x14ac:dyDescent="0.2">
      <c r="A5113" s="30">
        <v>5248</v>
      </c>
      <c r="B5113" s="30">
        <v>110301</v>
      </c>
      <c r="C5113" s="140">
        <v>40603</v>
      </c>
      <c r="D5113" s="30" t="s">
        <v>29</v>
      </c>
      <c r="E5113" s="30" t="s">
        <v>76</v>
      </c>
      <c r="F5113" s="30">
        <v>-80</v>
      </c>
      <c r="G5113" s="83">
        <v>11.875</v>
      </c>
      <c r="H5113" s="32">
        <v>-80.197916666666671</v>
      </c>
      <c r="I5113" s="30">
        <v>25</v>
      </c>
      <c r="J5113" s="83">
        <v>34.819999999999922</v>
      </c>
      <c r="K5113" s="32">
        <v>25.580333333333332</v>
      </c>
      <c r="L5113" s="34">
        <v>25.263999999999999</v>
      </c>
      <c r="M5113" s="34">
        <v>36.789000000000001</v>
      </c>
      <c r="N5113" s="33"/>
      <c r="O5113" s="33"/>
      <c r="P5113" s="31">
        <v>69.1027027027027</v>
      </c>
      <c r="Q5113" s="31">
        <v>2.7124790000000001</v>
      </c>
      <c r="R5113" s="31">
        <v>0.58576674159821074</v>
      </c>
      <c r="S5113" s="31">
        <v>1.7390000000000001</v>
      </c>
      <c r="T5113" s="31">
        <v>3.6999999999999998E-2</v>
      </c>
      <c r="U5113" s="31">
        <v>1.218</v>
      </c>
      <c r="V5113" s="31">
        <v>0.113</v>
      </c>
      <c r="W5113" s="31">
        <v>1.105</v>
      </c>
      <c r="X5113" s="31">
        <v>2.0760000000000001</v>
      </c>
      <c r="Y5113" s="31" t="s">
        <v>194</v>
      </c>
      <c r="Z5113" s="31" t="s">
        <v>194</v>
      </c>
      <c r="AA5113" s="31" t="s">
        <v>194</v>
      </c>
      <c r="AB5113" s="31" t="s">
        <v>194</v>
      </c>
      <c r="AC5113" s="31" t="s">
        <v>194</v>
      </c>
      <c r="AD5113" s="31">
        <v>2.9569999999999999</v>
      </c>
      <c r="AE5113" s="34" t="s">
        <v>194</v>
      </c>
      <c r="AF5113" s="31">
        <v>0.119559370575072</v>
      </c>
      <c r="AG5113" s="31">
        <v>4.7150543093016486E-2</v>
      </c>
      <c r="AH5113" s="34"/>
      <c r="AI5113" s="34">
        <v>0.60000000000000497</v>
      </c>
      <c r="AJ5113" s="127"/>
      <c r="AK5113" s="127"/>
      <c r="AL5113" s="127"/>
      <c r="AM5113" s="127"/>
    </row>
    <row r="5114" spans="1:39" s="1" customFormat="1" ht="15" customHeight="1" x14ac:dyDescent="0.2">
      <c r="A5114" s="30">
        <v>5249</v>
      </c>
      <c r="B5114" s="30">
        <v>110301</v>
      </c>
      <c r="C5114" s="140">
        <v>40603</v>
      </c>
      <c r="D5114" s="30" t="s">
        <v>30</v>
      </c>
      <c r="E5114" s="30" t="s">
        <v>76</v>
      </c>
      <c r="F5114" s="30">
        <v>-80</v>
      </c>
      <c r="G5114" s="83">
        <v>11.18</v>
      </c>
      <c r="H5114" s="32">
        <v>-80.186333333333337</v>
      </c>
      <c r="I5114" s="30">
        <v>25</v>
      </c>
      <c r="J5114" s="83">
        <v>39.720999999999975</v>
      </c>
      <c r="K5114" s="32">
        <v>25.662016666666666</v>
      </c>
      <c r="L5114" s="34">
        <v>24.696999999999999</v>
      </c>
      <c r="M5114" s="34">
        <v>36.552</v>
      </c>
      <c r="N5114" s="33"/>
      <c r="O5114" s="33"/>
      <c r="P5114" s="31">
        <v>51.286486486486481</v>
      </c>
      <c r="Q5114" s="31">
        <v>3.0459230000000002</v>
      </c>
      <c r="R5114" s="31">
        <v>1.7631639263192971</v>
      </c>
      <c r="S5114" s="31">
        <v>0.93200000000000005</v>
      </c>
      <c r="T5114" s="31">
        <v>4.3999999999999997E-2</v>
      </c>
      <c r="U5114" s="31">
        <v>1.3660000000000001</v>
      </c>
      <c r="V5114" s="31">
        <v>0.14499999999999999</v>
      </c>
      <c r="W5114" s="31">
        <v>1.2210000000000001</v>
      </c>
      <c r="X5114" s="31">
        <v>2.6040000000000001</v>
      </c>
      <c r="Y5114" s="31" t="s">
        <v>194</v>
      </c>
      <c r="Z5114" s="31" t="s">
        <v>194</v>
      </c>
      <c r="AA5114" s="31" t="s">
        <v>194</v>
      </c>
      <c r="AB5114" s="31" t="s">
        <v>194</v>
      </c>
      <c r="AC5114" s="31" t="s">
        <v>194</v>
      </c>
      <c r="AD5114" s="31">
        <v>2.298</v>
      </c>
      <c r="AE5114" s="34" t="s">
        <v>194</v>
      </c>
      <c r="AF5114" s="31">
        <v>0.30942301891787999</v>
      </c>
      <c r="AG5114" s="31">
        <v>0.13215312824770556</v>
      </c>
      <c r="AH5114" s="34"/>
      <c r="AI5114" s="34">
        <v>1.7999999999999972</v>
      </c>
      <c r="AJ5114" s="127"/>
      <c r="AK5114" s="127"/>
      <c r="AL5114" s="127"/>
      <c r="AM5114" s="127"/>
    </row>
    <row r="5115" spans="1:39" s="1" customFormat="1" ht="15" customHeight="1" x14ac:dyDescent="0.2">
      <c r="A5115" s="30">
        <v>5250</v>
      </c>
      <c r="B5115" s="30">
        <v>110301</v>
      </c>
      <c r="C5115" s="140">
        <v>40603</v>
      </c>
      <c r="D5115" s="30" t="s">
        <v>31</v>
      </c>
      <c r="E5115" s="30" t="s">
        <v>76</v>
      </c>
      <c r="F5115" s="30">
        <v>-80</v>
      </c>
      <c r="G5115" s="83">
        <v>17.376000000000001</v>
      </c>
      <c r="H5115" s="32">
        <v>-80.289599999999993</v>
      </c>
      <c r="I5115" s="30">
        <v>25</v>
      </c>
      <c r="J5115" s="83">
        <v>36.919999999999931</v>
      </c>
      <c r="K5115" s="32">
        <v>25.615333333333332</v>
      </c>
      <c r="L5115" s="34">
        <v>25.675999999999998</v>
      </c>
      <c r="M5115" s="34">
        <v>28.550999999999998</v>
      </c>
      <c r="N5115" s="33"/>
      <c r="O5115" s="33"/>
      <c r="P5115" s="31">
        <v>69.621621621621614</v>
      </c>
      <c r="Q5115" s="31">
        <v>13.771704999999999</v>
      </c>
      <c r="R5115" s="31">
        <v>0.51852645677350317</v>
      </c>
      <c r="S5115" s="31">
        <v>4.3970000000000002</v>
      </c>
      <c r="T5115" s="31">
        <v>5.1500000000000004E-2</v>
      </c>
      <c r="U5115" s="31">
        <v>1.3240000000000001</v>
      </c>
      <c r="V5115" s="31">
        <v>0.17299999999999999</v>
      </c>
      <c r="W5115" s="31">
        <v>1.1510000000000002</v>
      </c>
      <c r="X5115" s="31">
        <v>6.8964999999999996</v>
      </c>
      <c r="Y5115" s="31" t="s">
        <v>194</v>
      </c>
      <c r="Z5115" s="31" t="s">
        <v>194</v>
      </c>
      <c r="AA5115" s="31" t="s">
        <v>194</v>
      </c>
      <c r="AB5115" s="31" t="s">
        <v>194</v>
      </c>
      <c r="AC5115" s="31" t="s">
        <v>194</v>
      </c>
      <c r="AD5115" s="31">
        <v>5.7210000000000001</v>
      </c>
      <c r="AE5115" s="34" t="s">
        <v>194</v>
      </c>
      <c r="AF5115" s="31">
        <v>0.26437776310262395</v>
      </c>
      <c r="AG5115" s="31">
        <v>3.137382870675897E-2</v>
      </c>
      <c r="AH5115" s="34"/>
      <c r="AI5115" s="34">
        <v>0.55000000000000604</v>
      </c>
      <c r="AJ5115" s="127"/>
      <c r="AK5115" s="127"/>
      <c r="AL5115" s="127"/>
      <c r="AM5115" s="127"/>
    </row>
    <row r="5116" spans="1:39" s="1" customFormat="1" ht="15" customHeight="1" x14ac:dyDescent="0.2">
      <c r="A5116" s="30">
        <v>5251</v>
      </c>
      <c r="B5116" s="30">
        <v>110301</v>
      </c>
      <c r="C5116" s="140">
        <v>40603</v>
      </c>
      <c r="D5116" s="30" t="s">
        <v>16</v>
      </c>
      <c r="E5116" s="30" t="s">
        <v>76</v>
      </c>
      <c r="F5116" s="30">
        <v>-80</v>
      </c>
      <c r="G5116" s="83">
        <v>14.834</v>
      </c>
      <c r="H5116" s="32">
        <v>-80.247233333333327</v>
      </c>
      <c r="I5116" s="30">
        <v>25</v>
      </c>
      <c r="J5116" s="83">
        <v>41.426000000000087</v>
      </c>
      <c r="K5116" s="32">
        <v>25.690433333333335</v>
      </c>
      <c r="L5116" s="34">
        <v>25.366</v>
      </c>
      <c r="M5116" s="34">
        <v>32.384999999999998</v>
      </c>
      <c r="N5116" s="33"/>
      <c r="O5116" s="33"/>
      <c r="P5116" s="31">
        <v>64.605405405405406</v>
      </c>
      <c r="Q5116" s="31">
        <v>8.2698789999999995</v>
      </c>
      <c r="R5116" s="31">
        <v>1.0704304054449687</v>
      </c>
      <c r="S5116" s="31">
        <v>3.03</v>
      </c>
      <c r="T5116" s="31">
        <v>0.108</v>
      </c>
      <c r="U5116" s="31">
        <v>3.08</v>
      </c>
      <c r="V5116" s="31">
        <v>0.29899999999999999</v>
      </c>
      <c r="W5116" s="31">
        <v>2.7810000000000001</v>
      </c>
      <c r="X5116" s="31">
        <v>5.1529999999999996</v>
      </c>
      <c r="Y5116" s="31" t="s">
        <v>194</v>
      </c>
      <c r="Z5116" s="31" t="s">
        <v>194</v>
      </c>
      <c r="AA5116" s="31" t="s">
        <v>194</v>
      </c>
      <c r="AB5116" s="31" t="s">
        <v>194</v>
      </c>
      <c r="AC5116" s="31" t="s">
        <v>194</v>
      </c>
      <c r="AD5116" s="31">
        <v>6.1099999999999994</v>
      </c>
      <c r="AE5116" s="34" t="s">
        <v>194</v>
      </c>
      <c r="AF5116" s="31">
        <v>1.5083845942622638</v>
      </c>
      <c r="AG5116" s="31">
        <v>0.31423587127677055</v>
      </c>
      <c r="AH5116" s="34"/>
      <c r="AI5116" s="34">
        <v>1.25</v>
      </c>
      <c r="AJ5116" s="127"/>
      <c r="AK5116" s="127"/>
      <c r="AL5116" s="127"/>
      <c r="AM5116" s="127"/>
    </row>
    <row r="5117" spans="1:39" s="1" customFormat="1" ht="15" customHeight="1" x14ac:dyDescent="0.2">
      <c r="A5117" s="30">
        <v>5252</v>
      </c>
      <c r="B5117" s="30">
        <v>110301</v>
      </c>
      <c r="C5117" s="140">
        <v>40603</v>
      </c>
      <c r="D5117" s="30" t="s">
        <v>17</v>
      </c>
      <c r="E5117" s="30" t="s">
        <v>76</v>
      </c>
      <c r="F5117" s="30">
        <v>-80</v>
      </c>
      <c r="G5117" s="83">
        <v>15.766</v>
      </c>
      <c r="H5117" s="32">
        <v>-80.262766666666664</v>
      </c>
      <c r="I5117" s="30">
        <v>25</v>
      </c>
      <c r="J5117" s="83">
        <v>39.28</v>
      </c>
      <c r="K5117" s="32">
        <v>25.654666666666667</v>
      </c>
      <c r="L5117" s="34">
        <v>25.231000000000002</v>
      </c>
      <c r="M5117" s="34">
        <v>32.555</v>
      </c>
      <c r="N5117" s="33"/>
      <c r="O5117" s="33"/>
      <c r="P5117" s="31">
        <v>68.129729729729732</v>
      </c>
      <c r="Q5117" s="31">
        <v>8.7144709999999996</v>
      </c>
      <c r="R5117" s="31">
        <v>1.6518374601263222</v>
      </c>
      <c r="S5117" s="31">
        <v>3.1349999999999998</v>
      </c>
      <c r="T5117" s="31">
        <v>6.6000000000000003E-2</v>
      </c>
      <c r="U5117" s="31">
        <v>1.968</v>
      </c>
      <c r="V5117" s="31">
        <v>0.17799999999999999</v>
      </c>
      <c r="W5117" s="31">
        <v>1.79</v>
      </c>
      <c r="X5117" s="31">
        <v>6.07</v>
      </c>
      <c r="Y5117" s="31" t="s">
        <v>194</v>
      </c>
      <c r="Z5117" s="31" t="s">
        <v>194</v>
      </c>
      <c r="AA5117" s="31" t="s">
        <v>194</v>
      </c>
      <c r="AB5117" s="31" t="s">
        <v>194</v>
      </c>
      <c r="AC5117" s="31" t="s">
        <v>194</v>
      </c>
      <c r="AD5117" s="31">
        <v>5.1029999999999998</v>
      </c>
      <c r="AE5117" s="34" t="s">
        <v>194</v>
      </c>
      <c r="AF5117" s="31">
        <v>0.40456533493888802</v>
      </c>
      <c r="AG5117" s="31">
        <v>0.23654057467060646</v>
      </c>
      <c r="AH5117" s="34"/>
      <c r="AI5117" s="34">
        <v>1.6999999999999993</v>
      </c>
      <c r="AJ5117" s="127"/>
      <c r="AK5117" s="127"/>
      <c r="AL5117" s="127"/>
      <c r="AM5117" s="127"/>
    </row>
    <row r="5118" spans="1:39" s="1" customFormat="1" ht="15" customHeight="1" x14ac:dyDescent="0.2">
      <c r="A5118" s="30">
        <v>5253</v>
      </c>
      <c r="B5118" s="30">
        <v>110301</v>
      </c>
      <c r="C5118" s="140">
        <v>40603</v>
      </c>
      <c r="D5118" s="30" t="s">
        <v>18</v>
      </c>
      <c r="E5118" s="30" t="s">
        <v>76</v>
      </c>
      <c r="F5118" s="30">
        <v>-80</v>
      </c>
      <c r="G5118" s="83">
        <v>15.786</v>
      </c>
      <c r="H5118" s="32">
        <v>-80.263099999999994</v>
      </c>
      <c r="I5118" s="30">
        <v>25</v>
      </c>
      <c r="J5118" s="83">
        <v>35.498000000000047</v>
      </c>
      <c r="K5118" s="32">
        <v>25.591633333333334</v>
      </c>
      <c r="L5118" s="34">
        <v>25.163</v>
      </c>
      <c r="M5118" s="34">
        <v>35.911999999999999</v>
      </c>
      <c r="N5118" s="33"/>
      <c r="O5118" s="33"/>
      <c r="P5118" s="31">
        <v>68.627027027027026</v>
      </c>
      <c r="Q5118" s="31">
        <v>4.0740420000000004</v>
      </c>
      <c r="R5118" s="31">
        <v>0.92504168068980896</v>
      </c>
      <c r="S5118" s="31">
        <v>2.4820000000000002</v>
      </c>
      <c r="T5118" s="31">
        <v>4.4999999999999998E-2</v>
      </c>
      <c r="U5118" s="31">
        <v>1.569</v>
      </c>
      <c r="V5118" s="31">
        <v>0.223</v>
      </c>
      <c r="W5118" s="31">
        <v>1.3459999999999999</v>
      </c>
      <c r="X5118" s="31">
        <v>2.4710000000000001</v>
      </c>
      <c r="Y5118" s="31" t="s">
        <v>194</v>
      </c>
      <c r="Z5118" s="31" t="s">
        <v>194</v>
      </c>
      <c r="AA5118" s="31" t="s">
        <v>194</v>
      </c>
      <c r="AB5118" s="31" t="s">
        <v>194</v>
      </c>
      <c r="AC5118" s="31" t="s">
        <v>194</v>
      </c>
      <c r="AD5118" s="31">
        <v>4.0510000000000002</v>
      </c>
      <c r="AE5118" s="34" t="s">
        <v>194</v>
      </c>
      <c r="AF5118" s="31">
        <v>0.20964988220558395</v>
      </c>
      <c r="AG5118" s="31">
        <v>7.9015605890837698E-2</v>
      </c>
      <c r="AH5118" s="34"/>
      <c r="AI5118" s="34">
        <v>0.94999999999999751</v>
      </c>
      <c r="AJ5118" s="127"/>
      <c r="AK5118" s="127"/>
      <c r="AL5118" s="127"/>
      <c r="AM5118" s="127"/>
    </row>
    <row r="5119" spans="1:39" s="1" customFormat="1" ht="15" customHeight="1" x14ac:dyDescent="0.2">
      <c r="A5119" s="30">
        <v>5254</v>
      </c>
      <c r="B5119" s="30">
        <v>110301</v>
      </c>
      <c r="C5119" s="140">
        <v>40603</v>
      </c>
      <c r="D5119" s="30" t="s">
        <v>19</v>
      </c>
      <c r="E5119" s="30" t="s">
        <v>77</v>
      </c>
      <c r="F5119" s="30">
        <v>-80</v>
      </c>
      <c r="G5119" s="83">
        <v>18.803000000000001</v>
      </c>
      <c r="H5119" s="32">
        <v>-80.313383333333334</v>
      </c>
      <c r="I5119" s="30">
        <v>25</v>
      </c>
      <c r="J5119" s="83">
        <v>31.986999999999998</v>
      </c>
      <c r="K5119" s="32">
        <v>25.533116666666668</v>
      </c>
      <c r="L5119" s="34">
        <v>26.401</v>
      </c>
      <c r="M5119" s="34">
        <v>25.027000000000001</v>
      </c>
      <c r="N5119" s="33"/>
      <c r="O5119" s="33"/>
      <c r="P5119" s="31">
        <v>55.178378378378376</v>
      </c>
      <c r="Q5119" s="31">
        <v>18.384347000000002</v>
      </c>
      <c r="R5119" s="31">
        <v>2.2649338951077245</v>
      </c>
      <c r="S5119" s="31">
        <v>24.545999999999999</v>
      </c>
      <c r="T5119" s="31">
        <v>0.13</v>
      </c>
      <c r="U5119" s="31">
        <v>6.05</v>
      </c>
      <c r="V5119" s="31">
        <v>0.47499999999999998</v>
      </c>
      <c r="W5119" s="31">
        <v>5.5750000000000002</v>
      </c>
      <c r="X5119" s="31">
        <v>23.306999999999999</v>
      </c>
      <c r="Y5119" s="31" t="s">
        <v>194</v>
      </c>
      <c r="Z5119" s="31" t="s">
        <v>194</v>
      </c>
      <c r="AA5119" s="31" t="s">
        <v>194</v>
      </c>
      <c r="AB5119" s="31" t="s">
        <v>194</v>
      </c>
      <c r="AC5119" s="31" t="s">
        <v>194</v>
      </c>
      <c r="AD5119" s="31">
        <v>30.596</v>
      </c>
      <c r="AE5119" s="34" t="s">
        <v>194</v>
      </c>
      <c r="AF5119" s="31">
        <v>2.3945552810951041</v>
      </c>
      <c r="AG5119" s="31">
        <v>0.83931868180421421</v>
      </c>
      <c r="AH5119" s="34"/>
      <c r="AI5119" s="34">
        <v>2.5499999999999989</v>
      </c>
      <c r="AJ5119" s="127"/>
      <c r="AK5119" s="127"/>
      <c r="AL5119" s="127"/>
      <c r="AM5119" s="127"/>
    </row>
    <row r="5120" spans="1:39" s="1" customFormat="1" ht="15" customHeight="1" x14ac:dyDescent="0.2">
      <c r="A5120" s="30">
        <v>5255</v>
      </c>
      <c r="B5120" s="30">
        <v>110301</v>
      </c>
      <c r="C5120" s="140">
        <v>40603</v>
      </c>
      <c r="D5120" s="30" t="s">
        <v>20</v>
      </c>
      <c r="E5120" s="30" t="s">
        <v>77</v>
      </c>
      <c r="F5120" s="30">
        <v>-80</v>
      </c>
      <c r="G5120" s="83">
        <v>15.077</v>
      </c>
      <c r="H5120" s="32">
        <v>-80.251283333333333</v>
      </c>
      <c r="I5120" s="30">
        <v>25</v>
      </c>
      <c r="J5120" s="83">
        <v>29.587999999999965</v>
      </c>
      <c r="K5120" s="32">
        <v>25.493133333333333</v>
      </c>
      <c r="L5120" s="34">
        <v>25.382000000000001</v>
      </c>
      <c r="M5120" s="34">
        <v>36.616</v>
      </c>
      <c r="N5120" s="33"/>
      <c r="O5120" s="33"/>
      <c r="P5120" s="31">
        <v>64.648648648648646</v>
      </c>
      <c r="Q5120" s="31">
        <v>3.3237930000000002</v>
      </c>
      <c r="R5120" s="31">
        <v>1.2678248172748161</v>
      </c>
      <c r="S5120" s="31">
        <v>1.7270000000000001</v>
      </c>
      <c r="T5120" s="31">
        <v>5.6000000000000001E-2</v>
      </c>
      <c r="U5120" s="31">
        <v>1.472</v>
      </c>
      <c r="V5120" s="31">
        <v>0.105</v>
      </c>
      <c r="W5120" s="31">
        <v>1.367</v>
      </c>
      <c r="X5120" s="31">
        <v>1.681</v>
      </c>
      <c r="Y5120" s="31" t="s">
        <v>194</v>
      </c>
      <c r="Z5120" s="31" t="s">
        <v>194</v>
      </c>
      <c r="AA5120" s="31" t="s">
        <v>194</v>
      </c>
      <c r="AB5120" s="31" t="s">
        <v>194</v>
      </c>
      <c r="AC5120" s="31" t="s">
        <v>194</v>
      </c>
      <c r="AD5120" s="31">
        <v>3.1989999999999998</v>
      </c>
      <c r="AE5120" s="34" t="s">
        <v>194</v>
      </c>
      <c r="AF5120" s="31">
        <v>0.27027153489153599</v>
      </c>
      <c r="AG5120" s="31">
        <v>6.7250773541618486E-2</v>
      </c>
      <c r="AH5120" s="34"/>
      <c r="AI5120" s="34">
        <v>1.2999999999999989</v>
      </c>
      <c r="AJ5120" s="127"/>
      <c r="AK5120" s="127"/>
      <c r="AL5120" s="127"/>
      <c r="AM5120" s="127"/>
    </row>
    <row r="5121" spans="1:39" s="1" customFormat="1" ht="15" customHeight="1" x14ac:dyDescent="0.2">
      <c r="A5121" s="30">
        <v>5256</v>
      </c>
      <c r="B5121" s="30">
        <v>110301</v>
      </c>
      <c r="C5121" s="140">
        <v>40603</v>
      </c>
      <c r="D5121" s="30" t="s">
        <v>21</v>
      </c>
      <c r="E5121" s="30" t="s">
        <v>77</v>
      </c>
      <c r="F5121" s="30">
        <v>-80</v>
      </c>
      <c r="G5121" s="83">
        <v>19.510000000000002</v>
      </c>
      <c r="H5121" s="32">
        <v>-80.325166666666661</v>
      </c>
      <c r="I5121" s="30">
        <v>25</v>
      </c>
      <c r="J5121" s="83">
        <v>27.794000000000096</v>
      </c>
      <c r="K5121" s="32">
        <v>25.463233333333335</v>
      </c>
      <c r="L5121" s="34">
        <v>26.047999999999998</v>
      </c>
      <c r="M5121" s="34">
        <v>23.262</v>
      </c>
      <c r="N5121" s="33"/>
      <c r="O5121" s="33"/>
      <c r="P5121" s="31">
        <v>67.048648648648651</v>
      </c>
      <c r="Q5121" s="31">
        <v>10.381691</v>
      </c>
      <c r="R5121" s="31">
        <v>0.83630115694127316</v>
      </c>
      <c r="S5121" s="31">
        <v>1.732</v>
      </c>
      <c r="T5121" s="31">
        <v>4.3999999999999997E-2</v>
      </c>
      <c r="U5121" s="31">
        <v>1.292</v>
      </c>
      <c r="V5121" s="31">
        <v>0.13200000000000001</v>
      </c>
      <c r="W5121" s="31">
        <v>1.1600000000000001</v>
      </c>
      <c r="X5121" s="31">
        <v>7.0030000000000001</v>
      </c>
      <c r="Y5121" s="31" t="s">
        <v>194</v>
      </c>
      <c r="Z5121" s="31" t="s">
        <v>194</v>
      </c>
      <c r="AA5121" s="31" t="s">
        <v>194</v>
      </c>
      <c r="AB5121" s="31" t="s">
        <v>194</v>
      </c>
      <c r="AC5121" s="31" t="s">
        <v>194</v>
      </c>
      <c r="AD5121" s="31">
        <v>3.024</v>
      </c>
      <c r="AE5121" s="34" t="s">
        <v>194</v>
      </c>
      <c r="AF5121" s="31">
        <v>0.5350702816933679</v>
      </c>
      <c r="AG5121" s="31">
        <v>0.1228185051310349</v>
      </c>
      <c r="AH5121" s="34"/>
      <c r="AI5121" s="34">
        <v>0.90000000000000746</v>
      </c>
      <c r="AJ5121" s="127"/>
      <c r="AK5121" s="127"/>
      <c r="AL5121" s="127"/>
      <c r="AM5121" s="127"/>
    </row>
    <row r="5122" spans="1:39" s="1" customFormat="1" ht="15" customHeight="1" x14ac:dyDescent="0.2">
      <c r="A5122" s="30">
        <v>5257</v>
      </c>
      <c r="B5122" s="30">
        <v>110301</v>
      </c>
      <c r="C5122" s="140">
        <v>40603</v>
      </c>
      <c r="D5122" s="30" t="s">
        <v>22</v>
      </c>
      <c r="E5122" s="30" t="s">
        <v>77</v>
      </c>
      <c r="F5122" s="30">
        <v>-80</v>
      </c>
      <c r="G5122" s="83">
        <v>14.587999999999999</v>
      </c>
      <c r="H5122" s="32">
        <v>-80.243133333333333</v>
      </c>
      <c r="I5122" s="30">
        <v>25</v>
      </c>
      <c r="J5122" s="83">
        <v>24.31</v>
      </c>
      <c r="K5122" s="32">
        <v>25.405166666666666</v>
      </c>
      <c r="L5122" s="34">
        <v>25.87</v>
      </c>
      <c r="M5122" s="34">
        <v>36.880000000000003</v>
      </c>
      <c r="N5122" s="33"/>
      <c r="O5122" s="33"/>
      <c r="P5122" s="31">
        <v>65.967567567567571</v>
      </c>
      <c r="Q5122" s="31">
        <v>2.9903490000000001</v>
      </c>
      <c r="R5122" s="31">
        <v>0.7755428517602978</v>
      </c>
      <c r="S5122" s="31">
        <v>2.5539999999999998</v>
      </c>
      <c r="T5122" s="31">
        <v>5.1999999999999998E-2</v>
      </c>
      <c r="U5122" s="31">
        <v>1.532</v>
      </c>
      <c r="V5122" s="31">
        <v>0.13700000000000001</v>
      </c>
      <c r="W5122" s="31">
        <v>1.395</v>
      </c>
      <c r="X5122" s="31">
        <v>1.8240000000000001</v>
      </c>
      <c r="Y5122" s="31" t="s">
        <v>194</v>
      </c>
      <c r="Z5122" s="31" t="s">
        <v>194</v>
      </c>
      <c r="AA5122" s="31" t="s">
        <v>194</v>
      </c>
      <c r="AB5122" s="31" t="s">
        <v>194</v>
      </c>
      <c r="AC5122" s="31" t="s">
        <v>194</v>
      </c>
      <c r="AD5122" s="31">
        <v>4.0860000000000003</v>
      </c>
      <c r="AE5122" s="34" t="s">
        <v>194</v>
      </c>
      <c r="AF5122" s="31">
        <v>0.20544004521350395</v>
      </c>
      <c r="AG5122" s="31">
        <v>6.7188471322005339E-2</v>
      </c>
      <c r="AH5122" s="34"/>
      <c r="AI5122" s="34">
        <v>0.80000000000000071</v>
      </c>
      <c r="AJ5122" s="127"/>
      <c r="AK5122" s="127"/>
      <c r="AL5122" s="127"/>
      <c r="AM5122" s="127"/>
    </row>
    <row r="5123" spans="1:39" s="1" customFormat="1" ht="15" customHeight="1" x14ac:dyDescent="0.2">
      <c r="A5123" s="30">
        <v>5258</v>
      </c>
      <c r="B5123" s="30">
        <v>110301</v>
      </c>
      <c r="C5123" s="140">
        <v>40603</v>
      </c>
      <c r="D5123" s="30" t="s">
        <v>23</v>
      </c>
      <c r="E5123" s="30" t="s">
        <v>77</v>
      </c>
      <c r="F5123" s="30">
        <v>-80</v>
      </c>
      <c r="G5123" s="83">
        <v>19.238</v>
      </c>
      <c r="H5123" s="32">
        <v>-80.320633333333333</v>
      </c>
      <c r="I5123" s="30">
        <v>25</v>
      </c>
      <c r="J5123" s="83">
        <v>20.0180000000001</v>
      </c>
      <c r="K5123" s="32">
        <v>25.333633333333335</v>
      </c>
      <c r="L5123" s="34">
        <v>25.513000000000002</v>
      </c>
      <c r="M5123" s="34">
        <v>33.21</v>
      </c>
      <c r="N5123" s="33"/>
      <c r="O5123" s="33"/>
      <c r="P5123" s="31">
        <v>66.572972972972963</v>
      </c>
      <c r="Q5123" s="31">
        <v>7.6585650000000003</v>
      </c>
      <c r="R5123" s="31">
        <v>0.70394237862236464</v>
      </c>
      <c r="S5123" s="31">
        <v>1.2789999999999999</v>
      </c>
      <c r="T5123" s="31">
        <v>4.4999999999999998E-2</v>
      </c>
      <c r="U5123" s="31">
        <v>1.232</v>
      </c>
      <c r="V5123" s="31">
        <v>0.124</v>
      </c>
      <c r="W5123" s="31">
        <v>1.1080000000000001</v>
      </c>
      <c r="X5123" s="31">
        <v>2.149</v>
      </c>
      <c r="Y5123" s="31" t="s">
        <v>194</v>
      </c>
      <c r="Z5123" s="31" t="s">
        <v>194</v>
      </c>
      <c r="AA5123" s="31" t="s">
        <v>194</v>
      </c>
      <c r="AB5123" s="31" t="s">
        <v>194</v>
      </c>
      <c r="AC5123" s="31" t="s">
        <v>194</v>
      </c>
      <c r="AD5123" s="31">
        <v>2.5110000000000001</v>
      </c>
      <c r="AE5123" s="34" t="s">
        <v>194</v>
      </c>
      <c r="AF5123" s="31">
        <v>0.3868840195721519</v>
      </c>
      <c r="AG5123" s="31">
        <v>0.11212686295111958</v>
      </c>
      <c r="AH5123" s="34"/>
      <c r="AI5123" s="34">
        <v>0.75000000000000178</v>
      </c>
      <c r="AJ5123" s="127"/>
      <c r="AK5123" s="127"/>
      <c r="AL5123" s="127"/>
      <c r="AM5123" s="127"/>
    </row>
    <row r="5124" spans="1:39" s="1" customFormat="1" ht="15" customHeight="1" x14ac:dyDescent="0.2">
      <c r="A5124" s="30">
        <v>5259</v>
      </c>
      <c r="B5124" s="30">
        <v>110301</v>
      </c>
      <c r="C5124" s="140">
        <v>40604</v>
      </c>
      <c r="D5124" s="30">
        <v>1</v>
      </c>
      <c r="E5124" s="30" t="s">
        <v>47</v>
      </c>
      <c r="F5124" s="30">
        <v>-80</v>
      </c>
      <c r="G5124" s="83">
        <v>29.791</v>
      </c>
      <c r="H5124" s="32">
        <v>-80.496516666666665</v>
      </c>
      <c r="I5124" s="30">
        <v>25</v>
      </c>
      <c r="J5124" s="83">
        <v>11.065</v>
      </c>
      <c r="K5124" s="32">
        <v>25.184416666666667</v>
      </c>
      <c r="L5124" s="34">
        <v>24.536000000000001</v>
      </c>
      <c r="M5124" s="34">
        <v>25.937999999999999</v>
      </c>
      <c r="N5124" s="33"/>
      <c r="O5124" s="33"/>
      <c r="P5124" s="31">
        <v>36.583783783783787</v>
      </c>
      <c r="Q5124" s="31">
        <v>7.7697130000000003</v>
      </c>
      <c r="R5124" s="31">
        <v>2.9764950767942184</v>
      </c>
      <c r="S5124" s="31">
        <v>5.3639999999999999</v>
      </c>
      <c r="T5124" s="31">
        <v>5.2999999999999999E-2</v>
      </c>
      <c r="U5124" s="31">
        <v>4.0209999999999999</v>
      </c>
      <c r="V5124" s="31">
        <v>0.52100000000000002</v>
      </c>
      <c r="W5124" s="31">
        <v>3.5</v>
      </c>
      <c r="X5124" s="31">
        <v>3.1520000000000001</v>
      </c>
      <c r="Y5124" s="31">
        <v>0.26</v>
      </c>
      <c r="Z5124" s="31">
        <v>0.20700000000000002</v>
      </c>
      <c r="AA5124" s="31">
        <v>7.8968551349336282</v>
      </c>
      <c r="AB5124" s="31" t="s">
        <v>194</v>
      </c>
      <c r="AC5124" s="31" t="s">
        <v>194</v>
      </c>
      <c r="AD5124" s="31">
        <v>9.3849999999999998</v>
      </c>
      <c r="AE5124" s="34">
        <v>2756.166666666667</v>
      </c>
      <c r="AF5124" s="31">
        <v>0.197441354928552</v>
      </c>
      <c r="AG5124" s="31">
        <v>0.10800701038277788</v>
      </c>
      <c r="AH5124" s="34"/>
      <c r="AI5124" s="34">
        <v>2.9999999999999982</v>
      </c>
      <c r="AJ5124" s="127"/>
      <c r="AK5124" s="127"/>
      <c r="AL5124" s="127"/>
      <c r="AM5124" s="127"/>
    </row>
    <row r="5125" spans="1:39" s="1" customFormat="1" ht="15" customHeight="1" x14ac:dyDescent="0.2">
      <c r="A5125" s="30">
        <v>5261</v>
      </c>
      <c r="B5125" s="30">
        <v>110301</v>
      </c>
      <c r="C5125" s="140">
        <v>40604</v>
      </c>
      <c r="D5125" s="30">
        <v>2</v>
      </c>
      <c r="E5125" s="30" t="s">
        <v>47</v>
      </c>
      <c r="F5125" s="30">
        <v>-80</v>
      </c>
      <c r="G5125" s="83">
        <v>33.726999999999997</v>
      </c>
      <c r="H5125" s="32">
        <v>-80.562116666666668</v>
      </c>
      <c r="I5125" s="30">
        <v>25</v>
      </c>
      <c r="J5125" s="83">
        <v>10.039999999999907</v>
      </c>
      <c r="K5125" s="32">
        <v>25.167333333333332</v>
      </c>
      <c r="L5125" s="34">
        <v>24.393000000000001</v>
      </c>
      <c r="M5125" s="34">
        <v>23.962</v>
      </c>
      <c r="N5125" s="33"/>
      <c r="O5125" s="33"/>
      <c r="P5125" s="31">
        <v>22.01081081081081</v>
      </c>
      <c r="Q5125" s="31">
        <v>8.4088139999999996</v>
      </c>
      <c r="R5125" s="31">
        <v>3.70369179308712</v>
      </c>
      <c r="S5125" s="31">
        <v>3.3679999999999999</v>
      </c>
      <c r="T5125" s="31">
        <v>4.8000000000000001E-2</v>
      </c>
      <c r="U5125" s="31">
        <v>1.3009999999999999</v>
      </c>
      <c r="V5125" s="31">
        <v>0.161</v>
      </c>
      <c r="W5125" s="31">
        <v>1.1399999999999999</v>
      </c>
      <c r="X5125" s="31">
        <v>3.1150000000000002</v>
      </c>
      <c r="Y5125" s="31">
        <v>0.2475</v>
      </c>
      <c r="Z5125" s="31">
        <v>0.19950000000000001</v>
      </c>
      <c r="AA5125" s="31">
        <v>7.9014696557966042</v>
      </c>
      <c r="AB5125" s="31" t="s">
        <v>194</v>
      </c>
      <c r="AC5125" s="31" t="s">
        <v>194</v>
      </c>
      <c r="AD5125" s="31">
        <v>4.6689999999999996</v>
      </c>
      <c r="AE5125" s="34">
        <v>2806</v>
      </c>
      <c r="AF5125" s="31">
        <v>0.3889889380681919</v>
      </c>
      <c r="AG5125" s="31">
        <v>0.17901821744970237</v>
      </c>
      <c r="AH5125" s="34"/>
      <c r="AI5125" s="34">
        <v>3.75</v>
      </c>
      <c r="AJ5125" s="127"/>
      <c r="AK5125" s="127"/>
      <c r="AL5125" s="127"/>
      <c r="AM5125" s="127"/>
    </row>
    <row r="5126" spans="1:39" s="1" customFormat="1" ht="15" customHeight="1" x14ac:dyDescent="0.2">
      <c r="A5126" s="30">
        <v>5262</v>
      </c>
      <c r="B5126" s="30">
        <v>110301</v>
      </c>
      <c r="C5126" s="140">
        <v>40604</v>
      </c>
      <c r="D5126" s="30">
        <v>3</v>
      </c>
      <c r="E5126" s="30" t="s">
        <v>47</v>
      </c>
      <c r="F5126" s="30">
        <v>-80</v>
      </c>
      <c r="G5126" s="83">
        <v>37.234999999999999</v>
      </c>
      <c r="H5126" s="32">
        <v>-80.620583333333329</v>
      </c>
      <c r="I5126" s="30">
        <v>25</v>
      </c>
      <c r="J5126" s="83">
        <v>9.0059999999999008</v>
      </c>
      <c r="K5126" s="32">
        <v>25.150099999999998</v>
      </c>
      <c r="L5126" s="34">
        <v>24.56</v>
      </c>
      <c r="M5126" s="34">
        <v>23.524000000000001</v>
      </c>
      <c r="N5126" s="33"/>
      <c r="O5126" s="33"/>
      <c r="P5126" s="31">
        <v>49.859459459459458</v>
      </c>
      <c r="Q5126" s="31">
        <v>9.242423999999998</v>
      </c>
      <c r="R5126" s="31">
        <v>2.4057967115831609</v>
      </c>
      <c r="S5126" s="31">
        <v>4.7859999999999996</v>
      </c>
      <c r="T5126" s="31">
        <v>6.6000000000000003E-2</v>
      </c>
      <c r="U5126" s="31">
        <v>1.36</v>
      </c>
      <c r="V5126" s="31">
        <v>0.112</v>
      </c>
      <c r="W5126" s="31">
        <v>1.248</v>
      </c>
      <c r="X5126" s="31">
        <v>2.0630000000000002</v>
      </c>
      <c r="Y5126" s="31">
        <v>0.15</v>
      </c>
      <c r="Z5126" s="31">
        <v>8.3999999999999991E-2</v>
      </c>
      <c r="AA5126" s="31">
        <v>7.9394949831413948</v>
      </c>
      <c r="AB5126" s="31" t="s">
        <v>194</v>
      </c>
      <c r="AC5126" s="31" t="s">
        <v>194</v>
      </c>
      <c r="AD5126" s="31">
        <v>6.1459999999999999</v>
      </c>
      <c r="AE5126" s="34">
        <v>2680.2666666666669</v>
      </c>
      <c r="AF5126" s="31">
        <v>0.3713076227014559</v>
      </c>
      <c r="AG5126" s="31">
        <v>0.11539581653088292</v>
      </c>
      <c r="AH5126" s="34"/>
      <c r="AI5126" s="34">
        <v>2.4500000000000011</v>
      </c>
      <c r="AJ5126" s="127"/>
      <c r="AK5126" s="127"/>
      <c r="AL5126" s="127"/>
      <c r="AM5126" s="127"/>
    </row>
    <row r="5127" spans="1:39" s="1" customFormat="1" ht="15" customHeight="1" x14ac:dyDescent="0.2">
      <c r="A5127" s="30">
        <v>5264</v>
      </c>
      <c r="B5127" s="30">
        <v>110301</v>
      </c>
      <c r="C5127" s="140">
        <v>40604</v>
      </c>
      <c r="D5127" s="30">
        <v>4</v>
      </c>
      <c r="E5127" s="30" t="s">
        <v>48</v>
      </c>
      <c r="F5127" s="30">
        <v>-80</v>
      </c>
      <c r="G5127" s="83">
        <v>40.805</v>
      </c>
      <c r="H5127" s="32">
        <v>-80.680083333333329</v>
      </c>
      <c r="I5127" s="30">
        <v>25</v>
      </c>
      <c r="J5127" s="83">
        <v>7.9270000000001062</v>
      </c>
      <c r="K5127" s="32">
        <v>25.132116666666668</v>
      </c>
      <c r="L5127" s="34">
        <v>24.792000000000002</v>
      </c>
      <c r="M5127" s="34">
        <v>32.293999999999997</v>
      </c>
      <c r="N5127" s="33"/>
      <c r="O5127" s="33"/>
      <c r="P5127" s="31">
        <v>55.827027027027022</v>
      </c>
      <c r="Q5127" s="31">
        <v>16.994997000000001</v>
      </c>
      <c r="R5127" s="31">
        <v>1.1417138045025126</v>
      </c>
      <c r="S5127" s="31">
        <v>4.8630000000000004</v>
      </c>
      <c r="T5127" s="31">
        <v>9.4E-2</v>
      </c>
      <c r="U5127" s="31">
        <v>1.034</v>
      </c>
      <c r="V5127" s="31">
        <v>0.14899999999999999</v>
      </c>
      <c r="W5127" s="31">
        <v>0.88500000000000001</v>
      </c>
      <c r="X5127" s="31">
        <v>11.582000000000001</v>
      </c>
      <c r="Y5127" s="31">
        <v>0.42499999999999999</v>
      </c>
      <c r="Z5127" s="31">
        <v>0.33099999999999996</v>
      </c>
      <c r="AA5127" s="31">
        <v>7.8810729824281101</v>
      </c>
      <c r="AB5127" s="31" t="s">
        <v>194</v>
      </c>
      <c r="AC5127" s="31" t="s">
        <v>194</v>
      </c>
      <c r="AD5127" s="31">
        <v>5.8970000000000002</v>
      </c>
      <c r="AE5127" s="34">
        <v>2868.8666666666668</v>
      </c>
      <c r="AF5127" s="31">
        <v>0.48960404217890396</v>
      </c>
      <c r="AG5127" s="31">
        <v>9.1456462283918932E-2</v>
      </c>
      <c r="AH5127" s="34"/>
      <c r="AI5127" s="34">
        <v>1.2000000000000011</v>
      </c>
      <c r="AJ5127" s="127"/>
      <c r="AK5127" s="127"/>
      <c r="AL5127" s="127"/>
      <c r="AM5127" s="127"/>
    </row>
    <row r="5128" spans="1:39" s="1" customFormat="1" ht="15" customHeight="1" x14ac:dyDescent="0.2">
      <c r="A5128" s="30">
        <v>5265</v>
      </c>
      <c r="B5128" s="30">
        <v>110301</v>
      </c>
      <c r="C5128" s="140">
        <v>40604</v>
      </c>
      <c r="D5128" s="30">
        <v>5</v>
      </c>
      <c r="E5128" s="30" t="s">
        <v>48</v>
      </c>
      <c r="F5128" s="30">
        <v>-80</v>
      </c>
      <c r="G5128" s="83">
        <v>43.18</v>
      </c>
      <c r="H5128" s="32">
        <v>-80.719666666666669</v>
      </c>
      <c r="I5128" s="30">
        <v>25</v>
      </c>
      <c r="J5128" s="83">
        <v>6.9380000000001019</v>
      </c>
      <c r="K5128" s="32">
        <v>25.115633333333335</v>
      </c>
      <c r="L5128" s="34">
        <v>24.946999999999999</v>
      </c>
      <c r="M5128" s="34">
        <v>34.085999999999999</v>
      </c>
      <c r="N5128" s="33"/>
      <c r="O5128" s="33"/>
      <c r="P5128" s="31">
        <v>61.383783783783784</v>
      </c>
      <c r="Q5128" s="31">
        <v>21.163047000000002</v>
      </c>
      <c r="R5128" s="31">
        <v>2.5462243441368808</v>
      </c>
      <c r="S5128" s="31">
        <v>2.319</v>
      </c>
      <c r="T5128" s="31">
        <v>0.13900000000000001</v>
      </c>
      <c r="U5128" s="31">
        <v>1.254</v>
      </c>
      <c r="V5128" s="31">
        <v>0.20200000000000001</v>
      </c>
      <c r="W5128" s="31">
        <v>1.052</v>
      </c>
      <c r="X5128" s="31">
        <v>34.177</v>
      </c>
      <c r="Y5128" s="31">
        <v>1.0225</v>
      </c>
      <c r="Z5128" s="31">
        <v>0.88349999999999995</v>
      </c>
      <c r="AA5128" s="31">
        <v>7.9427652395176063</v>
      </c>
      <c r="AB5128" s="31" t="s">
        <v>194</v>
      </c>
      <c r="AC5128" s="31" t="s">
        <v>194</v>
      </c>
      <c r="AD5128" s="31">
        <v>3.573</v>
      </c>
      <c r="AE5128" s="34">
        <v>2578.3000000000002</v>
      </c>
      <c r="AF5128" s="31">
        <v>0.45171550925018389</v>
      </c>
      <c r="AG5128" s="31">
        <v>0.14165243850357168</v>
      </c>
      <c r="AH5128" s="34"/>
      <c r="AI5128" s="34">
        <v>2.5999999999999979</v>
      </c>
      <c r="AJ5128" s="127"/>
      <c r="AK5128" s="127"/>
      <c r="AL5128" s="127"/>
      <c r="AM5128" s="127"/>
    </row>
    <row r="5129" spans="1:39" s="1" customFormat="1" ht="15" customHeight="1" x14ac:dyDescent="0.2">
      <c r="A5129" s="30">
        <v>5266</v>
      </c>
      <c r="B5129" s="30">
        <v>110301</v>
      </c>
      <c r="C5129" s="140">
        <v>40604</v>
      </c>
      <c r="D5129" s="30">
        <v>6</v>
      </c>
      <c r="E5129" s="30" t="s">
        <v>48</v>
      </c>
      <c r="F5129" s="30">
        <v>-80</v>
      </c>
      <c r="G5129" s="83">
        <v>45.585999999999999</v>
      </c>
      <c r="H5129" s="32">
        <v>-80.759766666666664</v>
      </c>
      <c r="I5129" s="30">
        <v>25</v>
      </c>
      <c r="J5129" s="83">
        <v>4.1859999999999786</v>
      </c>
      <c r="K5129" s="32">
        <v>25.069766666666666</v>
      </c>
      <c r="L5129" s="34">
        <v>25.032</v>
      </c>
      <c r="M5129" s="34">
        <v>36.704000000000001</v>
      </c>
      <c r="N5129" s="33"/>
      <c r="O5129" s="33"/>
      <c r="P5129" s="31">
        <v>68.108108108108098</v>
      </c>
      <c r="Q5129" s="31">
        <v>20.357224000000002</v>
      </c>
      <c r="R5129" s="31">
        <v>0.81637142117041717</v>
      </c>
      <c r="S5129" s="31">
        <v>0.94599999999999995</v>
      </c>
      <c r="T5129" s="31">
        <v>0.28100000000000003</v>
      </c>
      <c r="U5129" s="31">
        <v>1.135</v>
      </c>
      <c r="V5129" s="31">
        <v>0.18099999999999999</v>
      </c>
      <c r="W5129" s="31">
        <v>0.95399999999999996</v>
      </c>
      <c r="X5129" s="31">
        <v>73.625</v>
      </c>
      <c r="Y5129" s="31">
        <v>1.2787500000000001</v>
      </c>
      <c r="Z5129" s="31">
        <v>0.99775000000000003</v>
      </c>
      <c r="AA5129" s="31">
        <v>8.0554081986986308</v>
      </c>
      <c r="AB5129" s="31" t="s">
        <v>194</v>
      </c>
      <c r="AC5129" s="31" t="s">
        <v>194</v>
      </c>
      <c r="AD5129" s="31">
        <v>2.081</v>
      </c>
      <c r="AE5129" s="34">
        <v>2352.9</v>
      </c>
      <c r="AF5129" s="31">
        <v>0.28248006216856791</v>
      </c>
      <c r="AG5129" s="31">
        <v>0.11508765141125826</v>
      </c>
      <c r="AH5129" s="34"/>
      <c r="AI5129" s="34">
        <v>0.85000000000000853</v>
      </c>
      <c r="AJ5129" s="127"/>
      <c r="AK5129" s="127"/>
      <c r="AL5129" s="127"/>
      <c r="AM5129" s="127"/>
    </row>
    <row r="5130" spans="1:39" s="1" customFormat="1" ht="15" customHeight="1" x14ac:dyDescent="0.2">
      <c r="A5130" s="30">
        <v>5267</v>
      </c>
      <c r="B5130" s="30">
        <v>110301</v>
      </c>
      <c r="C5130" s="140">
        <v>40604</v>
      </c>
      <c r="D5130" s="30">
        <v>7</v>
      </c>
      <c r="E5130" s="30" t="s">
        <v>48</v>
      </c>
      <c r="F5130" s="30">
        <v>-80</v>
      </c>
      <c r="G5130" s="83">
        <v>47.662999999999997</v>
      </c>
      <c r="H5130" s="32">
        <v>-80.794383333333329</v>
      </c>
      <c r="I5130" s="30">
        <v>25</v>
      </c>
      <c r="J5130" s="83">
        <v>7.0309999999999917</v>
      </c>
      <c r="K5130" s="32">
        <v>25.117183333333333</v>
      </c>
      <c r="L5130" s="34">
        <v>25.106000000000002</v>
      </c>
      <c r="M5130" s="34">
        <v>37.622999999999998</v>
      </c>
      <c r="N5130" s="33"/>
      <c r="O5130" s="33"/>
      <c r="P5130" s="31">
        <v>60.540540540540533</v>
      </c>
      <c r="Q5130" s="31">
        <v>30.721775000000001</v>
      </c>
      <c r="R5130" s="31">
        <v>0.54779434589349152</v>
      </c>
      <c r="S5130" s="31">
        <v>0.67500000000000004</v>
      </c>
      <c r="T5130" s="31">
        <v>0.57199999999999995</v>
      </c>
      <c r="U5130" s="31">
        <v>1.2010000000000001</v>
      </c>
      <c r="V5130" s="31">
        <v>0.20599999999999999</v>
      </c>
      <c r="W5130" s="31">
        <v>0.99500000000000011</v>
      </c>
      <c r="X5130" s="31">
        <v>130.56800000000001</v>
      </c>
      <c r="Y5130" s="31">
        <v>3.38375</v>
      </c>
      <c r="Z5130" s="31">
        <v>2.512</v>
      </c>
      <c r="AA5130" s="31">
        <v>8.1016695971594164</v>
      </c>
      <c r="AB5130" s="31" t="s">
        <v>194</v>
      </c>
      <c r="AC5130" s="31" t="s">
        <v>194</v>
      </c>
      <c r="AD5130" s="31">
        <v>1.8760000000000001</v>
      </c>
      <c r="AE5130" s="34">
        <v>1761.0333333333333</v>
      </c>
      <c r="AF5130" s="31">
        <v>1.2785274944946956</v>
      </c>
      <c r="AG5130" s="31">
        <v>0.21664038894012894</v>
      </c>
      <c r="AH5130" s="34"/>
      <c r="AI5130" s="34">
        <v>0.70000000000000284</v>
      </c>
      <c r="AJ5130" s="127"/>
      <c r="AK5130" s="127"/>
      <c r="AL5130" s="127"/>
      <c r="AM5130" s="127"/>
    </row>
    <row r="5131" spans="1:39" s="1" customFormat="1" ht="15" customHeight="1" x14ac:dyDescent="0.2">
      <c r="A5131" s="30">
        <v>5269</v>
      </c>
      <c r="B5131" s="30">
        <v>110301</v>
      </c>
      <c r="C5131" s="140">
        <v>40604</v>
      </c>
      <c r="D5131" s="30">
        <v>8</v>
      </c>
      <c r="E5131" s="30" t="s">
        <v>48</v>
      </c>
      <c r="F5131" s="30">
        <v>-80</v>
      </c>
      <c r="G5131" s="83">
        <v>51.847999999999999</v>
      </c>
      <c r="H5131" s="32">
        <v>-80.864133333333328</v>
      </c>
      <c r="I5131" s="30">
        <v>25</v>
      </c>
      <c r="J5131" s="83">
        <v>7.7140000000000697</v>
      </c>
      <c r="K5131" s="32">
        <v>25.128566666666668</v>
      </c>
      <c r="L5131" s="34">
        <v>25.434000000000001</v>
      </c>
      <c r="M5131" s="34">
        <v>35.81</v>
      </c>
      <c r="N5131" s="33"/>
      <c r="O5131" s="33"/>
      <c r="P5131" s="31">
        <v>17.318918918918918</v>
      </c>
      <c r="Q5131" s="31">
        <v>20.746242000000002</v>
      </c>
      <c r="R5131" s="31">
        <v>11.297710483117502</v>
      </c>
      <c r="S5131" s="31">
        <v>2.7475000000000001</v>
      </c>
      <c r="T5131" s="31">
        <v>0.22</v>
      </c>
      <c r="U5131" s="31">
        <v>1.0645</v>
      </c>
      <c r="V5131" s="31">
        <v>0.16900000000000001</v>
      </c>
      <c r="W5131" s="31">
        <v>0</v>
      </c>
      <c r="X5131" s="31">
        <v>58.346499999999999</v>
      </c>
      <c r="Y5131" s="31">
        <v>1.12625</v>
      </c>
      <c r="Z5131" s="31">
        <v>0.90625</v>
      </c>
      <c r="AA5131" s="31">
        <v>7.8515576215933711</v>
      </c>
      <c r="AB5131" s="31" t="s">
        <v>194</v>
      </c>
      <c r="AC5131" s="31" t="s">
        <v>194</v>
      </c>
      <c r="AD5131" s="31">
        <v>2.9165000000000001</v>
      </c>
      <c r="AE5131" s="34">
        <v>2785.3</v>
      </c>
      <c r="AF5131" s="31">
        <v>2.1192319418130721</v>
      </c>
      <c r="AG5131" s="31">
        <v>1.1836382940808685</v>
      </c>
      <c r="AH5131" s="34"/>
      <c r="AI5131" s="34">
        <v>11.550000000000011</v>
      </c>
      <c r="AJ5131" s="127"/>
      <c r="AK5131" s="127"/>
      <c r="AL5131" s="127"/>
      <c r="AM5131" s="127"/>
    </row>
    <row r="5132" spans="1:39" s="3" customFormat="1" ht="15" customHeight="1" x14ac:dyDescent="0.2">
      <c r="A5132" s="25">
        <v>5271</v>
      </c>
      <c r="B5132" s="25">
        <v>110301</v>
      </c>
      <c r="C5132" s="139">
        <v>40604</v>
      </c>
      <c r="D5132" s="25">
        <v>9</v>
      </c>
      <c r="E5132" s="25" t="s">
        <v>49</v>
      </c>
      <c r="F5132" s="25">
        <v>-80</v>
      </c>
      <c r="G5132" s="82">
        <v>54.354999999999997</v>
      </c>
      <c r="H5132" s="27">
        <v>-80.90591666666667</v>
      </c>
      <c r="I5132" s="25">
        <v>25</v>
      </c>
      <c r="J5132" s="82">
        <v>7.6189999999999003</v>
      </c>
      <c r="K5132" s="27">
        <v>25.126983333333332</v>
      </c>
      <c r="L5132" s="29">
        <v>24.690999999999999</v>
      </c>
      <c r="M5132" s="29">
        <v>34.892000000000003</v>
      </c>
      <c r="N5132" s="28"/>
      <c r="O5132" s="28"/>
      <c r="P5132" s="26">
        <v>29.405405405405403</v>
      </c>
      <c r="Q5132" s="26">
        <v>18.078690000000002</v>
      </c>
      <c r="R5132" s="26">
        <v>3.7012687977179359</v>
      </c>
      <c r="S5132" s="26">
        <v>2.5449999999999999</v>
      </c>
      <c r="T5132" s="26">
        <v>0.26600000000000001</v>
      </c>
      <c r="U5132" s="26">
        <v>1.601</v>
      </c>
      <c r="V5132" s="26">
        <v>0.20799999999999999</v>
      </c>
      <c r="W5132" s="26">
        <v>1.393</v>
      </c>
      <c r="X5132" s="26">
        <v>51.78</v>
      </c>
      <c r="Y5132" s="26">
        <v>0.82125000000000004</v>
      </c>
      <c r="Z5132" s="26">
        <v>0.55525000000000002</v>
      </c>
      <c r="AA5132" s="26">
        <v>7.8245439289706393</v>
      </c>
      <c r="AB5132" s="26" t="s">
        <v>194</v>
      </c>
      <c r="AC5132" s="26" t="s">
        <v>194</v>
      </c>
      <c r="AD5132" s="26">
        <v>4.1459999999999999</v>
      </c>
      <c r="AE5132" s="29">
        <v>2984.6333333333337</v>
      </c>
      <c r="AF5132" s="26">
        <v>2.0893420991693037</v>
      </c>
      <c r="AG5132" s="26">
        <v>0.73614851816724747</v>
      </c>
      <c r="AH5132" s="29"/>
      <c r="AI5132" s="29">
        <v>3.9499999999999957</v>
      </c>
      <c r="AJ5132" s="125"/>
      <c r="AK5132" s="125"/>
      <c r="AL5132" s="125"/>
      <c r="AM5132" s="125"/>
    </row>
    <row r="5133" spans="1:39" s="3" customFormat="1" ht="15" customHeight="1" x14ac:dyDescent="0.2">
      <c r="A5133" s="25">
        <v>5272</v>
      </c>
      <c r="B5133" s="25">
        <v>110301</v>
      </c>
      <c r="C5133" s="139">
        <v>40604</v>
      </c>
      <c r="D5133" s="25">
        <v>10</v>
      </c>
      <c r="E5133" s="25" t="s">
        <v>49</v>
      </c>
      <c r="F5133" s="25">
        <v>-80</v>
      </c>
      <c r="G5133" s="82">
        <v>59.756</v>
      </c>
      <c r="H5133" s="27">
        <v>-80.99593333333334</v>
      </c>
      <c r="I5133" s="25">
        <v>25</v>
      </c>
      <c r="J5133" s="82">
        <v>6.7089999999999606</v>
      </c>
      <c r="K5133" s="27">
        <v>25.111816666666666</v>
      </c>
      <c r="L5133" s="29">
        <v>25.047000000000001</v>
      </c>
      <c r="M5133" s="29">
        <v>34.128</v>
      </c>
      <c r="N5133" s="28"/>
      <c r="O5133" s="28"/>
      <c r="P5133" s="26">
        <v>27.027027027027028</v>
      </c>
      <c r="Q5133" s="26">
        <v>11.243087999999998</v>
      </c>
      <c r="R5133" s="26">
        <v>6.2843793326425743</v>
      </c>
      <c r="S5133" s="26">
        <v>2.2410000000000001</v>
      </c>
      <c r="T5133" s="26">
        <v>0.16500000000000001</v>
      </c>
      <c r="U5133" s="26">
        <v>1.1539999999999999</v>
      </c>
      <c r="V5133" s="26">
        <v>0.2</v>
      </c>
      <c r="W5133" s="26">
        <v>0.95399999999999996</v>
      </c>
      <c r="X5133" s="26">
        <v>18.535</v>
      </c>
      <c r="Y5133" s="26">
        <v>0.6875</v>
      </c>
      <c r="Z5133" s="26">
        <v>0.52249999999999996</v>
      </c>
      <c r="AA5133" s="26">
        <v>7.9298155277260012</v>
      </c>
      <c r="AB5133" s="26" t="s">
        <v>194</v>
      </c>
      <c r="AC5133" s="26" t="s">
        <v>194</v>
      </c>
      <c r="AD5133" s="26">
        <v>3.3950000000000005</v>
      </c>
      <c r="AE5133" s="29">
        <v>2697.1333333333332</v>
      </c>
      <c r="AF5133" s="26">
        <v>2.2312136058023997</v>
      </c>
      <c r="AG5133" s="26">
        <v>1.0765050168425145</v>
      </c>
      <c r="AH5133" s="29"/>
      <c r="AI5133" s="29">
        <v>6.5500000000000025</v>
      </c>
      <c r="AJ5133" s="125"/>
      <c r="AK5133" s="125"/>
      <c r="AL5133" s="125"/>
      <c r="AM5133" s="125"/>
    </row>
    <row r="5134" spans="1:39" s="1" customFormat="1" ht="15" customHeight="1" x14ac:dyDescent="0.2">
      <c r="A5134" s="30">
        <v>5274</v>
      </c>
      <c r="B5134" s="30">
        <v>110301</v>
      </c>
      <c r="C5134" s="140">
        <v>40604</v>
      </c>
      <c r="D5134" s="30">
        <v>11</v>
      </c>
      <c r="E5134" s="30" t="s">
        <v>49</v>
      </c>
      <c r="F5134" s="30">
        <v>-81</v>
      </c>
      <c r="G5134" s="83">
        <v>2.5000000000000001E-2</v>
      </c>
      <c r="H5134" s="32">
        <v>-81.000416666666666</v>
      </c>
      <c r="I5134" s="30">
        <v>25</v>
      </c>
      <c r="J5134" s="83">
        <v>4.4659999999998945</v>
      </c>
      <c r="K5134" s="32">
        <v>25.074433333333332</v>
      </c>
      <c r="L5134" s="34">
        <v>24.893999999999998</v>
      </c>
      <c r="M5134" s="34">
        <v>34.49</v>
      </c>
      <c r="N5134" s="33"/>
      <c r="O5134" s="33"/>
      <c r="P5134" s="31">
        <v>34.702702702702702</v>
      </c>
      <c r="Q5134" s="31">
        <v>12.048910999999999</v>
      </c>
      <c r="R5134" s="31">
        <v>3.0666716224163366</v>
      </c>
      <c r="S5134" s="31">
        <v>2</v>
      </c>
      <c r="T5134" s="31">
        <v>0.12</v>
      </c>
      <c r="U5134" s="31">
        <v>1.0349999999999999</v>
      </c>
      <c r="V5134" s="31">
        <v>0.13800000000000001</v>
      </c>
      <c r="W5134" s="31">
        <v>0.89699999999999991</v>
      </c>
      <c r="X5134" s="31">
        <v>22.736999999999998</v>
      </c>
      <c r="Y5134" s="31">
        <v>0.34375</v>
      </c>
      <c r="Z5134" s="31">
        <v>0.22375</v>
      </c>
      <c r="AA5134" s="31">
        <v>7.8543759158771032</v>
      </c>
      <c r="AB5134" s="31" t="s">
        <v>194</v>
      </c>
      <c r="AC5134" s="31" t="s">
        <v>194</v>
      </c>
      <c r="AD5134" s="31">
        <v>3.0349999999999997</v>
      </c>
      <c r="AE5134" s="34">
        <v>2774.5666666666666</v>
      </c>
      <c r="AF5134" s="31">
        <v>1.5399583717028635</v>
      </c>
      <c r="AG5134" s="31">
        <v>0.71416851467281173</v>
      </c>
      <c r="AH5134" s="34"/>
      <c r="AI5134" s="34">
        <v>3.2500000000000107</v>
      </c>
      <c r="AJ5134" s="127"/>
      <c r="AK5134" s="127"/>
      <c r="AL5134" s="127"/>
      <c r="AM5134" s="127"/>
    </row>
    <row r="5135" spans="1:39" ht="15" customHeight="1" x14ac:dyDescent="0.2">
      <c r="A5135" s="25">
        <v>5275</v>
      </c>
      <c r="B5135" s="25">
        <v>110301</v>
      </c>
      <c r="C5135" s="139">
        <v>40604</v>
      </c>
      <c r="D5135" s="25">
        <v>12</v>
      </c>
      <c r="E5135" s="25" t="s">
        <v>49</v>
      </c>
      <c r="F5135" s="25">
        <v>-81</v>
      </c>
      <c r="G5135" s="82">
        <v>3.9449999999999998</v>
      </c>
      <c r="H5135" s="27">
        <v>-81.065749999999994</v>
      </c>
      <c r="I5135" s="25">
        <v>25</v>
      </c>
      <c r="J5135" s="82">
        <v>6.7880000000000251</v>
      </c>
      <c r="K5135" s="27">
        <v>25.113133333333334</v>
      </c>
      <c r="L5135" s="29">
        <v>25.114999999999998</v>
      </c>
      <c r="M5135" s="29">
        <v>33.795999999999999</v>
      </c>
      <c r="P5135" s="26">
        <v>26.55135135135135</v>
      </c>
      <c r="Q5135" s="26">
        <v>12.410142</v>
      </c>
      <c r="R5135" s="26">
        <v>5.8602387570868917</v>
      </c>
      <c r="S5135" s="26">
        <v>2.2669999999999999</v>
      </c>
      <c r="T5135" s="26">
        <v>9.7000000000000003E-2</v>
      </c>
      <c r="U5135" s="26">
        <v>0.93899999999999995</v>
      </c>
      <c r="V5135" s="26">
        <v>9.8000000000000004E-2</v>
      </c>
      <c r="W5135" s="26">
        <v>0.84099999999999997</v>
      </c>
      <c r="X5135" s="26">
        <v>6.6749999999999998</v>
      </c>
      <c r="Y5135" s="26">
        <v>0.45750000000000002</v>
      </c>
      <c r="Z5135" s="26">
        <v>0.36050000000000004</v>
      </c>
      <c r="AA5135" s="26">
        <v>7.8438330335594806</v>
      </c>
      <c r="AB5135" s="26" t="s">
        <v>194</v>
      </c>
      <c r="AC5135" s="26" t="s">
        <v>194</v>
      </c>
      <c r="AD5135" s="26">
        <v>3.2059999999999995</v>
      </c>
      <c r="AE5135" s="29">
        <v>2752.333333333333</v>
      </c>
      <c r="AF5135" s="26">
        <v>4.5339944404701589</v>
      </c>
      <c r="AG5135" s="26">
        <v>0.81228433454560922</v>
      </c>
      <c r="AI5135" s="29">
        <v>6.4000000000000057</v>
      </c>
    </row>
    <row r="5136" spans="1:39" ht="15" customHeight="1" x14ac:dyDescent="0.2">
      <c r="A5136" s="25">
        <v>5276</v>
      </c>
      <c r="B5136" s="25">
        <v>110301</v>
      </c>
      <c r="C5136" s="139">
        <v>40604</v>
      </c>
      <c r="D5136" s="25">
        <v>13</v>
      </c>
      <c r="E5136" s="25" t="s">
        <v>49</v>
      </c>
      <c r="F5136" s="25">
        <v>-81</v>
      </c>
      <c r="G5136" s="82">
        <v>5.7839999999999998</v>
      </c>
      <c r="H5136" s="27">
        <v>-81.096400000000003</v>
      </c>
      <c r="I5136" s="25">
        <v>25</v>
      </c>
      <c r="J5136" s="82">
        <v>6.7750000000000199</v>
      </c>
      <c r="K5136" s="27">
        <v>25.112916666666667</v>
      </c>
      <c r="L5136" s="29">
        <v>25.026</v>
      </c>
      <c r="M5136" s="29">
        <v>33.840000000000003</v>
      </c>
      <c r="P5136" s="26">
        <v>26.464864864864861</v>
      </c>
      <c r="Q5136" s="26">
        <v>10.159395</v>
      </c>
      <c r="R5136" s="26">
        <v>8.7369184322675686</v>
      </c>
      <c r="S5136" s="26">
        <v>2.3069999999999999</v>
      </c>
      <c r="T5136" s="26">
        <v>8.2000000000000003E-2</v>
      </c>
      <c r="U5136" s="26">
        <v>1.004</v>
      </c>
      <c r="V5136" s="26">
        <v>0.14099999999999999</v>
      </c>
      <c r="W5136" s="26">
        <v>0.86299999999999999</v>
      </c>
      <c r="X5136" s="26">
        <v>7.9210000000000003</v>
      </c>
      <c r="Y5136" s="26">
        <v>0.40250000000000002</v>
      </c>
      <c r="Z5136" s="26">
        <v>0.32050000000000001</v>
      </c>
      <c r="AA5136" s="26">
        <v>7.8427097154405327</v>
      </c>
      <c r="AB5136" s="26" t="s">
        <v>194</v>
      </c>
      <c r="AC5136" s="26" t="s">
        <v>194</v>
      </c>
      <c r="AD5136" s="26">
        <v>3.3109999999999999</v>
      </c>
      <c r="AE5136" s="29">
        <v>2649.6</v>
      </c>
      <c r="AF5136" s="26">
        <v>2.6298851689523755</v>
      </c>
      <c r="AG5136" s="26">
        <v>0.70207538744740616</v>
      </c>
      <c r="AI5136" s="29">
        <v>9.0499999999999936</v>
      </c>
    </row>
    <row r="5137" spans="1:39" ht="15" customHeight="1" x14ac:dyDescent="0.2">
      <c r="A5137" s="25">
        <v>5277</v>
      </c>
      <c r="B5137" s="25">
        <v>110301</v>
      </c>
      <c r="C5137" s="139">
        <v>40604</v>
      </c>
      <c r="D5137" s="25">
        <v>14</v>
      </c>
      <c r="E5137" s="25" t="s">
        <v>49</v>
      </c>
      <c r="F5137" s="25">
        <v>-81</v>
      </c>
      <c r="G5137" s="82">
        <v>1.7210000000000001</v>
      </c>
      <c r="H5137" s="27">
        <v>-81.028683333333333</v>
      </c>
      <c r="I5137" s="25">
        <v>25</v>
      </c>
      <c r="J5137" s="82">
        <v>2.032999999999916</v>
      </c>
      <c r="K5137" s="27">
        <v>25.033883333333332</v>
      </c>
      <c r="L5137" s="29">
        <v>24.949000000000002</v>
      </c>
      <c r="M5137" s="29">
        <v>34.204000000000001</v>
      </c>
      <c r="P5137" s="26">
        <v>16.82162162162162</v>
      </c>
      <c r="Q5137" s="26">
        <v>7.3251209999999993</v>
      </c>
      <c r="R5137" s="26">
        <v>4.8230196221770099</v>
      </c>
      <c r="S5137" s="26">
        <v>2.2040000000000002</v>
      </c>
      <c r="T5137" s="26">
        <v>7.6999999999999999E-2</v>
      </c>
      <c r="U5137" s="26">
        <v>1.089</v>
      </c>
      <c r="V5137" s="26">
        <v>0.14099999999999999</v>
      </c>
      <c r="W5137" s="26">
        <v>0.94799999999999995</v>
      </c>
      <c r="X5137" s="26">
        <v>12.282</v>
      </c>
      <c r="Y5137" s="26">
        <v>0.625</v>
      </c>
      <c r="Z5137" s="26">
        <v>0.54800000000000004</v>
      </c>
      <c r="AA5137" s="26">
        <v>7.7963469756363928</v>
      </c>
      <c r="AB5137" s="26" t="s">
        <v>194</v>
      </c>
      <c r="AC5137" s="26" t="s">
        <v>194</v>
      </c>
      <c r="AD5137" s="26">
        <v>3.2930000000000001</v>
      </c>
      <c r="AE5137" s="29">
        <v>2447.9666666666667</v>
      </c>
      <c r="AF5137" s="26">
        <v>1.906635173713032</v>
      </c>
      <c r="AG5137" s="26">
        <v>0.67494429476685258</v>
      </c>
      <c r="AI5137" s="29">
        <v>5.0499999999999901</v>
      </c>
    </row>
    <row r="5138" spans="1:39" ht="15" customHeight="1" x14ac:dyDescent="0.2">
      <c r="A5138" s="25">
        <v>5279</v>
      </c>
      <c r="B5138" s="25">
        <v>110301</v>
      </c>
      <c r="C5138" s="139">
        <v>40604</v>
      </c>
      <c r="D5138" s="25">
        <v>15</v>
      </c>
      <c r="E5138" s="25" t="s">
        <v>49</v>
      </c>
      <c r="F5138" s="25">
        <v>-80</v>
      </c>
      <c r="G5138" s="82">
        <v>56.95</v>
      </c>
      <c r="H5138" s="27">
        <v>-80.94916666666667</v>
      </c>
      <c r="I5138" s="25">
        <v>24</v>
      </c>
      <c r="J5138" s="82">
        <v>55.895999999999972</v>
      </c>
      <c r="K5138" s="27">
        <v>24.9316</v>
      </c>
      <c r="L5138" s="29">
        <v>25.280999999999999</v>
      </c>
      <c r="M5138" s="29">
        <v>34.478999999999999</v>
      </c>
      <c r="P5138" s="26">
        <v>31.243243243243242</v>
      </c>
      <c r="Q5138" s="26">
        <v>6.9361030000000001</v>
      </c>
      <c r="R5138" s="26">
        <v>4.8479114529420704</v>
      </c>
      <c r="S5138" s="26">
        <v>1.629</v>
      </c>
      <c r="T5138" s="26">
        <v>7.3999999999999996E-2</v>
      </c>
      <c r="U5138" s="26">
        <v>0.95699999999999996</v>
      </c>
      <c r="V5138" s="26">
        <v>0.11799999999999999</v>
      </c>
      <c r="W5138" s="26">
        <v>0.83899999999999997</v>
      </c>
      <c r="X5138" s="26">
        <v>20.724</v>
      </c>
      <c r="Y5138" s="26">
        <v>0.57374999999999998</v>
      </c>
      <c r="Z5138" s="26">
        <v>0.49974999999999997</v>
      </c>
      <c r="AA5138" s="26">
        <v>7.8589910834131578</v>
      </c>
      <c r="AB5138" s="26" t="s">
        <v>194</v>
      </c>
      <c r="AC5138" s="26" t="s">
        <v>194</v>
      </c>
      <c r="AD5138" s="26">
        <v>2.5859999999999999</v>
      </c>
      <c r="AE5138" s="29">
        <v>2365.9333333333334</v>
      </c>
      <c r="AF5138" s="26">
        <v>0.85754379528669589</v>
      </c>
      <c r="AG5138" s="26">
        <v>0.39744246756144208</v>
      </c>
      <c r="AI5138" s="29">
        <v>4.9500000000000099</v>
      </c>
    </row>
    <row r="5139" spans="1:39" ht="15" customHeight="1" x14ac:dyDescent="0.2">
      <c r="A5139" s="25">
        <v>5280</v>
      </c>
      <c r="B5139" s="25">
        <v>110301</v>
      </c>
      <c r="C5139" s="139">
        <v>40604</v>
      </c>
      <c r="D5139" s="25">
        <v>16</v>
      </c>
      <c r="E5139" s="25" t="s">
        <v>50</v>
      </c>
      <c r="F5139" s="25">
        <v>-80</v>
      </c>
      <c r="G5139" s="82">
        <v>49.886000000000003</v>
      </c>
      <c r="H5139" s="27">
        <v>-80.831433333333337</v>
      </c>
      <c r="I5139" s="25">
        <v>24</v>
      </c>
      <c r="J5139" s="82">
        <v>52.491999999999948</v>
      </c>
      <c r="K5139" s="27">
        <v>24.874866666666666</v>
      </c>
      <c r="L5139" s="29">
        <v>25.773</v>
      </c>
      <c r="M5139" s="29">
        <v>34.951000000000001</v>
      </c>
      <c r="P5139" s="26">
        <v>52.259459459459457</v>
      </c>
      <c r="Q5139" s="26">
        <v>10.854069999999998</v>
      </c>
      <c r="R5139" s="26">
        <v>2.4678749343818658</v>
      </c>
      <c r="S5139" s="26">
        <v>1.3759999999999999</v>
      </c>
      <c r="T5139" s="26">
        <v>8.5000000000000006E-2</v>
      </c>
      <c r="U5139" s="26">
        <v>1.0529999999999999</v>
      </c>
      <c r="V5139" s="26">
        <v>0.16700000000000001</v>
      </c>
      <c r="W5139" s="26">
        <v>0.8859999999999999</v>
      </c>
      <c r="X5139" s="26">
        <v>15.006</v>
      </c>
      <c r="Y5139" s="26">
        <v>0.44374999999999998</v>
      </c>
      <c r="Z5139" s="26">
        <v>0.35874999999999996</v>
      </c>
      <c r="AA5139" s="26">
        <v>7.9608553566079951</v>
      </c>
      <c r="AB5139" s="26" t="s">
        <v>194</v>
      </c>
      <c r="AC5139" s="26" t="s">
        <v>194</v>
      </c>
      <c r="AD5139" s="26">
        <v>2.4289999999999998</v>
      </c>
      <c r="AE5139" s="29">
        <v>2326.8333333333335</v>
      </c>
      <c r="AF5139" s="26">
        <v>0.26985055119232804</v>
      </c>
      <c r="AG5139" s="26">
        <v>0.20081591647909852</v>
      </c>
      <c r="AI5139" s="29">
        <v>2.5</v>
      </c>
    </row>
    <row r="5140" spans="1:39" ht="15" customHeight="1" x14ac:dyDescent="0.2">
      <c r="A5140" s="25">
        <v>5281</v>
      </c>
      <c r="B5140" s="25">
        <v>110301</v>
      </c>
      <c r="C5140" s="139">
        <v>40604</v>
      </c>
      <c r="D5140" s="25">
        <v>17</v>
      </c>
      <c r="E5140" s="25" t="s">
        <v>50</v>
      </c>
      <c r="F5140" s="25">
        <v>-80</v>
      </c>
      <c r="G5140" s="82">
        <v>42.582999999999998</v>
      </c>
      <c r="H5140" s="27">
        <v>-80.709716666666665</v>
      </c>
      <c r="I5140" s="25">
        <v>24</v>
      </c>
      <c r="J5140" s="82">
        <v>55.362099999999899</v>
      </c>
      <c r="K5140" s="27">
        <v>24.922701666666665</v>
      </c>
      <c r="L5140" s="29">
        <v>25.582999999999998</v>
      </c>
      <c r="M5140" s="29">
        <v>35.759</v>
      </c>
      <c r="P5140" s="26">
        <v>48.432432432432428</v>
      </c>
      <c r="Q5140" s="26">
        <v>9.325784999999998</v>
      </c>
      <c r="R5140" s="26">
        <v>2.4358501029778288</v>
      </c>
      <c r="S5140" s="26">
        <v>1.4610000000000001</v>
      </c>
      <c r="T5140" s="26">
        <v>3.1E-2</v>
      </c>
      <c r="U5140" s="26">
        <v>0.439</v>
      </c>
      <c r="V5140" s="26">
        <v>9.2999999999999999E-2</v>
      </c>
      <c r="W5140" s="26">
        <v>0.34599999999999997</v>
      </c>
      <c r="X5140" s="26">
        <v>5.9770000000000003</v>
      </c>
      <c r="Y5140" s="26">
        <v>0.29875000000000002</v>
      </c>
      <c r="Z5140" s="26">
        <v>0.26775000000000004</v>
      </c>
      <c r="AA5140" s="26">
        <v>7.8929392519525727</v>
      </c>
      <c r="AB5140" s="26" t="s">
        <v>194</v>
      </c>
      <c r="AC5140" s="26" t="s">
        <v>194</v>
      </c>
      <c r="AD5140" s="26">
        <v>1.9</v>
      </c>
      <c r="AE5140" s="29">
        <v>2531.5333333333333</v>
      </c>
      <c r="AF5140" s="26">
        <v>0.53885913498623983</v>
      </c>
      <c r="AG5140" s="26">
        <v>0.26783782981034943</v>
      </c>
      <c r="AI5140" s="29">
        <v>2.5</v>
      </c>
    </row>
    <row r="5141" spans="1:39" s="1" customFormat="1" ht="15" customHeight="1" x14ac:dyDescent="0.2">
      <c r="A5141" s="30">
        <v>5282</v>
      </c>
      <c r="B5141" s="30">
        <v>110301</v>
      </c>
      <c r="C5141" s="140">
        <v>40604</v>
      </c>
      <c r="D5141" s="30">
        <v>18</v>
      </c>
      <c r="E5141" s="30" t="s">
        <v>50</v>
      </c>
      <c r="F5141" s="30">
        <v>-80</v>
      </c>
      <c r="G5141" s="83">
        <v>36.71</v>
      </c>
      <c r="H5141" s="32">
        <v>-80.611833333333337</v>
      </c>
      <c r="I5141" s="30">
        <v>24</v>
      </c>
      <c r="J5141" s="83">
        <v>58.726999999999997</v>
      </c>
      <c r="K5141" s="32">
        <v>24.978783333333332</v>
      </c>
      <c r="L5141" s="34">
        <v>25.37</v>
      </c>
      <c r="M5141" s="34">
        <v>36.159999999999997</v>
      </c>
      <c r="N5141" s="33"/>
      <c r="O5141" s="33"/>
      <c r="P5141" s="31">
        <v>35.45945945945946</v>
      </c>
      <c r="Q5141" s="31">
        <v>4.7131430000000005</v>
      </c>
      <c r="R5141" s="31">
        <v>4.9429667321787258</v>
      </c>
      <c r="S5141" s="31">
        <v>1.2210000000000001</v>
      </c>
      <c r="T5141" s="31">
        <v>2.9000000000000001E-2</v>
      </c>
      <c r="U5141" s="31">
        <v>0.80300000000000005</v>
      </c>
      <c r="V5141" s="31">
        <v>0.126</v>
      </c>
      <c r="W5141" s="31">
        <v>0.67700000000000005</v>
      </c>
      <c r="X5141" s="31">
        <v>1.552</v>
      </c>
      <c r="Y5141" s="31">
        <v>0.14374999999999999</v>
      </c>
      <c r="Z5141" s="31">
        <v>0.11474999999999999</v>
      </c>
      <c r="AA5141" s="31">
        <v>7.8462930158752986</v>
      </c>
      <c r="AB5141" s="31" t="s">
        <v>194</v>
      </c>
      <c r="AC5141" s="31" t="s">
        <v>194</v>
      </c>
      <c r="AD5141" s="31">
        <v>2.024</v>
      </c>
      <c r="AE5141" s="34">
        <v>2340.6333333333332</v>
      </c>
      <c r="AF5141" s="31">
        <v>0.47907944969870397</v>
      </c>
      <c r="AG5141" s="31">
        <v>0.14934606379285997</v>
      </c>
      <c r="AH5141" s="34"/>
      <c r="AI5141" s="34">
        <v>5</v>
      </c>
      <c r="AJ5141" s="127"/>
      <c r="AK5141" s="127"/>
      <c r="AL5141" s="127"/>
      <c r="AM5141" s="127"/>
    </row>
    <row r="5142" spans="1:39" s="3" customFormat="1" ht="15" customHeight="1" x14ac:dyDescent="0.2">
      <c r="A5142" s="25">
        <v>5283</v>
      </c>
      <c r="B5142" s="25">
        <v>110301</v>
      </c>
      <c r="C5142" s="139">
        <v>40604</v>
      </c>
      <c r="D5142" s="25">
        <v>19</v>
      </c>
      <c r="E5142" s="25" t="s">
        <v>47</v>
      </c>
      <c r="F5142" s="25">
        <v>-80</v>
      </c>
      <c r="G5142" s="82">
        <v>32.968000000000004</v>
      </c>
      <c r="H5142" s="27">
        <v>-80.54946666666666</v>
      </c>
      <c r="I5142" s="25">
        <v>25</v>
      </c>
      <c r="J5142" s="82">
        <v>1.171</v>
      </c>
      <c r="K5142" s="27">
        <v>25.019516666666668</v>
      </c>
      <c r="L5142" s="29">
        <v>25.628</v>
      </c>
      <c r="M5142" s="29">
        <v>32.697000000000003</v>
      </c>
      <c r="N5142" s="28"/>
      <c r="O5142" s="28"/>
      <c r="P5142" s="26">
        <v>56.497297297297301</v>
      </c>
      <c r="Q5142" s="26">
        <v>6.7138070000000001</v>
      </c>
      <c r="R5142" s="26">
        <v>1.8492814876668406</v>
      </c>
      <c r="S5142" s="26">
        <v>1.4079999999999999</v>
      </c>
      <c r="T5142" s="26">
        <v>4.4999999999999998E-2</v>
      </c>
      <c r="U5142" s="26">
        <v>0.59</v>
      </c>
      <c r="V5142" s="26">
        <v>0.153</v>
      </c>
      <c r="W5142" s="26">
        <v>0.43699999999999994</v>
      </c>
      <c r="X5142" s="26">
        <v>3.5270000000000001</v>
      </c>
      <c r="Y5142" s="26">
        <v>0.22</v>
      </c>
      <c r="Z5142" s="26">
        <v>0.17499999999999999</v>
      </c>
      <c r="AA5142" s="26">
        <v>7.9428152815831483</v>
      </c>
      <c r="AB5142" s="26" t="s">
        <v>194</v>
      </c>
      <c r="AC5142" s="26" t="s">
        <v>194</v>
      </c>
      <c r="AD5142" s="26">
        <v>1.9979999999999998</v>
      </c>
      <c r="AE5142" s="29">
        <v>2412.6999999999998</v>
      </c>
      <c r="AF5142" s="26">
        <v>0.42603550359849596</v>
      </c>
      <c r="AG5142" s="26">
        <v>0.13824212364941874</v>
      </c>
      <c r="AH5142" s="29"/>
      <c r="AI5142" s="29">
        <v>1.899999999999995</v>
      </c>
      <c r="AJ5142" s="125"/>
      <c r="AK5142" s="125"/>
      <c r="AL5142" s="125"/>
      <c r="AM5142" s="125"/>
    </row>
    <row r="5143" spans="1:39" s="1" customFormat="1" ht="15" customHeight="1" x14ac:dyDescent="0.2">
      <c r="A5143" s="30">
        <v>5284</v>
      </c>
      <c r="B5143" s="30">
        <v>110301</v>
      </c>
      <c r="C5143" s="140">
        <v>40604</v>
      </c>
      <c r="D5143" s="30">
        <v>20</v>
      </c>
      <c r="E5143" s="30" t="s">
        <v>47</v>
      </c>
      <c r="F5143" s="30">
        <v>-80</v>
      </c>
      <c r="G5143" s="83">
        <v>29.571999999999999</v>
      </c>
      <c r="H5143" s="32">
        <v>-80.492866666666671</v>
      </c>
      <c r="I5143" s="30">
        <v>25</v>
      </c>
      <c r="J5143" s="83">
        <v>3.989000000000047</v>
      </c>
      <c r="K5143" s="32">
        <v>25.066483333333334</v>
      </c>
      <c r="L5143" s="34">
        <v>25.084</v>
      </c>
      <c r="M5143" s="34">
        <v>29.175000000000001</v>
      </c>
      <c r="N5143" s="33"/>
      <c r="O5143" s="33"/>
      <c r="P5143" s="31">
        <v>40.951351351351349</v>
      </c>
      <c r="Q5143" s="31">
        <v>7.1306120000000011</v>
      </c>
      <c r="R5143" s="31">
        <v>3.3003339469148654</v>
      </c>
      <c r="S5143" s="31">
        <v>3.7669999999999999</v>
      </c>
      <c r="T5143" s="31">
        <v>4.2000000000000003E-2</v>
      </c>
      <c r="U5143" s="31">
        <v>0.94599999999999995</v>
      </c>
      <c r="V5143" s="31">
        <v>0.27900000000000003</v>
      </c>
      <c r="W5143" s="31">
        <v>0.66699999999999993</v>
      </c>
      <c r="X5143" s="31">
        <v>4.4969999999999999</v>
      </c>
      <c r="Y5143" s="31">
        <v>0.26250000000000001</v>
      </c>
      <c r="Z5143" s="31">
        <v>0.2205</v>
      </c>
      <c r="AA5143" s="31">
        <v>7.8892289422063664</v>
      </c>
      <c r="AB5143" s="31" t="s">
        <v>194</v>
      </c>
      <c r="AC5143" s="31" t="s">
        <v>194</v>
      </c>
      <c r="AD5143" s="31">
        <v>4.7130000000000001</v>
      </c>
      <c r="AE5143" s="34">
        <v>2576</v>
      </c>
      <c r="AF5143" s="31">
        <v>0.41719484591512795</v>
      </c>
      <c r="AG5143" s="31">
        <v>0.11202521559497838</v>
      </c>
      <c r="AH5143" s="34"/>
      <c r="AI5143" s="34">
        <v>3.3499999999999996</v>
      </c>
      <c r="AJ5143" s="127"/>
      <c r="AK5143" s="127"/>
      <c r="AL5143" s="127"/>
      <c r="AM5143" s="127"/>
    </row>
    <row r="5144" spans="1:39" s="1" customFormat="1" ht="15" customHeight="1" x14ac:dyDescent="0.2">
      <c r="A5144" s="30">
        <v>5285</v>
      </c>
      <c r="B5144" s="30">
        <v>110301</v>
      </c>
      <c r="C5144" s="140">
        <v>40604</v>
      </c>
      <c r="D5144" s="30">
        <v>34</v>
      </c>
      <c r="E5144" s="30" t="s">
        <v>49</v>
      </c>
      <c r="F5144" s="30">
        <v>-80</v>
      </c>
      <c r="G5144" s="83">
        <v>57.41</v>
      </c>
      <c r="H5144" s="32">
        <v>-80.956833333333336</v>
      </c>
      <c r="I5144" s="30">
        <v>24</v>
      </c>
      <c r="J5144" s="83">
        <v>59.296999999999898</v>
      </c>
      <c r="K5144" s="32">
        <v>24.988283333333332</v>
      </c>
      <c r="L5144" s="34">
        <v>25.186</v>
      </c>
      <c r="M5144" s="34">
        <v>34.32</v>
      </c>
      <c r="N5144" s="33"/>
      <c r="O5144" s="33"/>
      <c r="P5144" s="31">
        <v>29.621621621621617</v>
      </c>
      <c r="Q5144" s="31">
        <v>6.6582330000000001</v>
      </c>
      <c r="R5144" s="31">
        <v>5.4528730465398745</v>
      </c>
      <c r="S5144" s="31">
        <v>1.5980000000000001</v>
      </c>
      <c r="T5144" s="31">
        <v>0.16400000000000001</v>
      </c>
      <c r="U5144" s="31">
        <v>1.44</v>
      </c>
      <c r="V5144" s="31">
        <v>0.123</v>
      </c>
      <c r="W5144" s="31">
        <v>1.3169999999999999</v>
      </c>
      <c r="X5144" s="31">
        <v>18.344000000000001</v>
      </c>
      <c r="Y5144" s="31">
        <v>0.52749999999999997</v>
      </c>
      <c r="Z5144" s="31">
        <v>0.36349999999999993</v>
      </c>
      <c r="AA5144" s="31">
        <v>7.6871748696845081</v>
      </c>
      <c r="AB5144" s="31" t="s">
        <v>194</v>
      </c>
      <c r="AC5144" s="31" t="s">
        <v>194</v>
      </c>
      <c r="AD5144" s="31">
        <v>3.0380000000000003</v>
      </c>
      <c r="AE5144" s="34">
        <v>2294.6333333333332</v>
      </c>
      <c r="AF5144" s="31">
        <v>0.81586640906510399</v>
      </c>
      <c r="AG5144" s="31">
        <v>0.38131216559835024</v>
      </c>
      <c r="AH5144" s="34"/>
      <c r="AI5144" s="34">
        <v>5.550000000000006</v>
      </c>
      <c r="AJ5144" s="127"/>
      <c r="AK5144" s="127"/>
      <c r="AL5144" s="127"/>
      <c r="AM5144" s="127"/>
    </row>
    <row r="5145" spans="1:39" s="3" customFormat="1" ht="15" customHeight="1" x14ac:dyDescent="0.2">
      <c r="A5145" s="25">
        <v>5286</v>
      </c>
      <c r="B5145" s="25">
        <v>110301</v>
      </c>
      <c r="C5145" s="139">
        <v>40604</v>
      </c>
      <c r="D5145" s="25">
        <v>36</v>
      </c>
      <c r="E5145" s="25" t="s">
        <v>50</v>
      </c>
      <c r="F5145" s="25">
        <v>-80</v>
      </c>
      <c r="G5145" s="82">
        <v>47.65</v>
      </c>
      <c r="H5145" s="27">
        <v>-80.794166666666669</v>
      </c>
      <c r="I5145" s="25">
        <v>24</v>
      </c>
      <c r="J5145" s="82">
        <v>57.588999999999899</v>
      </c>
      <c r="K5145" s="27">
        <v>24.959816666666665</v>
      </c>
      <c r="L5145" s="29">
        <v>25.803000000000001</v>
      </c>
      <c r="M5145" s="29">
        <v>36.981999999999999</v>
      </c>
      <c r="N5145" s="28"/>
      <c r="O5145" s="28"/>
      <c r="P5145" s="26">
        <v>41.210810810810813</v>
      </c>
      <c r="Q5145" s="26">
        <v>14.660888999999999</v>
      </c>
      <c r="R5145" s="26">
        <v>45.541062282110872</v>
      </c>
      <c r="S5145" s="26">
        <v>1.0189999999999999</v>
      </c>
      <c r="T5145" s="26">
        <v>0.107</v>
      </c>
      <c r="U5145" s="26">
        <v>0.32600000000000001</v>
      </c>
      <c r="V5145" s="26">
        <v>0.10299999999999999</v>
      </c>
      <c r="W5145" s="26">
        <v>0.22300000000000003</v>
      </c>
      <c r="X5145" s="26">
        <v>19.902000000000001</v>
      </c>
      <c r="Y5145" s="26">
        <v>0.52</v>
      </c>
      <c r="Z5145" s="26">
        <v>0.41300000000000003</v>
      </c>
      <c r="AA5145" s="26">
        <v>8.0397515153502574</v>
      </c>
      <c r="AB5145" s="26" t="s">
        <v>194</v>
      </c>
      <c r="AC5145" s="26" t="s">
        <v>194</v>
      </c>
      <c r="AD5145" s="26">
        <v>1.345</v>
      </c>
      <c r="AE5145" s="29">
        <v>2319.1666666666665</v>
      </c>
      <c r="AF5145" s="26">
        <v>0.49507683026860794</v>
      </c>
      <c r="AG5145" s="26">
        <v>8.3745957232227108E-2</v>
      </c>
      <c r="AH5145" s="29"/>
      <c r="AI5145" s="29">
        <v>45.599999999999994</v>
      </c>
      <c r="AJ5145" s="125"/>
      <c r="AK5145" s="125"/>
      <c r="AL5145" s="125"/>
      <c r="AM5145" s="125"/>
    </row>
    <row r="5146" spans="1:39" s="1" customFormat="1" ht="15" customHeight="1" x14ac:dyDescent="0.2">
      <c r="A5146" s="30">
        <v>5287</v>
      </c>
      <c r="B5146" s="30">
        <v>110301</v>
      </c>
      <c r="C5146" s="140">
        <v>40605</v>
      </c>
      <c r="D5146" s="30">
        <v>21</v>
      </c>
      <c r="E5146" s="30" t="s">
        <v>47</v>
      </c>
      <c r="F5146" s="30">
        <v>-80</v>
      </c>
      <c r="G5146" s="83">
        <v>30.907</v>
      </c>
      <c r="H5146" s="32">
        <v>-80.515116666666671</v>
      </c>
      <c r="I5146" s="30">
        <v>25</v>
      </c>
      <c r="J5146" s="83">
        <v>6.7659999999999343</v>
      </c>
      <c r="K5146" s="32">
        <v>25.112766666666666</v>
      </c>
      <c r="L5146" s="34">
        <v>22.577000000000002</v>
      </c>
      <c r="M5146" s="34">
        <v>27.66</v>
      </c>
      <c r="N5146" s="33"/>
      <c r="O5146" s="33"/>
      <c r="P5146" s="31">
        <v>16.713513513513512</v>
      </c>
      <c r="Q5146" s="31">
        <v>6.9638900000000001</v>
      </c>
      <c r="R5146" s="31">
        <v>7.3630636921051957</v>
      </c>
      <c r="S5146" s="31">
        <v>3.7264999999999997</v>
      </c>
      <c r="T5146" s="31">
        <v>1.2E-2</v>
      </c>
      <c r="U5146" s="31">
        <v>1.194</v>
      </c>
      <c r="V5146" s="31">
        <v>0.27449999999999997</v>
      </c>
      <c r="W5146" s="31">
        <v>0.91949999999999998</v>
      </c>
      <c r="X5146" s="31">
        <v>1.94</v>
      </c>
      <c r="Y5146" s="31">
        <v>0.12</v>
      </c>
      <c r="Z5146" s="31">
        <v>0.108</v>
      </c>
      <c r="AA5146" s="31">
        <v>7.8625093750280364</v>
      </c>
      <c r="AB5146" s="31" t="s">
        <v>194</v>
      </c>
      <c r="AC5146" s="31" t="s">
        <v>194</v>
      </c>
      <c r="AD5146" s="31">
        <v>4.9204999999999997</v>
      </c>
      <c r="AE5146" s="34">
        <v>2631.9666666666667</v>
      </c>
      <c r="AF5146" s="31">
        <v>0.31026498631629595</v>
      </c>
      <c r="AG5146" s="31">
        <v>0.18874589620697546</v>
      </c>
      <c r="AH5146" s="34"/>
      <c r="AI5146" s="34">
        <v>7.3999999999999932</v>
      </c>
      <c r="AJ5146" s="127"/>
      <c r="AK5146" s="127"/>
      <c r="AL5146" s="127"/>
      <c r="AM5146" s="127"/>
    </row>
    <row r="5147" spans="1:39" s="1" customFormat="1" ht="15" customHeight="1" x14ac:dyDescent="0.2">
      <c r="A5147" s="30">
        <v>5288</v>
      </c>
      <c r="B5147" s="30">
        <v>110301</v>
      </c>
      <c r="C5147" s="140">
        <v>40605</v>
      </c>
      <c r="D5147" s="30">
        <v>22</v>
      </c>
      <c r="E5147" s="30" t="s">
        <v>47</v>
      </c>
      <c r="F5147" s="30">
        <v>-80</v>
      </c>
      <c r="G5147" s="83">
        <v>36.262</v>
      </c>
      <c r="H5147" s="32">
        <v>-80.604366666666664</v>
      </c>
      <c r="I5147" s="30">
        <v>25</v>
      </c>
      <c r="J5147" s="83">
        <v>5.9930000000000661</v>
      </c>
      <c r="K5147" s="32">
        <v>25.099883333333334</v>
      </c>
      <c r="L5147" s="34">
        <v>22.571999999999999</v>
      </c>
      <c r="M5147" s="34">
        <v>25.611000000000001</v>
      </c>
      <c r="N5147" s="33"/>
      <c r="O5147" s="33"/>
      <c r="P5147" s="31">
        <v>1.7729729729729728</v>
      </c>
      <c r="Q5147" s="31">
        <v>7.6029910000000003</v>
      </c>
      <c r="R5147" s="31">
        <v>26.210992017881726</v>
      </c>
      <c r="S5147" s="31">
        <v>5.3559999999999999</v>
      </c>
      <c r="T5147" s="31">
        <v>2.9000000000000001E-2</v>
      </c>
      <c r="U5147" s="31">
        <v>1.5449999999999999</v>
      </c>
      <c r="V5147" s="31">
        <v>0.40500000000000003</v>
      </c>
      <c r="W5147" s="31">
        <v>1.1399999999999999</v>
      </c>
      <c r="X5147" s="31">
        <v>2.633</v>
      </c>
      <c r="Y5147" s="31">
        <v>0.105</v>
      </c>
      <c r="Z5147" s="31">
        <v>7.5999999999999998E-2</v>
      </c>
      <c r="AA5147" s="31">
        <v>7.891008369312714</v>
      </c>
      <c r="AB5147" s="31" t="s">
        <v>194</v>
      </c>
      <c r="AC5147" s="31" t="s">
        <v>194</v>
      </c>
      <c r="AD5147" s="31">
        <v>6.9009999999999998</v>
      </c>
      <c r="AE5147" s="34">
        <v>2704.0333333333338</v>
      </c>
      <c r="AF5147" s="31">
        <v>0.74766704979340803</v>
      </c>
      <c r="AG5147" s="31">
        <v>0.41781053457521933</v>
      </c>
      <c r="AH5147" s="34"/>
      <c r="AI5147" s="34">
        <v>26.29999999999999</v>
      </c>
      <c r="AJ5147" s="127"/>
      <c r="AK5147" s="127"/>
      <c r="AL5147" s="127"/>
      <c r="AM5147" s="127"/>
    </row>
    <row r="5148" spans="1:39" s="1" customFormat="1" ht="15" customHeight="1" x14ac:dyDescent="0.2">
      <c r="A5148" s="30">
        <v>5289</v>
      </c>
      <c r="B5148" s="30">
        <v>110301</v>
      </c>
      <c r="C5148" s="140">
        <v>40605</v>
      </c>
      <c r="D5148" s="30">
        <v>23</v>
      </c>
      <c r="E5148" s="30" t="s">
        <v>47</v>
      </c>
      <c r="F5148" s="30">
        <v>-80</v>
      </c>
      <c r="G5148" s="83">
        <v>37.488999999999997</v>
      </c>
      <c r="H5148" s="32">
        <v>-80.624816666666661</v>
      </c>
      <c r="I5148" s="30">
        <v>25</v>
      </c>
      <c r="J5148" s="83">
        <v>3.3499999999999375</v>
      </c>
      <c r="K5148" s="32">
        <v>25.055833333333332</v>
      </c>
      <c r="L5148" s="34">
        <v>23.4115</v>
      </c>
      <c r="M5148" s="34">
        <v>30.797999999999998</v>
      </c>
      <c r="N5148" s="33"/>
      <c r="O5148" s="33"/>
      <c r="P5148" s="31">
        <v>44.086486486486486</v>
      </c>
      <c r="Q5148" s="31">
        <v>10.381691</v>
      </c>
      <c r="R5148" s="31">
        <v>2.5108084222880249</v>
      </c>
      <c r="S5148" s="31">
        <v>2.7730000000000001</v>
      </c>
      <c r="T5148" s="31">
        <v>2.8000000000000001E-2</v>
      </c>
      <c r="U5148" s="31">
        <v>0.312</v>
      </c>
      <c r="V5148" s="31">
        <v>5.8000000000000003E-2</v>
      </c>
      <c r="W5148" s="31">
        <v>0.254</v>
      </c>
      <c r="X5148" s="31">
        <v>3.6150000000000002</v>
      </c>
      <c r="Y5148" s="31">
        <v>0.17874999999999999</v>
      </c>
      <c r="Z5148" s="31">
        <v>0.15075</v>
      </c>
      <c r="AA5148" s="31">
        <v>7.8939615338904909</v>
      </c>
      <c r="AB5148" s="31" t="s">
        <v>194</v>
      </c>
      <c r="AC5148" s="31" t="s">
        <v>194</v>
      </c>
      <c r="AD5148" s="31">
        <v>3.085</v>
      </c>
      <c r="AE5148" s="34">
        <v>2694.8333333333335</v>
      </c>
      <c r="AF5148" s="31">
        <v>0.32920925278065594</v>
      </c>
      <c r="AG5148" s="31">
        <v>0.11572346982791129</v>
      </c>
      <c r="AH5148" s="34"/>
      <c r="AI5148" s="34">
        <v>2.5500000000000078</v>
      </c>
      <c r="AJ5148" s="127"/>
      <c r="AK5148" s="127"/>
      <c r="AL5148" s="127"/>
      <c r="AM5148" s="127"/>
    </row>
    <row r="5149" spans="1:39" s="1" customFormat="1" ht="15" customHeight="1" x14ac:dyDescent="0.2">
      <c r="A5149" s="30">
        <v>5290</v>
      </c>
      <c r="B5149" s="30">
        <v>110301</v>
      </c>
      <c r="C5149" s="140">
        <v>40605</v>
      </c>
      <c r="D5149" s="30">
        <v>24</v>
      </c>
      <c r="E5149" s="30" t="s">
        <v>48</v>
      </c>
      <c r="F5149" s="30">
        <v>-80</v>
      </c>
      <c r="G5149" s="83">
        <v>40.020000000000003</v>
      </c>
      <c r="H5149" s="32">
        <v>-80.667000000000002</v>
      </c>
      <c r="I5149" s="30">
        <v>25</v>
      </c>
      <c r="J5149" s="83">
        <v>3.8080000000000069</v>
      </c>
      <c r="K5149" s="32">
        <v>25.063466666666667</v>
      </c>
      <c r="L5149" s="34">
        <v>23.42</v>
      </c>
      <c r="M5149" s="34">
        <v>32.08</v>
      </c>
      <c r="N5149" s="33"/>
      <c r="O5149" s="33"/>
      <c r="P5149" s="31">
        <v>9.0162162162162165</v>
      </c>
      <c r="Q5149" s="31">
        <v>12.771372999999999</v>
      </c>
      <c r="R5149" s="31">
        <v>12.335482410394023</v>
      </c>
      <c r="S5149" s="31">
        <v>3.202</v>
      </c>
      <c r="T5149" s="31">
        <v>5.5E-2</v>
      </c>
      <c r="U5149" s="31">
        <v>0.52900000000000003</v>
      </c>
      <c r="V5149" s="31">
        <v>0.14399999999999999</v>
      </c>
      <c r="W5149" s="31">
        <v>0.38500000000000001</v>
      </c>
      <c r="X5149" s="31">
        <v>6.6760000000000002</v>
      </c>
      <c r="Y5149" s="31">
        <v>0.17624999999999999</v>
      </c>
      <c r="Z5149" s="31">
        <v>0.12125</v>
      </c>
      <c r="AA5149" s="31">
        <v>7.9338096181191702</v>
      </c>
      <c r="AB5149" s="31" t="s">
        <v>194</v>
      </c>
      <c r="AC5149" s="31" t="s">
        <v>194</v>
      </c>
      <c r="AD5149" s="31">
        <v>3.7309999999999999</v>
      </c>
      <c r="AE5149" s="34">
        <v>2826.7</v>
      </c>
      <c r="AF5149" s="31">
        <v>0.96194775269027977</v>
      </c>
      <c r="AG5149" s="31">
        <v>0.22627995412522339</v>
      </c>
      <c r="AH5149" s="34"/>
      <c r="AI5149" s="34">
        <v>12.45000000000001</v>
      </c>
      <c r="AJ5149" s="127"/>
      <c r="AK5149" s="127"/>
      <c r="AL5149" s="127"/>
      <c r="AM5149" s="127"/>
    </row>
    <row r="5150" spans="1:39" s="3" customFormat="1" ht="15" customHeight="1" x14ac:dyDescent="0.2">
      <c r="A5150" s="25">
        <v>5291</v>
      </c>
      <c r="B5150" s="25">
        <v>110301</v>
      </c>
      <c r="C5150" s="139">
        <v>40605</v>
      </c>
      <c r="D5150" s="25">
        <v>25</v>
      </c>
      <c r="E5150" s="25" t="s">
        <v>48</v>
      </c>
      <c r="F5150" s="25">
        <v>-80</v>
      </c>
      <c r="G5150" s="82">
        <v>43.055</v>
      </c>
      <c r="H5150" s="27">
        <v>-80.717583333333337</v>
      </c>
      <c r="I5150" s="25">
        <v>25</v>
      </c>
      <c r="J5150" s="82">
        <v>3.6009999999999565</v>
      </c>
      <c r="K5150" s="27">
        <v>25.060016666666666</v>
      </c>
      <c r="L5150" s="29">
        <v>23.571000000000002</v>
      </c>
      <c r="M5150" s="29">
        <v>34.792000000000002</v>
      </c>
      <c r="N5150" s="28"/>
      <c r="O5150" s="28"/>
      <c r="P5150" s="26">
        <v>33.318918918918918</v>
      </c>
      <c r="Q5150" s="26">
        <v>16.883849000000001</v>
      </c>
      <c r="R5150" s="26">
        <v>4.3147671723484731</v>
      </c>
      <c r="S5150" s="26">
        <v>1.016</v>
      </c>
      <c r="T5150" s="26">
        <v>6.0999999999999999E-2</v>
      </c>
      <c r="U5150" s="26">
        <v>0.28299999999999997</v>
      </c>
      <c r="V5150" s="26">
        <v>8.4000000000000005E-2</v>
      </c>
      <c r="W5150" s="26">
        <v>0.19899999999999995</v>
      </c>
      <c r="X5150" s="26">
        <v>10.868</v>
      </c>
      <c r="Y5150" s="26">
        <v>0.4425</v>
      </c>
      <c r="Z5150" s="26">
        <v>0.38150000000000001</v>
      </c>
      <c r="AA5150" s="26">
        <v>8.0184167863670837</v>
      </c>
      <c r="AB5150" s="26" t="s">
        <v>194</v>
      </c>
      <c r="AC5150" s="26" t="s">
        <v>194</v>
      </c>
      <c r="AD5150" s="26">
        <v>1.2989999999999999</v>
      </c>
      <c r="AE5150" s="29">
        <v>2577.5333333333333</v>
      </c>
      <c r="AF5150" s="26">
        <v>1.5559557522727681</v>
      </c>
      <c r="AG5150" s="26">
        <v>0.23832029841442132</v>
      </c>
      <c r="AH5150" s="29"/>
      <c r="AI5150" s="29">
        <v>4.4999999999999929</v>
      </c>
      <c r="AJ5150" s="125"/>
      <c r="AK5150" s="125"/>
      <c r="AL5150" s="125"/>
      <c r="AM5150" s="125"/>
    </row>
    <row r="5151" spans="1:39" s="1" customFormat="1" ht="15" customHeight="1" x14ac:dyDescent="0.2">
      <c r="A5151" s="30">
        <v>5292</v>
      </c>
      <c r="B5151" s="30">
        <v>110301</v>
      </c>
      <c r="C5151" s="140">
        <v>40605</v>
      </c>
      <c r="D5151" s="30">
        <v>26</v>
      </c>
      <c r="E5151" s="30" t="s">
        <v>50</v>
      </c>
      <c r="F5151" s="30">
        <v>-80</v>
      </c>
      <c r="G5151" s="83">
        <v>43.35</v>
      </c>
      <c r="H5151" s="32">
        <v>-80.722499999999997</v>
      </c>
      <c r="I5151" s="30">
        <v>25</v>
      </c>
      <c r="J5151" s="83">
        <v>1.4400000000000546</v>
      </c>
      <c r="K5151" s="32">
        <v>25.024000000000001</v>
      </c>
      <c r="L5151" s="34">
        <v>25.143999999999998</v>
      </c>
      <c r="M5151" s="34">
        <v>35.347999999999999</v>
      </c>
      <c r="N5151" s="33"/>
      <c r="O5151" s="33"/>
      <c r="P5151" s="31">
        <v>33.686486486486487</v>
      </c>
      <c r="Q5151" s="31">
        <v>15.216628999999998</v>
      </c>
      <c r="R5151" s="31">
        <v>4.7600229200133422</v>
      </c>
      <c r="S5151" s="31">
        <v>0.77200000000000002</v>
      </c>
      <c r="T5151" s="31">
        <v>4.2000000000000003E-2</v>
      </c>
      <c r="U5151" s="31">
        <v>0.375</v>
      </c>
      <c r="V5151" s="31">
        <v>8.7999999999999995E-2</v>
      </c>
      <c r="W5151" s="31">
        <v>0.28700000000000003</v>
      </c>
      <c r="X5151" s="31">
        <v>7.2809999999999997</v>
      </c>
      <c r="Y5151" s="31">
        <v>0.24625</v>
      </c>
      <c r="Z5151" s="31">
        <v>0.20424999999999999</v>
      </c>
      <c r="AA5151" s="31">
        <v>8.0074232935629386</v>
      </c>
      <c r="AB5151" s="31" t="s">
        <v>194</v>
      </c>
      <c r="AC5151" s="31" t="s">
        <v>194</v>
      </c>
      <c r="AD5151" s="31">
        <v>1.147</v>
      </c>
      <c r="AE5151" s="34">
        <v>2495.5</v>
      </c>
      <c r="AF5151" s="31">
        <v>1.1758074718879437</v>
      </c>
      <c r="AG5151" s="31">
        <v>0.27758969492310942</v>
      </c>
      <c r="AH5151" s="34"/>
      <c r="AI5151" s="34">
        <v>4.9000000000000021</v>
      </c>
      <c r="AJ5151" s="127"/>
      <c r="AK5151" s="127"/>
      <c r="AL5151" s="127"/>
      <c r="AM5151" s="127"/>
    </row>
    <row r="5152" spans="1:39" s="3" customFormat="1" ht="15" customHeight="1" x14ac:dyDescent="0.2">
      <c r="A5152" s="25">
        <v>5293</v>
      </c>
      <c r="B5152" s="25">
        <v>110301</v>
      </c>
      <c r="C5152" s="139">
        <v>40605</v>
      </c>
      <c r="D5152" s="25">
        <v>27</v>
      </c>
      <c r="E5152" s="25" t="s">
        <v>50</v>
      </c>
      <c r="F5152" s="25">
        <v>-80</v>
      </c>
      <c r="G5152" s="82">
        <v>44.994999999999997</v>
      </c>
      <c r="H5152" s="27">
        <v>-80.749916666666664</v>
      </c>
      <c r="I5152" s="25">
        <v>25</v>
      </c>
      <c r="J5152" s="82">
        <v>0.35699999999991405</v>
      </c>
      <c r="K5152" s="27">
        <v>25.005949999999999</v>
      </c>
      <c r="L5152" s="29">
        <v>23.658000000000001</v>
      </c>
      <c r="M5152" s="29">
        <v>36.518999999999998</v>
      </c>
      <c r="N5152" s="28"/>
      <c r="O5152" s="28"/>
      <c r="P5152" s="26">
        <v>62.032432432432429</v>
      </c>
      <c r="Q5152" s="26">
        <v>12.660224999999999</v>
      </c>
      <c r="R5152" s="26"/>
      <c r="S5152" s="26">
        <v>0.54800000000000004</v>
      </c>
      <c r="T5152" s="26">
        <v>4.2000000000000003E-2</v>
      </c>
      <c r="U5152" s="26">
        <v>0.248</v>
      </c>
      <c r="V5152" s="26">
        <v>5.1999999999999998E-2</v>
      </c>
      <c r="W5152" s="26">
        <v>0.19600000000000001</v>
      </c>
      <c r="X5152" s="26">
        <v>7.7709999999999999</v>
      </c>
      <c r="Y5152" s="26">
        <v>0.22</v>
      </c>
      <c r="Z5152" s="26">
        <v>0.17799999999999999</v>
      </c>
      <c r="AA5152" s="26">
        <v>7.9982167942299096</v>
      </c>
      <c r="AB5152" s="26" t="s">
        <v>194</v>
      </c>
      <c r="AC5152" s="26" t="s">
        <v>194</v>
      </c>
      <c r="AD5152" s="26">
        <v>0.79600000000000004</v>
      </c>
      <c r="AE5152" s="29">
        <v>2406.5666666666666</v>
      </c>
      <c r="AF5152" s="26"/>
      <c r="AG5152" s="26"/>
      <c r="AH5152" s="29"/>
      <c r="AI5152" s="29">
        <v>1.4499999999999957</v>
      </c>
      <c r="AJ5152" s="125"/>
      <c r="AK5152" s="125"/>
      <c r="AL5152" s="125"/>
      <c r="AM5152" s="125"/>
    </row>
    <row r="5153" spans="1:39" s="1" customFormat="1" ht="15" customHeight="1" x14ac:dyDescent="0.2">
      <c r="A5153" s="30">
        <v>5294</v>
      </c>
      <c r="B5153" s="30">
        <v>110301</v>
      </c>
      <c r="C5153" s="140">
        <v>40605</v>
      </c>
      <c r="D5153" s="30">
        <v>28</v>
      </c>
      <c r="E5153" s="30" t="s">
        <v>50</v>
      </c>
      <c r="F5153" s="30">
        <v>-80</v>
      </c>
      <c r="G5153" s="83">
        <v>47.142000000000003</v>
      </c>
      <c r="H5153" s="32">
        <v>-80.785700000000006</v>
      </c>
      <c r="I5153" s="30">
        <v>25</v>
      </c>
      <c r="J5153" s="83">
        <v>2.9999999999930083E-2</v>
      </c>
      <c r="K5153" s="32">
        <v>25.000499999999999</v>
      </c>
      <c r="L5153" s="34">
        <v>23.591999999999999</v>
      </c>
      <c r="M5153" s="34">
        <v>31.765000000000001</v>
      </c>
      <c r="N5153" s="33"/>
      <c r="O5153" s="33"/>
      <c r="P5153" s="31">
        <v>54.810810810810814</v>
      </c>
      <c r="Q5153" s="31">
        <v>14.910972000000001</v>
      </c>
      <c r="R5153" s="31">
        <v>1.9405943553129603</v>
      </c>
      <c r="S5153" s="31">
        <v>0.73399999999999999</v>
      </c>
      <c r="T5153" s="31">
        <v>0.13800000000000001</v>
      </c>
      <c r="U5153" s="31">
        <v>0.313</v>
      </c>
      <c r="V5153" s="31">
        <v>0.186</v>
      </c>
      <c r="W5153" s="31">
        <v>0.127</v>
      </c>
      <c r="X5153" s="31">
        <v>25.692</v>
      </c>
      <c r="Y5153" s="31">
        <v>0.54125000000000001</v>
      </c>
      <c r="Z5153" s="31">
        <v>0.40325</v>
      </c>
      <c r="AA5153" s="31">
        <v>8.002058420659786</v>
      </c>
      <c r="AB5153" s="31" t="s">
        <v>194</v>
      </c>
      <c r="AC5153" s="31" t="s">
        <v>194</v>
      </c>
      <c r="AD5153" s="31">
        <v>1.0469999999999999</v>
      </c>
      <c r="AE5153" s="34">
        <v>2310.7333333333336</v>
      </c>
      <c r="AF5153" s="31">
        <v>0.9190074153710639</v>
      </c>
      <c r="AG5153" s="31">
        <v>0.24572426334356753</v>
      </c>
      <c r="AH5153" s="34"/>
      <c r="AI5153" s="34">
        <v>2.0499999999999918</v>
      </c>
      <c r="AJ5153" s="127"/>
      <c r="AK5153" s="127"/>
      <c r="AL5153" s="127"/>
      <c r="AM5153" s="127"/>
    </row>
    <row r="5154" spans="1:39" s="1" customFormat="1" ht="15" customHeight="1" x14ac:dyDescent="0.2">
      <c r="A5154" s="30">
        <v>5295</v>
      </c>
      <c r="B5154" s="30">
        <v>110301</v>
      </c>
      <c r="C5154" s="140">
        <v>40605</v>
      </c>
      <c r="D5154" s="30">
        <v>29</v>
      </c>
      <c r="E5154" s="30" t="s">
        <v>50</v>
      </c>
      <c r="F5154" s="30">
        <v>-80</v>
      </c>
      <c r="G5154" s="83">
        <v>48.752000000000002</v>
      </c>
      <c r="H5154" s="32">
        <v>-80.812533333333334</v>
      </c>
      <c r="I5154" s="30">
        <v>24</v>
      </c>
      <c r="J5154" s="83">
        <v>59.891000000000005</v>
      </c>
      <c r="K5154" s="32">
        <v>24.998183333333333</v>
      </c>
      <c r="L5154" s="34">
        <v>23.771999999999998</v>
      </c>
      <c r="M5154" s="34">
        <v>37.093000000000004</v>
      </c>
      <c r="N5154" s="33"/>
      <c r="O5154" s="33"/>
      <c r="P5154" s="31">
        <v>33.6</v>
      </c>
      <c r="Q5154" s="31">
        <v>16.689340000000001</v>
      </c>
      <c r="R5154" s="31">
        <v>6.2420978685244233</v>
      </c>
      <c r="S5154" s="31">
        <v>0.96299999999999997</v>
      </c>
      <c r="T5154" s="31">
        <v>0.183</v>
      </c>
      <c r="U5154" s="31">
        <v>0.38500000000000001</v>
      </c>
      <c r="V5154" s="31">
        <v>0.13</v>
      </c>
      <c r="W5154" s="31">
        <v>0.255</v>
      </c>
      <c r="X5154" s="31">
        <v>49.15</v>
      </c>
      <c r="Y5154" s="31">
        <v>0.93625000000000003</v>
      </c>
      <c r="Z5154" s="31">
        <v>0.75324999999999998</v>
      </c>
      <c r="AA5154" s="31">
        <v>8.0115891070867242</v>
      </c>
      <c r="AB5154" s="31" t="s">
        <v>194</v>
      </c>
      <c r="AC5154" s="31" t="s">
        <v>194</v>
      </c>
      <c r="AD5154" s="31">
        <v>1.3479999999999999</v>
      </c>
      <c r="AE5154" s="34">
        <v>2326.0666666666666</v>
      </c>
      <c r="AF5154" s="31">
        <v>0.9063779043948238</v>
      </c>
      <c r="AG5154" s="31">
        <v>0.43214979170085766</v>
      </c>
      <c r="AH5154" s="34"/>
      <c r="AI5154" s="34">
        <v>6.3499999999999979</v>
      </c>
      <c r="AJ5154" s="127"/>
      <c r="AK5154" s="127"/>
      <c r="AL5154" s="127"/>
      <c r="AM5154" s="127"/>
    </row>
    <row r="5155" spans="1:39" s="3" customFormat="1" ht="15" customHeight="1" x14ac:dyDescent="0.2">
      <c r="A5155" s="25">
        <v>5296</v>
      </c>
      <c r="B5155" s="25">
        <v>110301</v>
      </c>
      <c r="C5155" s="139">
        <v>40605</v>
      </c>
      <c r="D5155" s="25">
        <v>30</v>
      </c>
      <c r="E5155" s="25" t="s">
        <v>49</v>
      </c>
      <c r="F5155" s="25">
        <v>-80</v>
      </c>
      <c r="G5155" s="82">
        <v>50.164999999999999</v>
      </c>
      <c r="H5155" s="27">
        <v>-80.836083333333335</v>
      </c>
      <c r="I5155" s="25">
        <v>24</v>
      </c>
      <c r="J5155" s="82">
        <v>58.540999999999954</v>
      </c>
      <c r="K5155" s="27">
        <v>24.975683333333333</v>
      </c>
      <c r="L5155" s="29">
        <v>23.870999999999999</v>
      </c>
      <c r="M5155" s="29">
        <v>36.869999999999997</v>
      </c>
      <c r="N5155" s="28"/>
      <c r="O5155" s="28"/>
      <c r="P5155" s="26">
        <v>57.383783783783784</v>
      </c>
      <c r="Q5155" s="26">
        <v>15.772368999999999</v>
      </c>
      <c r="R5155" s="26">
        <v>1.0624121697135747</v>
      </c>
      <c r="S5155" s="26">
        <v>0.70899999999999996</v>
      </c>
      <c r="T5155" s="26">
        <v>0.14099999999999999</v>
      </c>
      <c r="U5155" s="26">
        <v>0.38</v>
      </c>
      <c r="V5155" s="26">
        <v>0.112</v>
      </c>
      <c r="W5155" s="26">
        <v>0.26800000000000002</v>
      </c>
      <c r="X5155" s="26">
        <v>39.307000000000002</v>
      </c>
      <c r="Y5155" s="26">
        <v>0.625</v>
      </c>
      <c r="Z5155" s="26">
        <v>0.48399999999999999</v>
      </c>
      <c r="AA5155" s="26">
        <v>8.0252698840395009</v>
      </c>
      <c r="AB5155" s="26" t="s">
        <v>194</v>
      </c>
      <c r="AC5155" s="26" t="s">
        <v>194</v>
      </c>
      <c r="AD5155" s="26">
        <v>1.089</v>
      </c>
      <c r="AE5155" s="29">
        <v>2327.6</v>
      </c>
      <c r="AF5155" s="26">
        <v>0.31573777440599993</v>
      </c>
      <c r="AG5155" s="26">
        <v>0.22653563604903509</v>
      </c>
      <c r="AH5155" s="29"/>
      <c r="AI5155" s="29">
        <v>1.1000000000000032</v>
      </c>
      <c r="AJ5155" s="125"/>
      <c r="AK5155" s="125"/>
      <c r="AL5155" s="125"/>
      <c r="AM5155" s="125"/>
    </row>
    <row r="5156" spans="1:39" s="1" customFormat="1" ht="15" customHeight="1" x14ac:dyDescent="0.2">
      <c r="A5156" s="30">
        <v>5297</v>
      </c>
      <c r="B5156" s="30">
        <v>110301</v>
      </c>
      <c r="C5156" s="140">
        <v>40605</v>
      </c>
      <c r="D5156" s="30">
        <v>31</v>
      </c>
      <c r="E5156" s="30" t="s">
        <v>49</v>
      </c>
      <c r="F5156" s="30">
        <v>-80</v>
      </c>
      <c r="G5156" s="83">
        <v>52.152000000000001</v>
      </c>
      <c r="H5156" s="32">
        <v>-80.869200000000006</v>
      </c>
      <c r="I5156" s="30">
        <v>25</v>
      </c>
      <c r="J5156" s="83">
        <v>0.6430000000000291</v>
      </c>
      <c r="K5156" s="32">
        <v>25.010716666666667</v>
      </c>
      <c r="L5156" s="34">
        <v>22.146999999999998</v>
      </c>
      <c r="M5156" s="34">
        <v>39.146999999999998</v>
      </c>
      <c r="N5156" s="33"/>
      <c r="O5156" s="33"/>
      <c r="P5156" s="31">
        <v>62.118918918918922</v>
      </c>
      <c r="Q5156" s="31">
        <v>19.857057999999999</v>
      </c>
      <c r="R5156" s="31">
        <v>1.2602571341104818</v>
      </c>
      <c r="S5156" s="31">
        <v>0.71699999999999997</v>
      </c>
      <c r="T5156" s="31">
        <v>0.375</v>
      </c>
      <c r="U5156" s="31">
        <v>0.35699999999999998</v>
      </c>
      <c r="V5156" s="31">
        <v>0.16900000000000001</v>
      </c>
      <c r="W5156" s="31">
        <v>0.18799999999999997</v>
      </c>
      <c r="X5156" s="31">
        <v>86.843000000000004</v>
      </c>
      <c r="Y5156" s="31">
        <v>1.07375</v>
      </c>
      <c r="Z5156" s="31">
        <v>0.69874999999999998</v>
      </c>
      <c r="AA5156" s="31">
        <v>7.9684555802684605</v>
      </c>
      <c r="AB5156" s="31" t="s">
        <v>194</v>
      </c>
      <c r="AC5156" s="31" t="s">
        <v>194</v>
      </c>
      <c r="AD5156" s="31">
        <v>1.0740000000000001</v>
      </c>
      <c r="AE5156" s="34">
        <v>2186.5333333333333</v>
      </c>
      <c r="AF5156" s="31">
        <v>0.333840073471944</v>
      </c>
      <c r="AG5156" s="31">
        <v>0.20321199740511947</v>
      </c>
      <c r="AH5156" s="34"/>
      <c r="AI5156" s="34">
        <v>1.2999999999999989</v>
      </c>
      <c r="AJ5156" s="127"/>
      <c r="AK5156" s="127"/>
      <c r="AL5156" s="127"/>
      <c r="AM5156" s="127"/>
    </row>
    <row r="5157" spans="1:39" s="1" customFormat="1" ht="15" customHeight="1" x14ac:dyDescent="0.2">
      <c r="A5157" s="30">
        <v>5298</v>
      </c>
      <c r="B5157" s="30">
        <v>110301</v>
      </c>
      <c r="C5157" s="140">
        <v>40605</v>
      </c>
      <c r="D5157" s="30">
        <v>32</v>
      </c>
      <c r="E5157" s="30" t="s">
        <v>49</v>
      </c>
      <c r="F5157" s="30">
        <v>-80</v>
      </c>
      <c r="G5157" s="83">
        <v>55.595999999999997</v>
      </c>
      <c r="H5157" s="32">
        <v>-80.926599999999993</v>
      </c>
      <c r="I5157" s="30">
        <v>25</v>
      </c>
      <c r="J5157" s="83">
        <v>0.70100000000003604</v>
      </c>
      <c r="K5157" s="32">
        <v>25.011683333333334</v>
      </c>
      <c r="L5157" s="34">
        <v>23.634</v>
      </c>
      <c r="M5157" s="34">
        <v>35.78</v>
      </c>
      <c r="N5157" s="33"/>
      <c r="O5157" s="33"/>
      <c r="P5157" s="31">
        <v>56.627027027027019</v>
      </c>
      <c r="Q5157" s="31">
        <v>14.772037000000001</v>
      </c>
      <c r="R5157" s="31">
        <v>1.3204810239483893</v>
      </c>
      <c r="S5157" s="31">
        <v>1.452</v>
      </c>
      <c r="T5157" s="31">
        <v>0.159</v>
      </c>
      <c r="U5157" s="31">
        <v>0.44900000000000001</v>
      </c>
      <c r="V5157" s="31">
        <v>0.14599999999999999</v>
      </c>
      <c r="W5157" s="31">
        <v>0.30300000000000005</v>
      </c>
      <c r="X5157" s="31">
        <v>35.594000000000001</v>
      </c>
      <c r="Y5157" s="31">
        <v>0.80625000000000002</v>
      </c>
      <c r="Z5157" s="31">
        <v>0.64724999999999999</v>
      </c>
      <c r="AA5157" s="31">
        <v>8.081100278476665</v>
      </c>
      <c r="AB5157" s="31" t="s">
        <v>194</v>
      </c>
      <c r="AC5157" s="31" t="s">
        <v>194</v>
      </c>
      <c r="AD5157" s="31">
        <v>1.9009999999999998</v>
      </c>
      <c r="AE5157" s="34">
        <v>2309.1999999999998</v>
      </c>
      <c r="AF5157" s="31">
        <v>0.24795939883351192</v>
      </c>
      <c r="AG5157" s="31">
        <v>0.23240384233986155</v>
      </c>
      <c r="AH5157" s="34"/>
      <c r="AI5157" s="34">
        <v>1.3499999999999979</v>
      </c>
      <c r="AJ5157" s="127"/>
      <c r="AK5157" s="127"/>
      <c r="AL5157" s="127"/>
      <c r="AM5157" s="127"/>
    </row>
    <row r="5158" spans="1:39" s="1" customFormat="1" ht="15" customHeight="1" x14ac:dyDescent="0.2">
      <c r="A5158" s="30">
        <v>5299</v>
      </c>
      <c r="B5158" s="30">
        <v>110301</v>
      </c>
      <c r="C5158" s="140">
        <v>40605</v>
      </c>
      <c r="D5158" s="30">
        <v>33</v>
      </c>
      <c r="E5158" s="30" t="s">
        <v>49</v>
      </c>
      <c r="F5158" s="30">
        <v>-80</v>
      </c>
      <c r="G5158" s="83">
        <v>55.252000000000002</v>
      </c>
      <c r="H5158" s="32">
        <v>-80.920866666666669</v>
      </c>
      <c r="I5158" s="30">
        <v>25</v>
      </c>
      <c r="J5158" s="83">
        <v>3.2760000000000389</v>
      </c>
      <c r="K5158" s="32">
        <v>25.054600000000001</v>
      </c>
      <c r="L5158" s="34">
        <v>23.338000000000001</v>
      </c>
      <c r="M5158" s="34">
        <v>37.21</v>
      </c>
      <c r="N5158" s="33"/>
      <c r="O5158" s="33"/>
      <c r="P5158" s="31">
        <v>63.718918918918924</v>
      </c>
      <c r="Q5158" s="31">
        <v>17.995329000000002</v>
      </c>
      <c r="R5158" s="31">
        <v>1.007250107687564</v>
      </c>
      <c r="S5158" s="31">
        <v>0.72049999999999992</v>
      </c>
      <c r="T5158" s="31">
        <v>0.35649999999999998</v>
      </c>
      <c r="U5158" s="31">
        <v>0.38750000000000001</v>
      </c>
      <c r="V5158" s="31">
        <v>0.16600000000000001</v>
      </c>
      <c r="W5158" s="31">
        <v>0.22149999999999997</v>
      </c>
      <c r="X5158" s="31">
        <v>112.36799999999999</v>
      </c>
      <c r="Y5158" s="31">
        <v>1.78125</v>
      </c>
      <c r="Z5158" s="31">
        <v>1.415</v>
      </c>
      <c r="AA5158" s="31">
        <v>8.0278189556624522</v>
      </c>
      <c r="AB5158" s="31" t="s">
        <v>194</v>
      </c>
      <c r="AC5158" s="31" t="s">
        <v>194</v>
      </c>
      <c r="AD5158" s="31">
        <v>1.1079999999999999</v>
      </c>
      <c r="AE5158" s="34">
        <v>2171.1999999999998</v>
      </c>
      <c r="AF5158" s="31">
        <v>0.35909909542442409</v>
      </c>
      <c r="AG5158" s="31">
        <v>0.24210086169628861</v>
      </c>
      <c r="AH5158" s="34"/>
      <c r="AI5158" s="34">
        <v>1.0499999999999954</v>
      </c>
      <c r="AJ5158" s="127"/>
      <c r="AK5158" s="127"/>
      <c r="AL5158" s="127"/>
      <c r="AM5158" s="127"/>
    </row>
    <row r="5159" spans="1:39" s="3" customFormat="1" ht="15" customHeight="1" x14ac:dyDescent="0.2">
      <c r="A5159" s="25">
        <v>5301</v>
      </c>
      <c r="B5159" s="25">
        <v>110301</v>
      </c>
      <c r="C5159" s="139">
        <v>40605</v>
      </c>
      <c r="D5159" s="25">
        <v>35</v>
      </c>
      <c r="E5159" s="25" t="s">
        <v>49</v>
      </c>
      <c r="F5159" s="25">
        <v>-80</v>
      </c>
      <c r="G5159" s="82">
        <v>52.792999999999999</v>
      </c>
      <c r="H5159" s="27">
        <v>-80.879883333333339</v>
      </c>
      <c r="I5159" s="25">
        <v>24</v>
      </c>
      <c r="J5159" s="82">
        <v>58.316000000000003</v>
      </c>
      <c r="K5159" s="27">
        <v>24.971933333333332</v>
      </c>
      <c r="L5159" s="29">
        <v>24.257000000000001</v>
      </c>
      <c r="M5159" s="29">
        <v>36.378999999999998</v>
      </c>
      <c r="N5159" s="28"/>
      <c r="O5159" s="28"/>
      <c r="P5159" s="26">
        <v>59.027027027027025</v>
      </c>
      <c r="Q5159" s="26">
        <v>13.382686999999999</v>
      </c>
      <c r="R5159" s="26">
        <v>2.2424154440011868</v>
      </c>
      <c r="S5159" s="26">
        <v>0.26400000000000001</v>
      </c>
      <c r="T5159" s="26">
        <v>0.16200000000000001</v>
      </c>
      <c r="U5159" s="26">
        <v>0.47699999999999998</v>
      </c>
      <c r="V5159" s="26">
        <v>0.13400000000000001</v>
      </c>
      <c r="W5159" s="26">
        <v>0.34299999999999997</v>
      </c>
      <c r="X5159" s="26">
        <v>42.045000000000002</v>
      </c>
      <c r="Y5159" s="26">
        <v>1.06</v>
      </c>
      <c r="Z5159" s="26">
        <v>0.89800000000000002</v>
      </c>
      <c r="AA5159" s="26">
        <v>7.9978353033459033</v>
      </c>
      <c r="AB5159" s="26" t="s">
        <v>194</v>
      </c>
      <c r="AC5159" s="26" t="s">
        <v>194</v>
      </c>
      <c r="AD5159" s="26">
        <v>0.74099999999999999</v>
      </c>
      <c r="AE5159" s="29">
        <v>2099.9</v>
      </c>
      <c r="AF5159" s="26">
        <v>0.48371027038999193</v>
      </c>
      <c r="AG5159" s="26">
        <v>0.23086734613810084</v>
      </c>
      <c r="AH5159" s="29"/>
      <c r="AI5159" s="29">
        <v>2.2999999999999954</v>
      </c>
      <c r="AJ5159" s="125"/>
      <c r="AK5159" s="125"/>
      <c r="AL5159" s="125"/>
      <c r="AM5159" s="125"/>
    </row>
    <row r="5160" spans="1:39" s="1" customFormat="1" ht="15" customHeight="1" x14ac:dyDescent="0.2">
      <c r="A5160" s="30">
        <v>5302</v>
      </c>
      <c r="B5160" s="30">
        <v>110301</v>
      </c>
      <c r="C5160" s="140">
        <v>40605</v>
      </c>
      <c r="D5160" s="30">
        <v>37</v>
      </c>
      <c r="E5160" s="30" t="s">
        <v>50</v>
      </c>
      <c r="F5160" s="30">
        <v>-80</v>
      </c>
      <c r="G5160" s="83">
        <v>45.73</v>
      </c>
      <c r="H5160" s="32">
        <v>-80.762166666666673</v>
      </c>
      <c r="I5160" s="30">
        <v>24</v>
      </c>
      <c r="J5160" s="83">
        <v>55.945000000000107</v>
      </c>
      <c r="K5160" s="32">
        <v>24.932416666666668</v>
      </c>
      <c r="L5160" s="34">
        <v>23.960999999999999</v>
      </c>
      <c r="M5160" s="34">
        <v>36.843000000000004</v>
      </c>
      <c r="N5160" s="33"/>
      <c r="O5160" s="33"/>
      <c r="P5160" s="31">
        <v>0.30270270270270266</v>
      </c>
      <c r="Q5160" s="31">
        <v>14.799824000000001</v>
      </c>
      <c r="R5160" s="31">
        <v>4.1697620102188671</v>
      </c>
      <c r="S5160" s="31">
        <v>1.022</v>
      </c>
      <c r="T5160" s="31">
        <v>0.106</v>
      </c>
      <c r="U5160" s="31">
        <v>0.42</v>
      </c>
      <c r="V5160" s="31">
        <v>0.129</v>
      </c>
      <c r="W5160" s="31">
        <v>0.29099999999999998</v>
      </c>
      <c r="X5160" s="31">
        <v>19.863</v>
      </c>
      <c r="Y5160" s="31">
        <v>0.26874999999999999</v>
      </c>
      <c r="Z5160" s="31">
        <v>0.16275000000000001</v>
      </c>
      <c r="AA5160" s="31">
        <v>7.9570149229695319</v>
      </c>
      <c r="AB5160" s="31" t="s">
        <v>194</v>
      </c>
      <c r="AC5160" s="31" t="s">
        <v>194</v>
      </c>
      <c r="AD5160" s="31">
        <v>1.4419999999999999</v>
      </c>
      <c r="AE5160" s="34">
        <v>2411.1666666666665</v>
      </c>
      <c r="AF5160" s="31">
        <v>1.9339991141615518</v>
      </c>
      <c r="AG5160" s="31">
        <v>1.6672333833307573</v>
      </c>
      <c r="AH5160" s="34"/>
      <c r="AI5160" s="34">
        <v>4.4000000000000039</v>
      </c>
      <c r="AJ5160" s="127"/>
      <c r="AK5160" s="127"/>
      <c r="AL5160" s="127"/>
      <c r="AM5160" s="127"/>
    </row>
    <row r="5161" spans="1:39" s="1" customFormat="1" ht="15" customHeight="1" x14ac:dyDescent="0.2">
      <c r="A5161" s="30">
        <v>5303</v>
      </c>
      <c r="B5161" s="30">
        <v>110301</v>
      </c>
      <c r="C5161" s="140">
        <v>40605</v>
      </c>
      <c r="D5161" s="30">
        <v>38</v>
      </c>
      <c r="E5161" s="30" t="s">
        <v>50</v>
      </c>
      <c r="F5161" s="30">
        <v>-80</v>
      </c>
      <c r="G5161" s="83">
        <v>41.914000000000001</v>
      </c>
      <c r="H5161" s="32">
        <v>-80.698566666666665</v>
      </c>
      <c r="I5161" s="30">
        <v>24</v>
      </c>
      <c r="J5161" s="83">
        <v>59.110999999999905</v>
      </c>
      <c r="K5161" s="32">
        <v>24.985183333333332</v>
      </c>
      <c r="L5161" s="34">
        <v>23.954000000000001</v>
      </c>
      <c r="M5161" s="34">
        <v>34.722999999999999</v>
      </c>
      <c r="N5161" s="33"/>
      <c r="O5161" s="33"/>
      <c r="P5161" s="31">
        <v>34.443243243243245</v>
      </c>
      <c r="Q5161" s="31">
        <v>11.020791999999998</v>
      </c>
      <c r="R5161" s="31">
        <v>5.281924095793566</v>
      </c>
      <c r="S5161" s="31">
        <v>0.998</v>
      </c>
      <c r="T5161" s="31">
        <v>6.9000000000000006E-2</v>
      </c>
      <c r="U5161" s="31">
        <v>0.27100000000000002</v>
      </c>
      <c r="V5161" s="31">
        <v>0.17199999999999999</v>
      </c>
      <c r="W5161" s="31">
        <v>9.9000000000000032E-2</v>
      </c>
      <c r="X5161" s="31">
        <v>3.012</v>
      </c>
      <c r="Y5161" s="31">
        <v>0.17125000000000001</v>
      </c>
      <c r="Z5161" s="31">
        <v>0.10225000000000001</v>
      </c>
      <c r="AA5161" s="31">
        <v>7.9531573213093401</v>
      </c>
      <c r="AB5161" s="31" t="s">
        <v>194</v>
      </c>
      <c r="AC5161" s="31" t="s">
        <v>194</v>
      </c>
      <c r="AD5161" s="31">
        <v>1.2689999999999999</v>
      </c>
      <c r="AE5161" s="34">
        <v>2584.4333333333334</v>
      </c>
      <c r="AF5161" s="31">
        <v>0.99183759533404792</v>
      </c>
      <c r="AG5161" s="31">
        <v>0.15760301747366723</v>
      </c>
      <c r="AH5161" s="34"/>
      <c r="AI5161" s="34">
        <v>5.4</v>
      </c>
      <c r="AJ5161" s="127"/>
      <c r="AK5161" s="127"/>
      <c r="AL5161" s="127"/>
      <c r="AM5161" s="127"/>
    </row>
    <row r="5162" spans="1:39" s="1" customFormat="1" ht="15" customHeight="1" x14ac:dyDescent="0.2">
      <c r="A5162" s="30">
        <v>5304</v>
      </c>
      <c r="B5162" s="30">
        <v>110301</v>
      </c>
      <c r="C5162" s="140">
        <v>40605</v>
      </c>
      <c r="D5162" s="30">
        <v>39</v>
      </c>
      <c r="E5162" s="30" t="s">
        <v>50</v>
      </c>
      <c r="F5162" s="30">
        <v>-80</v>
      </c>
      <c r="G5162" s="83">
        <v>38.832999999999998</v>
      </c>
      <c r="H5162" s="32">
        <v>-80.647216666666665</v>
      </c>
      <c r="I5162" s="30">
        <v>25</v>
      </c>
      <c r="J5162" s="83">
        <v>0.45499999999996987</v>
      </c>
      <c r="K5162" s="32">
        <v>25.007583333333333</v>
      </c>
      <c r="L5162" s="34">
        <v>23.916</v>
      </c>
      <c r="M5162" s="34">
        <v>33.588999999999999</v>
      </c>
      <c r="N5162" s="33"/>
      <c r="O5162" s="33"/>
      <c r="P5162" s="31">
        <v>31.762162162162159</v>
      </c>
      <c r="Q5162" s="31">
        <v>7.6307780000000003</v>
      </c>
      <c r="R5162" s="31">
        <v>5.8789339422051325</v>
      </c>
      <c r="S5162" s="31">
        <v>2.3279999999999998</v>
      </c>
      <c r="T5162" s="31">
        <v>3.4000000000000002E-2</v>
      </c>
      <c r="U5162" s="31">
        <v>0.58899999999999997</v>
      </c>
      <c r="V5162" s="31">
        <v>0.14799999999999999</v>
      </c>
      <c r="W5162" s="31">
        <v>0.44099999999999995</v>
      </c>
      <c r="X5162" s="31">
        <v>2.798</v>
      </c>
      <c r="Y5162" s="31">
        <v>0.22875000000000001</v>
      </c>
      <c r="Z5162" s="31">
        <v>0.19475000000000001</v>
      </c>
      <c r="AA5162" s="31">
        <v>7.9507941356406455</v>
      </c>
      <c r="AB5162" s="31" t="s">
        <v>194</v>
      </c>
      <c r="AC5162" s="31" t="s">
        <v>194</v>
      </c>
      <c r="AD5162" s="31">
        <v>2.9169999999999998</v>
      </c>
      <c r="AE5162" s="34">
        <v>2601.3000000000002</v>
      </c>
      <c r="AF5162" s="31">
        <v>0.59695488547694397</v>
      </c>
      <c r="AG5162" s="31">
        <v>9.5618514258269227E-2</v>
      </c>
      <c r="AH5162" s="34"/>
      <c r="AI5162" s="34">
        <v>5.9500000000000064</v>
      </c>
      <c r="AJ5162" s="127"/>
      <c r="AK5162" s="127"/>
      <c r="AL5162" s="127"/>
      <c r="AM5162" s="127"/>
    </row>
    <row r="5163" spans="1:39" s="1" customFormat="1" ht="15" customHeight="1" x14ac:dyDescent="0.2">
      <c r="A5163" s="30">
        <v>5305</v>
      </c>
      <c r="B5163" s="30">
        <v>110301</v>
      </c>
      <c r="C5163" s="140">
        <v>40605</v>
      </c>
      <c r="D5163" s="30">
        <v>40</v>
      </c>
      <c r="E5163" s="30" t="s">
        <v>47</v>
      </c>
      <c r="F5163" s="30">
        <v>-80</v>
      </c>
      <c r="G5163" s="83">
        <v>35.938000000000002</v>
      </c>
      <c r="H5163" s="32">
        <v>-80.598966666666669</v>
      </c>
      <c r="I5163" s="30">
        <v>25</v>
      </c>
      <c r="J5163" s="83">
        <v>1.012</v>
      </c>
      <c r="K5163" s="32">
        <v>25.016866666666665</v>
      </c>
      <c r="L5163" s="34">
        <v>23.866</v>
      </c>
      <c r="M5163" s="34">
        <v>31.696999999999999</v>
      </c>
      <c r="N5163" s="33"/>
      <c r="O5163" s="33"/>
      <c r="P5163" s="31">
        <v>27.135135135135137</v>
      </c>
      <c r="Q5163" s="31">
        <v>8.2698789999999995</v>
      </c>
      <c r="R5163" s="31"/>
      <c r="S5163" s="31">
        <v>2.347</v>
      </c>
      <c r="T5163" s="31">
        <v>3.6999999999999998E-2</v>
      </c>
      <c r="U5163" s="31">
        <v>0.33100000000000002</v>
      </c>
      <c r="V5163" s="31">
        <v>8.6999999999999994E-2</v>
      </c>
      <c r="W5163" s="31">
        <v>0.24400000000000002</v>
      </c>
      <c r="X5163" s="31">
        <v>2.4350000000000001</v>
      </c>
      <c r="Y5163" s="31">
        <v>0.04</v>
      </c>
      <c r="Z5163" s="31">
        <v>0</v>
      </c>
      <c r="AA5163" s="31">
        <v>7.9776962712926132</v>
      </c>
      <c r="AB5163" s="31" t="s">
        <v>194</v>
      </c>
      <c r="AC5163" s="31" t="s">
        <v>194</v>
      </c>
      <c r="AD5163" s="31">
        <v>2.6780000000000004</v>
      </c>
      <c r="AE5163" s="34">
        <v>2622</v>
      </c>
      <c r="AF5163" s="31"/>
      <c r="AG5163" s="31"/>
      <c r="AH5163" s="34"/>
      <c r="AI5163" s="34">
        <v>4.5500000000000007</v>
      </c>
      <c r="AJ5163" s="127"/>
      <c r="AK5163" s="127"/>
      <c r="AL5163" s="127"/>
      <c r="AM5163" s="127"/>
    </row>
    <row r="5164" spans="1:39" s="1" customFormat="1" ht="15" customHeight="1" x14ac:dyDescent="0.2">
      <c r="A5164" s="30">
        <v>5306</v>
      </c>
      <c r="B5164" s="30">
        <v>110404</v>
      </c>
      <c r="C5164" s="140">
        <v>40637</v>
      </c>
      <c r="D5164" s="30">
        <v>18</v>
      </c>
      <c r="E5164" s="30" t="s">
        <v>50</v>
      </c>
      <c r="F5164" s="30">
        <v>-80</v>
      </c>
      <c r="G5164" s="83">
        <v>36.677</v>
      </c>
      <c r="H5164" s="32">
        <v>-80.611283333333333</v>
      </c>
      <c r="I5164" s="30">
        <v>24</v>
      </c>
      <c r="J5164" s="83">
        <v>58.726999999999947</v>
      </c>
      <c r="K5164" s="32">
        <v>24.978783333333332</v>
      </c>
      <c r="L5164" s="34">
        <v>26.574000000000002</v>
      </c>
      <c r="M5164" s="34">
        <v>37.892000000000003</v>
      </c>
      <c r="N5164" s="33"/>
      <c r="O5164" s="33"/>
      <c r="P5164" s="31">
        <v>51.999999999999993</v>
      </c>
      <c r="Q5164" s="31">
        <v>4.3241249999999996</v>
      </c>
      <c r="R5164" s="31">
        <v>3.045873524387539</v>
      </c>
      <c r="S5164" s="31">
        <v>1.1419999999999999</v>
      </c>
      <c r="T5164" s="31">
        <v>8.6999999999999994E-2</v>
      </c>
      <c r="U5164" s="31">
        <v>1.895</v>
      </c>
      <c r="V5164" s="31">
        <v>0.29199999999999998</v>
      </c>
      <c r="W5164" s="31">
        <v>1.603</v>
      </c>
      <c r="X5164" s="31">
        <v>2.3130000000000002</v>
      </c>
      <c r="Y5164" s="31">
        <v>0.284885</v>
      </c>
      <c r="Z5164" s="31">
        <v>0.19788500000000001</v>
      </c>
      <c r="AA5164" s="31">
        <v>7.7637196721862507</v>
      </c>
      <c r="AB5164" s="31" t="s">
        <v>194</v>
      </c>
      <c r="AC5164" s="31" t="s">
        <v>194</v>
      </c>
      <c r="AD5164" s="31">
        <v>3.0369999999999999</v>
      </c>
      <c r="AE5164" s="34">
        <v>2137.2333333333327</v>
      </c>
      <c r="AF5164" s="31">
        <v>0.45466239514463991</v>
      </c>
      <c r="AG5164" s="31">
        <v>0.15698024113201575</v>
      </c>
      <c r="AH5164" s="34"/>
      <c r="AI5164" s="34">
        <v>3.0999999999999961</v>
      </c>
      <c r="AJ5164" s="127"/>
      <c r="AK5164" s="127"/>
      <c r="AL5164" s="127"/>
      <c r="AM5164" s="127"/>
    </row>
    <row r="5165" spans="1:39" s="1" customFormat="1" ht="15" customHeight="1" x14ac:dyDescent="0.2">
      <c r="A5165" s="30">
        <v>5307</v>
      </c>
      <c r="B5165" s="30">
        <v>110404</v>
      </c>
      <c r="C5165" s="140">
        <v>40637</v>
      </c>
      <c r="D5165" s="30">
        <v>19</v>
      </c>
      <c r="E5165" s="30" t="s">
        <v>47</v>
      </c>
      <c r="F5165" s="30">
        <v>-80</v>
      </c>
      <c r="G5165" s="83">
        <v>32.917000000000002</v>
      </c>
      <c r="H5165" s="32">
        <v>-80.548616666666661</v>
      </c>
      <c r="I5165" s="30">
        <v>25</v>
      </c>
      <c r="J5165" s="83">
        <v>1.1710000000000775</v>
      </c>
      <c r="K5165" s="32">
        <v>25.019516666666668</v>
      </c>
      <c r="L5165" s="34">
        <v>26.782</v>
      </c>
      <c r="M5165" s="34">
        <v>34.698</v>
      </c>
      <c r="N5165" s="33"/>
      <c r="O5165" s="33"/>
      <c r="P5165" s="31">
        <v>58.205405405405401</v>
      </c>
      <c r="Q5165" s="31">
        <v>7.4362689999999994</v>
      </c>
      <c r="R5165" s="31">
        <v>1.3108585393950636</v>
      </c>
      <c r="S5165" s="31">
        <v>2.59</v>
      </c>
      <c r="T5165" s="31">
        <v>1.2E-2</v>
      </c>
      <c r="U5165" s="31">
        <v>0.90900000000000003</v>
      </c>
      <c r="V5165" s="31">
        <v>0.115</v>
      </c>
      <c r="W5165" s="31">
        <v>0.79400000000000004</v>
      </c>
      <c r="X5165" s="31">
        <v>4.9189999999999996</v>
      </c>
      <c r="Y5165" s="31">
        <v>0.284885</v>
      </c>
      <c r="Z5165" s="31">
        <v>0.27288499999999999</v>
      </c>
      <c r="AA5165" s="31">
        <v>7.7980103485567174</v>
      </c>
      <c r="AB5165" s="31" t="s">
        <v>194</v>
      </c>
      <c r="AC5165" s="31" t="s">
        <v>194</v>
      </c>
      <c r="AD5165" s="31">
        <v>3.4990000000000001</v>
      </c>
      <c r="AE5165" s="34">
        <v>2365.1833333333329</v>
      </c>
      <c r="AF5165" s="31">
        <v>0.32878826908144798</v>
      </c>
      <c r="AG5165" s="31">
        <v>0.14001343445498876</v>
      </c>
      <c r="AH5165" s="34"/>
      <c r="AI5165" s="34">
        <v>1.3499999999999979</v>
      </c>
      <c r="AJ5165" s="127"/>
      <c r="AK5165" s="127"/>
      <c r="AL5165" s="127"/>
      <c r="AM5165" s="127"/>
    </row>
    <row r="5166" spans="1:39" s="1" customFormat="1" ht="15" customHeight="1" x14ac:dyDescent="0.2">
      <c r="A5166" s="30">
        <v>5308</v>
      </c>
      <c r="B5166" s="30">
        <v>110404</v>
      </c>
      <c r="C5166" s="140">
        <v>40637</v>
      </c>
      <c r="D5166" s="30">
        <v>20</v>
      </c>
      <c r="E5166" s="30" t="s">
        <v>47</v>
      </c>
      <c r="F5166" s="30">
        <v>-80</v>
      </c>
      <c r="G5166" s="83">
        <v>29.513999999999999</v>
      </c>
      <c r="H5166" s="32">
        <v>-80.491900000000001</v>
      </c>
      <c r="I5166" s="30">
        <v>25</v>
      </c>
      <c r="J5166" s="83">
        <v>4.0860000000000696</v>
      </c>
      <c r="K5166" s="32">
        <v>25.068100000000001</v>
      </c>
      <c r="L5166" s="34">
        <v>26.654</v>
      </c>
      <c r="M5166" s="34">
        <v>31.863</v>
      </c>
      <c r="N5166" s="33"/>
      <c r="O5166" s="33"/>
      <c r="P5166" s="31">
        <v>40.54054054054054</v>
      </c>
      <c r="Q5166" s="31">
        <v>7.2973339999999993</v>
      </c>
      <c r="R5166" s="31">
        <v>2.7187100523672196</v>
      </c>
      <c r="S5166" s="31">
        <v>3.637</v>
      </c>
      <c r="T5166" s="31">
        <v>2.3E-2</v>
      </c>
      <c r="U5166" s="31">
        <v>0.753</v>
      </c>
      <c r="V5166" s="31">
        <v>0.159</v>
      </c>
      <c r="W5166" s="31">
        <v>0.59399999999999997</v>
      </c>
      <c r="X5166" s="31">
        <v>8.8350000000000009</v>
      </c>
      <c r="Y5166" s="31">
        <v>0.26731499999999997</v>
      </c>
      <c r="Z5166" s="31">
        <v>0.24431499999999998</v>
      </c>
      <c r="AA5166" s="31">
        <v>7.8103584926962171</v>
      </c>
      <c r="AB5166" s="31" t="s">
        <v>194</v>
      </c>
      <c r="AC5166" s="31" t="s">
        <v>194</v>
      </c>
      <c r="AD5166" s="31">
        <v>4.3899999999999997</v>
      </c>
      <c r="AE5166" s="34">
        <v>2502.6</v>
      </c>
      <c r="AF5166" s="31">
        <v>0.68283556011537583</v>
      </c>
      <c r="AG5166" s="31">
        <v>8.2463640884439693E-2</v>
      </c>
      <c r="AH5166" s="34"/>
      <c r="AI5166" s="34">
        <v>2.8000000000000025</v>
      </c>
      <c r="AJ5166" s="127"/>
      <c r="AK5166" s="127"/>
      <c r="AL5166" s="127"/>
      <c r="AM5166" s="127"/>
    </row>
    <row r="5167" spans="1:39" s="1" customFormat="1" ht="15" customHeight="1" x14ac:dyDescent="0.2">
      <c r="A5167" s="30">
        <v>5309</v>
      </c>
      <c r="B5167" s="30">
        <v>110404</v>
      </c>
      <c r="C5167" s="140">
        <v>40637</v>
      </c>
      <c r="D5167" s="30" t="s">
        <v>15</v>
      </c>
      <c r="E5167" s="30" t="s">
        <v>76</v>
      </c>
      <c r="F5167" s="30">
        <v>-80</v>
      </c>
      <c r="G5167" s="83">
        <v>11.007999999999999</v>
      </c>
      <c r="H5167" s="32">
        <v>-80.183466666666661</v>
      </c>
      <c r="I5167" s="30">
        <v>25</v>
      </c>
      <c r="J5167" s="83">
        <v>44.380000000000095</v>
      </c>
      <c r="K5167" s="32">
        <v>25.739666666666668</v>
      </c>
      <c r="L5167" s="34">
        <v>26.507999999999999</v>
      </c>
      <c r="M5167" s="34">
        <v>37.237000000000002</v>
      </c>
      <c r="N5167" s="33"/>
      <c r="O5167" s="33"/>
      <c r="P5167" s="31">
        <v>48.086486486486478</v>
      </c>
      <c r="Q5167" s="31">
        <v>3.9628940000000004</v>
      </c>
      <c r="R5167" s="31">
        <v>3.956130658498028</v>
      </c>
      <c r="S5167" s="31">
        <v>0.85599999999999998</v>
      </c>
      <c r="T5167" s="31">
        <v>6.4000000000000001E-2</v>
      </c>
      <c r="U5167" s="31">
        <v>1.4750000000000001</v>
      </c>
      <c r="V5167" s="31">
        <v>0.155</v>
      </c>
      <c r="W5167" s="31">
        <v>1.32</v>
      </c>
      <c r="X5167" s="31">
        <v>8.3059999999999992</v>
      </c>
      <c r="Y5167" s="31" t="s">
        <v>194</v>
      </c>
      <c r="Z5167" s="31" t="s">
        <v>194</v>
      </c>
      <c r="AA5167" s="31" t="s">
        <v>194</v>
      </c>
      <c r="AB5167" s="31" t="s">
        <v>194</v>
      </c>
      <c r="AC5167" s="31" t="s">
        <v>194</v>
      </c>
      <c r="AD5167" s="31">
        <v>2.331</v>
      </c>
      <c r="AE5167" s="34" t="s">
        <v>194</v>
      </c>
      <c r="AF5167" s="31">
        <v>0.78850246861658402</v>
      </c>
      <c r="AG5167" s="31">
        <v>0.23599894714681424</v>
      </c>
      <c r="AH5167" s="34"/>
      <c r="AI5167" s="34">
        <v>4.0500000000000025</v>
      </c>
      <c r="AJ5167" s="127"/>
      <c r="AK5167" s="127"/>
      <c r="AL5167" s="127"/>
      <c r="AM5167" s="127"/>
    </row>
    <row r="5168" spans="1:39" s="1" customFormat="1" ht="15" customHeight="1" x14ac:dyDescent="0.2">
      <c r="A5168" s="30">
        <v>5310</v>
      </c>
      <c r="B5168" s="30">
        <v>110404</v>
      </c>
      <c r="C5168" s="140">
        <v>40637</v>
      </c>
      <c r="D5168" s="30" t="s">
        <v>24</v>
      </c>
      <c r="E5168" s="30" t="s">
        <v>77</v>
      </c>
      <c r="F5168" s="30">
        <v>-80</v>
      </c>
      <c r="G5168" s="83">
        <v>21.713000000000001</v>
      </c>
      <c r="H5168" s="32">
        <v>-80.361883333333338</v>
      </c>
      <c r="I5168" s="30">
        <v>25</v>
      </c>
      <c r="J5168" s="83">
        <v>17.84000000000006</v>
      </c>
      <c r="K5168" s="32">
        <v>25.297333333333334</v>
      </c>
      <c r="L5168" s="34">
        <v>27.667000000000002</v>
      </c>
      <c r="M5168" s="34">
        <v>34.789000000000001</v>
      </c>
      <c r="N5168" s="33"/>
      <c r="O5168" s="33"/>
      <c r="P5168" s="31">
        <v>63.005405405405412</v>
      </c>
      <c r="Q5168" s="31">
        <v>11.743253999999999</v>
      </c>
      <c r="R5168" s="31">
        <v>1.2139990443046504</v>
      </c>
      <c r="S5168" s="31">
        <v>0.76700000000000002</v>
      </c>
      <c r="T5168" s="31">
        <v>3.2000000000000001E-2</v>
      </c>
      <c r="U5168" s="31">
        <v>1.1639999999999999</v>
      </c>
      <c r="V5168" s="31">
        <v>0.17299999999999999</v>
      </c>
      <c r="W5168" s="31">
        <v>0.99099999999999988</v>
      </c>
      <c r="X5168" s="31">
        <v>7.84</v>
      </c>
      <c r="Y5168" s="31" t="s">
        <v>194</v>
      </c>
      <c r="Z5168" s="31" t="s">
        <v>194</v>
      </c>
      <c r="AA5168" s="31" t="s">
        <v>194</v>
      </c>
      <c r="AB5168" s="31" t="s">
        <v>194</v>
      </c>
      <c r="AC5168" s="31" t="s">
        <v>194</v>
      </c>
      <c r="AD5168" s="31">
        <v>1.9309999999999998</v>
      </c>
      <c r="AE5168" s="34" t="s">
        <v>194</v>
      </c>
      <c r="AF5168" s="31">
        <v>0.72240802784092795</v>
      </c>
      <c r="AG5168" s="31">
        <v>0.15067454016129833</v>
      </c>
      <c r="AH5168" s="34"/>
      <c r="AI5168" s="34">
        <v>1.2999999999999989</v>
      </c>
      <c r="AJ5168" s="127"/>
      <c r="AK5168" s="127"/>
      <c r="AL5168" s="127"/>
      <c r="AM5168" s="127"/>
    </row>
    <row r="5169" spans="1:39" s="1" customFormat="1" ht="15" customHeight="1" x14ac:dyDescent="0.2">
      <c r="A5169" s="30">
        <v>5311</v>
      </c>
      <c r="B5169" s="30">
        <v>110404</v>
      </c>
      <c r="C5169" s="140">
        <v>40637</v>
      </c>
      <c r="D5169" s="30" t="s">
        <v>25</v>
      </c>
      <c r="E5169" s="30" t="s">
        <v>79</v>
      </c>
      <c r="F5169" s="30">
        <v>-80</v>
      </c>
      <c r="G5169" s="83">
        <v>22.58</v>
      </c>
      <c r="H5169" s="32">
        <v>-80.376333333333335</v>
      </c>
      <c r="I5169" s="30">
        <v>25</v>
      </c>
      <c r="J5169" s="83">
        <v>14.341000000000079</v>
      </c>
      <c r="K5169" s="32">
        <v>25.239016666666668</v>
      </c>
      <c r="L5169" s="34">
        <v>27.58</v>
      </c>
      <c r="M5169" s="34">
        <v>32.185000000000002</v>
      </c>
      <c r="N5169" s="33"/>
      <c r="O5169" s="33"/>
      <c r="P5169" s="31">
        <v>48.129729729729732</v>
      </c>
      <c r="Q5169" s="31">
        <v>9.575867999999998</v>
      </c>
      <c r="R5169" s="31">
        <v>4.3128463508425297</v>
      </c>
      <c r="S5169" s="31">
        <v>2.423</v>
      </c>
      <c r="T5169" s="31">
        <v>3.7999999999999999E-2</v>
      </c>
      <c r="U5169" s="31">
        <v>1.2629999999999999</v>
      </c>
      <c r="V5169" s="31">
        <v>0.22600000000000001</v>
      </c>
      <c r="W5169" s="31">
        <v>1.0369999999999999</v>
      </c>
      <c r="X5169" s="31">
        <v>4.2770000000000001</v>
      </c>
      <c r="Y5169" s="31" t="s">
        <v>194</v>
      </c>
      <c r="Z5169" s="31" t="s">
        <v>194</v>
      </c>
      <c r="AA5169" s="31" t="s">
        <v>194</v>
      </c>
      <c r="AB5169" s="31" t="s">
        <v>194</v>
      </c>
      <c r="AC5169" s="31" t="s">
        <v>194</v>
      </c>
      <c r="AD5169" s="31">
        <v>3.6859999999999999</v>
      </c>
      <c r="AE5169" s="34" t="s">
        <v>194</v>
      </c>
      <c r="AF5169" s="31">
        <v>0.73209065292271192</v>
      </c>
      <c r="AG5169" s="31">
        <v>0.11451226436265897</v>
      </c>
      <c r="AH5169" s="34"/>
      <c r="AI5169" s="34">
        <v>4.399999999999995</v>
      </c>
      <c r="AJ5169" s="127"/>
      <c r="AK5169" s="127"/>
      <c r="AL5169" s="127"/>
      <c r="AM5169" s="127"/>
    </row>
    <row r="5170" spans="1:39" s="1" customFormat="1" ht="15" customHeight="1" x14ac:dyDescent="0.2">
      <c r="A5170" s="30">
        <v>5312</v>
      </c>
      <c r="B5170" s="30">
        <v>110404</v>
      </c>
      <c r="C5170" s="140">
        <v>40637</v>
      </c>
      <c r="D5170" s="30" t="s">
        <v>26</v>
      </c>
      <c r="E5170" s="30" t="s">
        <v>79</v>
      </c>
      <c r="F5170" s="30">
        <v>-80</v>
      </c>
      <c r="G5170" s="83">
        <v>25.373000000000001</v>
      </c>
      <c r="H5170" s="32">
        <v>-80.422883333333331</v>
      </c>
      <c r="I5170" s="30">
        <v>25</v>
      </c>
      <c r="J5170" s="83">
        <v>15.341000000000022</v>
      </c>
      <c r="K5170" s="32">
        <v>25.255683333333334</v>
      </c>
      <c r="L5170" s="34">
        <v>28.033000000000001</v>
      </c>
      <c r="M5170" s="34">
        <v>28.57</v>
      </c>
      <c r="N5170" s="33"/>
      <c r="O5170" s="33"/>
      <c r="P5170" s="31">
        <v>45.362162162162164</v>
      </c>
      <c r="Q5170" s="31">
        <v>19.940418999999999</v>
      </c>
      <c r="R5170" s="31">
        <v>3.8566650738410893</v>
      </c>
      <c r="S5170" s="31">
        <v>3.39</v>
      </c>
      <c r="T5170" s="31">
        <v>0.153</v>
      </c>
      <c r="U5170" s="31">
        <v>1.58</v>
      </c>
      <c r="V5170" s="31">
        <v>0.41099999999999998</v>
      </c>
      <c r="W5170" s="31">
        <v>1.169</v>
      </c>
      <c r="X5170" s="31">
        <v>23.722000000000001</v>
      </c>
      <c r="Y5170" s="31" t="s">
        <v>194</v>
      </c>
      <c r="Z5170" s="31" t="s">
        <v>194</v>
      </c>
      <c r="AA5170" s="31" t="s">
        <v>194</v>
      </c>
      <c r="AB5170" s="31" t="s">
        <v>194</v>
      </c>
      <c r="AC5170" s="31" t="s">
        <v>194</v>
      </c>
      <c r="AD5170" s="31">
        <v>4.9700000000000006</v>
      </c>
      <c r="AE5170" s="34" t="s">
        <v>194</v>
      </c>
      <c r="AF5170" s="31">
        <v>1.20401337973488</v>
      </c>
      <c r="AG5170" s="31">
        <v>0.36462621061854322</v>
      </c>
      <c r="AH5170" s="34"/>
      <c r="AI5170" s="34">
        <v>4.0000000000000036</v>
      </c>
      <c r="AJ5170" s="127"/>
      <c r="AK5170" s="127"/>
      <c r="AL5170" s="127"/>
      <c r="AM5170" s="127"/>
    </row>
    <row r="5171" spans="1:39" s="3" customFormat="1" ht="15" customHeight="1" x14ac:dyDescent="0.2">
      <c r="A5171" s="25">
        <v>5313</v>
      </c>
      <c r="B5171" s="25">
        <v>110404</v>
      </c>
      <c r="C5171" s="139">
        <v>40637</v>
      </c>
      <c r="D5171" s="25" t="s">
        <v>27</v>
      </c>
      <c r="E5171" s="25" t="s">
        <v>79</v>
      </c>
      <c r="F5171" s="25">
        <v>-80</v>
      </c>
      <c r="G5171" s="82">
        <v>25.443999999999999</v>
      </c>
      <c r="H5171" s="27">
        <v>-80.424066666666661</v>
      </c>
      <c r="I5171" s="25">
        <v>25</v>
      </c>
      <c r="J5171" s="82">
        <v>10.547999999999931</v>
      </c>
      <c r="K5171" s="27">
        <v>25.175799999999999</v>
      </c>
      <c r="L5171" s="29">
        <v>27.686</v>
      </c>
      <c r="M5171" s="29">
        <v>30.731000000000002</v>
      </c>
      <c r="N5171" s="28"/>
      <c r="O5171" s="28"/>
      <c r="P5171" s="26">
        <v>29.254054054054052</v>
      </c>
      <c r="Q5171" s="26">
        <v>11.187513999999998</v>
      </c>
      <c r="R5171" s="26">
        <v>6.1873367433548108</v>
      </c>
      <c r="S5171" s="26">
        <v>4.407</v>
      </c>
      <c r="T5171" s="26">
        <v>6.8000000000000005E-2</v>
      </c>
      <c r="U5171" s="26">
        <v>0.84799999999999998</v>
      </c>
      <c r="V5171" s="26">
        <v>0.28100000000000003</v>
      </c>
      <c r="W5171" s="26">
        <v>0.56699999999999995</v>
      </c>
      <c r="X5171" s="26">
        <v>7.6219999999999999</v>
      </c>
      <c r="Y5171" s="26" t="s">
        <v>194</v>
      </c>
      <c r="Z5171" s="26" t="s">
        <v>194</v>
      </c>
      <c r="AA5171" s="26" t="s">
        <v>194</v>
      </c>
      <c r="AB5171" s="26" t="s">
        <v>194</v>
      </c>
      <c r="AC5171" s="26" t="s">
        <v>194</v>
      </c>
      <c r="AD5171" s="26">
        <v>5.2549999999999999</v>
      </c>
      <c r="AE5171" s="29" t="s">
        <v>194</v>
      </c>
      <c r="AF5171" s="26">
        <v>0.94637135581958398</v>
      </c>
      <c r="AG5171" s="26">
        <v>0.254909699940848</v>
      </c>
      <c r="AH5171" s="29"/>
      <c r="AI5171" s="29">
        <v>6.2999999999999989</v>
      </c>
      <c r="AJ5171" s="125"/>
      <c r="AK5171" s="125"/>
      <c r="AL5171" s="125"/>
      <c r="AM5171" s="125"/>
    </row>
    <row r="5172" spans="1:39" s="1" customFormat="1" ht="15" customHeight="1" x14ac:dyDescent="0.2">
      <c r="A5172" s="30">
        <v>5314</v>
      </c>
      <c r="B5172" s="30">
        <v>110404</v>
      </c>
      <c r="C5172" s="140">
        <v>40637</v>
      </c>
      <c r="D5172" s="30" t="s">
        <v>28</v>
      </c>
      <c r="E5172" s="30" t="s">
        <v>77</v>
      </c>
      <c r="F5172" s="30">
        <v>-80</v>
      </c>
      <c r="G5172" s="83">
        <v>12.821</v>
      </c>
      <c r="H5172" s="32">
        <v>-80.213683333333336</v>
      </c>
      <c r="I5172" s="30">
        <v>25</v>
      </c>
      <c r="J5172" s="83">
        <v>28.088000000000051</v>
      </c>
      <c r="K5172" s="32">
        <v>25.468133333333334</v>
      </c>
      <c r="L5172" s="34">
        <v>27.248000000000001</v>
      </c>
      <c r="M5172" s="34">
        <v>37.615000000000002</v>
      </c>
      <c r="N5172" s="33"/>
      <c r="O5172" s="33"/>
      <c r="P5172" s="31">
        <v>65.318918918918925</v>
      </c>
      <c r="Q5172" s="31">
        <v>2.9903490000000001</v>
      </c>
      <c r="R5172" s="31">
        <v>0.86531896192238711</v>
      </c>
      <c r="S5172" s="31">
        <v>0.873</v>
      </c>
      <c r="T5172" s="31">
        <v>5.1999999999999998E-2</v>
      </c>
      <c r="U5172" s="31">
        <v>1.2330000000000001</v>
      </c>
      <c r="V5172" s="31">
        <v>0.219</v>
      </c>
      <c r="W5172" s="31">
        <v>1.014</v>
      </c>
      <c r="X5172" s="31">
        <v>2.1190000000000002</v>
      </c>
      <c r="Y5172" s="31" t="s">
        <v>194</v>
      </c>
      <c r="Z5172" s="31" t="s">
        <v>194</v>
      </c>
      <c r="AA5172" s="31" t="s">
        <v>194</v>
      </c>
      <c r="AB5172" s="31" t="s">
        <v>194</v>
      </c>
      <c r="AC5172" s="31" t="s">
        <v>194</v>
      </c>
      <c r="AD5172" s="31">
        <v>2.1059999999999999</v>
      </c>
      <c r="AE5172" s="34" t="s">
        <v>194</v>
      </c>
      <c r="AF5172" s="31">
        <v>0.29132071985193597</v>
      </c>
      <c r="AG5172" s="31">
        <v>5.9627890353145169E-2</v>
      </c>
      <c r="AH5172" s="34"/>
      <c r="AI5172" s="34">
        <v>0.89999999999999858</v>
      </c>
      <c r="AJ5172" s="127"/>
      <c r="AK5172" s="127"/>
      <c r="AL5172" s="127"/>
      <c r="AM5172" s="127"/>
    </row>
    <row r="5173" spans="1:39" s="1" customFormat="1" ht="15" customHeight="1" x14ac:dyDescent="0.2">
      <c r="A5173" s="30">
        <v>5315</v>
      </c>
      <c r="B5173" s="30">
        <v>110404</v>
      </c>
      <c r="C5173" s="140">
        <v>40637</v>
      </c>
      <c r="D5173" s="30" t="s">
        <v>29</v>
      </c>
      <c r="E5173" s="30" t="s">
        <v>76</v>
      </c>
      <c r="F5173" s="30">
        <v>-80</v>
      </c>
      <c r="G5173" s="83">
        <v>11.923</v>
      </c>
      <c r="H5173" s="32">
        <v>-80.19871666666667</v>
      </c>
      <c r="I5173" s="30">
        <v>25</v>
      </c>
      <c r="J5173" s="83">
        <v>34.795999999999978</v>
      </c>
      <c r="K5173" s="32">
        <v>25.579933333333333</v>
      </c>
      <c r="L5173" s="34">
        <v>26.161000000000001</v>
      </c>
      <c r="M5173" s="34">
        <v>36.402999999999999</v>
      </c>
      <c r="N5173" s="33"/>
      <c r="O5173" s="33"/>
      <c r="P5173" s="31">
        <v>65.448648648648657</v>
      </c>
      <c r="Q5173" s="31">
        <v>2.9625620000000001</v>
      </c>
      <c r="R5173" s="31">
        <v>0.87243559112328428</v>
      </c>
      <c r="S5173" s="31">
        <v>0.93500000000000005</v>
      </c>
      <c r="T5173" s="31">
        <v>5.1999999999999998E-2</v>
      </c>
      <c r="U5173" s="31">
        <v>1.548</v>
      </c>
      <c r="V5173" s="31">
        <v>0.16500000000000001</v>
      </c>
      <c r="W5173" s="31">
        <v>1.383</v>
      </c>
      <c r="X5173" s="31">
        <v>3.1920000000000002</v>
      </c>
      <c r="Y5173" s="31" t="s">
        <v>194</v>
      </c>
      <c r="Z5173" s="31" t="s">
        <v>194</v>
      </c>
      <c r="AA5173" s="31" t="s">
        <v>194</v>
      </c>
      <c r="AB5173" s="31" t="s">
        <v>194</v>
      </c>
      <c r="AC5173" s="31" t="s">
        <v>194</v>
      </c>
      <c r="AD5173" s="31">
        <v>2.4830000000000001</v>
      </c>
      <c r="AE5173" s="34" t="s">
        <v>194</v>
      </c>
      <c r="AF5173" s="31">
        <v>0.23154103456439995</v>
      </c>
      <c r="AG5173" s="31">
        <v>8.8452490999850392E-2</v>
      </c>
      <c r="AH5173" s="34"/>
      <c r="AI5173" s="34">
        <v>0.89999999999999858</v>
      </c>
      <c r="AJ5173" s="127"/>
      <c r="AK5173" s="127"/>
      <c r="AL5173" s="127"/>
      <c r="AM5173" s="127"/>
    </row>
    <row r="5174" spans="1:39" s="1" customFormat="1" ht="15" customHeight="1" x14ac:dyDescent="0.2">
      <c r="A5174" s="30">
        <v>5316</v>
      </c>
      <c r="B5174" s="30">
        <v>110404</v>
      </c>
      <c r="C5174" s="140">
        <v>40637</v>
      </c>
      <c r="D5174" s="30" t="s">
        <v>30</v>
      </c>
      <c r="E5174" s="30" t="s">
        <v>76</v>
      </c>
      <c r="F5174" s="30">
        <v>-80</v>
      </c>
      <c r="G5174" s="83">
        <v>11.273</v>
      </c>
      <c r="H5174" s="32">
        <v>-80.187883333333332</v>
      </c>
      <c r="I5174" s="30">
        <v>25</v>
      </c>
      <c r="J5174" s="83">
        <v>39.744999999999919</v>
      </c>
      <c r="K5174" s="32">
        <v>25.662416666666665</v>
      </c>
      <c r="L5174" s="34">
        <v>26.245000000000001</v>
      </c>
      <c r="M5174" s="34">
        <v>37.049999999999997</v>
      </c>
      <c r="N5174" s="33"/>
      <c r="O5174" s="33"/>
      <c r="P5174" s="31">
        <v>52.172972972972964</v>
      </c>
      <c r="Q5174" s="31">
        <v>3.4071539999999993</v>
      </c>
      <c r="R5174" s="31">
        <v>1.5520880456615671</v>
      </c>
      <c r="S5174" s="31">
        <v>0.54200000000000004</v>
      </c>
      <c r="T5174" s="31">
        <v>4.2999999999999997E-2</v>
      </c>
      <c r="U5174" s="31">
        <v>0.48899999999999999</v>
      </c>
      <c r="V5174" s="31">
        <v>0.11600000000000001</v>
      </c>
      <c r="W5174" s="31">
        <v>0.373</v>
      </c>
      <c r="X5174" s="31">
        <v>3.927</v>
      </c>
      <c r="Y5174" s="31" t="s">
        <v>194</v>
      </c>
      <c r="Z5174" s="31" t="s">
        <v>194</v>
      </c>
      <c r="AA5174" s="31" t="s">
        <v>194</v>
      </c>
      <c r="AB5174" s="31" t="s">
        <v>194</v>
      </c>
      <c r="AC5174" s="31" t="s">
        <v>194</v>
      </c>
      <c r="AD5174" s="31">
        <v>1.0310000000000001</v>
      </c>
      <c r="AE5174" s="34" t="s">
        <v>194</v>
      </c>
      <c r="AF5174" s="31">
        <v>0.40246041644284791</v>
      </c>
      <c r="AG5174" s="31">
        <v>0.16591969190204436</v>
      </c>
      <c r="AH5174" s="34"/>
      <c r="AI5174" s="34">
        <v>1.6000000000000014</v>
      </c>
      <c r="AJ5174" s="127"/>
      <c r="AK5174" s="127"/>
      <c r="AL5174" s="127"/>
      <c r="AM5174" s="127"/>
    </row>
    <row r="5175" spans="1:39" s="1" customFormat="1" ht="15" customHeight="1" x14ac:dyDescent="0.2">
      <c r="A5175" s="30">
        <v>5317</v>
      </c>
      <c r="B5175" s="30">
        <v>110404</v>
      </c>
      <c r="C5175" s="140">
        <v>40637</v>
      </c>
      <c r="D5175" s="30" t="s">
        <v>31</v>
      </c>
      <c r="E5175" s="30" t="s">
        <v>76</v>
      </c>
      <c r="F5175" s="30">
        <v>-80</v>
      </c>
      <c r="G5175" s="83">
        <v>17.456</v>
      </c>
      <c r="H5175" s="32">
        <v>-80.290933333333328</v>
      </c>
      <c r="I5175" s="30">
        <v>25</v>
      </c>
      <c r="J5175" s="83">
        <v>36.92300000000003</v>
      </c>
      <c r="K5175" s="32">
        <v>25.615383333333334</v>
      </c>
      <c r="L5175" s="34">
        <v>26.940999999999999</v>
      </c>
      <c r="M5175" s="34">
        <v>35.063000000000002</v>
      </c>
      <c r="N5175" s="33"/>
      <c r="O5175" s="33"/>
      <c r="P5175" s="31">
        <v>69.383783783783784</v>
      </c>
      <c r="Q5175" s="31">
        <v>9.9926729999999999</v>
      </c>
      <c r="R5175" s="31">
        <v>1.1186266909875964</v>
      </c>
      <c r="S5175" s="31">
        <v>1.119</v>
      </c>
      <c r="T5175" s="31">
        <v>8.2000000000000003E-2</v>
      </c>
      <c r="U5175" s="31">
        <v>1.6</v>
      </c>
      <c r="V5175" s="31">
        <v>0.28899999999999998</v>
      </c>
      <c r="W5175" s="31">
        <v>1.3110000000000002</v>
      </c>
      <c r="X5175" s="31">
        <v>12.691000000000001</v>
      </c>
      <c r="Y5175" s="31" t="s">
        <v>194</v>
      </c>
      <c r="Z5175" s="31" t="s">
        <v>194</v>
      </c>
      <c r="AA5175" s="31" t="s">
        <v>194</v>
      </c>
      <c r="AB5175" s="31" t="s">
        <v>194</v>
      </c>
      <c r="AC5175" s="31" t="s">
        <v>194</v>
      </c>
      <c r="AD5175" s="31">
        <v>2.7190000000000003</v>
      </c>
      <c r="AE5175" s="34" t="s">
        <v>194</v>
      </c>
      <c r="AF5175" s="31">
        <v>0.26353579570420799</v>
      </c>
      <c r="AG5175" s="31">
        <v>0.15454432336050605</v>
      </c>
      <c r="AH5175" s="34"/>
      <c r="AI5175" s="34">
        <v>1.1500000000000021</v>
      </c>
      <c r="AJ5175" s="127"/>
      <c r="AK5175" s="127"/>
      <c r="AL5175" s="127"/>
      <c r="AM5175" s="127"/>
    </row>
    <row r="5176" spans="1:39" s="1" customFormat="1" ht="15" customHeight="1" x14ac:dyDescent="0.2">
      <c r="A5176" s="30">
        <v>5318</v>
      </c>
      <c r="B5176" s="30">
        <v>110404</v>
      </c>
      <c r="C5176" s="140">
        <v>40637</v>
      </c>
      <c r="D5176" s="30" t="s">
        <v>16</v>
      </c>
      <c r="E5176" s="30" t="s">
        <v>76</v>
      </c>
      <c r="F5176" s="30">
        <v>-80</v>
      </c>
      <c r="G5176" s="83">
        <v>14.896000000000001</v>
      </c>
      <c r="H5176" s="32">
        <v>-80.248266666666666</v>
      </c>
      <c r="I5176" s="30">
        <v>25</v>
      </c>
      <c r="J5176" s="83">
        <v>41.424000000000021</v>
      </c>
      <c r="K5176" s="32">
        <v>25.6904</v>
      </c>
      <c r="L5176" s="34">
        <v>26.712</v>
      </c>
      <c r="M5176" s="34">
        <v>35.578000000000003</v>
      </c>
      <c r="N5176" s="33"/>
      <c r="O5176" s="33"/>
      <c r="P5176" s="31">
        <v>54.140540540540542</v>
      </c>
      <c r="Q5176" s="31">
        <v>10.520626</v>
      </c>
      <c r="R5176" s="31">
        <v>2.1054622632719253</v>
      </c>
      <c r="S5176" s="31">
        <v>0.73199999999999998</v>
      </c>
      <c r="T5176" s="31">
        <v>0.10100000000000001</v>
      </c>
      <c r="U5176" s="31">
        <v>0.39300000000000002</v>
      </c>
      <c r="V5176" s="31">
        <v>0.17699999999999999</v>
      </c>
      <c r="W5176" s="31">
        <v>0.21600000000000003</v>
      </c>
      <c r="X5176" s="31">
        <v>13.96</v>
      </c>
      <c r="Y5176" s="31" t="s">
        <v>194</v>
      </c>
      <c r="Z5176" s="31" t="s">
        <v>194</v>
      </c>
      <c r="AA5176" s="31" t="s">
        <v>194</v>
      </c>
      <c r="AB5176" s="31" t="s">
        <v>194</v>
      </c>
      <c r="AC5176" s="31" t="s">
        <v>194</v>
      </c>
      <c r="AD5176" s="31">
        <v>1.125</v>
      </c>
      <c r="AE5176" s="34" t="s">
        <v>194</v>
      </c>
      <c r="AF5176" s="31">
        <v>1.214116988515872</v>
      </c>
      <c r="AG5176" s="31">
        <v>0.60179032613719929</v>
      </c>
      <c r="AH5176" s="34"/>
      <c r="AI5176" s="34">
        <v>2.2500000000000053</v>
      </c>
      <c r="AJ5176" s="127"/>
      <c r="AK5176" s="127"/>
      <c r="AL5176" s="127"/>
      <c r="AM5176" s="127"/>
    </row>
    <row r="5177" spans="1:39" s="1" customFormat="1" ht="15" customHeight="1" x14ac:dyDescent="0.2">
      <c r="A5177" s="30">
        <v>5319</v>
      </c>
      <c r="B5177" s="30">
        <v>110404</v>
      </c>
      <c r="C5177" s="140">
        <v>40637</v>
      </c>
      <c r="D5177" s="30" t="s">
        <v>17</v>
      </c>
      <c r="E5177" s="30" t="s">
        <v>76</v>
      </c>
      <c r="F5177" s="30">
        <v>-80</v>
      </c>
      <c r="G5177" s="83">
        <v>15.855</v>
      </c>
      <c r="H5177" s="32">
        <v>-80.264250000000004</v>
      </c>
      <c r="I5177" s="30">
        <v>25</v>
      </c>
      <c r="J5177" s="83">
        <v>39.265000000000001</v>
      </c>
      <c r="K5177" s="32">
        <v>25.654416666666666</v>
      </c>
      <c r="L5177" s="34">
        <v>26.709</v>
      </c>
      <c r="M5177" s="34">
        <v>35.662999999999997</v>
      </c>
      <c r="N5177" s="33"/>
      <c r="O5177" s="33"/>
      <c r="P5177" s="31">
        <v>64.86486486486487</v>
      </c>
      <c r="Q5177" s="31">
        <v>10.326117</v>
      </c>
      <c r="R5177" s="31">
        <v>1.8107583051809646</v>
      </c>
      <c r="S5177" s="31">
        <v>0.73299999999999998</v>
      </c>
      <c r="T5177" s="31">
        <v>6.3E-2</v>
      </c>
      <c r="U5177" s="31">
        <v>0.32200000000000001</v>
      </c>
      <c r="V5177" s="31">
        <v>0.156</v>
      </c>
      <c r="W5177" s="31">
        <v>0.16600000000000001</v>
      </c>
      <c r="X5177" s="31">
        <v>11.938000000000001</v>
      </c>
      <c r="Y5177" s="31" t="s">
        <v>194</v>
      </c>
      <c r="Z5177" s="31" t="s">
        <v>194</v>
      </c>
      <c r="AA5177" s="31" t="s">
        <v>194</v>
      </c>
      <c r="AB5177" s="31" t="s">
        <v>194</v>
      </c>
      <c r="AC5177" s="31" t="s">
        <v>194</v>
      </c>
      <c r="AD5177" s="31">
        <v>1.0549999999999999</v>
      </c>
      <c r="AE5177" s="34" t="s">
        <v>194</v>
      </c>
      <c r="AF5177" s="31">
        <v>0.329630236479864</v>
      </c>
      <c r="AG5177" s="31">
        <v>0.18989305152829539</v>
      </c>
      <c r="AH5177" s="34"/>
      <c r="AI5177" s="34">
        <v>1.8499999999999961</v>
      </c>
      <c r="AJ5177" s="127"/>
      <c r="AK5177" s="127"/>
      <c r="AL5177" s="127"/>
      <c r="AM5177" s="127"/>
    </row>
    <row r="5178" spans="1:39" s="1" customFormat="1" ht="15" customHeight="1" x14ac:dyDescent="0.2">
      <c r="A5178" s="30">
        <v>5320</v>
      </c>
      <c r="B5178" s="30">
        <v>110404</v>
      </c>
      <c r="C5178" s="140">
        <v>40637</v>
      </c>
      <c r="D5178" s="30" t="s">
        <v>18</v>
      </c>
      <c r="E5178" s="30" t="s">
        <v>76</v>
      </c>
      <c r="F5178" s="30">
        <v>-80</v>
      </c>
      <c r="G5178" s="83">
        <v>15.821</v>
      </c>
      <c r="H5178" s="32">
        <v>-80.263683333333333</v>
      </c>
      <c r="I5178" s="30">
        <v>25</v>
      </c>
      <c r="J5178" s="83">
        <v>35.479000000000056</v>
      </c>
      <c r="K5178" s="32">
        <v>25.591316666666668</v>
      </c>
      <c r="L5178" s="34">
        <v>26.838999999999999</v>
      </c>
      <c r="M5178" s="34">
        <v>37.290999999999997</v>
      </c>
      <c r="N5178" s="33"/>
      <c r="O5178" s="33"/>
      <c r="P5178" s="31">
        <v>67.848648648648648</v>
      </c>
      <c r="Q5178" s="31">
        <v>3.4071539999999993</v>
      </c>
      <c r="R5178" s="31">
        <v>0.87233535690918718</v>
      </c>
      <c r="S5178" s="31">
        <v>0.66100000000000003</v>
      </c>
      <c r="T5178" s="31">
        <v>0.04</v>
      </c>
      <c r="U5178" s="31">
        <v>0.36399999999999999</v>
      </c>
      <c r="V5178" s="31">
        <v>0.127</v>
      </c>
      <c r="W5178" s="31">
        <v>0.23699999999999999</v>
      </c>
      <c r="X5178" s="31">
        <v>2.0379999999999998</v>
      </c>
      <c r="Y5178" s="31" t="s">
        <v>194</v>
      </c>
      <c r="Z5178" s="31" t="s">
        <v>194</v>
      </c>
      <c r="AA5178" s="31" t="s">
        <v>194</v>
      </c>
      <c r="AB5178" s="31" t="s">
        <v>194</v>
      </c>
      <c r="AC5178" s="31" t="s">
        <v>194</v>
      </c>
      <c r="AD5178" s="31">
        <v>1.0249999999999999</v>
      </c>
      <c r="AE5178" s="34" t="s">
        <v>194</v>
      </c>
      <c r="AF5178" s="31">
        <v>0.23238300196281592</v>
      </c>
      <c r="AG5178" s="31">
        <v>7.604898596449762E-2</v>
      </c>
      <c r="AH5178" s="34"/>
      <c r="AI5178" s="34">
        <v>0.89999999999999858</v>
      </c>
      <c r="AJ5178" s="127"/>
      <c r="AK5178" s="127"/>
      <c r="AL5178" s="127"/>
      <c r="AM5178" s="127"/>
    </row>
    <row r="5179" spans="1:39" s="1" customFormat="1" ht="15" customHeight="1" x14ac:dyDescent="0.2">
      <c r="A5179" s="30">
        <v>5321</v>
      </c>
      <c r="B5179" s="30">
        <v>110404</v>
      </c>
      <c r="C5179" s="140">
        <v>40637</v>
      </c>
      <c r="D5179" s="30" t="s">
        <v>19</v>
      </c>
      <c r="E5179" s="30" t="s">
        <v>77</v>
      </c>
      <c r="F5179" s="30">
        <v>-80</v>
      </c>
      <c r="G5179" s="83">
        <v>18.806000000000001</v>
      </c>
      <c r="H5179" s="32">
        <v>-80.313433333333336</v>
      </c>
      <c r="I5179" s="30">
        <v>25</v>
      </c>
      <c r="J5179" s="83">
        <v>31.78600000000003</v>
      </c>
      <c r="K5179" s="32">
        <v>25.529766666666667</v>
      </c>
      <c r="L5179" s="34">
        <v>26.663</v>
      </c>
      <c r="M5179" s="34">
        <v>33.567999999999998</v>
      </c>
      <c r="N5179" s="33"/>
      <c r="O5179" s="33"/>
      <c r="P5179" s="31">
        <v>63.67567567567567</v>
      </c>
      <c r="Q5179" s="31">
        <v>17.439589000000002</v>
      </c>
      <c r="R5179" s="31">
        <v>1.0140491614116942</v>
      </c>
      <c r="S5179" s="31">
        <v>1.806</v>
      </c>
      <c r="T5179" s="31">
        <v>0.14050000000000001</v>
      </c>
      <c r="U5179" s="31">
        <v>0.4345</v>
      </c>
      <c r="V5179" s="31">
        <v>0.29349999999999998</v>
      </c>
      <c r="W5179" s="31">
        <v>0</v>
      </c>
      <c r="X5179" s="31">
        <v>21.567</v>
      </c>
      <c r="Y5179" s="31" t="s">
        <v>194</v>
      </c>
      <c r="Z5179" s="31" t="s">
        <v>194</v>
      </c>
      <c r="AA5179" s="31" t="s">
        <v>194</v>
      </c>
      <c r="AB5179" s="31" t="s">
        <v>194</v>
      </c>
      <c r="AC5179" s="31" t="s">
        <v>194</v>
      </c>
      <c r="AD5179" s="31">
        <v>2.0994999999999999</v>
      </c>
      <c r="AE5179" s="34" t="s">
        <v>194</v>
      </c>
      <c r="AF5179" s="31">
        <v>0.72198704414171999</v>
      </c>
      <c r="AG5179" s="31">
        <v>0.22643199491409438</v>
      </c>
      <c r="AH5179" s="34"/>
      <c r="AI5179" s="34">
        <v>1.0999999999999943</v>
      </c>
      <c r="AJ5179" s="127"/>
      <c r="AK5179" s="127"/>
      <c r="AL5179" s="127"/>
      <c r="AM5179" s="127"/>
    </row>
    <row r="5180" spans="1:39" s="1" customFormat="1" ht="15" customHeight="1" x14ac:dyDescent="0.2">
      <c r="A5180" s="30">
        <v>5322</v>
      </c>
      <c r="B5180" s="30">
        <v>110404</v>
      </c>
      <c r="C5180" s="140">
        <v>40637</v>
      </c>
      <c r="D5180" s="30" t="s">
        <v>20</v>
      </c>
      <c r="E5180" s="30" t="s">
        <v>77</v>
      </c>
      <c r="F5180" s="30">
        <v>-80</v>
      </c>
      <c r="G5180" s="83">
        <v>15.077999999999999</v>
      </c>
      <c r="H5180" s="32">
        <v>-80.251300000000001</v>
      </c>
      <c r="I5180" s="30">
        <v>25</v>
      </c>
      <c r="J5180" s="83">
        <v>29.596000000000018</v>
      </c>
      <c r="K5180" s="32">
        <v>25.493266666666667</v>
      </c>
      <c r="L5180" s="34">
        <v>27.113</v>
      </c>
      <c r="M5180" s="34">
        <v>37.573999999999998</v>
      </c>
      <c r="N5180" s="33"/>
      <c r="O5180" s="33"/>
      <c r="P5180" s="31">
        <v>62.962162162162159</v>
      </c>
      <c r="Q5180" s="31">
        <v>3.6572370000000003</v>
      </c>
      <c r="R5180" s="31">
        <v>1.5684262225594015</v>
      </c>
      <c r="S5180" s="31">
        <v>0.745</v>
      </c>
      <c r="T5180" s="31">
        <v>3.7999999999999999E-2</v>
      </c>
      <c r="U5180" s="31">
        <v>1.264</v>
      </c>
      <c r="V5180" s="31">
        <v>0.19600000000000001</v>
      </c>
      <c r="W5180" s="31">
        <v>1.0680000000000001</v>
      </c>
      <c r="X5180" s="31">
        <v>1.9179999999999999</v>
      </c>
      <c r="Y5180" s="31" t="s">
        <v>194</v>
      </c>
      <c r="Z5180" s="31" t="s">
        <v>194</v>
      </c>
      <c r="AA5180" s="31" t="s">
        <v>194</v>
      </c>
      <c r="AB5180" s="31" t="s">
        <v>194</v>
      </c>
      <c r="AC5180" s="31" t="s">
        <v>194</v>
      </c>
      <c r="AD5180" s="31">
        <v>2.0090000000000003</v>
      </c>
      <c r="AE5180" s="34" t="s">
        <v>194</v>
      </c>
      <c r="AF5180" s="31">
        <v>0.26521973050103997</v>
      </c>
      <c r="AG5180" s="31">
        <v>6.7454191181141043E-2</v>
      </c>
      <c r="AH5180" s="34"/>
      <c r="AI5180" s="34">
        <v>1.6000000000000014</v>
      </c>
      <c r="AJ5180" s="127"/>
      <c r="AK5180" s="127"/>
      <c r="AL5180" s="127"/>
      <c r="AM5180" s="127"/>
    </row>
    <row r="5181" spans="1:39" s="3" customFormat="1" ht="15" customHeight="1" x14ac:dyDescent="0.2">
      <c r="A5181" s="25">
        <v>5323</v>
      </c>
      <c r="B5181" s="25">
        <v>110404</v>
      </c>
      <c r="C5181" s="139">
        <v>40637</v>
      </c>
      <c r="D5181" s="25" t="s">
        <v>21</v>
      </c>
      <c r="E5181" s="25" t="s">
        <v>77</v>
      </c>
      <c r="F5181" s="25">
        <v>-80</v>
      </c>
      <c r="G5181" s="82">
        <v>19.535</v>
      </c>
      <c r="H5181" s="27">
        <v>-80.325583333333327</v>
      </c>
      <c r="I5181" s="25">
        <v>25</v>
      </c>
      <c r="J5181" s="82">
        <v>27.786000000000044</v>
      </c>
      <c r="K5181" s="27">
        <v>25.463100000000001</v>
      </c>
      <c r="L5181" s="29">
        <v>26.968</v>
      </c>
      <c r="M5181" s="29">
        <v>38.673999999999999</v>
      </c>
      <c r="N5181" s="28"/>
      <c r="O5181" s="28"/>
      <c r="P5181" s="26">
        <v>63.048648648648644</v>
      </c>
      <c r="Q5181" s="26">
        <v>8.7700449999999996</v>
      </c>
      <c r="R5181" s="26">
        <v>2.3618107644289816</v>
      </c>
      <c r="S5181" s="26">
        <v>1.0609999999999999</v>
      </c>
      <c r="T5181" s="26">
        <v>0.124</v>
      </c>
      <c r="U5181" s="26">
        <v>0.35</v>
      </c>
      <c r="V5181" s="26">
        <v>0.30199999999999999</v>
      </c>
      <c r="W5181" s="26">
        <v>4.7999999999999987E-2</v>
      </c>
      <c r="X5181" s="26">
        <v>8.1790000000000003</v>
      </c>
      <c r="Y5181" s="26" t="s">
        <v>194</v>
      </c>
      <c r="Z5181" s="26" t="s">
        <v>194</v>
      </c>
      <c r="AA5181" s="26" t="s">
        <v>194</v>
      </c>
      <c r="AB5181" s="26" t="s">
        <v>194</v>
      </c>
      <c r="AC5181" s="26" t="s">
        <v>194</v>
      </c>
      <c r="AD5181" s="26">
        <v>1.411</v>
      </c>
      <c r="AE5181" s="29" t="s">
        <v>194</v>
      </c>
      <c r="AF5181" s="26">
        <v>0.32078957879649594</v>
      </c>
      <c r="AG5181" s="26">
        <v>0.1349587757950122</v>
      </c>
      <c r="AH5181" s="29"/>
      <c r="AI5181" s="29">
        <v>2.3999999999999932</v>
      </c>
      <c r="AJ5181" s="125"/>
      <c r="AK5181" s="125"/>
      <c r="AL5181" s="125"/>
      <c r="AM5181" s="125"/>
    </row>
    <row r="5182" spans="1:39" s="1" customFormat="1" ht="15" customHeight="1" x14ac:dyDescent="0.2">
      <c r="A5182" s="30">
        <v>5324</v>
      </c>
      <c r="B5182" s="30">
        <v>110404</v>
      </c>
      <c r="C5182" s="140">
        <v>40637</v>
      </c>
      <c r="D5182" s="30" t="s">
        <v>22</v>
      </c>
      <c r="E5182" s="30" t="s">
        <v>77</v>
      </c>
      <c r="F5182" s="30">
        <v>-80</v>
      </c>
      <c r="G5182" s="83">
        <v>14.635</v>
      </c>
      <c r="H5182" s="32">
        <v>-80.243916666666664</v>
      </c>
      <c r="I5182" s="30">
        <v>25</v>
      </c>
      <c r="J5182" s="83">
        <v>24.326000000000079</v>
      </c>
      <c r="K5182" s="32">
        <v>25.405433333333335</v>
      </c>
      <c r="L5182" s="34">
        <v>27.335000000000001</v>
      </c>
      <c r="M5182" s="34">
        <v>36.89</v>
      </c>
      <c r="N5182" s="33"/>
      <c r="O5182" s="33"/>
      <c r="P5182" s="31">
        <v>66.940540540540539</v>
      </c>
      <c r="Q5182" s="31">
        <v>3.6572370000000003</v>
      </c>
      <c r="R5182" s="31">
        <v>0.57363840169244751</v>
      </c>
      <c r="S5182" s="31">
        <v>0.92200000000000004</v>
      </c>
      <c r="T5182" s="31">
        <v>5.7000000000000002E-2</v>
      </c>
      <c r="U5182" s="31">
        <v>1.371</v>
      </c>
      <c r="V5182" s="31">
        <v>0.22800000000000001</v>
      </c>
      <c r="W5182" s="31">
        <v>1.143</v>
      </c>
      <c r="X5182" s="31">
        <v>2.1360000000000001</v>
      </c>
      <c r="Y5182" s="31" t="s">
        <v>194</v>
      </c>
      <c r="Z5182" s="31" t="s">
        <v>194</v>
      </c>
      <c r="AA5182" s="31" t="s">
        <v>194</v>
      </c>
      <c r="AB5182" s="31" t="s">
        <v>194</v>
      </c>
      <c r="AC5182" s="31" t="s">
        <v>194</v>
      </c>
      <c r="AD5182" s="31">
        <v>2.2930000000000001</v>
      </c>
      <c r="AE5182" s="34" t="s">
        <v>194</v>
      </c>
      <c r="AF5182" s="31">
        <v>0.22143742578340794</v>
      </c>
      <c r="AG5182" s="31">
        <v>6.0141958600052475E-2</v>
      </c>
      <c r="AH5182" s="34"/>
      <c r="AI5182" s="34">
        <v>0.59999999999999609</v>
      </c>
      <c r="AJ5182" s="127"/>
      <c r="AK5182" s="127"/>
      <c r="AL5182" s="127"/>
      <c r="AM5182" s="127"/>
    </row>
    <row r="5183" spans="1:39" s="1" customFormat="1" ht="15" customHeight="1" x14ac:dyDescent="0.2">
      <c r="A5183" s="30">
        <v>5325</v>
      </c>
      <c r="B5183" s="30">
        <v>110404</v>
      </c>
      <c r="C5183" s="140">
        <v>40637</v>
      </c>
      <c r="D5183" s="30" t="s">
        <v>23</v>
      </c>
      <c r="E5183" s="30" t="s">
        <v>77</v>
      </c>
      <c r="F5183" s="30">
        <v>-80</v>
      </c>
      <c r="G5183" s="83">
        <v>19.294</v>
      </c>
      <c r="H5183" s="32">
        <v>-80.321566666666669</v>
      </c>
      <c r="I5183" s="30">
        <v>25</v>
      </c>
      <c r="J5183" s="83">
        <v>20.088000000000079</v>
      </c>
      <c r="K5183" s="32">
        <v>25.334800000000001</v>
      </c>
      <c r="L5183" s="34">
        <v>27.364999999999998</v>
      </c>
      <c r="M5183" s="34">
        <v>36.639000000000003</v>
      </c>
      <c r="N5183" s="33"/>
      <c r="O5183" s="33"/>
      <c r="P5183" s="31">
        <v>65.34054054054053</v>
      </c>
      <c r="Q5183" s="31">
        <v>5.3244569999999998</v>
      </c>
      <c r="R5183" s="31">
        <v>1.2929667321787235</v>
      </c>
      <c r="S5183" s="31">
        <v>0.97899999999999998</v>
      </c>
      <c r="T5183" s="31">
        <v>6.8000000000000005E-2</v>
      </c>
      <c r="U5183" s="31">
        <v>1.2110000000000001</v>
      </c>
      <c r="V5183" s="31">
        <v>0.24199999999999999</v>
      </c>
      <c r="W5183" s="31">
        <v>0.96900000000000008</v>
      </c>
      <c r="X5183" s="31">
        <v>1.8720000000000001</v>
      </c>
      <c r="Y5183" s="31" t="s">
        <v>194</v>
      </c>
      <c r="Z5183" s="31" t="s">
        <v>194</v>
      </c>
      <c r="AA5183" s="31" t="s">
        <v>194</v>
      </c>
      <c r="AB5183" s="31" t="s">
        <v>194</v>
      </c>
      <c r="AC5183" s="31" t="s">
        <v>194</v>
      </c>
      <c r="AD5183" s="31">
        <v>2.1900000000000004</v>
      </c>
      <c r="AE5183" s="34" t="s">
        <v>194</v>
      </c>
      <c r="AF5183" s="31">
        <v>0.47907944969870403</v>
      </c>
      <c r="AG5183" s="31">
        <v>9.3030186916167767E-2</v>
      </c>
      <c r="AH5183" s="34"/>
      <c r="AI5183" s="34">
        <v>1.3499999999999979</v>
      </c>
      <c r="AJ5183" s="127"/>
      <c r="AK5183" s="127"/>
      <c r="AL5183" s="127"/>
      <c r="AM5183" s="127"/>
    </row>
    <row r="5184" spans="1:39" s="1" customFormat="1" ht="15" customHeight="1" x14ac:dyDescent="0.2">
      <c r="A5184" s="30">
        <v>5326</v>
      </c>
      <c r="B5184" s="30">
        <v>110404</v>
      </c>
      <c r="C5184" s="140">
        <v>40638</v>
      </c>
      <c r="D5184" s="30">
        <v>1</v>
      </c>
      <c r="E5184" s="30" t="s">
        <v>47</v>
      </c>
      <c r="F5184" s="30">
        <v>-80</v>
      </c>
      <c r="G5184" s="83">
        <v>29.797000000000001</v>
      </c>
      <c r="H5184" s="32">
        <v>-80.496616666666668</v>
      </c>
      <c r="I5184" s="30">
        <v>25</v>
      </c>
      <c r="J5184" s="83">
        <v>11.081999999999965</v>
      </c>
      <c r="K5184" s="32">
        <v>25.184699999999999</v>
      </c>
      <c r="L5184" s="34">
        <v>26.244</v>
      </c>
      <c r="M5184" s="34">
        <v>29.869</v>
      </c>
      <c r="N5184" s="33"/>
      <c r="O5184" s="33"/>
      <c r="P5184" s="31">
        <v>16.84324324324324</v>
      </c>
      <c r="Q5184" s="31">
        <v>7.0750380000000002</v>
      </c>
      <c r="R5184" s="31">
        <v>9.0090042064342626</v>
      </c>
      <c r="S5184" s="31">
        <v>2.5955000000000004</v>
      </c>
      <c r="T5184" s="31">
        <v>1E-3</v>
      </c>
      <c r="U5184" s="31">
        <v>3.226</v>
      </c>
      <c r="V5184" s="31">
        <v>0.34599999999999997</v>
      </c>
      <c r="W5184" s="31">
        <v>2.8784999999999998</v>
      </c>
      <c r="X5184" s="31">
        <v>3.4075000000000002</v>
      </c>
      <c r="Y5184" s="31">
        <v>0.22175999999999998</v>
      </c>
      <c r="Z5184" s="31">
        <v>0.22075999999999998</v>
      </c>
      <c r="AA5184" s="31">
        <v>7.8923220836111261</v>
      </c>
      <c r="AB5184" s="31" t="s">
        <v>194</v>
      </c>
      <c r="AC5184" s="31" t="s">
        <v>194</v>
      </c>
      <c r="AD5184" s="31">
        <v>5.82</v>
      </c>
      <c r="AE5184" s="34">
        <v>2631.9333333333334</v>
      </c>
      <c r="AF5184" s="31">
        <v>0.34436466595214388</v>
      </c>
      <c r="AG5184" s="31">
        <v>0.18373653707696858</v>
      </c>
      <c r="AH5184" s="34"/>
      <c r="AI5184" s="34">
        <v>9.0499999999999936</v>
      </c>
      <c r="AJ5184" s="127"/>
      <c r="AK5184" s="127"/>
      <c r="AL5184" s="127"/>
      <c r="AM5184" s="127"/>
    </row>
    <row r="5185" spans="1:39" s="1" customFormat="1" ht="15" customHeight="1" x14ac:dyDescent="0.2">
      <c r="A5185" s="30">
        <v>5327</v>
      </c>
      <c r="B5185" s="30">
        <v>110404</v>
      </c>
      <c r="C5185" s="140">
        <v>40638</v>
      </c>
      <c r="D5185" s="30">
        <v>2</v>
      </c>
      <c r="E5185" s="30" t="s">
        <v>47</v>
      </c>
      <c r="F5185" s="30">
        <v>-80</v>
      </c>
      <c r="G5185" s="83">
        <v>33.707999999999998</v>
      </c>
      <c r="H5185" s="32">
        <v>-80.561800000000005</v>
      </c>
      <c r="I5185" s="30">
        <v>25</v>
      </c>
      <c r="J5185" s="83">
        <v>10.055</v>
      </c>
      <c r="K5185" s="32">
        <v>25.167583333333333</v>
      </c>
      <c r="L5185" s="34">
        <v>26.259</v>
      </c>
      <c r="M5185" s="34">
        <v>28.175999999999998</v>
      </c>
      <c r="N5185" s="33"/>
      <c r="O5185" s="33"/>
      <c r="P5185" s="31">
        <v>4</v>
      </c>
      <c r="Q5185" s="31">
        <v>8.2143049999999995</v>
      </c>
      <c r="R5185" s="31">
        <v>10.709054323541309</v>
      </c>
      <c r="S5185" s="31">
        <v>3.0369999999999999</v>
      </c>
      <c r="T5185" s="31">
        <v>1.7999999999999999E-2</v>
      </c>
      <c r="U5185" s="31">
        <v>0.50600000000000001</v>
      </c>
      <c r="V5185" s="31">
        <v>0.111</v>
      </c>
      <c r="W5185" s="31">
        <v>0.39500000000000002</v>
      </c>
      <c r="X5185" s="31">
        <v>8.68</v>
      </c>
      <c r="Y5185" s="31">
        <v>0.32880999999999999</v>
      </c>
      <c r="Z5185" s="31">
        <v>0.31080999999999998</v>
      </c>
      <c r="AA5185" s="31">
        <v>7.8860405623884926</v>
      </c>
      <c r="AB5185" s="31" t="s">
        <v>194</v>
      </c>
      <c r="AC5185" s="31" t="s">
        <v>194</v>
      </c>
      <c r="AD5185" s="31">
        <v>3.5430000000000001</v>
      </c>
      <c r="AE5185" s="34">
        <v>2832.4</v>
      </c>
      <c r="AF5185" s="31">
        <v>0.34394368225293603</v>
      </c>
      <c r="AG5185" s="31">
        <v>0.12560392693749661</v>
      </c>
      <c r="AH5185" s="34"/>
      <c r="AI5185" s="34">
        <v>10.749999999999993</v>
      </c>
      <c r="AJ5185" s="127"/>
      <c r="AK5185" s="127"/>
      <c r="AL5185" s="127"/>
      <c r="AM5185" s="127"/>
    </row>
    <row r="5186" spans="1:39" s="1" customFormat="1" ht="15" customHeight="1" x14ac:dyDescent="0.2">
      <c r="A5186" s="30">
        <v>5328</v>
      </c>
      <c r="B5186" s="30">
        <v>110404</v>
      </c>
      <c r="C5186" s="140">
        <v>40638</v>
      </c>
      <c r="D5186" s="30">
        <v>3</v>
      </c>
      <c r="E5186" s="30" t="s">
        <v>47</v>
      </c>
      <c r="F5186" s="30">
        <v>-80</v>
      </c>
      <c r="G5186" s="83">
        <v>37.259</v>
      </c>
      <c r="H5186" s="32">
        <v>-80.620983333333328</v>
      </c>
      <c r="I5186" s="30">
        <v>25</v>
      </c>
      <c r="J5186" s="83">
        <v>9.0220000000000056</v>
      </c>
      <c r="K5186" s="32">
        <v>25.150366666666667</v>
      </c>
      <c r="L5186" s="34">
        <v>26.677</v>
      </c>
      <c r="M5186" s="34">
        <v>27.672000000000001</v>
      </c>
      <c r="N5186" s="33"/>
      <c r="O5186" s="33"/>
      <c r="P5186" s="31">
        <v>8.9513513513513505</v>
      </c>
      <c r="Q5186" s="31">
        <v>9.0201279999999979</v>
      </c>
      <c r="R5186" s="31">
        <v>8.9961573541953523</v>
      </c>
      <c r="S5186" s="31">
        <v>1.6519999999999999</v>
      </c>
      <c r="T5186" s="31">
        <v>1.2E-2</v>
      </c>
      <c r="U5186" s="31">
        <v>1.151</v>
      </c>
      <c r="V5186" s="31">
        <v>0.115</v>
      </c>
      <c r="W5186" s="31">
        <v>1.036</v>
      </c>
      <c r="X5186" s="31">
        <v>8.5960000000000001</v>
      </c>
      <c r="Y5186" s="31">
        <v>0.19828999999999999</v>
      </c>
      <c r="Z5186" s="31">
        <v>0.18628999999999998</v>
      </c>
      <c r="AA5186" s="31">
        <v>7.8603707094066433</v>
      </c>
      <c r="AB5186" s="31" t="s">
        <v>194</v>
      </c>
      <c r="AC5186" s="31" t="s">
        <v>194</v>
      </c>
      <c r="AD5186" s="31">
        <v>2.8029999999999999</v>
      </c>
      <c r="AE5186" s="34">
        <v>2605.2583333333328</v>
      </c>
      <c r="AF5186" s="31">
        <v>0.87227822475897587</v>
      </c>
      <c r="AG5186" s="31">
        <v>0.31856015184551301</v>
      </c>
      <c r="AH5186" s="34"/>
      <c r="AI5186" s="34">
        <v>9.0999999999999925</v>
      </c>
      <c r="AJ5186" s="127"/>
      <c r="AK5186" s="127"/>
      <c r="AL5186" s="127"/>
      <c r="AM5186" s="127"/>
    </row>
    <row r="5187" spans="1:39" s="1" customFormat="1" ht="15" customHeight="1" x14ac:dyDescent="0.2">
      <c r="A5187" s="30">
        <v>5329</v>
      </c>
      <c r="B5187" s="30">
        <v>110404</v>
      </c>
      <c r="C5187" s="140">
        <v>40638</v>
      </c>
      <c r="D5187" s="30">
        <v>4</v>
      </c>
      <c r="E5187" s="30" t="s">
        <v>48</v>
      </c>
      <c r="F5187" s="30">
        <v>-80</v>
      </c>
      <c r="G5187" s="83">
        <v>40.777999999999999</v>
      </c>
      <c r="H5187" s="32">
        <v>-80.679633333333328</v>
      </c>
      <c r="I5187" s="30">
        <v>25</v>
      </c>
      <c r="J5187" s="83">
        <v>7.9780000000000939</v>
      </c>
      <c r="K5187" s="32">
        <v>25.132966666666668</v>
      </c>
      <c r="L5187" s="34">
        <v>26.234999999999999</v>
      </c>
      <c r="M5187" s="34">
        <v>35.293999999999997</v>
      </c>
      <c r="N5187" s="33"/>
      <c r="O5187" s="33"/>
      <c r="P5187" s="31">
        <v>18.486486486486488</v>
      </c>
      <c r="Q5187" s="31">
        <v>12.965881999999999</v>
      </c>
      <c r="R5187" s="31">
        <v>5.8410454092764033</v>
      </c>
      <c r="S5187" s="31">
        <v>2.2509999999999999</v>
      </c>
      <c r="T5187" s="31">
        <v>5.6000000000000001E-2</v>
      </c>
      <c r="U5187" s="31">
        <v>1.2170000000000001</v>
      </c>
      <c r="V5187" s="31">
        <v>0.13800000000000001</v>
      </c>
      <c r="W5187" s="31">
        <v>1.0790000000000002</v>
      </c>
      <c r="X5187" s="31">
        <v>21.684999999999999</v>
      </c>
      <c r="Y5187" s="31">
        <v>0.23217499999999996</v>
      </c>
      <c r="Z5187" s="31">
        <v>0.17617499999999997</v>
      </c>
      <c r="AA5187" s="31">
        <v>7.8613755098399078</v>
      </c>
      <c r="AB5187" s="31" t="s">
        <v>194</v>
      </c>
      <c r="AC5187" s="31" t="s">
        <v>194</v>
      </c>
      <c r="AD5187" s="31">
        <v>3.468</v>
      </c>
      <c r="AE5187" s="34">
        <v>2717.6166666666663</v>
      </c>
      <c r="AF5187" s="31">
        <v>0.91521856207819186</v>
      </c>
      <c r="AG5187" s="31">
        <v>0.19767267368372327</v>
      </c>
      <c r="AH5187" s="34"/>
      <c r="AI5187" s="34">
        <v>5.9499999999999975</v>
      </c>
      <c r="AJ5187" s="127"/>
      <c r="AK5187" s="127"/>
      <c r="AL5187" s="127"/>
      <c r="AM5187" s="127"/>
    </row>
    <row r="5188" spans="1:39" s="1" customFormat="1" ht="15" customHeight="1" x14ac:dyDescent="0.2">
      <c r="A5188" s="30">
        <v>5330</v>
      </c>
      <c r="B5188" s="30">
        <v>110404</v>
      </c>
      <c r="C5188" s="140">
        <v>40638</v>
      </c>
      <c r="D5188" s="30">
        <v>5</v>
      </c>
      <c r="E5188" s="30" t="s">
        <v>48</v>
      </c>
      <c r="F5188" s="30">
        <v>-80</v>
      </c>
      <c r="G5188" s="83">
        <v>43.168999999999997</v>
      </c>
      <c r="H5188" s="32">
        <v>-80.719483333333329</v>
      </c>
      <c r="I5188" s="30">
        <v>25</v>
      </c>
      <c r="J5188" s="83">
        <v>6.9490000000000407</v>
      </c>
      <c r="K5188" s="32">
        <v>25.115816666666667</v>
      </c>
      <c r="L5188" s="34">
        <v>27.074999999999999</v>
      </c>
      <c r="M5188" s="34">
        <v>38.6</v>
      </c>
      <c r="N5188" s="33"/>
      <c r="O5188" s="33"/>
      <c r="P5188" s="31">
        <v>31.243243243243242</v>
      </c>
      <c r="Q5188" s="31">
        <v>20.218288999999999</v>
      </c>
      <c r="R5188" s="31">
        <v>4.594754075198006</v>
      </c>
      <c r="S5188" s="31">
        <v>3.32</v>
      </c>
      <c r="T5188" s="31">
        <v>0.245</v>
      </c>
      <c r="U5188" s="31">
        <v>0.41699999999999998</v>
      </c>
      <c r="V5188" s="31">
        <v>0.113</v>
      </c>
      <c r="W5188" s="31">
        <v>0.30399999999999999</v>
      </c>
      <c r="X5188" s="31">
        <v>81.688000000000002</v>
      </c>
      <c r="Y5188" s="31">
        <v>0.54090499999999997</v>
      </c>
      <c r="Z5188" s="31">
        <v>0.29590499999999997</v>
      </c>
      <c r="AA5188" s="31">
        <v>7.8089024065445942</v>
      </c>
      <c r="AB5188" s="31" t="s">
        <v>194</v>
      </c>
      <c r="AC5188" s="31" t="s">
        <v>194</v>
      </c>
      <c r="AD5188" s="31">
        <v>3.7369999999999997</v>
      </c>
      <c r="AE5188" s="34">
        <v>2359.5250000000001</v>
      </c>
      <c r="AF5188" s="31">
        <v>0.88406576833679984</v>
      </c>
      <c r="AG5188" s="31">
        <v>0.16542348683546182</v>
      </c>
      <c r="AH5188" s="34"/>
      <c r="AI5188" s="34">
        <v>4.7000000000000064</v>
      </c>
      <c r="AJ5188" s="127"/>
      <c r="AK5188" s="127"/>
      <c r="AL5188" s="127"/>
      <c r="AM5188" s="127"/>
    </row>
    <row r="5189" spans="1:39" s="1" customFormat="1" ht="15" customHeight="1" x14ac:dyDescent="0.2">
      <c r="A5189" s="30">
        <v>5331</v>
      </c>
      <c r="B5189" s="30">
        <v>110404</v>
      </c>
      <c r="C5189" s="140">
        <v>40638</v>
      </c>
      <c r="D5189" s="30">
        <v>6</v>
      </c>
      <c r="E5189" s="30" t="s">
        <v>48</v>
      </c>
      <c r="F5189" s="30">
        <v>-80</v>
      </c>
      <c r="G5189" s="83">
        <v>45.484999999999999</v>
      </c>
      <c r="H5189" s="32">
        <v>-80.758083333333332</v>
      </c>
      <c r="I5189" s="30">
        <v>25</v>
      </c>
      <c r="J5189" s="83">
        <v>4.2169999999999419</v>
      </c>
      <c r="K5189" s="32">
        <v>25.070283333333332</v>
      </c>
      <c r="L5189" s="34">
        <v>27.178999999999998</v>
      </c>
      <c r="M5189" s="34">
        <v>40.508000000000003</v>
      </c>
      <c r="N5189" s="33"/>
      <c r="O5189" s="33"/>
      <c r="P5189" s="31">
        <v>63.221621621621615</v>
      </c>
      <c r="Q5189" s="31">
        <v>21.218621000000002</v>
      </c>
      <c r="R5189" s="31">
        <v>0.71595361147954639</v>
      </c>
      <c r="S5189" s="31">
        <v>0.58799999999999997</v>
      </c>
      <c r="T5189" s="31">
        <v>0.38100000000000001</v>
      </c>
      <c r="U5189" s="31">
        <v>1.3280000000000001</v>
      </c>
      <c r="V5189" s="31">
        <v>0.11</v>
      </c>
      <c r="W5189" s="31">
        <v>1.218</v>
      </c>
      <c r="X5189" s="31">
        <v>142.85599999999999</v>
      </c>
      <c r="Y5189" s="31">
        <v>1.1069099999999998</v>
      </c>
      <c r="Z5189" s="31">
        <v>0.72590999999999983</v>
      </c>
      <c r="AA5189" s="31">
        <v>8.0158732388797809</v>
      </c>
      <c r="AB5189" s="31" t="s">
        <v>194</v>
      </c>
      <c r="AC5189" s="31" t="s">
        <v>194</v>
      </c>
      <c r="AD5189" s="31">
        <v>1.9159999999999999</v>
      </c>
      <c r="AE5189" s="34">
        <v>1918.9833333333331</v>
      </c>
      <c r="AF5189" s="31">
        <v>0.70598966357181592</v>
      </c>
      <c r="AG5189" s="31">
        <v>0.21632267759414114</v>
      </c>
      <c r="AH5189" s="34"/>
      <c r="AI5189" s="34">
        <v>0.80000000000000071</v>
      </c>
      <c r="AJ5189" s="127"/>
      <c r="AK5189" s="127"/>
      <c r="AL5189" s="127"/>
      <c r="AM5189" s="127"/>
    </row>
    <row r="5190" spans="1:39" s="1" customFormat="1" ht="15" customHeight="1" x14ac:dyDescent="0.2">
      <c r="A5190" s="30">
        <v>5332</v>
      </c>
      <c r="B5190" s="30">
        <v>110404</v>
      </c>
      <c r="C5190" s="140">
        <v>40638</v>
      </c>
      <c r="D5190" s="30">
        <v>7</v>
      </c>
      <c r="E5190" s="30" t="s">
        <v>48</v>
      </c>
      <c r="F5190" s="30">
        <v>-80</v>
      </c>
      <c r="G5190" s="83">
        <v>47.673999999999999</v>
      </c>
      <c r="H5190" s="32">
        <v>-80.794566666666668</v>
      </c>
      <c r="I5190" s="30">
        <v>25</v>
      </c>
      <c r="J5190" s="83">
        <v>7.0689999999999742</v>
      </c>
      <c r="K5190" s="32">
        <v>25.117816666666666</v>
      </c>
      <c r="L5190" s="34">
        <v>27.335999999999999</v>
      </c>
      <c r="M5190" s="34">
        <v>38.289000000000001</v>
      </c>
      <c r="N5190" s="33"/>
      <c r="O5190" s="33"/>
      <c r="P5190" s="31">
        <v>70.054054054054049</v>
      </c>
      <c r="Q5190" s="31">
        <v>21.079686000000002</v>
      </c>
      <c r="R5190" s="31">
        <v>0.46109225209583143</v>
      </c>
      <c r="S5190" s="31">
        <v>0.442</v>
      </c>
      <c r="T5190" s="31">
        <v>0.34200000000000003</v>
      </c>
      <c r="U5190" s="31">
        <v>0.254</v>
      </c>
      <c r="V5190" s="31">
        <v>8.2000000000000003E-2</v>
      </c>
      <c r="W5190" s="31">
        <v>0.17199999999999999</v>
      </c>
      <c r="X5190" s="31">
        <v>133.816</v>
      </c>
      <c r="Y5190" s="31">
        <v>0.81449499999999997</v>
      </c>
      <c r="Z5190" s="31">
        <v>0.47249499999999994</v>
      </c>
      <c r="AA5190" s="31">
        <v>8.0951714932243384</v>
      </c>
      <c r="AB5190" s="31" t="s">
        <v>194</v>
      </c>
      <c r="AC5190" s="31" t="s">
        <v>194</v>
      </c>
      <c r="AD5190" s="31">
        <v>0.69599999999999995</v>
      </c>
      <c r="AE5190" s="34">
        <v>1474.4</v>
      </c>
      <c r="AF5190" s="31">
        <v>0.74682508239499201</v>
      </c>
      <c r="AG5190" s="31">
        <v>0.12215500451025675</v>
      </c>
      <c r="AH5190" s="34"/>
      <c r="AI5190" s="34">
        <v>0.54999999999999716</v>
      </c>
      <c r="AJ5190" s="127"/>
      <c r="AK5190" s="127"/>
      <c r="AL5190" s="127"/>
      <c r="AM5190" s="127"/>
    </row>
    <row r="5191" spans="1:39" s="1" customFormat="1" ht="15" customHeight="1" x14ac:dyDescent="0.2">
      <c r="A5191" s="30">
        <v>5333</v>
      </c>
      <c r="B5191" s="30">
        <v>110404</v>
      </c>
      <c r="C5191" s="140">
        <v>40638</v>
      </c>
      <c r="D5191" s="30">
        <v>8</v>
      </c>
      <c r="E5191" s="30" t="s">
        <v>48</v>
      </c>
      <c r="F5191" s="30">
        <v>-80</v>
      </c>
      <c r="G5191" s="83">
        <v>51.841999999999999</v>
      </c>
      <c r="H5191" s="32">
        <v>-80.864033333333339</v>
      </c>
      <c r="I5191" s="30">
        <v>25</v>
      </c>
      <c r="J5191" s="83">
        <v>7.6919999999999789</v>
      </c>
      <c r="K5191" s="32">
        <v>25.1282</v>
      </c>
      <c r="L5191" s="34">
        <v>28.228000000000002</v>
      </c>
      <c r="M5191" s="34">
        <v>37.448999999999998</v>
      </c>
      <c r="N5191" s="33"/>
      <c r="O5191" s="33"/>
      <c r="P5191" s="31">
        <v>25.318918918918921</v>
      </c>
      <c r="Q5191" s="31">
        <v>19.384678999999998</v>
      </c>
      <c r="R5191" s="31">
        <v>10.043417786142161</v>
      </c>
      <c r="S5191" s="31">
        <v>0.86399999999999999</v>
      </c>
      <c r="T5191" s="31">
        <v>0.221</v>
      </c>
      <c r="U5191" s="31">
        <v>1.1200000000000001</v>
      </c>
      <c r="V5191" s="31">
        <v>0.14899999999999999</v>
      </c>
      <c r="W5191" s="31">
        <v>0.97100000000000009</v>
      </c>
      <c r="X5191" s="31">
        <v>74.340999999999994</v>
      </c>
      <c r="Y5191" s="31">
        <v>0.65636499999999998</v>
      </c>
      <c r="Z5191" s="31">
        <v>0.435365</v>
      </c>
      <c r="AA5191" s="31">
        <v>8.0434788262901229</v>
      </c>
      <c r="AB5191" s="31" t="s">
        <v>194</v>
      </c>
      <c r="AC5191" s="31" t="s">
        <v>194</v>
      </c>
      <c r="AD5191" s="31">
        <v>1.984</v>
      </c>
      <c r="AE5191" s="34">
        <v>1820.3666666666666</v>
      </c>
      <c r="AF5191" s="31">
        <v>0.47529059640583204</v>
      </c>
      <c r="AG5191" s="31">
        <v>9.8683804344029541E-2</v>
      </c>
      <c r="AH5191" s="34"/>
      <c r="AI5191" s="34">
        <v>10.099999999999998</v>
      </c>
      <c r="AJ5191" s="127"/>
      <c r="AK5191" s="127"/>
      <c r="AL5191" s="127"/>
      <c r="AM5191" s="127"/>
    </row>
    <row r="5192" spans="1:39" s="1" customFormat="1" ht="15" customHeight="1" x14ac:dyDescent="0.2">
      <c r="A5192" s="30">
        <v>5334</v>
      </c>
      <c r="B5192" s="30">
        <v>110404</v>
      </c>
      <c r="C5192" s="140">
        <v>40638</v>
      </c>
      <c r="D5192" s="30">
        <v>9</v>
      </c>
      <c r="E5192" s="30" t="s">
        <v>49</v>
      </c>
      <c r="F5192" s="30">
        <v>-80</v>
      </c>
      <c r="G5192" s="83">
        <v>54.338000000000001</v>
      </c>
      <c r="H5192" s="32">
        <v>-80.905633333333327</v>
      </c>
      <c r="I5192" s="30">
        <v>25</v>
      </c>
      <c r="J5192" s="83">
        <v>7.6240000000000663</v>
      </c>
      <c r="K5192" s="32">
        <v>25.127066666666668</v>
      </c>
      <c r="L5192" s="34">
        <v>27.219000000000001</v>
      </c>
      <c r="M5192" s="34">
        <v>36.683999999999997</v>
      </c>
      <c r="N5192" s="33"/>
      <c r="O5192" s="33"/>
      <c r="P5192" s="31">
        <v>7.308108108108109</v>
      </c>
      <c r="Q5192" s="31">
        <v>17.745246000000002</v>
      </c>
      <c r="R5192" s="31">
        <v>9.8553277819925036</v>
      </c>
      <c r="S5192" s="31">
        <v>1.6619999999999999</v>
      </c>
      <c r="T5192" s="31">
        <v>0.24099999999999999</v>
      </c>
      <c r="U5192" s="31">
        <v>3.4369999999999998</v>
      </c>
      <c r="V5192" s="31">
        <v>0.31900000000000001</v>
      </c>
      <c r="W5192" s="31">
        <v>3.1179999999999999</v>
      </c>
      <c r="X5192" s="31">
        <v>77.244</v>
      </c>
      <c r="Y5192" s="31">
        <v>0.83457499999999996</v>
      </c>
      <c r="Z5192" s="31">
        <v>0.59357499999999996</v>
      </c>
      <c r="AA5192" s="31">
        <v>7.8432260192277887</v>
      </c>
      <c r="AB5192" s="31" t="s">
        <v>194</v>
      </c>
      <c r="AC5192" s="31" t="s">
        <v>194</v>
      </c>
      <c r="AD5192" s="31">
        <v>5.0990000000000002</v>
      </c>
      <c r="AE5192" s="34">
        <v>2592.3249999999998</v>
      </c>
      <c r="AF5192" s="31">
        <v>3.3152466312630002</v>
      </c>
      <c r="AG5192" s="31">
        <v>0.88420220073403866</v>
      </c>
      <c r="AH5192" s="34"/>
      <c r="AI5192" s="34">
        <v>10.250000000000004</v>
      </c>
      <c r="AJ5192" s="127"/>
      <c r="AK5192" s="127"/>
      <c r="AL5192" s="127"/>
      <c r="AM5192" s="127"/>
    </row>
    <row r="5193" spans="1:39" s="1" customFormat="1" ht="15" customHeight="1" x14ac:dyDescent="0.2">
      <c r="A5193" s="30">
        <v>5335</v>
      </c>
      <c r="B5193" s="30">
        <v>110404</v>
      </c>
      <c r="C5193" s="140">
        <v>40638</v>
      </c>
      <c r="D5193" s="30">
        <v>10</v>
      </c>
      <c r="E5193" s="30" t="s">
        <v>49</v>
      </c>
      <c r="F5193" s="30">
        <v>-80</v>
      </c>
      <c r="G5193" s="83">
        <v>59.695</v>
      </c>
      <c r="H5193" s="32">
        <v>-80.994916666666668</v>
      </c>
      <c r="I5193" s="30">
        <v>25</v>
      </c>
      <c r="J5193" s="83">
        <v>6.7260000000000986</v>
      </c>
      <c r="K5193" s="32">
        <v>25.112100000000002</v>
      </c>
      <c r="L5193" s="34">
        <v>27.454000000000001</v>
      </c>
      <c r="M5193" s="34">
        <v>35.423999999999999</v>
      </c>
      <c r="N5193" s="33"/>
      <c r="O5193" s="33"/>
      <c r="P5193" s="31">
        <v>1.2324324324324325</v>
      </c>
      <c r="Q5193" s="31">
        <v>9.6036549999999981</v>
      </c>
      <c r="R5193" s="31">
        <v>36.930067757247265</v>
      </c>
      <c r="S5193" s="31">
        <v>0.58199999999999996</v>
      </c>
      <c r="T5193" s="31">
        <v>0.121</v>
      </c>
      <c r="U5193" s="31">
        <v>1.17</v>
      </c>
      <c r="V5193" s="31">
        <v>9.5000000000000001E-2</v>
      </c>
      <c r="W5193" s="31">
        <v>1.075</v>
      </c>
      <c r="X5193" s="31">
        <v>40.521999999999998</v>
      </c>
      <c r="Y5193" s="31">
        <v>0.67016999999999993</v>
      </c>
      <c r="Z5193" s="31">
        <v>0.54916999999999994</v>
      </c>
      <c r="AA5193" s="31">
        <v>7.8098726582637576</v>
      </c>
      <c r="AB5193" s="31" t="s">
        <v>194</v>
      </c>
      <c r="AC5193" s="31" t="s">
        <v>194</v>
      </c>
      <c r="AD5193" s="31">
        <v>1.7519999999999998</v>
      </c>
      <c r="AE5193" s="34">
        <v>2517.15</v>
      </c>
      <c r="AF5193" s="31">
        <v>6.0474308391229199</v>
      </c>
      <c r="AG5193" s="31">
        <v>2.0400512143278604</v>
      </c>
      <c r="AH5193" s="34"/>
      <c r="AI5193" s="34">
        <v>37.649999999999991</v>
      </c>
      <c r="AJ5193" s="127"/>
      <c r="AK5193" s="127"/>
      <c r="AL5193" s="127"/>
      <c r="AM5193" s="127"/>
    </row>
    <row r="5194" spans="1:39" s="1" customFormat="1" ht="15" customHeight="1" x14ac:dyDescent="0.2">
      <c r="A5194" s="30">
        <v>5336</v>
      </c>
      <c r="B5194" s="30">
        <v>110404</v>
      </c>
      <c r="C5194" s="140">
        <v>40638</v>
      </c>
      <c r="D5194" s="30">
        <v>11</v>
      </c>
      <c r="E5194" s="30" t="s">
        <v>49</v>
      </c>
      <c r="F5194" s="30">
        <v>-80</v>
      </c>
      <c r="G5194" s="83">
        <v>59.987000000000002</v>
      </c>
      <c r="H5194" s="32">
        <v>-80.99978333333334</v>
      </c>
      <c r="I5194" s="30">
        <v>25</v>
      </c>
      <c r="J5194" s="83">
        <v>4.4700000000000273</v>
      </c>
      <c r="K5194" s="32">
        <v>25.0745</v>
      </c>
      <c r="L5194" s="34">
        <v>27.472999999999999</v>
      </c>
      <c r="M5194" s="34">
        <v>36.006</v>
      </c>
      <c r="N5194" s="33"/>
      <c r="O5194" s="33"/>
      <c r="P5194" s="31">
        <v>20.82162162162162</v>
      </c>
      <c r="Q5194" s="31">
        <v>11.131939999999998</v>
      </c>
      <c r="R5194" s="31">
        <v>5.3210645536057539</v>
      </c>
      <c r="S5194" s="31">
        <v>0.55200000000000005</v>
      </c>
      <c r="T5194" s="31">
        <v>0.17100000000000001</v>
      </c>
      <c r="U5194" s="31">
        <v>0.54800000000000004</v>
      </c>
      <c r="V5194" s="31">
        <v>0.09</v>
      </c>
      <c r="W5194" s="31">
        <v>0.45800000000000007</v>
      </c>
      <c r="X5194" s="31">
        <v>47.625</v>
      </c>
      <c r="Y5194" s="31">
        <v>0.6012900000000001</v>
      </c>
      <c r="Z5194" s="31">
        <v>0.43029000000000006</v>
      </c>
      <c r="AA5194" s="31">
        <v>7.9996803020777163</v>
      </c>
      <c r="AB5194" s="31" t="s">
        <v>194</v>
      </c>
      <c r="AC5194" s="31" t="s">
        <v>194</v>
      </c>
      <c r="AD5194" s="31">
        <v>1.1000000000000001</v>
      </c>
      <c r="AE5194" s="34">
        <v>2459.7583333333332</v>
      </c>
      <c r="AF5194" s="31">
        <v>3.1830577497116876</v>
      </c>
      <c r="AG5194" s="31">
        <v>0.42563380432058084</v>
      </c>
      <c r="AH5194" s="34"/>
      <c r="AI5194" s="34">
        <v>5.7000000000000028</v>
      </c>
      <c r="AJ5194" s="127"/>
      <c r="AK5194" s="127"/>
      <c r="AL5194" s="127"/>
      <c r="AM5194" s="127"/>
    </row>
    <row r="5195" spans="1:39" s="1" customFormat="1" ht="15" customHeight="1" x14ac:dyDescent="0.2">
      <c r="A5195" s="30">
        <v>5337</v>
      </c>
      <c r="B5195" s="30">
        <v>110404</v>
      </c>
      <c r="C5195" s="140">
        <v>40638</v>
      </c>
      <c r="D5195" s="30">
        <v>12</v>
      </c>
      <c r="E5195" s="30" t="s">
        <v>49</v>
      </c>
      <c r="F5195" s="30">
        <v>-81</v>
      </c>
      <c r="G5195" s="83">
        <v>3.96</v>
      </c>
      <c r="H5195" s="32">
        <v>-81.066000000000003</v>
      </c>
      <c r="I5195" s="30">
        <v>25</v>
      </c>
      <c r="J5195" s="83">
        <v>6.7840000000001055</v>
      </c>
      <c r="K5195" s="32">
        <v>25.113066666666668</v>
      </c>
      <c r="L5195" s="34">
        <v>27.180399999999999</v>
      </c>
      <c r="M5195" s="34">
        <v>35.277000000000001</v>
      </c>
      <c r="N5195" s="33"/>
      <c r="O5195" s="33"/>
      <c r="P5195" s="31">
        <v>0.47135135135135137</v>
      </c>
      <c r="Q5195" s="31">
        <v>8.5866507999999993</v>
      </c>
      <c r="R5195" s="31">
        <v>47.047156687958093</v>
      </c>
      <c r="S5195" s="31">
        <v>1.0129999999999999</v>
      </c>
      <c r="T5195" s="31">
        <v>9.2999999999999999E-2</v>
      </c>
      <c r="U5195" s="31">
        <v>1.292</v>
      </c>
      <c r="V5195" s="31">
        <v>0.111</v>
      </c>
      <c r="W5195" s="31">
        <v>1.181</v>
      </c>
      <c r="X5195" s="31">
        <v>25.454000000000001</v>
      </c>
      <c r="Y5195" s="31">
        <v>0.46766999999999997</v>
      </c>
      <c r="Z5195" s="31">
        <v>0.37466999999999995</v>
      </c>
      <c r="AA5195" s="31">
        <v>7.7803189000998225</v>
      </c>
      <c r="AB5195" s="31" t="s">
        <v>194</v>
      </c>
      <c r="AC5195" s="31" t="s">
        <v>194</v>
      </c>
      <c r="AD5195" s="31">
        <v>2.3049999999999997</v>
      </c>
      <c r="AE5195" s="34">
        <v>2577.7750000000001</v>
      </c>
      <c r="AF5195" s="31">
        <v>8.4238838211520779</v>
      </c>
      <c r="AG5195" s="31">
        <v>1.8938561377465066</v>
      </c>
      <c r="AH5195" s="34"/>
      <c r="AI5195" s="34">
        <v>48.050000000000004</v>
      </c>
      <c r="AJ5195" s="127"/>
      <c r="AK5195" s="127"/>
      <c r="AL5195" s="127"/>
      <c r="AM5195" s="127"/>
    </row>
    <row r="5196" spans="1:39" s="1" customFormat="1" ht="15" customHeight="1" x14ac:dyDescent="0.2">
      <c r="A5196" s="30">
        <v>5338</v>
      </c>
      <c r="B5196" s="30">
        <v>110404</v>
      </c>
      <c r="C5196" s="140">
        <v>40638</v>
      </c>
      <c r="D5196" s="30">
        <v>13</v>
      </c>
      <c r="E5196" s="30" t="s">
        <v>49</v>
      </c>
      <c r="F5196" s="30">
        <v>-81</v>
      </c>
      <c r="G5196" s="83">
        <v>5.7709999999999999</v>
      </c>
      <c r="H5196" s="32">
        <v>-81.096183333333329</v>
      </c>
      <c r="I5196" s="30">
        <v>25</v>
      </c>
      <c r="J5196" s="83">
        <v>6.7640000000000811</v>
      </c>
      <c r="K5196" s="32">
        <v>25.112733333333335</v>
      </c>
      <c r="L5196" s="34">
        <v>27.164999999999999</v>
      </c>
      <c r="M5196" s="34">
        <v>35.098999999999997</v>
      </c>
      <c r="N5196" s="33"/>
      <c r="O5196" s="33"/>
      <c r="P5196" s="31">
        <v>0.17729729729729729</v>
      </c>
      <c r="Q5196" s="31">
        <v>8.0753699999999995</v>
      </c>
      <c r="R5196" s="31">
        <v>70.14493767079172</v>
      </c>
      <c r="S5196" s="31">
        <v>1.0469999999999999</v>
      </c>
      <c r="T5196" s="31">
        <v>9.6000000000000002E-2</v>
      </c>
      <c r="U5196" s="31">
        <v>1.155</v>
      </c>
      <c r="V5196" s="31">
        <v>0.1305</v>
      </c>
      <c r="W5196" s="31">
        <v>1.0137499999999999</v>
      </c>
      <c r="X5196" s="31">
        <v>25.369</v>
      </c>
      <c r="Y5196" s="31">
        <v>1.23271</v>
      </c>
      <c r="Z5196" s="31">
        <v>1.1367099999999999</v>
      </c>
      <c r="AA5196" s="31">
        <v>7.7868376617997601</v>
      </c>
      <c r="AB5196" s="31" t="s">
        <v>194</v>
      </c>
      <c r="AC5196" s="31" t="s">
        <v>194</v>
      </c>
      <c r="AD5196" s="31">
        <v>2.1912500000000001</v>
      </c>
      <c r="AE5196" s="34">
        <v>2602.0250000000001</v>
      </c>
      <c r="AF5196" s="31">
        <v>1.3025235653495519</v>
      </c>
      <c r="AG5196" s="31">
        <v>0.92251300052028196</v>
      </c>
      <c r="AH5196" s="34"/>
      <c r="AI5196" s="34">
        <v>70.3</v>
      </c>
      <c r="AJ5196" s="127"/>
      <c r="AK5196" s="127"/>
      <c r="AL5196" s="127"/>
      <c r="AM5196" s="127"/>
    </row>
    <row r="5197" spans="1:39" s="1" customFormat="1" ht="15" customHeight="1" x14ac:dyDescent="0.2">
      <c r="A5197" s="30">
        <v>5339</v>
      </c>
      <c r="B5197" s="30">
        <v>110404</v>
      </c>
      <c r="C5197" s="140">
        <v>40638</v>
      </c>
      <c r="D5197" s="30">
        <v>14</v>
      </c>
      <c r="E5197" s="30" t="s">
        <v>49</v>
      </c>
      <c r="F5197" s="30">
        <v>-81</v>
      </c>
      <c r="G5197" s="83">
        <v>1.6619999999999999</v>
      </c>
      <c r="H5197" s="32">
        <v>-81.027699999999996</v>
      </c>
      <c r="I5197" s="30">
        <v>25</v>
      </c>
      <c r="J5197" s="83">
        <v>2.0420000000000016</v>
      </c>
      <c r="K5197" s="32">
        <v>25.034033333333333</v>
      </c>
      <c r="L5197" s="34">
        <v>27.047599999999999</v>
      </c>
      <c r="M5197" s="34">
        <v>34.838999999999999</v>
      </c>
      <c r="N5197" s="33"/>
      <c r="O5197" s="33"/>
      <c r="P5197" s="31">
        <v>0.97297297297297292</v>
      </c>
      <c r="Q5197" s="31">
        <v>5.4911789999999998</v>
      </c>
      <c r="R5197" s="31">
        <v>41.528297287062472</v>
      </c>
      <c r="S5197" s="31">
        <v>0.65400000000000003</v>
      </c>
      <c r="T5197" s="31">
        <v>9.5000000000000001E-2</v>
      </c>
      <c r="U5197" s="31">
        <v>1.825</v>
      </c>
      <c r="V5197" s="31">
        <v>0.114</v>
      </c>
      <c r="W5197" s="31">
        <v>1.7109999999999999</v>
      </c>
      <c r="X5197" s="31">
        <v>25.446000000000002</v>
      </c>
      <c r="Y5197" s="31">
        <v>0.26855000000000001</v>
      </c>
      <c r="Z5197" s="31">
        <v>0.17355000000000001</v>
      </c>
      <c r="AA5197" s="31">
        <v>7.7578141561892204</v>
      </c>
      <c r="AB5197" s="31" t="s">
        <v>194</v>
      </c>
      <c r="AC5197" s="31" t="s">
        <v>194</v>
      </c>
      <c r="AD5197" s="31">
        <v>2.4790000000000001</v>
      </c>
      <c r="AE5197" s="34">
        <v>2370.8416666666662</v>
      </c>
      <c r="AF5197" s="31">
        <v>5.2223027886752398</v>
      </c>
      <c r="AG5197" s="31">
        <v>1.5356024365278103</v>
      </c>
      <c r="AH5197" s="34"/>
      <c r="AI5197" s="34">
        <v>42.15</v>
      </c>
      <c r="AJ5197" s="127"/>
      <c r="AK5197" s="127"/>
      <c r="AL5197" s="127"/>
      <c r="AM5197" s="127"/>
    </row>
    <row r="5198" spans="1:39" s="1" customFormat="1" ht="15" customHeight="1" x14ac:dyDescent="0.2">
      <c r="A5198" s="30">
        <v>5340</v>
      </c>
      <c r="B5198" s="30">
        <v>110404</v>
      </c>
      <c r="C5198" s="140">
        <v>40638</v>
      </c>
      <c r="D5198" s="30">
        <v>15</v>
      </c>
      <c r="E5198" s="30" t="s">
        <v>49</v>
      </c>
      <c r="F5198" s="30">
        <v>-80</v>
      </c>
      <c r="G5198" s="83">
        <v>56.911000000000001</v>
      </c>
      <c r="H5198" s="32">
        <v>-80.948516666666663</v>
      </c>
      <c r="I5198" s="30">
        <v>24</v>
      </c>
      <c r="J5198" s="83">
        <v>55.855999999999923</v>
      </c>
      <c r="K5198" s="32">
        <v>24.930933333333332</v>
      </c>
      <c r="L5198" s="34">
        <v>27.273</v>
      </c>
      <c r="M5198" s="34">
        <v>35.110999999999997</v>
      </c>
      <c r="N5198" s="33"/>
      <c r="O5198" s="33"/>
      <c r="P5198" s="31">
        <v>21.275675675675675</v>
      </c>
      <c r="Q5198" s="31">
        <v>5.2688829999999998</v>
      </c>
      <c r="R5198" s="31">
        <v>8.4150678749907666</v>
      </c>
      <c r="S5198" s="31">
        <v>0.39600000000000002</v>
      </c>
      <c r="T5198" s="31">
        <v>0.13600000000000001</v>
      </c>
      <c r="U5198" s="31">
        <v>1.2090000000000001</v>
      </c>
      <c r="V5198" s="31">
        <v>0.125</v>
      </c>
      <c r="W5198" s="31">
        <v>1.0840000000000001</v>
      </c>
      <c r="X5198" s="31">
        <v>40.106000000000002</v>
      </c>
      <c r="Y5198" s="31">
        <v>0.35892999999999992</v>
      </c>
      <c r="Z5198" s="31">
        <v>0.22292999999999991</v>
      </c>
      <c r="AA5198" s="31">
        <v>7.7664995962936914</v>
      </c>
      <c r="AB5198" s="31" t="s">
        <v>194</v>
      </c>
      <c r="AC5198" s="31" t="s">
        <v>194</v>
      </c>
      <c r="AD5198" s="31">
        <v>1.605</v>
      </c>
      <c r="AE5198" s="34">
        <v>2486.4333333333329</v>
      </c>
      <c r="AF5198" s="31">
        <v>1.5534298500775194</v>
      </c>
      <c r="AG5198" s="31">
        <v>0.412404501028732</v>
      </c>
      <c r="AH5198" s="34"/>
      <c r="AI5198" s="34">
        <v>8.5999999999999943</v>
      </c>
      <c r="AJ5198" s="127"/>
      <c r="AK5198" s="127"/>
      <c r="AL5198" s="127"/>
      <c r="AM5198" s="127"/>
    </row>
    <row r="5199" spans="1:39" s="1" customFormat="1" ht="15" customHeight="1" x14ac:dyDescent="0.2">
      <c r="A5199" s="30">
        <v>5341</v>
      </c>
      <c r="B5199" s="30">
        <v>110404</v>
      </c>
      <c r="C5199" s="140">
        <v>40638</v>
      </c>
      <c r="D5199" s="30">
        <v>16</v>
      </c>
      <c r="E5199" s="30" t="s">
        <v>50</v>
      </c>
      <c r="F5199" s="30">
        <v>-80</v>
      </c>
      <c r="G5199" s="83">
        <v>49.789000000000001</v>
      </c>
      <c r="H5199" s="32">
        <v>-80.829816666666673</v>
      </c>
      <c r="I5199" s="30">
        <v>24</v>
      </c>
      <c r="J5199" s="83">
        <v>52.508000000000052</v>
      </c>
      <c r="K5199" s="32">
        <v>24.875133333333334</v>
      </c>
      <c r="L5199" s="34">
        <v>27.725999999999999</v>
      </c>
      <c r="M5199" s="34">
        <v>35.091999999999999</v>
      </c>
      <c r="N5199" s="33"/>
      <c r="O5199" s="33"/>
      <c r="P5199" s="31">
        <v>55.545945945945938</v>
      </c>
      <c r="Q5199" s="31">
        <v>7.7419260000000003</v>
      </c>
      <c r="R5199" s="31">
        <v>1.7615601788937429</v>
      </c>
      <c r="S5199" s="31">
        <v>0.70099999999999996</v>
      </c>
      <c r="T5199" s="31">
        <v>6.8000000000000005E-2</v>
      </c>
      <c r="U5199" s="31">
        <v>1.63</v>
      </c>
      <c r="V5199" s="31">
        <v>0.14899999999999999</v>
      </c>
      <c r="W5199" s="31">
        <v>1.4809999999999999</v>
      </c>
      <c r="X5199" s="31">
        <v>15.297000000000001</v>
      </c>
      <c r="Y5199" s="31">
        <v>0.26982499999999998</v>
      </c>
      <c r="Z5199" s="31">
        <v>0.20182499999999998</v>
      </c>
      <c r="AA5199" s="31">
        <v>7.9022949884826499</v>
      </c>
      <c r="AB5199" s="31" t="s">
        <v>194</v>
      </c>
      <c r="AC5199" s="31" t="s">
        <v>194</v>
      </c>
      <c r="AD5199" s="31">
        <v>2.331</v>
      </c>
      <c r="AE5199" s="34">
        <v>2348.208333333333</v>
      </c>
      <c r="AF5199" s="31">
        <v>0.32289449729253594</v>
      </c>
      <c r="AG5199" s="31">
        <v>0.16903028151777433</v>
      </c>
      <c r="AH5199" s="34"/>
      <c r="AI5199" s="34">
        <v>1.7999999999999972</v>
      </c>
      <c r="AJ5199" s="127"/>
      <c r="AK5199" s="127"/>
      <c r="AL5199" s="127"/>
      <c r="AM5199" s="127"/>
    </row>
    <row r="5200" spans="1:39" s="1" customFormat="1" ht="15" customHeight="1" x14ac:dyDescent="0.2">
      <c r="A5200" s="30">
        <v>5342</v>
      </c>
      <c r="B5200" s="30">
        <v>110404</v>
      </c>
      <c r="C5200" s="140">
        <v>40638</v>
      </c>
      <c r="D5200" s="30">
        <v>17</v>
      </c>
      <c r="E5200" s="30" t="s">
        <v>50</v>
      </c>
      <c r="F5200" s="30">
        <v>-80</v>
      </c>
      <c r="G5200" s="83">
        <v>42.524000000000001</v>
      </c>
      <c r="H5200" s="32">
        <v>-80.708733333333328</v>
      </c>
      <c r="I5200" s="30">
        <v>24</v>
      </c>
      <c r="J5200" s="83">
        <v>55.332000000000008</v>
      </c>
      <c r="K5200" s="32">
        <v>24.9222</v>
      </c>
      <c r="L5200" s="34">
        <v>27.748000000000001</v>
      </c>
      <c r="M5200" s="34">
        <v>39.198999999999998</v>
      </c>
      <c r="N5200" s="33"/>
      <c r="O5200" s="33"/>
      <c r="P5200" s="31">
        <v>56.281081081081076</v>
      </c>
      <c r="Q5200" s="31">
        <v>10.381691</v>
      </c>
      <c r="R5200" s="31">
        <v>4.2697625116152418</v>
      </c>
      <c r="S5200" s="31">
        <v>0.71399999999999997</v>
      </c>
      <c r="T5200" s="31">
        <v>3.9E-2</v>
      </c>
      <c r="U5200" s="31">
        <v>1.502</v>
      </c>
      <c r="V5200" s="31">
        <v>0.13500000000000001</v>
      </c>
      <c r="W5200" s="31">
        <v>1.367</v>
      </c>
      <c r="X5200" s="31">
        <v>13.651999999999999</v>
      </c>
      <c r="Y5200" s="31">
        <v>0.43799499999999991</v>
      </c>
      <c r="Z5200" s="31">
        <v>0.39899499999999993</v>
      </c>
      <c r="AA5200" s="31">
        <v>7.8295004140286553</v>
      </c>
      <c r="AB5200" s="31" t="s">
        <v>194</v>
      </c>
      <c r="AC5200" s="31" t="s">
        <v>194</v>
      </c>
      <c r="AD5200" s="31">
        <v>2.2160000000000002</v>
      </c>
      <c r="AE5200" s="34">
        <v>2241.5083333333332</v>
      </c>
      <c r="AF5200" s="31">
        <v>0.67399490243200788</v>
      </c>
      <c r="AG5200" s="31">
        <v>8.6828864643832077E-2</v>
      </c>
      <c r="AH5200" s="34"/>
      <c r="AI5200" s="34">
        <v>4.350000000000005</v>
      </c>
      <c r="AJ5200" s="127"/>
      <c r="AK5200" s="127"/>
      <c r="AL5200" s="127"/>
      <c r="AM5200" s="127"/>
    </row>
    <row r="5201" spans="1:39" s="1" customFormat="1" ht="15" customHeight="1" x14ac:dyDescent="0.2">
      <c r="A5201" s="30">
        <v>5343</v>
      </c>
      <c r="B5201" s="30">
        <v>110404</v>
      </c>
      <c r="C5201" s="140">
        <v>40638</v>
      </c>
      <c r="D5201" s="30">
        <v>34</v>
      </c>
      <c r="E5201" s="30" t="s">
        <v>49</v>
      </c>
      <c r="F5201" s="30">
        <v>-80</v>
      </c>
      <c r="G5201" s="83">
        <v>57.347000000000001</v>
      </c>
      <c r="H5201" s="32">
        <v>-80.955783333333329</v>
      </c>
      <c r="I5201" s="30">
        <v>24</v>
      </c>
      <c r="J5201" s="83">
        <v>59.296000000000078</v>
      </c>
      <c r="K5201" s="32">
        <v>24.988266666666668</v>
      </c>
      <c r="L5201" s="34">
        <v>27.399000000000001</v>
      </c>
      <c r="M5201" s="34">
        <v>35.304000000000002</v>
      </c>
      <c r="N5201" s="33"/>
      <c r="O5201" s="33"/>
      <c r="P5201" s="31">
        <v>35.97837837837838</v>
      </c>
      <c r="Q5201" s="31">
        <v>6.7138070000000001</v>
      </c>
      <c r="R5201" s="31">
        <v>4.3937016159499818</v>
      </c>
      <c r="S5201" s="31">
        <v>0.57199999999999995</v>
      </c>
      <c r="T5201" s="31">
        <v>0.17</v>
      </c>
      <c r="U5201" s="31">
        <v>1.2350000000000001</v>
      </c>
      <c r="V5201" s="31">
        <v>0.115</v>
      </c>
      <c r="W5201" s="31">
        <v>1.1200000000000001</v>
      </c>
      <c r="X5201" s="31">
        <v>51.646999999999998</v>
      </c>
      <c r="Y5201" s="31">
        <v>0.42669999999999997</v>
      </c>
      <c r="Z5201" s="31">
        <v>0.25669999999999993</v>
      </c>
      <c r="AA5201" s="31">
        <v>7.8116711246851063</v>
      </c>
      <c r="AB5201" s="31" t="s">
        <v>194</v>
      </c>
      <c r="AC5201" s="31" t="s">
        <v>194</v>
      </c>
      <c r="AD5201" s="31">
        <v>1.8069999999999999</v>
      </c>
      <c r="AE5201" s="34">
        <v>2295.6666666666665</v>
      </c>
      <c r="AF5201" s="31">
        <v>0.89290642602016801</v>
      </c>
      <c r="AG5201" s="31">
        <v>0.36282574248196608</v>
      </c>
      <c r="AH5201" s="34"/>
      <c r="AI5201" s="34">
        <v>4.5000000000000018</v>
      </c>
      <c r="AJ5201" s="127"/>
      <c r="AK5201" s="127"/>
      <c r="AL5201" s="127"/>
      <c r="AM5201" s="127"/>
    </row>
    <row r="5202" spans="1:39" s="1" customFormat="1" ht="15" customHeight="1" x14ac:dyDescent="0.2">
      <c r="A5202" s="30">
        <v>5344</v>
      </c>
      <c r="B5202" s="30">
        <v>110404</v>
      </c>
      <c r="C5202" s="140">
        <v>40638</v>
      </c>
      <c r="D5202" s="30">
        <v>36</v>
      </c>
      <c r="E5202" s="30" t="s">
        <v>50</v>
      </c>
      <c r="F5202" s="30">
        <v>-80</v>
      </c>
      <c r="G5202" s="83">
        <v>47.615000000000002</v>
      </c>
      <c r="H5202" s="32">
        <v>-80.793583333333331</v>
      </c>
      <c r="I5202" s="30">
        <v>24</v>
      </c>
      <c r="J5202" s="83">
        <v>57.99900000000008</v>
      </c>
      <c r="K5202" s="32">
        <v>24.966650000000001</v>
      </c>
      <c r="L5202" s="34">
        <v>27.65</v>
      </c>
      <c r="M5202" s="34">
        <v>37.213000000000001</v>
      </c>
      <c r="N5202" s="33"/>
      <c r="O5202" s="33"/>
      <c r="P5202" s="31">
        <v>57.513513513513516</v>
      </c>
      <c r="Q5202" s="31">
        <v>12.410142</v>
      </c>
      <c r="R5202" s="31">
        <v>1.4159203672069671</v>
      </c>
      <c r="S5202" s="31">
        <v>0.84799999999999998</v>
      </c>
      <c r="T5202" s="31">
        <v>6.8000000000000005E-2</v>
      </c>
      <c r="U5202" s="31">
        <v>1.1859999999999999</v>
      </c>
      <c r="V5202" s="31">
        <v>0.14599999999999999</v>
      </c>
      <c r="W5202" s="31">
        <v>1.04</v>
      </c>
      <c r="X5202" s="31">
        <v>19.785</v>
      </c>
      <c r="Y5202" s="31">
        <v>0.35516499999999995</v>
      </c>
      <c r="Z5202" s="31">
        <v>0.28716499999999995</v>
      </c>
      <c r="AA5202" s="31">
        <v>7.8613303852565926</v>
      </c>
      <c r="AB5202" s="31" t="s">
        <v>194</v>
      </c>
      <c r="AC5202" s="31" t="s">
        <v>194</v>
      </c>
      <c r="AD5202" s="31">
        <v>2.0339999999999998</v>
      </c>
      <c r="AE5202" s="34">
        <v>1918.9833333333331</v>
      </c>
      <c r="AF5202" s="31">
        <v>0.28626891546143995</v>
      </c>
      <c r="AG5202" s="31">
        <v>8.7429817190516762E-2</v>
      </c>
      <c r="AH5202" s="34"/>
      <c r="AI5202" s="34">
        <v>1.4499999999999957</v>
      </c>
      <c r="AJ5202" s="127"/>
      <c r="AK5202" s="127"/>
      <c r="AL5202" s="127"/>
      <c r="AM5202" s="127"/>
    </row>
    <row r="5203" spans="1:39" s="1" customFormat="1" ht="15" customHeight="1" x14ac:dyDescent="0.2">
      <c r="A5203" s="30">
        <v>5345</v>
      </c>
      <c r="B5203" s="30">
        <v>110404</v>
      </c>
      <c r="C5203" s="140">
        <v>40638</v>
      </c>
      <c r="D5203" s="30">
        <v>37</v>
      </c>
      <c r="E5203" s="30" t="s">
        <v>50</v>
      </c>
      <c r="F5203" s="30">
        <v>-80</v>
      </c>
      <c r="G5203" s="83">
        <v>45.66</v>
      </c>
      <c r="H5203" s="32">
        <v>-80.760999999999996</v>
      </c>
      <c r="I5203" s="30">
        <v>24</v>
      </c>
      <c r="J5203" s="83">
        <v>55.939999999999941</v>
      </c>
      <c r="K5203" s="32">
        <v>24.932333333333332</v>
      </c>
      <c r="L5203" s="34">
        <v>27.773</v>
      </c>
      <c r="M5203" s="34">
        <v>40.005000000000003</v>
      </c>
      <c r="N5203" s="33"/>
      <c r="O5203" s="33"/>
      <c r="P5203" s="31">
        <v>45.989189189189183</v>
      </c>
      <c r="Q5203" s="31">
        <v>14.716462999999999</v>
      </c>
      <c r="R5203" s="31">
        <v>2.364800918017421</v>
      </c>
      <c r="S5203" s="31">
        <v>1.0169999999999999</v>
      </c>
      <c r="T5203" s="31">
        <v>0.13</v>
      </c>
      <c r="U5203" s="31">
        <v>1.3580000000000001</v>
      </c>
      <c r="V5203" s="31">
        <v>0.157</v>
      </c>
      <c r="W5203" s="31">
        <v>1.2010000000000001</v>
      </c>
      <c r="X5203" s="31">
        <v>36.58</v>
      </c>
      <c r="Y5203" s="31">
        <v>0.42669999999999997</v>
      </c>
      <c r="Z5203" s="31">
        <v>0.29669999999999996</v>
      </c>
      <c r="AA5203" s="31">
        <v>7.7836256662776142</v>
      </c>
      <c r="AB5203" s="31" t="s">
        <v>194</v>
      </c>
      <c r="AC5203" s="31" t="s">
        <v>194</v>
      </c>
      <c r="AD5203" s="31">
        <v>2.375</v>
      </c>
      <c r="AE5203" s="34">
        <v>2061.25</v>
      </c>
      <c r="AF5203" s="31">
        <v>0.7156722886536</v>
      </c>
      <c r="AG5203" s="31">
        <v>7.2749987620089038E-2</v>
      </c>
      <c r="AH5203" s="34"/>
      <c r="AI5203" s="34">
        <v>2.4499999999999922</v>
      </c>
      <c r="AJ5203" s="127"/>
      <c r="AK5203" s="127"/>
      <c r="AL5203" s="127"/>
      <c r="AM5203" s="127"/>
    </row>
    <row r="5204" spans="1:39" s="1" customFormat="1" ht="15" customHeight="1" x14ac:dyDescent="0.2">
      <c r="A5204" s="30">
        <v>5346</v>
      </c>
      <c r="B5204" s="30">
        <v>110404</v>
      </c>
      <c r="C5204" s="140">
        <v>40639</v>
      </c>
      <c r="D5204" s="30">
        <v>21</v>
      </c>
      <c r="E5204" s="30" t="s">
        <v>47</v>
      </c>
      <c r="F5204" s="30">
        <v>-80</v>
      </c>
      <c r="G5204" s="83">
        <v>30.864000000000001</v>
      </c>
      <c r="H5204" s="32">
        <v>-80.514399999999995</v>
      </c>
      <c r="I5204" s="30">
        <v>25</v>
      </c>
      <c r="J5204" s="83">
        <v>6.822000000000088</v>
      </c>
      <c r="K5204" s="32">
        <v>25.113700000000001</v>
      </c>
      <c r="L5204" s="34">
        <v>25.446999999999999</v>
      </c>
      <c r="M5204" s="34">
        <v>29.94</v>
      </c>
      <c r="N5204" s="33"/>
      <c r="O5204" s="33"/>
      <c r="P5204" s="31">
        <v>29.254054054054052</v>
      </c>
      <c r="Q5204" s="31">
        <v>6.8249550000000001</v>
      </c>
      <c r="R5204" s="31">
        <v>4.6836950673747362</v>
      </c>
      <c r="S5204" s="31">
        <v>3.0569999999999999</v>
      </c>
      <c r="T5204" s="31">
        <v>1.7999999999999999E-2</v>
      </c>
      <c r="U5204" s="31">
        <v>2.238</v>
      </c>
      <c r="V5204" s="31">
        <v>0.35</v>
      </c>
      <c r="W5204" s="31">
        <v>1.8879999999999999</v>
      </c>
      <c r="X5204" s="31">
        <v>4.0190000000000001</v>
      </c>
      <c r="Y5204" s="31">
        <v>0.45305499999999993</v>
      </c>
      <c r="Z5204" s="31">
        <v>0.43505499999999991</v>
      </c>
      <c r="AA5204" s="31">
        <v>7.8465665971761602</v>
      </c>
      <c r="AB5204" s="31" t="s">
        <v>194</v>
      </c>
      <c r="AC5204" s="31" t="s">
        <v>194</v>
      </c>
      <c r="AD5204" s="31">
        <v>5.2949999999999999</v>
      </c>
      <c r="AE5204" s="34">
        <v>2619</v>
      </c>
      <c r="AF5204" s="31">
        <v>0.5569614340521839</v>
      </c>
      <c r="AG5204" s="31">
        <v>7.9296088806337137E-2</v>
      </c>
      <c r="AH5204" s="34"/>
      <c r="AI5204" s="34">
        <v>4.7499999999999964</v>
      </c>
      <c r="AJ5204" s="127"/>
      <c r="AK5204" s="127"/>
      <c r="AL5204" s="127"/>
      <c r="AM5204" s="127"/>
    </row>
    <row r="5205" spans="1:39" s="1" customFormat="1" ht="15" customHeight="1" x14ac:dyDescent="0.2">
      <c r="A5205" s="30">
        <v>5347</v>
      </c>
      <c r="B5205" s="30">
        <v>110404</v>
      </c>
      <c r="C5205" s="140">
        <v>40639</v>
      </c>
      <c r="D5205" s="30">
        <v>22</v>
      </c>
      <c r="E5205" s="30" t="s">
        <v>47</v>
      </c>
      <c r="F5205" s="30">
        <v>-80</v>
      </c>
      <c r="G5205" s="83">
        <v>36.228000000000002</v>
      </c>
      <c r="H5205" s="32">
        <v>-80.603800000000007</v>
      </c>
      <c r="I5205" s="30">
        <v>25</v>
      </c>
      <c r="J5205" s="83">
        <v>6.0019999999999385</v>
      </c>
      <c r="K5205" s="32">
        <v>25.100033333333332</v>
      </c>
      <c r="L5205" s="34">
        <v>25.215</v>
      </c>
      <c r="M5205" s="34">
        <v>28.451000000000001</v>
      </c>
      <c r="N5205" s="33"/>
      <c r="O5205" s="33"/>
      <c r="P5205" s="31">
        <v>7.8702702702702698</v>
      </c>
      <c r="Q5205" s="31">
        <v>6.7693810000000001</v>
      </c>
      <c r="R5205" s="31">
        <v>9.1182922426763433</v>
      </c>
      <c r="S5205" s="31">
        <v>3.8210000000000002</v>
      </c>
      <c r="T5205" s="31">
        <v>6.0000000000000001E-3</v>
      </c>
      <c r="U5205" s="31">
        <v>3.2090000000000001</v>
      </c>
      <c r="V5205" s="31">
        <v>0.66300000000000003</v>
      </c>
      <c r="W5205" s="31">
        <v>2.5460000000000003</v>
      </c>
      <c r="X5205" s="31">
        <v>2.7690000000000001</v>
      </c>
      <c r="Y5205" s="31">
        <v>0.37273499999999993</v>
      </c>
      <c r="Z5205" s="31">
        <v>0.36673499999999992</v>
      </c>
      <c r="AA5205" s="31">
        <v>7.8202107367561409</v>
      </c>
      <c r="AB5205" s="31" t="s">
        <v>194</v>
      </c>
      <c r="AC5205" s="31" t="s">
        <v>194</v>
      </c>
      <c r="AD5205" s="31">
        <v>7.03</v>
      </c>
      <c r="AE5205" s="34">
        <v>2736.208333333333</v>
      </c>
      <c r="AF5205" s="31">
        <v>1.1063451615186235</v>
      </c>
      <c r="AG5205" s="31">
        <v>0.26985077010385161</v>
      </c>
      <c r="AH5205" s="34"/>
      <c r="AI5205" s="34">
        <v>9.2499999999999893</v>
      </c>
      <c r="AJ5205" s="127"/>
      <c r="AK5205" s="127"/>
      <c r="AL5205" s="127"/>
      <c r="AM5205" s="127"/>
    </row>
    <row r="5206" spans="1:39" s="1" customFormat="1" ht="15" customHeight="1" x14ac:dyDescent="0.2">
      <c r="A5206" s="30">
        <v>5348</v>
      </c>
      <c r="B5206" s="30">
        <v>110404</v>
      </c>
      <c r="C5206" s="140">
        <v>40639</v>
      </c>
      <c r="D5206" s="30">
        <v>23</v>
      </c>
      <c r="E5206" s="30" t="s">
        <v>47</v>
      </c>
      <c r="F5206" s="30">
        <v>-80</v>
      </c>
      <c r="G5206" s="83">
        <v>37.496000000000002</v>
      </c>
      <c r="H5206" s="32">
        <v>-80.624933333333331</v>
      </c>
      <c r="I5206" s="30">
        <v>25</v>
      </c>
      <c r="J5206" s="83">
        <v>3.3129999999999882</v>
      </c>
      <c r="K5206" s="32">
        <v>25.055216666666666</v>
      </c>
      <c r="L5206" s="34">
        <v>25.597000000000001</v>
      </c>
      <c r="M5206" s="34">
        <v>33.329000000000001</v>
      </c>
      <c r="N5206" s="33"/>
      <c r="O5206" s="33"/>
      <c r="P5206" s="31">
        <v>31.070270270270271</v>
      </c>
      <c r="Q5206" s="31">
        <v>9.1034889999999979</v>
      </c>
      <c r="R5206" s="31">
        <v>4.0386065438655105</v>
      </c>
      <c r="S5206" s="31">
        <v>2.2320000000000002</v>
      </c>
      <c r="T5206" s="31">
        <v>3.4000000000000002E-2</v>
      </c>
      <c r="U5206" s="31">
        <v>1.1879999999999999</v>
      </c>
      <c r="V5206" s="31">
        <v>0.13500000000000001</v>
      </c>
      <c r="W5206" s="31">
        <v>1.0529999999999999</v>
      </c>
      <c r="X5206" s="31">
        <v>12.548</v>
      </c>
      <c r="Y5206" s="31">
        <v>0.23719499999999999</v>
      </c>
      <c r="Z5206" s="31">
        <v>0.20319499999999999</v>
      </c>
      <c r="AA5206" s="31">
        <v>7.8037053959814671</v>
      </c>
      <c r="AB5206" s="31" t="s">
        <v>194</v>
      </c>
      <c r="AC5206" s="31" t="s">
        <v>194</v>
      </c>
      <c r="AD5206" s="31">
        <v>3.42</v>
      </c>
      <c r="AE5206" s="34">
        <v>2634.3583333333327</v>
      </c>
      <c r="AF5206" s="31">
        <v>0.51570503152979996</v>
      </c>
      <c r="AG5206" s="31">
        <v>0.1194336328477274</v>
      </c>
      <c r="AH5206" s="34"/>
      <c r="AI5206" s="34">
        <v>4.1000000000000103</v>
      </c>
      <c r="AJ5206" s="127"/>
      <c r="AK5206" s="127"/>
      <c r="AL5206" s="127"/>
      <c r="AM5206" s="127"/>
    </row>
    <row r="5207" spans="1:39" s="1" customFormat="1" ht="15" customHeight="1" x14ac:dyDescent="0.2">
      <c r="A5207" s="30">
        <v>5349</v>
      </c>
      <c r="B5207" s="30">
        <v>110404</v>
      </c>
      <c r="C5207" s="140">
        <v>40639</v>
      </c>
      <c r="D5207" s="30">
        <v>24</v>
      </c>
      <c r="E5207" s="30" t="s">
        <v>48</v>
      </c>
      <c r="F5207" s="30">
        <v>-80</v>
      </c>
      <c r="G5207" s="83">
        <v>40.024000000000001</v>
      </c>
      <c r="H5207" s="32">
        <v>-80.66706666666667</v>
      </c>
      <c r="I5207" s="30">
        <v>25</v>
      </c>
      <c r="J5207" s="83">
        <v>3.8170000000000925</v>
      </c>
      <c r="K5207" s="32">
        <v>25.063616666666668</v>
      </c>
      <c r="L5207" s="34">
        <v>25.85</v>
      </c>
      <c r="M5207" s="34">
        <v>34.798000000000002</v>
      </c>
      <c r="N5207" s="33"/>
      <c r="O5207" s="33"/>
      <c r="P5207" s="31">
        <v>20.518918918918917</v>
      </c>
      <c r="Q5207" s="31">
        <v>11.798827999999999</v>
      </c>
      <c r="R5207" s="31">
        <v>6.8634978732341683</v>
      </c>
      <c r="S5207" s="31">
        <v>4.7130000000000001</v>
      </c>
      <c r="T5207" s="31">
        <v>7.8E-2</v>
      </c>
      <c r="U5207" s="31">
        <v>2.17</v>
      </c>
      <c r="V5207" s="31">
        <v>0.19800000000000001</v>
      </c>
      <c r="W5207" s="31">
        <v>1.972</v>
      </c>
      <c r="X5207" s="31">
        <v>25.395</v>
      </c>
      <c r="Y5207" s="31">
        <v>0.24095999999999998</v>
      </c>
      <c r="Z5207" s="31">
        <v>0.16295999999999999</v>
      </c>
      <c r="AA5207" s="31">
        <v>7.7993282843606915</v>
      </c>
      <c r="AB5207" s="31" t="s">
        <v>194</v>
      </c>
      <c r="AC5207" s="31" t="s">
        <v>194</v>
      </c>
      <c r="AD5207" s="31">
        <v>6.8830000000000009</v>
      </c>
      <c r="AE5207" s="34">
        <v>2691.75</v>
      </c>
      <c r="AF5207" s="31">
        <v>0.72661786483300794</v>
      </c>
      <c r="AG5207" s="31">
        <v>0.16846891996209795</v>
      </c>
      <c r="AH5207" s="34"/>
      <c r="AI5207" s="34">
        <v>6.9500000000000028</v>
      </c>
      <c r="AJ5207" s="127"/>
      <c r="AK5207" s="127"/>
      <c r="AL5207" s="127"/>
      <c r="AM5207" s="127"/>
    </row>
    <row r="5208" spans="1:39" s="1" customFormat="1" ht="15" customHeight="1" x14ac:dyDescent="0.2">
      <c r="A5208" s="30">
        <v>5350</v>
      </c>
      <c r="B5208" s="30">
        <v>110404</v>
      </c>
      <c r="C5208" s="140">
        <v>40639</v>
      </c>
      <c r="D5208" s="30">
        <v>25</v>
      </c>
      <c r="E5208" s="30" t="s">
        <v>48</v>
      </c>
      <c r="F5208" s="30">
        <v>-80</v>
      </c>
      <c r="G5208" s="83">
        <v>43.03</v>
      </c>
      <c r="H5208" s="32">
        <v>-80.717166666666671</v>
      </c>
      <c r="I5208" s="30">
        <v>25</v>
      </c>
      <c r="J5208" s="83">
        <v>3.6009999999999565</v>
      </c>
      <c r="K5208" s="32">
        <v>25.060016666666666</v>
      </c>
      <c r="L5208" s="34">
        <v>26.071999999999999</v>
      </c>
      <c r="M5208" s="34">
        <v>39.119</v>
      </c>
      <c r="N5208" s="33"/>
      <c r="O5208" s="33"/>
      <c r="P5208" s="31">
        <v>44.237837837837837</v>
      </c>
      <c r="Q5208" s="31">
        <v>18.300986000000002</v>
      </c>
      <c r="R5208" s="31">
        <v>5.3673568904769047</v>
      </c>
      <c r="S5208" s="31">
        <v>1.2350000000000001</v>
      </c>
      <c r="T5208" s="31">
        <v>0.25800000000000001</v>
      </c>
      <c r="U5208" s="31">
        <v>1.899</v>
      </c>
      <c r="V5208" s="31">
        <v>0.11600000000000001</v>
      </c>
      <c r="W5208" s="31">
        <v>1.7829999999999999</v>
      </c>
      <c r="X5208" s="31">
        <v>83.097999999999999</v>
      </c>
      <c r="Y5208" s="31">
        <v>0.48693999999999998</v>
      </c>
      <c r="Z5208" s="31">
        <v>0.22893999999999998</v>
      </c>
      <c r="AA5208" s="31">
        <v>7.7838002680863942</v>
      </c>
      <c r="AB5208" s="31" t="s">
        <v>194</v>
      </c>
      <c r="AC5208" s="31" t="s">
        <v>194</v>
      </c>
      <c r="AD5208" s="31">
        <v>3.1340000000000003</v>
      </c>
      <c r="AE5208" s="34">
        <v>2350.6333333333332</v>
      </c>
      <c r="AF5208" s="31">
        <v>0.69420211999399195</v>
      </c>
      <c r="AG5208" s="31">
        <v>0.21804049484302013</v>
      </c>
      <c r="AH5208" s="34"/>
      <c r="AI5208" s="34">
        <v>5.4499999999999993</v>
      </c>
      <c r="AJ5208" s="127"/>
      <c r="AK5208" s="127"/>
      <c r="AL5208" s="127"/>
      <c r="AM5208" s="127"/>
    </row>
    <row r="5209" spans="1:39" s="1" customFormat="1" ht="15" customHeight="1" x14ac:dyDescent="0.2">
      <c r="A5209" s="30">
        <v>5351</v>
      </c>
      <c r="B5209" s="30">
        <v>110404</v>
      </c>
      <c r="C5209" s="140">
        <v>40639</v>
      </c>
      <c r="D5209" s="30">
        <v>26</v>
      </c>
      <c r="E5209" s="30" t="s">
        <v>50</v>
      </c>
      <c r="F5209" s="30">
        <v>-80</v>
      </c>
      <c r="G5209" s="83">
        <v>43.314999999999998</v>
      </c>
      <c r="H5209" s="32">
        <v>-80.721916666666672</v>
      </c>
      <c r="I5209" s="30">
        <v>25</v>
      </c>
      <c r="J5209" s="83">
        <v>1.4299999999999358</v>
      </c>
      <c r="K5209" s="32">
        <v>25.023833333333332</v>
      </c>
      <c r="L5209" s="34">
        <v>26.2</v>
      </c>
      <c r="M5209" s="34">
        <v>38.893999999999998</v>
      </c>
      <c r="N5209" s="33"/>
      <c r="O5209" s="33"/>
      <c r="P5209" s="31">
        <v>52.821621621621631</v>
      </c>
      <c r="Q5209" s="31">
        <v>15.022120000000001</v>
      </c>
      <c r="R5209" s="31">
        <v>1.9010325780352926</v>
      </c>
      <c r="S5209" s="31">
        <v>1.33</v>
      </c>
      <c r="T5209" s="31">
        <v>0.151</v>
      </c>
      <c r="U5209" s="31">
        <v>1.2949999999999999</v>
      </c>
      <c r="V5209" s="31">
        <v>9.8000000000000004E-2</v>
      </c>
      <c r="W5209" s="31">
        <v>1.1969999999999998</v>
      </c>
      <c r="X5209" s="31">
        <v>49.387</v>
      </c>
      <c r="Y5209" s="31">
        <v>0.51831499999999997</v>
      </c>
      <c r="Z5209" s="31">
        <v>0.36731499999999995</v>
      </c>
      <c r="AA5209" s="31">
        <v>7.8240567648052286</v>
      </c>
      <c r="AB5209" s="31" t="s">
        <v>194</v>
      </c>
      <c r="AC5209" s="31" t="s">
        <v>194</v>
      </c>
      <c r="AD5209" s="31">
        <v>2.625</v>
      </c>
      <c r="AE5209" s="34">
        <v>2204.3249999999998</v>
      </c>
      <c r="AF5209" s="31">
        <v>7.9713263445034794</v>
      </c>
      <c r="AG5209" s="31">
        <v>0.6532077798243634</v>
      </c>
      <c r="AH5209" s="34"/>
      <c r="AI5209" s="34">
        <v>2.8499999999999925</v>
      </c>
      <c r="AJ5209" s="127"/>
      <c r="AK5209" s="127"/>
      <c r="AL5209" s="127"/>
      <c r="AM5209" s="127"/>
    </row>
    <row r="5210" spans="1:39" s="1" customFormat="1" ht="15" customHeight="1" x14ac:dyDescent="0.2">
      <c r="A5210" s="30">
        <v>5352</v>
      </c>
      <c r="B5210" s="30">
        <v>110404</v>
      </c>
      <c r="C5210" s="140">
        <v>40639</v>
      </c>
      <c r="D5210" s="30">
        <v>27</v>
      </c>
      <c r="E5210" s="30" t="s">
        <v>50</v>
      </c>
      <c r="F5210" s="30">
        <v>-80</v>
      </c>
      <c r="G5210" s="83">
        <v>44.973999999999997</v>
      </c>
      <c r="H5210" s="32">
        <v>-80.749566666666666</v>
      </c>
      <c r="I5210" s="30">
        <v>25</v>
      </c>
      <c r="J5210" s="83">
        <v>0.35199999999996123</v>
      </c>
      <c r="K5210" s="32">
        <v>25.005866666666666</v>
      </c>
      <c r="L5210" s="34">
        <v>26.018000000000001</v>
      </c>
      <c r="M5210" s="34">
        <v>39.85</v>
      </c>
      <c r="N5210" s="33"/>
      <c r="O5210" s="33"/>
      <c r="P5210" s="31">
        <v>51.891891891891895</v>
      </c>
      <c r="Q5210" s="31">
        <v>15.077694000000001</v>
      </c>
      <c r="R5210" s="31">
        <v>12.498596219606272</v>
      </c>
      <c r="S5210" s="31">
        <v>0.58899999999999997</v>
      </c>
      <c r="T5210" s="31">
        <v>0.13</v>
      </c>
      <c r="U5210" s="31">
        <v>1.2130000000000001</v>
      </c>
      <c r="V5210" s="31">
        <v>8.1000000000000003E-2</v>
      </c>
      <c r="W5210" s="31">
        <v>1.1320000000000001</v>
      </c>
      <c r="X5210" s="31">
        <v>44.543999999999997</v>
      </c>
      <c r="Y5210" s="31">
        <v>0.42419000000000001</v>
      </c>
      <c r="Z5210" s="31">
        <v>0.29419000000000001</v>
      </c>
      <c r="AA5210" s="31">
        <v>7.9147284413077577</v>
      </c>
      <c r="AB5210" s="31" t="s">
        <v>194</v>
      </c>
      <c r="AC5210" s="31" t="s">
        <v>194</v>
      </c>
      <c r="AD5210" s="31">
        <v>1.802</v>
      </c>
      <c r="AE5210" s="34">
        <v>2208.3666666666663</v>
      </c>
      <c r="AF5210" s="31">
        <v>1.2717917553073679</v>
      </c>
      <c r="AG5210" s="31">
        <v>9.6572166948150281E-2</v>
      </c>
      <c r="AH5210" s="34"/>
      <c r="AI5210" s="34">
        <v>12.650000000000006</v>
      </c>
      <c r="AJ5210" s="127"/>
      <c r="AK5210" s="127"/>
      <c r="AL5210" s="127"/>
      <c r="AM5210" s="127"/>
    </row>
    <row r="5211" spans="1:39" s="1" customFormat="1" ht="15" customHeight="1" x14ac:dyDescent="0.2">
      <c r="A5211" s="30">
        <v>5353</v>
      </c>
      <c r="B5211" s="30">
        <v>110404</v>
      </c>
      <c r="C5211" s="140">
        <v>40639</v>
      </c>
      <c r="D5211" s="30">
        <v>28</v>
      </c>
      <c r="E5211" s="30" t="s">
        <v>50</v>
      </c>
      <c r="F5211" s="30">
        <v>-80</v>
      </c>
      <c r="G5211" s="83">
        <v>47.113</v>
      </c>
      <c r="H5211" s="32">
        <v>-80.78521666666667</v>
      </c>
      <c r="I5211" s="30">
        <v>25</v>
      </c>
      <c r="J5211" s="83">
        <v>4.9999999999954525E-2</v>
      </c>
      <c r="K5211" s="32">
        <v>25.000833333333333</v>
      </c>
      <c r="L5211" s="34">
        <v>26.402000000000001</v>
      </c>
      <c r="M5211" s="34">
        <v>38.738999999999997</v>
      </c>
      <c r="N5211" s="33"/>
      <c r="O5211" s="33"/>
      <c r="P5211" s="31">
        <v>59.351351351351354</v>
      </c>
      <c r="Q5211" s="31">
        <v>16.494831000000001</v>
      </c>
      <c r="R5211" s="31">
        <v>1.1425990395949115</v>
      </c>
      <c r="S5211" s="31">
        <v>1.7609999999999999</v>
      </c>
      <c r="T5211" s="31">
        <v>0.16400000000000001</v>
      </c>
      <c r="U5211" s="31">
        <v>0.84599999999999997</v>
      </c>
      <c r="V5211" s="31">
        <v>0.09</v>
      </c>
      <c r="W5211" s="31">
        <v>0.75600000000000001</v>
      </c>
      <c r="X5211" s="31">
        <v>55.481999999999999</v>
      </c>
      <c r="Y5211" s="31">
        <v>0.5496899999999999</v>
      </c>
      <c r="Z5211" s="31">
        <v>0.38568999999999987</v>
      </c>
      <c r="AA5211" s="31">
        <v>7.8198742228704914</v>
      </c>
      <c r="AB5211" s="31" t="s">
        <v>194</v>
      </c>
      <c r="AC5211" s="31" t="s">
        <v>194</v>
      </c>
      <c r="AD5211" s="31">
        <v>2.6070000000000002</v>
      </c>
      <c r="AE5211" s="34">
        <v>1938.3833333333332</v>
      </c>
      <c r="AF5211" s="31">
        <v>0.9021680674027438</v>
      </c>
      <c r="AG5211" s="31">
        <v>0.15589910279047087</v>
      </c>
      <c r="AH5211" s="34"/>
      <c r="AI5211" s="34">
        <v>1.25</v>
      </c>
      <c r="AJ5211" s="127"/>
      <c r="AK5211" s="127"/>
      <c r="AL5211" s="127"/>
      <c r="AM5211" s="127"/>
    </row>
    <row r="5212" spans="1:39" s="1" customFormat="1" ht="15" customHeight="1" x14ac:dyDescent="0.2">
      <c r="A5212" s="30">
        <v>5354</v>
      </c>
      <c r="B5212" s="30">
        <v>110404</v>
      </c>
      <c r="C5212" s="140">
        <v>40639</v>
      </c>
      <c r="D5212" s="30">
        <v>29</v>
      </c>
      <c r="E5212" s="30" t="s">
        <v>50</v>
      </c>
      <c r="F5212" s="30">
        <v>-80</v>
      </c>
      <c r="G5212" s="83">
        <v>48.701000000000001</v>
      </c>
      <c r="H5212" s="32">
        <v>-80.811683333333335</v>
      </c>
      <c r="I5212" s="30">
        <v>24</v>
      </c>
      <c r="J5212" s="83">
        <v>59.898000000000025</v>
      </c>
      <c r="K5212" s="32">
        <v>24.9983</v>
      </c>
      <c r="L5212" s="34">
        <v>26.565000000000001</v>
      </c>
      <c r="M5212" s="34">
        <v>37.331000000000003</v>
      </c>
      <c r="N5212" s="33"/>
      <c r="O5212" s="33"/>
      <c r="P5212" s="31">
        <v>66.183783783783781</v>
      </c>
      <c r="Q5212" s="31">
        <v>14.827611000000001</v>
      </c>
      <c r="R5212" s="31">
        <v>1.9504842982360131</v>
      </c>
      <c r="S5212" s="31">
        <v>1.869</v>
      </c>
      <c r="T5212" s="31">
        <v>7.6999999999999999E-2</v>
      </c>
      <c r="U5212" s="31">
        <v>0.75700000000000001</v>
      </c>
      <c r="V5212" s="31">
        <v>5.5E-2</v>
      </c>
      <c r="W5212" s="31">
        <v>0.70199999999999996</v>
      </c>
      <c r="X5212" s="31">
        <v>34.274000000000001</v>
      </c>
      <c r="Y5212" s="31">
        <v>0.49948999999999999</v>
      </c>
      <c r="Z5212" s="31">
        <v>0.42248999999999998</v>
      </c>
      <c r="AA5212" s="31">
        <v>8.0478457758001589</v>
      </c>
      <c r="AB5212" s="31" t="s">
        <v>194</v>
      </c>
      <c r="AC5212" s="31" t="s">
        <v>194</v>
      </c>
      <c r="AD5212" s="31">
        <v>2.6259999999999999</v>
      </c>
      <c r="AE5212" s="34">
        <v>1829.258333333333</v>
      </c>
      <c r="AF5212" s="31">
        <v>0.41593189481750392</v>
      </c>
      <c r="AG5212" s="31">
        <v>0.10881273276862691</v>
      </c>
      <c r="AH5212" s="34"/>
      <c r="AI5212" s="34">
        <v>2.0000000000000018</v>
      </c>
      <c r="AJ5212" s="127"/>
      <c r="AK5212" s="127"/>
      <c r="AL5212" s="127"/>
      <c r="AM5212" s="127"/>
    </row>
    <row r="5213" spans="1:39" s="1" customFormat="1" ht="15" customHeight="1" x14ac:dyDescent="0.2">
      <c r="A5213" s="30">
        <v>5355</v>
      </c>
      <c r="B5213" s="30">
        <v>110404</v>
      </c>
      <c r="C5213" s="140">
        <v>40639</v>
      </c>
      <c r="D5213" s="30">
        <v>30</v>
      </c>
      <c r="E5213" s="30" t="s">
        <v>49</v>
      </c>
      <c r="F5213" s="30">
        <v>-80</v>
      </c>
      <c r="G5213" s="83">
        <v>50.15</v>
      </c>
      <c r="H5213" s="32">
        <v>-80.835833333333326</v>
      </c>
      <c r="I5213" s="30">
        <v>24</v>
      </c>
      <c r="J5213" s="83">
        <v>58.541999999999987</v>
      </c>
      <c r="K5213" s="32">
        <v>24.9757</v>
      </c>
      <c r="L5213" s="34">
        <v>25.475999999999999</v>
      </c>
      <c r="M5213" s="34">
        <v>36.466000000000001</v>
      </c>
      <c r="N5213" s="33"/>
      <c r="O5213" s="33"/>
      <c r="P5213" s="31">
        <v>64.8</v>
      </c>
      <c r="Q5213" s="31">
        <v>11.576531999999998</v>
      </c>
      <c r="R5213" s="31">
        <v>0.91306369210520921</v>
      </c>
      <c r="S5213" s="31">
        <v>1.4390000000000001</v>
      </c>
      <c r="T5213" s="31">
        <v>1.7000000000000001E-2</v>
      </c>
      <c r="U5213" s="31">
        <v>0.85299999999999998</v>
      </c>
      <c r="V5213" s="31">
        <v>8.6999999999999994E-2</v>
      </c>
      <c r="W5213" s="31">
        <v>0.76600000000000001</v>
      </c>
      <c r="X5213" s="31">
        <v>11.291</v>
      </c>
      <c r="Y5213" s="31">
        <v>0.28739500000000001</v>
      </c>
      <c r="Z5213" s="31">
        <v>0.270395</v>
      </c>
      <c r="AA5213" s="31">
        <v>7.8527884840130309</v>
      </c>
      <c r="AB5213" s="31" t="s">
        <v>194</v>
      </c>
      <c r="AC5213" s="31" t="s">
        <v>194</v>
      </c>
      <c r="AD5213" s="31">
        <v>2.2919999999999998</v>
      </c>
      <c r="AE5213" s="34">
        <v>2143.6999999999998</v>
      </c>
      <c r="AF5213" s="31">
        <v>0.31026498631629595</v>
      </c>
      <c r="AG5213" s="31">
        <v>0.14697517958320397</v>
      </c>
      <c r="AH5213" s="34"/>
      <c r="AI5213" s="34">
        <v>0.95000000000000639</v>
      </c>
      <c r="AJ5213" s="127"/>
      <c r="AK5213" s="127"/>
      <c r="AL5213" s="127"/>
      <c r="AM5213" s="127"/>
    </row>
    <row r="5214" spans="1:39" s="3" customFormat="1" ht="15" customHeight="1" x14ac:dyDescent="0.2">
      <c r="A5214" s="25">
        <v>5356</v>
      </c>
      <c r="B5214" s="25">
        <v>110404</v>
      </c>
      <c r="C5214" s="139">
        <v>40639</v>
      </c>
      <c r="D5214" s="25">
        <v>31</v>
      </c>
      <c r="E5214" s="25" t="s">
        <v>49</v>
      </c>
      <c r="F5214" s="25">
        <v>-80</v>
      </c>
      <c r="G5214" s="82">
        <v>52.134999999999998</v>
      </c>
      <c r="H5214" s="27">
        <v>-80.868916666666664</v>
      </c>
      <c r="I5214" s="25">
        <v>25</v>
      </c>
      <c r="J5214" s="82">
        <v>0.67100000000010596</v>
      </c>
      <c r="K5214" s="27">
        <v>25.011183333333335</v>
      </c>
      <c r="L5214" s="29">
        <v>25.085999999999999</v>
      </c>
      <c r="M5214" s="29">
        <v>37.093000000000004</v>
      </c>
      <c r="N5214" s="28"/>
      <c r="O5214" s="28"/>
      <c r="P5214" s="26">
        <v>64.713513513513504</v>
      </c>
      <c r="Q5214" s="26">
        <v>14.466379999999999</v>
      </c>
      <c r="R5214" s="26">
        <v>0.70694940504527892</v>
      </c>
      <c r="S5214" s="26">
        <v>0.879</v>
      </c>
      <c r="T5214" s="26">
        <v>0.08</v>
      </c>
      <c r="U5214" s="26">
        <v>0.81200000000000006</v>
      </c>
      <c r="V5214" s="26">
        <v>0.08</v>
      </c>
      <c r="W5214" s="26">
        <v>0.7320000000000001</v>
      </c>
      <c r="X5214" s="26">
        <v>34.643999999999998</v>
      </c>
      <c r="Y5214" s="26">
        <v>0.71032999999999991</v>
      </c>
      <c r="Z5214" s="26">
        <v>0.63032999999999995</v>
      </c>
      <c r="AA5214" s="26">
        <v>7.9359844341593648</v>
      </c>
      <c r="AB5214" s="26" t="s">
        <v>194</v>
      </c>
      <c r="AC5214" s="26" t="s">
        <v>194</v>
      </c>
      <c r="AD5214" s="26">
        <v>1.6910000000000001</v>
      </c>
      <c r="AE5214" s="29">
        <v>2247.1666666666665</v>
      </c>
      <c r="AF5214" s="26">
        <v>0.36162499761967198</v>
      </c>
      <c r="AG5214" s="26">
        <v>0.12470548878566888</v>
      </c>
      <c r="AH5214" s="29"/>
      <c r="AI5214" s="29">
        <v>0.75000000000000178</v>
      </c>
      <c r="AJ5214" s="125"/>
      <c r="AK5214" s="125"/>
      <c r="AL5214" s="125"/>
      <c r="AM5214" s="125"/>
    </row>
    <row r="5215" spans="1:39" s="1" customFormat="1" ht="15" customHeight="1" x14ac:dyDescent="0.2">
      <c r="A5215" s="30">
        <v>5357</v>
      </c>
      <c r="B5215" s="30">
        <v>110404</v>
      </c>
      <c r="C5215" s="140">
        <v>40639</v>
      </c>
      <c r="D5215" s="30">
        <v>32</v>
      </c>
      <c r="E5215" s="30" t="s">
        <v>49</v>
      </c>
      <c r="F5215" s="30">
        <v>-80</v>
      </c>
      <c r="G5215" s="83">
        <v>55.595999999999997</v>
      </c>
      <c r="H5215" s="32">
        <v>-80.926599999999993</v>
      </c>
      <c r="I5215" s="30">
        <v>25</v>
      </c>
      <c r="J5215" s="83">
        <v>0.71300000000000807</v>
      </c>
      <c r="K5215" s="32">
        <v>25.011883333333333</v>
      </c>
      <c r="L5215" s="34">
        <v>26.202999999999999</v>
      </c>
      <c r="M5215" s="34">
        <v>36.707999999999998</v>
      </c>
      <c r="N5215" s="33"/>
      <c r="O5215" s="33"/>
      <c r="P5215" s="31">
        <v>64.324324324324323</v>
      </c>
      <c r="Q5215" s="31">
        <v>13.549408999999999</v>
      </c>
      <c r="R5215" s="31">
        <v>1.0575006932228057</v>
      </c>
      <c r="S5215" s="31">
        <v>1.268</v>
      </c>
      <c r="T5215" s="31">
        <v>0.126</v>
      </c>
      <c r="U5215" s="31">
        <v>0.89600000000000002</v>
      </c>
      <c r="V5215" s="31">
        <v>0.23100000000000001</v>
      </c>
      <c r="W5215" s="31">
        <v>0.66500000000000004</v>
      </c>
      <c r="X5215" s="31">
        <v>51.686</v>
      </c>
      <c r="Y5215" s="31">
        <v>0.70656499999999989</v>
      </c>
      <c r="Z5215" s="31">
        <v>0.58056499999999989</v>
      </c>
      <c r="AA5215" s="31">
        <v>7.9809677527231333</v>
      </c>
      <c r="AB5215" s="31" t="s">
        <v>194</v>
      </c>
      <c r="AC5215" s="31" t="s">
        <v>194</v>
      </c>
      <c r="AD5215" s="31">
        <v>2.1640000000000001</v>
      </c>
      <c r="AE5215" s="34">
        <v>2071.7583333333328</v>
      </c>
      <c r="AF5215" s="31">
        <v>0.35699417692838398</v>
      </c>
      <c r="AG5215" s="31">
        <v>0.11068866812705884</v>
      </c>
      <c r="AH5215" s="34"/>
      <c r="AI5215" s="34">
        <v>1.0999999999999943</v>
      </c>
      <c r="AJ5215" s="127"/>
      <c r="AK5215" s="127"/>
      <c r="AL5215" s="127"/>
      <c r="AM5215" s="127"/>
    </row>
    <row r="5216" spans="1:39" s="1" customFormat="1" ht="15" customHeight="1" x14ac:dyDescent="0.2">
      <c r="A5216" s="30">
        <v>5358</v>
      </c>
      <c r="B5216" s="30">
        <v>110404</v>
      </c>
      <c r="C5216" s="140">
        <v>40639</v>
      </c>
      <c r="D5216" s="30">
        <v>33</v>
      </c>
      <c r="E5216" s="30" t="s">
        <v>49</v>
      </c>
      <c r="F5216" s="30">
        <v>-80</v>
      </c>
      <c r="G5216" s="83">
        <v>55.219000000000001</v>
      </c>
      <c r="H5216" s="32">
        <v>-80.920316666666665</v>
      </c>
      <c r="I5216" s="30">
        <v>25</v>
      </c>
      <c r="J5216" s="83">
        <v>3.2390000000000896</v>
      </c>
      <c r="K5216" s="32">
        <v>25.053983333333335</v>
      </c>
      <c r="L5216" s="34">
        <v>25.605</v>
      </c>
      <c r="M5216" s="34">
        <v>36.350999999999999</v>
      </c>
      <c r="N5216" s="33"/>
      <c r="O5216" s="33"/>
      <c r="P5216" s="31">
        <v>63.935135135135134</v>
      </c>
      <c r="Q5216" s="31">
        <v>14.799824000000001</v>
      </c>
      <c r="R5216" s="31">
        <v>0.90319062201663181</v>
      </c>
      <c r="S5216" s="31">
        <v>0.89700000000000002</v>
      </c>
      <c r="T5216" s="31">
        <v>0.22800000000000001</v>
      </c>
      <c r="U5216" s="31">
        <v>1.0449999999999999</v>
      </c>
      <c r="V5216" s="31">
        <v>0.25900000000000001</v>
      </c>
      <c r="W5216" s="31">
        <v>0.78599999999999992</v>
      </c>
      <c r="X5216" s="31">
        <v>87.587000000000003</v>
      </c>
      <c r="Y5216" s="31">
        <v>0.72789999999999988</v>
      </c>
      <c r="Z5216" s="31">
        <v>0.4998999999999999</v>
      </c>
      <c r="AA5216" s="31">
        <v>7.871751425327691</v>
      </c>
      <c r="AB5216" s="31" t="s">
        <v>194</v>
      </c>
      <c r="AC5216" s="31" t="s">
        <v>194</v>
      </c>
      <c r="AD5216" s="31">
        <v>1.9420000000000002</v>
      </c>
      <c r="AE5216" s="34">
        <v>2484.8166666666666</v>
      </c>
      <c r="AF5216" s="31">
        <v>0.3931987750602719</v>
      </c>
      <c r="AG5216" s="31">
        <v>0.12669746577488547</v>
      </c>
      <c r="AH5216" s="34"/>
      <c r="AI5216" s="34">
        <v>0.94999999999999751</v>
      </c>
      <c r="AJ5216" s="127"/>
      <c r="AK5216" s="127"/>
      <c r="AL5216" s="127"/>
      <c r="AM5216" s="127"/>
    </row>
    <row r="5217" spans="1:39" s="1" customFormat="1" ht="15" customHeight="1" x14ac:dyDescent="0.2">
      <c r="A5217" s="30">
        <v>5359</v>
      </c>
      <c r="B5217" s="30">
        <v>110404</v>
      </c>
      <c r="C5217" s="140">
        <v>40639</v>
      </c>
      <c r="D5217" s="30">
        <v>35</v>
      </c>
      <c r="E5217" s="30" t="s">
        <v>49</v>
      </c>
      <c r="F5217" s="30">
        <v>-80</v>
      </c>
      <c r="G5217" s="83">
        <v>52.722000000000001</v>
      </c>
      <c r="H5217" s="32">
        <v>-80.878699999999995</v>
      </c>
      <c r="I5217" s="30">
        <v>24</v>
      </c>
      <c r="J5217" s="83">
        <v>58.258999999999972</v>
      </c>
      <c r="K5217" s="32">
        <v>24.970983333333333</v>
      </c>
      <c r="L5217" s="34">
        <v>26.510999999999999</v>
      </c>
      <c r="M5217" s="34">
        <v>36.673000000000002</v>
      </c>
      <c r="N5217" s="33"/>
      <c r="O5217" s="33"/>
      <c r="P5217" s="31">
        <v>65.102702702702715</v>
      </c>
      <c r="Q5217" s="31">
        <v>12.048910999999999</v>
      </c>
      <c r="R5217" s="31">
        <v>1.6984294968470182</v>
      </c>
      <c r="S5217" s="31">
        <v>0.97899999999999998</v>
      </c>
      <c r="T5217" s="31">
        <v>0.121</v>
      </c>
      <c r="U5217" s="31">
        <v>0.996</v>
      </c>
      <c r="V5217" s="31">
        <v>9.9000000000000005E-2</v>
      </c>
      <c r="W5217" s="31">
        <v>0.89700000000000002</v>
      </c>
      <c r="X5217" s="31">
        <v>46.381999999999998</v>
      </c>
      <c r="Y5217" s="31">
        <v>0.66766000000000003</v>
      </c>
      <c r="Z5217" s="31">
        <v>0.54666000000000003</v>
      </c>
      <c r="AA5217" s="31">
        <v>7.8524206684849789</v>
      </c>
      <c r="AB5217" s="31" t="s">
        <v>194</v>
      </c>
      <c r="AC5217" s="31" t="s">
        <v>194</v>
      </c>
      <c r="AD5217" s="31">
        <v>1.9750000000000001</v>
      </c>
      <c r="AE5217" s="34">
        <v>1898.7750000000001</v>
      </c>
      <c r="AF5217" s="31">
        <v>0.43319222648503203</v>
      </c>
      <c r="AG5217" s="31">
        <v>0.12176158008793368</v>
      </c>
      <c r="AH5217" s="34"/>
      <c r="AI5217" s="34">
        <v>1.7499999999999982</v>
      </c>
      <c r="AJ5217" s="127"/>
      <c r="AK5217" s="127"/>
      <c r="AL5217" s="127"/>
      <c r="AM5217" s="127"/>
    </row>
    <row r="5218" spans="1:39" s="1" customFormat="1" ht="15" customHeight="1" x14ac:dyDescent="0.2">
      <c r="A5218" s="30">
        <v>5360</v>
      </c>
      <c r="B5218" s="30">
        <v>110404</v>
      </c>
      <c r="C5218" s="140">
        <v>40639</v>
      </c>
      <c r="D5218" s="30">
        <v>38</v>
      </c>
      <c r="E5218" s="30" t="s">
        <v>50</v>
      </c>
      <c r="F5218" s="30">
        <v>-80</v>
      </c>
      <c r="G5218" s="83">
        <v>41.856000000000002</v>
      </c>
      <c r="H5218" s="32">
        <v>-80.697599999999994</v>
      </c>
      <c r="I5218" s="30">
        <v>24</v>
      </c>
      <c r="J5218" s="83">
        <v>59.14</v>
      </c>
      <c r="K5218" s="32">
        <v>24.985666666666667</v>
      </c>
      <c r="L5218" s="34">
        <v>27.047999999999998</v>
      </c>
      <c r="M5218" s="34">
        <v>38.567</v>
      </c>
      <c r="N5218" s="33"/>
      <c r="O5218" s="33"/>
      <c r="P5218" s="31">
        <v>49.275675675675672</v>
      </c>
      <c r="Q5218" s="31">
        <v>12.021123999999999</v>
      </c>
      <c r="R5218" s="31">
        <v>3.9508182451508707</v>
      </c>
      <c r="S5218" s="31">
        <v>3.9319999999999999</v>
      </c>
      <c r="T5218" s="31">
        <v>1.7999999999999999E-2</v>
      </c>
      <c r="U5218" s="31">
        <v>0.878</v>
      </c>
      <c r="V5218" s="31">
        <v>0.11899999999999999</v>
      </c>
      <c r="W5218" s="31">
        <v>0.75900000000000001</v>
      </c>
      <c r="X5218" s="31">
        <v>15.443</v>
      </c>
      <c r="Y5218" s="31">
        <v>0.27233499999999999</v>
      </c>
      <c r="Z5218" s="31">
        <v>0.25433499999999998</v>
      </c>
      <c r="AA5218" s="31">
        <v>7.8089739176614081</v>
      </c>
      <c r="AB5218" s="31" t="s">
        <v>194</v>
      </c>
      <c r="AC5218" s="31" t="s">
        <v>194</v>
      </c>
      <c r="AD5218" s="31">
        <v>4.8100000000000005</v>
      </c>
      <c r="AE5218" s="34">
        <v>2382.9666666666667</v>
      </c>
      <c r="AF5218" s="31">
        <v>0.83312674073263171</v>
      </c>
      <c r="AG5218" s="31">
        <v>6.4943666678457912E-2</v>
      </c>
      <c r="AH5218" s="34"/>
      <c r="AI5218" s="34">
        <v>4.0499999999999936</v>
      </c>
      <c r="AJ5218" s="127"/>
      <c r="AK5218" s="127"/>
      <c r="AL5218" s="127"/>
      <c r="AM5218" s="127"/>
    </row>
    <row r="5219" spans="1:39" s="1" customFormat="1" ht="15" customHeight="1" x14ac:dyDescent="0.2">
      <c r="A5219" s="30">
        <v>5361</v>
      </c>
      <c r="B5219" s="30">
        <v>110404</v>
      </c>
      <c r="C5219" s="140">
        <v>40639</v>
      </c>
      <c r="D5219" s="30">
        <v>39</v>
      </c>
      <c r="E5219" s="30" t="s">
        <v>50</v>
      </c>
      <c r="F5219" s="30">
        <v>-80</v>
      </c>
      <c r="G5219" s="83">
        <v>38.796999999999997</v>
      </c>
      <c r="H5219" s="32">
        <v>-80.64661666666666</v>
      </c>
      <c r="I5219" s="30">
        <v>25</v>
      </c>
      <c r="J5219" s="83">
        <v>0.47</v>
      </c>
      <c r="K5219" s="32">
        <v>25.007833333333334</v>
      </c>
      <c r="L5219" s="34">
        <v>26.797000000000001</v>
      </c>
      <c r="M5219" s="34">
        <v>36.360999999999997</v>
      </c>
      <c r="N5219" s="33"/>
      <c r="O5219" s="33"/>
      <c r="P5219" s="31">
        <v>40.54054054054054</v>
      </c>
      <c r="Q5219" s="31">
        <v>8.0753699999999995</v>
      </c>
      <c r="R5219" s="31">
        <v>5.0257765644610544</v>
      </c>
      <c r="S5219" s="31">
        <v>2.0525000000000002</v>
      </c>
      <c r="T5219" s="31">
        <v>1.3000000000000001E-2</v>
      </c>
      <c r="U5219" s="31">
        <v>1.0860000000000001</v>
      </c>
      <c r="V5219" s="31">
        <v>0.1055</v>
      </c>
      <c r="W5219" s="31">
        <v>0.97875000000000001</v>
      </c>
      <c r="X5219" s="31">
        <v>7.351</v>
      </c>
      <c r="Y5219" s="31">
        <v>0.35014499999999998</v>
      </c>
      <c r="Z5219" s="31">
        <v>0.33714499999999997</v>
      </c>
      <c r="AA5219" s="31">
        <v>7.8105934840554934</v>
      </c>
      <c r="AB5219" s="31" t="s">
        <v>194</v>
      </c>
      <c r="AC5219" s="31" t="s">
        <v>194</v>
      </c>
      <c r="AD5219" s="31">
        <v>3.1367500000000001</v>
      </c>
      <c r="AE5219" s="34">
        <v>2517.15</v>
      </c>
      <c r="AF5219" s="31">
        <v>0.62347685852704782</v>
      </c>
      <c r="AG5219" s="31">
        <v>7.0588352516157124E-2</v>
      </c>
      <c r="AH5219" s="34"/>
      <c r="AI5219" s="34">
        <v>5.099999999999989</v>
      </c>
      <c r="AJ5219" s="127"/>
      <c r="AK5219" s="127"/>
      <c r="AL5219" s="127"/>
      <c r="AM5219" s="127"/>
    </row>
    <row r="5220" spans="1:39" s="1" customFormat="1" ht="15" customHeight="1" x14ac:dyDescent="0.2">
      <c r="A5220" s="30">
        <v>5362</v>
      </c>
      <c r="B5220" s="30">
        <v>110404</v>
      </c>
      <c r="C5220" s="140">
        <v>40639</v>
      </c>
      <c r="D5220" s="30">
        <v>40</v>
      </c>
      <c r="E5220" s="30" t="s">
        <v>47</v>
      </c>
      <c r="F5220" s="30">
        <v>-80</v>
      </c>
      <c r="G5220" s="83">
        <v>35.908999999999999</v>
      </c>
      <c r="H5220" s="32">
        <v>-80.598483333333334</v>
      </c>
      <c r="I5220" s="30">
        <v>25</v>
      </c>
      <c r="J5220" s="83">
        <v>1.0210000000000008</v>
      </c>
      <c r="K5220" s="32">
        <v>25.017016666666667</v>
      </c>
      <c r="L5220" s="34">
        <v>25.923999999999999</v>
      </c>
      <c r="M5220" s="34">
        <v>34.582999999999998</v>
      </c>
      <c r="N5220" s="33"/>
      <c r="O5220" s="33"/>
      <c r="P5220" s="31">
        <v>48.475675675675674</v>
      </c>
      <c r="Q5220" s="31">
        <v>7.3251209999999993</v>
      </c>
      <c r="R5220" s="31">
        <v>1.1402604083980949</v>
      </c>
      <c r="S5220" s="31">
        <v>1.0165</v>
      </c>
      <c r="T5220" s="31">
        <v>1.7000000000000001E-2</v>
      </c>
      <c r="U5220" s="31">
        <v>1.2570000000000001</v>
      </c>
      <c r="V5220" s="31">
        <v>0.08</v>
      </c>
      <c r="W5220" s="31">
        <v>0</v>
      </c>
      <c r="X5220" s="31">
        <v>3.94</v>
      </c>
      <c r="Y5220" s="31">
        <v>0.21334999999999998</v>
      </c>
      <c r="Z5220" s="31">
        <v>0.19634999999999997</v>
      </c>
      <c r="AA5220" s="31">
        <v>7.8402133393097886</v>
      </c>
      <c r="AB5220" s="31" t="s">
        <v>194</v>
      </c>
      <c r="AC5220" s="31" t="s">
        <v>194</v>
      </c>
      <c r="AD5220" s="31">
        <v>1.0965</v>
      </c>
      <c r="AE5220" s="34">
        <v>2509.0666666666666</v>
      </c>
      <c r="AF5220" s="31">
        <v>0.501812569455936</v>
      </c>
      <c r="AG5220" s="31">
        <v>3.6731312729119323E-2</v>
      </c>
      <c r="AH5220" s="34"/>
      <c r="AI5220" s="34">
        <v>1.1999999999999922</v>
      </c>
      <c r="AJ5220" s="127"/>
      <c r="AK5220" s="127"/>
      <c r="AL5220" s="127"/>
      <c r="AM5220" s="127"/>
    </row>
    <row r="5221" spans="1:39" s="1" customFormat="1" ht="15" customHeight="1" x14ac:dyDescent="0.2">
      <c r="A5221" s="30">
        <v>5363</v>
      </c>
      <c r="B5221" s="30">
        <v>110531</v>
      </c>
      <c r="C5221" s="140">
        <v>40694</v>
      </c>
      <c r="D5221" s="30">
        <v>1</v>
      </c>
      <c r="E5221" s="30" t="s">
        <v>47</v>
      </c>
      <c r="F5221" s="30">
        <v>-80</v>
      </c>
      <c r="G5221" s="83">
        <v>29.855</v>
      </c>
      <c r="H5221" s="32">
        <v>-80.497583333333338</v>
      </c>
      <c r="I5221" s="30">
        <v>25</v>
      </c>
      <c r="J5221" s="83">
        <v>11.041000000000096</v>
      </c>
      <c r="K5221" s="32">
        <v>25.184016666666668</v>
      </c>
      <c r="L5221" s="34">
        <v>26.867000000000001</v>
      </c>
      <c r="M5221" s="34">
        <v>37.125999999999998</v>
      </c>
      <c r="N5221" s="33"/>
      <c r="O5221" s="33"/>
      <c r="P5221" s="31">
        <v>17.772972972972976</v>
      </c>
      <c r="Q5221" s="31">
        <v>14.633101999999999</v>
      </c>
      <c r="R5221" s="31">
        <v>9.9068824151037447</v>
      </c>
      <c r="S5221" s="31">
        <v>6.8490000000000002</v>
      </c>
      <c r="T5221" s="31">
        <v>6.5000000000000002E-2</v>
      </c>
      <c r="U5221" s="31">
        <v>8.5709999999999997</v>
      </c>
      <c r="V5221" s="31">
        <v>1.2190000000000001</v>
      </c>
      <c r="W5221" s="31">
        <v>7.3519999999999994</v>
      </c>
      <c r="X5221" s="31">
        <v>15.211</v>
      </c>
      <c r="Y5221" s="31">
        <v>0.27216000000000001</v>
      </c>
      <c r="Z5221" s="31">
        <v>0.20716000000000001</v>
      </c>
      <c r="AA5221" s="31">
        <v>7.9134643581059976</v>
      </c>
      <c r="AB5221" s="31" t="s">
        <v>194</v>
      </c>
      <c r="AC5221" s="31" t="s">
        <v>194</v>
      </c>
      <c r="AD5221" s="31">
        <v>15.419999999999998</v>
      </c>
      <c r="AE5221" s="34">
        <v>2530.7666666666664</v>
      </c>
      <c r="AF5221" s="31">
        <v>0.78218771312846402</v>
      </c>
      <c r="AG5221" s="31">
        <v>0.23187102347899136</v>
      </c>
      <c r="AH5221" s="34"/>
      <c r="AI5221" s="34">
        <v>9.9999999999999911</v>
      </c>
      <c r="AJ5221" s="127"/>
      <c r="AK5221" s="127"/>
      <c r="AL5221" s="127"/>
      <c r="AM5221" s="127"/>
    </row>
    <row r="5222" spans="1:39" s="1" customFormat="1" ht="15" customHeight="1" x14ac:dyDescent="0.2">
      <c r="A5222" s="30">
        <v>5364</v>
      </c>
      <c r="B5222" s="30">
        <v>110531</v>
      </c>
      <c r="C5222" s="140">
        <v>40694</v>
      </c>
      <c r="D5222" s="30">
        <v>15</v>
      </c>
      <c r="E5222" s="30" t="s">
        <v>49</v>
      </c>
      <c r="F5222" s="30">
        <v>-80</v>
      </c>
      <c r="G5222" s="83">
        <v>56.939</v>
      </c>
      <c r="H5222" s="32">
        <v>-80.948983333333331</v>
      </c>
      <c r="I5222" s="30">
        <v>24</v>
      </c>
      <c r="J5222" s="83">
        <v>55.895000000000103</v>
      </c>
      <c r="K5222" s="32">
        <v>24.931583333333336</v>
      </c>
      <c r="L5222" s="34">
        <v>28.422000000000001</v>
      </c>
      <c r="M5222" s="34">
        <v>37.720999999999997</v>
      </c>
      <c r="N5222" s="33"/>
      <c r="O5222" s="33"/>
      <c r="P5222" s="31">
        <v>35.11351351351351</v>
      </c>
      <c r="Q5222" s="31">
        <v>10.993004999999998</v>
      </c>
      <c r="R5222" s="31">
        <v>3.7932004448795</v>
      </c>
      <c r="S5222" s="31">
        <v>1.0549999999999999</v>
      </c>
      <c r="T5222" s="31">
        <v>0.22700000000000001</v>
      </c>
      <c r="U5222" s="31">
        <v>0.92700000000000005</v>
      </c>
      <c r="V5222" s="31">
        <v>0.14599999999999999</v>
      </c>
      <c r="W5222" s="31">
        <v>0.78100000000000003</v>
      </c>
      <c r="X5222" s="31">
        <v>57.183999999999997</v>
      </c>
      <c r="Y5222" s="31">
        <v>0.301732</v>
      </c>
      <c r="Z5222" s="31">
        <v>7.4731999999999993E-2</v>
      </c>
      <c r="AA5222" s="31">
        <v>8.1377808910865674</v>
      </c>
      <c r="AB5222" s="31" t="s">
        <v>194</v>
      </c>
      <c r="AC5222" s="31" t="s">
        <v>194</v>
      </c>
      <c r="AD5222" s="31">
        <v>1.9819999999999998</v>
      </c>
      <c r="AE5222" s="34">
        <v>2114.6</v>
      </c>
      <c r="AF5222" s="31">
        <v>0.89711626301224778</v>
      </c>
      <c r="AG5222" s="31">
        <v>0.31908290582810239</v>
      </c>
      <c r="AH5222" s="34"/>
      <c r="AI5222" s="34">
        <v>3.9000000000000057</v>
      </c>
      <c r="AJ5222" s="127"/>
      <c r="AK5222" s="127"/>
      <c r="AL5222" s="127"/>
      <c r="AM5222" s="127"/>
    </row>
    <row r="5223" spans="1:39" s="1" customFormat="1" ht="15" customHeight="1" x14ac:dyDescent="0.2">
      <c r="A5223" s="30">
        <v>5365</v>
      </c>
      <c r="B5223" s="30">
        <v>110531</v>
      </c>
      <c r="C5223" s="140">
        <v>40694</v>
      </c>
      <c r="D5223" s="30">
        <v>21</v>
      </c>
      <c r="E5223" s="30" t="s">
        <v>47</v>
      </c>
      <c r="F5223" s="30">
        <v>-80</v>
      </c>
      <c r="G5223" s="83">
        <v>30.919</v>
      </c>
      <c r="H5223" s="32">
        <v>-80.515316666666664</v>
      </c>
      <c r="I5223" s="30">
        <v>25</v>
      </c>
      <c r="J5223" s="83">
        <v>6.766</v>
      </c>
      <c r="K5223" s="32">
        <v>25.112766666666666</v>
      </c>
      <c r="L5223" s="34">
        <v>27.335999999999999</v>
      </c>
      <c r="M5223" s="34">
        <v>37.335999999999999</v>
      </c>
      <c r="N5223" s="33"/>
      <c r="O5223" s="33"/>
      <c r="P5223" s="31">
        <v>21.275675675675675</v>
      </c>
      <c r="Q5223" s="31">
        <v>12.382355</v>
      </c>
      <c r="R5223" s="31">
        <v>6.7900599399699137</v>
      </c>
      <c r="S5223" s="31">
        <v>5.2069999999999999</v>
      </c>
      <c r="T5223" s="31">
        <v>5.2999999999999999E-2</v>
      </c>
      <c r="U5223" s="31">
        <v>2.1280000000000001</v>
      </c>
      <c r="V5223" s="31">
        <v>0.48</v>
      </c>
      <c r="W5223" s="31">
        <v>1.6479999999999999</v>
      </c>
      <c r="X5223" s="31">
        <v>9.3439999999999994</v>
      </c>
      <c r="Y5223" s="31">
        <v>9.5152E-2</v>
      </c>
      <c r="Z5223" s="31">
        <v>4.2152000000000002E-2</v>
      </c>
      <c r="AA5223" s="31">
        <v>7.8890697962631178</v>
      </c>
      <c r="AB5223" s="31" t="s">
        <v>194</v>
      </c>
      <c r="AC5223" s="31" t="s">
        <v>194</v>
      </c>
      <c r="AD5223" s="31">
        <v>7.3349999999999991</v>
      </c>
      <c r="AE5223" s="34">
        <v>2319.9166666666665</v>
      </c>
      <c r="AF5223" s="31">
        <v>0.50349650425276804</v>
      </c>
      <c r="AG5223" s="31">
        <v>0.1402200751457123</v>
      </c>
      <c r="AH5223" s="34"/>
      <c r="AI5223" s="34">
        <v>6.850000000000005</v>
      </c>
      <c r="AJ5223" s="127"/>
      <c r="AK5223" s="127"/>
      <c r="AL5223" s="127"/>
      <c r="AM5223" s="127"/>
    </row>
    <row r="5224" spans="1:39" s="1" customFormat="1" ht="15" customHeight="1" x14ac:dyDescent="0.2">
      <c r="A5224" s="30">
        <v>5366</v>
      </c>
      <c r="B5224" s="30">
        <v>110531</v>
      </c>
      <c r="C5224" s="140">
        <v>40694</v>
      </c>
      <c r="D5224" s="30">
        <v>22</v>
      </c>
      <c r="E5224" s="30" t="s">
        <v>47</v>
      </c>
      <c r="F5224" s="30">
        <v>-80</v>
      </c>
      <c r="G5224" s="83">
        <v>36.271000000000001</v>
      </c>
      <c r="H5224" s="32">
        <v>-80.604516666666669</v>
      </c>
      <c r="I5224" s="30">
        <v>25</v>
      </c>
      <c r="J5224" s="83">
        <v>5.9940000000000992</v>
      </c>
      <c r="K5224" s="32">
        <v>25.099900000000002</v>
      </c>
      <c r="L5224" s="34">
        <v>27.405999999999999</v>
      </c>
      <c r="M5224" s="34">
        <v>36.042000000000002</v>
      </c>
      <c r="N5224" s="33"/>
      <c r="O5224" s="33"/>
      <c r="P5224" s="31">
        <v>43.762162162162163</v>
      </c>
      <c r="Q5224" s="31">
        <v>11.854401999999999</v>
      </c>
      <c r="R5224" s="31">
        <v>2.3622117012853794</v>
      </c>
      <c r="S5224" s="31">
        <v>5.0890000000000004</v>
      </c>
      <c r="T5224" s="31">
        <v>4.2000000000000003E-2</v>
      </c>
      <c r="U5224" s="31">
        <v>2.5840000000000001</v>
      </c>
      <c r="V5224" s="31">
        <v>0.84399999999999997</v>
      </c>
      <c r="W5224" s="31">
        <v>1.7400000000000002</v>
      </c>
      <c r="X5224" s="31">
        <v>5.8769999999999998</v>
      </c>
      <c r="Y5224" s="31">
        <v>8.8891999999999999E-2</v>
      </c>
      <c r="Z5224" s="31">
        <v>4.6891999999999996E-2</v>
      </c>
      <c r="AA5224" s="31">
        <v>7.831570991163546</v>
      </c>
      <c r="AB5224" s="31" t="s">
        <v>194</v>
      </c>
      <c r="AC5224" s="31" t="s">
        <v>194</v>
      </c>
      <c r="AD5224" s="31">
        <v>7.6730000000000009</v>
      </c>
      <c r="AE5224" s="34">
        <v>2374.8833333333332</v>
      </c>
      <c r="AF5224" s="31">
        <v>0.31742170920283197</v>
      </c>
      <c r="AG5224" s="31">
        <v>9.692888159190248E-2</v>
      </c>
      <c r="AH5224" s="34"/>
      <c r="AI5224" s="34">
        <v>2.4000000000000021</v>
      </c>
      <c r="AJ5224" s="127"/>
      <c r="AK5224" s="127"/>
      <c r="AL5224" s="127"/>
      <c r="AM5224" s="127"/>
    </row>
    <row r="5225" spans="1:39" s="1" customFormat="1" ht="15" customHeight="1" x14ac:dyDescent="0.2">
      <c r="A5225" s="30">
        <v>5367</v>
      </c>
      <c r="B5225" s="30">
        <v>110531</v>
      </c>
      <c r="C5225" s="140">
        <v>40694</v>
      </c>
      <c r="D5225" s="30">
        <v>23</v>
      </c>
      <c r="E5225" s="30" t="s">
        <v>47</v>
      </c>
      <c r="F5225" s="30">
        <v>-80</v>
      </c>
      <c r="G5225" s="83">
        <v>37.488999999999997</v>
      </c>
      <c r="H5225" s="32">
        <v>-80.624816666666661</v>
      </c>
      <c r="I5225" s="30">
        <v>25</v>
      </c>
      <c r="J5225" s="83">
        <v>3.3010000000000161</v>
      </c>
      <c r="K5225" s="32">
        <v>25.055016666666667</v>
      </c>
      <c r="L5225" s="34">
        <v>27.812000000000001</v>
      </c>
      <c r="M5225" s="34">
        <v>40.228000000000002</v>
      </c>
      <c r="N5225" s="33"/>
      <c r="O5225" s="33"/>
      <c r="P5225" s="31">
        <v>51.545945945945945</v>
      </c>
      <c r="Q5225" s="31">
        <v>13.243751999999999</v>
      </c>
      <c r="R5225" s="31">
        <v>2.0783325369205414</v>
      </c>
      <c r="S5225" s="31">
        <v>2.0939999999999999</v>
      </c>
      <c r="T5225" s="31">
        <v>0.14499999999999999</v>
      </c>
      <c r="U5225" s="31">
        <v>1.276</v>
      </c>
      <c r="V5225" s="31">
        <v>0.26400000000000001</v>
      </c>
      <c r="W5225" s="31">
        <v>1.012</v>
      </c>
      <c r="X5225" s="31">
        <v>25.193000000000001</v>
      </c>
      <c r="Y5225" s="31">
        <v>0.24414</v>
      </c>
      <c r="Z5225" s="31">
        <v>9.9140000000000006E-2</v>
      </c>
      <c r="AA5225" s="31">
        <v>8.0611573306196025</v>
      </c>
      <c r="AB5225" s="31" t="s">
        <v>194</v>
      </c>
      <c r="AC5225" s="31" t="s">
        <v>194</v>
      </c>
      <c r="AD5225" s="31">
        <v>3.3699999999999997</v>
      </c>
      <c r="AE5225" s="34">
        <v>1973.95</v>
      </c>
      <c r="AF5225" s="31">
        <v>0.60200668986743988</v>
      </c>
      <c r="AG5225" s="31">
        <v>7.4902691133858862E-2</v>
      </c>
      <c r="AH5225" s="34"/>
      <c r="AI5225" s="34">
        <v>2.1499999999999986</v>
      </c>
      <c r="AJ5225" s="127"/>
      <c r="AK5225" s="127"/>
      <c r="AL5225" s="127"/>
      <c r="AM5225" s="127"/>
    </row>
    <row r="5226" spans="1:39" s="1" customFormat="1" ht="15" customHeight="1" x14ac:dyDescent="0.2">
      <c r="A5226" s="30">
        <v>5368</v>
      </c>
      <c r="B5226" s="30">
        <v>110531</v>
      </c>
      <c r="C5226" s="140">
        <v>40694</v>
      </c>
      <c r="D5226" s="30">
        <v>24</v>
      </c>
      <c r="E5226" s="30" t="s">
        <v>48</v>
      </c>
      <c r="F5226" s="30">
        <v>-80</v>
      </c>
      <c r="G5226" s="83">
        <v>40.036000000000001</v>
      </c>
      <c r="H5226" s="32">
        <v>-80.667266666666663</v>
      </c>
      <c r="I5226" s="30">
        <v>25</v>
      </c>
      <c r="J5226" s="83">
        <v>3.813999999999993</v>
      </c>
      <c r="K5226" s="32">
        <v>25.063566666666667</v>
      </c>
      <c r="L5226" s="34">
        <v>27.678000000000001</v>
      </c>
      <c r="M5226" s="34">
        <v>40.176000000000002</v>
      </c>
      <c r="N5226" s="33"/>
      <c r="O5226" s="33"/>
      <c r="P5226" s="31">
        <v>43.394594594594601</v>
      </c>
      <c r="Q5226" s="31">
        <v>16.800488000000001</v>
      </c>
      <c r="R5226" s="31">
        <v>2.4902936526706752</v>
      </c>
      <c r="S5226" s="31">
        <v>2.8650000000000002</v>
      </c>
      <c r="T5226" s="31">
        <v>0.216</v>
      </c>
      <c r="U5226" s="31">
        <v>1.022</v>
      </c>
      <c r="V5226" s="31">
        <v>0.223</v>
      </c>
      <c r="W5226" s="31">
        <v>0.79900000000000004</v>
      </c>
      <c r="X5226" s="31">
        <v>42.923999999999999</v>
      </c>
      <c r="Y5226" s="31">
        <v>0.46198800000000001</v>
      </c>
      <c r="Z5226" s="31">
        <v>0.24598800000000001</v>
      </c>
      <c r="AA5226" s="31">
        <v>7.9379974073026203</v>
      </c>
      <c r="AB5226" s="31" t="s">
        <v>194</v>
      </c>
      <c r="AC5226" s="31" t="s">
        <v>194</v>
      </c>
      <c r="AD5226" s="31">
        <v>3.887</v>
      </c>
      <c r="AE5226" s="34">
        <v>2201.0916666666667</v>
      </c>
      <c r="AF5226" s="31">
        <v>0.92153331756631196</v>
      </c>
      <c r="AG5226" s="31">
        <v>0.12982070174093965</v>
      </c>
      <c r="AH5226" s="34"/>
      <c r="AI5226" s="34">
        <v>2.5999999999999979</v>
      </c>
      <c r="AJ5226" s="127"/>
      <c r="AK5226" s="127"/>
      <c r="AL5226" s="127"/>
      <c r="AM5226" s="127"/>
    </row>
    <row r="5227" spans="1:39" s="1" customFormat="1" ht="15" customHeight="1" x14ac:dyDescent="0.2">
      <c r="A5227" s="30">
        <v>5369</v>
      </c>
      <c r="B5227" s="30">
        <v>110531</v>
      </c>
      <c r="C5227" s="140">
        <v>40694</v>
      </c>
      <c r="D5227" s="30">
        <v>25</v>
      </c>
      <c r="E5227" s="30" t="s">
        <v>48</v>
      </c>
      <c r="F5227" s="30">
        <v>-80</v>
      </c>
      <c r="G5227" s="83">
        <v>43.08</v>
      </c>
      <c r="H5227" s="32">
        <v>-80.718000000000004</v>
      </c>
      <c r="I5227" s="30">
        <v>25</v>
      </c>
      <c r="J5227" s="83">
        <v>3.5900000000000176</v>
      </c>
      <c r="K5227" s="32">
        <v>25.059833333333334</v>
      </c>
      <c r="L5227" s="34">
        <v>27.783000000000001</v>
      </c>
      <c r="M5227" s="34">
        <v>45.095999999999997</v>
      </c>
      <c r="N5227" s="33"/>
      <c r="O5227" s="33"/>
      <c r="P5227" s="31">
        <v>47.070270270270271</v>
      </c>
      <c r="Q5227" s="31">
        <v>25.497819000000003</v>
      </c>
      <c r="R5227" s="31">
        <v>3.8078177673031988</v>
      </c>
      <c r="S5227" s="31">
        <v>2.6560000000000001</v>
      </c>
      <c r="T5227" s="31">
        <v>0.54400000000000004</v>
      </c>
      <c r="U5227" s="31">
        <v>1.0660000000000001</v>
      </c>
      <c r="V5227" s="31">
        <v>0.26200000000000001</v>
      </c>
      <c r="W5227" s="31">
        <v>0.80400000000000005</v>
      </c>
      <c r="X5227" s="31">
        <v>127.247</v>
      </c>
      <c r="Y5227" s="31">
        <v>0.88641599999999998</v>
      </c>
      <c r="Z5227" s="31">
        <v>0.34241599999999994</v>
      </c>
      <c r="AA5227" s="31">
        <v>8.0655577591248679</v>
      </c>
      <c r="AB5227" s="31" t="s">
        <v>194</v>
      </c>
      <c r="AC5227" s="31" t="s">
        <v>194</v>
      </c>
      <c r="AD5227" s="31">
        <v>3.7220000000000004</v>
      </c>
      <c r="AE5227" s="34">
        <v>1957.7833333333331</v>
      </c>
      <c r="AF5227" s="31">
        <v>1.1943307546530959</v>
      </c>
      <c r="AG5227" s="31">
        <v>0.19790214853029153</v>
      </c>
      <c r="AH5227" s="34"/>
      <c r="AI5227" s="34">
        <v>3.9499999999999957</v>
      </c>
      <c r="AJ5227" s="127"/>
      <c r="AK5227" s="127"/>
      <c r="AL5227" s="127"/>
      <c r="AM5227" s="127"/>
    </row>
    <row r="5228" spans="1:39" s="1" customFormat="1" ht="15" customHeight="1" x14ac:dyDescent="0.2">
      <c r="A5228" s="30">
        <v>5370</v>
      </c>
      <c r="B5228" s="30">
        <v>110531</v>
      </c>
      <c r="C5228" s="140">
        <v>40694</v>
      </c>
      <c r="D5228" s="30">
        <v>26</v>
      </c>
      <c r="E5228" s="30" t="s">
        <v>50</v>
      </c>
      <c r="F5228" s="30">
        <v>-80</v>
      </c>
      <c r="G5228" s="83">
        <v>43.351999999999997</v>
      </c>
      <c r="H5228" s="32">
        <v>-80.722533333333331</v>
      </c>
      <c r="I5228" s="30">
        <v>25</v>
      </c>
      <c r="J5228" s="83">
        <v>1.4299999999999358</v>
      </c>
      <c r="K5228" s="32">
        <v>25.023833333333332</v>
      </c>
      <c r="L5228" s="34">
        <v>27.988</v>
      </c>
      <c r="M5228" s="34">
        <v>46.470999999999997</v>
      </c>
      <c r="N5228" s="33"/>
      <c r="O5228" s="33"/>
      <c r="P5228" s="31">
        <v>54.227027027027027</v>
      </c>
      <c r="Q5228" s="31">
        <v>26.637086</v>
      </c>
      <c r="R5228" s="31">
        <v>7.5568154251622275</v>
      </c>
      <c r="S5228" s="31">
        <v>1.63</v>
      </c>
      <c r="T5228" s="31">
        <v>0.72899999999999998</v>
      </c>
      <c r="U5228" s="31">
        <v>1.04</v>
      </c>
      <c r="V5228" s="31">
        <v>0.20799999999999999</v>
      </c>
      <c r="W5228" s="31">
        <v>0.83200000000000007</v>
      </c>
      <c r="X5228" s="31">
        <v>146.04400000000001</v>
      </c>
      <c r="Y5228" s="31">
        <v>0.84384800000000004</v>
      </c>
      <c r="Z5228" s="31">
        <v>0.11484800000000006</v>
      </c>
      <c r="AA5228" s="31">
        <v>8.1758921981582819</v>
      </c>
      <c r="AB5228" s="31" t="s">
        <v>194</v>
      </c>
      <c r="AC5228" s="31" t="s">
        <v>194</v>
      </c>
      <c r="AD5228" s="31">
        <v>2.67</v>
      </c>
      <c r="AE5228" s="34">
        <v>1748.425</v>
      </c>
      <c r="AF5228" s="31">
        <v>1.2027504286372559</v>
      </c>
      <c r="AG5228" s="31">
        <v>0.17120778602323145</v>
      </c>
      <c r="AH5228" s="34"/>
      <c r="AI5228" s="34">
        <v>7.6999999999999957</v>
      </c>
      <c r="AJ5228" s="127"/>
      <c r="AK5228" s="127"/>
      <c r="AL5228" s="127"/>
      <c r="AM5228" s="127"/>
    </row>
    <row r="5229" spans="1:39" s="1" customFormat="1" ht="15" customHeight="1" x14ac:dyDescent="0.2">
      <c r="A5229" s="30">
        <v>5371</v>
      </c>
      <c r="B5229" s="30">
        <v>110531</v>
      </c>
      <c r="C5229" s="140">
        <v>40694</v>
      </c>
      <c r="D5229" s="30">
        <v>27</v>
      </c>
      <c r="E5229" s="30" t="s">
        <v>50</v>
      </c>
      <c r="F5229" s="30">
        <v>-80</v>
      </c>
      <c r="G5229" s="83">
        <v>44.982999999999997</v>
      </c>
      <c r="H5229" s="32">
        <v>-80.749716666666671</v>
      </c>
      <c r="I5229" s="30">
        <v>25</v>
      </c>
      <c r="J5229" s="83">
        <v>0.33199999999993679</v>
      </c>
      <c r="K5229" s="32">
        <v>25.005533333333332</v>
      </c>
      <c r="L5229" s="34">
        <v>28.041</v>
      </c>
      <c r="M5229" s="34">
        <v>45.387999999999998</v>
      </c>
      <c r="N5229" s="33"/>
      <c r="O5229" s="33"/>
      <c r="P5229" s="31">
        <v>59.935135135135134</v>
      </c>
      <c r="Q5229" s="31">
        <v>28.721110999999997</v>
      </c>
      <c r="R5229" s="31">
        <v>1.1783156640860586</v>
      </c>
      <c r="S5229" s="31">
        <v>1.5009999999999999</v>
      </c>
      <c r="T5229" s="31">
        <v>0.68700000000000006</v>
      </c>
      <c r="U5229" s="31">
        <v>1.089</v>
      </c>
      <c r="V5229" s="31">
        <v>0.23100000000000001</v>
      </c>
      <c r="W5229" s="31">
        <v>0.85799999999999998</v>
      </c>
      <c r="X5229" s="31">
        <v>133.62799999999999</v>
      </c>
      <c r="Y5229" s="31">
        <v>0.57842400000000005</v>
      </c>
      <c r="Z5229" s="31">
        <v>0</v>
      </c>
      <c r="AA5229" s="31">
        <v>8.2925231798845989</v>
      </c>
      <c r="AB5229" s="31" t="s">
        <v>194</v>
      </c>
      <c r="AC5229" s="31" t="s">
        <v>194</v>
      </c>
      <c r="AD5229" s="31">
        <v>2.59</v>
      </c>
      <c r="AE5229" s="34">
        <v>1748.425</v>
      </c>
      <c r="AF5229" s="31">
        <v>1.022148421677024</v>
      </c>
      <c r="AG5229" s="31">
        <v>0.17987853973740342</v>
      </c>
      <c r="AH5229" s="34"/>
      <c r="AI5229" s="34">
        <v>1.2999999999999901</v>
      </c>
      <c r="AJ5229" s="127"/>
      <c r="AK5229" s="127"/>
      <c r="AL5229" s="127"/>
      <c r="AM5229" s="127"/>
    </row>
    <row r="5230" spans="1:39" s="1" customFormat="1" ht="15" customHeight="1" x14ac:dyDescent="0.2">
      <c r="A5230" s="30">
        <v>5372</v>
      </c>
      <c r="B5230" s="30">
        <v>110531</v>
      </c>
      <c r="C5230" s="140">
        <v>40694</v>
      </c>
      <c r="D5230" s="30">
        <v>28</v>
      </c>
      <c r="E5230" s="30" t="s">
        <v>50</v>
      </c>
      <c r="F5230" s="30">
        <v>-80</v>
      </c>
      <c r="G5230" s="83">
        <v>47.155999999999999</v>
      </c>
      <c r="H5230" s="32">
        <v>-80.785933333333332</v>
      </c>
      <c r="I5230" s="30">
        <v>25</v>
      </c>
      <c r="J5230" s="83">
        <v>6.0000000000073328E-2</v>
      </c>
      <c r="K5230" s="32">
        <v>25.001000000000001</v>
      </c>
      <c r="L5230" s="34">
        <v>27.995000000000001</v>
      </c>
      <c r="M5230" s="34">
        <v>45.420999999999999</v>
      </c>
      <c r="N5230" s="33"/>
      <c r="O5230" s="33"/>
      <c r="P5230" s="31">
        <v>59.156756756756756</v>
      </c>
      <c r="Q5230" s="31">
        <v>29.554721000000001</v>
      </c>
      <c r="R5230" s="31">
        <v>1.5384894368169288</v>
      </c>
      <c r="S5230" s="31">
        <v>1.3460000000000001</v>
      </c>
      <c r="T5230" s="31">
        <v>0.69199999999999995</v>
      </c>
      <c r="U5230" s="31">
        <v>0.55100000000000005</v>
      </c>
      <c r="V5230" s="31">
        <v>0.32500000000000001</v>
      </c>
      <c r="W5230" s="31">
        <v>0.22600000000000003</v>
      </c>
      <c r="X5230" s="31">
        <v>146.19999999999999</v>
      </c>
      <c r="Y5230" s="31">
        <v>0.48827999999999999</v>
      </c>
      <c r="Z5230" s="31">
        <v>0</v>
      </c>
      <c r="AA5230" s="31">
        <v>8.2512287733255025</v>
      </c>
      <c r="AB5230" s="31" t="s">
        <v>194</v>
      </c>
      <c r="AC5230" s="31" t="s">
        <v>194</v>
      </c>
      <c r="AD5230" s="31">
        <v>1.897</v>
      </c>
      <c r="AE5230" s="34">
        <v>1587.5666666666664</v>
      </c>
      <c r="AF5230" s="31">
        <v>0.93668873073780001</v>
      </c>
      <c r="AG5230" s="31">
        <v>0.18366156156407429</v>
      </c>
      <c r="AH5230" s="34"/>
      <c r="AI5230" s="34">
        <v>1.6500000000000004</v>
      </c>
      <c r="AJ5230" s="127"/>
      <c r="AK5230" s="127"/>
      <c r="AL5230" s="127"/>
      <c r="AM5230" s="127"/>
    </row>
    <row r="5231" spans="1:39" s="1" customFormat="1" ht="15" customHeight="1" x14ac:dyDescent="0.2">
      <c r="A5231" s="30">
        <v>5373</v>
      </c>
      <c r="B5231" s="30">
        <v>110531</v>
      </c>
      <c r="C5231" s="140">
        <v>40694</v>
      </c>
      <c r="D5231" s="30">
        <v>29</v>
      </c>
      <c r="E5231" s="30" t="s">
        <v>50</v>
      </c>
      <c r="F5231" s="30">
        <v>-80</v>
      </c>
      <c r="G5231" s="83">
        <v>48.715000000000003</v>
      </c>
      <c r="H5231" s="32">
        <v>-80.811916666666662</v>
      </c>
      <c r="I5231" s="30">
        <v>24</v>
      </c>
      <c r="J5231" s="83">
        <v>59.895999999999958</v>
      </c>
      <c r="K5231" s="32">
        <v>24.998266666666666</v>
      </c>
      <c r="L5231" s="34">
        <v>28.027999999999999</v>
      </c>
      <c r="M5231" s="34">
        <v>46.497999999999998</v>
      </c>
      <c r="N5231" s="33"/>
      <c r="O5231" s="33"/>
      <c r="P5231" s="31">
        <v>57.643243243243234</v>
      </c>
      <c r="Q5231" s="31">
        <v>31.861042000000001</v>
      </c>
      <c r="R5231" s="31">
        <v>1.9580683528384453</v>
      </c>
      <c r="S5231" s="31">
        <v>2.2429999999999999</v>
      </c>
      <c r="T5231" s="31">
        <v>0.69599999999999995</v>
      </c>
      <c r="U5231" s="31">
        <v>1.0629999999999999</v>
      </c>
      <c r="V5231" s="31">
        <v>0.33400000000000002</v>
      </c>
      <c r="W5231" s="31">
        <v>0.72899999999999987</v>
      </c>
      <c r="X5231" s="31">
        <v>135.16800000000001</v>
      </c>
      <c r="Y5231" s="31">
        <v>0.8463520000000001</v>
      </c>
      <c r="Z5231" s="31">
        <v>0.15035200000000015</v>
      </c>
      <c r="AA5231" s="31">
        <v>8.34216639801312</v>
      </c>
      <c r="AB5231" s="31" t="s">
        <v>194</v>
      </c>
      <c r="AC5231" s="31" t="s">
        <v>194</v>
      </c>
      <c r="AD5231" s="31">
        <v>3.306</v>
      </c>
      <c r="AE5231" s="34">
        <v>1518.05</v>
      </c>
      <c r="AF5231" s="31">
        <v>1.1922258361570561</v>
      </c>
      <c r="AG5231" s="31">
        <v>0.27870011352290125</v>
      </c>
      <c r="AH5231" s="34"/>
      <c r="AI5231" s="34">
        <v>2.0999999999999996</v>
      </c>
      <c r="AJ5231" s="127"/>
      <c r="AK5231" s="127"/>
      <c r="AL5231" s="127"/>
      <c r="AM5231" s="127"/>
    </row>
    <row r="5232" spans="1:39" s="1" customFormat="1" ht="15" customHeight="1" x14ac:dyDescent="0.2">
      <c r="A5232" s="30">
        <v>5374</v>
      </c>
      <c r="B5232" s="30">
        <v>110531</v>
      </c>
      <c r="C5232" s="140">
        <v>40694</v>
      </c>
      <c r="D5232" s="30">
        <v>30</v>
      </c>
      <c r="E5232" s="30" t="s">
        <v>49</v>
      </c>
      <c r="F5232" s="30">
        <v>-80</v>
      </c>
      <c r="G5232" s="83">
        <v>50.2</v>
      </c>
      <c r="H5232" s="32">
        <v>-80.836666666666673</v>
      </c>
      <c r="I5232" s="30">
        <v>24</v>
      </c>
      <c r="J5232" s="83">
        <v>58.545999999999907</v>
      </c>
      <c r="K5232" s="32">
        <v>24.975766666666665</v>
      </c>
      <c r="L5232" s="34">
        <v>28.026</v>
      </c>
      <c r="M5232" s="34">
        <v>43.963999999999999</v>
      </c>
      <c r="N5232" s="33"/>
      <c r="O5232" s="33"/>
      <c r="P5232" s="31">
        <v>65.12432432432432</v>
      </c>
      <c r="Q5232" s="31">
        <v>32.361207999999998</v>
      </c>
      <c r="R5232" s="31">
        <v>2.742164858465951</v>
      </c>
      <c r="S5232" s="31">
        <v>0.67300000000000004</v>
      </c>
      <c r="T5232" s="31">
        <v>0.57399999999999995</v>
      </c>
      <c r="U5232" s="31">
        <v>1.2549999999999999</v>
      </c>
      <c r="V5232" s="31">
        <v>0.25</v>
      </c>
      <c r="W5232" s="31">
        <v>1.0049999999999999</v>
      </c>
      <c r="X5232" s="31">
        <v>113.012</v>
      </c>
      <c r="Y5232" s="31">
        <v>0.87765199999999999</v>
      </c>
      <c r="Z5232" s="31">
        <v>0.30365200000000003</v>
      </c>
      <c r="AA5232" s="31">
        <v>8.1961562022845413</v>
      </c>
      <c r="AB5232" s="31" t="s">
        <v>194</v>
      </c>
      <c r="AC5232" s="31" t="s">
        <v>194</v>
      </c>
      <c r="AD5232" s="31">
        <v>1.9279999999999999</v>
      </c>
      <c r="AE5232" s="34">
        <v>1686.9916666666666</v>
      </c>
      <c r="AF5232" s="31">
        <v>0.48581518888603203</v>
      </c>
      <c r="AG5232" s="31">
        <v>0.19556962603924241</v>
      </c>
      <c r="AH5232" s="34"/>
      <c r="AI5232" s="34">
        <v>2.8000000000000025</v>
      </c>
      <c r="AJ5232" s="127"/>
      <c r="AK5232" s="127"/>
      <c r="AL5232" s="127"/>
      <c r="AM5232" s="127"/>
    </row>
    <row r="5233" spans="1:39" s="1" customFormat="1" ht="15" customHeight="1" x14ac:dyDescent="0.2">
      <c r="A5233" s="30">
        <v>5375</v>
      </c>
      <c r="B5233" s="30">
        <v>110531</v>
      </c>
      <c r="C5233" s="140">
        <v>40694</v>
      </c>
      <c r="D5233" s="30">
        <v>31</v>
      </c>
      <c r="E5233" s="30" t="s">
        <v>49</v>
      </c>
      <c r="F5233" s="30">
        <v>-80</v>
      </c>
      <c r="G5233" s="83">
        <v>52.174999999999997</v>
      </c>
      <c r="H5233" s="32">
        <v>-80.869583333333338</v>
      </c>
      <c r="I5233" s="30">
        <v>25</v>
      </c>
      <c r="J5233" s="83">
        <v>0.66599999999993997</v>
      </c>
      <c r="K5233" s="32">
        <v>25.011099999999999</v>
      </c>
      <c r="L5233" s="34">
        <v>27.629000000000001</v>
      </c>
      <c r="M5233" s="34">
        <v>43.835000000000001</v>
      </c>
      <c r="N5233" s="33"/>
      <c r="O5233" s="33"/>
      <c r="P5233" s="31">
        <v>65.924324324324317</v>
      </c>
      <c r="Q5233" s="31">
        <v>35.195481999999998</v>
      </c>
      <c r="R5233" s="31">
        <v>0.64542247042409973</v>
      </c>
      <c r="S5233" s="31">
        <v>0.81100000000000005</v>
      </c>
      <c r="T5233" s="31">
        <v>0.625</v>
      </c>
      <c r="U5233" s="31">
        <v>0.93</v>
      </c>
      <c r="V5233" s="31">
        <v>0.19600000000000001</v>
      </c>
      <c r="W5233" s="31">
        <v>0.73399999999999999</v>
      </c>
      <c r="X5233" s="31">
        <v>124.404</v>
      </c>
      <c r="Y5233" s="31">
        <v>0.91020400000000001</v>
      </c>
      <c r="Z5233" s="31">
        <v>0.28520400000000001</v>
      </c>
      <c r="AA5233" s="31">
        <v>8.4205704269520965</v>
      </c>
      <c r="AB5233" s="31" t="s">
        <v>194</v>
      </c>
      <c r="AC5233" s="31" t="s">
        <v>194</v>
      </c>
      <c r="AD5233" s="31">
        <v>1.7410000000000001</v>
      </c>
      <c r="AE5233" s="34">
        <v>1387.1</v>
      </c>
      <c r="AF5233" s="31">
        <v>0.45845124843751195</v>
      </c>
      <c r="AG5233" s="31">
        <v>0.13006831256527018</v>
      </c>
      <c r="AH5233" s="34"/>
      <c r="AI5233" s="34">
        <v>0.69999999999999396</v>
      </c>
      <c r="AJ5233" s="127"/>
      <c r="AK5233" s="127"/>
      <c r="AL5233" s="127"/>
      <c r="AM5233" s="127"/>
    </row>
    <row r="5234" spans="1:39" s="1" customFormat="1" ht="15" customHeight="1" x14ac:dyDescent="0.2">
      <c r="A5234" s="30">
        <v>5376</v>
      </c>
      <c r="B5234" s="30">
        <v>110531</v>
      </c>
      <c r="C5234" s="140">
        <v>40694</v>
      </c>
      <c r="D5234" s="30">
        <v>32</v>
      </c>
      <c r="E5234" s="30" t="s">
        <v>49</v>
      </c>
      <c r="F5234" s="30">
        <v>-80</v>
      </c>
      <c r="G5234" s="83">
        <v>55.588000000000001</v>
      </c>
      <c r="H5234" s="32">
        <v>-80.92646666666667</v>
      </c>
      <c r="I5234" s="30">
        <v>25</v>
      </c>
      <c r="J5234" s="83">
        <v>0.7249999999999801</v>
      </c>
      <c r="K5234" s="32">
        <v>25.012083333333333</v>
      </c>
      <c r="L5234" s="34">
        <v>28.277999999999999</v>
      </c>
      <c r="M5234" s="34">
        <v>40.899000000000001</v>
      </c>
      <c r="N5234" s="33"/>
      <c r="O5234" s="33"/>
      <c r="P5234" s="31">
        <v>63.372972972972974</v>
      </c>
      <c r="Q5234" s="31">
        <v>27.276186999999997</v>
      </c>
      <c r="R5234" s="31">
        <v>0.60604729711840677</v>
      </c>
      <c r="S5234" s="31">
        <v>0.91500000000000004</v>
      </c>
      <c r="T5234" s="31">
        <v>0.50700000000000001</v>
      </c>
      <c r="U5234" s="31">
        <v>0.90700000000000003</v>
      </c>
      <c r="V5234" s="31">
        <v>0.20599999999999999</v>
      </c>
      <c r="W5234" s="31">
        <v>0.70100000000000007</v>
      </c>
      <c r="X5234" s="31">
        <v>91.616</v>
      </c>
      <c r="Y5234" s="31">
        <v>0.69611200000000006</v>
      </c>
      <c r="Z5234" s="31">
        <v>0.18911200000000006</v>
      </c>
      <c r="AA5234" s="31">
        <v>8.3138352316531048</v>
      </c>
      <c r="AB5234" s="31" t="s">
        <v>194</v>
      </c>
      <c r="AC5234" s="31" t="s">
        <v>194</v>
      </c>
      <c r="AD5234" s="31">
        <v>1.8220000000000001</v>
      </c>
      <c r="AE5234" s="34">
        <v>1514.8166666666664</v>
      </c>
      <c r="AF5234" s="31">
        <v>0.36920270420541595</v>
      </c>
      <c r="AG5234" s="31">
        <v>0.21931685679736612</v>
      </c>
      <c r="AH5234" s="34"/>
      <c r="AI5234" s="34">
        <v>0.65000000000000391</v>
      </c>
      <c r="AJ5234" s="127"/>
      <c r="AK5234" s="127"/>
      <c r="AL5234" s="127"/>
      <c r="AM5234" s="127"/>
    </row>
    <row r="5235" spans="1:39" s="1" customFormat="1" ht="15" customHeight="1" x14ac:dyDescent="0.2">
      <c r="A5235" s="30">
        <v>5377</v>
      </c>
      <c r="B5235" s="30">
        <v>110531</v>
      </c>
      <c r="C5235" s="140">
        <v>40694</v>
      </c>
      <c r="D5235" s="30">
        <v>33</v>
      </c>
      <c r="E5235" s="30" t="s">
        <v>49</v>
      </c>
      <c r="F5235" s="30">
        <v>-80</v>
      </c>
      <c r="G5235" s="83">
        <v>55.243000000000002</v>
      </c>
      <c r="H5235" s="32">
        <v>-80.920716666666664</v>
      </c>
      <c r="I5235" s="30">
        <v>25</v>
      </c>
      <c r="J5235" s="83">
        <v>3.2450000000000756</v>
      </c>
      <c r="K5235" s="32">
        <v>25.054083333333335</v>
      </c>
      <c r="L5235" s="34">
        <v>28.521000000000001</v>
      </c>
      <c r="M5235" s="34">
        <v>42.604999999999997</v>
      </c>
      <c r="N5235" s="33"/>
      <c r="O5235" s="33"/>
      <c r="P5235" s="31">
        <v>65.145945945945954</v>
      </c>
      <c r="Q5235" s="31">
        <v>29.276850999999997</v>
      </c>
      <c r="R5235" s="31">
        <v>0.7509854693064979</v>
      </c>
      <c r="S5235" s="31">
        <v>1.31</v>
      </c>
      <c r="T5235" s="31">
        <v>0.43</v>
      </c>
      <c r="U5235" s="31">
        <v>0.98499999999999999</v>
      </c>
      <c r="V5235" s="31">
        <v>0.19500000000000001</v>
      </c>
      <c r="W5235" s="31">
        <v>0.79</v>
      </c>
      <c r="X5235" s="31">
        <v>86.149000000000001</v>
      </c>
      <c r="Y5235" s="31">
        <v>0.65980400000000006</v>
      </c>
      <c r="Z5235" s="31">
        <v>0.22980400000000006</v>
      </c>
      <c r="AA5235" s="31">
        <v>8.4376554697373436</v>
      </c>
      <c r="AB5235" s="31" t="s">
        <v>194</v>
      </c>
      <c r="AC5235" s="31" t="s">
        <v>194</v>
      </c>
      <c r="AD5235" s="31">
        <v>2.2949999999999999</v>
      </c>
      <c r="AE5235" s="34">
        <v>1417.8166666666666</v>
      </c>
      <c r="AF5235" s="31">
        <v>0.41172205782542393</v>
      </c>
      <c r="AG5235" s="31">
        <v>0.18500246537131323</v>
      </c>
      <c r="AH5235" s="34"/>
      <c r="AI5235" s="34">
        <v>0.80000000000000071</v>
      </c>
      <c r="AJ5235" s="127"/>
      <c r="AK5235" s="127"/>
      <c r="AL5235" s="127"/>
      <c r="AM5235" s="127"/>
    </row>
    <row r="5236" spans="1:39" s="1" customFormat="1" ht="15" customHeight="1" x14ac:dyDescent="0.2">
      <c r="A5236" s="30">
        <v>5378</v>
      </c>
      <c r="B5236" s="30">
        <v>110531</v>
      </c>
      <c r="C5236" s="140">
        <v>40694</v>
      </c>
      <c r="D5236" s="30">
        <v>35</v>
      </c>
      <c r="E5236" s="30" t="s">
        <v>49</v>
      </c>
      <c r="F5236" s="30">
        <v>-80</v>
      </c>
      <c r="G5236" s="83">
        <v>52.801000000000002</v>
      </c>
      <c r="H5236" s="32">
        <v>-80.880016666666663</v>
      </c>
      <c r="I5236" s="30">
        <v>24</v>
      </c>
      <c r="J5236" s="83">
        <v>58.30600000000004</v>
      </c>
      <c r="K5236" s="32">
        <v>24.971766666666667</v>
      </c>
      <c r="L5236" s="34">
        <v>28.045999999999999</v>
      </c>
      <c r="M5236" s="34">
        <v>40.69</v>
      </c>
      <c r="N5236" s="33"/>
      <c r="O5236" s="33"/>
      <c r="P5236" s="31">
        <v>63.372972972972974</v>
      </c>
      <c r="Q5236" s="31">
        <v>24.19183</v>
      </c>
      <c r="R5236" s="31">
        <v>0.84507165067477319</v>
      </c>
      <c r="S5236" s="31">
        <v>0.73199999999999998</v>
      </c>
      <c r="T5236" s="31">
        <v>0.44400000000000001</v>
      </c>
      <c r="U5236" s="31">
        <v>1.149</v>
      </c>
      <c r="V5236" s="31">
        <v>0.20699999999999999</v>
      </c>
      <c r="W5236" s="31">
        <v>0.94200000000000006</v>
      </c>
      <c r="X5236" s="31">
        <v>80.828999999999994</v>
      </c>
      <c r="Y5236" s="31">
        <v>0.56715599999999999</v>
      </c>
      <c r="Z5236" s="31">
        <v>0.12315599999999999</v>
      </c>
      <c r="AA5236" s="31">
        <v>8.3037981181829732</v>
      </c>
      <c r="AB5236" s="31" t="s">
        <v>194</v>
      </c>
      <c r="AC5236" s="31" t="s">
        <v>194</v>
      </c>
      <c r="AD5236" s="31">
        <v>1.881</v>
      </c>
      <c r="AE5236" s="34">
        <v>1619.9</v>
      </c>
      <c r="AF5236" s="31">
        <v>0.46139813433196786</v>
      </c>
      <c r="AG5236" s="31">
        <v>0.17112986025657373</v>
      </c>
      <c r="AH5236" s="34"/>
      <c r="AI5236" s="34">
        <v>0.90000000000000746</v>
      </c>
      <c r="AJ5236" s="127"/>
      <c r="AK5236" s="127"/>
      <c r="AL5236" s="127"/>
      <c r="AM5236" s="127"/>
    </row>
    <row r="5237" spans="1:39" s="1" customFormat="1" ht="15" customHeight="1" x14ac:dyDescent="0.2">
      <c r="A5237" s="30">
        <v>5379</v>
      </c>
      <c r="B5237" s="30">
        <v>110531</v>
      </c>
      <c r="C5237" s="140">
        <v>40694</v>
      </c>
      <c r="D5237" s="30">
        <v>36</v>
      </c>
      <c r="E5237" s="30" t="s">
        <v>50</v>
      </c>
      <c r="F5237" s="30">
        <v>-80</v>
      </c>
      <c r="G5237" s="83">
        <v>47.616</v>
      </c>
      <c r="H5237" s="32">
        <v>-80.793599999999998</v>
      </c>
      <c r="I5237" s="30">
        <v>24</v>
      </c>
      <c r="J5237" s="83">
        <v>57.564999999999998</v>
      </c>
      <c r="K5237" s="32">
        <v>24.959416666666666</v>
      </c>
      <c r="L5237" s="34">
        <v>28.599</v>
      </c>
      <c r="M5237" s="34">
        <v>44.923999999999999</v>
      </c>
      <c r="N5237" s="33"/>
      <c r="O5237" s="33"/>
      <c r="P5237" s="31">
        <v>54.032432432432429</v>
      </c>
      <c r="Q5237" s="31">
        <v>30.582840000000004</v>
      </c>
      <c r="R5237" s="31">
        <v>3.1502669569733448</v>
      </c>
      <c r="S5237" s="31">
        <v>1.0169999999999999</v>
      </c>
      <c r="T5237" s="31">
        <v>0.61499999999999999</v>
      </c>
      <c r="U5237" s="31">
        <v>1.163</v>
      </c>
      <c r="V5237" s="31">
        <v>0.252</v>
      </c>
      <c r="W5237" s="31">
        <v>0.91100000000000003</v>
      </c>
      <c r="X5237" s="31">
        <v>96.501000000000005</v>
      </c>
      <c r="Y5237" s="31">
        <v>0.54587200000000002</v>
      </c>
      <c r="Z5237" s="31">
        <v>0</v>
      </c>
      <c r="AA5237" s="31">
        <v>8.2952958248716193</v>
      </c>
      <c r="AB5237" s="31" t="s">
        <v>194</v>
      </c>
      <c r="AC5237" s="31" t="s">
        <v>194</v>
      </c>
      <c r="AD5237" s="31">
        <v>2.1799999999999997</v>
      </c>
      <c r="AE5237" s="34">
        <v>1512.3916666666667</v>
      </c>
      <c r="AF5237" s="31">
        <v>0.83775756142391966</v>
      </c>
      <c r="AG5237" s="31">
        <v>0.18823566564747057</v>
      </c>
      <c r="AH5237" s="34"/>
      <c r="AI5237" s="34">
        <v>3.2500000000000018</v>
      </c>
      <c r="AJ5237" s="127"/>
      <c r="AK5237" s="127"/>
      <c r="AL5237" s="127"/>
      <c r="AM5237" s="127"/>
    </row>
    <row r="5238" spans="1:39" s="1" customFormat="1" ht="15" customHeight="1" x14ac:dyDescent="0.2">
      <c r="A5238" s="30">
        <v>5380</v>
      </c>
      <c r="B5238" s="30">
        <v>110531</v>
      </c>
      <c r="C5238" s="140">
        <v>40694</v>
      </c>
      <c r="D5238" s="30">
        <v>37</v>
      </c>
      <c r="E5238" s="30" t="s">
        <v>50</v>
      </c>
      <c r="F5238" s="30">
        <v>-80</v>
      </c>
      <c r="G5238" s="83">
        <v>45.74</v>
      </c>
      <c r="H5238" s="32">
        <v>-80.762333333333331</v>
      </c>
      <c r="I5238" s="30">
        <v>24</v>
      </c>
      <c r="J5238" s="83">
        <v>55.904000000000025</v>
      </c>
      <c r="K5238" s="32">
        <v>24.931733333333334</v>
      </c>
      <c r="L5238" s="34">
        <v>28.803000000000001</v>
      </c>
      <c r="M5238" s="34">
        <v>44.09</v>
      </c>
      <c r="N5238" s="33"/>
      <c r="O5238" s="33"/>
      <c r="P5238" s="31">
        <v>27.416216216216217</v>
      </c>
      <c r="Q5238" s="31">
        <v>25.386671000000003</v>
      </c>
      <c r="R5238" s="31">
        <v>5.036284284106797</v>
      </c>
      <c r="S5238" s="31">
        <v>1.5660000000000001</v>
      </c>
      <c r="T5238" s="31">
        <v>0.52700000000000002</v>
      </c>
      <c r="U5238" s="31">
        <v>1.452</v>
      </c>
      <c r="V5238" s="31">
        <v>0.28599999999999998</v>
      </c>
      <c r="W5238" s="31">
        <v>1.1659999999999999</v>
      </c>
      <c r="X5238" s="31">
        <v>92.048000000000002</v>
      </c>
      <c r="Y5238" s="31">
        <v>0.51832800000000001</v>
      </c>
      <c r="Z5238" s="31">
        <v>0</v>
      </c>
      <c r="AA5238" s="31">
        <v>8.1751011926790138</v>
      </c>
      <c r="AB5238" s="31" t="s">
        <v>194</v>
      </c>
      <c r="AC5238" s="31" t="s">
        <v>194</v>
      </c>
      <c r="AD5238" s="31">
        <v>3.0179999999999998</v>
      </c>
      <c r="AE5238" s="34">
        <v>1564.9333333333332</v>
      </c>
      <c r="AF5238" s="31">
        <v>0.95521201350295182</v>
      </c>
      <c r="AG5238" s="31">
        <v>0.26844621187735757</v>
      </c>
      <c r="AH5238" s="34"/>
      <c r="AI5238" s="34">
        <v>5.1500000000000057</v>
      </c>
      <c r="AJ5238" s="127"/>
      <c r="AK5238" s="127"/>
      <c r="AL5238" s="127"/>
      <c r="AM5238" s="127"/>
    </row>
    <row r="5239" spans="1:39" s="1" customFormat="1" ht="15" customHeight="1" x14ac:dyDescent="0.2">
      <c r="A5239" s="30">
        <v>5381</v>
      </c>
      <c r="B5239" s="30">
        <v>110531</v>
      </c>
      <c r="C5239" s="140">
        <v>40694</v>
      </c>
      <c r="D5239" s="30">
        <v>38</v>
      </c>
      <c r="E5239" s="30" t="s">
        <v>50</v>
      </c>
      <c r="F5239" s="30">
        <v>-80</v>
      </c>
      <c r="G5239" s="83">
        <v>41.874000000000002</v>
      </c>
      <c r="H5239" s="32">
        <v>-80.697900000000004</v>
      </c>
      <c r="I5239" s="30">
        <v>24</v>
      </c>
      <c r="J5239" s="83">
        <v>59.142999999999901</v>
      </c>
      <c r="K5239" s="32">
        <v>24.985716666666665</v>
      </c>
      <c r="L5239" s="34">
        <v>28.988</v>
      </c>
      <c r="M5239" s="34">
        <v>43.783999999999999</v>
      </c>
      <c r="N5239" s="33"/>
      <c r="O5239" s="33"/>
      <c r="P5239" s="31">
        <v>51.935135135135134</v>
      </c>
      <c r="Q5239" s="31">
        <v>14.466379999999999</v>
      </c>
      <c r="R5239" s="31">
        <v>2.067540486070623</v>
      </c>
      <c r="S5239" s="31">
        <v>2.1179999999999999</v>
      </c>
      <c r="T5239" s="31">
        <v>0.27900000000000003</v>
      </c>
      <c r="U5239" s="31">
        <v>1.202</v>
      </c>
      <c r="V5239" s="31">
        <v>0.19900000000000001</v>
      </c>
      <c r="W5239" s="31">
        <v>1.0029999999999999</v>
      </c>
      <c r="X5239" s="31">
        <v>45.704999999999998</v>
      </c>
      <c r="Y5239" s="31">
        <v>0.50580800000000004</v>
      </c>
      <c r="Z5239" s="31">
        <v>0.22680800000000001</v>
      </c>
      <c r="AA5239" s="31">
        <v>8.2448069787299314</v>
      </c>
      <c r="AB5239" s="31" t="s">
        <v>194</v>
      </c>
      <c r="AC5239" s="31" t="s">
        <v>194</v>
      </c>
      <c r="AD5239" s="31">
        <v>3.3199999999999994</v>
      </c>
      <c r="AE5239" s="34">
        <v>1826.833333333333</v>
      </c>
      <c r="AF5239" s="31">
        <v>1.1126599170067439</v>
      </c>
      <c r="AG5239" s="31">
        <v>9.6826100947642879E-2</v>
      </c>
      <c r="AH5239" s="34"/>
      <c r="AI5239" s="34">
        <v>2.1999999999999975</v>
      </c>
      <c r="AJ5239" s="127"/>
      <c r="AK5239" s="127"/>
      <c r="AL5239" s="127"/>
      <c r="AM5239" s="127"/>
    </row>
    <row r="5240" spans="1:39" s="1" customFormat="1" ht="15" customHeight="1" x14ac:dyDescent="0.2">
      <c r="A5240" s="30">
        <v>5382</v>
      </c>
      <c r="B5240" s="30">
        <v>110531</v>
      </c>
      <c r="C5240" s="140">
        <v>40694</v>
      </c>
      <c r="D5240" s="30">
        <v>39</v>
      </c>
      <c r="E5240" s="30" t="s">
        <v>50</v>
      </c>
      <c r="F5240" s="30">
        <v>-80</v>
      </c>
      <c r="G5240" s="83">
        <v>38.840000000000003</v>
      </c>
      <c r="H5240" s="32">
        <v>-80.647333333333336</v>
      </c>
      <c r="I5240" s="30">
        <v>25</v>
      </c>
      <c r="J5240" s="83">
        <v>0.46199999999998909</v>
      </c>
      <c r="K5240" s="32">
        <v>25.0077</v>
      </c>
      <c r="L5240" s="34">
        <v>28.646000000000001</v>
      </c>
      <c r="M5240" s="34">
        <v>43.527000000000001</v>
      </c>
      <c r="N5240" s="33"/>
      <c r="O5240" s="33"/>
      <c r="P5240" s="31">
        <v>44.194594594594591</v>
      </c>
      <c r="Q5240" s="31">
        <v>12.632437999999999</v>
      </c>
      <c r="R5240" s="31">
        <v>2.633294130518347</v>
      </c>
      <c r="S5240" s="31">
        <v>2.5939999999999999</v>
      </c>
      <c r="T5240" s="31">
        <v>0.19600000000000001</v>
      </c>
      <c r="U5240" s="31">
        <v>1.379</v>
      </c>
      <c r="V5240" s="31">
        <v>0.316</v>
      </c>
      <c r="W5240" s="31">
        <v>1.0629999999999999</v>
      </c>
      <c r="X5240" s="31">
        <v>32.076000000000001</v>
      </c>
      <c r="Y5240" s="31">
        <v>0.40940399999999999</v>
      </c>
      <c r="Z5240" s="31">
        <v>0.21340399999999998</v>
      </c>
      <c r="AA5240" s="31">
        <v>8.087146525040513</v>
      </c>
      <c r="AB5240" s="31" t="s">
        <v>194</v>
      </c>
      <c r="AC5240" s="31" t="s">
        <v>194</v>
      </c>
      <c r="AD5240" s="31">
        <v>3.9729999999999999</v>
      </c>
      <c r="AE5240" s="34">
        <v>1933.5333333333331</v>
      </c>
      <c r="AF5240" s="31">
        <v>0.56032930364584788</v>
      </c>
      <c r="AG5240" s="31">
        <v>3.3038644107907633E-2</v>
      </c>
      <c r="AH5240" s="34"/>
      <c r="AI5240" s="34">
        <v>2.6999999999999957</v>
      </c>
      <c r="AJ5240" s="127"/>
      <c r="AK5240" s="127"/>
      <c r="AL5240" s="127"/>
      <c r="AM5240" s="127"/>
    </row>
    <row r="5241" spans="1:39" s="1" customFormat="1" ht="15" customHeight="1" x14ac:dyDescent="0.2">
      <c r="A5241" s="30">
        <v>5383</v>
      </c>
      <c r="B5241" s="30">
        <v>110531</v>
      </c>
      <c r="C5241" s="140">
        <v>40694</v>
      </c>
      <c r="D5241" s="30">
        <v>40</v>
      </c>
      <c r="E5241" s="30" t="s">
        <v>47</v>
      </c>
      <c r="F5241" s="30">
        <v>-80</v>
      </c>
      <c r="G5241" s="83">
        <v>35.945999999999998</v>
      </c>
      <c r="H5241" s="32">
        <v>-80.599099999999993</v>
      </c>
      <c r="I5241" s="30">
        <v>25</v>
      </c>
      <c r="J5241" s="83">
        <v>1.0129999999999484</v>
      </c>
      <c r="K5241" s="32">
        <v>25.016883333333332</v>
      </c>
      <c r="L5241" s="34">
        <v>28.594999999999999</v>
      </c>
      <c r="M5241" s="34">
        <v>42.191000000000003</v>
      </c>
      <c r="N5241" s="33"/>
      <c r="O5241" s="33"/>
      <c r="P5241" s="31">
        <v>55.67567567567567</v>
      </c>
      <c r="Q5241" s="31">
        <v>10.826282999999998</v>
      </c>
      <c r="R5241" s="31">
        <v>1.6395086517923736</v>
      </c>
      <c r="S5241" s="31">
        <v>1.56</v>
      </c>
      <c r="T5241" s="31">
        <v>0.111</v>
      </c>
      <c r="U5241" s="31">
        <v>1.0289999999999999</v>
      </c>
      <c r="V5241" s="31">
        <v>0.23300000000000001</v>
      </c>
      <c r="W5241" s="31">
        <v>0.79599999999999993</v>
      </c>
      <c r="X5241" s="31">
        <v>17.323</v>
      </c>
      <c r="Y5241" s="31">
        <v>0.22786399999999998</v>
      </c>
      <c r="Z5241" s="31">
        <v>0.11686399999999998</v>
      </c>
      <c r="AA5241" s="31">
        <v>8.0441417384811409</v>
      </c>
      <c r="AB5241" s="31" t="s">
        <v>194</v>
      </c>
      <c r="AC5241" s="31" t="s">
        <v>194</v>
      </c>
      <c r="AD5241" s="31">
        <v>2.589</v>
      </c>
      <c r="AE5241" s="34">
        <v>1816.325</v>
      </c>
      <c r="AF5241" s="31">
        <v>0.50812732494405588</v>
      </c>
      <c r="AG5241" s="31">
        <v>1.6617302642074901E-2</v>
      </c>
      <c r="AH5241" s="34"/>
      <c r="AI5241" s="34">
        <v>1.6999999999999993</v>
      </c>
      <c r="AJ5241" s="127"/>
      <c r="AK5241" s="127"/>
      <c r="AL5241" s="127"/>
      <c r="AM5241" s="127"/>
    </row>
    <row r="5242" spans="1:39" s="1" customFormat="1" ht="15" customHeight="1" x14ac:dyDescent="0.2">
      <c r="A5242" s="30">
        <v>5384</v>
      </c>
      <c r="B5242" s="30">
        <v>110531</v>
      </c>
      <c r="C5242" s="140">
        <v>40695</v>
      </c>
      <c r="D5242" s="30">
        <v>2</v>
      </c>
      <c r="E5242" s="30" t="s">
        <v>47</v>
      </c>
      <c r="F5242" s="30">
        <v>-80</v>
      </c>
      <c r="G5242" s="83">
        <v>33.725999999999999</v>
      </c>
      <c r="H5242" s="32">
        <v>-80.562100000000001</v>
      </c>
      <c r="I5242" s="30">
        <v>25</v>
      </c>
      <c r="J5242" s="83">
        <v>10.067999999999984</v>
      </c>
      <c r="K5242" s="32">
        <v>25.1678</v>
      </c>
      <c r="L5242" s="34">
        <v>26.667999999999999</v>
      </c>
      <c r="M5242" s="34">
        <v>37.143999999999998</v>
      </c>
      <c r="N5242" s="33"/>
      <c r="O5242" s="33"/>
      <c r="P5242" s="31">
        <v>34.940540540540539</v>
      </c>
      <c r="Q5242" s="31">
        <v>12.521289999999999</v>
      </c>
      <c r="R5242" s="31">
        <v>2.749882892951431</v>
      </c>
      <c r="S5242" s="31">
        <v>4.2380000000000004</v>
      </c>
      <c r="T5242" s="31">
        <v>0.05</v>
      </c>
      <c r="U5242" s="31">
        <v>2.2629999999999999</v>
      </c>
      <c r="V5242" s="31">
        <v>0.36</v>
      </c>
      <c r="W5242" s="31">
        <v>1.903</v>
      </c>
      <c r="X5242" s="31">
        <v>7.7539999999999996</v>
      </c>
      <c r="Y5242" s="31">
        <v>0.19403999999999999</v>
      </c>
      <c r="Z5242" s="31">
        <v>0.14404</v>
      </c>
      <c r="AA5242" s="31">
        <v>7.9805644655217414</v>
      </c>
      <c r="AB5242" s="31" t="s">
        <v>194</v>
      </c>
      <c r="AC5242" s="31" t="s">
        <v>194</v>
      </c>
      <c r="AD5242" s="31">
        <v>6.5010000000000012</v>
      </c>
      <c r="AE5242" s="34">
        <v>2498.5583333333329</v>
      </c>
      <c r="AF5242" s="31">
        <v>0.420983699208</v>
      </c>
      <c r="AG5242" s="31">
        <v>6.8330409813324472E-2</v>
      </c>
      <c r="AH5242" s="34"/>
      <c r="AI5242" s="34">
        <v>2.8000000000000025</v>
      </c>
      <c r="AJ5242" s="127"/>
      <c r="AK5242" s="127"/>
      <c r="AL5242" s="127"/>
      <c r="AM5242" s="127"/>
    </row>
    <row r="5243" spans="1:39" s="1" customFormat="1" ht="15" customHeight="1" x14ac:dyDescent="0.2">
      <c r="A5243" s="30">
        <v>5385</v>
      </c>
      <c r="B5243" s="30">
        <v>110531</v>
      </c>
      <c r="C5243" s="140">
        <v>40695</v>
      </c>
      <c r="D5243" s="30">
        <v>3</v>
      </c>
      <c r="E5243" s="30" t="s">
        <v>47</v>
      </c>
      <c r="F5243" s="30">
        <v>-80</v>
      </c>
      <c r="G5243" s="83">
        <v>37.253999999999998</v>
      </c>
      <c r="H5243" s="32">
        <v>-80.620900000000006</v>
      </c>
      <c r="I5243" s="30">
        <v>25</v>
      </c>
      <c r="J5243" s="83">
        <v>9.0120000000000999</v>
      </c>
      <c r="K5243" s="32">
        <v>25.150200000000002</v>
      </c>
      <c r="L5243" s="34">
        <v>26.937000000000001</v>
      </c>
      <c r="M5243" s="34">
        <v>35.131</v>
      </c>
      <c r="N5243" s="33"/>
      <c r="O5243" s="33"/>
      <c r="P5243" s="31">
        <v>31.091891891891894</v>
      </c>
      <c r="Q5243" s="31">
        <v>12.382355</v>
      </c>
      <c r="R5243" s="31">
        <v>3.7366519766906046</v>
      </c>
      <c r="S5243" s="31">
        <v>3.2120000000000002</v>
      </c>
      <c r="T5243" s="31">
        <v>5.7000000000000002E-2</v>
      </c>
      <c r="U5243" s="31">
        <v>1.0569999999999999</v>
      </c>
      <c r="V5243" s="31">
        <v>0.22600000000000001</v>
      </c>
      <c r="W5243" s="31">
        <v>0.83099999999999996</v>
      </c>
      <c r="X5243" s="31">
        <v>15.656000000000001</v>
      </c>
      <c r="Y5243" s="31">
        <v>0.25914799999999999</v>
      </c>
      <c r="Z5243" s="31">
        <v>0.20214799999999999</v>
      </c>
      <c r="AA5243" s="31">
        <v>8.0597845494439895</v>
      </c>
      <c r="AB5243" s="31" t="s">
        <v>194</v>
      </c>
      <c r="AC5243" s="31" t="s">
        <v>194</v>
      </c>
      <c r="AD5243" s="31">
        <v>4.2690000000000001</v>
      </c>
      <c r="AE5243" s="34">
        <v>2156.6333333333332</v>
      </c>
      <c r="AF5243" s="31">
        <v>0.53212339579891199</v>
      </c>
      <c r="AG5243" s="31">
        <v>0.1082366081565867</v>
      </c>
      <c r="AH5243" s="34"/>
      <c r="AI5243" s="34">
        <v>3.7999999999999989</v>
      </c>
      <c r="AJ5243" s="127"/>
      <c r="AK5243" s="127"/>
      <c r="AL5243" s="127"/>
      <c r="AM5243" s="127"/>
    </row>
    <row r="5244" spans="1:39" s="1" customFormat="1" ht="15" customHeight="1" x14ac:dyDescent="0.2">
      <c r="A5244" s="30">
        <v>5386</v>
      </c>
      <c r="B5244" s="30">
        <v>110531</v>
      </c>
      <c r="C5244" s="140">
        <v>40695</v>
      </c>
      <c r="D5244" s="30">
        <v>4</v>
      </c>
      <c r="E5244" s="30" t="s">
        <v>48</v>
      </c>
      <c r="F5244" s="30">
        <v>-80</v>
      </c>
      <c r="G5244" s="83">
        <v>40.799999999999997</v>
      </c>
      <c r="H5244" s="32">
        <v>-80.680000000000007</v>
      </c>
      <c r="I5244" s="30">
        <v>25</v>
      </c>
      <c r="J5244" s="83">
        <v>7.926000000000073</v>
      </c>
      <c r="K5244" s="32">
        <v>25.132100000000001</v>
      </c>
      <c r="L5244" s="34">
        <v>27.044</v>
      </c>
      <c r="M5244" s="34">
        <v>43.44</v>
      </c>
      <c r="N5244" s="33"/>
      <c r="O5244" s="33"/>
      <c r="P5244" s="31">
        <v>44.56216216216216</v>
      </c>
      <c r="Q5244" s="31">
        <v>23.663876999999999</v>
      </c>
      <c r="R5244" s="31">
        <v>2.6558299558557379</v>
      </c>
      <c r="S5244" s="31">
        <v>1.7629999999999999</v>
      </c>
      <c r="T5244" s="31">
        <v>0.30199999999999999</v>
      </c>
      <c r="U5244" s="31">
        <v>1.1499999999999999</v>
      </c>
      <c r="V5244" s="31">
        <v>0.186</v>
      </c>
      <c r="W5244" s="31">
        <v>0.96399999999999997</v>
      </c>
      <c r="X5244" s="31">
        <v>66.337999999999994</v>
      </c>
      <c r="Y5244" s="31">
        <v>0.39312799999999998</v>
      </c>
      <c r="Z5244" s="31">
        <v>9.1127999999999987E-2</v>
      </c>
      <c r="AA5244" s="31">
        <v>8.0458684020734239</v>
      </c>
      <c r="AB5244" s="31" t="s">
        <v>194</v>
      </c>
      <c r="AC5244" s="31" t="s">
        <v>194</v>
      </c>
      <c r="AD5244" s="31">
        <v>2.9129999999999998</v>
      </c>
      <c r="AE5244" s="34">
        <v>2238.2750000000001</v>
      </c>
      <c r="AF5244" s="31">
        <v>0.79102837081183186</v>
      </c>
      <c r="AG5244" s="31">
        <v>0.14023483820207625</v>
      </c>
      <c r="AH5244" s="34"/>
      <c r="AI5244" s="34">
        <v>2.7500000000000036</v>
      </c>
      <c r="AJ5244" s="127"/>
      <c r="AK5244" s="127"/>
      <c r="AL5244" s="127"/>
      <c r="AM5244" s="127"/>
    </row>
    <row r="5245" spans="1:39" s="1" customFormat="1" ht="15" customHeight="1" x14ac:dyDescent="0.2">
      <c r="A5245" s="30">
        <v>5387</v>
      </c>
      <c r="B5245" s="30">
        <v>110531</v>
      </c>
      <c r="C5245" s="140">
        <v>40695</v>
      </c>
      <c r="D5245" s="30">
        <v>5</v>
      </c>
      <c r="E5245" s="30" t="s">
        <v>48</v>
      </c>
      <c r="F5245" s="30">
        <v>-80</v>
      </c>
      <c r="G5245" s="83">
        <v>43.194000000000003</v>
      </c>
      <c r="H5245" s="32">
        <v>-80.719899999999996</v>
      </c>
      <c r="I5245" s="30">
        <v>25</v>
      </c>
      <c r="J5245" s="83">
        <v>6.9180000000000774</v>
      </c>
      <c r="K5245" s="32">
        <v>25.115300000000001</v>
      </c>
      <c r="L5245" s="34">
        <v>27.233000000000001</v>
      </c>
      <c r="M5245" s="34">
        <v>47.628</v>
      </c>
      <c r="N5245" s="33"/>
      <c r="O5245" s="33"/>
      <c r="P5245" s="31">
        <v>26.983783783783782</v>
      </c>
      <c r="Q5245" s="31">
        <v>31.277515000000001</v>
      </c>
      <c r="R5245" s="31">
        <v>6.0707980980287841</v>
      </c>
      <c r="S5245" s="31">
        <v>4.3330000000000002</v>
      </c>
      <c r="T5245" s="31">
        <v>0.66</v>
      </c>
      <c r="U5245" s="31">
        <v>1.323</v>
      </c>
      <c r="V5245" s="31">
        <v>0.317</v>
      </c>
      <c r="W5245" s="31">
        <v>1.006</v>
      </c>
      <c r="X5245" s="31">
        <v>138.172</v>
      </c>
      <c r="Y5245" s="31">
        <v>0.82955499999999993</v>
      </c>
      <c r="Z5245" s="31">
        <v>0.1695549999999999</v>
      </c>
      <c r="AA5245" s="31">
        <v>8.0178971948379747</v>
      </c>
      <c r="AB5245" s="31" t="s">
        <v>194</v>
      </c>
      <c r="AC5245" s="31" t="s">
        <v>194</v>
      </c>
      <c r="AD5245" s="31">
        <v>5.6560000000000006</v>
      </c>
      <c r="AE5245" s="34">
        <v>2062.8666666666668</v>
      </c>
      <c r="AF5245" s="31">
        <v>1.085295976558224</v>
      </c>
      <c r="AG5245" s="31">
        <v>0.26330144586640225</v>
      </c>
      <c r="AH5245" s="34"/>
      <c r="AI5245" s="34">
        <v>6.2000000000000011</v>
      </c>
      <c r="AJ5245" s="127"/>
      <c r="AK5245" s="127"/>
      <c r="AL5245" s="127"/>
      <c r="AM5245" s="127"/>
    </row>
    <row r="5246" spans="1:39" s="1" customFormat="1" ht="15" customHeight="1" x14ac:dyDescent="0.2">
      <c r="A5246" s="30">
        <v>5388</v>
      </c>
      <c r="B5246" s="30">
        <v>110531</v>
      </c>
      <c r="C5246" s="140">
        <v>40695</v>
      </c>
      <c r="D5246" s="30">
        <v>6</v>
      </c>
      <c r="E5246" s="30" t="s">
        <v>48</v>
      </c>
      <c r="F5246" s="30">
        <v>-80</v>
      </c>
      <c r="G5246" s="83">
        <v>45.521999999999998</v>
      </c>
      <c r="H5246" s="32">
        <v>-80.758700000000005</v>
      </c>
      <c r="I5246" s="30">
        <v>25</v>
      </c>
      <c r="J5246" s="83">
        <v>4.2060000000000031</v>
      </c>
      <c r="K5246" s="32">
        <v>25.0701</v>
      </c>
      <c r="L5246" s="34">
        <v>27.332000000000001</v>
      </c>
      <c r="M5246" s="34">
        <v>49.389000000000003</v>
      </c>
      <c r="N5246" s="33"/>
      <c r="O5246" s="33"/>
      <c r="P5246" s="31">
        <v>63.308108108108108</v>
      </c>
      <c r="Q5246" s="31">
        <v>39.335744999999996</v>
      </c>
      <c r="R5246" s="31">
        <v>0.60273956805319218</v>
      </c>
      <c r="S5246" s="31">
        <v>0.78300000000000003</v>
      </c>
      <c r="T5246" s="31">
        <v>0.75</v>
      </c>
      <c r="U5246" s="31">
        <v>1.18</v>
      </c>
      <c r="V5246" s="31">
        <v>0.252</v>
      </c>
      <c r="W5246" s="31">
        <v>0.92799999999999994</v>
      </c>
      <c r="X5246" s="31">
        <v>159.24799999999999</v>
      </c>
      <c r="Y5246" s="31">
        <v>1.0216319999999999</v>
      </c>
      <c r="Z5246" s="31">
        <v>0.27163199999999987</v>
      </c>
      <c r="AA5246" s="31">
        <v>8.2542626811586253</v>
      </c>
      <c r="AB5246" s="31" t="s">
        <v>194</v>
      </c>
      <c r="AC5246" s="31" t="s">
        <v>194</v>
      </c>
      <c r="AD5246" s="31">
        <v>1.9630000000000001</v>
      </c>
      <c r="AE5246" s="34">
        <v>1383.8666666666666</v>
      </c>
      <c r="AF5246" s="31">
        <v>0.39698762835314394</v>
      </c>
      <c r="AG5246" s="31">
        <v>9.4191244803170482E-2</v>
      </c>
      <c r="AH5246" s="34"/>
      <c r="AI5246" s="34">
        <v>0.64999999999999503</v>
      </c>
      <c r="AJ5246" s="127"/>
      <c r="AK5246" s="127"/>
      <c r="AL5246" s="127"/>
      <c r="AM5246" s="127"/>
    </row>
    <row r="5247" spans="1:39" s="1" customFormat="1" ht="15" customHeight="1" x14ac:dyDescent="0.2">
      <c r="A5247" s="30">
        <v>5389</v>
      </c>
      <c r="B5247" s="30">
        <v>110531</v>
      </c>
      <c r="C5247" s="140">
        <v>40695</v>
      </c>
      <c r="D5247" s="30">
        <v>7</v>
      </c>
      <c r="E5247" s="30" t="s">
        <v>48</v>
      </c>
      <c r="F5247" s="30">
        <v>-80</v>
      </c>
      <c r="G5247" s="83">
        <v>47.67</v>
      </c>
      <c r="H5247" s="32">
        <v>-80.794499999999999</v>
      </c>
      <c r="I5247" s="30">
        <v>25</v>
      </c>
      <c r="J5247" s="83">
        <v>7.055999999999969</v>
      </c>
      <c r="K5247" s="32">
        <v>25.117599999999999</v>
      </c>
      <c r="L5247" s="34">
        <v>27.939</v>
      </c>
      <c r="M5247" s="34">
        <v>47.207000000000001</v>
      </c>
      <c r="N5247" s="33"/>
      <c r="O5247" s="33"/>
      <c r="P5247" s="31">
        <v>65.513513513513516</v>
      </c>
      <c r="Q5247" s="31">
        <v>36.723766999999995</v>
      </c>
      <c r="R5247" s="31">
        <v>0.69978265873733325</v>
      </c>
      <c r="S5247" s="31">
        <v>0.311</v>
      </c>
      <c r="T5247" s="31">
        <v>0.21099999999999999</v>
      </c>
      <c r="U5247" s="31">
        <v>1.111</v>
      </c>
      <c r="V5247" s="31">
        <v>0.186</v>
      </c>
      <c r="W5247" s="31">
        <v>0.92500000000000004</v>
      </c>
      <c r="X5247" s="31">
        <v>46.488</v>
      </c>
      <c r="Y5247" s="31">
        <v>0.47450799999999999</v>
      </c>
      <c r="Z5247" s="31">
        <v>0.26350799999999996</v>
      </c>
      <c r="AA5247" s="31">
        <v>8.5346959053305547</v>
      </c>
      <c r="AB5247" s="31" t="s">
        <v>194</v>
      </c>
      <c r="AC5247" s="31" t="s">
        <v>194</v>
      </c>
      <c r="AD5247" s="31">
        <v>1.4220000000000002</v>
      </c>
      <c r="AE5247" s="34">
        <v>959.49166666666656</v>
      </c>
      <c r="AF5247" s="31">
        <v>0.42182566660641591</v>
      </c>
      <c r="AG5247" s="31">
        <v>8.2406555494827144E-2</v>
      </c>
      <c r="AH5247" s="34"/>
      <c r="AI5247" s="34">
        <v>0.75000000000000178</v>
      </c>
      <c r="AJ5247" s="127"/>
      <c r="AK5247" s="127"/>
      <c r="AL5247" s="127"/>
      <c r="AM5247" s="127"/>
    </row>
    <row r="5248" spans="1:39" s="1" customFormat="1" ht="15" customHeight="1" x14ac:dyDescent="0.2">
      <c r="A5248" s="30">
        <v>5390</v>
      </c>
      <c r="B5248" s="30">
        <v>110531</v>
      </c>
      <c r="C5248" s="140">
        <v>40695</v>
      </c>
      <c r="D5248" s="30">
        <v>8</v>
      </c>
      <c r="E5248" s="30" t="s">
        <v>48</v>
      </c>
      <c r="F5248" s="30">
        <v>-80</v>
      </c>
      <c r="G5248" s="83">
        <v>51.857999999999997</v>
      </c>
      <c r="H5248" s="32">
        <v>-80.8643</v>
      </c>
      <c r="I5248" s="30">
        <v>25</v>
      </c>
      <c r="J5248" s="83">
        <v>7.6919999999999789</v>
      </c>
      <c r="K5248" s="32">
        <v>25.1282</v>
      </c>
      <c r="L5248" s="34">
        <v>27.434999999999999</v>
      </c>
      <c r="M5248" s="34">
        <v>44.957000000000001</v>
      </c>
      <c r="N5248" s="33"/>
      <c r="O5248" s="33"/>
      <c r="P5248" s="31">
        <v>26.508108108108107</v>
      </c>
      <c r="Q5248" s="31">
        <v>37.529589999999999</v>
      </c>
      <c r="R5248" s="31">
        <v>7.1373367433547994</v>
      </c>
      <c r="S5248" s="31">
        <v>1.621</v>
      </c>
      <c r="T5248" s="31">
        <v>0.26500000000000001</v>
      </c>
      <c r="U5248" s="31">
        <v>1.111</v>
      </c>
      <c r="V5248" s="31">
        <v>0.218</v>
      </c>
      <c r="W5248" s="31">
        <v>0</v>
      </c>
      <c r="X5248" s="31">
        <v>53.781999999999996</v>
      </c>
      <c r="Y5248" s="31">
        <v>0.54086400000000001</v>
      </c>
      <c r="Z5248" s="31">
        <v>0.275864</v>
      </c>
      <c r="AA5248" s="31">
        <v>8.2795763539776477</v>
      </c>
      <c r="AB5248" s="31" t="s">
        <v>194</v>
      </c>
      <c r="AC5248" s="31" t="s">
        <v>194</v>
      </c>
      <c r="AD5248" s="31">
        <v>1.839</v>
      </c>
      <c r="AE5248" s="34">
        <v>1198.7583333333332</v>
      </c>
      <c r="AF5248" s="31">
        <v>0.94637135581958376</v>
      </c>
      <c r="AG5248" s="31">
        <v>0.73601884676821716</v>
      </c>
      <c r="AH5248" s="34"/>
      <c r="AI5248" s="34">
        <v>7.2499999999999876</v>
      </c>
      <c r="AJ5248" s="127"/>
      <c r="AK5248" s="127"/>
      <c r="AL5248" s="127"/>
      <c r="AM5248" s="127"/>
    </row>
    <row r="5249" spans="1:39" s="1" customFormat="1" ht="15" customHeight="1" x14ac:dyDescent="0.2">
      <c r="A5249" s="30">
        <v>5391</v>
      </c>
      <c r="B5249" s="30">
        <v>110531</v>
      </c>
      <c r="C5249" s="140">
        <v>40695</v>
      </c>
      <c r="D5249" s="30">
        <v>9</v>
      </c>
      <c r="E5249" s="30" t="s">
        <v>49</v>
      </c>
      <c r="F5249" s="30">
        <v>-80</v>
      </c>
      <c r="G5249" s="83">
        <v>54.311999999999998</v>
      </c>
      <c r="H5249" s="32">
        <v>-80.905199999999994</v>
      </c>
      <c r="I5249" s="30">
        <v>25</v>
      </c>
      <c r="J5249" s="83">
        <v>7.6319999999999055</v>
      </c>
      <c r="K5249" s="32">
        <v>25.127199999999998</v>
      </c>
      <c r="L5249" s="34">
        <v>27.824000000000002</v>
      </c>
      <c r="M5249" s="34">
        <v>42.28</v>
      </c>
      <c r="N5249" s="33"/>
      <c r="O5249" s="33"/>
      <c r="P5249" s="31">
        <v>16.021621621621623</v>
      </c>
      <c r="Q5249" s="31">
        <v>31.138579999999997</v>
      </c>
      <c r="R5249" s="31">
        <v>7.0475263861273998</v>
      </c>
      <c r="S5249" s="31">
        <v>1.48</v>
      </c>
      <c r="T5249" s="31">
        <v>0.41299999999999998</v>
      </c>
      <c r="U5249" s="31">
        <v>2.0169999999999999</v>
      </c>
      <c r="V5249" s="31">
        <v>0.312</v>
      </c>
      <c r="W5249" s="31">
        <v>1.7049999999999998</v>
      </c>
      <c r="X5249" s="31">
        <v>86.83</v>
      </c>
      <c r="Y5249" s="31">
        <v>0.50330400000000008</v>
      </c>
      <c r="Z5249" s="31">
        <v>9.0304000000000106E-2</v>
      </c>
      <c r="AA5249" s="31">
        <v>8.0873152320708854</v>
      </c>
      <c r="AB5249" s="31" t="s">
        <v>194</v>
      </c>
      <c r="AC5249" s="31" t="s">
        <v>194</v>
      </c>
      <c r="AD5249" s="31">
        <v>3.4969999999999999</v>
      </c>
      <c r="AE5249" s="34">
        <v>1894.7333333333331</v>
      </c>
      <c r="AF5249" s="31">
        <v>2.9607783565298638</v>
      </c>
      <c r="AG5249" s="31">
        <v>0.97014444002864297</v>
      </c>
      <c r="AH5249" s="34"/>
      <c r="AI5249" s="34">
        <v>7.4000000000000021</v>
      </c>
      <c r="AJ5249" s="127"/>
      <c r="AK5249" s="127"/>
      <c r="AL5249" s="127"/>
      <c r="AM5249" s="127"/>
    </row>
    <row r="5250" spans="1:39" s="1" customFormat="1" ht="15" customHeight="1" x14ac:dyDescent="0.2">
      <c r="A5250" s="30">
        <v>5392</v>
      </c>
      <c r="B5250" s="30">
        <v>110531</v>
      </c>
      <c r="C5250" s="140">
        <v>40695</v>
      </c>
      <c r="D5250" s="30">
        <v>10</v>
      </c>
      <c r="E5250" s="30" t="s">
        <v>49</v>
      </c>
      <c r="F5250" s="30">
        <v>-80</v>
      </c>
      <c r="G5250" s="83">
        <v>59.73</v>
      </c>
      <c r="H5250" s="32">
        <v>-80.995500000000007</v>
      </c>
      <c r="I5250" s="30">
        <v>25</v>
      </c>
      <c r="J5250" s="83">
        <v>6.7019999999999413</v>
      </c>
      <c r="K5250" s="32">
        <v>25.111699999999999</v>
      </c>
      <c r="L5250" s="34">
        <v>27.777999999999999</v>
      </c>
      <c r="M5250" s="34">
        <v>38.628</v>
      </c>
      <c r="N5250" s="33"/>
      <c r="O5250" s="33"/>
      <c r="P5250" s="31">
        <v>2.0108108108108107</v>
      </c>
      <c r="Q5250" s="31">
        <v>17.522950000000002</v>
      </c>
      <c r="R5250" s="31">
        <v>29.947576001838069</v>
      </c>
      <c r="S5250" s="31">
        <v>2.589</v>
      </c>
      <c r="T5250" s="31">
        <v>0.23200000000000001</v>
      </c>
      <c r="U5250" s="31">
        <v>1.0720000000000001</v>
      </c>
      <c r="V5250" s="31">
        <v>0.20300000000000001</v>
      </c>
      <c r="W5250" s="31">
        <v>0.86899999999999999</v>
      </c>
      <c r="X5250" s="31">
        <v>48.469000000000001</v>
      </c>
      <c r="Y5250" s="31">
        <v>0.58969199999999999</v>
      </c>
      <c r="Z5250" s="31">
        <v>0.35769200000000001</v>
      </c>
      <c r="AA5250" s="31">
        <v>7.9061877924911474</v>
      </c>
      <c r="AB5250" s="31" t="s">
        <v>194</v>
      </c>
      <c r="AC5250" s="31" t="s">
        <v>194</v>
      </c>
      <c r="AD5250" s="31">
        <v>3.6609999999999996</v>
      </c>
      <c r="AE5250" s="34">
        <v>2509.875</v>
      </c>
      <c r="AF5250" s="31">
        <v>4.2203615845601998</v>
      </c>
      <c r="AG5250" s="31">
        <v>1.5119233663984577</v>
      </c>
      <c r="AH5250" s="34"/>
      <c r="AI5250" s="34">
        <v>30.45</v>
      </c>
      <c r="AJ5250" s="127"/>
      <c r="AK5250" s="127"/>
      <c r="AL5250" s="127"/>
      <c r="AM5250" s="127"/>
    </row>
    <row r="5251" spans="1:39" s="1" customFormat="1" ht="15" customHeight="1" x14ac:dyDescent="0.2">
      <c r="A5251" s="30">
        <v>5393</v>
      </c>
      <c r="B5251" s="30">
        <v>110531</v>
      </c>
      <c r="C5251" s="140">
        <v>40695</v>
      </c>
      <c r="D5251" s="30">
        <v>11</v>
      </c>
      <c r="E5251" s="30" t="s">
        <v>49</v>
      </c>
      <c r="F5251" s="30">
        <v>-81</v>
      </c>
      <c r="G5251" s="83">
        <v>1.7999999999999999E-2</v>
      </c>
      <c r="H5251" s="32">
        <v>-81.000299999999996</v>
      </c>
      <c r="I5251" s="30">
        <v>25</v>
      </c>
      <c r="J5251" s="83">
        <v>4.4700000000000273</v>
      </c>
      <c r="K5251" s="32">
        <v>25.0745</v>
      </c>
      <c r="L5251" s="34">
        <v>28.210999999999999</v>
      </c>
      <c r="M5251" s="34">
        <v>38.982999999999997</v>
      </c>
      <c r="N5251" s="33"/>
      <c r="O5251" s="33"/>
      <c r="P5251" s="31">
        <v>18.983783783783782</v>
      </c>
      <c r="Q5251" s="31">
        <v>15.827942999999999</v>
      </c>
      <c r="R5251" s="31">
        <v>7.2452036249723166</v>
      </c>
      <c r="S5251" s="31">
        <v>0.26400000000000001</v>
      </c>
      <c r="T5251" s="31">
        <v>0.20300000000000001</v>
      </c>
      <c r="U5251" s="31">
        <v>0.91200000000000003</v>
      </c>
      <c r="V5251" s="31">
        <v>0.14699999999999999</v>
      </c>
      <c r="W5251" s="31">
        <v>0.76500000000000001</v>
      </c>
      <c r="X5251" s="31">
        <v>46.671999999999997</v>
      </c>
      <c r="Y5251" s="31">
        <v>0.59595199999999993</v>
      </c>
      <c r="Z5251" s="31">
        <v>0.39295199999999991</v>
      </c>
      <c r="AA5251" s="31">
        <v>8.1730754620141415</v>
      </c>
      <c r="AB5251" s="31" t="s">
        <v>194</v>
      </c>
      <c r="AC5251" s="31" t="s">
        <v>194</v>
      </c>
      <c r="AD5251" s="31">
        <v>1.1760000000000002</v>
      </c>
      <c r="AE5251" s="34">
        <v>1990.925</v>
      </c>
      <c r="AF5251" s="31">
        <v>4.6602895502325596</v>
      </c>
      <c r="AG5251" s="31">
        <v>1.450542520129027</v>
      </c>
      <c r="AH5251" s="34"/>
      <c r="AI5251" s="34">
        <v>7.8000000000000025</v>
      </c>
      <c r="AJ5251" s="127"/>
      <c r="AK5251" s="127"/>
      <c r="AL5251" s="127"/>
      <c r="AM5251" s="127"/>
    </row>
    <row r="5252" spans="1:39" s="1" customFormat="1" ht="15" customHeight="1" x14ac:dyDescent="0.2">
      <c r="A5252" s="30">
        <v>5394</v>
      </c>
      <c r="B5252" s="30">
        <v>110531</v>
      </c>
      <c r="C5252" s="140">
        <v>40695</v>
      </c>
      <c r="D5252" s="30">
        <v>12</v>
      </c>
      <c r="E5252" s="30" t="s">
        <v>49</v>
      </c>
      <c r="F5252" s="30">
        <v>-81</v>
      </c>
      <c r="G5252" s="83">
        <v>3.984</v>
      </c>
      <c r="H5252" s="32">
        <v>-81.066400000000002</v>
      </c>
      <c r="I5252" s="30">
        <v>25</v>
      </c>
      <c r="J5252" s="83">
        <v>6.7859999999999587</v>
      </c>
      <c r="K5252" s="32">
        <v>25.113099999999999</v>
      </c>
      <c r="L5252" s="34">
        <v>28.052</v>
      </c>
      <c r="M5252" s="34">
        <v>37.731999999999999</v>
      </c>
      <c r="N5252" s="33"/>
      <c r="O5252" s="33"/>
      <c r="P5252" s="31">
        <v>2.551351351351351</v>
      </c>
      <c r="Q5252" s="31">
        <v>14.327444999999999</v>
      </c>
      <c r="R5252" s="31">
        <v>24.250332442725746</v>
      </c>
      <c r="S5252" s="31">
        <v>1.23</v>
      </c>
      <c r="T5252" s="31">
        <v>0.20899999999999999</v>
      </c>
      <c r="U5252" s="31">
        <v>1.0069999999999999</v>
      </c>
      <c r="V5252" s="31">
        <v>0.13700000000000001</v>
      </c>
      <c r="W5252" s="31">
        <v>0.86999999999999988</v>
      </c>
      <c r="X5252" s="31">
        <v>45.569000000000003</v>
      </c>
      <c r="Y5252" s="31">
        <v>0.58593600000000001</v>
      </c>
      <c r="Z5252" s="31">
        <v>0.37693600000000005</v>
      </c>
      <c r="AA5252" s="31">
        <v>7.8135671544952485</v>
      </c>
      <c r="AB5252" s="31" t="s">
        <v>194</v>
      </c>
      <c r="AC5252" s="31" t="s">
        <v>194</v>
      </c>
      <c r="AD5252" s="31">
        <v>2.2370000000000001</v>
      </c>
      <c r="AE5252" s="34">
        <v>2484.0083333333332</v>
      </c>
      <c r="AF5252" s="31">
        <v>4.1972074811037601</v>
      </c>
      <c r="AG5252" s="31">
        <v>1.4903231306151423</v>
      </c>
      <c r="AH5252" s="34"/>
      <c r="AI5252" s="34">
        <v>24.750000000000004</v>
      </c>
      <c r="AJ5252" s="127"/>
      <c r="AK5252" s="127"/>
      <c r="AL5252" s="127"/>
      <c r="AM5252" s="127"/>
    </row>
    <row r="5253" spans="1:39" s="1" customFormat="1" ht="15" customHeight="1" x14ac:dyDescent="0.2">
      <c r="A5253" s="30">
        <v>5395</v>
      </c>
      <c r="B5253" s="30">
        <v>110531</v>
      </c>
      <c r="C5253" s="140">
        <v>40695</v>
      </c>
      <c r="D5253" s="30">
        <v>13</v>
      </c>
      <c r="E5253" s="30" t="s">
        <v>49</v>
      </c>
      <c r="F5253" s="30">
        <v>-81</v>
      </c>
      <c r="G5253" s="83">
        <v>5.7779999999999996</v>
      </c>
      <c r="H5253" s="32">
        <v>-81.096299999999999</v>
      </c>
      <c r="I5253" s="30">
        <v>25</v>
      </c>
      <c r="J5253" s="83">
        <v>6.7739999999999867</v>
      </c>
      <c r="K5253" s="32">
        <v>25.1129</v>
      </c>
      <c r="L5253" s="34">
        <v>27.998999999999999</v>
      </c>
      <c r="M5253" s="34">
        <v>38.189</v>
      </c>
      <c r="N5253" s="33"/>
      <c r="O5253" s="33"/>
      <c r="P5253" s="31">
        <v>3.8702702702702698</v>
      </c>
      <c r="Q5253" s="31">
        <v>20.885177000000002</v>
      </c>
      <c r="R5253" s="31">
        <v>21.893182569252264</v>
      </c>
      <c r="S5253" s="31">
        <v>1.643</v>
      </c>
      <c r="T5253" s="31">
        <v>0.28199999999999997</v>
      </c>
      <c r="U5253" s="31">
        <v>1.034</v>
      </c>
      <c r="V5253" s="31">
        <v>0.186</v>
      </c>
      <c r="W5253" s="31">
        <v>0.84800000000000009</v>
      </c>
      <c r="X5253" s="31">
        <v>59.616</v>
      </c>
      <c r="Y5253" s="31">
        <v>0.63726800000000006</v>
      </c>
      <c r="Z5253" s="31">
        <v>0.35526800000000008</v>
      </c>
      <c r="AA5253" s="31">
        <v>7.7853704726880082</v>
      </c>
      <c r="AB5253" s="31" t="s">
        <v>194</v>
      </c>
      <c r="AC5253" s="31" t="s">
        <v>194</v>
      </c>
      <c r="AD5253" s="31">
        <v>2.677</v>
      </c>
      <c r="AE5253" s="34">
        <v>2620.6166666666668</v>
      </c>
      <c r="AF5253" s="31">
        <v>3.8372664182809189</v>
      </c>
      <c r="AG5253" s="31">
        <v>1.3803436314205517</v>
      </c>
      <c r="AH5253" s="34"/>
      <c r="AI5253" s="34">
        <v>22.349999999999994</v>
      </c>
      <c r="AJ5253" s="127"/>
      <c r="AK5253" s="127"/>
      <c r="AL5253" s="127"/>
      <c r="AM5253" s="127"/>
    </row>
    <row r="5254" spans="1:39" s="1" customFormat="1" ht="15" customHeight="1" x14ac:dyDescent="0.2">
      <c r="A5254" s="30">
        <v>5396</v>
      </c>
      <c r="B5254" s="30">
        <v>110531</v>
      </c>
      <c r="C5254" s="140">
        <v>40695</v>
      </c>
      <c r="D5254" s="30">
        <v>14</v>
      </c>
      <c r="E5254" s="30" t="s">
        <v>49</v>
      </c>
      <c r="F5254" s="30">
        <v>-81</v>
      </c>
      <c r="G5254" s="83">
        <v>1.698</v>
      </c>
      <c r="H5254" s="32">
        <v>-81.028300000000002</v>
      </c>
      <c r="I5254" s="30">
        <v>25</v>
      </c>
      <c r="J5254" s="83">
        <v>2.0459999999999212</v>
      </c>
      <c r="K5254" s="32">
        <v>25.034099999999999</v>
      </c>
      <c r="L5254" s="34">
        <v>28.265999999999998</v>
      </c>
      <c r="M5254" s="34">
        <v>38.799999999999997</v>
      </c>
      <c r="N5254" s="33"/>
      <c r="O5254" s="33"/>
      <c r="P5254" s="31">
        <v>9.8378378378378386</v>
      </c>
      <c r="Q5254" s="31">
        <v>15.716794999999999</v>
      </c>
      <c r="R5254" s="31">
        <v>10.905778835955944</v>
      </c>
      <c r="S5254" s="31">
        <v>0.875</v>
      </c>
      <c r="T5254" s="31">
        <v>0.28599999999999998</v>
      </c>
      <c r="U5254" s="31">
        <v>1.024</v>
      </c>
      <c r="V5254" s="31">
        <v>0.26400000000000001</v>
      </c>
      <c r="W5254" s="31">
        <v>0.76</v>
      </c>
      <c r="X5254" s="31">
        <v>63.249000000000002</v>
      </c>
      <c r="Y5254" s="31">
        <v>0.35807199999999995</v>
      </c>
      <c r="Z5254" s="31">
        <v>7.2071999999999969E-2</v>
      </c>
      <c r="AA5254" s="31">
        <v>8.2791453001739423</v>
      </c>
      <c r="AB5254" s="31" t="s">
        <v>194</v>
      </c>
      <c r="AC5254" s="31" t="s">
        <v>194</v>
      </c>
      <c r="AD5254" s="31">
        <v>1.899</v>
      </c>
      <c r="AE5254" s="34">
        <v>1747.6166666666666</v>
      </c>
      <c r="AF5254" s="31">
        <v>3.3114577779701273</v>
      </c>
      <c r="AG5254" s="31">
        <v>0.86151140331005527</v>
      </c>
      <c r="AH5254" s="34"/>
      <c r="AI5254" s="34">
        <v>11.300000000000008</v>
      </c>
      <c r="AJ5254" s="127"/>
      <c r="AK5254" s="127"/>
      <c r="AL5254" s="127"/>
      <c r="AM5254" s="127"/>
    </row>
    <row r="5255" spans="1:39" s="1" customFormat="1" ht="15" customHeight="1" x14ac:dyDescent="0.2">
      <c r="A5255" s="30">
        <v>5397</v>
      </c>
      <c r="B5255" s="30">
        <v>110531</v>
      </c>
      <c r="C5255" s="140">
        <v>40695</v>
      </c>
      <c r="D5255" s="30">
        <v>16</v>
      </c>
      <c r="E5255" s="30" t="s">
        <v>50</v>
      </c>
      <c r="F5255" s="30">
        <v>-80</v>
      </c>
      <c r="G5255" s="83">
        <v>49.847999999999999</v>
      </c>
      <c r="H5255" s="32">
        <v>-80.830799999999996</v>
      </c>
      <c r="I5255" s="30">
        <v>24</v>
      </c>
      <c r="J5255" s="83">
        <v>52.488000000000028</v>
      </c>
      <c r="K5255" s="32">
        <v>24.8748</v>
      </c>
      <c r="L5255" s="34">
        <v>28.382000000000001</v>
      </c>
      <c r="M5255" s="34">
        <v>41.287999999999997</v>
      </c>
      <c r="N5255" s="33"/>
      <c r="O5255" s="33"/>
      <c r="P5255" s="31">
        <v>40.605405405405406</v>
      </c>
      <c r="Q5255" s="31">
        <v>13.521621999999999</v>
      </c>
      <c r="R5255" s="31">
        <v>3.2603732383663013</v>
      </c>
      <c r="S5255" s="31">
        <v>0.61799999999999999</v>
      </c>
      <c r="T5255" s="31">
        <v>0.193</v>
      </c>
      <c r="U5255" s="31">
        <v>0.91500000000000004</v>
      </c>
      <c r="V5255" s="31">
        <v>0.157</v>
      </c>
      <c r="W5255" s="31">
        <v>0.75800000000000001</v>
      </c>
      <c r="X5255" s="31">
        <v>25.327999999999999</v>
      </c>
      <c r="Y5255" s="31">
        <v>0.189052</v>
      </c>
      <c r="Z5255" s="31">
        <v>0</v>
      </c>
      <c r="AA5255" s="31">
        <v>8.138323600738758</v>
      </c>
      <c r="AB5255" s="31" t="s">
        <v>194</v>
      </c>
      <c r="AC5255" s="31" t="s">
        <v>194</v>
      </c>
      <c r="AD5255" s="31">
        <v>1.5329999999999999</v>
      </c>
      <c r="AE5255" s="34">
        <v>1766.208333333333</v>
      </c>
      <c r="AF5255" s="31">
        <v>2.4328647977230311</v>
      </c>
      <c r="AG5255" s="31">
        <v>0.82599700458515035</v>
      </c>
      <c r="AH5255" s="34"/>
      <c r="AI5255" s="34">
        <v>3.5499999999999954</v>
      </c>
      <c r="AJ5255" s="127"/>
      <c r="AK5255" s="127"/>
      <c r="AL5255" s="127"/>
      <c r="AM5255" s="127"/>
    </row>
    <row r="5256" spans="1:39" s="1" customFormat="1" ht="15" customHeight="1" x14ac:dyDescent="0.2">
      <c r="A5256" s="30">
        <v>5398</v>
      </c>
      <c r="B5256" s="30">
        <v>110531</v>
      </c>
      <c r="C5256" s="140">
        <v>40695</v>
      </c>
      <c r="D5256" s="30">
        <v>17</v>
      </c>
      <c r="E5256" s="30" t="s">
        <v>50</v>
      </c>
      <c r="F5256" s="30">
        <v>-80</v>
      </c>
      <c r="G5256" s="83">
        <v>42.57</v>
      </c>
      <c r="H5256" s="32">
        <v>-80.709500000000006</v>
      </c>
      <c r="I5256" s="30">
        <v>24</v>
      </c>
      <c r="J5256" s="83">
        <v>55.308000000000064</v>
      </c>
      <c r="K5256" s="32">
        <v>24.921800000000001</v>
      </c>
      <c r="L5256" s="34">
        <v>28.286000000000001</v>
      </c>
      <c r="M5256" s="34">
        <v>39.811</v>
      </c>
      <c r="N5256" s="33"/>
      <c r="O5256" s="33"/>
      <c r="P5256" s="31">
        <v>53.362162162162164</v>
      </c>
      <c r="Q5256" s="31">
        <v>9.9093119999999999</v>
      </c>
      <c r="R5256" s="31">
        <v>1.5403105255051528</v>
      </c>
      <c r="S5256" s="31">
        <v>0.84199999999999997</v>
      </c>
      <c r="T5256" s="31">
        <v>7.3999999999999996E-2</v>
      </c>
      <c r="U5256" s="31">
        <v>1.012</v>
      </c>
      <c r="V5256" s="31">
        <v>0.186</v>
      </c>
      <c r="W5256" s="31">
        <v>0.82600000000000007</v>
      </c>
      <c r="X5256" s="31">
        <v>13.657</v>
      </c>
      <c r="Y5256" s="31">
        <v>0.10516800000000001</v>
      </c>
      <c r="Z5256" s="31">
        <v>3.1168000000000015E-2</v>
      </c>
      <c r="AA5256" s="31">
        <v>8.0565473511424912</v>
      </c>
      <c r="AB5256" s="31" t="s">
        <v>194</v>
      </c>
      <c r="AC5256" s="31" t="s">
        <v>194</v>
      </c>
      <c r="AD5256" s="31">
        <v>1.8540000000000001</v>
      </c>
      <c r="AE5256" s="34">
        <v>1915.75</v>
      </c>
      <c r="AF5256" s="31">
        <v>0.50139158575672793</v>
      </c>
      <c r="AG5256" s="31">
        <v>0.14120613516075853</v>
      </c>
      <c r="AH5256" s="34"/>
      <c r="AI5256" s="34">
        <v>1.6000000000000014</v>
      </c>
      <c r="AJ5256" s="127"/>
      <c r="AK5256" s="127"/>
      <c r="AL5256" s="127"/>
      <c r="AM5256" s="127"/>
    </row>
    <row r="5257" spans="1:39" s="1" customFormat="1" ht="15" customHeight="1" x14ac:dyDescent="0.2">
      <c r="A5257" s="30">
        <v>5399</v>
      </c>
      <c r="B5257" s="30">
        <v>110531</v>
      </c>
      <c r="C5257" s="140">
        <v>40695</v>
      </c>
      <c r="D5257" s="30">
        <v>18</v>
      </c>
      <c r="E5257" s="30" t="s">
        <v>50</v>
      </c>
      <c r="F5257" s="30">
        <v>-80</v>
      </c>
      <c r="G5257" s="83">
        <v>36.695999999999998</v>
      </c>
      <c r="H5257" s="32">
        <v>-80.611599999999996</v>
      </c>
      <c r="I5257" s="30">
        <v>24</v>
      </c>
      <c r="J5257" s="83">
        <v>58.655999999999935</v>
      </c>
      <c r="K5257" s="32">
        <v>24.977599999999999</v>
      </c>
      <c r="L5257" s="34">
        <v>28.248000000000001</v>
      </c>
      <c r="M5257" s="34">
        <v>39.847000000000001</v>
      </c>
      <c r="N5257" s="33"/>
      <c r="O5257" s="33"/>
      <c r="P5257" s="31">
        <v>49.794594594594592</v>
      </c>
      <c r="Q5257" s="31">
        <v>9.464719999999998</v>
      </c>
      <c r="R5257" s="31">
        <v>1.9988304337034093</v>
      </c>
      <c r="S5257" s="31">
        <v>2.0089999999999999</v>
      </c>
      <c r="T5257" s="31">
        <v>2.9000000000000001E-2</v>
      </c>
      <c r="U5257" s="31">
        <v>0.88100000000000001</v>
      </c>
      <c r="V5257" s="31">
        <v>0.28399999999999997</v>
      </c>
      <c r="W5257" s="31">
        <v>0.59699999999999998</v>
      </c>
      <c r="X5257" s="31">
        <v>3.3119999999999998</v>
      </c>
      <c r="Y5257" s="31">
        <v>9.1395999999999991E-2</v>
      </c>
      <c r="Z5257" s="31">
        <v>6.2395999999999993E-2</v>
      </c>
      <c r="AA5257" s="31">
        <v>7.9416561634962015</v>
      </c>
      <c r="AB5257" s="31" t="s">
        <v>194</v>
      </c>
      <c r="AC5257" s="31" t="s">
        <v>194</v>
      </c>
      <c r="AD5257" s="31">
        <v>2.8899999999999997</v>
      </c>
      <c r="AE5257" s="34">
        <v>1864.825</v>
      </c>
      <c r="AF5257" s="31">
        <v>0.42982435689136789</v>
      </c>
      <c r="AG5257" s="31">
        <v>0.1076006668126937</v>
      </c>
      <c r="AH5257" s="34"/>
      <c r="AI5257" s="34">
        <v>2.0500000000000007</v>
      </c>
      <c r="AJ5257" s="127"/>
      <c r="AK5257" s="127"/>
      <c r="AL5257" s="127"/>
      <c r="AM5257" s="127"/>
    </row>
    <row r="5258" spans="1:39" s="1" customFormat="1" ht="15" customHeight="1" x14ac:dyDescent="0.2">
      <c r="A5258" s="30">
        <v>5400</v>
      </c>
      <c r="B5258" s="30">
        <v>110531</v>
      </c>
      <c r="C5258" s="140">
        <v>40695</v>
      </c>
      <c r="D5258" s="30">
        <v>19</v>
      </c>
      <c r="E5258" s="30" t="s">
        <v>47</v>
      </c>
      <c r="F5258" s="30">
        <v>-80</v>
      </c>
      <c r="G5258" s="83">
        <v>32.933999999999997</v>
      </c>
      <c r="H5258" s="32">
        <v>-80.548900000000003</v>
      </c>
      <c r="I5258" s="30">
        <v>25</v>
      </c>
      <c r="J5258" s="83">
        <v>1.1520000000000863</v>
      </c>
      <c r="K5258" s="32">
        <v>25.019200000000001</v>
      </c>
      <c r="L5258" s="34">
        <v>26.949000000000002</v>
      </c>
      <c r="M5258" s="34">
        <v>39.393999999999998</v>
      </c>
      <c r="N5258" s="33"/>
      <c r="O5258" s="33"/>
      <c r="P5258" s="31">
        <v>56.043243243243246</v>
      </c>
      <c r="Q5258" s="31">
        <v>14.355231999999999</v>
      </c>
      <c r="R5258" s="31">
        <v>1.5864515082624207</v>
      </c>
      <c r="S5258" s="31">
        <v>2.44</v>
      </c>
      <c r="T5258" s="31">
        <v>0.107</v>
      </c>
      <c r="U5258" s="31">
        <v>1.097</v>
      </c>
      <c r="V5258" s="31">
        <v>0.216</v>
      </c>
      <c r="W5258" s="31">
        <v>0.88100000000000001</v>
      </c>
      <c r="X5258" s="31">
        <v>19.254999999999999</v>
      </c>
      <c r="Y5258" s="31">
        <v>0.12520000000000001</v>
      </c>
      <c r="Z5258" s="31">
        <v>1.8200000000000008E-2</v>
      </c>
      <c r="AA5258" s="31">
        <v>7.9756921336079953</v>
      </c>
      <c r="AB5258" s="31" t="s">
        <v>194</v>
      </c>
      <c r="AC5258" s="31" t="s">
        <v>194</v>
      </c>
      <c r="AD5258" s="31">
        <v>3.5369999999999999</v>
      </c>
      <c r="AE5258" s="34">
        <v>2145.3166666666666</v>
      </c>
      <c r="AF5258" s="31">
        <v>0.53380733059574403</v>
      </c>
      <c r="AG5258" s="31">
        <v>0.13601594669259351</v>
      </c>
      <c r="AH5258" s="34"/>
      <c r="AI5258" s="34">
        <v>1.6500000000000092</v>
      </c>
      <c r="AJ5258" s="127"/>
      <c r="AK5258" s="127"/>
      <c r="AL5258" s="127"/>
      <c r="AM5258" s="127"/>
    </row>
    <row r="5259" spans="1:39" s="1" customFormat="1" ht="15" customHeight="1" x14ac:dyDescent="0.2">
      <c r="A5259" s="30">
        <v>5401</v>
      </c>
      <c r="B5259" s="30">
        <v>110531</v>
      </c>
      <c r="C5259" s="140">
        <v>40695</v>
      </c>
      <c r="D5259" s="30">
        <v>20</v>
      </c>
      <c r="E5259" s="30" t="s">
        <v>47</v>
      </c>
      <c r="F5259" s="30">
        <v>-80</v>
      </c>
      <c r="G5259" s="83">
        <v>29.568000000000001</v>
      </c>
      <c r="H5259" s="32">
        <v>-80.492800000000003</v>
      </c>
      <c r="I5259" s="30">
        <v>25</v>
      </c>
      <c r="J5259" s="83">
        <v>4.0499999999999403</v>
      </c>
      <c r="K5259" s="32">
        <v>25.067499999999999</v>
      </c>
      <c r="L5259" s="34">
        <v>26.777999999999999</v>
      </c>
      <c r="M5259" s="34">
        <v>38.945999999999998</v>
      </c>
      <c r="N5259" s="33"/>
      <c r="O5259" s="33"/>
      <c r="P5259" s="31">
        <v>41.794594594594599</v>
      </c>
      <c r="Q5259" s="31">
        <v>13.549408999999999</v>
      </c>
      <c r="R5259" s="31">
        <v>2.1122449455579488</v>
      </c>
      <c r="S5259" s="31">
        <v>3.88</v>
      </c>
      <c r="T5259" s="31">
        <v>8.2000000000000003E-2</v>
      </c>
      <c r="U5259" s="31">
        <v>1.194</v>
      </c>
      <c r="V5259" s="31">
        <v>0.34200000000000003</v>
      </c>
      <c r="W5259" s="31">
        <v>0.85199999999999987</v>
      </c>
      <c r="X5259" s="31">
        <v>17.88</v>
      </c>
      <c r="Y5259" s="31">
        <v>7.6371999999999995E-2</v>
      </c>
      <c r="Z5259" s="31">
        <v>0</v>
      </c>
      <c r="AA5259" s="31">
        <v>7.9523534447403508</v>
      </c>
      <c r="AB5259" s="31" t="s">
        <v>194</v>
      </c>
      <c r="AC5259" s="31" t="s">
        <v>194</v>
      </c>
      <c r="AD5259" s="31">
        <v>5.0739999999999998</v>
      </c>
      <c r="AE5259" s="34">
        <v>2119.4499999999998</v>
      </c>
      <c r="AF5259" s="31">
        <v>0.73714245731320793</v>
      </c>
      <c r="AG5259" s="31">
        <v>0.17211653490782042</v>
      </c>
      <c r="AH5259" s="34"/>
      <c r="AI5259" s="34">
        <v>2.1999999999999975</v>
      </c>
      <c r="AJ5259" s="127"/>
      <c r="AK5259" s="127"/>
      <c r="AL5259" s="127"/>
      <c r="AM5259" s="127"/>
    </row>
    <row r="5260" spans="1:39" s="1" customFormat="1" ht="15" customHeight="1" x14ac:dyDescent="0.2">
      <c r="A5260" s="30">
        <v>5402</v>
      </c>
      <c r="B5260" s="30">
        <v>110531</v>
      </c>
      <c r="C5260" s="140">
        <v>40695</v>
      </c>
      <c r="D5260" s="30">
        <v>34</v>
      </c>
      <c r="E5260" s="30" t="s">
        <v>49</v>
      </c>
      <c r="F5260" s="30">
        <v>-80</v>
      </c>
      <c r="G5260" s="83">
        <v>57.347999999999999</v>
      </c>
      <c r="H5260" s="32">
        <v>-80.955799999999996</v>
      </c>
      <c r="I5260" s="30">
        <v>24</v>
      </c>
      <c r="J5260" s="83">
        <v>59.291999999999945</v>
      </c>
      <c r="K5260" s="32">
        <v>24.988199999999999</v>
      </c>
      <c r="L5260" s="34">
        <v>27.858000000000001</v>
      </c>
      <c r="M5260" s="34">
        <v>37.792999999999999</v>
      </c>
      <c r="N5260" s="33"/>
      <c r="O5260" s="33"/>
      <c r="P5260" s="31">
        <v>50.918918918918919</v>
      </c>
      <c r="Q5260" s="31">
        <v>11.159726999999998</v>
      </c>
      <c r="R5260" s="31">
        <v>2.5501334784866692</v>
      </c>
      <c r="S5260" s="31">
        <v>0.39500000000000002</v>
      </c>
      <c r="T5260" s="31">
        <v>0.18099999999999999</v>
      </c>
      <c r="U5260" s="31">
        <v>0.95099999999999996</v>
      </c>
      <c r="V5260" s="31">
        <v>0.20100000000000001</v>
      </c>
      <c r="W5260" s="31">
        <v>0.75</v>
      </c>
      <c r="X5260" s="31">
        <v>32.99</v>
      </c>
      <c r="Y5260" s="31">
        <v>0.29797599999999996</v>
      </c>
      <c r="Z5260" s="31">
        <v>0.11697599999999997</v>
      </c>
      <c r="AA5260" s="31">
        <v>8.1314804185055092</v>
      </c>
      <c r="AB5260" s="31" t="s">
        <v>194</v>
      </c>
      <c r="AC5260" s="31" t="s">
        <v>194</v>
      </c>
      <c r="AD5260" s="31">
        <v>1.3460000000000001</v>
      </c>
      <c r="AE5260" s="34">
        <v>2159.0583333333334</v>
      </c>
      <c r="AF5260" s="31">
        <v>0.41887878071195989</v>
      </c>
      <c r="AG5260" s="31">
        <v>0.21812464780055713</v>
      </c>
      <c r="AH5260" s="34"/>
      <c r="AI5260" s="34">
        <v>2.5999999999999979</v>
      </c>
      <c r="AJ5260" s="127"/>
      <c r="AK5260" s="127"/>
      <c r="AL5260" s="127"/>
      <c r="AM5260" s="127"/>
    </row>
    <row r="5261" spans="1:39" s="1" customFormat="1" ht="15" customHeight="1" x14ac:dyDescent="0.2">
      <c r="A5261" s="30">
        <v>5403</v>
      </c>
      <c r="B5261" s="30">
        <v>110531</v>
      </c>
      <c r="C5261" s="140">
        <v>40696</v>
      </c>
      <c r="D5261" s="30" t="s">
        <v>15</v>
      </c>
      <c r="E5261" s="30" t="s">
        <v>76</v>
      </c>
      <c r="F5261" s="30">
        <v>-80</v>
      </c>
      <c r="G5261" s="83">
        <v>11.022</v>
      </c>
      <c r="H5261" s="32">
        <v>-80.183700000000002</v>
      </c>
      <c r="I5261" s="30">
        <v>25</v>
      </c>
      <c r="J5261" s="83">
        <v>44.34</v>
      </c>
      <c r="K5261" s="32">
        <v>25.739000000000001</v>
      </c>
      <c r="L5261" s="34">
        <v>28.283000000000001</v>
      </c>
      <c r="M5261" s="34">
        <v>37.942999999999998</v>
      </c>
      <c r="N5261" s="33"/>
      <c r="O5261" s="33"/>
      <c r="P5261" s="31">
        <v>46.313513513513513</v>
      </c>
      <c r="Q5261" s="31">
        <v>8.2976659999999995</v>
      </c>
      <c r="R5261" s="31">
        <v>1.4184594668319779</v>
      </c>
      <c r="S5261" s="31">
        <v>0.92300000000000004</v>
      </c>
      <c r="T5261" s="31">
        <v>5.0999999999999997E-2</v>
      </c>
      <c r="U5261" s="31">
        <v>1.147</v>
      </c>
      <c r="V5261" s="31">
        <v>0.19400000000000001</v>
      </c>
      <c r="W5261" s="31">
        <v>0</v>
      </c>
      <c r="X5261" s="31">
        <v>4.9790000000000001</v>
      </c>
      <c r="Y5261" s="31" t="s">
        <v>194</v>
      </c>
      <c r="Z5261" s="31" t="s">
        <v>194</v>
      </c>
      <c r="AA5261" s="31" t="s">
        <v>194</v>
      </c>
      <c r="AB5261" s="31" t="s">
        <v>194</v>
      </c>
      <c r="AC5261" s="31" t="s">
        <v>194</v>
      </c>
      <c r="AD5261" s="31">
        <v>1.117</v>
      </c>
      <c r="AE5261" s="34" t="s">
        <v>194</v>
      </c>
      <c r="AF5261" s="31">
        <v>0.68494047861141594</v>
      </c>
      <c r="AG5261" s="31">
        <v>0.15420338213399581</v>
      </c>
      <c r="AH5261" s="34"/>
      <c r="AI5261" s="34">
        <v>1.5000000000000036</v>
      </c>
      <c r="AJ5261" s="127"/>
      <c r="AK5261" s="127"/>
      <c r="AL5261" s="127"/>
      <c r="AM5261" s="127"/>
    </row>
    <row r="5262" spans="1:39" s="1" customFormat="1" ht="15" customHeight="1" x14ac:dyDescent="0.2">
      <c r="A5262" s="30">
        <v>5404</v>
      </c>
      <c r="B5262" s="30">
        <v>110531</v>
      </c>
      <c r="C5262" s="140">
        <v>40696</v>
      </c>
      <c r="D5262" s="30" t="s">
        <v>24</v>
      </c>
      <c r="E5262" s="30" t="s">
        <v>77</v>
      </c>
      <c r="F5262" s="30">
        <v>-80</v>
      </c>
      <c r="G5262" s="83">
        <v>21.72</v>
      </c>
      <c r="H5262" s="32">
        <v>-80.361999999999995</v>
      </c>
      <c r="I5262" s="30">
        <v>25</v>
      </c>
      <c r="J5262" s="83">
        <v>17.826000000000022</v>
      </c>
      <c r="K5262" s="32">
        <v>25.2971</v>
      </c>
      <c r="L5262" s="34">
        <v>27.202000000000002</v>
      </c>
      <c r="M5262" s="34">
        <v>40.173000000000002</v>
      </c>
      <c r="N5262" s="33"/>
      <c r="O5262" s="33"/>
      <c r="P5262" s="31">
        <v>47.762162162162163</v>
      </c>
      <c r="Q5262" s="31">
        <v>16.494831000000001</v>
      </c>
      <c r="R5262" s="31">
        <v>0.47697937503022858</v>
      </c>
      <c r="S5262" s="31">
        <v>2.0720000000000001</v>
      </c>
      <c r="T5262" s="31">
        <v>7.5999999999999998E-2</v>
      </c>
      <c r="U5262" s="31">
        <v>1.3959999999999999</v>
      </c>
      <c r="V5262" s="31">
        <v>0.27</v>
      </c>
      <c r="W5262" s="31">
        <v>1.1259999999999999</v>
      </c>
      <c r="X5262" s="31">
        <v>10.82</v>
      </c>
      <c r="Y5262" s="31" t="s">
        <v>194</v>
      </c>
      <c r="Z5262" s="31" t="s">
        <v>194</v>
      </c>
      <c r="AA5262" s="31" t="s">
        <v>194</v>
      </c>
      <c r="AB5262" s="31" t="s">
        <v>194</v>
      </c>
      <c r="AC5262" s="31" t="s">
        <v>194</v>
      </c>
      <c r="AD5262" s="31">
        <v>3.468</v>
      </c>
      <c r="AE5262" s="34" t="s">
        <v>194</v>
      </c>
      <c r="AF5262" s="31">
        <v>0.613373249746056</v>
      </c>
      <c r="AG5262" s="31">
        <v>0.15938500779371878</v>
      </c>
      <c r="AH5262" s="34"/>
      <c r="AI5262" s="34">
        <v>0.54999999999999716</v>
      </c>
      <c r="AJ5262" s="127"/>
      <c r="AK5262" s="127"/>
      <c r="AL5262" s="127"/>
      <c r="AM5262" s="127"/>
    </row>
    <row r="5263" spans="1:39" s="1" customFormat="1" ht="15" customHeight="1" x14ac:dyDescent="0.2">
      <c r="A5263" s="30">
        <v>5405</v>
      </c>
      <c r="B5263" s="30">
        <v>110531</v>
      </c>
      <c r="C5263" s="140">
        <v>40696</v>
      </c>
      <c r="D5263" s="30" t="s">
        <v>25</v>
      </c>
      <c r="E5263" s="30" t="s">
        <v>79</v>
      </c>
      <c r="F5263" s="30">
        <v>-80</v>
      </c>
      <c r="G5263" s="83">
        <v>22.608000000000001</v>
      </c>
      <c r="H5263" s="32">
        <v>-80.376800000000003</v>
      </c>
      <c r="I5263" s="30">
        <v>25</v>
      </c>
      <c r="J5263" s="83">
        <v>14.273999999999987</v>
      </c>
      <c r="K5263" s="32">
        <v>25.2379</v>
      </c>
      <c r="L5263" s="34">
        <v>27.04</v>
      </c>
      <c r="M5263" s="34">
        <v>38.548999999999999</v>
      </c>
      <c r="N5263" s="33"/>
      <c r="O5263" s="33"/>
      <c r="P5263" s="31">
        <v>42.983783783783785</v>
      </c>
      <c r="Q5263" s="31">
        <v>20.968538000000002</v>
      </c>
      <c r="R5263" s="31">
        <v>1.6258098087336472</v>
      </c>
      <c r="S5263" s="31">
        <v>2.375</v>
      </c>
      <c r="T5263" s="31">
        <v>7.0999999999999994E-2</v>
      </c>
      <c r="U5263" s="31">
        <v>0.97099999999999997</v>
      </c>
      <c r="V5263" s="31">
        <v>0.20399999999999999</v>
      </c>
      <c r="W5263" s="31">
        <v>0.76700000000000002</v>
      </c>
      <c r="X5263" s="31">
        <v>6.4329999999999998</v>
      </c>
      <c r="Y5263" s="31" t="s">
        <v>194</v>
      </c>
      <c r="Z5263" s="31" t="s">
        <v>194</v>
      </c>
      <c r="AA5263" s="31" t="s">
        <v>194</v>
      </c>
      <c r="AB5263" s="31" t="s">
        <v>194</v>
      </c>
      <c r="AC5263" s="31" t="s">
        <v>194</v>
      </c>
      <c r="AD5263" s="31">
        <v>3.3460000000000001</v>
      </c>
      <c r="AE5263" s="34" t="s">
        <v>194</v>
      </c>
      <c r="AF5263" s="31">
        <v>1.0431976066374238</v>
      </c>
      <c r="AG5263" s="31">
        <v>0.23677649561957775</v>
      </c>
      <c r="AH5263" s="34"/>
      <c r="AI5263" s="34">
        <v>1.7500000000000071</v>
      </c>
      <c r="AJ5263" s="127"/>
      <c r="AK5263" s="127"/>
      <c r="AL5263" s="127"/>
      <c r="AM5263" s="127"/>
    </row>
    <row r="5264" spans="1:39" s="1" customFormat="1" ht="15" customHeight="1" x14ac:dyDescent="0.2">
      <c r="A5264" s="30">
        <v>5406</v>
      </c>
      <c r="B5264" s="30">
        <v>110531</v>
      </c>
      <c r="C5264" s="140">
        <v>40696</v>
      </c>
      <c r="D5264" s="30" t="s">
        <v>26</v>
      </c>
      <c r="E5264" s="30" t="s">
        <v>79</v>
      </c>
      <c r="F5264" s="30">
        <v>-80</v>
      </c>
      <c r="G5264" s="83">
        <v>25.38</v>
      </c>
      <c r="H5264" s="32">
        <v>-80.423000000000002</v>
      </c>
      <c r="I5264" s="30">
        <v>25</v>
      </c>
      <c r="J5264" s="83">
        <v>15.305999999999926</v>
      </c>
      <c r="K5264" s="32">
        <v>25.255099999999999</v>
      </c>
      <c r="L5264" s="34">
        <v>27.146999999999998</v>
      </c>
      <c r="M5264" s="34">
        <v>36.716999999999999</v>
      </c>
      <c r="N5264" s="33"/>
      <c r="O5264" s="33"/>
      <c r="P5264" s="31">
        <v>41.081081081081081</v>
      </c>
      <c r="Q5264" s="31">
        <v>50.867349999999995</v>
      </c>
      <c r="R5264" s="31">
        <v>2.260440729704206</v>
      </c>
      <c r="S5264" s="31">
        <v>2.67</v>
      </c>
      <c r="T5264" s="31">
        <v>0.17799999999999999</v>
      </c>
      <c r="U5264" s="31">
        <v>1.4119999999999999</v>
      </c>
      <c r="V5264" s="31">
        <v>0.37</v>
      </c>
      <c r="W5264" s="31">
        <v>1.0419999999999998</v>
      </c>
      <c r="X5264" s="31">
        <v>23.943000000000001</v>
      </c>
      <c r="Y5264" s="31" t="s">
        <v>194</v>
      </c>
      <c r="Z5264" s="31" t="s">
        <v>194</v>
      </c>
      <c r="AA5264" s="31" t="s">
        <v>194</v>
      </c>
      <c r="AB5264" s="31" t="s">
        <v>194</v>
      </c>
      <c r="AC5264" s="31" t="s">
        <v>194</v>
      </c>
      <c r="AD5264" s="31">
        <v>4.0819999999999999</v>
      </c>
      <c r="AE5264" s="34" t="s">
        <v>194</v>
      </c>
      <c r="AF5264" s="31">
        <v>0.75229787048469587</v>
      </c>
      <c r="AG5264" s="31">
        <v>0.38297053489709687</v>
      </c>
      <c r="AH5264" s="34"/>
      <c r="AI5264" s="34">
        <v>2.3500000000000032</v>
      </c>
      <c r="AJ5264" s="127"/>
      <c r="AK5264" s="127"/>
      <c r="AL5264" s="127"/>
      <c r="AM5264" s="127"/>
    </row>
    <row r="5265" spans="1:39" s="1" customFormat="1" ht="15" customHeight="1" x14ac:dyDescent="0.2">
      <c r="A5265" s="30">
        <v>5407</v>
      </c>
      <c r="B5265" s="30">
        <v>110531</v>
      </c>
      <c r="C5265" s="140">
        <v>40696</v>
      </c>
      <c r="D5265" s="30" t="s">
        <v>27</v>
      </c>
      <c r="E5265" s="30" t="s">
        <v>79</v>
      </c>
      <c r="F5265" s="30">
        <v>-80</v>
      </c>
      <c r="G5265" s="83">
        <v>25.404</v>
      </c>
      <c r="H5265" s="32">
        <v>-80.423400000000001</v>
      </c>
      <c r="I5265" s="30">
        <v>25</v>
      </c>
      <c r="J5265" s="83">
        <v>10.535999999999959</v>
      </c>
      <c r="K5265" s="32">
        <v>25.175599999999999</v>
      </c>
      <c r="L5265" s="34">
        <v>27.25</v>
      </c>
      <c r="M5265" s="34">
        <v>37.337000000000003</v>
      </c>
      <c r="N5265" s="33"/>
      <c r="O5265" s="33"/>
      <c r="P5265" s="31">
        <v>39.048648648648651</v>
      </c>
      <c r="Q5265" s="31">
        <v>25.275523000000003</v>
      </c>
      <c r="R5265" s="31">
        <v>2.5097390902055206</v>
      </c>
      <c r="S5265" s="31">
        <v>4.3630000000000004</v>
      </c>
      <c r="T5265" s="31">
        <v>0.26200000000000001</v>
      </c>
      <c r="U5265" s="31">
        <v>1.0169999999999999</v>
      </c>
      <c r="V5265" s="31">
        <v>0.2</v>
      </c>
      <c r="W5265" s="31">
        <v>0.81699999999999995</v>
      </c>
      <c r="X5265" s="31">
        <v>22.576000000000001</v>
      </c>
      <c r="Y5265" s="31" t="s">
        <v>194</v>
      </c>
      <c r="Z5265" s="31" t="s">
        <v>194</v>
      </c>
      <c r="AA5265" s="31" t="s">
        <v>194</v>
      </c>
      <c r="AB5265" s="31" t="s">
        <v>194</v>
      </c>
      <c r="AC5265" s="31" t="s">
        <v>194</v>
      </c>
      <c r="AD5265" s="31">
        <v>5.3800000000000008</v>
      </c>
      <c r="AE5265" s="34" t="s">
        <v>194</v>
      </c>
      <c r="AF5265" s="31">
        <v>0.75819164227360791</v>
      </c>
      <c r="AG5265" s="31">
        <v>0.30435096184358235</v>
      </c>
      <c r="AH5265" s="34"/>
      <c r="AI5265" s="34">
        <v>2.5999999999999979</v>
      </c>
      <c r="AJ5265" s="127"/>
      <c r="AK5265" s="127"/>
      <c r="AL5265" s="127"/>
      <c r="AM5265" s="127"/>
    </row>
    <row r="5266" spans="1:39" s="1" customFormat="1" ht="15" customHeight="1" x14ac:dyDescent="0.2">
      <c r="A5266" s="30">
        <v>5408</v>
      </c>
      <c r="B5266" s="30">
        <v>110531</v>
      </c>
      <c r="C5266" s="140">
        <v>40696</v>
      </c>
      <c r="D5266" s="30" t="s">
        <v>28</v>
      </c>
      <c r="E5266" s="30" t="s">
        <v>77</v>
      </c>
      <c r="F5266" s="30">
        <v>-80</v>
      </c>
      <c r="G5266" s="83">
        <v>12.852</v>
      </c>
      <c r="H5266" s="32">
        <v>-80.214200000000005</v>
      </c>
      <c r="I5266" s="30">
        <v>25</v>
      </c>
      <c r="J5266" s="83">
        <v>28.06200000000004</v>
      </c>
      <c r="K5266" s="32">
        <v>25.467700000000001</v>
      </c>
      <c r="L5266" s="34">
        <v>27.433</v>
      </c>
      <c r="M5266" s="34">
        <v>39.127000000000002</v>
      </c>
      <c r="N5266" s="33"/>
      <c r="O5266" s="33"/>
      <c r="P5266" s="31">
        <v>50.421621621621618</v>
      </c>
      <c r="Q5266" s="31">
        <v>7.4640560000000002</v>
      </c>
      <c r="R5266" s="31">
        <v>0.85504495497743005</v>
      </c>
      <c r="S5266" s="31">
        <v>0.95899999999999996</v>
      </c>
      <c r="T5266" s="31">
        <v>2.9000000000000001E-2</v>
      </c>
      <c r="U5266" s="31">
        <v>1.0389999999999999</v>
      </c>
      <c r="V5266" s="31">
        <v>0.17899999999999999</v>
      </c>
      <c r="W5266" s="31">
        <v>0.86</v>
      </c>
      <c r="X5266" s="31">
        <v>1.8460000000000001</v>
      </c>
      <c r="Y5266" s="31" t="s">
        <v>194</v>
      </c>
      <c r="Z5266" s="31" t="s">
        <v>194</v>
      </c>
      <c r="AA5266" s="31" t="s">
        <v>194</v>
      </c>
      <c r="AB5266" s="31" t="s">
        <v>194</v>
      </c>
      <c r="AC5266" s="31" t="s">
        <v>194</v>
      </c>
      <c r="AD5266" s="31">
        <v>1.9979999999999998</v>
      </c>
      <c r="AE5266" s="34" t="s">
        <v>194</v>
      </c>
      <c r="AF5266" s="31">
        <v>0.37762237818957589</v>
      </c>
      <c r="AG5266" s="31">
        <v>8.0736646190917916E-2</v>
      </c>
      <c r="AH5266" s="34"/>
      <c r="AI5266" s="34">
        <v>0.89999999999999858</v>
      </c>
      <c r="AJ5266" s="127"/>
      <c r="AK5266" s="127"/>
      <c r="AL5266" s="127"/>
      <c r="AM5266" s="127"/>
    </row>
    <row r="5267" spans="1:39" s="1" customFormat="1" ht="15" customHeight="1" x14ac:dyDescent="0.2">
      <c r="A5267" s="30">
        <v>5409</v>
      </c>
      <c r="B5267" s="30">
        <v>110531</v>
      </c>
      <c r="C5267" s="140">
        <v>40696</v>
      </c>
      <c r="D5267" s="30" t="s">
        <v>29</v>
      </c>
      <c r="E5267" s="30" t="s">
        <v>76</v>
      </c>
      <c r="F5267" s="30">
        <v>-80</v>
      </c>
      <c r="G5267" s="83">
        <v>11.916</v>
      </c>
      <c r="H5267" s="32">
        <v>-80.198599999999999</v>
      </c>
      <c r="I5267" s="30">
        <v>25</v>
      </c>
      <c r="J5267" s="83">
        <v>34.806000000000097</v>
      </c>
      <c r="K5267" s="32">
        <v>25.580100000000002</v>
      </c>
      <c r="L5267" s="34">
        <v>27.815999999999999</v>
      </c>
      <c r="M5267" s="34">
        <v>37.898000000000003</v>
      </c>
      <c r="N5267" s="33"/>
      <c r="O5267" s="33"/>
      <c r="P5267" s="31">
        <v>50.270270270270267</v>
      </c>
      <c r="Q5267" s="31">
        <v>9.0201279999999979</v>
      </c>
      <c r="R5267" s="31">
        <v>0.91577001588582319</v>
      </c>
      <c r="S5267" s="31">
        <v>1.357</v>
      </c>
      <c r="T5267" s="31">
        <v>5.8999999999999997E-2</v>
      </c>
      <c r="U5267" s="31">
        <v>1.105</v>
      </c>
      <c r="V5267" s="31">
        <v>0.24</v>
      </c>
      <c r="W5267" s="31">
        <v>0.86499999999999999</v>
      </c>
      <c r="X5267" s="31">
        <v>2.669</v>
      </c>
      <c r="Y5267" s="31" t="s">
        <v>194</v>
      </c>
      <c r="Z5267" s="31" t="s">
        <v>194</v>
      </c>
      <c r="AA5267" s="31" t="s">
        <v>194</v>
      </c>
      <c r="AB5267" s="31" t="s">
        <v>194</v>
      </c>
      <c r="AC5267" s="31" t="s">
        <v>194</v>
      </c>
      <c r="AD5267" s="31">
        <v>2.4619999999999997</v>
      </c>
      <c r="AE5267" s="34" t="s">
        <v>194</v>
      </c>
      <c r="AF5267" s="31">
        <v>0.28753186655906393</v>
      </c>
      <c r="AG5267" s="31">
        <v>0.10518746026978876</v>
      </c>
      <c r="AH5267" s="34"/>
      <c r="AI5267" s="34">
        <v>0.94999999999999751</v>
      </c>
      <c r="AJ5267" s="127"/>
      <c r="AK5267" s="127"/>
      <c r="AL5267" s="127"/>
      <c r="AM5267" s="127"/>
    </row>
    <row r="5268" spans="1:39" s="1" customFormat="1" ht="15" customHeight="1" x14ac:dyDescent="0.2">
      <c r="A5268" s="30">
        <v>5410</v>
      </c>
      <c r="B5268" s="30">
        <v>110531</v>
      </c>
      <c r="C5268" s="140">
        <v>40696</v>
      </c>
      <c r="D5268" s="30" t="s">
        <v>30</v>
      </c>
      <c r="E5268" s="30" t="s">
        <v>76</v>
      </c>
      <c r="F5268" s="30">
        <v>-80</v>
      </c>
      <c r="G5268" s="83">
        <v>11.268000000000001</v>
      </c>
      <c r="H5268" s="32">
        <v>-80.187799999999996</v>
      </c>
      <c r="I5268" s="30">
        <v>25</v>
      </c>
      <c r="J5268" s="83">
        <v>39.70799999999997</v>
      </c>
      <c r="K5268" s="32">
        <v>25.661799999999999</v>
      </c>
      <c r="L5268" s="34">
        <v>28.134</v>
      </c>
      <c r="M5268" s="34">
        <v>37.917000000000002</v>
      </c>
      <c r="N5268" s="33"/>
      <c r="O5268" s="33"/>
      <c r="P5268" s="31">
        <v>42.032432432432429</v>
      </c>
      <c r="Q5268" s="31">
        <v>7.3251209999999993</v>
      </c>
      <c r="R5268" s="31">
        <v>1.6477278573483394</v>
      </c>
      <c r="S5268" s="31">
        <v>0.58199999999999996</v>
      </c>
      <c r="T5268" s="31">
        <v>4.7E-2</v>
      </c>
      <c r="U5268" s="31">
        <v>1.3959999999999999</v>
      </c>
      <c r="V5268" s="31">
        <v>0.20300000000000001</v>
      </c>
      <c r="W5268" s="31">
        <v>1.1929999999999998</v>
      </c>
      <c r="X5268" s="31">
        <v>6.2670000000000003</v>
      </c>
      <c r="Y5268" s="31" t="s">
        <v>194</v>
      </c>
      <c r="Z5268" s="31" t="s">
        <v>194</v>
      </c>
      <c r="AA5268" s="31" t="s">
        <v>194</v>
      </c>
      <c r="AB5268" s="31" t="s">
        <v>194</v>
      </c>
      <c r="AC5268" s="31" t="s">
        <v>194</v>
      </c>
      <c r="AD5268" s="31">
        <v>1.9779999999999998</v>
      </c>
      <c r="AE5268" s="34" t="s">
        <v>194</v>
      </c>
      <c r="AF5268" s="31">
        <v>0.4390859982739439</v>
      </c>
      <c r="AG5268" s="31">
        <v>9.9830836738109552E-2</v>
      </c>
      <c r="AH5268" s="34"/>
      <c r="AI5268" s="34">
        <v>1.6999999999999993</v>
      </c>
      <c r="AJ5268" s="127"/>
      <c r="AK5268" s="127"/>
      <c r="AL5268" s="127"/>
      <c r="AM5268" s="127"/>
    </row>
    <row r="5269" spans="1:39" s="1" customFormat="1" ht="15" customHeight="1" x14ac:dyDescent="0.2">
      <c r="A5269" s="30">
        <v>5411</v>
      </c>
      <c r="B5269" s="30">
        <v>110531</v>
      </c>
      <c r="C5269" s="140">
        <v>40696</v>
      </c>
      <c r="D5269" s="30" t="s">
        <v>31</v>
      </c>
      <c r="E5269" s="30" t="s">
        <v>76</v>
      </c>
      <c r="F5269" s="30">
        <v>-80</v>
      </c>
      <c r="G5269" s="83">
        <v>17.417999999999999</v>
      </c>
      <c r="H5269" s="32">
        <v>-80.290300000000002</v>
      </c>
      <c r="I5269" s="30">
        <v>25</v>
      </c>
      <c r="J5269" s="83">
        <v>36.906000000000105</v>
      </c>
      <c r="K5269" s="32">
        <v>25.615100000000002</v>
      </c>
      <c r="L5269" s="34">
        <v>27.434999999999999</v>
      </c>
      <c r="M5269" s="34">
        <v>40.17</v>
      </c>
      <c r="N5269" s="33"/>
      <c r="O5269" s="33"/>
      <c r="P5269" s="31">
        <v>53.924324324324324</v>
      </c>
      <c r="Q5269" s="31">
        <v>20.940751000000002</v>
      </c>
      <c r="R5269" s="31">
        <v>0.45644823397478967</v>
      </c>
      <c r="S5269" s="31">
        <v>1.0820000000000001</v>
      </c>
      <c r="T5269" s="31">
        <v>8.5999999999999993E-2</v>
      </c>
      <c r="U5269" s="31">
        <v>1.45</v>
      </c>
      <c r="V5269" s="31">
        <v>0.39800000000000002</v>
      </c>
      <c r="W5269" s="31">
        <v>1.052</v>
      </c>
      <c r="X5269" s="31">
        <v>11</v>
      </c>
      <c r="Y5269" s="31" t="s">
        <v>194</v>
      </c>
      <c r="Z5269" s="31" t="s">
        <v>194</v>
      </c>
      <c r="AA5269" s="31" t="s">
        <v>194</v>
      </c>
      <c r="AB5269" s="31" t="s">
        <v>194</v>
      </c>
      <c r="AC5269" s="31" t="s">
        <v>194</v>
      </c>
      <c r="AD5269" s="31">
        <v>2.532</v>
      </c>
      <c r="AE5269" s="34" t="s">
        <v>194</v>
      </c>
      <c r="AF5269" s="31">
        <v>0.36583483461175192</v>
      </c>
      <c r="AG5269" s="31">
        <v>0.12273336875557678</v>
      </c>
      <c r="AH5269" s="34"/>
      <c r="AI5269" s="34">
        <v>0.49999999999999822</v>
      </c>
      <c r="AJ5269" s="127"/>
      <c r="AK5269" s="127"/>
      <c r="AL5269" s="127"/>
      <c r="AM5269" s="127"/>
    </row>
    <row r="5270" spans="1:39" s="1" customFormat="1" ht="15" customHeight="1" x14ac:dyDescent="0.2">
      <c r="A5270" s="30">
        <v>5412</v>
      </c>
      <c r="B5270" s="30">
        <v>110531</v>
      </c>
      <c r="C5270" s="140">
        <v>40696</v>
      </c>
      <c r="D5270" s="30" t="s">
        <v>16</v>
      </c>
      <c r="E5270" s="30" t="s">
        <v>76</v>
      </c>
      <c r="F5270" s="30">
        <v>-80</v>
      </c>
      <c r="G5270" s="83">
        <v>14.922000000000001</v>
      </c>
      <c r="H5270" s="32">
        <v>-80.248699999999999</v>
      </c>
      <c r="I5270" s="30">
        <v>25</v>
      </c>
      <c r="J5270" s="83">
        <v>41.406000000000063</v>
      </c>
      <c r="K5270" s="32">
        <v>25.690100000000001</v>
      </c>
      <c r="L5270" s="34">
        <v>28.683</v>
      </c>
      <c r="M5270" s="34">
        <v>35.633000000000003</v>
      </c>
      <c r="N5270" s="33"/>
      <c r="O5270" s="33"/>
      <c r="P5270" s="31">
        <v>38.983783783783785</v>
      </c>
      <c r="Q5270" s="31">
        <v>26.41479</v>
      </c>
      <c r="R5270" s="31">
        <v>2.2109076537093735</v>
      </c>
      <c r="S5270" s="31">
        <v>2.6850000000000001</v>
      </c>
      <c r="T5270" s="31">
        <v>6.5000000000000002E-2</v>
      </c>
      <c r="U5270" s="31">
        <v>2.0329999999999999</v>
      </c>
      <c r="V5270" s="31">
        <v>0.36899999999999999</v>
      </c>
      <c r="W5270" s="31">
        <v>1.6639999999999999</v>
      </c>
      <c r="X5270" s="31">
        <v>6.65</v>
      </c>
      <c r="Y5270" s="31" t="s">
        <v>194</v>
      </c>
      <c r="Z5270" s="31" t="s">
        <v>194</v>
      </c>
      <c r="AA5270" s="31" t="s">
        <v>194</v>
      </c>
      <c r="AB5270" s="31" t="s">
        <v>194</v>
      </c>
      <c r="AC5270" s="31" t="s">
        <v>194</v>
      </c>
      <c r="AD5270" s="31">
        <v>4.718</v>
      </c>
      <c r="AE5270" s="34" t="s">
        <v>194</v>
      </c>
      <c r="AF5270" s="31">
        <v>2.8483757088413277</v>
      </c>
      <c r="AG5270" s="31">
        <v>0.98893592814069053</v>
      </c>
      <c r="AH5270" s="34"/>
      <c r="AI5270" s="34">
        <v>2.5500000000000078</v>
      </c>
      <c r="AJ5270" s="127"/>
      <c r="AK5270" s="127"/>
      <c r="AL5270" s="127"/>
      <c r="AM5270" s="127"/>
    </row>
    <row r="5271" spans="1:39" s="1" customFormat="1" ht="15" customHeight="1" x14ac:dyDescent="0.2">
      <c r="A5271" s="30">
        <v>5413</v>
      </c>
      <c r="B5271" s="30">
        <v>110531</v>
      </c>
      <c r="C5271" s="140">
        <v>40696</v>
      </c>
      <c r="D5271" s="30" t="s">
        <v>17</v>
      </c>
      <c r="E5271" s="30" t="s">
        <v>76</v>
      </c>
      <c r="F5271" s="30">
        <v>-80</v>
      </c>
      <c r="G5271" s="83">
        <v>15.858000000000001</v>
      </c>
      <c r="H5271" s="32">
        <v>-80.264300000000006</v>
      </c>
      <c r="I5271" s="30">
        <v>25</v>
      </c>
      <c r="J5271" s="83">
        <v>39.269999999999925</v>
      </c>
      <c r="K5271" s="32">
        <v>25.654499999999999</v>
      </c>
      <c r="L5271" s="34">
        <v>27.893000000000001</v>
      </c>
      <c r="M5271" s="34">
        <v>36.472999999999999</v>
      </c>
      <c r="N5271" s="33"/>
      <c r="O5271" s="33"/>
      <c r="P5271" s="31">
        <v>49.081081081081081</v>
      </c>
      <c r="Q5271" s="31">
        <v>29.638082000000001</v>
      </c>
      <c r="R5271" s="31">
        <v>2.2293180062270341</v>
      </c>
      <c r="S5271" s="31">
        <v>1.4339999999999999</v>
      </c>
      <c r="T5271" s="31">
        <v>6.0999999999999999E-2</v>
      </c>
      <c r="U5271" s="31">
        <v>1.2250000000000001</v>
      </c>
      <c r="V5271" s="31">
        <v>0.21</v>
      </c>
      <c r="W5271" s="31">
        <v>1.0150000000000001</v>
      </c>
      <c r="X5271" s="31">
        <v>6.149</v>
      </c>
      <c r="Y5271" s="31" t="s">
        <v>194</v>
      </c>
      <c r="Z5271" s="31" t="s">
        <v>194</v>
      </c>
      <c r="AA5271" s="31" t="s">
        <v>194</v>
      </c>
      <c r="AB5271" s="31" t="s">
        <v>194</v>
      </c>
      <c r="AC5271" s="31" t="s">
        <v>194</v>
      </c>
      <c r="AD5271" s="31">
        <v>2.6589999999999998</v>
      </c>
      <c r="AE5271" s="34" t="s">
        <v>194</v>
      </c>
      <c r="AF5271" s="31">
        <v>1.013728747692864</v>
      </c>
      <c r="AG5271" s="31">
        <v>0.34344658975271536</v>
      </c>
      <c r="AH5271" s="34"/>
      <c r="AI5271" s="34">
        <v>2.3499999999999943</v>
      </c>
      <c r="AJ5271" s="127"/>
      <c r="AK5271" s="127"/>
      <c r="AL5271" s="127"/>
      <c r="AM5271" s="127"/>
    </row>
    <row r="5272" spans="1:39" s="1" customFormat="1" ht="15" customHeight="1" x14ac:dyDescent="0.2">
      <c r="A5272" s="30">
        <v>5414</v>
      </c>
      <c r="B5272" s="30">
        <v>110531</v>
      </c>
      <c r="C5272" s="140">
        <v>40696</v>
      </c>
      <c r="D5272" s="30" t="s">
        <v>18</v>
      </c>
      <c r="E5272" s="30" t="s">
        <v>76</v>
      </c>
      <c r="F5272" s="30">
        <v>-80</v>
      </c>
      <c r="G5272" s="83">
        <v>15.87</v>
      </c>
      <c r="H5272" s="32">
        <v>-80.264499999999998</v>
      </c>
      <c r="I5272" s="30">
        <v>25</v>
      </c>
      <c r="J5272" s="83">
        <v>35.507999999999953</v>
      </c>
      <c r="K5272" s="32">
        <v>25.591799999999999</v>
      </c>
      <c r="L5272" s="34">
        <v>27.638999999999999</v>
      </c>
      <c r="M5272" s="34">
        <v>38.555999999999997</v>
      </c>
      <c r="N5272" s="33"/>
      <c r="O5272" s="33"/>
      <c r="P5272" s="31">
        <v>52.972972972972968</v>
      </c>
      <c r="Q5272" s="31">
        <v>7.9920090000000004</v>
      </c>
      <c r="R5272" s="31">
        <v>0.71536907902943891</v>
      </c>
      <c r="S5272" s="31">
        <v>3.2759999999999998</v>
      </c>
      <c r="T5272" s="31">
        <v>3.4000000000000002E-2</v>
      </c>
      <c r="U5272" s="31">
        <v>1.107</v>
      </c>
      <c r="V5272" s="31">
        <v>0.16900000000000001</v>
      </c>
      <c r="W5272" s="31">
        <v>0.93799999999999994</v>
      </c>
      <c r="X5272" s="31">
        <v>2.7639999999999998</v>
      </c>
      <c r="Y5272" s="31" t="s">
        <v>194</v>
      </c>
      <c r="Z5272" s="31" t="s">
        <v>194</v>
      </c>
      <c r="AA5272" s="31" t="s">
        <v>194</v>
      </c>
      <c r="AB5272" s="31" t="s">
        <v>194</v>
      </c>
      <c r="AC5272" s="31" t="s">
        <v>194</v>
      </c>
      <c r="AD5272" s="31">
        <v>4.383</v>
      </c>
      <c r="AE5272" s="34" t="s">
        <v>194</v>
      </c>
      <c r="AF5272" s="31">
        <v>0.29089973615272796</v>
      </c>
      <c r="AG5272" s="31">
        <v>7.3102222997281779E-2</v>
      </c>
      <c r="AH5272" s="34"/>
      <c r="AI5272" s="34">
        <v>0.75000000000000178</v>
      </c>
      <c r="AJ5272" s="127"/>
      <c r="AK5272" s="127"/>
      <c r="AL5272" s="127"/>
      <c r="AM5272" s="127"/>
    </row>
    <row r="5273" spans="1:39" s="1" customFormat="1" ht="15" customHeight="1" x14ac:dyDescent="0.2">
      <c r="A5273" s="30">
        <v>5415</v>
      </c>
      <c r="B5273" s="30">
        <v>110531</v>
      </c>
      <c r="C5273" s="140">
        <v>40696</v>
      </c>
      <c r="D5273" s="30" t="s">
        <v>19</v>
      </c>
      <c r="E5273" s="30" t="s">
        <v>77</v>
      </c>
      <c r="F5273" s="30">
        <v>-80</v>
      </c>
      <c r="G5273" s="83">
        <v>18.827999999999999</v>
      </c>
      <c r="H5273" s="32">
        <v>-80.313800000000001</v>
      </c>
      <c r="I5273" s="30">
        <v>25</v>
      </c>
      <c r="J5273" s="83">
        <v>31.794000000000082</v>
      </c>
      <c r="K5273" s="32">
        <v>25.529900000000001</v>
      </c>
      <c r="L5273" s="34">
        <v>27.097999999999999</v>
      </c>
      <c r="M5273" s="34">
        <v>41.744</v>
      </c>
      <c r="N5273" s="33"/>
      <c r="O5273" s="33"/>
      <c r="P5273" s="31">
        <v>52.30270270270271</v>
      </c>
      <c r="Q5273" s="31">
        <v>20.885177000000002</v>
      </c>
      <c r="R5273" s="31">
        <v>1.9473770375990018</v>
      </c>
      <c r="S5273" s="31">
        <v>1.4690000000000001</v>
      </c>
      <c r="T5273" s="31">
        <v>7.2999999999999995E-2</v>
      </c>
      <c r="U5273" s="31">
        <v>1.1259999999999999</v>
      </c>
      <c r="V5273" s="31">
        <v>0.23400000000000001</v>
      </c>
      <c r="W5273" s="31">
        <v>0.8919999999999999</v>
      </c>
      <c r="X5273" s="31">
        <v>8.7789999999999999</v>
      </c>
      <c r="Y5273" s="31" t="s">
        <v>194</v>
      </c>
      <c r="Z5273" s="31" t="s">
        <v>194</v>
      </c>
      <c r="AA5273" s="31" t="s">
        <v>194</v>
      </c>
      <c r="AB5273" s="31" t="s">
        <v>194</v>
      </c>
      <c r="AC5273" s="31" t="s">
        <v>194</v>
      </c>
      <c r="AD5273" s="31">
        <v>2.5949999999999998</v>
      </c>
      <c r="AE5273" s="34" t="s">
        <v>194</v>
      </c>
      <c r="AF5273" s="31">
        <v>0.44203288416839981</v>
      </c>
      <c r="AG5273" s="31">
        <v>0.19870007261409675</v>
      </c>
      <c r="AH5273" s="34"/>
      <c r="AI5273" s="34">
        <v>2.0000000000000018</v>
      </c>
      <c r="AJ5273" s="127"/>
      <c r="AK5273" s="127"/>
      <c r="AL5273" s="127"/>
      <c r="AM5273" s="127"/>
    </row>
    <row r="5274" spans="1:39" s="1" customFormat="1" ht="15" customHeight="1" x14ac:dyDescent="0.2">
      <c r="A5274" s="30">
        <v>5416</v>
      </c>
      <c r="B5274" s="30">
        <v>110531</v>
      </c>
      <c r="C5274" s="140">
        <v>40696</v>
      </c>
      <c r="D5274" s="30" t="s">
        <v>20</v>
      </c>
      <c r="E5274" s="30" t="s">
        <v>77</v>
      </c>
      <c r="F5274" s="30">
        <v>-80</v>
      </c>
      <c r="G5274" s="83">
        <v>15.156000000000001</v>
      </c>
      <c r="H5274" s="32">
        <v>-80.252600000000001</v>
      </c>
      <c r="I5274" s="30">
        <v>25</v>
      </c>
      <c r="J5274" s="83">
        <v>29.526000000000039</v>
      </c>
      <c r="K5274" s="32">
        <v>25.492100000000001</v>
      </c>
      <c r="L5274" s="34">
        <v>27.382000000000001</v>
      </c>
      <c r="M5274" s="34">
        <v>39.1</v>
      </c>
      <c r="N5274" s="33"/>
      <c r="O5274" s="33"/>
      <c r="P5274" s="31">
        <v>51.372972972972974</v>
      </c>
      <c r="Q5274" s="31">
        <v>8.8534059999999997</v>
      </c>
      <c r="R5274" s="31">
        <v>0.6655695474576343</v>
      </c>
      <c r="S5274" s="31">
        <v>1.4570000000000001</v>
      </c>
      <c r="T5274" s="31">
        <v>0.05</v>
      </c>
      <c r="U5274" s="31">
        <v>1.165</v>
      </c>
      <c r="V5274" s="31">
        <v>0.19800000000000001</v>
      </c>
      <c r="W5274" s="31">
        <v>0.96700000000000008</v>
      </c>
      <c r="X5274" s="31">
        <v>1.466</v>
      </c>
      <c r="Y5274" s="31" t="s">
        <v>194</v>
      </c>
      <c r="Z5274" s="31" t="s">
        <v>194</v>
      </c>
      <c r="AA5274" s="31" t="s">
        <v>194</v>
      </c>
      <c r="AB5274" s="31" t="s">
        <v>194</v>
      </c>
      <c r="AC5274" s="31" t="s">
        <v>194</v>
      </c>
      <c r="AD5274" s="31">
        <v>2.6219999999999999</v>
      </c>
      <c r="AE5274" s="34" t="s">
        <v>194</v>
      </c>
      <c r="AF5274" s="31">
        <v>0.28921580135589592</v>
      </c>
      <c r="AG5274" s="31">
        <v>9.4925610452003678E-2</v>
      </c>
      <c r="AH5274" s="34"/>
      <c r="AI5274" s="34">
        <v>0.70000000000000284</v>
      </c>
      <c r="AJ5274" s="127"/>
      <c r="AK5274" s="127"/>
      <c r="AL5274" s="127"/>
      <c r="AM5274" s="127"/>
    </row>
    <row r="5275" spans="1:39" s="1" customFormat="1" ht="15" customHeight="1" x14ac:dyDescent="0.2">
      <c r="A5275" s="30">
        <v>5417</v>
      </c>
      <c r="B5275" s="30">
        <v>110531</v>
      </c>
      <c r="C5275" s="140">
        <v>40696</v>
      </c>
      <c r="D5275" s="30" t="s">
        <v>21</v>
      </c>
      <c r="E5275" s="30" t="s">
        <v>77</v>
      </c>
      <c r="F5275" s="30">
        <v>-80</v>
      </c>
      <c r="G5275" s="83">
        <v>19.559999999999999</v>
      </c>
      <c r="H5275" s="32">
        <v>-80.325999999999993</v>
      </c>
      <c r="I5275" s="30">
        <v>25</v>
      </c>
      <c r="J5275" s="83">
        <v>27.79200000000003</v>
      </c>
      <c r="K5275" s="32">
        <v>25.463200000000001</v>
      </c>
      <c r="L5275" s="34">
        <v>27.024000000000001</v>
      </c>
      <c r="M5275" s="34">
        <v>43.802</v>
      </c>
      <c r="N5275" s="33"/>
      <c r="O5275" s="33"/>
      <c r="P5275" s="31">
        <v>51.156756756756764</v>
      </c>
      <c r="Q5275" s="31">
        <v>27.2484</v>
      </c>
      <c r="R5275" s="31">
        <v>0.94051099393334214</v>
      </c>
      <c r="S5275" s="31">
        <v>2.6419999999999999</v>
      </c>
      <c r="T5275" s="31">
        <v>0.41199999999999998</v>
      </c>
      <c r="U5275" s="31">
        <v>1.3169999999999999</v>
      </c>
      <c r="V5275" s="31">
        <v>0.22800000000000001</v>
      </c>
      <c r="W5275" s="31">
        <v>1.089</v>
      </c>
      <c r="X5275" s="31">
        <v>66.801000000000002</v>
      </c>
      <c r="Y5275" s="31" t="s">
        <v>194</v>
      </c>
      <c r="Z5275" s="31" t="s">
        <v>194</v>
      </c>
      <c r="AA5275" s="31" t="s">
        <v>194</v>
      </c>
      <c r="AB5275" s="31" t="s">
        <v>194</v>
      </c>
      <c r="AC5275" s="31" t="s">
        <v>194</v>
      </c>
      <c r="AD5275" s="31">
        <v>3.9590000000000001</v>
      </c>
      <c r="AE5275" s="34" t="s">
        <v>194</v>
      </c>
      <c r="AF5275" s="31">
        <v>0.49970765095989589</v>
      </c>
      <c r="AG5275" s="31">
        <v>0.1626565697884825</v>
      </c>
      <c r="AH5275" s="34"/>
      <c r="AI5275" s="34">
        <v>0.99999999999999645</v>
      </c>
      <c r="AJ5275" s="127"/>
      <c r="AK5275" s="127"/>
      <c r="AL5275" s="127"/>
      <c r="AM5275" s="127"/>
    </row>
    <row r="5276" spans="1:39" s="1" customFormat="1" ht="15" customHeight="1" x14ac:dyDescent="0.2">
      <c r="A5276" s="30">
        <v>5418</v>
      </c>
      <c r="B5276" s="30">
        <v>110531</v>
      </c>
      <c r="C5276" s="140">
        <v>40696</v>
      </c>
      <c r="D5276" s="30" t="s">
        <v>22</v>
      </c>
      <c r="E5276" s="30" t="s">
        <v>77</v>
      </c>
      <c r="F5276" s="30">
        <v>-80</v>
      </c>
      <c r="G5276" s="83">
        <v>14.64</v>
      </c>
      <c r="H5276" s="32">
        <v>-80.244</v>
      </c>
      <c r="I5276" s="30">
        <v>25</v>
      </c>
      <c r="J5276" s="83">
        <v>24.306000000000054</v>
      </c>
      <c r="K5276" s="32">
        <v>25.405100000000001</v>
      </c>
      <c r="L5276" s="34">
        <v>27.219000000000001</v>
      </c>
      <c r="M5276" s="34">
        <v>38.636000000000003</v>
      </c>
      <c r="N5276" s="33"/>
      <c r="O5276" s="33"/>
      <c r="P5276" s="31">
        <v>50.572972972972977</v>
      </c>
      <c r="Q5276" s="31">
        <v>7.7697130000000003</v>
      </c>
      <c r="R5276" s="31">
        <v>1.820531141055445</v>
      </c>
      <c r="S5276" s="31">
        <v>1.1259999999999999</v>
      </c>
      <c r="T5276" s="31">
        <v>3.4000000000000002E-2</v>
      </c>
      <c r="U5276" s="31">
        <v>1.1739999999999999</v>
      </c>
      <c r="V5276" s="31">
        <v>0.19600000000000001</v>
      </c>
      <c r="W5276" s="31">
        <v>0.97799999999999998</v>
      </c>
      <c r="X5276" s="31">
        <v>1.718</v>
      </c>
      <c r="Y5276" s="31" t="s">
        <v>194</v>
      </c>
      <c r="Z5276" s="31" t="s">
        <v>194</v>
      </c>
      <c r="AA5276" s="31" t="s">
        <v>194</v>
      </c>
      <c r="AB5276" s="31" t="s">
        <v>194</v>
      </c>
      <c r="AC5276" s="31" t="s">
        <v>194</v>
      </c>
      <c r="AD5276" s="31">
        <v>2.2999999999999998</v>
      </c>
      <c r="AE5276" s="34" t="s">
        <v>194</v>
      </c>
      <c r="AF5276" s="31">
        <v>0.24753841513430397</v>
      </c>
      <c r="AG5276" s="31">
        <v>0.11161515726473226</v>
      </c>
      <c r="AH5276" s="34"/>
      <c r="AI5276" s="34">
        <v>1.850000000000005</v>
      </c>
      <c r="AJ5276" s="127"/>
      <c r="AK5276" s="127"/>
      <c r="AL5276" s="127"/>
      <c r="AM5276" s="127"/>
    </row>
    <row r="5277" spans="1:39" s="1" customFormat="1" ht="15" customHeight="1" x14ac:dyDescent="0.2">
      <c r="A5277" s="30">
        <v>5419</v>
      </c>
      <c r="B5277" s="30">
        <v>110531</v>
      </c>
      <c r="C5277" s="140">
        <v>40696</v>
      </c>
      <c r="D5277" s="30" t="s">
        <v>23</v>
      </c>
      <c r="E5277" s="30" t="s">
        <v>77</v>
      </c>
      <c r="F5277" s="30">
        <v>-80</v>
      </c>
      <c r="G5277" s="83">
        <v>19.332000000000001</v>
      </c>
      <c r="H5277" s="32">
        <v>-80.322199999999995</v>
      </c>
      <c r="I5277" s="30">
        <v>25</v>
      </c>
      <c r="J5277" s="83">
        <v>20.016000000000034</v>
      </c>
      <c r="K5277" s="32">
        <v>25.333600000000001</v>
      </c>
      <c r="L5277" s="34">
        <v>27.317</v>
      </c>
      <c r="M5277" s="34">
        <v>39.046999999999997</v>
      </c>
      <c r="N5277" s="33"/>
      <c r="O5277" s="33"/>
      <c r="P5277" s="31">
        <v>50.443243243243238</v>
      </c>
      <c r="Q5277" s="31">
        <v>11.020791999999998</v>
      </c>
      <c r="R5277" s="31">
        <v>0.90268945094614605</v>
      </c>
      <c r="S5277" s="31">
        <v>2.056</v>
      </c>
      <c r="T5277" s="31">
        <v>4.8000000000000001E-2</v>
      </c>
      <c r="U5277" s="31">
        <v>1.1519999999999999</v>
      </c>
      <c r="V5277" s="31">
        <v>0.19900000000000001</v>
      </c>
      <c r="W5277" s="31">
        <v>0.95299999999999985</v>
      </c>
      <c r="X5277" s="31">
        <v>2.8119999999999998</v>
      </c>
      <c r="Y5277" s="31" t="s">
        <v>194</v>
      </c>
      <c r="Z5277" s="31" t="s">
        <v>194</v>
      </c>
      <c r="AA5277" s="31" t="s">
        <v>194</v>
      </c>
      <c r="AB5277" s="31" t="s">
        <v>194</v>
      </c>
      <c r="AC5277" s="31" t="s">
        <v>194</v>
      </c>
      <c r="AD5277" s="31">
        <v>3.2079999999999997</v>
      </c>
      <c r="AE5277" s="34" t="s">
        <v>194</v>
      </c>
      <c r="AF5277" s="31">
        <v>0.3974086120523519</v>
      </c>
      <c r="AG5277" s="31">
        <v>0.14672956253767294</v>
      </c>
      <c r="AH5277" s="34"/>
      <c r="AI5277" s="34">
        <v>0.94999999999999751</v>
      </c>
      <c r="AJ5277" s="127"/>
      <c r="AK5277" s="127"/>
      <c r="AL5277" s="127"/>
      <c r="AM5277" s="127"/>
    </row>
    <row r="5278" spans="1:39" s="1" customFormat="1" ht="15" customHeight="1" x14ac:dyDescent="0.2">
      <c r="A5278" s="30">
        <v>5420</v>
      </c>
      <c r="B5278" s="30">
        <v>110831</v>
      </c>
      <c r="C5278" s="140">
        <v>40786</v>
      </c>
      <c r="D5278" s="30" t="s">
        <v>15</v>
      </c>
      <c r="E5278" s="30" t="s">
        <v>76</v>
      </c>
      <c r="F5278" s="30">
        <v>-80</v>
      </c>
      <c r="G5278" s="83">
        <v>11.02</v>
      </c>
      <c r="H5278" s="32">
        <v>-80.183666666666667</v>
      </c>
      <c r="I5278" s="30">
        <v>25</v>
      </c>
      <c r="J5278" s="83">
        <v>44.339000000000013</v>
      </c>
      <c r="K5278" s="32">
        <v>25.738983333333334</v>
      </c>
      <c r="L5278" s="34">
        <v>29.033000000000001</v>
      </c>
      <c r="M5278" s="34">
        <v>32.341000000000001</v>
      </c>
      <c r="N5278" s="33"/>
      <c r="O5278" s="33"/>
      <c r="P5278" s="31">
        <v>56.281081081081076</v>
      </c>
      <c r="Q5278" s="31">
        <v>17.606311000000002</v>
      </c>
      <c r="R5278" s="31">
        <v>2.7131629235265486</v>
      </c>
      <c r="S5278" s="31">
        <v>0.59199999999999997</v>
      </c>
      <c r="T5278" s="31">
        <v>9.6000000000000002E-2</v>
      </c>
      <c r="U5278" s="31">
        <v>2.1549999999999998</v>
      </c>
      <c r="V5278" s="31">
        <v>0.378</v>
      </c>
      <c r="W5278" s="31">
        <v>1.7769999999999997</v>
      </c>
      <c r="X5278" s="31">
        <v>9.7829999999999995</v>
      </c>
      <c r="Y5278" s="31" t="s">
        <v>194</v>
      </c>
      <c r="Z5278" s="31" t="s">
        <v>194</v>
      </c>
      <c r="AA5278" s="31" t="s">
        <v>194</v>
      </c>
      <c r="AB5278" s="31" t="s">
        <v>194</v>
      </c>
      <c r="AC5278" s="31" t="s">
        <v>194</v>
      </c>
      <c r="AD5278" s="31">
        <v>2.7469999999999999</v>
      </c>
      <c r="AE5278" s="34" t="s">
        <v>194</v>
      </c>
      <c r="AF5278" s="31">
        <v>2.8294314423769675</v>
      </c>
      <c r="AG5278" s="31">
        <v>0.61627972625719196</v>
      </c>
      <c r="AH5278" s="34"/>
      <c r="AI5278" s="34">
        <v>3.0499999999999972</v>
      </c>
      <c r="AJ5278" s="127"/>
      <c r="AK5278" s="127"/>
      <c r="AL5278" s="127"/>
      <c r="AM5278" s="127"/>
    </row>
    <row r="5279" spans="1:39" s="1" customFormat="1" ht="15" customHeight="1" x14ac:dyDescent="0.2">
      <c r="A5279" s="30">
        <v>5421</v>
      </c>
      <c r="B5279" s="30">
        <v>110831</v>
      </c>
      <c r="C5279" s="140">
        <v>40786</v>
      </c>
      <c r="D5279" s="30" t="s">
        <v>24</v>
      </c>
      <c r="E5279" s="30" t="s">
        <v>77</v>
      </c>
      <c r="F5279" s="30">
        <v>-80</v>
      </c>
      <c r="G5279" s="83">
        <v>21.725000000000001</v>
      </c>
      <c r="H5279" s="32">
        <v>-80.362083333333331</v>
      </c>
      <c r="I5279" s="30">
        <v>25</v>
      </c>
      <c r="J5279" s="83">
        <v>17.82</v>
      </c>
      <c r="K5279" s="32">
        <v>25.297000000000001</v>
      </c>
      <c r="L5279" s="34">
        <v>29.981000000000002</v>
      </c>
      <c r="M5279" s="34">
        <v>37.755000000000003</v>
      </c>
      <c r="N5279" s="33"/>
      <c r="O5279" s="33"/>
      <c r="P5279" s="31">
        <v>61.535135135135135</v>
      </c>
      <c r="Q5279" s="31">
        <v>27.692992</v>
      </c>
      <c r="R5279" s="31">
        <v>1.6162543141218364</v>
      </c>
      <c r="S5279" s="31">
        <v>0.66500000000000004</v>
      </c>
      <c r="T5279" s="31">
        <v>0.13900000000000001</v>
      </c>
      <c r="U5279" s="31">
        <v>1.855</v>
      </c>
      <c r="V5279" s="31">
        <v>0.53200000000000003</v>
      </c>
      <c r="W5279" s="31">
        <v>1.323</v>
      </c>
      <c r="X5279" s="31">
        <v>19.221</v>
      </c>
      <c r="Y5279" s="31" t="s">
        <v>194</v>
      </c>
      <c r="Z5279" s="31" t="s">
        <v>194</v>
      </c>
      <c r="AA5279" s="31" t="s">
        <v>194</v>
      </c>
      <c r="AB5279" s="31" t="s">
        <v>194</v>
      </c>
      <c r="AC5279" s="31" t="s">
        <v>194</v>
      </c>
      <c r="AD5279" s="31">
        <v>2.52</v>
      </c>
      <c r="AE5279" s="34" t="s">
        <v>194</v>
      </c>
      <c r="AF5279" s="31">
        <v>0.70346376137656796</v>
      </c>
      <c r="AG5279" s="31">
        <v>0.19535255168851742</v>
      </c>
      <c r="AH5279" s="34"/>
      <c r="AI5279" s="34">
        <v>1.6999999999999993</v>
      </c>
      <c r="AJ5279" s="127"/>
      <c r="AK5279" s="127"/>
      <c r="AL5279" s="127"/>
      <c r="AM5279" s="127"/>
    </row>
    <row r="5280" spans="1:39" s="1" customFormat="1" ht="15" customHeight="1" x14ac:dyDescent="0.2">
      <c r="A5280" s="30">
        <v>5422</v>
      </c>
      <c r="B5280" s="30">
        <v>110831</v>
      </c>
      <c r="C5280" s="140">
        <v>40786</v>
      </c>
      <c r="D5280" s="30" t="s">
        <v>25</v>
      </c>
      <c r="E5280" s="30" t="s">
        <v>79</v>
      </c>
      <c r="F5280" s="30">
        <v>-80</v>
      </c>
      <c r="G5280" s="83">
        <v>22.582999999999998</v>
      </c>
      <c r="H5280" s="32">
        <v>-80.376383333333337</v>
      </c>
      <c r="I5280" s="30">
        <v>25</v>
      </c>
      <c r="J5280" s="83">
        <v>14.322000000000088</v>
      </c>
      <c r="K5280" s="32">
        <v>25.238700000000001</v>
      </c>
      <c r="L5280" s="34">
        <v>30.456</v>
      </c>
      <c r="M5280" s="34">
        <v>38.304000000000002</v>
      </c>
      <c r="N5280" s="33"/>
      <c r="O5280" s="33"/>
      <c r="P5280" s="31">
        <v>55.437837837837847</v>
      </c>
      <c r="Q5280" s="31">
        <v>29.249064000000001</v>
      </c>
      <c r="R5280" s="31">
        <v>1.4445868510423814</v>
      </c>
      <c r="S5280" s="31">
        <v>2.3090000000000002</v>
      </c>
      <c r="T5280" s="31">
        <v>0.14699999999999999</v>
      </c>
      <c r="U5280" s="31">
        <v>1.8839999999999999</v>
      </c>
      <c r="V5280" s="31">
        <v>0.52600000000000002</v>
      </c>
      <c r="W5280" s="31">
        <v>1.3579999999999999</v>
      </c>
      <c r="X5280" s="31">
        <v>20.483000000000001</v>
      </c>
      <c r="Y5280" s="31" t="s">
        <v>194</v>
      </c>
      <c r="Z5280" s="31" t="s">
        <v>194</v>
      </c>
      <c r="AA5280" s="31" t="s">
        <v>194</v>
      </c>
      <c r="AB5280" s="31" t="s">
        <v>194</v>
      </c>
      <c r="AC5280" s="31" t="s">
        <v>194</v>
      </c>
      <c r="AD5280" s="31">
        <v>4.1929999999999996</v>
      </c>
      <c r="AE5280" s="34" t="s">
        <v>194</v>
      </c>
      <c r="AF5280" s="31">
        <v>1.3054704512440081</v>
      </c>
      <c r="AG5280" s="31">
        <v>0.36237459109087278</v>
      </c>
      <c r="AH5280" s="34"/>
      <c r="AI5280" s="34">
        <v>1.6000000000000014</v>
      </c>
      <c r="AJ5280" s="127"/>
      <c r="AK5280" s="127"/>
      <c r="AL5280" s="127"/>
      <c r="AM5280" s="127"/>
    </row>
    <row r="5281" spans="1:39" s="1" customFormat="1" ht="15" customHeight="1" x14ac:dyDescent="0.2">
      <c r="A5281" s="30">
        <v>5423</v>
      </c>
      <c r="B5281" s="30">
        <v>110831</v>
      </c>
      <c r="C5281" s="140">
        <v>40786</v>
      </c>
      <c r="D5281" s="30" t="s">
        <v>26</v>
      </c>
      <c r="E5281" s="30" t="s">
        <v>79</v>
      </c>
      <c r="F5281" s="30">
        <v>-80</v>
      </c>
      <c r="G5281" s="83">
        <v>25.398</v>
      </c>
      <c r="H5281" s="32">
        <v>-80.423299999999998</v>
      </c>
      <c r="I5281" s="30">
        <v>25</v>
      </c>
      <c r="J5281" s="83">
        <v>15.32900000000005</v>
      </c>
      <c r="K5281" s="32">
        <v>25.255483333333334</v>
      </c>
      <c r="L5281" s="34">
        <v>31.381</v>
      </c>
      <c r="M5281" s="34">
        <v>24.916</v>
      </c>
      <c r="N5281" s="33"/>
      <c r="O5281" s="33"/>
      <c r="P5281" s="31">
        <v>56.518918918918914</v>
      </c>
      <c r="Q5281" s="31">
        <v>60.842883</v>
      </c>
      <c r="R5281" s="31">
        <v>0.96262900957986897</v>
      </c>
      <c r="S5281" s="31">
        <v>7.94</v>
      </c>
      <c r="T5281" s="31">
        <v>0.23400000000000001</v>
      </c>
      <c r="U5281" s="31">
        <v>1.952</v>
      </c>
      <c r="V5281" s="31">
        <v>0.64100000000000001</v>
      </c>
      <c r="W5281" s="31">
        <v>1.3109999999999999</v>
      </c>
      <c r="X5281" s="31">
        <v>49.512999999999998</v>
      </c>
      <c r="Y5281" s="31" t="s">
        <v>194</v>
      </c>
      <c r="Z5281" s="31" t="s">
        <v>194</v>
      </c>
      <c r="AA5281" s="31" t="s">
        <v>194</v>
      </c>
      <c r="AB5281" s="31" t="s">
        <v>194</v>
      </c>
      <c r="AC5281" s="31" t="s">
        <v>194</v>
      </c>
      <c r="AD5281" s="31">
        <v>9.8919999999999995</v>
      </c>
      <c r="AE5281" s="34" t="s">
        <v>194</v>
      </c>
      <c r="AF5281" s="31">
        <v>1.1539163195291278</v>
      </c>
      <c r="AG5281" s="31">
        <v>0.1924433859335109</v>
      </c>
      <c r="AH5281" s="34"/>
      <c r="AI5281" s="34">
        <v>1.1000000000000032</v>
      </c>
      <c r="AJ5281" s="127"/>
      <c r="AK5281" s="127"/>
      <c r="AL5281" s="127"/>
      <c r="AM5281" s="127"/>
    </row>
    <row r="5282" spans="1:39" s="1" customFormat="1" ht="15" customHeight="1" x14ac:dyDescent="0.2">
      <c r="A5282" s="30">
        <v>5424</v>
      </c>
      <c r="B5282" s="30">
        <v>110831</v>
      </c>
      <c r="C5282" s="140">
        <v>40786</v>
      </c>
      <c r="D5282" s="30" t="s">
        <v>27</v>
      </c>
      <c r="E5282" s="30" t="s">
        <v>79</v>
      </c>
      <c r="F5282" s="30">
        <v>-80</v>
      </c>
      <c r="G5282" s="83">
        <v>25.422000000000001</v>
      </c>
      <c r="H5282" s="32">
        <v>-80.423699999999997</v>
      </c>
      <c r="I5282" s="30">
        <v>25</v>
      </c>
      <c r="J5282" s="83">
        <v>10.540000000000092</v>
      </c>
      <c r="K5282" s="32">
        <v>25.175666666666668</v>
      </c>
      <c r="L5282" s="34">
        <v>29.853000000000002</v>
      </c>
      <c r="M5282" s="34">
        <v>39.302999999999997</v>
      </c>
      <c r="N5282" s="33"/>
      <c r="O5282" s="33"/>
      <c r="P5282" s="31">
        <v>43.135135135135137</v>
      </c>
      <c r="Q5282" s="31">
        <v>23.997320999999999</v>
      </c>
      <c r="R5282" s="31">
        <v>3.4890908421015059</v>
      </c>
      <c r="S5282" s="31">
        <v>2.105</v>
      </c>
      <c r="T5282" s="31">
        <v>0.13500000000000001</v>
      </c>
      <c r="U5282" s="31">
        <v>2.153</v>
      </c>
      <c r="V5282" s="31">
        <v>0.5</v>
      </c>
      <c r="W5282" s="31">
        <v>1.653</v>
      </c>
      <c r="X5282" s="31">
        <v>19.494</v>
      </c>
      <c r="Y5282" s="31" t="s">
        <v>194</v>
      </c>
      <c r="Z5282" s="31" t="s">
        <v>194</v>
      </c>
      <c r="AA5282" s="31" t="s">
        <v>194</v>
      </c>
      <c r="AB5282" s="31" t="s">
        <v>194</v>
      </c>
      <c r="AC5282" s="31" t="s">
        <v>194</v>
      </c>
      <c r="AD5282" s="31">
        <v>4.258</v>
      </c>
      <c r="AE5282" s="34" t="s">
        <v>194</v>
      </c>
      <c r="AF5282" s="31">
        <v>0.931636926347304</v>
      </c>
      <c r="AG5282" s="31">
        <v>0.28978358207101768</v>
      </c>
      <c r="AH5282" s="34"/>
      <c r="AI5282" s="34">
        <v>3.5999999999999943</v>
      </c>
      <c r="AJ5282" s="127"/>
      <c r="AK5282" s="127"/>
      <c r="AL5282" s="127"/>
      <c r="AM5282" s="127"/>
    </row>
    <row r="5283" spans="1:39" s="1" customFormat="1" ht="15" customHeight="1" x14ac:dyDescent="0.2">
      <c r="A5283" s="30">
        <v>5425</v>
      </c>
      <c r="B5283" s="30">
        <v>110831</v>
      </c>
      <c r="C5283" s="140">
        <v>40786</v>
      </c>
      <c r="D5283" s="30" t="s">
        <v>28</v>
      </c>
      <c r="E5283" s="30" t="s">
        <v>77</v>
      </c>
      <c r="F5283" s="30">
        <v>-80</v>
      </c>
      <c r="G5283" s="83">
        <v>12.83</v>
      </c>
      <c r="H5283" s="32">
        <v>-80.213833333333326</v>
      </c>
      <c r="I5283" s="30">
        <v>25</v>
      </c>
      <c r="J5283" s="83">
        <v>28.06200000000004</v>
      </c>
      <c r="K5283" s="32">
        <v>25.467700000000001</v>
      </c>
      <c r="L5283" s="34">
        <v>30.027999999999999</v>
      </c>
      <c r="M5283" s="34">
        <v>36.567</v>
      </c>
      <c r="N5283" s="33"/>
      <c r="O5283" s="33"/>
      <c r="P5283" s="31">
        <v>61.881081081081078</v>
      </c>
      <c r="Q5283" s="31">
        <v>11.104152999999998</v>
      </c>
      <c r="R5283" s="31">
        <v>1.1488304337034096</v>
      </c>
      <c r="S5283" s="31">
        <v>1E-3</v>
      </c>
      <c r="T5283" s="31">
        <v>6.8000000000000005E-2</v>
      </c>
      <c r="U5283" s="31">
        <v>1.7509999999999999</v>
      </c>
      <c r="V5283" s="31">
        <v>0.56499999999999995</v>
      </c>
      <c r="W5283" s="31">
        <v>1.1859999999999999</v>
      </c>
      <c r="X5283" s="31">
        <v>2.9860000000000002</v>
      </c>
      <c r="Y5283" s="31" t="s">
        <v>194</v>
      </c>
      <c r="Z5283" s="31" t="s">
        <v>194</v>
      </c>
      <c r="AA5283" s="31" t="s">
        <v>194</v>
      </c>
      <c r="AB5283" s="31" t="s">
        <v>194</v>
      </c>
      <c r="AC5283" s="31" t="s">
        <v>194</v>
      </c>
      <c r="AD5283" s="31">
        <v>1.7519999999999998</v>
      </c>
      <c r="AE5283" s="34" t="s">
        <v>194</v>
      </c>
      <c r="AF5283" s="31">
        <v>0.429824356891368</v>
      </c>
      <c r="AG5283" s="31">
        <v>0.13706394014553236</v>
      </c>
      <c r="AH5283" s="34"/>
      <c r="AI5283" s="34">
        <v>1.2000000000000011</v>
      </c>
      <c r="AJ5283" s="127"/>
      <c r="AK5283" s="127"/>
      <c r="AL5283" s="127"/>
      <c r="AM5283" s="127"/>
    </row>
    <row r="5284" spans="1:39" s="1" customFormat="1" ht="15" customHeight="1" x14ac:dyDescent="0.2">
      <c r="A5284" s="30">
        <v>5426</v>
      </c>
      <c r="B5284" s="30">
        <v>110831</v>
      </c>
      <c r="C5284" s="140">
        <v>40786</v>
      </c>
      <c r="D5284" s="30" t="s">
        <v>29</v>
      </c>
      <c r="E5284" s="30" t="s">
        <v>76</v>
      </c>
      <c r="F5284" s="30">
        <v>-80</v>
      </c>
      <c r="G5284" s="83">
        <v>11.936</v>
      </c>
      <c r="H5284" s="32">
        <v>-80.198933333333329</v>
      </c>
      <c r="I5284" s="30">
        <v>25</v>
      </c>
      <c r="J5284" s="83">
        <v>34.799999999999898</v>
      </c>
      <c r="K5284" s="32">
        <v>25.58</v>
      </c>
      <c r="L5284" s="34">
        <v>28.876999999999999</v>
      </c>
      <c r="M5284" s="34">
        <v>35.658000000000001</v>
      </c>
      <c r="N5284" s="33"/>
      <c r="O5284" s="33"/>
      <c r="P5284" s="31">
        <v>63.43783783783784</v>
      </c>
      <c r="Q5284" s="31">
        <v>10.631774</v>
      </c>
      <c r="R5284" s="31">
        <v>0.69457047960428175</v>
      </c>
      <c r="S5284" s="31">
        <v>1E-3</v>
      </c>
      <c r="T5284" s="31">
        <v>6.6000000000000003E-2</v>
      </c>
      <c r="U5284" s="31">
        <v>0.45800000000000002</v>
      </c>
      <c r="V5284" s="31">
        <v>0.25900000000000001</v>
      </c>
      <c r="W5284" s="31">
        <v>0.19900000000000001</v>
      </c>
      <c r="X5284" s="31">
        <v>3.55</v>
      </c>
      <c r="Y5284" s="31" t="s">
        <v>194</v>
      </c>
      <c r="Z5284" s="31" t="s">
        <v>194</v>
      </c>
      <c r="AA5284" s="31" t="s">
        <v>194</v>
      </c>
      <c r="AB5284" s="31" t="s">
        <v>194</v>
      </c>
      <c r="AC5284" s="31" t="s">
        <v>194</v>
      </c>
      <c r="AD5284" s="31">
        <v>0.45900000000000002</v>
      </c>
      <c r="AE5284" s="34" t="s">
        <v>194</v>
      </c>
      <c r="AF5284" s="31">
        <v>0.46560797132404785</v>
      </c>
      <c r="AG5284" s="31">
        <v>0.25158031499303074</v>
      </c>
      <c r="AH5284" s="34"/>
      <c r="AI5284" s="34">
        <v>0.75000000000000178</v>
      </c>
      <c r="AJ5284" s="127"/>
      <c r="AK5284" s="127"/>
      <c r="AL5284" s="127"/>
      <c r="AM5284" s="127"/>
    </row>
    <row r="5285" spans="1:39" s="1" customFormat="1" ht="15" customHeight="1" x14ac:dyDescent="0.2">
      <c r="A5285" s="30">
        <v>5427</v>
      </c>
      <c r="B5285" s="30">
        <v>110831</v>
      </c>
      <c r="C5285" s="140">
        <v>40786</v>
      </c>
      <c r="D5285" s="30" t="s">
        <v>30</v>
      </c>
      <c r="E5285" s="30" t="s">
        <v>76</v>
      </c>
      <c r="F5285" s="30">
        <v>-80</v>
      </c>
      <c r="G5285" s="83">
        <v>11.286</v>
      </c>
      <c r="H5285" s="32">
        <v>-80.188100000000006</v>
      </c>
      <c r="I5285" s="30">
        <v>25</v>
      </c>
      <c r="J5285" s="83">
        <v>39.73700000000008</v>
      </c>
      <c r="K5285" s="32">
        <v>25.662283333333335</v>
      </c>
      <c r="L5285" s="34">
        <v>29.123000000000001</v>
      </c>
      <c r="M5285" s="34">
        <v>33.962000000000003</v>
      </c>
      <c r="N5285" s="33"/>
      <c r="O5285" s="33"/>
      <c r="P5285" s="31">
        <v>50.356756756756752</v>
      </c>
      <c r="Q5285" s="31">
        <v>15.438924999999998</v>
      </c>
      <c r="R5285" s="31">
        <v>2.2772964491106151</v>
      </c>
      <c r="S5285" s="31">
        <v>0.311</v>
      </c>
      <c r="T5285" s="31">
        <v>3.9E-2</v>
      </c>
      <c r="U5285" s="31">
        <v>1.8560000000000001</v>
      </c>
      <c r="V5285" s="31">
        <v>0.41599999999999998</v>
      </c>
      <c r="W5285" s="31">
        <v>1.44</v>
      </c>
      <c r="X5285" s="31">
        <v>5.0449999999999999</v>
      </c>
      <c r="Y5285" s="31" t="s">
        <v>194</v>
      </c>
      <c r="Z5285" s="31" t="s">
        <v>194</v>
      </c>
      <c r="AA5285" s="31" t="s">
        <v>194</v>
      </c>
      <c r="AB5285" s="31" t="s">
        <v>194</v>
      </c>
      <c r="AC5285" s="31" t="s">
        <v>194</v>
      </c>
      <c r="AD5285" s="31">
        <v>2.1669999999999998</v>
      </c>
      <c r="AE5285" s="34" t="s">
        <v>194</v>
      </c>
      <c r="AF5285" s="31">
        <v>1.4507098274707677</v>
      </c>
      <c r="AG5285" s="31">
        <v>0.3372260251574562</v>
      </c>
      <c r="AH5285" s="34"/>
      <c r="AI5285" s="34">
        <v>2.4499999999999922</v>
      </c>
      <c r="AJ5285" s="127"/>
      <c r="AK5285" s="127"/>
      <c r="AL5285" s="127"/>
      <c r="AM5285" s="127"/>
    </row>
    <row r="5286" spans="1:39" s="1" customFormat="1" ht="15" customHeight="1" x14ac:dyDescent="0.2">
      <c r="A5286" s="30">
        <v>5428</v>
      </c>
      <c r="B5286" s="30">
        <v>110831</v>
      </c>
      <c r="C5286" s="140">
        <v>40786</v>
      </c>
      <c r="D5286" s="30" t="s">
        <v>31</v>
      </c>
      <c r="E5286" s="30" t="s">
        <v>76</v>
      </c>
      <c r="F5286" s="30">
        <v>-80</v>
      </c>
      <c r="G5286" s="83">
        <v>17.419</v>
      </c>
      <c r="H5286" s="32">
        <v>-80.290316666666669</v>
      </c>
      <c r="I5286" s="30">
        <v>25</v>
      </c>
      <c r="J5286" s="83">
        <v>36.901999999999973</v>
      </c>
      <c r="K5286" s="32">
        <v>25.615033333333333</v>
      </c>
      <c r="L5286" s="34">
        <v>29.271999999999998</v>
      </c>
      <c r="M5286" s="34">
        <v>28.399000000000001</v>
      </c>
      <c r="N5286" s="33"/>
      <c r="O5286" s="33"/>
      <c r="P5286" s="31">
        <v>66.421621621621625</v>
      </c>
      <c r="Q5286" s="31">
        <v>24.358552</v>
      </c>
      <c r="R5286" s="31">
        <v>0.7794852303826596</v>
      </c>
      <c r="S5286" s="31">
        <v>2.254</v>
      </c>
      <c r="T5286" s="31">
        <v>2.8000000000000001E-2</v>
      </c>
      <c r="U5286" s="31">
        <v>3.1459999999999999</v>
      </c>
      <c r="V5286" s="31">
        <v>0.61799999999999999</v>
      </c>
      <c r="W5286" s="31">
        <v>2.528</v>
      </c>
      <c r="X5286" s="31">
        <v>9.0060000000000002</v>
      </c>
      <c r="Y5286" s="31" t="s">
        <v>194</v>
      </c>
      <c r="Z5286" s="31" t="s">
        <v>194</v>
      </c>
      <c r="AA5286" s="31" t="s">
        <v>194</v>
      </c>
      <c r="AB5286" s="31" t="s">
        <v>194</v>
      </c>
      <c r="AC5286" s="31" t="s">
        <v>194</v>
      </c>
      <c r="AD5286" s="31">
        <v>5.4</v>
      </c>
      <c r="AE5286" s="34" t="s">
        <v>194</v>
      </c>
      <c r="AF5286" s="31">
        <v>0.59232406478565602</v>
      </c>
      <c r="AG5286" s="31">
        <v>0.23078282439884346</v>
      </c>
      <c r="AH5286" s="34"/>
      <c r="AI5286" s="34">
        <v>0.84999999999999964</v>
      </c>
      <c r="AJ5286" s="127"/>
      <c r="AK5286" s="127"/>
      <c r="AL5286" s="127"/>
      <c r="AM5286" s="127"/>
    </row>
    <row r="5287" spans="1:39" s="1" customFormat="1" ht="15" customHeight="1" x14ac:dyDescent="0.2">
      <c r="A5287" s="30">
        <v>5429</v>
      </c>
      <c r="B5287" s="30">
        <v>110831</v>
      </c>
      <c r="C5287" s="140">
        <v>40786</v>
      </c>
      <c r="D5287" s="30" t="s">
        <v>16</v>
      </c>
      <c r="E5287" s="30" t="s">
        <v>76</v>
      </c>
      <c r="F5287" s="30">
        <v>-80</v>
      </c>
      <c r="G5287" s="83">
        <v>14.885999999999999</v>
      </c>
      <c r="H5287" s="32">
        <v>-80.248099999999994</v>
      </c>
      <c r="I5287" s="30">
        <v>25</v>
      </c>
      <c r="J5287" s="83">
        <v>41.424000000000021</v>
      </c>
      <c r="K5287" s="32">
        <v>25.6904</v>
      </c>
      <c r="L5287" s="34">
        <v>29.119</v>
      </c>
      <c r="M5287" s="34">
        <v>30.111000000000001</v>
      </c>
      <c r="N5287" s="33"/>
      <c r="O5287" s="33"/>
      <c r="P5287" s="31">
        <v>56.151351351351352</v>
      </c>
      <c r="Q5287" s="31">
        <v>29.137916000000001</v>
      </c>
      <c r="R5287" s="31">
        <v>1.6037582816322669</v>
      </c>
      <c r="S5287" s="31">
        <v>2.0019999999999998</v>
      </c>
      <c r="T5287" s="31">
        <v>0.113</v>
      </c>
      <c r="U5287" s="31">
        <v>2.6259999999999999</v>
      </c>
      <c r="V5287" s="31">
        <v>0.56599999999999995</v>
      </c>
      <c r="W5287" s="31">
        <v>2.06</v>
      </c>
      <c r="X5287" s="31">
        <v>16.401</v>
      </c>
      <c r="Y5287" s="31" t="s">
        <v>194</v>
      </c>
      <c r="Z5287" s="31" t="s">
        <v>194</v>
      </c>
      <c r="AA5287" s="31" t="s">
        <v>194</v>
      </c>
      <c r="AB5287" s="31" t="s">
        <v>194</v>
      </c>
      <c r="AC5287" s="31" t="s">
        <v>194</v>
      </c>
      <c r="AD5287" s="31">
        <v>4.6280000000000001</v>
      </c>
      <c r="AE5287" s="34" t="s">
        <v>194</v>
      </c>
      <c r="AF5287" s="31">
        <v>1.2284304342889438</v>
      </c>
      <c r="AG5287" s="31">
        <v>0.74784659597325054</v>
      </c>
      <c r="AH5287" s="34"/>
      <c r="AI5287" s="34">
        <v>1.7499999999999982</v>
      </c>
      <c r="AJ5287" s="127"/>
      <c r="AK5287" s="127"/>
      <c r="AL5287" s="127"/>
      <c r="AM5287" s="127"/>
    </row>
    <row r="5288" spans="1:39" s="3" customFormat="1" ht="15" customHeight="1" x14ac:dyDescent="0.2">
      <c r="A5288" s="25">
        <v>5430</v>
      </c>
      <c r="B5288" s="25">
        <v>110831</v>
      </c>
      <c r="C5288" s="139">
        <v>40786</v>
      </c>
      <c r="D5288" s="25" t="s">
        <v>17</v>
      </c>
      <c r="E5288" s="25" t="s">
        <v>76</v>
      </c>
      <c r="F5288" s="25">
        <v>-80</v>
      </c>
      <c r="G5288" s="82">
        <v>15.840999999999999</v>
      </c>
      <c r="H5288" s="27">
        <v>-80.264016666666663</v>
      </c>
      <c r="I5288" s="25">
        <v>25</v>
      </c>
      <c r="J5288" s="82">
        <v>39.258999999999986</v>
      </c>
      <c r="K5288" s="27">
        <v>25.654316666666666</v>
      </c>
      <c r="L5288" s="29">
        <v>29.734000000000002</v>
      </c>
      <c r="M5288" s="29">
        <v>24.63</v>
      </c>
      <c r="N5288" s="28"/>
      <c r="O5288" s="28"/>
      <c r="P5288" s="26">
        <v>60.605405405405399</v>
      </c>
      <c r="Q5288" s="26">
        <v>45.921263999999994</v>
      </c>
      <c r="R5288" s="26">
        <v>0.93478077089533862</v>
      </c>
      <c r="S5288" s="26">
        <v>1.3440000000000001</v>
      </c>
      <c r="T5288" s="26">
        <v>0.13400000000000001</v>
      </c>
      <c r="U5288" s="26">
        <v>2.3479999999999999</v>
      </c>
      <c r="V5288" s="26">
        <v>0.67</v>
      </c>
      <c r="W5288" s="26">
        <v>1.6779999999999999</v>
      </c>
      <c r="X5288" s="26">
        <v>17.117000000000001</v>
      </c>
      <c r="Y5288" s="26" t="s">
        <v>194</v>
      </c>
      <c r="Z5288" s="26" t="s">
        <v>194</v>
      </c>
      <c r="AA5288" s="26" t="s">
        <v>194</v>
      </c>
      <c r="AB5288" s="26" t="s">
        <v>194</v>
      </c>
      <c r="AC5288" s="26" t="s">
        <v>194</v>
      </c>
      <c r="AD5288" s="26">
        <v>3.6920000000000002</v>
      </c>
      <c r="AE5288" s="29" t="s">
        <v>194</v>
      </c>
      <c r="AF5288" s="26">
        <v>0.96784152447919181</v>
      </c>
      <c r="AG5288" s="26">
        <v>0.29721446469789126</v>
      </c>
      <c r="AH5288" s="29"/>
      <c r="AI5288" s="29">
        <v>1.0500000000000043</v>
      </c>
      <c r="AJ5288" s="125"/>
      <c r="AK5288" s="125"/>
      <c r="AL5288" s="125"/>
      <c r="AM5288" s="125"/>
    </row>
    <row r="5289" spans="1:39" s="3" customFormat="1" ht="15" customHeight="1" x14ac:dyDescent="0.2">
      <c r="A5289" s="25">
        <v>5431</v>
      </c>
      <c r="B5289" s="25">
        <v>110831</v>
      </c>
      <c r="C5289" s="139">
        <v>40786</v>
      </c>
      <c r="D5289" s="25" t="s">
        <v>18</v>
      </c>
      <c r="E5289" s="25" t="s">
        <v>76</v>
      </c>
      <c r="F5289" s="25">
        <v>-80</v>
      </c>
      <c r="G5289" s="82">
        <v>15.835000000000001</v>
      </c>
      <c r="H5289" s="27">
        <v>-80.26391666666666</v>
      </c>
      <c r="I5289" s="25">
        <v>25</v>
      </c>
      <c r="J5289" s="82">
        <v>35.463999999999984</v>
      </c>
      <c r="K5289" s="27">
        <v>25.591066666666666</v>
      </c>
      <c r="L5289" s="29">
        <v>29.315999999999999</v>
      </c>
      <c r="M5289" s="29">
        <v>34.9</v>
      </c>
      <c r="N5289" s="28"/>
      <c r="O5289" s="28"/>
      <c r="P5289" s="26">
        <v>65.491891891891882</v>
      </c>
      <c r="Q5289" s="26">
        <v>12.993668999999999</v>
      </c>
      <c r="R5289" s="26">
        <v>1.0910622821108822</v>
      </c>
      <c r="S5289" s="26">
        <v>7.1999999999999995E-2</v>
      </c>
      <c r="T5289" s="26">
        <v>5.6000000000000001E-2</v>
      </c>
      <c r="U5289" s="26">
        <v>1.978</v>
      </c>
      <c r="V5289" s="26">
        <v>0.438</v>
      </c>
      <c r="W5289" s="26">
        <v>1.54</v>
      </c>
      <c r="X5289" s="26">
        <v>3.7869999999999999</v>
      </c>
      <c r="Y5289" s="26" t="s">
        <v>194</v>
      </c>
      <c r="Z5289" s="26" t="s">
        <v>194</v>
      </c>
      <c r="AA5289" s="26" t="s">
        <v>194</v>
      </c>
      <c r="AB5289" s="26" t="s">
        <v>194</v>
      </c>
      <c r="AC5289" s="26" t="s">
        <v>194</v>
      </c>
      <c r="AD5289" s="26">
        <v>2.0499999999999998</v>
      </c>
      <c r="AE5289" s="29" t="s">
        <v>194</v>
      </c>
      <c r="AF5289" s="26">
        <v>0.49507683026860783</v>
      </c>
      <c r="AG5289" s="26">
        <v>0.12700848516399074</v>
      </c>
      <c r="AH5289" s="29"/>
      <c r="AI5289" s="29">
        <v>1.1500000000000021</v>
      </c>
      <c r="AJ5289" s="125"/>
      <c r="AK5289" s="125"/>
      <c r="AL5289" s="125"/>
      <c r="AM5289" s="125"/>
    </row>
    <row r="5290" spans="1:39" s="1" customFormat="1" ht="15" customHeight="1" x14ac:dyDescent="0.2">
      <c r="A5290" s="30">
        <v>5432</v>
      </c>
      <c r="B5290" s="30">
        <v>110831</v>
      </c>
      <c r="C5290" s="140">
        <v>40786</v>
      </c>
      <c r="D5290" s="30" t="s">
        <v>19</v>
      </c>
      <c r="E5290" s="30" t="s">
        <v>77</v>
      </c>
      <c r="F5290" s="30">
        <v>-80</v>
      </c>
      <c r="G5290" s="83">
        <v>18.847999999999999</v>
      </c>
      <c r="H5290" s="32">
        <v>-80.314133333333331</v>
      </c>
      <c r="I5290" s="30">
        <v>25</v>
      </c>
      <c r="J5290" s="83">
        <v>31.806000000000054</v>
      </c>
      <c r="K5290" s="32">
        <v>25.530100000000001</v>
      </c>
      <c r="L5290" s="34">
        <v>29.638000000000002</v>
      </c>
      <c r="M5290" s="34">
        <v>24.863</v>
      </c>
      <c r="N5290" s="33"/>
      <c r="O5290" s="33"/>
      <c r="P5290" s="31">
        <v>62.724324324324321</v>
      </c>
      <c r="Q5290" s="31">
        <v>27.442908999999997</v>
      </c>
      <c r="R5290" s="31">
        <v>1.544453372555709</v>
      </c>
      <c r="S5290" s="31">
        <v>5.1619999999999999</v>
      </c>
      <c r="T5290" s="31">
        <v>0.13200000000000001</v>
      </c>
      <c r="U5290" s="31">
        <v>16.116</v>
      </c>
      <c r="V5290" s="31">
        <v>1.0009999999999999</v>
      </c>
      <c r="W5290" s="31">
        <v>15.115</v>
      </c>
      <c r="X5290" s="31">
        <v>18.213000000000001</v>
      </c>
      <c r="Y5290" s="31" t="s">
        <v>194</v>
      </c>
      <c r="Z5290" s="31" t="s">
        <v>194</v>
      </c>
      <c r="AA5290" s="31" t="s">
        <v>194</v>
      </c>
      <c r="AB5290" s="31" t="s">
        <v>194</v>
      </c>
      <c r="AC5290" s="31" t="s">
        <v>194</v>
      </c>
      <c r="AD5290" s="31">
        <v>21.277999999999999</v>
      </c>
      <c r="AE5290" s="34" t="s">
        <v>194</v>
      </c>
      <c r="AF5290" s="31">
        <v>0.8865916705320479</v>
      </c>
      <c r="AG5290" s="31">
        <v>0.44820649729365386</v>
      </c>
      <c r="AH5290" s="34"/>
      <c r="AI5290" s="34">
        <v>1.6500000000000004</v>
      </c>
      <c r="AJ5290" s="127"/>
      <c r="AK5290" s="127"/>
      <c r="AL5290" s="127"/>
      <c r="AM5290" s="127"/>
    </row>
    <row r="5291" spans="1:39" s="1" customFormat="1" ht="15" customHeight="1" x14ac:dyDescent="0.2">
      <c r="A5291" s="30">
        <v>5433</v>
      </c>
      <c r="B5291" s="30">
        <v>110831</v>
      </c>
      <c r="C5291" s="140">
        <v>40786</v>
      </c>
      <c r="D5291" s="30" t="s">
        <v>20</v>
      </c>
      <c r="E5291" s="30" t="s">
        <v>77</v>
      </c>
      <c r="F5291" s="30">
        <v>-80</v>
      </c>
      <c r="G5291" s="83">
        <v>15.127000000000001</v>
      </c>
      <c r="H5291" s="32">
        <v>-80.252116666666666</v>
      </c>
      <c r="I5291" s="30">
        <v>25</v>
      </c>
      <c r="J5291" s="83">
        <v>29.534000000000091</v>
      </c>
      <c r="K5291" s="32">
        <v>25.492233333333335</v>
      </c>
      <c r="L5291" s="34">
        <v>29.768999999999998</v>
      </c>
      <c r="M5291" s="34">
        <v>36.582000000000001</v>
      </c>
      <c r="N5291" s="33"/>
      <c r="O5291" s="33"/>
      <c r="P5291" s="31">
        <v>63.091891891891891</v>
      </c>
      <c r="Q5291" s="31">
        <v>10.798495999999998</v>
      </c>
      <c r="R5291" s="31">
        <v>1.2920646242518492</v>
      </c>
      <c r="S5291" s="31">
        <v>1E-3</v>
      </c>
      <c r="T5291" s="31">
        <v>6.4000000000000001E-2</v>
      </c>
      <c r="U5291" s="31">
        <v>2.4</v>
      </c>
      <c r="V5291" s="31">
        <v>0.50800000000000001</v>
      </c>
      <c r="W5291" s="31">
        <v>1.8919999999999999</v>
      </c>
      <c r="X5291" s="31">
        <v>4.4690000000000003</v>
      </c>
      <c r="Y5291" s="31" t="s">
        <v>194</v>
      </c>
      <c r="Z5291" s="31" t="s">
        <v>194</v>
      </c>
      <c r="AA5291" s="31" t="s">
        <v>194</v>
      </c>
      <c r="AB5291" s="31" t="s">
        <v>194</v>
      </c>
      <c r="AC5291" s="31" t="s">
        <v>194</v>
      </c>
      <c r="AD5291" s="31">
        <v>2.4009999999999998</v>
      </c>
      <c r="AE5291" s="34" t="s">
        <v>194</v>
      </c>
      <c r="AF5291" s="31">
        <v>0.48665715628444794</v>
      </c>
      <c r="AG5291" s="31">
        <v>0.13207158370516903</v>
      </c>
      <c r="AH5291" s="34"/>
      <c r="AI5291" s="34">
        <v>1.3499999999999979</v>
      </c>
      <c r="AJ5291" s="127"/>
      <c r="AK5291" s="127"/>
      <c r="AL5291" s="127"/>
      <c r="AM5291" s="127"/>
    </row>
    <row r="5292" spans="1:39" s="1" customFormat="1" ht="15" customHeight="1" x14ac:dyDescent="0.2">
      <c r="A5292" s="30">
        <v>5434</v>
      </c>
      <c r="B5292" s="30">
        <v>110831</v>
      </c>
      <c r="C5292" s="140">
        <v>40786</v>
      </c>
      <c r="D5292" s="30" t="s">
        <v>21</v>
      </c>
      <c r="E5292" s="30" t="s">
        <v>77</v>
      </c>
      <c r="F5292" s="30">
        <v>-80</v>
      </c>
      <c r="G5292" s="83">
        <v>19.52</v>
      </c>
      <c r="H5292" s="32">
        <v>-80.325333333333333</v>
      </c>
      <c r="I5292" s="30">
        <v>25</v>
      </c>
      <c r="J5292" s="83">
        <v>27.786000000000044</v>
      </c>
      <c r="K5292" s="32">
        <v>25.463100000000001</v>
      </c>
      <c r="L5292" s="34">
        <v>30.37</v>
      </c>
      <c r="M5292" s="34">
        <v>31.259</v>
      </c>
      <c r="N5292" s="33"/>
      <c r="O5292" s="33"/>
      <c r="P5292" s="31">
        <v>63.286486486486496</v>
      </c>
      <c r="Q5292" s="31">
        <v>20.551733000000002</v>
      </c>
      <c r="R5292" s="31">
        <v>1.422318484074709</v>
      </c>
      <c r="S5292" s="31">
        <v>2.7250000000000001</v>
      </c>
      <c r="T5292" s="31">
        <v>9.2999999999999999E-2</v>
      </c>
      <c r="U5292" s="31">
        <v>7.4290000000000003</v>
      </c>
      <c r="V5292" s="31">
        <v>0.63100000000000001</v>
      </c>
      <c r="W5292" s="31">
        <v>6.798</v>
      </c>
      <c r="X5292" s="31">
        <v>10.862</v>
      </c>
      <c r="Y5292" s="31" t="s">
        <v>194</v>
      </c>
      <c r="Z5292" s="31" t="s">
        <v>194</v>
      </c>
      <c r="AA5292" s="31" t="s">
        <v>194</v>
      </c>
      <c r="AB5292" s="31" t="s">
        <v>194</v>
      </c>
      <c r="AC5292" s="31" t="s">
        <v>194</v>
      </c>
      <c r="AD5292" s="31">
        <v>10.154</v>
      </c>
      <c r="AE5292" s="34" t="s">
        <v>194</v>
      </c>
      <c r="AF5292" s="31">
        <v>0.65252473377240006</v>
      </c>
      <c r="AG5292" s="31">
        <v>0.20191019287992801</v>
      </c>
      <c r="AH5292" s="34"/>
      <c r="AI5292" s="34">
        <v>1.4999999999999947</v>
      </c>
      <c r="AJ5292" s="127"/>
      <c r="AK5292" s="127"/>
      <c r="AL5292" s="127"/>
      <c r="AM5292" s="127"/>
    </row>
    <row r="5293" spans="1:39" s="1" customFormat="1" ht="15" customHeight="1" x14ac:dyDescent="0.2">
      <c r="A5293" s="30">
        <v>5435</v>
      </c>
      <c r="B5293" s="30">
        <v>110831</v>
      </c>
      <c r="C5293" s="140">
        <v>40786</v>
      </c>
      <c r="D5293" s="30" t="s">
        <v>22</v>
      </c>
      <c r="E5293" s="30" t="s">
        <v>77</v>
      </c>
      <c r="F5293" s="30">
        <v>-80</v>
      </c>
      <c r="G5293" s="83">
        <v>14.632</v>
      </c>
      <c r="H5293" s="32">
        <v>-80.243866666666662</v>
      </c>
      <c r="I5293" s="30">
        <v>25</v>
      </c>
      <c r="J5293" s="83">
        <v>24.258999999999986</v>
      </c>
      <c r="K5293" s="32">
        <v>25.404316666666666</v>
      </c>
      <c r="L5293" s="34">
        <v>29.99</v>
      </c>
      <c r="M5293" s="34">
        <v>35.918999999999997</v>
      </c>
      <c r="N5293" s="33"/>
      <c r="O5293" s="33"/>
      <c r="P5293" s="31">
        <v>62.983783783783778</v>
      </c>
      <c r="Q5293" s="31">
        <v>12.688011999999999</v>
      </c>
      <c r="R5293" s="31">
        <v>1.5075508103298625</v>
      </c>
      <c r="S5293" s="31">
        <v>1E-3</v>
      </c>
      <c r="T5293" s="31">
        <v>0.10199999999999999</v>
      </c>
      <c r="U5293" s="31">
        <v>1.2920000000000003</v>
      </c>
      <c r="V5293" s="31">
        <v>0.25700000000000001</v>
      </c>
      <c r="W5293" s="31">
        <v>1.0349999999999999</v>
      </c>
      <c r="X5293" s="31">
        <v>17.094999999999999</v>
      </c>
      <c r="Y5293" s="31" t="s">
        <v>194</v>
      </c>
      <c r="Z5293" s="31" t="s">
        <v>194</v>
      </c>
      <c r="AA5293" s="31" t="s">
        <v>194</v>
      </c>
      <c r="AB5293" s="31" t="s">
        <v>194</v>
      </c>
      <c r="AC5293" s="31" t="s">
        <v>194</v>
      </c>
      <c r="AD5293" s="31">
        <v>1.2929999999999999</v>
      </c>
      <c r="AE5293" s="34" t="s">
        <v>194</v>
      </c>
      <c r="AF5293" s="31">
        <v>0.35657319322917597</v>
      </c>
      <c r="AG5293" s="31">
        <v>0.13796225537012008</v>
      </c>
      <c r="AH5293" s="34"/>
      <c r="AI5293" s="34">
        <v>1.5500000000000025</v>
      </c>
      <c r="AJ5293" s="127"/>
      <c r="AK5293" s="127"/>
      <c r="AL5293" s="127"/>
      <c r="AM5293" s="127"/>
    </row>
    <row r="5294" spans="1:39" s="1" customFormat="1" ht="15" customHeight="1" x14ac:dyDescent="0.2">
      <c r="A5294" s="30">
        <v>5436</v>
      </c>
      <c r="B5294" s="30">
        <v>110831</v>
      </c>
      <c r="C5294" s="140">
        <v>40786</v>
      </c>
      <c r="D5294" s="30" t="s">
        <v>23</v>
      </c>
      <c r="E5294" s="30" t="s">
        <v>77</v>
      </c>
      <c r="F5294" s="30">
        <v>-80</v>
      </c>
      <c r="G5294" s="83">
        <v>19.32</v>
      </c>
      <c r="H5294" s="32">
        <v>-80.322000000000003</v>
      </c>
      <c r="I5294" s="30">
        <v>25</v>
      </c>
      <c r="J5294" s="83">
        <v>20.015000000000001</v>
      </c>
      <c r="K5294" s="32">
        <v>25.333583333333333</v>
      </c>
      <c r="L5294" s="34">
        <v>30.413</v>
      </c>
      <c r="M5294" s="34">
        <v>37.491999999999997</v>
      </c>
      <c r="N5294" s="33"/>
      <c r="O5294" s="33"/>
      <c r="P5294" s="31">
        <v>63.610810810810804</v>
      </c>
      <c r="Q5294" s="31">
        <v>22.385674999999999</v>
      </c>
      <c r="R5294" s="31">
        <v>0.99976578590286036</v>
      </c>
      <c r="S5294" s="31">
        <v>1E-3</v>
      </c>
      <c r="T5294" s="31">
        <v>7.2999999999999995E-2</v>
      </c>
      <c r="U5294" s="31">
        <v>1.6679999999999997</v>
      </c>
      <c r="V5294" s="31">
        <v>0.50900000000000001</v>
      </c>
      <c r="W5294" s="31">
        <v>1.1589999999999998</v>
      </c>
      <c r="X5294" s="31">
        <v>6.7119999999999997</v>
      </c>
      <c r="Y5294" s="31" t="s">
        <v>194</v>
      </c>
      <c r="Z5294" s="31" t="s">
        <v>194</v>
      </c>
      <c r="AA5294" s="31" t="s">
        <v>194</v>
      </c>
      <c r="AB5294" s="31" t="s">
        <v>194</v>
      </c>
      <c r="AC5294" s="31" t="s">
        <v>194</v>
      </c>
      <c r="AD5294" s="31">
        <v>1.6689999999999998</v>
      </c>
      <c r="AE5294" s="34" t="s">
        <v>194</v>
      </c>
      <c r="AF5294" s="31">
        <v>0.84196739841599966</v>
      </c>
      <c r="AG5294" s="31">
        <v>0.2306449320301357</v>
      </c>
      <c r="AH5294" s="34"/>
      <c r="AI5294" s="34">
        <v>1.1000000000000032</v>
      </c>
      <c r="AJ5294" s="127"/>
      <c r="AK5294" s="127"/>
      <c r="AL5294" s="127"/>
      <c r="AM5294" s="127"/>
    </row>
    <row r="5295" spans="1:39" s="1" customFormat="1" ht="15" customHeight="1" x14ac:dyDescent="0.2">
      <c r="A5295" s="30">
        <v>5437</v>
      </c>
      <c r="B5295" s="30">
        <v>110831</v>
      </c>
      <c r="C5295" s="140">
        <v>40787</v>
      </c>
      <c r="D5295" s="30">
        <v>1</v>
      </c>
      <c r="E5295" s="30" t="s">
        <v>47</v>
      </c>
      <c r="F5295" s="30">
        <v>-80</v>
      </c>
      <c r="G5295" s="83">
        <v>29.797000000000001</v>
      </c>
      <c r="H5295" s="32">
        <v>-80.496616666666668</v>
      </c>
      <c r="I5295" s="30">
        <v>25</v>
      </c>
      <c r="J5295" s="83">
        <v>11.100999999999956</v>
      </c>
      <c r="K5295" s="32">
        <v>25.185016666666666</v>
      </c>
      <c r="L5295" s="34">
        <v>29.384</v>
      </c>
      <c r="M5295" s="34">
        <v>36.414000000000001</v>
      </c>
      <c r="N5295" s="33"/>
      <c r="O5295" s="33"/>
      <c r="P5295" s="31">
        <v>37.405405405405403</v>
      </c>
      <c r="Q5295" s="31">
        <v>13.466047999999999</v>
      </c>
      <c r="R5295" s="31">
        <v>3.8462575884094528</v>
      </c>
      <c r="S5295" s="31">
        <v>1E-3</v>
      </c>
      <c r="T5295" s="31">
        <v>5.8000000000000003E-2</v>
      </c>
      <c r="U5295" s="31">
        <v>2.0619999999999998</v>
      </c>
      <c r="V5295" s="31">
        <v>4.3999999999999997E-2</v>
      </c>
      <c r="W5295" s="31">
        <v>2.0179999999999998</v>
      </c>
      <c r="X5295" s="31">
        <v>12.324999999999999</v>
      </c>
      <c r="Y5295" s="31">
        <v>0.23058000000000001</v>
      </c>
      <c r="Z5295" s="31">
        <v>0.17258000000000001</v>
      </c>
      <c r="AA5295" s="31">
        <v>7.8485566405976224</v>
      </c>
      <c r="AB5295" s="31" t="s">
        <v>194</v>
      </c>
      <c r="AC5295" s="31" t="s">
        <v>194</v>
      </c>
      <c r="AD5295" s="31">
        <v>2.0629999999999997</v>
      </c>
      <c r="AE5295" s="34">
        <v>1973.9416666666666</v>
      </c>
      <c r="AF5295" s="31">
        <v>0.87143625736056007</v>
      </c>
      <c r="AG5295" s="31">
        <v>0.23138525207240987</v>
      </c>
      <c r="AH5295" s="34"/>
      <c r="AI5295" s="34">
        <v>3.9499999999999957</v>
      </c>
      <c r="AJ5295" s="127"/>
      <c r="AK5295" s="127"/>
      <c r="AL5295" s="127"/>
      <c r="AM5295" s="127"/>
    </row>
    <row r="5296" spans="1:39" s="1" customFormat="1" ht="15" customHeight="1" x14ac:dyDescent="0.2">
      <c r="A5296" s="30">
        <v>5438</v>
      </c>
      <c r="B5296" s="30">
        <v>110831</v>
      </c>
      <c r="C5296" s="140">
        <v>40787</v>
      </c>
      <c r="D5296" s="30">
        <v>2</v>
      </c>
      <c r="E5296" s="30" t="s">
        <v>47</v>
      </c>
      <c r="F5296" s="30">
        <v>-80</v>
      </c>
      <c r="G5296" s="83">
        <v>33.74</v>
      </c>
      <c r="H5296" s="32">
        <v>-80.562333333333328</v>
      </c>
      <c r="I5296" s="30">
        <v>25</v>
      </c>
      <c r="J5296" s="83">
        <v>10.064000000000064</v>
      </c>
      <c r="K5296" s="32">
        <v>25.167733333333334</v>
      </c>
      <c r="L5296" s="34">
        <v>29.783999999999999</v>
      </c>
      <c r="M5296" s="34">
        <v>34.734999999999999</v>
      </c>
      <c r="N5296" s="33"/>
      <c r="O5296" s="33"/>
      <c r="P5296" s="31">
        <v>45.037837837837827</v>
      </c>
      <c r="Q5296" s="31">
        <v>15.716794999999999</v>
      </c>
      <c r="R5296" s="31">
        <v>2.20753393749539</v>
      </c>
      <c r="S5296" s="31">
        <v>1.599</v>
      </c>
      <c r="T5296" s="31">
        <v>0.13600000000000001</v>
      </c>
      <c r="U5296" s="31">
        <v>1.3320000000000001</v>
      </c>
      <c r="V5296" s="31">
        <v>5.6000000000000001E-2</v>
      </c>
      <c r="W5296" s="31">
        <v>1.276</v>
      </c>
      <c r="X5296" s="31">
        <v>31.597000000000001</v>
      </c>
      <c r="Y5296" s="31">
        <v>0.22139999999999999</v>
      </c>
      <c r="Z5296" s="31">
        <v>8.5399999999999976E-2</v>
      </c>
      <c r="AA5296" s="31">
        <v>7.9429341251573531</v>
      </c>
      <c r="AB5296" s="31" t="s">
        <v>194</v>
      </c>
      <c r="AC5296" s="31" t="s">
        <v>194</v>
      </c>
      <c r="AD5296" s="31">
        <v>2.931</v>
      </c>
      <c r="AE5296" s="34">
        <v>2033.85</v>
      </c>
      <c r="AF5296" s="31">
        <v>0.77671492503875994</v>
      </c>
      <c r="AG5296" s="31">
        <v>0.13478178414425632</v>
      </c>
      <c r="AH5296" s="34"/>
      <c r="AI5296" s="34">
        <v>2.3000000000000043</v>
      </c>
      <c r="AJ5296" s="127"/>
      <c r="AK5296" s="127"/>
      <c r="AL5296" s="127"/>
      <c r="AM5296" s="127"/>
    </row>
    <row r="5297" spans="1:39" s="1" customFormat="1" ht="15" customHeight="1" x14ac:dyDescent="0.2">
      <c r="A5297" s="30">
        <v>5439</v>
      </c>
      <c r="B5297" s="30">
        <v>110831</v>
      </c>
      <c r="C5297" s="140">
        <v>40787</v>
      </c>
      <c r="D5297" s="30">
        <v>3</v>
      </c>
      <c r="E5297" s="30" t="s">
        <v>47</v>
      </c>
      <c r="F5297" s="30">
        <v>-80</v>
      </c>
      <c r="G5297" s="83">
        <v>37.234000000000002</v>
      </c>
      <c r="H5297" s="32">
        <v>-80.620566666666662</v>
      </c>
      <c r="I5297" s="30">
        <v>25</v>
      </c>
      <c r="J5297" s="83">
        <v>9.0110000000000667</v>
      </c>
      <c r="K5297" s="32">
        <v>25.150183333333334</v>
      </c>
      <c r="L5297" s="34">
        <v>30.018000000000001</v>
      </c>
      <c r="M5297" s="34">
        <v>38.375</v>
      </c>
      <c r="N5297" s="33"/>
      <c r="O5297" s="33"/>
      <c r="P5297" s="31">
        <v>56.497297297297301</v>
      </c>
      <c r="Q5297" s="31">
        <v>20.079353999999999</v>
      </c>
      <c r="R5297" s="31">
        <v>1.1108416665605925</v>
      </c>
      <c r="S5297" s="31">
        <v>0.80100000000000005</v>
      </c>
      <c r="T5297" s="31">
        <v>0.33</v>
      </c>
      <c r="U5297" s="31">
        <v>1.3879999999999999</v>
      </c>
      <c r="V5297" s="31">
        <v>7.4999999999999997E-2</v>
      </c>
      <c r="W5297" s="31">
        <v>1.3129999999999999</v>
      </c>
      <c r="X5297" s="31">
        <v>76.869</v>
      </c>
      <c r="Y5297" s="31">
        <v>0.441</v>
      </c>
      <c r="Z5297" s="31">
        <v>0.11099999999999999</v>
      </c>
      <c r="AA5297" s="31">
        <v>7.9701366913599454</v>
      </c>
      <c r="AB5297" s="31" t="s">
        <v>194</v>
      </c>
      <c r="AC5297" s="31" t="s">
        <v>194</v>
      </c>
      <c r="AD5297" s="31">
        <v>2.1890000000000001</v>
      </c>
      <c r="AE5297" s="34">
        <v>2183.2416666666668</v>
      </c>
      <c r="AF5297" s="31">
        <v>0.74893000089103201</v>
      </c>
      <c r="AG5297" s="31">
        <v>0.11855827470622481</v>
      </c>
      <c r="AH5297" s="34"/>
      <c r="AI5297" s="34">
        <v>1.2000000000000011</v>
      </c>
      <c r="AJ5297" s="127"/>
      <c r="AK5297" s="127"/>
      <c r="AL5297" s="127"/>
      <c r="AM5297" s="127"/>
    </row>
    <row r="5298" spans="1:39" s="1" customFormat="1" ht="15" customHeight="1" x14ac:dyDescent="0.2">
      <c r="A5298" s="30">
        <v>5440</v>
      </c>
      <c r="B5298" s="30">
        <v>110831</v>
      </c>
      <c r="C5298" s="140">
        <v>40787</v>
      </c>
      <c r="D5298" s="30">
        <v>4</v>
      </c>
      <c r="E5298" s="30" t="s">
        <v>48</v>
      </c>
      <c r="F5298" s="30">
        <v>-80</v>
      </c>
      <c r="G5298" s="83">
        <v>40.813000000000002</v>
      </c>
      <c r="H5298" s="32">
        <v>-80.680216666666666</v>
      </c>
      <c r="I5298" s="30">
        <v>25</v>
      </c>
      <c r="J5298" s="83">
        <v>7.9370000000000118</v>
      </c>
      <c r="K5298" s="32">
        <v>25.132283333333334</v>
      </c>
      <c r="L5298" s="34">
        <v>30.02</v>
      </c>
      <c r="M5298" s="34">
        <v>41.319000000000003</v>
      </c>
      <c r="N5298" s="33"/>
      <c r="O5298" s="33"/>
      <c r="P5298" s="31">
        <v>46.810810810810807</v>
      </c>
      <c r="Q5298" s="31">
        <v>28.137584</v>
      </c>
      <c r="R5298" s="31">
        <v>8.5418805272617586</v>
      </c>
      <c r="S5298" s="31">
        <v>1E-3</v>
      </c>
      <c r="T5298" s="31">
        <v>0.39200000000000002</v>
      </c>
      <c r="U5298" s="31">
        <v>1.331</v>
      </c>
      <c r="V5298" s="31">
        <v>0.12</v>
      </c>
      <c r="W5298" s="31">
        <v>1.2109999999999999</v>
      </c>
      <c r="X5298" s="31">
        <v>97.622</v>
      </c>
      <c r="Y5298" s="31">
        <v>0.50573000000000001</v>
      </c>
      <c r="Z5298" s="31">
        <v>0.11373</v>
      </c>
      <c r="AA5298" s="31">
        <v>7.9955616959369502</v>
      </c>
      <c r="AB5298" s="31" t="s">
        <v>194</v>
      </c>
      <c r="AC5298" s="31" t="s">
        <v>194</v>
      </c>
      <c r="AD5298" s="31">
        <v>1.3319999999999999</v>
      </c>
      <c r="AE5298" s="34">
        <v>2126.3666666666668</v>
      </c>
      <c r="AF5298" s="31">
        <v>1.3282035710012399</v>
      </c>
      <c r="AG5298" s="31">
        <v>0.17889880289751969</v>
      </c>
      <c r="AH5298" s="34"/>
      <c r="AI5298" s="34">
        <v>8.7000000000000011</v>
      </c>
      <c r="AJ5298" s="127"/>
      <c r="AK5298" s="127"/>
      <c r="AL5298" s="127"/>
      <c r="AM5298" s="127"/>
    </row>
    <row r="5299" spans="1:39" s="1" customFormat="1" ht="15" customHeight="1" x14ac:dyDescent="0.2">
      <c r="A5299" s="30">
        <v>5441</v>
      </c>
      <c r="B5299" s="30">
        <v>110831</v>
      </c>
      <c r="C5299" s="140">
        <v>40787</v>
      </c>
      <c r="D5299" s="30">
        <v>5</v>
      </c>
      <c r="E5299" s="30" t="s">
        <v>48</v>
      </c>
      <c r="F5299" s="30">
        <v>-80</v>
      </c>
      <c r="G5299" s="83">
        <v>43.188000000000002</v>
      </c>
      <c r="H5299" s="32">
        <v>-80.719800000000006</v>
      </c>
      <c r="I5299" s="30">
        <v>25</v>
      </c>
      <c r="J5299" s="83">
        <v>6.9139999999999446</v>
      </c>
      <c r="K5299" s="32">
        <v>25.115233333333332</v>
      </c>
      <c r="L5299" s="34">
        <v>29.957999999999998</v>
      </c>
      <c r="M5299" s="34">
        <v>42.835999999999999</v>
      </c>
      <c r="N5299" s="33"/>
      <c r="O5299" s="33"/>
      <c r="P5299" s="31">
        <v>43.11351351351351</v>
      </c>
      <c r="Q5299" s="31">
        <v>34.139575999999998</v>
      </c>
      <c r="R5299" s="31">
        <v>5.8871362749266138</v>
      </c>
      <c r="S5299" s="31">
        <v>2.4079999999999999</v>
      </c>
      <c r="T5299" s="31">
        <v>0.20100000000000001</v>
      </c>
      <c r="U5299" s="31">
        <v>1.23</v>
      </c>
      <c r="V5299" s="31">
        <v>5.8000000000000003E-2</v>
      </c>
      <c r="W5299" s="31">
        <v>1.1719999999999999</v>
      </c>
      <c r="X5299" s="31">
        <v>44.457999999999998</v>
      </c>
      <c r="Y5299" s="31">
        <v>0.47749750000000002</v>
      </c>
      <c r="Z5299" s="31">
        <v>0.27649750000000001</v>
      </c>
      <c r="AA5299" s="31">
        <v>8.2275615280578265</v>
      </c>
      <c r="AB5299" s="31" t="s">
        <v>194</v>
      </c>
      <c r="AC5299" s="31" t="s">
        <v>194</v>
      </c>
      <c r="AD5299" s="31">
        <v>3.6379999999999999</v>
      </c>
      <c r="AE5299" s="34">
        <v>1584.9166666666665</v>
      </c>
      <c r="AF5299" s="31">
        <v>0.94805529061641569</v>
      </c>
      <c r="AG5299" s="31">
        <v>0.35877141518443889</v>
      </c>
      <c r="AH5299" s="34"/>
      <c r="AI5299" s="34">
        <v>5.9999999999999964</v>
      </c>
      <c r="AJ5299" s="127"/>
      <c r="AK5299" s="127"/>
      <c r="AL5299" s="127"/>
      <c r="AM5299" s="127"/>
    </row>
    <row r="5300" spans="1:39" s="1" customFormat="1" ht="15" customHeight="1" x14ac:dyDescent="0.2">
      <c r="A5300" s="30">
        <v>5442</v>
      </c>
      <c r="B5300" s="30">
        <v>110831</v>
      </c>
      <c r="C5300" s="140">
        <v>40787</v>
      </c>
      <c r="D5300" s="30">
        <v>6</v>
      </c>
      <c r="E5300" s="30" t="s">
        <v>48</v>
      </c>
      <c r="F5300" s="30">
        <v>-80</v>
      </c>
      <c r="G5300" s="83">
        <v>45.543999999999997</v>
      </c>
      <c r="H5300" s="32">
        <v>-80.759066666666669</v>
      </c>
      <c r="I5300" s="30">
        <v>25</v>
      </c>
      <c r="J5300" s="83">
        <v>4.2109999999999559</v>
      </c>
      <c r="K5300" s="32">
        <v>25.070183333333333</v>
      </c>
      <c r="L5300" s="34">
        <v>29.85</v>
      </c>
      <c r="M5300" s="34">
        <v>36.93</v>
      </c>
      <c r="N5300" s="33"/>
      <c r="O5300" s="33"/>
      <c r="P5300" s="31">
        <v>63.416216216216213</v>
      </c>
      <c r="Q5300" s="31">
        <v>30.499479000000001</v>
      </c>
      <c r="R5300" s="31">
        <v>0.91284635084253962</v>
      </c>
      <c r="S5300" s="31">
        <v>1E-3</v>
      </c>
      <c r="T5300" s="31">
        <v>7.0000000000000007E-2</v>
      </c>
      <c r="U5300" s="31">
        <v>1.171</v>
      </c>
      <c r="V5300" s="31">
        <v>5.5E-2</v>
      </c>
      <c r="W5300" s="31">
        <v>1.1160000000000001</v>
      </c>
      <c r="X5300" s="31">
        <v>16.138000000000002</v>
      </c>
      <c r="Y5300" s="31">
        <v>0.27373249999999999</v>
      </c>
      <c r="Z5300" s="31">
        <v>0.20373249999999998</v>
      </c>
      <c r="AA5300" s="31">
        <v>8.3558278523406866</v>
      </c>
      <c r="AB5300" s="31" t="s">
        <v>194</v>
      </c>
      <c r="AC5300" s="31" t="s">
        <v>194</v>
      </c>
      <c r="AD5300" s="31">
        <v>1.1720000000000002</v>
      </c>
      <c r="AE5300" s="34">
        <v>1798.7666666666667</v>
      </c>
      <c r="AF5300" s="31">
        <v>0.73209065292271203</v>
      </c>
      <c r="AG5300" s="31">
        <v>0.16075841491040599</v>
      </c>
      <c r="AH5300" s="34"/>
      <c r="AI5300" s="34">
        <v>1.0000000000000053</v>
      </c>
      <c r="AJ5300" s="127"/>
      <c r="AK5300" s="127"/>
      <c r="AL5300" s="127"/>
      <c r="AM5300" s="127"/>
    </row>
    <row r="5301" spans="1:39" s="1" customFormat="1" ht="15" customHeight="1" x14ac:dyDescent="0.2">
      <c r="A5301" s="30">
        <v>5443</v>
      </c>
      <c r="B5301" s="30">
        <v>110831</v>
      </c>
      <c r="C5301" s="140">
        <v>40787</v>
      </c>
      <c r="D5301" s="30">
        <v>7</v>
      </c>
      <c r="E5301" s="30" t="s">
        <v>48</v>
      </c>
      <c r="F5301" s="30">
        <v>-80</v>
      </c>
      <c r="G5301" s="83">
        <v>47.668999999999997</v>
      </c>
      <c r="H5301" s="32">
        <v>-80.794483333333332</v>
      </c>
      <c r="I5301" s="30">
        <v>25</v>
      </c>
      <c r="J5301" s="83">
        <v>7.0629999999999882</v>
      </c>
      <c r="K5301" s="32">
        <v>25.117716666666666</v>
      </c>
      <c r="L5301" s="34">
        <v>30.367999999999999</v>
      </c>
      <c r="M5301" s="34">
        <v>38.383000000000003</v>
      </c>
      <c r="N5301" s="33"/>
      <c r="O5301" s="33"/>
      <c r="P5301" s="31">
        <v>64.540540540540533</v>
      </c>
      <c r="Q5301" s="31">
        <v>33.750557999999998</v>
      </c>
      <c r="R5301" s="31">
        <v>0.63919107631560146</v>
      </c>
      <c r="S5301" s="31">
        <v>0.72199999999999998</v>
      </c>
      <c r="T5301" s="31">
        <v>0.155</v>
      </c>
      <c r="U5301" s="31">
        <v>1.17</v>
      </c>
      <c r="V5301" s="31">
        <v>0.10199999999999999</v>
      </c>
      <c r="W5301" s="31">
        <v>1.0679999999999998</v>
      </c>
      <c r="X5301" s="31">
        <v>23.911999999999999</v>
      </c>
      <c r="Y5301" s="31">
        <v>0.2221775</v>
      </c>
      <c r="Z5301" s="31">
        <v>6.7177500000000001E-2</v>
      </c>
      <c r="AA5301" s="31">
        <v>8.2233026333446588</v>
      </c>
      <c r="AB5301" s="31" t="s">
        <v>194</v>
      </c>
      <c r="AC5301" s="31" t="s">
        <v>194</v>
      </c>
      <c r="AD5301" s="31">
        <v>1.8919999999999999</v>
      </c>
      <c r="AE5301" s="34">
        <v>1462.0666666666668</v>
      </c>
      <c r="AF5301" s="31">
        <v>0.93079495894888797</v>
      </c>
      <c r="AG5301" s="31">
        <v>0.22983423866876568</v>
      </c>
      <c r="AH5301" s="34"/>
      <c r="AI5301" s="34">
        <v>0.74999999999999289</v>
      </c>
      <c r="AJ5301" s="127"/>
      <c r="AK5301" s="127"/>
      <c r="AL5301" s="127"/>
      <c r="AM5301" s="127"/>
    </row>
    <row r="5302" spans="1:39" s="1" customFormat="1" ht="15" customHeight="1" x14ac:dyDescent="0.2">
      <c r="A5302" s="30">
        <v>5444</v>
      </c>
      <c r="B5302" s="30">
        <v>110831</v>
      </c>
      <c r="C5302" s="140">
        <v>40787</v>
      </c>
      <c r="D5302" s="30">
        <v>8</v>
      </c>
      <c r="E5302" s="30" t="s">
        <v>48</v>
      </c>
      <c r="F5302" s="30">
        <v>-80</v>
      </c>
      <c r="G5302" s="83">
        <v>51.863999999999997</v>
      </c>
      <c r="H5302" s="32">
        <v>-80.864400000000003</v>
      </c>
      <c r="I5302" s="30">
        <v>25</v>
      </c>
      <c r="J5302" s="83">
        <v>7.7039999999999509</v>
      </c>
      <c r="K5302" s="32">
        <v>25.128399999999999</v>
      </c>
      <c r="L5302" s="34">
        <v>30.716000000000001</v>
      </c>
      <c r="M5302" s="34">
        <v>36.527999999999999</v>
      </c>
      <c r="N5302" s="33"/>
      <c r="O5302" s="33"/>
      <c r="P5302" s="31">
        <v>28.864864864864863</v>
      </c>
      <c r="Q5302" s="31">
        <v>19.829270999999999</v>
      </c>
      <c r="R5302" s="31">
        <v>4.3676402188883472</v>
      </c>
      <c r="S5302" s="31">
        <v>0.22600000000000001</v>
      </c>
      <c r="T5302" s="31">
        <v>0.155</v>
      </c>
      <c r="U5302" s="31">
        <v>2.052</v>
      </c>
      <c r="V5302" s="31">
        <v>0.14199999999999999</v>
      </c>
      <c r="W5302" s="31">
        <v>1.91</v>
      </c>
      <c r="X5302" s="31">
        <v>1.972</v>
      </c>
      <c r="Y5302" s="31">
        <v>0.454175</v>
      </c>
      <c r="Z5302" s="31">
        <v>0.29917499999999997</v>
      </c>
      <c r="AA5302" s="31">
        <v>8.0544830070070343</v>
      </c>
      <c r="AB5302" s="31" t="s">
        <v>194</v>
      </c>
      <c r="AC5302" s="31" t="s">
        <v>194</v>
      </c>
      <c r="AD5302" s="31">
        <v>2.278</v>
      </c>
      <c r="AE5302" s="34">
        <v>2280.3083333333334</v>
      </c>
      <c r="AF5302" s="31">
        <v>2.3718221613378718</v>
      </c>
      <c r="AG5302" s="31">
        <v>1.0276428567485403</v>
      </c>
      <c r="AH5302" s="34"/>
      <c r="AI5302" s="34">
        <v>4.6499999999999986</v>
      </c>
      <c r="AJ5302" s="127"/>
      <c r="AK5302" s="127"/>
      <c r="AL5302" s="127"/>
      <c r="AM5302" s="127"/>
    </row>
    <row r="5303" spans="1:39" s="1" customFormat="1" ht="15" customHeight="1" x14ac:dyDescent="0.2">
      <c r="A5303" s="30">
        <v>5445</v>
      </c>
      <c r="B5303" s="30">
        <v>110831</v>
      </c>
      <c r="C5303" s="140">
        <v>40787</v>
      </c>
      <c r="D5303" s="30">
        <v>9</v>
      </c>
      <c r="E5303" s="30" t="s">
        <v>49</v>
      </c>
      <c r="F5303" s="30">
        <v>-80</v>
      </c>
      <c r="G5303" s="83">
        <v>54.393999999999998</v>
      </c>
      <c r="H5303" s="32">
        <v>-80.906566666666663</v>
      </c>
      <c r="I5303" s="30">
        <v>25</v>
      </c>
      <c r="J5303" s="83">
        <v>7.6040000000000418</v>
      </c>
      <c r="K5303" s="32">
        <v>25.126733333333334</v>
      </c>
      <c r="L5303" s="34">
        <v>30.762</v>
      </c>
      <c r="M5303" s="34">
        <v>36.380000000000003</v>
      </c>
      <c r="N5303" s="33"/>
      <c r="O5303" s="33"/>
      <c r="P5303" s="31">
        <v>10.897297297297296</v>
      </c>
      <c r="Q5303" s="31">
        <v>23.274858999999999</v>
      </c>
      <c r="R5303" s="31">
        <v>8.6662364384946073</v>
      </c>
      <c r="S5303" s="31">
        <v>0.122</v>
      </c>
      <c r="T5303" s="31">
        <v>0.184</v>
      </c>
      <c r="U5303" s="31">
        <v>1.2929999999999999</v>
      </c>
      <c r="V5303" s="31">
        <v>8.7999999999999995E-2</v>
      </c>
      <c r="W5303" s="31">
        <v>1.2050000000000001</v>
      </c>
      <c r="X5303" s="31">
        <v>39.53</v>
      </c>
      <c r="Y5303" s="31">
        <v>0.17185000000000003</v>
      </c>
      <c r="Z5303" s="31">
        <v>0</v>
      </c>
      <c r="AA5303" s="31">
        <v>8.0395296130662235</v>
      </c>
      <c r="AB5303" s="31" t="s">
        <v>194</v>
      </c>
      <c r="AC5303" s="31" t="s">
        <v>194</v>
      </c>
      <c r="AD5303" s="31">
        <v>1.415</v>
      </c>
      <c r="AE5303" s="34">
        <v>2418.3249999999998</v>
      </c>
      <c r="AF5303" s="31">
        <v>3.6436139166452399</v>
      </c>
      <c r="AG5303" s="31">
        <v>1.2700395790528938</v>
      </c>
      <c r="AH5303" s="34"/>
      <c r="AI5303" s="34">
        <v>9.0999999999999925</v>
      </c>
      <c r="AJ5303" s="127"/>
      <c r="AK5303" s="127"/>
      <c r="AL5303" s="127"/>
      <c r="AM5303" s="127"/>
    </row>
    <row r="5304" spans="1:39" s="1" customFormat="1" ht="15" customHeight="1" x14ac:dyDescent="0.2">
      <c r="A5304" s="30">
        <v>5446</v>
      </c>
      <c r="B5304" s="30">
        <v>110831</v>
      </c>
      <c r="C5304" s="140">
        <v>40787</v>
      </c>
      <c r="D5304" s="30">
        <v>10</v>
      </c>
      <c r="E5304" s="30" t="s">
        <v>49</v>
      </c>
      <c r="F5304" s="30">
        <v>-80</v>
      </c>
      <c r="G5304" s="83">
        <v>59.753</v>
      </c>
      <c r="H5304" s="32">
        <v>-80.995883333333339</v>
      </c>
      <c r="I5304" s="30">
        <v>25</v>
      </c>
      <c r="J5304" s="83">
        <v>6.7029999999999745</v>
      </c>
      <c r="K5304" s="32">
        <v>25.111716666666666</v>
      </c>
      <c r="L5304" s="34">
        <v>29.821999999999999</v>
      </c>
      <c r="M5304" s="34">
        <v>35.951000000000001</v>
      </c>
      <c r="N5304" s="33"/>
      <c r="O5304" s="33"/>
      <c r="P5304" s="31">
        <v>5.8378378378378377</v>
      </c>
      <c r="Q5304" s="31">
        <v>29.582508000000001</v>
      </c>
      <c r="R5304" s="31">
        <v>13.487116895110276</v>
      </c>
      <c r="S5304" s="31">
        <v>1E-3</v>
      </c>
      <c r="T5304" s="31">
        <v>0.40200000000000002</v>
      </c>
      <c r="U5304" s="31">
        <v>1.2330000000000001</v>
      </c>
      <c r="V5304" s="31">
        <v>6.9000000000000006E-2</v>
      </c>
      <c r="W5304" s="31">
        <v>1.1640000000000001</v>
      </c>
      <c r="X5304" s="31">
        <v>50.128999999999998</v>
      </c>
      <c r="Y5304" s="31">
        <v>0.64566500000000004</v>
      </c>
      <c r="Z5304" s="31">
        <v>0.24366500000000002</v>
      </c>
      <c r="AA5304" s="31">
        <v>7.8217977949090463</v>
      </c>
      <c r="AB5304" s="31" t="s">
        <v>194</v>
      </c>
      <c r="AC5304" s="31" t="s">
        <v>194</v>
      </c>
      <c r="AD5304" s="31">
        <v>1.2340000000000002</v>
      </c>
      <c r="AE5304" s="34">
        <v>2478.9916666666663</v>
      </c>
      <c r="AF5304" s="31">
        <v>7.6682180810737197</v>
      </c>
      <c r="AG5304" s="31">
        <v>1.0682018913535125</v>
      </c>
      <c r="AH5304" s="34"/>
      <c r="AI5304" s="34">
        <v>14.400000000000004</v>
      </c>
      <c r="AJ5304" s="127"/>
      <c r="AK5304" s="127"/>
      <c r="AL5304" s="127"/>
      <c r="AM5304" s="127"/>
    </row>
    <row r="5305" spans="1:39" s="1" customFormat="1" ht="15" customHeight="1" x14ac:dyDescent="0.2">
      <c r="A5305" s="30">
        <v>5447</v>
      </c>
      <c r="B5305" s="30">
        <v>110831</v>
      </c>
      <c r="C5305" s="140">
        <v>40787</v>
      </c>
      <c r="D5305" s="30">
        <v>11</v>
      </c>
      <c r="E5305" s="30" t="s">
        <v>49</v>
      </c>
      <c r="F5305" s="30">
        <v>-81</v>
      </c>
      <c r="G5305" s="83">
        <v>8.0000000000000002E-3</v>
      </c>
      <c r="H5305" s="32">
        <v>-81.000133333333338</v>
      </c>
      <c r="I5305" s="30">
        <v>25</v>
      </c>
      <c r="J5305" s="83">
        <v>4.4770000000000465</v>
      </c>
      <c r="K5305" s="32">
        <v>25.074616666666667</v>
      </c>
      <c r="L5305" s="34">
        <v>30.236999999999998</v>
      </c>
      <c r="M5305" s="34">
        <v>36.847000000000001</v>
      </c>
      <c r="N5305" s="33"/>
      <c r="O5305" s="33"/>
      <c r="P5305" s="31">
        <v>52.908108108108109</v>
      </c>
      <c r="Q5305" s="31">
        <v>14.021787999999999</v>
      </c>
      <c r="R5305" s="31">
        <v>1.3773133219451008</v>
      </c>
      <c r="S5305" s="31">
        <v>1.4E-3</v>
      </c>
      <c r="T5305" s="31">
        <v>0.13200000000000001</v>
      </c>
      <c r="U5305" s="31">
        <v>3.0419999999999998</v>
      </c>
      <c r="V5305" s="31">
        <v>0.504</v>
      </c>
      <c r="W5305" s="31">
        <v>2.5379999999999998</v>
      </c>
      <c r="X5305" s="31">
        <v>91.113</v>
      </c>
      <c r="Y5305" s="31">
        <v>0.37438749999999998</v>
      </c>
      <c r="Z5305" s="31">
        <v>0.24238749999999998</v>
      </c>
      <c r="AA5305" s="31">
        <v>7.8766192498863958</v>
      </c>
      <c r="AB5305" s="31" t="s">
        <v>194</v>
      </c>
      <c r="AC5305" s="31" t="s">
        <v>194</v>
      </c>
      <c r="AD5305" s="31">
        <v>3.0433999999999997</v>
      </c>
      <c r="AE5305" s="34">
        <v>2104.375</v>
      </c>
      <c r="AF5305" s="31">
        <v>1.030568095661184</v>
      </c>
      <c r="AG5305" s="31">
        <v>0.43886604271078172</v>
      </c>
      <c r="AH5305" s="34"/>
      <c r="AI5305" s="34">
        <v>1.5000000000000036</v>
      </c>
      <c r="AJ5305" s="127"/>
      <c r="AK5305" s="127"/>
      <c r="AL5305" s="127"/>
      <c r="AM5305" s="127"/>
    </row>
    <row r="5306" spans="1:39" s="1" customFormat="1" ht="15" customHeight="1" x14ac:dyDescent="0.2">
      <c r="A5306" s="30">
        <v>5448</v>
      </c>
      <c r="B5306" s="30">
        <v>110831</v>
      </c>
      <c r="C5306" s="140">
        <v>40787</v>
      </c>
      <c r="D5306" s="30">
        <v>12</v>
      </c>
      <c r="E5306" s="30" t="s">
        <v>49</v>
      </c>
      <c r="F5306" s="30">
        <v>-81</v>
      </c>
      <c r="G5306" s="83">
        <v>3.9409999999999998</v>
      </c>
      <c r="H5306" s="32">
        <v>-81.06568333333334</v>
      </c>
      <c r="I5306" s="30">
        <v>25</v>
      </c>
      <c r="J5306" s="83">
        <v>6.7919999999999447</v>
      </c>
      <c r="K5306" s="32">
        <v>25.113199999999999</v>
      </c>
      <c r="L5306" s="34">
        <v>29.704999999999998</v>
      </c>
      <c r="M5306" s="34">
        <v>35.512999999999998</v>
      </c>
      <c r="N5306" s="33"/>
      <c r="O5306" s="33"/>
      <c r="P5306" s="31">
        <v>6.5729729729729724</v>
      </c>
      <c r="Q5306" s="31">
        <v>17.217293000000002</v>
      </c>
      <c r="R5306" s="31">
        <v>20.933442476254008</v>
      </c>
      <c r="S5306" s="31">
        <v>1E-3</v>
      </c>
      <c r="T5306" s="31">
        <v>0.219</v>
      </c>
      <c r="U5306" s="31">
        <v>1.109</v>
      </c>
      <c r="V5306" s="31">
        <v>4.1000000000000002E-2</v>
      </c>
      <c r="W5306" s="31">
        <v>1.0680000000000001</v>
      </c>
      <c r="X5306" s="31">
        <v>28.146999999999998</v>
      </c>
      <c r="Y5306" s="31">
        <v>0.44190000000000002</v>
      </c>
      <c r="Z5306" s="31">
        <v>0.22290000000000001</v>
      </c>
      <c r="AA5306" s="31">
        <v>7.8555054612091499</v>
      </c>
      <c r="AB5306" s="31" t="s">
        <v>194</v>
      </c>
      <c r="AC5306" s="31" t="s">
        <v>194</v>
      </c>
      <c r="AD5306" s="31">
        <v>1.1100000000000001</v>
      </c>
      <c r="AE5306" s="34">
        <v>2249.9749999999999</v>
      </c>
      <c r="AF5306" s="31">
        <v>5.5990831994663992</v>
      </c>
      <c r="AG5306" s="31">
        <v>1.1662810822766105</v>
      </c>
      <c r="AH5306" s="34"/>
      <c r="AI5306" s="34">
        <v>21.600000000000009</v>
      </c>
      <c r="AJ5306" s="127"/>
      <c r="AK5306" s="127"/>
      <c r="AL5306" s="127"/>
      <c r="AM5306" s="127"/>
    </row>
    <row r="5307" spans="1:39" s="1" customFormat="1" ht="15" customHeight="1" x14ac:dyDescent="0.2">
      <c r="A5307" s="30">
        <v>5449</v>
      </c>
      <c r="B5307" s="30">
        <v>110831</v>
      </c>
      <c r="C5307" s="140">
        <v>40787</v>
      </c>
      <c r="D5307" s="30">
        <v>13</v>
      </c>
      <c r="E5307" s="30" t="s">
        <v>49</v>
      </c>
      <c r="F5307" s="30">
        <v>-81</v>
      </c>
      <c r="G5307" s="83">
        <v>5.8550000000000004</v>
      </c>
      <c r="H5307" s="32">
        <v>-81.097583333333333</v>
      </c>
      <c r="I5307" s="30">
        <v>25</v>
      </c>
      <c r="J5307" s="83">
        <v>6.758000000000095</v>
      </c>
      <c r="K5307" s="32">
        <v>25.112633333333335</v>
      </c>
      <c r="L5307" s="34">
        <v>29.44</v>
      </c>
      <c r="M5307" s="34">
        <v>36.454000000000001</v>
      </c>
      <c r="N5307" s="33"/>
      <c r="O5307" s="33"/>
      <c r="P5307" s="31">
        <v>8.4972972972972975</v>
      </c>
      <c r="Q5307" s="31">
        <v>16.161387000000001</v>
      </c>
      <c r="R5307" s="31">
        <v>26.273051362260464</v>
      </c>
      <c r="S5307" s="31">
        <v>1E-3</v>
      </c>
      <c r="T5307" s="31">
        <v>8.5999999999999993E-2</v>
      </c>
      <c r="U5307" s="31">
        <v>1.1279999999999999</v>
      </c>
      <c r="V5307" s="31">
        <v>2.4E-2</v>
      </c>
      <c r="W5307" s="31">
        <v>1.1039999999999999</v>
      </c>
      <c r="X5307" s="31">
        <v>57.941000000000003</v>
      </c>
      <c r="Y5307" s="31">
        <v>0.316695</v>
      </c>
      <c r="Z5307" s="31">
        <v>0.23069500000000001</v>
      </c>
      <c r="AA5307" s="31">
        <v>7.9298974651797982</v>
      </c>
      <c r="AB5307" s="31" t="s">
        <v>194</v>
      </c>
      <c r="AC5307" s="31" t="s">
        <v>194</v>
      </c>
      <c r="AD5307" s="31">
        <v>1.1289999999999998</v>
      </c>
      <c r="AE5307" s="34">
        <v>2203.7166666666667</v>
      </c>
      <c r="AF5307" s="31">
        <v>6.1063685570120381</v>
      </c>
      <c r="AG5307" s="31">
        <v>2.9768975445232968</v>
      </c>
      <c r="AH5307" s="34"/>
      <c r="AI5307" s="34">
        <v>26.999999999999993</v>
      </c>
      <c r="AJ5307" s="127"/>
      <c r="AK5307" s="127"/>
      <c r="AL5307" s="127"/>
      <c r="AM5307" s="127"/>
    </row>
    <row r="5308" spans="1:39" s="1" customFormat="1" ht="15" customHeight="1" x14ac:dyDescent="0.2">
      <c r="A5308" s="30">
        <v>5450</v>
      </c>
      <c r="B5308" s="30">
        <v>110831</v>
      </c>
      <c r="C5308" s="140">
        <v>40787</v>
      </c>
      <c r="D5308" s="30">
        <v>14</v>
      </c>
      <c r="E5308" s="30" t="s">
        <v>49</v>
      </c>
      <c r="F5308" s="30">
        <v>-81</v>
      </c>
      <c r="G5308" s="83">
        <v>1.6779999999999999</v>
      </c>
      <c r="H5308" s="32">
        <v>-81.027966666666671</v>
      </c>
      <c r="I5308" s="30">
        <v>25</v>
      </c>
      <c r="J5308" s="83">
        <v>2.0820000000000505</v>
      </c>
      <c r="K5308" s="32">
        <v>25.034700000000001</v>
      </c>
      <c r="L5308" s="34">
        <v>29.367999999999999</v>
      </c>
      <c r="M5308" s="34">
        <v>36.777000000000001</v>
      </c>
      <c r="N5308" s="33"/>
      <c r="O5308" s="33"/>
      <c r="P5308" s="31">
        <v>26.399999999999995</v>
      </c>
      <c r="Q5308" s="31">
        <v>10.187182</v>
      </c>
      <c r="R5308" s="31">
        <v>6.7071994891841582</v>
      </c>
      <c r="S5308" s="31">
        <v>3.633</v>
      </c>
      <c r="T5308" s="31">
        <v>8.4000000000000005E-2</v>
      </c>
      <c r="U5308" s="31">
        <v>0.58399999999999996</v>
      </c>
      <c r="V5308" s="31">
        <v>2.3E-2</v>
      </c>
      <c r="W5308" s="31">
        <v>0.56099999999999994</v>
      </c>
      <c r="X5308" s="31">
        <v>16.047000000000001</v>
      </c>
      <c r="Y5308" s="31">
        <v>0.30319250000000003</v>
      </c>
      <c r="Z5308" s="31">
        <v>0.21919250000000001</v>
      </c>
      <c r="AA5308" s="31">
        <v>7.8375213286693253</v>
      </c>
      <c r="AB5308" s="31" t="s">
        <v>194</v>
      </c>
      <c r="AC5308" s="31" t="s">
        <v>194</v>
      </c>
      <c r="AD5308" s="31">
        <v>4.2170000000000005</v>
      </c>
      <c r="AE5308" s="34">
        <v>2318.9833333333331</v>
      </c>
      <c r="AF5308" s="31">
        <v>1.6195242908531757</v>
      </c>
      <c r="AG5308" s="31">
        <v>0.53427828506004782</v>
      </c>
      <c r="AH5308" s="34"/>
      <c r="AI5308" s="34">
        <v>6.9000000000000128</v>
      </c>
      <c r="AJ5308" s="127"/>
      <c r="AK5308" s="127"/>
      <c r="AL5308" s="127"/>
      <c r="AM5308" s="127"/>
    </row>
    <row r="5309" spans="1:39" s="1" customFormat="1" ht="15" customHeight="1" x14ac:dyDescent="0.2">
      <c r="A5309" s="30">
        <v>5451</v>
      </c>
      <c r="B5309" s="30">
        <v>110831</v>
      </c>
      <c r="C5309" s="140">
        <v>40787</v>
      </c>
      <c r="D5309" s="30">
        <v>15</v>
      </c>
      <c r="E5309" s="30" t="s">
        <v>49</v>
      </c>
      <c r="F5309" s="30">
        <v>-80</v>
      </c>
      <c r="G5309" s="83">
        <v>56.927999999999997</v>
      </c>
      <c r="H5309" s="32">
        <v>-80.948800000000006</v>
      </c>
      <c r="I5309" s="30">
        <v>24</v>
      </c>
      <c r="J5309" s="83">
        <v>55.853000000000037</v>
      </c>
      <c r="K5309" s="32">
        <v>24.930883333333334</v>
      </c>
      <c r="L5309" s="34">
        <v>30.088999999999999</v>
      </c>
      <c r="M5309" s="34">
        <v>36.713000000000001</v>
      </c>
      <c r="N5309" s="33"/>
      <c r="O5309" s="33"/>
      <c r="P5309" s="31">
        <v>46.508108108108104</v>
      </c>
      <c r="Q5309" s="31">
        <v>11.465383999999998</v>
      </c>
      <c r="R5309" s="31">
        <v>3.1289334408087424</v>
      </c>
      <c r="S5309" s="31">
        <v>0</v>
      </c>
      <c r="T5309" s="31">
        <v>7.8E-2</v>
      </c>
      <c r="U5309" s="31">
        <v>1.0620000000000001</v>
      </c>
      <c r="V5309" s="31">
        <v>0</v>
      </c>
      <c r="W5309" s="31">
        <v>1.0620000000000001</v>
      </c>
      <c r="X5309" s="31">
        <v>14.561</v>
      </c>
      <c r="Y5309" s="31">
        <v>0.24304500000000001</v>
      </c>
      <c r="Z5309" s="31">
        <v>0.165045</v>
      </c>
      <c r="AA5309" s="31">
        <v>8.0271452665492635</v>
      </c>
      <c r="AB5309" s="31" t="s">
        <v>194</v>
      </c>
      <c r="AC5309" s="31" t="s">
        <v>194</v>
      </c>
      <c r="AD5309" s="31">
        <v>1.0620000000000001</v>
      </c>
      <c r="AE5309" s="34">
        <v>2245.4250000000002</v>
      </c>
      <c r="AF5309" s="31">
        <v>1.856959097206488</v>
      </c>
      <c r="AG5309" s="31">
        <v>1.8770446066970949</v>
      </c>
      <c r="AH5309" s="34"/>
      <c r="AI5309" s="34">
        <v>3.3499999999999908</v>
      </c>
      <c r="AJ5309" s="127"/>
      <c r="AK5309" s="127"/>
      <c r="AL5309" s="127"/>
      <c r="AM5309" s="127"/>
    </row>
    <row r="5310" spans="1:39" s="1" customFormat="1" ht="15" customHeight="1" x14ac:dyDescent="0.2">
      <c r="A5310" s="30">
        <v>5452</v>
      </c>
      <c r="B5310" s="30">
        <v>110831</v>
      </c>
      <c r="C5310" s="140">
        <v>40787</v>
      </c>
      <c r="D5310" s="30">
        <v>16</v>
      </c>
      <c r="E5310" s="30" t="s">
        <v>50</v>
      </c>
      <c r="F5310" s="30">
        <v>-80</v>
      </c>
      <c r="G5310" s="83">
        <v>49.848999999999997</v>
      </c>
      <c r="H5310" s="32">
        <v>-80.830816666666664</v>
      </c>
      <c r="I5310" s="30">
        <v>24</v>
      </c>
      <c r="J5310" s="83">
        <v>52.523999999999944</v>
      </c>
      <c r="K5310" s="32">
        <v>24.875399999999999</v>
      </c>
      <c r="L5310" s="34">
        <v>29.867999999999999</v>
      </c>
      <c r="M5310" s="34">
        <v>37.725999999999999</v>
      </c>
      <c r="N5310" s="33"/>
      <c r="O5310" s="33"/>
      <c r="P5310" s="31">
        <v>46.378378378378379</v>
      </c>
      <c r="Q5310" s="31">
        <v>18.467708000000002</v>
      </c>
      <c r="R5310" s="31">
        <v>2.0065315953544052</v>
      </c>
      <c r="S5310" s="31">
        <v>0.33700000000000002</v>
      </c>
      <c r="T5310" s="31">
        <v>0.24</v>
      </c>
      <c r="U5310" s="31">
        <v>1.6970000000000001</v>
      </c>
      <c r="V5310" s="31">
        <v>0.30499999999999999</v>
      </c>
      <c r="W5310" s="31">
        <v>1.3920000000000001</v>
      </c>
      <c r="X5310" s="31">
        <v>58.005000000000003</v>
      </c>
      <c r="Y5310" s="31">
        <v>0.49591000000000007</v>
      </c>
      <c r="Z5310" s="31">
        <v>0.25591000000000008</v>
      </c>
      <c r="AA5310" s="31">
        <v>7.8809069992599232</v>
      </c>
      <c r="AB5310" s="31" t="s">
        <v>194</v>
      </c>
      <c r="AC5310" s="31" t="s">
        <v>194</v>
      </c>
      <c r="AD5310" s="31">
        <v>2.0340000000000003</v>
      </c>
      <c r="AE5310" s="34">
        <v>2102.1</v>
      </c>
      <c r="AF5310" s="31">
        <v>0.78513459902291982</v>
      </c>
      <c r="AG5310" s="31">
        <v>0.41055216433254266</v>
      </c>
      <c r="AH5310" s="34"/>
      <c r="AI5310" s="34">
        <v>2.0999999999999908</v>
      </c>
      <c r="AJ5310" s="127"/>
      <c r="AK5310" s="127"/>
      <c r="AL5310" s="127"/>
      <c r="AM5310" s="127"/>
    </row>
    <row r="5311" spans="1:39" s="1" customFormat="1" ht="15" customHeight="1" x14ac:dyDescent="0.2">
      <c r="A5311" s="30">
        <v>5453</v>
      </c>
      <c r="B5311" s="30">
        <v>110831</v>
      </c>
      <c r="C5311" s="140">
        <v>40787</v>
      </c>
      <c r="D5311" s="30">
        <v>17</v>
      </c>
      <c r="E5311" s="30" t="s">
        <v>50</v>
      </c>
      <c r="F5311" s="30">
        <v>-80</v>
      </c>
      <c r="G5311" s="83">
        <v>42.57</v>
      </c>
      <c r="H5311" s="32">
        <v>-80.709500000000006</v>
      </c>
      <c r="I5311" s="30">
        <v>24</v>
      </c>
      <c r="J5311" s="83">
        <v>55.339000000000027</v>
      </c>
      <c r="K5311" s="32">
        <v>24.922316666666667</v>
      </c>
      <c r="L5311" s="34">
        <v>29.872</v>
      </c>
      <c r="M5311" s="34">
        <v>37.917000000000002</v>
      </c>
      <c r="N5311" s="33"/>
      <c r="O5311" s="33"/>
      <c r="P5311" s="31">
        <v>53.729729729729726</v>
      </c>
      <c r="Q5311" s="31">
        <v>12.938094999999999</v>
      </c>
      <c r="R5311" s="31">
        <v>1.6549610922014315</v>
      </c>
      <c r="S5311" s="31">
        <v>1E-3</v>
      </c>
      <c r="T5311" s="31">
        <v>0.109</v>
      </c>
      <c r="U5311" s="31">
        <v>1.365</v>
      </c>
      <c r="V5311" s="31">
        <v>0.154</v>
      </c>
      <c r="W5311" s="31">
        <v>1.2110000000000001</v>
      </c>
      <c r="X5311" s="31">
        <v>28.01</v>
      </c>
      <c r="Y5311" s="31">
        <v>0.33265250000000002</v>
      </c>
      <c r="Z5311" s="31">
        <v>0.22365250000000003</v>
      </c>
      <c r="AA5311" s="31">
        <v>7.9282391276600377</v>
      </c>
      <c r="AB5311" s="31" t="s">
        <v>194</v>
      </c>
      <c r="AC5311" s="31" t="s">
        <v>194</v>
      </c>
      <c r="AD5311" s="31">
        <v>1.3660000000000001</v>
      </c>
      <c r="AE5311" s="34">
        <v>2108.9250000000002</v>
      </c>
      <c r="AF5311" s="31">
        <v>1.218326825507952</v>
      </c>
      <c r="AG5311" s="31">
        <v>0.2339514828221074</v>
      </c>
      <c r="AH5311" s="34"/>
      <c r="AI5311" s="34">
        <v>1.7999999999999972</v>
      </c>
      <c r="AJ5311" s="127"/>
      <c r="AK5311" s="127"/>
      <c r="AL5311" s="127"/>
      <c r="AM5311" s="127"/>
    </row>
    <row r="5312" spans="1:39" s="1" customFormat="1" ht="15" customHeight="1" x14ac:dyDescent="0.2">
      <c r="A5312" s="30">
        <v>5454</v>
      </c>
      <c r="B5312" s="30">
        <v>110831</v>
      </c>
      <c r="C5312" s="140">
        <v>40787</v>
      </c>
      <c r="D5312" s="30">
        <v>18</v>
      </c>
      <c r="E5312" s="30" t="s">
        <v>50</v>
      </c>
      <c r="F5312" s="30">
        <v>-80</v>
      </c>
      <c r="G5312" s="83">
        <v>36.686</v>
      </c>
      <c r="H5312" s="32">
        <v>-80.611433333333338</v>
      </c>
      <c r="I5312" s="30">
        <v>24</v>
      </c>
      <c r="J5312" s="83">
        <v>58.650999999999982</v>
      </c>
      <c r="K5312" s="32">
        <v>24.977516666666666</v>
      </c>
      <c r="L5312" s="34">
        <v>30.231999999999999</v>
      </c>
      <c r="M5312" s="34">
        <v>37.774000000000001</v>
      </c>
      <c r="N5312" s="33"/>
      <c r="O5312" s="33"/>
      <c r="P5312" s="31">
        <v>50.162162162162161</v>
      </c>
      <c r="Q5312" s="31">
        <v>11.104152999999998</v>
      </c>
      <c r="R5312" s="31">
        <v>2.1262608626970825</v>
      </c>
      <c r="S5312" s="31">
        <v>6.5000000000000002E-2</v>
      </c>
      <c r="T5312" s="31">
        <v>0.06</v>
      </c>
      <c r="U5312" s="31">
        <v>1.7769999999999999</v>
      </c>
      <c r="V5312" s="31">
        <v>0.14199999999999999</v>
      </c>
      <c r="W5312" s="31">
        <v>1.635</v>
      </c>
      <c r="X5312" s="31">
        <v>13.159000000000001</v>
      </c>
      <c r="Y5312" s="31">
        <v>0.17553249999999998</v>
      </c>
      <c r="Z5312" s="31">
        <v>0.11553249999999998</v>
      </c>
      <c r="AA5312" s="31">
        <v>7.7952422868815194</v>
      </c>
      <c r="AB5312" s="31" t="s">
        <v>194</v>
      </c>
      <c r="AC5312" s="31" t="s">
        <v>194</v>
      </c>
      <c r="AD5312" s="31">
        <v>1.8420000000000001</v>
      </c>
      <c r="AE5312" s="34">
        <v>2023.2333333333331</v>
      </c>
      <c r="AF5312" s="31">
        <v>1.0394087533445517</v>
      </c>
      <c r="AG5312" s="31">
        <v>0.22079884908155786</v>
      </c>
      <c r="AH5312" s="34"/>
      <c r="AI5312" s="34">
        <v>2.2500000000000053</v>
      </c>
      <c r="AJ5312" s="127"/>
      <c r="AK5312" s="127"/>
      <c r="AL5312" s="127"/>
      <c r="AM5312" s="127"/>
    </row>
    <row r="5313" spans="1:39" s="1" customFormat="1" ht="15" customHeight="1" x14ac:dyDescent="0.2">
      <c r="A5313" s="30">
        <v>5455</v>
      </c>
      <c r="B5313" s="30">
        <v>110831</v>
      </c>
      <c r="C5313" s="140">
        <v>40787</v>
      </c>
      <c r="D5313" s="30">
        <v>19</v>
      </c>
      <c r="E5313" s="30" t="s">
        <v>47</v>
      </c>
      <c r="F5313" s="30">
        <v>-80</v>
      </c>
      <c r="G5313" s="83">
        <v>32.923000000000002</v>
      </c>
      <c r="H5313" s="32">
        <v>-80.548716666666664</v>
      </c>
      <c r="I5313" s="30">
        <v>25</v>
      </c>
      <c r="J5313" s="83">
        <v>1.1820000000000164</v>
      </c>
      <c r="K5313" s="32">
        <v>25.0197</v>
      </c>
      <c r="L5313" s="34">
        <v>29.556999999999999</v>
      </c>
      <c r="M5313" s="34">
        <v>38.595999999999997</v>
      </c>
      <c r="N5313" s="33"/>
      <c r="O5313" s="33"/>
      <c r="P5313" s="31">
        <v>56.064864864864859</v>
      </c>
      <c r="Q5313" s="31">
        <v>15.022120000000001</v>
      </c>
      <c r="R5313" s="31">
        <v>1.6109920178817454</v>
      </c>
      <c r="S5313" s="31">
        <v>1.9139999999999999</v>
      </c>
      <c r="T5313" s="31">
        <v>8.4000000000000005E-2</v>
      </c>
      <c r="U5313" s="31">
        <v>1.671</v>
      </c>
      <c r="V5313" s="31">
        <v>0.1</v>
      </c>
      <c r="W5313" s="31">
        <v>1.571</v>
      </c>
      <c r="X5313" s="31">
        <v>18.652999999999999</v>
      </c>
      <c r="Y5313" s="31">
        <v>0.23445250000000001</v>
      </c>
      <c r="Z5313" s="31">
        <v>0.15045249999999999</v>
      </c>
      <c r="AA5313" s="31">
        <v>7.8729938612723336</v>
      </c>
      <c r="AB5313" s="31" t="s">
        <v>194</v>
      </c>
      <c r="AC5313" s="31" t="s">
        <v>194</v>
      </c>
      <c r="AD5313" s="31">
        <v>3.585</v>
      </c>
      <c r="AE5313" s="34">
        <v>2104.375</v>
      </c>
      <c r="AF5313" s="31">
        <v>0.74766704979340792</v>
      </c>
      <c r="AG5313" s="31">
        <v>0.19664950816542873</v>
      </c>
      <c r="AH5313" s="34"/>
      <c r="AI5313" s="34">
        <v>1.7000000000000082</v>
      </c>
      <c r="AJ5313" s="127"/>
      <c r="AK5313" s="127"/>
      <c r="AL5313" s="127"/>
      <c r="AM5313" s="127"/>
    </row>
    <row r="5314" spans="1:39" s="1" customFormat="1" ht="15" customHeight="1" x14ac:dyDescent="0.2">
      <c r="A5314" s="30">
        <v>5456</v>
      </c>
      <c r="B5314" s="30">
        <v>110831</v>
      </c>
      <c r="C5314" s="140">
        <v>40787</v>
      </c>
      <c r="D5314" s="30">
        <v>20</v>
      </c>
      <c r="E5314" s="30" t="s">
        <v>47</v>
      </c>
      <c r="F5314" s="30">
        <v>-80</v>
      </c>
      <c r="G5314" s="83">
        <v>29.568999999999999</v>
      </c>
      <c r="H5314" s="32">
        <v>-80.49281666666667</v>
      </c>
      <c r="I5314" s="30">
        <v>25</v>
      </c>
      <c r="J5314" s="83">
        <v>4.0379999999999683</v>
      </c>
      <c r="K5314" s="32">
        <v>25.067299999999999</v>
      </c>
      <c r="L5314" s="34">
        <v>29.349</v>
      </c>
      <c r="M5314" s="34">
        <v>39.805</v>
      </c>
      <c r="N5314" s="33"/>
      <c r="O5314" s="33"/>
      <c r="P5314" s="31">
        <v>43.351351351351347</v>
      </c>
      <c r="Q5314" s="31">
        <v>13.688343999999999</v>
      </c>
      <c r="R5314" s="31">
        <v>2.2643498640539859</v>
      </c>
      <c r="S5314" s="31">
        <v>1.621</v>
      </c>
      <c r="T5314" s="31">
        <v>0.13100000000000001</v>
      </c>
      <c r="U5314" s="31">
        <v>1.984</v>
      </c>
      <c r="V5314" s="31">
        <v>0.22900000000000001</v>
      </c>
      <c r="W5314" s="31">
        <v>1.7549999999999999</v>
      </c>
      <c r="X5314" s="31">
        <v>27.873999999999999</v>
      </c>
      <c r="Y5314" s="31">
        <v>0.26391249999999999</v>
      </c>
      <c r="Z5314" s="31">
        <v>0.13291249999999999</v>
      </c>
      <c r="AA5314" s="31">
        <v>7.8822985390930054</v>
      </c>
      <c r="AB5314" s="31" t="s">
        <v>194</v>
      </c>
      <c r="AC5314" s="31" t="s">
        <v>194</v>
      </c>
      <c r="AD5314" s="31">
        <v>3.605</v>
      </c>
      <c r="AE5314" s="34">
        <v>2146.8416666666667</v>
      </c>
      <c r="AF5314" s="31">
        <v>0.71946114194647182</v>
      </c>
      <c r="AG5314" s="31">
        <v>0.1692854447896687</v>
      </c>
      <c r="AH5314" s="34"/>
      <c r="AI5314" s="34">
        <v>2.3499999999999943</v>
      </c>
      <c r="AJ5314" s="127"/>
      <c r="AK5314" s="127"/>
      <c r="AL5314" s="127"/>
      <c r="AM5314" s="127"/>
    </row>
    <row r="5315" spans="1:39" s="1" customFormat="1" ht="15" customHeight="1" x14ac:dyDescent="0.2">
      <c r="A5315" s="30">
        <v>5457</v>
      </c>
      <c r="B5315" s="30">
        <v>110831</v>
      </c>
      <c r="C5315" s="140">
        <v>40787</v>
      </c>
      <c r="D5315" s="30">
        <v>34</v>
      </c>
      <c r="E5315" s="30" t="s">
        <v>49</v>
      </c>
      <c r="F5315" s="30">
        <v>-80</v>
      </c>
      <c r="G5315" s="83">
        <v>57.331000000000003</v>
      </c>
      <c r="H5315" s="32">
        <v>-80.955516666666668</v>
      </c>
      <c r="I5315" s="30">
        <v>24</v>
      </c>
      <c r="J5315" s="83">
        <v>59.317999999999955</v>
      </c>
      <c r="K5315" s="32">
        <v>24.988633333333333</v>
      </c>
      <c r="L5315" s="34">
        <v>30.202000000000002</v>
      </c>
      <c r="M5315" s="34">
        <v>36.033999999999999</v>
      </c>
      <c r="N5315" s="33"/>
      <c r="O5315" s="33"/>
      <c r="P5315" s="31">
        <v>62.637837837837829</v>
      </c>
      <c r="Q5315" s="31">
        <v>19.440252999999998</v>
      </c>
      <c r="R5315" s="31">
        <v>1.0722683669676678</v>
      </c>
      <c r="S5315" s="31">
        <v>1E-3</v>
      </c>
      <c r="T5315" s="31">
        <v>0.109</v>
      </c>
      <c r="U5315" s="31">
        <v>5.0999999999999997E-2</v>
      </c>
      <c r="V5315" s="31">
        <v>0</v>
      </c>
      <c r="W5315" s="31">
        <v>5.0999999999999997E-2</v>
      </c>
      <c r="X5315" s="31">
        <v>20.83</v>
      </c>
      <c r="Y5315" s="31">
        <v>9.3289999999999998E-2</v>
      </c>
      <c r="Z5315" s="31">
        <v>0</v>
      </c>
      <c r="AA5315" s="31">
        <v>8.1048936534822928</v>
      </c>
      <c r="AB5315" s="31" t="s">
        <v>194</v>
      </c>
      <c r="AC5315" s="31" t="s">
        <v>194</v>
      </c>
      <c r="AD5315" s="31">
        <v>5.1999999999999998E-2</v>
      </c>
      <c r="AE5315" s="34">
        <v>2242.3916666666669</v>
      </c>
      <c r="AF5315" s="31">
        <v>0.65294571747160801</v>
      </c>
      <c r="AG5315" s="31">
        <v>0.33202269863000639</v>
      </c>
      <c r="AH5315" s="34"/>
      <c r="AI5315" s="34">
        <v>1.1500000000000021</v>
      </c>
      <c r="AJ5315" s="127"/>
      <c r="AK5315" s="127"/>
      <c r="AL5315" s="127"/>
      <c r="AM5315" s="127"/>
    </row>
    <row r="5316" spans="1:39" s="1" customFormat="1" ht="15" customHeight="1" x14ac:dyDescent="0.2">
      <c r="A5316" s="30">
        <v>5458</v>
      </c>
      <c r="B5316" s="30">
        <v>110831</v>
      </c>
      <c r="C5316" s="140">
        <v>40787</v>
      </c>
      <c r="D5316" s="30">
        <v>36</v>
      </c>
      <c r="E5316" s="30" t="s">
        <v>50</v>
      </c>
      <c r="F5316" s="30">
        <v>-80</v>
      </c>
      <c r="G5316" s="83">
        <v>47.616999999999997</v>
      </c>
      <c r="H5316" s="32">
        <v>-80.793616666666665</v>
      </c>
      <c r="I5316" s="30">
        <v>24</v>
      </c>
      <c r="J5316" s="83">
        <v>57.588000000000079</v>
      </c>
      <c r="K5316" s="32">
        <v>24.959800000000001</v>
      </c>
      <c r="L5316" s="34">
        <v>29.876999999999999</v>
      </c>
      <c r="M5316" s="34">
        <v>36.984000000000002</v>
      </c>
      <c r="N5316" s="33"/>
      <c r="O5316" s="33"/>
      <c r="P5316" s="31">
        <v>57.016216216216222</v>
      </c>
      <c r="Q5316" s="31">
        <v>18.967873999999998</v>
      </c>
      <c r="R5316" s="31">
        <v>1.3210486835640214</v>
      </c>
      <c r="S5316" s="31">
        <v>2.8969999999999998</v>
      </c>
      <c r="T5316" s="31">
        <v>0.191</v>
      </c>
      <c r="U5316" s="31">
        <v>1.254</v>
      </c>
      <c r="V5316" s="31">
        <v>5.8999999999999997E-2</v>
      </c>
      <c r="W5316" s="31">
        <v>1.1950000000000001</v>
      </c>
      <c r="X5316" s="31">
        <v>40.155000000000001</v>
      </c>
      <c r="Y5316" s="31">
        <v>0.34492750000000005</v>
      </c>
      <c r="Z5316" s="31">
        <v>0.15392750000000005</v>
      </c>
      <c r="AA5316" s="31">
        <v>8.1404810291911947</v>
      </c>
      <c r="AB5316" s="31" t="s">
        <v>194</v>
      </c>
      <c r="AC5316" s="31" t="s">
        <v>194</v>
      </c>
      <c r="AD5316" s="31">
        <v>4.1509999999999998</v>
      </c>
      <c r="AE5316" s="34">
        <v>2192.3416666666667</v>
      </c>
      <c r="AF5316" s="31">
        <v>1.0831910580621842</v>
      </c>
      <c r="AG5316" s="31">
        <v>0.29971802444625473</v>
      </c>
      <c r="AH5316" s="34"/>
      <c r="AI5316" s="34">
        <v>1.4499999999999957</v>
      </c>
      <c r="AJ5316" s="127"/>
      <c r="AK5316" s="127"/>
      <c r="AL5316" s="127"/>
      <c r="AM5316" s="127"/>
    </row>
    <row r="5317" spans="1:39" s="1" customFormat="1" ht="15" customHeight="1" x14ac:dyDescent="0.2">
      <c r="A5317" s="30">
        <v>5459</v>
      </c>
      <c r="B5317" s="30">
        <v>110831</v>
      </c>
      <c r="C5317" s="140">
        <v>40787</v>
      </c>
      <c r="D5317" s="30">
        <v>37</v>
      </c>
      <c r="E5317" s="30" t="s">
        <v>50</v>
      </c>
      <c r="F5317" s="30">
        <v>-80</v>
      </c>
      <c r="G5317" s="83">
        <v>45.68</v>
      </c>
      <c r="H5317" s="32">
        <v>-80.76133333333334</v>
      </c>
      <c r="I5317" s="30">
        <v>24</v>
      </c>
      <c r="J5317" s="83">
        <v>55.96</v>
      </c>
      <c r="K5317" s="32">
        <v>24.932666666666666</v>
      </c>
      <c r="L5317" s="34">
        <v>29.957000000000001</v>
      </c>
      <c r="M5317" s="34">
        <v>38.712000000000003</v>
      </c>
      <c r="N5317" s="33"/>
      <c r="O5317" s="33"/>
      <c r="P5317" s="31">
        <v>52.56216216216216</v>
      </c>
      <c r="Q5317" s="31">
        <v>25.358884000000003</v>
      </c>
      <c r="R5317" s="31">
        <v>2.1233039533812077</v>
      </c>
      <c r="S5317" s="31">
        <v>1.931</v>
      </c>
      <c r="T5317" s="31">
        <v>0.37</v>
      </c>
      <c r="U5317" s="31">
        <v>0.38600000000000001</v>
      </c>
      <c r="V5317" s="31">
        <v>7.9000000000000001E-2</v>
      </c>
      <c r="W5317" s="31">
        <v>0.307</v>
      </c>
      <c r="X5317" s="31">
        <v>83.694000000000003</v>
      </c>
      <c r="Y5317" s="31">
        <v>0.48118000000000005</v>
      </c>
      <c r="Z5317" s="31">
        <v>0.11118000000000006</v>
      </c>
      <c r="AA5317" s="31">
        <v>8.0272173548048968</v>
      </c>
      <c r="AB5317" s="31" t="s">
        <v>194</v>
      </c>
      <c r="AC5317" s="31" t="s">
        <v>194</v>
      </c>
      <c r="AD5317" s="31">
        <v>2.3170000000000002</v>
      </c>
      <c r="AE5317" s="34">
        <v>2117.2666666666669</v>
      </c>
      <c r="AF5317" s="31">
        <v>1.0642467915978238</v>
      </c>
      <c r="AG5317" s="31">
        <v>0.2642111781689126</v>
      </c>
      <c r="AH5317" s="34"/>
      <c r="AI5317" s="34">
        <v>2.2499999999999964</v>
      </c>
      <c r="AJ5317" s="127"/>
      <c r="AK5317" s="127"/>
      <c r="AL5317" s="127"/>
      <c r="AM5317" s="127"/>
    </row>
    <row r="5318" spans="1:39" ht="15" customHeight="1" x14ac:dyDescent="0.2">
      <c r="A5318" s="25">
        <v>5460</v>
      </c>
      <c r="B5318" s="25">
        <v>110831</v>
      </c>
      <c r="C5318" s="139">
        <v>40788</v>
      </c>
      <c r="D5318" s="25">
        <v>21</v>
      </c>
      <c r="E5318" s="25" t="s">
        <v>47</v>
      </c>
      <c r="F5318" s="25">
        <v>-80</v>
      </c>
      <c r="G5318" s="82">
        <v>30.885999999999999</v>
      </c>
      <c r="H5318" s="27">
        <v>-80.514766666666674</v>
      </c>
      <c r="I5318" s="25">
        <v>25</v>
      </c>
      <c r="J5318" s="82">
        <v>6.7750000000000199</v>
      </c>
      <c r="K5318" s="27">
        <v>25.112916666666667</v>
      </c>
      <c r="L5318" s="29">
        <v>29.172000000000001</v>
      </c>
      <c r="M5318" s="29">
        <v>38.356999999999999</v>
      </c>
      <c r="P5318" s="26">
        <v>24.021621621621623</v>
      </c>
      <c r="Q5318" s="26">
        <v>9.548080999999998</v>
      </c>
      <c r="R5318" s="26">
        <v>4.7043264426442724</v>
      </c>
      <c r="S5318" s="26">
        <v>1.9970000000000001</v>
      </c>
      <c r="T5318" s="26">
        <v>0.14299999999999999</v>
      </c>
      <c r="U5318" s="26">
        <v>2.5350000000000001</v>
      </c>
      <c r="V5318" s="26">
        <v>0.16</v>
      </c>
      <c r="W5318" s="26">
        <v>2.375</v>
      </c>
      <c r="X5318" s="26">
        <v>37.664999999999999</v>
      </c>
      <c r="Y5318" s="26">
        <v>0.24672750000000002</v>
      </c>
      <c r="Z5318" s="26">
        <v>0.10372750000000003</v>
      </c>
      <c r="AA5318" s="26">
        <v>7.8275620105607162</v>
      </c>
      <c r="AB5318" s="26" t="s">
        <v>194</v>
      </c>
      <c r="AC5318" s="26" t="s">
        <v>194</v>
      </c>
      <c r="AD5318" s="26">
        <v>4.532</v>
      </c>
      <c r="AE5318" s="29">
        <v>1948.1583333333335</v>
      </c>
      <c r="AF5318" s="26">
        <v>0.80365788178807196</v>
      </c>
      <c r="AG5318" s="26">
        <v>0.14737182705672808</v>
      </c>
      <c r="AI5318" s="29">
        <v>4.7999999999999954</v>
      </c>
    </row>
    <row r="5319" spans="1:39" s="1" customFormat="1" ht="15" customHeight="1" x14ac:dyDescent="0.2">
      <c r="A5319" s="30">
        <v>5461</v>
      </c>
      <c r="B5319" s="30">
        <v>110831</v>
      </c>
      <c r="C5319" s="140">
        <v>40788</v>
      </c>
      <c r="D5319" s="30">
        <v>22</v>
      </c>
      <c r="E5319" s="30" t="s">
        <v>47</v>
      </c>
      <c r="F5319" s="30">
        <v>-80</v>
      </c>
      <c r="G5319" s="83">
        <v>36.24</v>
      </c>
      <c r="H5319" s="32">
        <v>-80.603999999999999</v>
      </c>
      <c r="I5319" s="30">
        <v>25</v>
      </c>
      <c r="J5319" s="83">
        <v>5.9980000000000189</v>
      </c>
      <c r="K5319" s="32">
        <v>25.099966666666667</v>
      </c>
      <c r="L5319" s="34">
        <v>29.265999999999998</v>
      </c>
      <c r="M5319" s="34">
        <v>39.101999999999997</v>
      </c>
      <c r="N5319" s="33"/>
      <c r="O5319" s="33"/>
      <c r="P5319" s="31">
        <v>44.713513513513512</v>
      </c>
      <c r="Q5319" s="31">
        <v>10.159395</v>
      </c>
      <c r="R5319" s="31">
        <v>2.3378547872597735</v>
      </c>
      <c r="S5319" s="31">
        <v>1.867</v>
      </c>
      <c r="T5319" s="31">
        <v>0.2</v>
      </c>
      <c r="U5319" s="31">
        <v>2.6139999999999999</v>
      </c>
      <c r="V5319" s="31">
        <v>0.42399999999999999</v>
      </c>
      <c r="W5319" s="31">
        <v>2.19</v>
      </c>
      <c r="X5319" s="31">
        <v>50.723999999999997</v>
      </c>
      <c r="Y5319" s="31">
        <v>0.28846250000000001</v>
      </c>
      <c r="Z5319" s="31">
        <v>8.8462499999999999E-2</v>
      </c>
      <c r="AA5319" s="31">
        <v>7.8171594268521902</v>
      </c>
      <c r="AB5319" s="31" t="s">
        <v>194</v>
      </c>
      <c r="AC5319" s="31" t="s">
        <v>194</v>
      </c>
      <c r="AD5319" s="31">
        <v>4.4809999999999999</v>
      </c>
      <c r="AE5319" s="34">
        <v>2033.85</v>
      </c>
      <c r="AF5319" s="31">
        <v>0.52201978701791985</v>
      </c>
      <c r="AG5319" s="31">
        <v>0.10752458495463793</v>
      </c>
      <c r="AH5319" s="34"/>
      <c r="AI5319" s="34">
        <v>2.4000000000000021</v>
      </c>
      <c r="AJ5319" s="127"/>
      <c r="AK5319" s="127"/>
      <c r="AL5319" s="127"/>
      <c r="AM5319" s="127"/>
    </row>
    <row r="5320" spans="1:39" s="1" customFormat="1" ht="15" customHeight="1" x14ac:dyDescent="0.2">
      <c r="A5320" s="30">
        <v>5462</v>
      </c>
      <c r="B5320" s="30">
        <v>110831</v>
      </c>
      <c r="C5320" s="140">
        <v>40788</v>
      </c>
      <c r="D5320" s="30">
        <v>23</v>
      </c>
      <c r="E5320" s="30" t="s">
        <v>47</v>
      </c>
      <c r="F5320" s="30">
        <v>-80</v>
      </c>
      <c r="G5320" s="83">
        <v>37.482999999999997</v>
      </c>
      <c r="H5320" s="32">
        <v>-80.624716666666671</v>
      </c>
      <c r="I5320" s="30">
        <v>25</v>
      </c>
      <c r="J5320" s="83">
        <v>3.3229999999998938</v>
      </c>
      <c r="K5320" s="32">
        <v>25.055383333333332</v>
      </c>
      <c r="L5320" s="34">
        <v>29.41</v>
      </c>
      <c r="M5320" s="34">
        <v>42.509</v>
      </c>
      <c r="N5320" s="33"/>
      <c r="O5320" s="33"/>
      <c r="P5320" s="31">
        <v>42.616216216216216</v>
      </c>
      <c r="Q5320" s="31">
        <v>13.799491999999999</v>
      </c>
      <c r="R5320" s="31">
        <v>3.6289671864777002</v>
      </c>
      <c r="S5320" s="31">
        <v>1.4470000000000001</v>
      </c>
      <c r="T5320" s="31">
        <v>0.35199999999999998</v>
      </c>
      <c r="U5320" s="31">
        <v>0.69799999999999995</v>
      </c>
      <c r="V5320" s="31">
        <v>6.0000000000000001E-3</v>
      </c>
      <c r="W5320" s="31">
        <v>0.69199999999999995</v>
      </c>
      <c r="X5320" s="31">
        <v>82.869</v>
      </c>
      <c r="Y5320" s="31">
        <v>0.23077</v>
      </c>
      <c r="Z5320" s="31">
        <v>0</v>
      </c>
      <c r="AA5320" s="31">
        <v>7.9226939281071749</v>
      </c>
      <c r="AB5320" s="31" t="s">
        <v>194</v>
      </c>
      <c r="AC5320" s="31" t="s">
        <v>194</v>
      </c>
      <c r="AD5320" s="31">
        <v>2.145</v>
      </c>
      <c r="AE5320" s="34">
        <v>2088.4499999999998</v>
      </c>
      <c r="AF5320" s="31">
        <v>1.0166756335873197</v>
      </c>
      <c r="AG5320" s="31">
        <v>0.19318333719406494</v>
      </c>
      <c r="AH5320" s="34"/>
      <c r="AI5320" s="34">
        <v>3.75</v>
      </c>
      <c r="AJ5320" s="127"/>
      <c r="AK5320" s="127"/>
      <c r="AL5320" s="127"/>
      <c r="AM5320" s="127"/>
    </row>
    <row r="5321" spans="1:39" s="3" customFormat="1" ht="15" customHeight="1" x14ac:dyDescent="0.2">
      <c r="A5321" s="25">
        <v>5463</v>
      </c>
      <c r="B5321" s="25">
        <v>110831</v>
      </c>
      <c r="C5321" s="139">
        <v>40788</v>
      </c>
      <c r="D5321" s="25">
        <v>24</v>
      </c>
      <c r="E5321" s="25" t="s">
        <v>48</v>
      </c>
      <c r="F5321" s="25">
        <v>-80</v>
      </c>
      <c r="G5321" s="82">
        <v>40.024000000000001</v>
      </c>
      <c r="H5321" s="27">
        <v>-80.66706666666667</v>
      </c>
      <c r="I5321" s="25">
        <v>25</v>
      </c>
      <c r="J5321" s="82">
        <v>3.8109999999998934</v>
      </c>
      <c r="K5321" s="27">
        <v>25.063516666666665</v>
      </c>
      <c r="L5321" s="29">
        <v>29.344999999999999</v>
      </c>
      <c r="M5321" s="29">
        <v>43.432000000000002</v>
      </c>
      <c r="N5321" s="28"/>
      <c r="O5321" s="28"/>
      <c r="P5321" s="26">
        <v>34.529729729729731</v>
      </c>
      <c r="Q5321" s="26">
        <v>19.051234999999998</v>
      </c>
      <c r="R5321" s="26">
        <v>3.9972931748230032</v>
      </c>
      <c r="S5321" s="26">
        <v>0.96799999999999997</v>
      </c>
      <c r="T5321" s="26">
        <v>0.39500000000000002</v>
      </c>
      <c r="U5321" s="26">
        <v>1.2649999999999999</v>
      </c>
      <c r="V5321" s="26">
        <v>0.115</v>
      </c>
      <c r="W5321" s="26">
        <v>1.1499999999999999</v>
      </c>
      <c r="X5321" s="26">
        <v>98.879000000000005</v>
      </c>
      <c r="Y5321" s="26">
        <v>0.51063999999999998</v>
      </c>
      <c r="Z5321" s="26">
        <v>0.11563999999999997</v>
      </c>
      <c r="AA5321" s="26">
        <v>7.845553676545947</v>
      </c>
      <c r="AB5321" s="26" t="s">
        <v>194</v>
      </c>
      <c r="AC5321" s="26" t="s">
        <v>194</v>
      </c>
      <c r="AD5321" s="26">
        <v>2.2329999999999997</v>
      </c>
      <c r="AE5321" s="29">
        <v>2007.3083333333329</v>
      </c>
      <c r="AF5321" s="26">
        <v>1.282737331486776</v>
      </c>
      <c r="AG5321" s="26">
        <v>0.21988960848800793</v>
      </c>
      <c r="AH5321" s="29"/>
      <c r="AI5321" s="29">
        <v>4.1500000000000004</v>
      </c>
      <c r="AJ5321" s="125"/>
      <c r="AK5321" s="125"/>
      <c r="AL5321" s="125"/>
      <c r="AM5321" s="125"/>
    </row>
    <row r="5322" spans="1:39" s="1" customFormat="1" ht="15" customHeight="1" x14ac:dyDescent="0.2">
      <c r="A5322" s="30">
        <v>5464</v>
      </c>
      <c r="B5322" s="30">
        <v>110831</v>
      </c>
      <c r="C5322" s="140">
        <v>40788</v>
      </c>
      <c r="D5322" s="30">
        <v>25</v>
      </c>
      <c r="E5322" s="30" t="s">
        <v>48</v>
      </c>
      <c r="F5322" s="30">
        <v>-80</v>
      </c>
      <c r="G5322" s="83">
        <v>43.035499999999999</v>
      </c>
      <c r="H5322" s="32">
        <v>-80.717258333333334</v>
      </c>
      <c r="I5322" s="30">
        <v>25</v>
      </c>
      <c r="J5322" s="83">
        <v>3.6009999999999565</v>
      </c>
      <c r="K5322" s="32">
        <v>25.060016666666666</v>
      </c>
      <c r="L5322" s="34">
        <v>29.242000000000001</v>
      </c>
      <c r="M5322" s="34">
        <v>43.350999999999999</v>
      </c>
      <c r="N5322" s="33"/>
      <c r="O5322" s="33"/>
      <c r="P5322" s="31">
        <v>46.270270270270274</v>
      </c>
      <c r="Q5322" s="31">
        <v>30.610627000000001</v>
      </c>
      <c r="R5322" s="31">
        <v>3.8880046371845443</v>
      </c>
      <c r="S5322" s="31">
        <v>0.156</v>
      </c>
      <c r="T5322" s="31">
        <v>0.251</v>
      </c>
      <c r="U5322" s="31">
        <v>1.1970000000000001</v>
      </c>
      <c r="V5322" s="31">
        <v>5.6000000000000001E-2</v>
      </c>
      <c r="W5322" s="31">
        <v>1.141</v>
      </c>
      <c r="X5322" s="31">
        <v>59.219000000000001</v>
      </c>
      <c r="Y5322" s="31">
        <v>0.36702249999999997</v>
      </c>
      <c r="Z5322" s="31">
        <v>0.11602249999999997</v>
      </c>
      <c r="AA5322" s="31">
        <v>8.0035370560564871</v>
      </c>
      <c r="AB5322" s="31" t="s">
        <v>194</v>
      </c>
      <c r="AC5322" s="31" t="s">
        <v>194</v>
      </c>
      <c r="AD5322" s="31">
        <v>1.353</v>
      </c>
      <c r="AE5322" s="34">
        <v>1777.5333333333333</v>
      </c>
      <c r="AF5322" s="31">
        <v>1.7807610476498397</v>
      </c>
      <c r="AG5322" s="31">
        <v>0.26637701974196737</v>
      </c>
      <c r="AH5322" s="34"/>
      <c r="AI5322" s="34">
        <v>4.1000000000000014</v>
      </c>
      <c r="AJ5322" s="127"/>
      <c r="AK5322" s="127"/>
      <c r="AL5322" s="127"/>
      <c r="AM5322" s="127"/>
    </row>
    <row r="5323" spans="1:39" s="1" customFormat="1" ht="15" customHeight="1" x14ac:dyDescent="0.2">
      <c r="A5323" s="30">
        <v>5465</v>
      </c>
      <c r="B5323" s="30">
        <v>110831</v>
      </c>
      <c r="C5323" s="140">
        <v>40788</v>
      </c>
      <c r="D5323" s="30">
        <v>26</v>
      </c>
      <c r="E5323" s="30" t="s">
        <v>50</v>
      </c>
      <c r="F5323" s="30">
        <v>-80</v>
      </c>
      <c r="G5323" s="83">
        <v>43.319000000000003</v>
      </c>
      <c r="H5323" s="32">
        <v>-80.721983333333327</v>
      </c>
      <c r="I5323" s="30">
        <v>25</v>
      </c>
      <c r="J5323" s="83">
        <v>1.4289999999999026</v>
      </c>
      <c r="K5323" s="32">
        <v>25.023816666666665</v>
      </c>
      <c r="L5323" s="34">
        <v>29.338999999999999</v>
      </c>
      <c r="M5323" s="34">
        <v>42.448999999999998</v>
      </c>
      <c r="N5323" s="33"/>
      <c r="O5323" s="33"/>
      <c r="P5323" s="31">
        <v>53.881081081081085</v>
      </c>
      <c r="Q5323" s="31">
        <v>28.776684999999997</v>
      </c>
      <c r="R5323" s="31">
        <v>3.9674734961291032</v>
      </c>
      <c r="S5323" s="31">
        <v>1.7000000000000001E-2</v>
      </c>
      <c r="T5323" s="31">
        <v>0.219</v>
      </c>
      <c r="U5323" s="31">
        <v>1.254</v>
      </c>
      <c r="V5323" s="31">
        <v>8.6999999999999994E-2</v>
      </c>
      <c r="W5323" s="31">
        <v>1.167</v>
      </c>
      <c r="X5323" s="31">
        <v>46.683</v>
      </c>
      <c r="Y5323" s="31">
        <v>0.13011500000000001</v>
      </c>
      <c r="Z5323" s="31">
        <v>0</v>
      </c>
      <c r="AA5323" s="31">
        <v>8.1771353390190047</v>
      </c>
      <c r="AB5323" s="31" t="s">
        <v>194</v>
      </c>
      <c r="AC5323" s="31" t="s">
        <v>194</v>
      </c>
      <c r="AD5323" s="31">
        <v>1.2710000000000001</v>
      </c>
      <c r="AE5323" s="34">
        <v>1832.8916666666669</v>
      </c>
      <c r="AF5323" s="31">
        <v>1.5332226325155358</v>
      </c>
      <c r="AG5323" s="31">
        <v>0.31625043656735141</v>
      </c>
      <c r="AH5323" s="34"/>
      <c r="AI5323" s="34">
        <v>4.1500000000000004</v>
      </c>
      <c r="AJ5323" s="127"/>
      <c r="AK5323" s="127"/>
      <c r="AL5323" s="127"/>
      <c r="AM5323" s="127"/>
    </row>
    <row r="5324" spans="1:39" s="1" customFormat="1" ht="15" customHeight="1" x14ac:dyDescent="0.2">
      <c r="A5324" s="30">
        <v>5466</v>
      </c>
      <c r="B5324" s="30">
        <v>110831</v>
      </c>
      <c r="C5324" s="140">
        <v>40788</v>
      </c>
      <c r="D5324" s="30">
        <v>27</v>
      </c>
      <c r="E5324" s="30" t="s">
        <v>50</v>
      </c>
      <c r="F5324" s="30">
        <v>-80</v>
      </c>
      <c r="G5324" s="83">
        <v>44.976999999999997</v>
      </c>
      <c r="H5324" s="32">
        <v>-80.749616666666668</v>
      </c>
      <c r="I5324" s="30">
        <v>25</v>
      </c>
      <c r="J5324" s="83">
        <v>0.33100000000000002</v>
      </c>
      <c r="K5324" s="32">
        <v>25.005516666666665</v>
      </c>
      <c r="L5324" s="34">
        <v>29.538</v>
      </c>
      <c r="M5324" s="34">
        <v>41.274999999999999</v>
      </c>
      <c r="N5324" s="33"/>
      <c r="O5324" s="33"/>
      <c r="P5324" s="31">
        <v>51.978378378378373</v>
      </c>
      <c r="Q5324" s="31">
        <v>28.137584</v>
      </c>
      <c r="R5324" s="31">
        <v>5.6813559347815659</v>
      </c>
      <c r="S5324" s="31">
        <v>5.8999999999999997E-2</v>
      </c>
      <c r="T5324" s="31">
        <v>0.27900000000000003</v>
      </c>
      <c r="U5324" s="31">
        <v>1.133</v>
      </c>
      <c r="V5324" s="31">
        <v>0.10199999999999999</v>
      </c>
      <c r="W5324" s="31">
        <v>1.0309999999999999</v>
      </c>
      <c r="X5324" s="31">
        <v>63.845999999999997</v>
      </c>
      <c r="Y5324" s="31">
        <v>0.29705500000000001</v>
      </c>
      <c r="Z5324" s="31">
        <v>1.8054999999999988E-2</v>
      </c>
      <c r="AA5324" s="31">
        <v>8.1719768579782066</v>
      </c>
      <c r="AB5324" s="31" t="s">
        <v>194</v>
      </c>
      <c r="AC5324" s="31" t="s">
        <v>194</v>
      </c>
      <c r="AD5324" s="31">
        <v>1.1919999999999999</v>
      </c>
      <c r="AE5324" s="34">
        <v>1944.3666666666666</v>
      </c>
      <c r="AF5324" s="31">
        <v>1.4166101478349198</v>
      </c>
      <c r="AG5324" s="31">
        <v>0.2982269507017038</v>
      </c>
      <c r="AH5324" s="34"/>
      <c r="AI5324" s="34">
        <v>5.8500000000000085</v>
      </c>
      <c r="AJ5324" s="127"/>
      <c r="AK5324" s="127"/>
      <c r="AL5324" s="127"/>
      <c r="AM5324" s="127"/>
    </row>
    <row r="5325" spans="1:39" s="1" customFormat="1" ht="15" customHeight="1" x14ac:dyDescent="0.2">
      <c r="A5325" s="30">
        <v>5467</v>
      </c>
      <c r="B5325" s="30">
        <v>110831</v>
      </c>
      <c r="C5325" s="140">
        <v>40788</v>
      </c>
      <c r="D5325" s="30">
        <v>28</v>
      </c>
      <c r="E5325" s="30" t="s">
        <v>50</v>
      </c>
      <c r="F5325" s="30">
        <v>-80</v>
      </c>
      <c r="G5325" s="83">
        <v>47.137999999999998</v>
      </c>
      <c r="H5325" s="32">
        <v>-80.785633333333337</v>
      </c>
      <c r="I5325" s="30">
        <v>25</v>
      </c>
      <c r="J5325" s="83">
        <v>4.3999999999968509E-2</v>
      </c>
      <c r="K5325" s="32">
        <v>25.000733333333333</v>
      </c>
      <c r="L5325" s="34">
        <v>29.248000000000001</v>
      </c>
      <c r="M5325" s="34">
        <v>38.697000000000003</v>
      </c>
      <c r="N5325" s="33"/>
      <c r="O5325" s="33"/>
      <c r="P5325" s="31">
        <v>59.632432432432438</v>
      </c>
      <c r="Q5325" s="31">
        <v>29.221276999999997</v>
      </c>
      <c r="R5325" s="31">
        <v>3.2192112234377124</v>
      </c>
      <c r="S5325" s="31">
        <v>0.878</v>
      </c>
      <c r="T5325" s="31">
        <v>0.14000000000000001</v>
      </c>
      <c r="U5325" s="31">
        <v>1.1499999999999999</v>
      </c>
      <c r="V5325" s="31">
        <v>0.111</v>
      </c>
      <c r="W5325" s="31">
        <v>1.0389999999999999</v>
      </c>
      <c r="X5325" s="31">
        <v>35.795999999999999</v>
      </c>
      <c r="Y5325" s="31">
        <v>0.28355250000000004</v>
      </c>
      <c r="Z5325" s="31">
        <v>0.14355250000000003</v>
      </c>
      <c r="AA5325" s="31">
        <v>8.2583154438563753</v>
      </c>
      <c r="AB5325" s="31" t="s">
        <v>194</v>
      </c>
      <c r="AC5325" s="31" t="s">
        <v>194</v>
      </c>
      <c r="AD5325" s="31">
        <v>2.028</v>
      </c>
      <c r="AE5325" s="34">
        <v>1852.6083333333333</v>
      </c>
      <c r="AF5325" s="31">
        <v>0.67862572312329583</v>
      </c>
      <c r="AG5325" s="31">
        <v>0.22541192951976113</v>
      </c>
      <c r="AH5325" s="34"/>
      <c r="AI5325" s="34">
        <v>3.3000000000000096</v>
      </c>
      <c r="AJ5325" s="127"/>
      <c r="AK5325" s="127"/>
      <c r="AL5325" s="127"/>
      <c r="AM5325" s="127"/>
    </row>
    <row r="5326" spans="1:39" s="1" customFormat="1" ht="15" customHeight="1" x14ac:dyDescent="0.2">
      <c r="A5326" s="30">
        <v>5468</v>
      </c>
      <c r="B5326" s="30">
        <v>110831</v>
      </c>
      <c r="C5326" s="140">
        <v>40788</v>
      </c>
      <c r="D5326" s="30">
        <v>29</v>
      </c>
      <c r="E5326" s="30" t="s">
        <v>50</v>
      </c>
      <c r="F5326" s="30">
        <v>-80</v>
      </c>
      <c r="G5326" s="83">
        <v>48.725000000000001</v>
      </c>
      <c r="H5326" s="32">
        <v>-80.812083333333334</v>
      </c>
      <c r="I5326" s="30">
        <v>24</v>
      </c>
      <c r="J5326" s="83">
        <v>59.896999999999991</v>
      </c>
      <c r="K5326" s="32">
        <v>24.998283333333333</v>
      </c>
      <c r="L5326" s="34">
        <v>29.091000000000001</v>
      </c>
      <c r="M5326" s="34">
        <v>36.704000000000001</v>
      </c>
      <c r="N5326" s="33"/>
      <c r="O5326" s="33"/>
      <c r="P5326" s="31">
        <v>63.762162162162163</v>
      </c>
      <c r="Q5326" s="31">
        <v>26.942743</v>
      </c>
      <c r="R5326" s="31">
        <v>1.055629487427542</v>
      </c>
      <c r="S5326" s="31">
        <v>1E-3</v>
      </c>
      <c r="T5326" s="31">
        <v>0.111</v>
      </c>
      <c r="U5326" s="31">
        <v>1.115</v>
      </c>
      <c r="V5326" s="31">
        <v>7.1999999999999995E-2</v>
      </c>
      <c r="W5326" s="31">
        <v>1.0429999999999999</v>
      </c>
      <c r="X5326" s="31">
        <v>27.239000000000001</v>
      </c>
      <c r="Y5326" s="31">
        <v>0.2540925</v>
      </c>
      <c r="Z5326" s="31">
        <v>0.14309250000000001</v>
      </c>
      <c r="AA5326" s="31">
        <v>8.1515694982362561</v>
      </c>
      <c r="AB5326" s="31" t="s">
        <v>194</v>
      </c>
      <c r="AC5326" s="31" t="s">
        <v>194</v>
      </c>
      <c r="AD5326" s="31">
        <v>1.1159999999999999</v>
      </c>
      <c r="AE5326" s="34">
        <v>2064.9416666666671</v>
      </c>
      <c r="AF5326" s="31">
        <v>0.79271230560866401</v>
      </c>
      <c r="AG5326" s="31">
        <v>0.25230151563962216</v>
      </c>
      <c r="AH5326" s="34"/>
      <c r="AI5326" s="34">
        <v>1.1500000000000021</v>
      </c>
      <c r="AJ5326" s="127"/>
      <c r="AK5326" s="127"/>
      <c r="AL5326" s="127"/>
      <c r="AM5326" s="127"/>
    </row>
    <row r="5327" spans="1:39" s="1" customFormat="1" ht="15" customHeight="1" x14ac:dyDescent="0.2">
      <c r="A5327" s="30">
        <v>5469</v>
      </c>
      <c r="B5327" s="30">
        <v>110831</v>
      </c>
      <c r="C5327" s="140">
        <v>40788</v>
      </c>
      <c r="D5327" s="30">
        <v>30</v>
      </c>
      <c r="E5327" s="30" t="s">
        <v>49</v>
      </c>
      <c r="F5327" s="30">
        <v>-80</v>
      </c>
      <c r="G5327" s="83">
        <v>50.143000000000001</v>
      </c>
      <c r="H5327" s="32">
        <v>-80.83571666666667</v>
      </c>
      <c r="I5327" s="30">
        <v>24</v>
      </c>
      <c r="J5327" s="83">
        <v>58.540999999999954</v>
      </c>
      <c r="K5327" s="32">
        <v>24.975683333333333</v>
      </c>
      <c r="L5327" s="34">
        <v>29.381</v>
      </c>
      <c r="M5327" s="34">
        <v>36.646000000000001</v>
      </c>
      <c r="N5327" s="33"/>
      <c r="O5327" s="33"/>
      <c r="P5327" s="31">
        <v>63.135135135135137</v>
      </c>
      <c r="Q5327" s="31">
        <v>19.829270999999999</v>
      </c>
      <c r="R5327" s="31">
        <v>0.7444533725557082</v>
      </c>
      <c r="S5327" s="31">
        <v>1E-3</v>
      </c>
      <c r="T5327" s="31">
        <v>0.16700000000000001</v>
      </c>
      <c r="U5327" s="31">
        <v>1.327</v>
      </c>
      <c r="V5327" s="31">
        <v>0.16500000000000001</v>
      </c>
      <c r="W5327" s="31">
        <v>1.1619999999999999</v>
      </c>
      <c r="X5327" s="31">
        <v>36.548000000000002</v>
      </c>
      <c r="Y5327" s="31">
        <v>0.272505</v>
      </c>
      <c r="Z5327" s="31">
        <v>0.10550499999999999</v>
      </c>
      <c r="AA5327" s="31">
        <v>8.0081610149833349</v>
      </c>
      <c r="AB5327" s="31" t="s">
        <v>194</v>
      </c>
      <c r="AC5327" s="31" t="s">
        <v>194</v>
      </c>
      <c r="AD5327" s="31">
        <v>1.3279999999999998</v>
      </c>
      <c r="AE5327" s="34">
        <v>2299.2666666666664</v>
      </c>
      <c r="AF5327" s="31">
        <v>0.88659167053204802</v>
      </c>
      <c r="AG5327" s="31">
        <v>0.25688169704369984</v>
      </c>
      <c r="AH5327" s="34"/>
      <c r="AI5327" s="34">
        <v>0.84999999999999964</v>
      </c>
      <c r="AJ5327" s="127"/>
      <c r="AK5327" s="127"/>
      <c r="AL5327" s="127"/>
      <c r="AM5327" s="127"/>
    </row>
    <row r="5328" spans="1:39" s="1" customFormat="1" ht="15" customHeight="1" x14ac:dyDescent="0.2">
      <c r="A5328" s="30">
        <v>5470</v>
      </c>
      <c r="B5328" s="30">
        <v>110831</v>
      </c>
      <c r="C5328" s="140">
        <v>40788</v>
      </c>
      <c r="D5328" s="30">
        <v>31</v>
      </c>
      <c r="E5328" s="30" t="s">
        <v>49</v>
      </c>
      <c r="F5328" s="30">
        <v>-80</v>
      </c>
      <c r="G5328" s="83">
        <v>52.161999999999999</v>
      </c>
      <c r="H5328" s="32">
        <v>-80.869366666666664</v>
      </c>
      <c r="I5328" s="30">
        <v>25</v>
      </c>
      <c r="J5328" s="83">
        <v>0.66699999999997317</v>
      </c>
      <c r="K5328" s="32">
        <v>25.011116666666666</v>
      </c>
      <c r="L5328" s="34">
        <v>29.486000000000001</v>
      </c>
      <c r="M5328" s="34">
        <v>36.036000000000001</v>
      </c>
      <c r="N5328" s="33"/>
      <c r="O5328" s="33"/>
      <c r="P5328" s="31">
        <v>63.654054054054058</v>
      </c>
      <c r="Q5328" s="31">
        <v>26.97053</v>
      </c>
      <c r="R5328" s="31">
        <v>0.62422293414255392</v>
      </c>
      <c r="S5328" s="31">
        <v>1E-3</v>
      </c>
      <c r="T5328" s="31">
        <v>0.129</v>
      </c>
      <c r="U5328" s="31">
        <v>1.0920000000000001</v>
      </c>
      <c r="V5328" s="31">
        <v>6.7000000000000004E-2</v>
      </c>
      <c r="W5328" s="31">
        <v>1.0249999999999999</v>
      </c>
      <c r="X5328" s="31">
        <v>30.05</v>
      </c>
      <c r="Y5328" s="31">
        <v>0.30564750000000002</v>
      </c>
      <c r="Z5328" s="31">
        <v>0.17664750000000001</v>
      </c>
      <c r="AA5328" s="31">
        <v>8.2248767092762396</v>
      </c>
      <c r="AB5328" s="31" t="s">
        <v>194</v>
      </c>
      <c r="AC5328" s="31" t="s">
        <v>194</v>
      </c>
      <c r="AD5328" s="31">
        <v>1.093</v>
      </c>
      <c r="AE5328" s="34">
        <v>2102.1</v>
      </c>
      <c r="AF5328" s="31">
        <v>0.63652735320249587</v>
      </c>
      <c r="AG5328" s="31">
        <v>0.21455099800685049</v>
      </c>
      <c r="AH5328" s="34"/>
      <c r="AI5328" s="34">
        <v>0.69999999999999396</v>
      </c>
      <c r="AJ5328" s="127"/>
      <c r="AK5328" s="127"/>
      <c r="AL5328" s="127"/>
      <c r="AM5328" s="127"/>
    </row>
    <row r="5329" spans="1:39" s="1" customFormat="1" ht="15" customHeight="1" x14ac:dyDescent="0.2">
      <c r="A5329" s="30">
        <v>5471</v>
      </c>
      <c r="B5329" s="30">
        <v>110831</v>
      </c>
      <c r="C5329" s="140">
        <v>40788</v>
      </c>
      <c r="D5329" s="30">
        <v>32</v>
      </c>
      <c r="E5329" s="30" t="s">
        <v>49</v>
      </c>
      <c r="F5329" s="30">
        <v>-80</v>
      </c>
      <c r="G5329" s="83">
        <v>55.57</v>
      </c>
      <c r="H5329" s="32">
        <v>-80.92616666666666</v>
      </c>
      <c r="I5329" s="30">
        <v>25</v>
      </c>
      <c r="J5329" s="83">
        <v>0.72399999999994691</v>
      </c>
      <c r="K5329" s="32">
        <v>25.012066666666666</v>
      </c>
      <c r="L5329" s="34">
        <v>29.509</v>
      </c>
      <c r="M5329" s="34">
        <v>36.732999999999997</v>
      </c>
      <c r="N5329" s="33"/>
      <c r="O5329" s="33"/>
      <c r="P5329" s="31">
        <v>42.054054054054049</v>
      </c>
      <c r="Q5329" s="31">
        <v>17.911968000000002</v>
      </c>
      <c r="R5329" s="31">
        <v>3.0842949684702035</v>
      </c>
      <c r="S5329" s="31">
        <v>1E-3</v>
      </c>
      <c r="T5329" s="31">
        <v>0.127</v>
      </c>
      <c r="U5329" s="31">
        <v>1.042</v>
      </c>
      <c r="V5329" s="31">
        <v>6.5000000000000002E-2</v>
      </c>
      <c r="W5329" s="31">
        <v>0.97700000000000009</v>
      </c>
      <c r="X5329" s="31">
        <v>25.315999999999999</v>
      </c>
      <c r="Y5329" s="31">
        <v>0.115385</v>
      </c>
      <c r="Z5329" s="31">
        <v>0</v>
      </c>
      <c r="AA5329" s="31">
        <v>8.0145884203470796</v>
      </c>
      <c r="AB5329" s="31" t="s">
        <v>194</v>
      </c>
      <c r="AC5329" s="31" t="s">
        <v>194</v>
      </c>
      <c r="AD5329" s="31">
        <v>1.0430000000000001</v>
      </c>
      <c r="AE5329" s="34">
        <v>2300.0250000000001</v>
      </c>
      <c r="AF5329" s="31">
        <v>4.3319222648503191</v>
      </c>
      <c r="AG5329" s="31">
        <v>4.8184753455446492</v>
      </c>
      <c r="AH5329" s="34"/>
      <c r="AI5329" s="34">
        <v>3.6000000000000032</v>
      </c>
      <c r="AJ5329" s="127"/>
      <c r="AK5329" s="127"/>
      <c r="AL5329" s="127"/>
      <c r="AM5329" s="127"/>
    </row>
    <row r="5330" spans="1:39" s="1" customFormat="1" ht="15" customHeight="1" x14ac:dyDescent="0.2">
      <c r="A5330" s="30">
        <v>5472</v>
      </c>
      <c r="B5330" s="30">
        <v>110831</v>
      </c>
      <c r="C5330" s="140">
        <v>40788</v>
      </c>
      <c r="D5330" s="30">
        <v>33</v>
      </c>
      <c r="E5330" s="30" t="s">
        <v>49</v>
      </c>
      <c r="F5330" s="30">
        <v>-80</v>
      </c>
      <c r="G5330" s="83">
        <v>55.231000000000002</v>
      </c>
      <c r="H5330" s="32">
        <v>-80.920516666666671</v>
      </c>
      <c r="I5330" s="30">
        <v>25</v>
      </c>
      <c r="J5330" s="83">
        <v>3.2409999999999428</v>
      </c>
      <c r="K5330" s="32">
        <v>25.054016666666666</v>
      </c>
      <c r="L5330" s="34">
        <v>29.513000000000002</v>
      </c>
      <c r="M5330" s="34">
        <v>37.158000000000001</v>
      </c>
      <c r="N5330" s="33"/>
      <c r="O5330" s="33"/>
      <c r="P5330" s="31">
        <v>54.464864864864872</v>
      </c>
      <c r="Q5330" s="31">
        <v>17.717459000000002</v>
      </c>
      <c r="R5330" s="31">
        <v>1.2929319837170268</v>
      </c>
      <c r="S5330" s="31">
        <v>1E-3</v>
      </c>
      <c r="T5330" s="31">
        <v>0.13700000000000001</v>
      </c>
      <c r="U5330" s="31">
        <v>1.1419999999999999</v>
      </c>
      <c r="V5330" s="31">
        <v>0.114</v>
      </c>
      <c r="W5330" s="31">
        <v>1.0279999999999998</v>
      </c>
      <c r="X5330" s="31">
        <v>27.792999999999999</v>
      </c>
      <c r="Y5330" s="31">
        <v>0.33019750000000003</v>
      </c>
      <c r="Z5330" s="31">
        <v>0.19319750000000002</v>
      </c>
      <c r="AA5330" s="31">
        <v>8.0506874356179736</v>
      </c>
      <c r="AB5330" s="31" t="s">
        <v>194</v>
      </c>
      <c r="AC5330" s="31" t="s">
        <v>194</v>
      </c>
      <c r="AD5330" s="31">
        <v>1.1429999999999998</v>
      </c>
      <c r="AE5330" s="34">
        <v>2404.6750000000002</v>
      </c>
      <c r="AF5330" s="31">
        <v>3.8393713367769591</v>
      </c>
      <c r="AG5330" s="31">
        <v>1.4509645141891148</v>
      </c>
      <c r="AH5330" s="34"/>
      <c r="AI5330" s="34">
        <v>1.7499999999999982</v>
      </c>
      <c r="AJ5330" s="127"/>
      <c r="AK5330" s="127"/>
      <c r="AL5330" s="127"/>
      <c r="AM5330" s="127"/>
    </row>
    <row r="5331" spans="1:39" s="1" customFormat="1" ht="15" customHeight="1" x14ac:dyDescent="0.2">
      <c r="A5331" s="30">
        <v>5473</v>
      </c>
      <c r="B5331" s="30">
        <v>110831</v>
      </c>
      <c r="C5331" s="140">
        <v>40788</v>
      </c>
      <c r="D5331" s="30">
        <v>35</v>
      </c>
      <c r="E5331" s="30" t="s">
        <v>49</v>
      </c>
      <c r="F5331" s="30">
        <v>-80</v>
      </c>
      <c r="G5331" s="83">
        <v>52.777999999999999</v>
      </c>
      <c r="H5331" s="32">
        <v>-80.879633333333331</v>
      </c>
      <c r="I5331" s="30">
        <v>24</v>
      </c>
      <c r="J5331" s="83">
        <v>58.318000000000012</v>
      </c>
      <c r="K5331" s="32">
        <v>24.971966666666667</v>
      </c>
      <c r="L5331" s="34">
        <v>29.861999999999998</v>
      </c>
      <c r="M5331" s="34">
        <v>37.43</v>
      </c>
      <c r="N5331" s="33"/>
      <c r="O5331" s="33"/>
      <c r="P5331" s="31">
        <v>37.859459459459458</v>
      </c>
      <c r="Q5331" s="31">
        <v>17.578524000000002</v>
      </c>
      <c r="R5331" s="31">
        <v>1.4151512363703946</v>
      </c>
      <c r="S5331" s="31">
        <v>1E-3</v>
      </c>
      <c r="T5331" s="31">
        <v>0.16500000000000001</v>
      </c>
      <c r="U5331" s="31">
        <v>0.35399999999999998</v>
      </c>
      <c r="V5331" s="31">
        <v>0.04</v>
      </c>
      <c r="W5331" s="31">
        <v>0.314</v>
      </c>
      <c r="X5331" s="31">
        <v>31.337</v>
      </c>
      <c r="Y5331" s="31">
        <v>0.40998500000000004</v>
      </c>
      <c r="Z5331" s="31">
        <v>0.24498500000000004</v>
      </c>
      <c r="AA5331" s="31">
        <v>8.0438199093551024</v>
      </c>
      <c r="AB5331" s="31" t="s">
        <v>194</v>
      </c>
      <c r="AC5331" s="31" t="s">
        <v>194</v>
      </c>
      <c r="AD5331" s="31">
        <v>0.35499999999999998</v>
      </c>
      <c r="AE5331" s="34">
        <v>2325.0500000000002</v>
      </c>
      <c r="AF5331" s="31">
        <v>1.9727296144886881</v>
      </c>
      <c r="AG5331" s="31">
        <v>1.2574148201406503</v>
      </c>
      <c r="AH5331" s="34"/>
      <c r="AI5331" s="34">
        <v>1.6500000000000004</v>
      </c>
      <c r="AJ5331" s="127"/>
      <c r="AK5331" s="127"/>
      <c r="AL5331" s="127"/>
      <c r="AM5331" s="127"/>
    </row>
    <row r="5332" spans="1:39" s="1" customFormat="1" ht="15" customHeight="1" x14ac:dyDescent="0.2">
      <c r="A5332" s="30">
        <v>5474</v>
      </c>
      <c r="B5332" s="30">
        <v>110831</v>
      </c>
      <c r="C5332" s="140">
        <v>40788</v>
      </c>
      <c r="D5332" s="30">
        <v>38</v>
      </c>
      <c r="E5332" s="30" t="s">
        <v>50</v>
      </c>
      <c r="F5332" s="30">
        <v>-80</v>
      </c>
      <c r="G5332" s="83">
        <v>41.87</v>
      </c>
      <c r="H5332" s="32">
        <v>-80.697833333333335</v>
      </c>
      <c r="I5332" s="30">
        <v>24</v>
      </c>
      <c r="J5332" s="83">
        <v>59.1490000000001</v>
      </c>
      <c r="K5332" s="32">
        <v>24.985816666666668</v>
      </c>
      <c r="L5332" s="34">
        <v>29.861999999999998</v>
      </c>
      <c r="M5332" s="34">
        <v>41.793999999999997</v>
      </c>
      <c r="N5332" s="33"/>
      <c r="O5332" s="33"/>
      <c r="P5332" s="31">
        <v>46.87567567567568</v>
      </c>
      <c r="Q5332" s="31">
        <v>17.550737000000002</v>
      </c>
      <c r="R5332" s="31">
        <v>2.3164210368810827</v>
      </c>
      <c r="S5332" s="31">
        <v>1E-3</v>
      </c>
      <c r="T5332" s="31">
        <v>0.318</v>
      </c>
      <c r="U5332" s="31">
        <v>1.1719999999999999</v>
      </c>
      <c r="V5332" s="31">
        <v>4.3999999999999997E-2</v>
      </c>
      <c r="W5332" s="31">
        <v>1.1279999999999999</v>
      </c>
      <c r="X5332" s="31">
        <v>67.674000000000007</v>
      </c>
      <c r="Y5332" s="31">
        <v>0.44067250000000002</v>
      </c>
      <c r="Z5332" s="31">
        <v>0.12267250000000002</v>
      </c>
      <c r="AA5332" s="31">
        <v>8.0606030274124496</v>
      </c>
      <c r="AB5332" s="31" t="s">
        <v>194</v>
      </c>
      <c r="AC5332" s="31" t="s">
        <v>194</v>
      </c>
      <c r="AD5332" s="31">
        <v>1.1729999999999998</v>
      </c>
      <c r="AE5332" s="34">
        <v>2064.1833333333334</v>
      </c>
      <c r="AF5332" s="31">
        <v>1.542063290198904</v>
      </c>
      <c r="AG5332" s="31">
        <v>0.18396239314765847</v>
      </c>
      <c r="AH5332" s="34"/>
      <c r="AI5332" s="34">
        <v>2.5</v>
      </c>
      <c r="AJ5332" s="127"/>
      <c r="AK5332" s="127"/>
      <c r="AL5332" s="127"/>
      <c r="AM5332" s="127"/>
    </row>
    <row r="5333" spans="1:39" s="1" customFormat="1" ht="15" customHeight="1" x14ac:dyDescent="0.2">
      <c r="A5333" s="30">
        <v>5475</v>
      </c>
      <c r="B5333" s="30">
        <v>110831</v>
      </c>
      <c r="C5333" s="140">
        <v>40788</v>
      </c>
      <c r="D5333" s="30">
        <v>39</v>
      </c>
      <c r="E5333" s="30" t="s">
        <v>50</v>
      </c>
      <c r="F5333" s="30">
        <v>-80</v>
      </c>
      <c r="G5333" s="83">
        <v>38.801000000000002</v>
      </c>
      <c r="H5333" s="32">
        <v>-80.646683333333328</v>
      </c>
      <c r="I5333" s="30">
        <v>25</v>
      </c>
      <c r="J5333" s="83">
        <v>0.48599999999993315</v>
      </c>
      <c r="K5333" s="32">
        <v>25.008099999999999</v>
      </c>
      <c r="L5333" s="34">
        <v>30.547999999999998</v>
      </c>
      <c r="M5333" s="34">
        <v>42.472999999999999</v>
      </c>
      <c r="N5333" s="33"/>
      <c r="O5333" s="33"/>
      <c r="P5333" s="31">
        <v>47.827027027027022</v>
      </c>
      <c r="Q5333" s="31">
        <v>15.772368999999999</v>
      </c>
      <c r="R5333" s="31">
        <v>3.5015030118150849</v>
      </c>
      <c r="S5333" s="31">
        <v>0.48799999999999999</v>
      </c>
      <c r="T5333" s="31">
        <v>0.34399999999999997</v>
      </c>
      <c r="U5333" s="31">
        <v>1.2050000000000001</v>
      </c>
      <c r="V5333" s="31">
        <v>0.18099999999999999</v>
      </c>
      <c r="W5333" s="31">
        <v>1.024</v>
      </c>
      <c r="X5333" s="31">
        <v>76.174000000000007</v>
      </c>
      <c r="Y5333" s="31">
        <v>0.17921499999999999</v>
      </c>
      <c r="Z5333" s="31">
        <v>0</v>
      </c>
      <c r="AA5333" s="31">
        <v>8.0553853583793078</v>
      </c>
      <c r="AB5333" s="31" t="s">
        <v>194</v>
      </c>
      <c r="AC5333" s="31" t="s">
        <v>194</v>
      </c>
      <c r="AD5333" s="31">
        <v>1.6930000000000001</v>
      </c>
      <c r="AE5333" s="34">
        <v>2063.4250000000002</v>
      </c>
      <c r="AF5333" s="31">
        <v>1.247374700753304</v>
      </c>
      <c r="AG5333" s="31">
        <v>0.12658351390718334</v>
      </c>
      <c r="AH5333" s="34"/>
      <c r="AI5333" s="34">
        <v>3.6500000000000021</v>
      </c>
      <c r="AJ5333" s="127"/>
      <c r="AK5333" s="127"/>
      <c r="AL5333" s="127"/>
      <c r="AM5333" s="127"/>
    </row>
    <row r="5334" spans="1:39" s="1" customFormat="1" ht="15" customHeight="1" x14ac:dyDescent="0.2">
      <c r="A5334" s="30">
        <v>5476</v>
      </c>
      <c r="B5334" s="30">
        <v>110831</v>
      </c>
      <c r="C5334" s="140">
        <v>40788</v>
      </c>
      <c r="D5334" s="30">
        <v>40</v>
      </c>
      <c r="E5334" s="30" t="s">
        <v>47</v>
      </c>
      <c r="F5334" s="30">
        <v>-80</v>
      </c>
      <c r="G5334" s="83">
        <v>35.905000000000001</v>
      </c>
      <c r="H5334" s="32">
        <v>-80.598416666666665</v>
      </c>
      <c r="I5334" s="30">
        <v>25</v>
      </c>
      <c r="J5334" s="83">
        <v>1.0439999999999117</v>
      </c>
      <c r="K5334" s="32">
        <v>25.017399999999999</v>
      </c>
      <c r="L5334" s="34">
        <v>31.120999999999999</v>
      </c>
      <c r="M5334" s="34">
        <v>41.46</v>
      </c>
      <c r="N5334" s="33"/>
      <c r="O5334" s="33"/>
      <c r="P5334" s="31">
        <v>50.659459459459455</v>
      </c>
      <c r="Q5334" s="31">
        <v>12.549076999999999</v>
      </c>
      <c r="R5334" s="31">
        <v>2.1764613311252758</v>
      </c>
      <c r="S5334" s="31">
        <v>0.115</v>
      </c>
      <c r="T5334" s="31">
        <v>0.27600000000000002</v>
      </c>
      <c r="U5334" s="31">
        <v>1.1399999999999999</v>
      </c>
      <c r="V5334" s="31">
        <v>4.4999999999999998E-2</v>
      </c>
      <c r="W5334" s="31">
        <v>1.095</v>
      </c>
      <c r="X5334" s="31">
        <v>59.179000000000002</v>
      </c>
      <c r="Y5334" s="31">
        <v>0.34001750000000003</v>
      </c>
      <c r="Z5334" s="31">
        <v>6.4017500000000005E-2</v>
      </c>
      <c r="AA5334" s="31">
        <v>8.0648040997449808</v>
      </c>
      <c r="AB5334" s="31" t="s">
        <v>194</v>
      </c>
      <c r="AC5334" s="31" t="s">
        <v>194</v>
      </c>
      <c r="AD5334" s="31">
        <v>1.2549999999999999</v>
      </c>
      <c r="AE5334" s="34">
        <v>2044.4666666666667</v>
      </c>
      <c r="AF5334" s="31">
        <v>1.0377248185477199</v>
      </c>
      <c r="AG5334" s="31">
        <v>0.14155202041983198</v>
      </c>
      <c r="AH5334" s="34"/>
      <c r="AI5334" s="34">
        <v>2.3000000000000043</v>
      </c>
      <c r="AJ5334" s="127"/>
      <c r="AK5334" s="127"/>
      <c r="AL5334" s="127"/>
      <c r="AM5334" s="127"/>
    </row>
    <row r="5335" spans="1:39" s="1" customFormat="1" ht="15" customHeight="1" x14ac:dyDescent="0.2">
      <c r="A5335" s="30">
        <v>5477</v>
      </c>
      <c r="B5335" s="30">
        <v>111026</v>
      </c>
      <c r="C5335" s="140">
        <v>40842</v>
      </c>
      <c r="D5335" s="30" t="s">
        <v>15</v>
      </c>
      <c r="E5335" s="30" t="s">
        <v>76</v>
      </c>
      <c r="F5335" s="30">
        <v>-80</v>
      </c>
      <c r="G5335" s="83">
        <v>11.055999999999999</v>
      </c>
      <c r="H5335" s="32">
        <v>-80.184266666666673</v>
      </c>
      <c r="I5335" s="30">
        <v>25</v>
      </c>
      <c r="J5335" s="83">
        <v>44.303999999999917</v>
      </c>
      <c r="K5335" s="32">
        <v>25.738399999999999</v>
      </c>
      <c r="L5335" s="34">
        <v>24.837</v>
      </c>
      <c r="M5335" s="34">
        <v>30.817</v>
      </c>
      <c r="N5335" s="33"/>
      <c r="O5335" s="33"/>
      <c r="P5335" s="31">
        <v>46.032432432432437</v>
      </c>
      <c r="Q5335" s="31">
        <v>25.497819000000003</v>
      </c>
      <c r="R5335" s="31">
        <v>1.0382046042163686</v>
      </c>
      <c r="S5335" s="31">
        <v>2.3239999999999998</v>
      </c>
      <c r="T5335" s="31">
        <v>4.5999999999999999E-2</v>
      </c>
      <c r="U5335" s="31">
        <v>5.0709999999999997</v>
      </c>
      <c r="V5335" s="31">
        <v>1.0940000000000001</v>
      </c>
      <c r="W5335" s="31">
        <v>3.9769999999999994</v>
      </c>
      <c r="X5335" s="31">
        <v>10.519</v>
      </c>
      <c r="Y5335" s="31" t="s">
        <v>194</v>
      </c>
      <c r="Z5335" s="31" t="s">
        <v>194</v>
      </c>
      <c r="AA5335" s="31" t="s">
        <v>194</v>
      </c>
      <c r="AB5335" s="31" t="s">
        <v>194</v>
      </c>
      <c r="AC5335" s="31" t="s">
        <v>194</v>
      </c>
      <c r="AD5335" s="31">
        <v>7.3949999999999996</v>
      </c>
      <c r="AE5335" s="34" t="s">
        <v>194</v>
      </c>
      <c r="AF5335" s="31">
        <v>3.0390813245825514</v>
      </c>
      <c r="AG5335" s="31">
        <v>1.2140727145021939</v>
      </c>
      <c r="AH5335" s="34"/>
      <c r="AI5335" s="34">
        <v>1.4000000000000057</v>
      </c>
      <c r="AJ5335" s="127"/>
      <c r="AK5335" s="127"/>
      <c r="AL5335" s="127"/>
      <c r="AM5335" s="127"/>
    </row>
    <row r="5336" spans="1:39" s="1" customFormat="1" ht="15" customHeight="1" x14ac:dyDescent="0.2">
      <c r="A5336" s="30">
        <v>5478</v>
      </c>
      <c r="B5336" s="30">
        <v>111026</v>
      </c>
      <c r="C5336" s="140">
        <v>40842</v>
      </c>
      <c r="D5336" s="30" t="s">
        <v>31</v>
      </c>
      <c r="E5336" s="30" t="s">
        <v>76</v>
      </c>
      <c r="F5336" s="30">
        <v>-80</v>
      </c>
      <c r="G5336" s="83">
        <v>17.405000000000001</v>
      </c>
      <c r="H5336" s="32">
        <v>-80.290083333333328</v>
      </c>
      <c r="I5336" s="30">
        <v>25</v>
      </c>
      <c r="J5336" s="83">
        <v>36.913999999999945</v>
      </c>
      <c r="K5336" s="32">
        <v>25.615233333333332</v>
      </c>
      <c r="L5336" s="34">
        <v>25.152000000000001</v>
      </c>
      <c r="M5336" s="34">
        <v>25.75</v>
      </c>
      <c r="N5336" s="33"/>
      <c r="O5336" s="33"/>
      <c r="P5336" s="31">
        <v>54.356756756756752</v>
      </c>
      <c r="Q5336" s="31">
        <v>32.944735000000001</v>
      </c>
      <c r="R5336" s="31">
        <v>0.47791472722968503</v>
      </c>
      <c r="S5336" s="31">
        <v>1.6359999999999999</v>
      </c>
      <c r="T5336" s="31">
        <v>1.7999999999999999E-2</v>
      </c>
      <c r="U5336" s="31">
        <v>2.37</v>
      </c>
      <c r="V5336" s="31">
        <v>0.76700000000000002</v>
      </c>
      <c r="W5336" s="31">
        <v>1.6030000000000002</v>
      </c>
      <c r="X5336" s="31">
        <v>7.548</v>
      </c>
      <c r="Y5336" s="31" t="s">
        <v>194</v>
      </c>
      <c r="Z5336" s="31" t="s">
        <v>194</v>
      </c>
      <c r="AA5336" s="31" t="s">
        <v>194</v>
      </c>
      <c r="AB5336" s="31" t="s">
        <v>194</v>
      </c>
      <c r="AC5336" s="31" t="s">
        <v>194</v>
      </c>
      <c r="AD5336" s="31">
        <v>4.0060000000000002</v>
      </c>
      <c r="AE5336" s="34" t="s">
        <v>194</v>
      </c>
      <c r="AF5336" s="31">
        <v>1.0255162912706877</v>
      </c>
      <c r="AG5336" s="31">
        <v>0.61547614752033963</v>
      </c>
      <c r="AH5336" s="34"/>
      <c r="AI5336" s="34">
        <v>0.60000000000000497</v>
      </c>
      <c r="AJ5336" s="127"/>
      <c r="AK5336" s="127"/>
      <c r="AL5336" s="127"/>
      <c r="AM5336" s="127"/>
    </row>
    <row r="5337" spans="1:39" s="1" customFormat="1" ht="15" customHeight="1" x14ac:dyDescent="0.2">
      <c r="A5337" s="30">
        <v>5479</v>
      </c>
      <c r="B5337" s="30">
        <v>111026</v>
      </c>
      <c r="C5337" s="140">
        <v>40842</v>
      </c>
      <c r="D5337" s="30" t="s">
        <v>16</v>
      </c>
      <c r="E5337" s="30" t="s">
        <v>76</v>
      </c>
      <c r="F5337" s="30">
        <v>-80</v>
      </c>
      <c r="G5337" s="83">
        <v>14.933</v>
      </c>
      <c r="H5337" s="32">
        <v>-80.248883333333339</v>
      </c>
      <c r="I5337" s="30">
        <v>25</v>
      </c>
      <c r="J5337" s="83">
        <v>41.403999999999996</v>
      </c>
      <c r="K5337" s="32">
        <v>25.690066666666667</v>
      </c>
      <c r="L5337" s="34">
        <v>23.984999999999999</v>
      </c>
      <c r="M5337" s="34">
        <v>26.05</v>
      </c>
      <c r="N5337" s="33"/>
      <c r="O5337" s="33"/>
      <c r="P5337" s="31">
        <v>49.859459459459458</v>
      </c>
      <c r="Q5337" s="31">
        <v>28.498814999999997</v>
      </c>
      <c r="R5337" s="31">
        <v>1.2798524215701046</v>
      </c>
      <c r="S5337" s="31">
        <v>2.452</v>
      </c>
      <c r="T5337" s="31">
        <v>8.5999999999999993E-2</v>
      </c>
      <c r="U5337" s="31">
        <v>3.117</v>
      </c>
      <c r="V5337" s="31">
        <v>0.58499999999999996</v>
      </c>
      <c r="W5337" s="31">
        <v>2.532</v>
      </c>
      <c r="X5337" s="31">
        <v>26.39</v>
      </c>
      <c r="Y5337" s="31" t="s">
        <v>194</v>
      </c>
      <c r="Z5337" s="31" t="s">
        <v>194</v>
      </c>
      <c r="AA5337" s="31" t="s">
        <v>194</v>
      </c>
      <c r="AB5337" s="31" t="s">
        <v>194</v>
      </c>
      <c r="AC5337" s="31" t="s">
        <v>194</v>
      </c>
      <c r="AD5337" s="31">
        <v>5.569</v>
      </c>
      <c r="AE5337" s="34" t="s">
        <v>194</v>
      </c>
      <c r="AF5337" s="31">
        <v>1.42923965881116</v>
      </c>
      <c r="AG5337" s="31">
        <v>0.22928156284877194</v>
      </c>
      <c r="AH5337" s="34"/>
      <c r="AI5337" s="34">
        <v>1.4500000000000046</v>
      </c>
      <c r="AJ5337" s="127"/>
      <c r="AK5337" s="127"/>
      <c r="AL5337" s="127"/>
      <c r="AM5337" s="127"/>
    </row>
    <row r="5338" spans="1:39" s="1" customFormat="1" ht="15" customHeight="1" x14ac:dyDescent="0.2">
      <c r="A5338" s="30">
        <v>5480</v>
      </c>
      <c r="B5338" s="30">
        <v>111026</v>
      </c>
      <c r="C5338" s="140">
        <v>40842</v>
      </c>
      <c r="D5338" s="30" t="s">
        <v>17</v>
      </c>
      <c r="E5338" s="30" t="s">
        <v>76</v>
      </c>
      <c r="F5338" s="30">
        <v>-80</v>
      </c>
      <c r="G5338" s="83">
        <v>15.773</v>
      </c>
      <c r="H5338" s="32">
        <v>-80.262883333333335</v>
      </c>
      <c r="I5338" s="30">
        <v>25</v>
      </c>
      <c r="J5338" s="83">
        <v>39.293000000000049</v>
      </c>
      <c r="K5338" s="32">
        <v>25.654883333333334</v>
      </c>
      <c r="L5338" s="34">
        <v>25.387</v>
      </c>
      <c r="M5338" s="34">
        <v>11.64</v>
      </c>
      <c r="N5338" s="33"/>
      <c r="O5338" s="33"/>
      <c r="P5338" s="31">
        <v>42.854054054054046</v>
      </c>
      <c r="Q5338" s="31">
        <v>126.281268</v>
      </c>
      <c r="R5338" s="31">
        <v>1.6484959853921657</v>
      </c>
      <c r="S5338" s="31">
        <v>5.6929999999999996</v>
      </c>
      <c r="T5338" s="31">
        <v>6.8000000000000005E-2</v>
      </c>
      <c r="U5338" s="31">
        <v>2.3319999999999999</v>
      </c>
      <c r="V5338" s="31">
        <v>1.0389999999999999</v>
      </c>
      <c r="W5338" s="31">
        <v>1.2929999999999999</v>
      </c>
      <c r="X5338" s="31">
        <v>0.36099999999999999</v>
      </c>
      <c r="Y5338" s="31" t="s">
        <v>194</v>
      </c>
      <c r="Z5338" s="31" t="s">
        <v>194</v>
      </c>
      <c r="AA5338" s="31" t="s">
        <v>194</v>
      </c>
      <c r="AB5338" s="31" t="s">
        <v>194</v>
      </c>
      <c r="AC5338" s="31" t="s">
        <v>194</v>
      </c>
      <c r="AD5338" s="31">
        <v>8.0249999999999986</v>
      </c>
      <c r="AE5338" s="34" t="s">
        <v>194</v>
      </c>
      <c r="AF5338" s="31">
        <v>1.272633722705784</v>
      </c>
      <c r="AG5338" s="31">
        <v>1.0262475029096465</v>
      </c>
      <c r="AH5338" s="34"/>
      <c r="AI5338" s="34">
        <v>1.7999999999999972</v>
      </c>
      <c r="AJ5338" s="127"/>
      <c r="AK5338" s="127"/>
      <c r="AL5338" s="127"/>
      <c r="AM5338" s="127"/>
    </row>
    <row r="5339" spans="1:39" s="1" customFormat="1" ht="15" customHeight="1" x14ac:dyDescent="0.2">
      <c r="A5339" s="30">
        <v>5481</v>
      </c>
      <c r="B5339" s="30">
        <v>111026</v>
      </c>
      <c r="C5339" s="140">
        <v>40842</v>
      </c>
      <c r="D5339" s="30" t="s">
        <v>19</v>
      </c>
      <c r="E5339" s="30" t="s">
        <v>77</v>
      </c>
      <c r="F5339" s="30">
        <v>-80</v>
      </c>
      <c r="G5339" s="83">
        <v>18.809999999999999</v>
      </c>
      <c r="H5339" s="32">
        <v>-80.313500000000005</v>
      </c>
      <c r="I5339" s="30">
        <v>25</v>
      </c>
      <c r="J5339" s="83">
        <v>31.794000000000082</v>
      </c>
      <c r="K5339" s="32">
        <v>25.529900000000001</v>
      </c>
      <c r="L5339" s="34">
        <v>25.53</v>
      </c>
      <c r="M5339" s="34">
        <v>12.813000000000001</v>
      </c>
      <c r="N5339" s="33"/>
      <c r="O5339" s="33"/>
      <c r="P5339" s="31">
        <v>39.891891891891888</v>
      </c>
      <c r="Q5339" s="31">
        <v>50.589479999999995</v>
      </c>
      <c r="R5339" s="31">
        <v>1.0415624503886229</v>
      </c>
      <c r="S5339" s="31" t="s">
        <v>194</v>
      </c>
      <c r="T5339" s="31" t="s">
        <v>194</v>
      </c>
      <c r="U5339" s="31" t="s">
        <v>194</v>
      </c>
      <c r="V5339" s="31" t="s">
        <v>194</v>
      </c>
      <c r="W5339" s="31" t="s">
        <v>194</v>
      </c>
      <c r="X5339" s="31" t="s">
        <v>194</v>
      </c>
      <c r="Y5339" s="31" t="s">
        <v>194</v>
      </c>
      <c r="Z5339" s="31" t="s">
        <v>194</v>
      </c>
      <c r="AA5339" s="31" t="s">
        <v>194</v>
      </c>
      <c r="AB5339" s="31" t="s">
        <v>194</v>
      </c>
      <c r="AC5339" s="31" t="s">
        <v>194</v>
      </c>
      <c r="AD5339" s="31" t="s">
        <v>194</v>
      </c>
      <c r="AE5339" s="34" t="s">
        <v>194</v>
      </c>
      <c r="AF5339" s="31">
        <v>3.0108754167356153</v>
      </c>
      <c r="AG5339" s="31">
        <v>1.3869843192243385</v>
      </c>
      <c r="AH5339" s="34"/>
      <c r="AI5339" s="34">
        <v>1.4000000000000057</v>
      </c>
      <c r="AJ5339" s="127"/>
      <c r="AK5339" s="127"/>
      <c r="AL5339" s="127"/>
      <c r="AM5339" s="127"/>
    </row>
    <row r="5340" spans="1:39" s="1" customFormat="1" ht="15" customHeight="1" x14ac:dyDescent="0.2">
      <c r="A5340" s="30">
        <v>5482</v>
      </c>
      <c r="B5340" s="30">
        <v>111026</v>
      </c>
      <c r="C5340" s="140">
        <v>40842</v>
      </c>
      <c r="D5340" s="30" t="s">
        <v>21</v>
      </c>
      <c r="E5340" s="30" t="s">
        <v>77</v>
      </c>
      <c r="F5340" s="30">
        <v>-80</v>
      </c>
      <c r="G5340" s="83">
        <v>19.523</v>
      </c>
      <c r="H5340" s="32">
        <v>-80.325383333333335</v>
      </c>
      <c r="I5340" s="30">
        <v>25</v>
      </c>
      <c r="J5340" s="83">
        <v>27.787999999999897</v>
      </c>
      <c r="K5340" s="32">
        <v>25.463133333333332</v>
      </c>
      <c r="L5340" s="34">
        <v>25.571000000000002</v>
      </c>
      <c r="M5340" s="34">
        <v>16.318000000000001</v>
      </c>
      <c r="N5340" s="33"/>
      <c r="O5340" s="33"/>
      <c r="P5340" s="31">
        <v>49.016216216216215</v>
      </c>
      <c r="Q5340" s="31">
        <v>29.832591000000001</v>
      </c>
      <c r="R5340" s="31"/>
      <c r="S5340" s="31">
        <v>7.3949999999999996</v>
      </c>
      <c r="T5340" s="31">
        <v>5.3999999999999999E-2</v>
      </c>
      <c r="U5340" s="31">
        <v>48.628</v>
      </c>
      <c r="V5340" s="31">
        <v>1.84</v>
      </c>
      <c r="W5340" s="31">
        <v>46.787999999999997</v>
      </c>
      <c r="X5340" s="31">
        <v>25.221</v>
      </c>
      <c r="Y5340" s="31" t="s">
        <v>194</v>
      </c>
      <c r="Z5340" s="31" t="s">
        <v>194</v>
      </c>
      <c r="AA5340" s="31" t="s">
        <v>194</v>
      </c>
      <c r="AB5340" s="31" t="s">
        <v>194</v>
      </c>
      <c r="AC5340" s="31" t="s">
        <v>194</v>
      </c>
      <c r="AD5340" s="31">
        <v>56.022999999999996</v>
      </c>
      <c r="AE5340" s="34" t="s">
        <v>194</v>
      </c>
      <c r="AF5340" s="31"/>
      <c r="AG5340" s="31"/>
      <c r="AH5340" s="34"/>
      <c r="AI5340" s="34">
        <v>0.89999999999999858</v>
      </c>
      <c r="AJ5340" s="127"/>
      <c r="AK5340" s="127"/>
      <c r="AL5340" s="127"/>
      <c r="AM5340" s="127"/>
    </row>
    <row r="5341" spans="1:39" s="1" customFormat="1" ht="15" customHeight="1" x14ac:dyDescent="0.2">
      <c r="A5341" s="30">
        <v>5483</v>
      </c>
      <c r="B5341" s="30">
        <v>111026</v>
      </c>
      <c r="C5341" s="140">
        <v>40843</v>
      </c>
      <c r="D5341" s="30">
        <v>1</v>
      </c>
      <c r="E5341" s="30" t="s">
        <v>47</v>
      </c>
      <c r="F5341" s="30">
        <v>-80</v>
      </c>
      <c r="G5341" s="83">
        <v>29.783000000000001</v>
      </c>
      <c r="H5341" s="32">
        <v>-80.496383333333327</v>
      </c>
      <c r="I5341" s="30">
        <v>25</v>
      </c>
      <c r="J5341" s="83">
        <v>11.071000000000026</v>
      </c>
      <c r="K5341" s="32">
        <v>25.184516666666667</v>
      </c>
      <c r="L5341" s="34">
        <v>24.306999999999999</v>
      </c>
      <c r="M5341" s="34">
        <v>31.594999999999999</v>
      </c>
      <c r="N5341" s="33"/>
      <c r="O5341" s="33"/>
      <c r="P5341" s="31">
        <v>18.875675675675677</v>
      </c>
      <c r="Q5341" s="31">
        <v>19.217956999999998</v>
      </c>
      <c r="R5341" s="31">
        <v>4.4236046560234943</v>
      </c>
      <c r="S5341" s="31">
        <v>12.853</v>
      </c>
      <c r="T5341" s="31">
        <v>0.113</v>
      </c>
      <c r="U5341" s="31">
        <v>4.7830000000000004</v>
      </c>
      <c r="V5341" s="31">
        <v>0.46800000000000003</v>
      </c>
      <c r="W5341" s="31">
        <v>4.3150000000000004</v>
      </c>
      <c r="X5341" s="31">
        <v>25.928000000000001</v>
      </c>
      <c r="Y5341" s="31">
        <v>0.53532500000000005</v>
      </c>
      <c r="Z5341" s="31">
        <v>0.42232500000000006</v>
      </c>
      <c r="AA5341" s="31">
        <v>7.8536873126323883</v>
      </c>
      <c r="AB5341" s="31" t="s">
        <v>194</v>
      </c>
      <c r="AC5341" s="31" t="s">
        <v>194</v>
      </c>
      <c r="AD5341" s="31">
        <v>17.635999999999999</v>
      </c>
      <c r="AE5341" s="34">
        <v>2236</v>
      </c>
      <c r="AF5341" s="31">
        <v>1.0617208894025756</v>
      </c>
      <c r="AG5341" s="31">
        <v>0.33722516466677538</v>
      </c>
      <c r="AH5341" s="34"/>
      <c r="AI5341" s="34">
        <v>4.5499999999999918</v>
      </c>
      <c r="AJ5341" s="127"/>
      <c r="AK5341" s="127"/>
      <c r="AL5341" s="127"/>
      <c r="AM5341" s="127"/>
    </row>
    <row r="5342" spans="1:39" s="1" customFormat="1" ht="15" customHeight="1" x14ac:dyDescent="0.2">
      <c r="A5342" s="30">
        <v>5484</v>
      </c>
      <c r="B5342" s="30">
        <v>111026</v>
      </c>
      <c r="C5342" s="140">
        <v>40843</v>
      </c>
      <c r="D5342" s="30">
        <v>2</v>
      </c>
      <c r="E5342" s="30" t="s">
        <v>47</v>
      </c>
      <c r="F5342" s="30">
        <v>-80</v>
      </c>
      <c r="G5342" s="83">
        <v>33.734000000000002</v>
      </c>
      <c r="H5342" s="32">
        <v>-80.562233333333339</v>
      </c>
      <c r="I5342" s="30">
        <v>25</v>
      </c>
      <c r="J5342" s="83">
        <v>10.050000000000001</v>
      </c>
      <c r="K5342" s="32">
        <v>25.1675</v>
      </c>
      <c r="L5342" s="34">
        <v>24.516999999999999</v>
      </c>
      <c r="M5342" s="34">
        <v>22.971</v>
      </c>
      <c r="N5342" s="33"/>
      <c r="O5342" s="33"/>
      <c r="P5342" s="31">
        <v>19.827027027027029</v>
      </c>
      <c r="Q5342" s="31">
        <v>31.888828999999998</v>
      </c>
      <c r="R5342" s="31">
        <v>2.4791676549058921</v>
      </c>
      <c r="S5342" s="31">
        <v>19.616</v>
      </c>
      <c r="T5342" s="31">
        <v>0.13800000000000001</v>
      </c>
      <c r="U5342" s="31">
        <v>3.2639999999999998</v>
      </c>
      <c r="V5342" s="31">
        <v>0.56899999999999995</v>
      </c>
      <c r="W5342" s="31">
        <v>2.6949999999999998</v>
      </c>
      <c r="X5342" s="31">
        <v>36.796999999999997</v>
      </c>
      <c r="Y5342" s="31">
        <v>0.33333000000000002</v>
      </c>
      <c r="Z5342" s="31">
        <v>0.19533</v>
      </c>
      <c r="AA5342" s="31">
        <v>7.9736587844997118</v>
      </c>
      <c r="AB5342" s="31" t="s">
        <v>194</v>
      </c>
      <c r="AC5342" s="31" t="s">
        <v>194</v>
      </c>
      <c r="AD5342" s="31">
        <v>22.88</v>
      </c>
      <c r="AE5342" s="34">
        <v>2402.4</v>
      </c>
      <c r="AF5342" s="31">
        <v>1.0149916987904879</v>
      </c>
      <c r="AG5342" s="31">
        <v>0.26945783739048934</v>
      </c>
      <c r="AH5342" s="34"/>
      <c r="AI5342" s="34">
        <v>2.5999999999999979</v>
      </c>
      <c r="AJ5342" s="127"/>
      <c r="AK5342" s="127"/>
      <c r="AL5342" s="127"/>
      <c r="AM5342" s="127"/>
    </row>
    <row r="5343" spans="1:39" s="1" customFormat="1" ht="15" customHeight="1" x14ac:dyDescent="0.2">
      <c r="A5343" s="30">
        <v>5485</v>
      </c>
      <c r="B5343" s="30">
        <v>111026</v>
      </c>
      <c r="C5343" s="140">
        <v>40843</v>
      </c>
      <c r="D5343" s="30">
        <v>3</v>
      </c>
      <c r="E5343" s="30" t="s">
        <v>47</v>
      </c>
      <c r="F5343" s="30">
        <v>-80</v>
      </c>
      <c r="G5343" s="83">
        <v>37.24</v>
      </c>
      <c r="H5343" s="32">
        <v>-80.620666666666665</v>
      </c>
      <c r="I5343" s="30">
        <v>25</v>
      </c>
      <c r="J5343" s="83">
        <v>9.024000000000072</v>
      </c>
      <c r="K5343" s="32">
        <v>25.150400000000001</v>
      </c>
      <c r="L5343" s="34">
        <v>24.565000000000001</v>
      </c>
      <c r="M5343" s="34">
        <v>26.071999999999999</v>
      </c>
      <c r="N5343" s="33"/>
      <c r="O5343" s="33"/>
      <c r="P5343" s="31">
        <v>21.859459459459458</v>
      </c>
      <c r="Q5343" s="31">
        <v>29.610295000000001</v>
      </c>
      <c r="R5343" s="31">
        <v>4.1440023185922783</v>
      </c>
      <c r="S5343" s="31">
        <v>15.423999999999999</v>
      </c>
      <c r="T5343" s="31">
        <v>0.15</v>
      </c>
      <c r="U5343" s="31">
        <v>1.8160000000000001</v>
      </c>
      <c r="V5343" s="31">
        <v>0.36099999999999999</v>
      </c>
      <c r="W5343" s="31">
        <v>1.4550000000000001</v>
      </c>
      <c r="X5343" s="31">
        <v>45.186</v>
      </c>
      <c r="Y5343" s="31">
        <v>0.31241999999999998</v>
      </c>
      <c r="Z5343" s="31">
        <v>0.16241999999999998</v>
      </c>
      <c r="AA5343" s="31">
        <v>7.9897337124373831</v>
      </c>
      <c r="AB5343" s="31" t="s">
        <v>194</v>
      </c>
      <c r="AC5343" s="31" t="s">
        <v>194</v>
      </c>
      <c r="AD5343" s="31">
        <v>17.240000000000002</v>
      </c>
      <c r="AE5343" s="34">
        <v>2329.6</v>
      </c>
      <c r="AF5343" s="31">
        <v>0.89038052382491983</v>
      </c>
      <c r="AG5343" s="31">
        <v>0.24675264569186256</v>
      </c>
      <c r="AH5343" s="34"/>
      <c r="AI5343" s="34">
        <v>4.2500000000000071</v>
      </c>
      <c r="AJ5343" s="127"/>
      <c r="AK5343" s="127"/>
      <c r="AL5343" s="127"/>
      <c r="AM5343" s="127"/>
    </row>
    <row r="5344" spans="1:39" s="1" customFormat="1" ht="15" customHeight="1" x14ac:dyDescent="0.2">
      <c r="A5344" s="30">
        <v>5486</v>
      </c>
      <c r="B5344" s="30">
        <v>111026</v>
      </c>
      <c r="C5344" s="140">
        <v>40843</v>
      </c>
      <c r="D5344" s="30">
        <v>4</v>
      </c>
      <c r="E5344" s="30" t="s">
        <v>48</v>
      </c>
      <c r="F5344" s="30">
        <v>-80</v>
      </c>
      <c r="G5344" s="83">
        <v>40.81</v>
      </c>
      <c r="H5344" s="32">
        <v>-80.680166666666665</v>
      </c>
      <c r="I5344" s="30">
        <v>25</v>
      </c>
      <c r="J5344" s="83">
        <v>7.9359999999999786</v>
      </c>
      <c r="K5344" s="32">
        <v>25.132266666666666</v>
      </c>
      <c r="L5344" s="34">
        <v>25.024000000000001</v>
      </c>
      <c r="M5344" s="34">
        <v>29.042000000000002</v>
      </c>
      <c r="N5344" s="33"/>
      <c r="O5344" s="33"/>
      <c r="P5344" s="31">
        <v>19.762162162162163</v>
      </c>
      <c r="Q5344" s="31">
        <v>32.583503999999998</v>
      </c>
      <c r="R5344" s="31">
        <v>4.482057574280236</v>
      </c>
      <c r="S5344" s="31">
        <v>15.064</v>
      </c>
      <c r="T5344" s="31">
        <v>0.246</v>
      </c>
      <c r="U5344" s="31">
        <v>1.4019999999999999</v>
      </c>
      <c r="V5344" s="31">
        <v>0.373</v>
      </c>
      <c r="W5344" s="31">
        <v>1.0289999999999999</v>
      </c>
      <c r="X5344" s="31">
        <v>86.616</v>
      </c>
      <c r="Y5344" s="31">
        <v>0.31857000000000002</v>
      </c>
      <c r="Z5344" s="31">
        <v>7.2570000000000023E-2</v>
      </c>
      <c r="AA5344" s="31">
        <v>8.0038756007424094</v>
      </c>
      <c r="AB5344" s="31" t="s">
        <v>194</v>
      </c>
      <c r="AC5344" s="31" t="s">
        <v>194</v>
      </c>
      <c r="AD5344" s="31">
        <v>16.466000000000001</v>
      </c>
      <c r="AE5344" s="34">
        <v>2485.6</v>
      </c>
      <c r="AF5344" s="31">
        <v>1.410716376046008</v>
      </c>
      <c r="AG5344" s="31">
        <v>0.39400235379712434</v>
      </c>
      <c r="AH5344" s="34"/>
      <c r="AI5344" s="34">
        <v>4.6499999999999986</v>
      </c>
      <c r="AJ5344" s="127"/>
      <c r="AK5344" s="127"/>
      <c r="AL5344" s="127"/>
      <c r="AM5344" s="127"/>
    </row>
    <row r="5345" spans="1:39" s="1" customFormat="1" ht="15" customHeight="1" x14ac:dyDescent="0.2">
      <c r="A5345" s="30">
        <v>5487</v>
      </c>
      <c r="B5345" s="30">
        <v>111026</v>
      </c>
      <c r="C5345" s="140">
        <v>40843</v>
      </c>
      <c r="D5345" s="30">
        <v>5</v>
      </c>
      <c r="E5345" s="30" t="s">
        <v>48</v>
      </c>
      <c r="F5345" s="30">
        <v>-80</v>
      </c>
      <c r="G5345" s="83">
        <v>43.234999999999999</v>
      </c>
      <c r="H5345" s="32">
        <v>-80.720583333333337</v>
      </c>
      <c r="I5345" s="30">
        <v>25</v>
      </c>
      <c r="J5345" s="83">
        <v>6.9589999999999463</v>
      </c>
      <c r="K5345" s="32">
        <v>25.115983333333332</v>
      </c>
      <c r="L5345" s="34">
        <v>24.753</v>
      </c>
      <c r="M5345" s="34">
        <v>34.963000000000001</v>
      </c>
      <c r="N5345" s="33"/>
      <c r="O5345" s="33"/>
      <c r="P5345" s="31">
        <v>32.86486486486487</v>
      </c>
      <c r="Q5345" s="31">
        <v>31.722106999999998</v>
      </c>
      <c r="R5345" s="31">
        <v>2.669979351481524</v>
      </c>
      <c r="S5345" s="31">
        <v>15.007999999999999</v>
      </c>
      <c r="T5345" s="31">
        <v>0.31</v>
      </c>
      <c r="U5345" s="31">
        <v>1.84</v>
      </c>
      <c r="V5345" s="31">
        <v>0.46400000000000002</v>
      </c>
      <c r="W5345" s="31">
        <v>1.3760000000000001</v>
      </c>
      <c r="X5345" s="31">
        <v>95.191999999999993</v>
      </c>
      <c r="Y5345" s="31">
        <v>0.43857449999999998</v>
      </c>
      <c r="Z5345" s="31">
        <v>0.12857449999999998</v>
      </c>
      <c r="AA5345" s="31">
        <v>8.2277422989760662</v>
      </c>
      <c r="AB5345" s="31" t="s">
        <v>194</v>
      </c>
      <c r="AC5345" s="31" t="s">
        <v>194</v>
      </c>
      <c r="AD5345" s="31">
        <v>16.847999999999999</v>
      </c>
      <c r="AE5345" s="34">
        <v>2133.6</v>
      </c>
      <c r="AF5345" s="31">
        <v>1.5121734475551361</v>
      </c>
      <c r="AG5345" s="31">
        <v>0.47752988447898465</v>
      </c>
      <c r="AH5345" s="34"/>
      <c r="AI5345" s="34">
        <v>2.8499999999999925</v>
      </c>
      <c r="AJ5345" s="127"/>
      <c r="AK5345" s="127"/>
      <c r="AL5345" s="127"/>
      <c r="AM5345" s="127"/>
    </row>
    <row r="5346" spans="1:39" s="1" customFormat="1" ht="15" customHeight="1" x14ac:dyDescent="0.2">
      <c r="A5346" s="30">
        <v>5488</v>
      </c>
      <c r="B5346" s="30">
        <v>111026</v>
      </c>
      <c r="C5346" s="140">
        <v>40843</v>
      </c>
      <c r="D5346" s="30">
        <v>6</v>
      </c>
      <c r="E5346" s="30" t="s">
        <v>48</v>
      </c>
      <c r="F5346" s="30">
        <v>-80</v>
      </c>
      <c r="G5346" s="83">
        <v>45.563000000000002</v>
      </c>
      <c r="H5346" s="32">
        <v>-80.759383333333332</v>
      </c>
      <c r="I5346" s="30">
        <v>25</v>
      </c>
      <c r="J5346" s="83">
        <v>4.2000000000000171</v>
      </c>
      <c r="K5346" s="32">
        <v>25.07</v>
      </c>
      <c r="L5346" s="34">
        <v>24.902999999999999</v>
      </c>
      <c r="M5346" s="34">
        <v>36.234999999999999</v>
      </c>
      <c r="N5346" s="33"/>
      <c r="O5346" s="33"/>
      <c r="P5346" s="31">
        <v>50.572972972972977</v>
      </c>
      <c r="Q5346" s="31">
        <v>32.222273000000001</v>
      </c>
      <c r="R5346" s="31">
        <v>0.90434281408238038</v>
      </c>
      <c r="S5346" s="31">
        <v>1.845</v>
      </c>
      <c r="T5346" s="31">
        <v>0.36</v>
      </c>
      <c r="U5346" s="31">
        <v>1.446</v>
      </c>
      <c r="V5346" s="31">
        <v>0.29599999999999999</v>
      </c>
      <c r="W5346" s="31">
        <v>1.1499999999999999</v>
      </c>
      <c r="X5346" s="31">
        <v>105.039</v>
      </c>
      <c r="Y5346" s="31">
        <v>0.68918849999999998</v>
      </c>
      <c r="Z5346" s="31">
        <v>0.3291885</v>
      </c>
      <c r="AA5346" s="31">
        <v>8.3611956025441714</v>
      </c>
      <c r="AB5346" s="31" t="s">
        <v>194</v>
      </c>
      <c r="AC5346" s="31" t="s">
        <v>194</v>
      </c>
      <c r="AD5346" s="31">
        <v>3.2909999999999999</v>
      </c>
      <c r="AE5346" s="34">
        <v>1745.6</v>
      </c>
      <c r="AF5346" s="31">
        <v>1.6435203617080316</v>
      </c>
      <c r="AG5346" s="31">
        <v>0.39876931893280176</v>
      </c>
      <c r="AH5346" s="34"/>
      <c r="AI5346" s="34">
        <v>1.1000000000000032</v>
      </c>
      <c r="AJ5346" s="127"/>
      <c r="AK5346" s="127"/>
      <c r="AL5346" s="127"/>
      <c r="AM5346" s="127"/>
    </row>
    <row r="5347" spans="1:39" s="1" customFormat="1" ht="15" customHeight="1" x14ac:dyDescent="0.2">
      <c r="A5347" s="30">
        <v>5489</v>
      </c>
      <c r="B5347" s="30">
        <v>111026</v>
      </c>
      <c r="C5347" s="140">
        <v>40843</v>
      </c>
      <c r="D5347" s="30">
        <v>7</v>
      </c>
      <c r="E5347" s="30" t="s">
        <v>48</v>
      </c>
      <c r="F5347" s="30">
        <v>-80</v>
      </c>
      <c r="G5347" s="83">
        <v>47.652000000000001</v>
      </c>
      <c r="H5347" s="32">
        <v>-80.794200000000004</v>
      </c>
      <c r="I5347" s="30">
        <v>25</v>
      </c>
      <c r="J5347" s="83">
        <v>7.0369999999999777</v>
      </c>
      <c r="K5347" s="32">
        <v>25.117283333333333</v>
      </c>
      <c r="L5347" s="34">
        <v>25.41</v>
      </c>
      <c r="M5347" s="34">
        <v>31.462</v>
      </c>
      <c r="N5347" s="33"/>
      <c r="O5347" s="33"/>
      <c r="P5347" s="31">
        <v>54.983783783783792</v>
      </c>
      <c r="Q5347" s="31">
        <v>55.396630999999992</v>
      </c>
      <c r="R5347" s="31">
        <v>0.62926788911999321</v>
      </c>
      <c r="S5347" s="31">
        <v>3.2810000000000001</v>
      </c>
      <c r="T5347" s="31">
        <v>0.23100000000000001</v>
      </c>
      <c r="U5347" s="31">
        <v>1.032</v>
      </c>
      <c r="V5347" s="31">
        <v>0.252</v>
      </c>
      <c r="W5347" s="31">
        <v>0.78</v>
      </c>
      <c r="X5347" s="31">
        <v>72.89</v>
      </c>
      <c r="Y5347" s="31">
        <v>0.49385699999999999</v>
      </c>
      <c r="Z5347" s="31">
        <v>0.26285700000000001</v>
      </c>
      <c r="AA5347" s="31">
        <v>8.2258510256921866</v>
      </c>
      <c r="AB5347" s="31" t="s">
        <v>194</v>
      </c>
      <c r="AC5347" s="31" t="s">
        <v>194</v>
      </c>
      <c r="AD5347" s="31">
        <v>4.3130000000000006</v>
      </c>
      <c r="AE5347" s="34">
        <v>1479.2</v>
      </c>
      <c r="AF5347" s="31">
        <v>1.0141497313920718</v>
      </c>
      <c r="AG5347" s="31">
        <v>0.34600922866949113</v>
      </c>
      <c r="AH5347" s="34"/>
      <c r="AI5347" s="34">
        <v>0.75000000000000178</v>
      </c>
      <c r="AJ5347" s="127"/>
      <c r="AK5347" s="127"/>
      <c r="AL5347" s="127"/>
      <c r="AM5347" s="127"/>
    </row>
    <row r="5348" spans="1:39" s="1" customFormat="1" ht="15" customHeight="1" x14ac:dyDescent="0.2">
      <c r="A5348" s="30">
        <v>5490</v>
      </c>
      <c r="B5348" s="30">
        <v>111026</v>
      </c>
      <c r="C5348" s="140">
        <v>40843</v>
      </c>
      <c r="D5348" s="30">
        <v>8</v>
      </c>
      <c r="E5348" s="30" t="s">
        <v>48</v>
      </c>
      <c r="F5348" s="30">
        <v>-80</v>
      </c>
      <c r="G5348" s="83">
        <v>51.856000000000002</v>
      </c>
      <c r="H5348" s="32">
        <v>-80.864266666666666</v>
      </c>
      <c r="I5348" s="30">
        <v>25</v>
      </c>
      <c r="J5348" s="83">
        <v>7.6800000000000068</v>
      </c>
      <c r="K5348" s="32">
        <v>25.128</v>
      </c>
      <c r="L5348" s="34">
        <v>25.468</v>
      </c>
      <c r="M5348" s="34">
        <v>33.287999999999997</v>
      </c>
      <c r="N5348" s="33"/>
      <c r="O5348" s="33"/>
      <c r="P5348" s="31">
        <v>26.637837837837836</v>
      </c>
      <c r="Q5348" s="31">
        <v>32.194485999999998</v>
      </c>
      <c r="R5348" s="31">
        <v>6.4763437226803315</v>
      </c>
      <c r="S5348" s="31">
        <v>1.534</v>
      </c>
      <c r="T5348" s="31">
        <v>0.09</v>
      </c>
      <c r="U5348" s="31">
        <v>1.4419999999999999</v>
      </c>
      <c r="V5348" s="31">
        <v>0.23400000000000001</v>
      </c>
      <c r="W5348" s="31">
        <v>1.208</v>
      </c>
      <c r="X5348" s="31">
        <v>23.684000000000001</v>
      </c>
      <c r="Y5348" s="31">
        <v>0.23955750000000001</v>
      </c>
      <c r="Z5348" s="31">
        <v>0.14955750000000001</v>
      </c>
      <c r="AA5348" s="31">
        <v>8.0573828877533984</v>
      </c>
      <c r="AB5348" s="31" t="s">
        <v>194</v>
      </c>
      <c r="AC5348" s="31" t="s">
        <v>194</v>
      </c>
      <c r="AD5348" s="31">
        <v>2.976</v>
      </c>
      <c r="AE5348" s="34">
        <v>2480</v>
      </c>
      <c r="AF5348" s="31">
        <v>2.7187127294852642</v>
      </c>
      <c r="AG5348" s="31">
        <v>1.6825035819176704</v>
      </c>
      <c r="AH5348" s="34"/>
      <c r="AI5348" s="34">
        <v>6.800000000000006</v>
      </c>
      <c r="AJ5348" s="127"/>
      <c r="AK5348" s="127"/>
      <c r="AL5348" s="127"/>
      <c r="AM5348" s="127"/>
    </row>
    <row r="5349" spans="1:39" s="1" customFormat="1" ht="15" customHeight="1" x14ac:dyDescent="0.2">
      <c r="A5349" s="30">
        <v>5491</v>
      </c>
      <c r="B5349" s="30">
        <v>111026</v>
      </c>
      <c r="C5349" s="140">
        <v>40843</v>
      </c>
      <c r="D5349" s="30">
        <v>9</v>
      </c>
      <c r="E5349" s="30" t="s">
        <v>49</v>
      </c>
      <c r="F5349" s="30">
        <v>-80</v>
      </c>
      <c r="G5349" s="83">
        <v>54.36</v>
      </c>
      <c r="H5349" s="32">
        <v>-80.906000000000006</v>
      </c>
      <c r="I5349" s="30">
        <v>25</v>
      </c>
      <c r="J5349" s="83">
        <v>7.6059999999998951</v>
      </c>
      <c r="K5349" s="32">
        <v>25.126766666666665</v>
      </c>
      <c r="L5349" s="34">
        <v>25.288</v>
      </c>
      <c r="M5349" s="34">
        <v>32.991</v>
      </c>
      <c r="N5349" s="33"/>
      <c r="O5349" s="33"/>
      <c r="P5349" s="31">
        <v>10.551351351351352</v>
      </c>
      <c r="Q5349" s="31">
        <v>34.000641000000002</v>
      </c>
      <c r="R5349" s="31">
        <v>12.085732995929254</v>
      </c>
      <c r="S5349" s="31">
        <v>0.99399999999999999</v>
      </c>
      <c r="T5349" s="31">
        <v>0.10100000000000001</v>
      </c>
      <c r="U5349" s="31">
        <v>1.696</v>
      </c>
      <c r="V5349" s="31">
        <v>0.27800000000000002</v>
      </c>
      <c r="W5349" s="31">
        <v>1.4179999999999999</v>
      </c>
      <c r="X5349" s="31">
        <v>27.03</v>
      </c>
      <c r="Y5349" s="31">
        <v>0.199017</v>
      </c>
      <c r="Z5349" s="31">
        <v>9.8016999999999993E-2</v>
      </c>
      <c r="AA5349" s="31">
        <v>8.0414351185865538</v>
      </c>
      <c r="AB5349" s="31" t="s">
        <v>194</v>
      </c>
      <c r="AC5349" s="31" t="s">
        <v>194</v>
      </c>
      <c r="AD5349" s="31">
        <v>2.69</v>
      </c>
      <c r="AE5349" s="34">
        <v>2513.6</v>
      </c>
      <c r="AF5349" s="31">
        <v>0.95984283419423977</v>
      </c>
      <c r="AG5349" s="31">
        <v>0.46670172907295993</v>
      </c>
      <c r="AH5349" s="34"/>
      <c r="AI5349" s="34">
        <v>12.199999999999998</v>
      </c>
      <c r="AJ5349" s="127"/>
      <c r="AK5349" s="127"/>
      <c r="AL5349" s="127"/>
      <c r="AM5349" s="127"/>
    </row>
    <row r="5350" spans="1:39" s="1" customFormat="1" ht="15" customHeight="1" x14ac:dyDescent="0.2">
      <c r="A5350" s="30">
        <v>5492</v>
      </c>
      <c r="B5350" s="30">
        <v>111026</v>
      </c>
      <c r="C5350" s="140">
        <v>40843</v>
      </c>
      <c r="D5350" s="30">
        <v>10</v>
      </c>
      <c r="E5350" s="30" t="s">
        <v>49</v>
      </c>
      <c r="F5350" s="30">
        <v>-80</v>
      </c>
      <c r="G5350" s="83">
        <v>59.728999999999999</v>
      </c>
      <c r="H5350" s="32">
        <v>-80.99548333333334</v>
      </c>
      <c r="I5350" s="30">
        <v>25</v>
      </c>
      <c r="J5350" s="83">
        <v>6.7089999999999606</v>
      </c>
      <c r="K5350" s="32">
        <v>25.111816666666666</v>
      </c>
      <c r="L5350" s="34">
        <v>24.763000000000002</v>
      </c>
      <c r="M5350" s="34">
        <v>33.636000000000003</v>
      </c>
      <c r="N5350" s="33"/>
      <c r="O5350" s="33"/>
      <c r="P5350" s="31">
        <v>2.551351351351351</v>
      </c>
      <c r="Q5350" s="31">
        <v>30.666201000000001</v>
      </c>
      <c r="R5350" s="31">
        <v>45.179701568852572</v>
      </c>
      <c r="S5350" s="31">
        <v>0.70099999999999996</v>
      </c>
      <c r="T5350" s="31">
        <v>0.16400000000000001</v>
      </c>
      <c r="U5350" s="31">
        <v>1.202</v>
      </c>
      <c r="V5350" s="31">
        <v>0.17199999999999999</v>
      </c>
      <c r="W5350" s="31">
        <v>1.03</v>
      </c>
      <c r="X5350" s="31">
        <v>52.076000000000001</v>
      </c>
      <c r="Y5350" s="31">
        <v>0.30958199999999997</v>
      </c>
      <c r="Z5350" s="31">
        <v>0.14558199999999996</v>
      </c>
      <c r="AA5350" s="31">
        <v>7.8234486338125757</v>
      </c>
      <c r="AB5350" s="31" t="s">
        <v>194</v>
      </c>
      <c r="AC5350" s="31" t="s">
        <v>194</v>
      </c>
      <c r="AD5350" s="31">
        <v>1.903</v>
      </c>
      <c r="AE5350" s="34">
        <v>2200.8000000000002</v>
      </c>
      <c r="AF5350" s="31">
        <v>2.6905068216383281</v>
      </c>
      <c r="AG5350" s="31">
        <v>0.77832742226970497</v>
      </c>
      <c r="AH5350" s="34"/>
      <c r="AI5350" s="34">
        <v>45.499999999999993</v>
      </c>
      <c r="AJ5350" s="127"/>
      <c r="AK5350" s="127"/>
      <c r="AL5350" s="127"/>
      <c r="AM5350" s="127"/>
    </row>
    <row r="5351" spans="1:39" s="1" customFormat="1" ht="15" customHeight="1" x14ac:dyDescent="0.2">
      <c r="A5351" s="30">
        <v>5493</v>
      </c>
      <c r="B5351" s="30">
        <v>111026</v>
      </c>
      <c r="C5351" s="140">
        <v>40843</v>
      </c>
      <c r="D5351" s="30">
        <v>11</v>
      </c>
      <c r="E5351" s="30" t="s">
        <v>49</v>
      </c>
      <c r="F5351" s="30">
        <v>-81</v>
      </c>
      <c r="G5351" s="83">
        <v>1.9E-2</v>
      </c>
      <c r="H5351" s="32">
        <v>-81.000316666666663</v>
      </c>
      <c r="I5351" s="30">
        <v>25</v>
      </c>
      <c r="J5351" s="83">
        <v>4.4760000000000133</v>
      </c>
      <c r="K5351" s="32">
        <v>25.0746</v>
      </c>
      <c r="L5351" s="34">
        <v>24.7</v>
      </c>
      <c r="M5351" s="34">
        <v>34.124000000000002</v>
      </c>
      <c r="N5351" s="33"/>
      <c r="O5351" s="33"/>
      <c r="P5351" s="31">
        <v>15.545945945945947</v>
      </c>
      <c r="Q5351" s="31">
        <v>16.328109000000001</v>
      </c>
      <c r="R5351" s="31">
        <v>8.9352318248587732</v>
      </c>
      <c r="S5351" s="31">
        <v>1.4379999999999999</v>
      </c>
      <c r="T5351" s="31">
        <v>8.8999999999999996E-2</v>
      </c>
      <c r="U5351" s="31">
        <v>1.31</v>
      </c>
      <c r="V5351" s="31">
        <v>0.188</v>
      </c>
      <c r="W5351" s="31">
        <v>1.1220000000000001</v>
      </c>
      <c r="X5351" s="31">
        <v>23.696999999999999</v>
      </c>
      <c r="Y5351" s="31">
        <v>0.3820635</v>
      </c>
      <c r="Z5351" s="31">
        <v>0.29306350000000003</v>
      </c>
      <c r="AA5351" s="31">
        <v>7.8785687726591602</v>
      </c>
      <c r="AB5351" s="31" t="s">
        <v>194</v>
      </c>
      <c r="AC5351" s="31" t="s">
        <v>194</v>
      </c>
      <c r="AD5351" s="31">
        <v>2.7480000000000002</v>
      </c>
      <c r="AE5351" s="34">
        <v>1664.8</v>
      </c>
      <c r="AF5351" s="31">
        <v>0.96405267118631999</v>
      </c>
      <c r="AG5351" s="31">
        <v>0.34351994026853072</v>
      </c>
      <c r="AH5351" s="34"/>
      <c r="AI5351" s="34">
        <v>9.0500000000000025</v>
      </c>
      <c r="AJ5351" s="127"/>
      <c r="AK5351" s="127"/>
      <c r="AL5351" s="127"/>
      <c r="AM5351" s="127"/>
    </row>
    <row r="5352" spans="1:39" s="1" customFormat="1" ht="15" customHeight="1" x14ac:dyDescent="0.2">
      <c r="A5352" s="30">
        <v>5494</v>
      </c>
      <c r="B5352" s="30">
        <v>111026</v>
      </c>
      <c r="C5352" s="140">
        <v>40843</v>
      </c>
      <c r="D5352" s="30">
        <v>12</v>
      </c>
      <c r="E5352" s="30" t="s">
        <v>49</v>
      </c>
      <c r="F5352" s="30">
        <v>-81</v>
      </c>
      <c r="G5352" s="83">
        <v>3.968</v>
      </c>
      <c r="H5352" s="32">
        <v>-81.06613333333334</v>
      </c>
      <c r="I5352" s="30">
        <v>25</v>
      </c>
      <c r="J5352" s="83">
        <v>6.7779999999999063</v>
      </c>
      <c r="K5352" s="32">
        <v>25.112966666666665</v>
      </c>
      <c r="L5352" s="34">
        <v>24.856000000000002</v>
      </c>
      <c r="M5352" s="34">
        <v>33.408999999999999</v>
      </c>
      <c r="N5352" s="33"/>
      <c r="O5352" s="33"/>
      <c r="P5352" s="31">
        <v>6.3783783783783781</v>
      </c>
      <c r="Q5352" s="31">
        <v>36.473683999999999</v>
      </c>
      <c r="R5352" s="31">
        <v>22.674924072244874</v>
      </c>
      <c r="S5352" s="31">
        <v>1.258</v>
      </c>
      <c r="T5352" s="31">
        <v>0.13900000000000001</v>
      </c>
      <c r="U5352" s="31">
        <v>1.2110000000000001</v>
      </c>
      <c r="V5352" s="31">
        <v>0.20799999999999999</v>
      </c>
      <c r="W5352" s="31">
        <v>1.0030000000000001</v>
      </c>
      <c r="X5352" s="31">
        <v>37.170999999999999</v>
      </c>
      <c r="Y5352" s="31">
        <v>0.68918849999999998</v>
      </c>
      <c r="Z5352" s="31">
        <v>0.55018849999999997</v>
      </c>
      <c r="AA5352" s="31">
        <v>7.8587885257395689</v>
      </c>
      <c r="AB5352" s="31" t="s">
        <v>194</v>
      </c>
      <c r="AC5352" s="31" t="s">
        <v>194</v>
      </c>
      <c r="AD5352" s="31">
        <v>2.4690000000000003</v>
      </c>
      <c r="AE5352" s="34">
        <v>2637.6</v>
      </c>
      <c r="AF5352" s="31">
        <v>1.8906377931431275</v>
      </c>
      <c r="AG5352" s="31">
        <v>0.34148487643966785</v>
      </c>
      <c r="AH5352" s="34"/>
      <c r="AI5352" s="34">
        <v>22.900000000000009</v>
      </c>
      <c r="AJ5352" s="127"/>
      <c r="AK5352" s="127"/>
      <c r="AL5352" s="127"/>
      <c r="AM5352" s="127"/>
    </row>
    <row r="5353" spans="1:39" s="1" customFormat="1" ht="15" customHeight="1" x14ac:dyDescent="0.2">
      <c r="A5353" s="30">
        <v>5495</v>
      </c>
      <c r="B5353" s="30">
        <v>111026</v>
      </c>
      <c r="C5353" s="140">
        <v>40843</v>
      </c>
      <c r="D5353" s="30">
        <v>13</v>
      </c>
      <c r="E5353" s="30" t="s">
        <v>49</v>
      </c>
      <c r="F5353" s="30">
        <v>-81</v>
      </c>
      <c r="G5353" s="83">
        <v>5.7370000000000001</v>
      </c>
      <c r="H5353" s="32">
        <v>-81.095616666666672</v>
      </c>
      <c r="I5353" s="30">
        <v>25</v>
      </c>
      <c r="J5353" s="83">
        <v>6.7450000000000898</v>
      </c>
      <c r="K5353" s="32">
        <v>25.112416666666668</v>
      </c>
      <c r="L5353" s="34">
        <v>24.666</v>
      </c>
      <c r="M5353" s="34">
        <v>32.737000000000002</v>
      </c>
      <c r="N5353" s="33"/>
      <c r="O5353" s="33"/>
      <c r="P5353" s="31">
        <v>13.989189189189188</v>
      </c>
      <c r="Q5353" s="31">
        <v>35.417777999999998</v>
      </c>
      <c r="R5353" s="31">
        <v>17.611025262154303</v>
      </c>
      <c r="S5353" s="31">
        <v>1.1910000000000001</v>
      </c>
      <c r="T5353" s="31">
        <v>7.4999999999999997E-2</v>
      </c>
      <c r="U5353" s="31">
        <v>0.95900000000000007</v>
      </c>
      <c r="V5353" s="31">
        <v>0.19400000000000001</v>
      </c>
      <c r="W5353" s="31">
        <v>0.76500000000000001</v>
      </c>
      <c r="X5353" s="31">
        <v>13.847</v>
      </c>
      <c r="Y5353" s="31">
        <v>0.39557700000000001</v>
      </c>
      <c r="Z5353" s="31">
        <v>0.320577</v>
      </c>
      <c r="AA5353" s="31">
        <v>7.9308654889551597</v>
      </c>
      <c r="AB5353" s="31" t="s">
        <v>194</v>
      </c>
      <c r="AC5353" s="31" t="s">
        <v>194</v>
      </c>
      <c r="AD5353" s="31">
        <v>2.15</v>
      </c>
      <c r="AE5353" s="34">
        <v>2640.8</v>
      </c>
      <c r="AF5353" s="31">
        <v>1.1673877979037841</v>
      </c>
      <c r="AG5353" s="31">
        <v>0.31733740637509777</v>
      </c>
      <c r="AH5353" s="34"/>
      <c r="AI5353" s="34">
        <v>17.749999999999993</v>
      </c>
      <c r="AJ5353" s="127"/>
      <c r="AK5353" s="127"/>
      <c r="AL5353" s="127"/>
      <c r="AM5353" s="127"/>
    </row>
    <row r="5354" spans="1:39" s="1" customFormat="1" ht="15" customHeight="1" x14ac:dyDescent="0.2">
      <c r="A5354" s="30">
        <v>5496</v>
      </c>
      <c r="B5354" s="30">
        <v>111026</v>
      </c>
      <c r="C5354" s="140">
        <v>40843</v>
      </c>
      <c r="D5354" s="30">
        <v>14</v>
      </c>
      <c r="E5354" s="30" t="s">
        <v>49</v>
      </c>
      <c r="F5354" s="30">
        <v>-81</v>
      </c>
      <c r="G5354" s="83">
        <v>1.6990000000000001</v>
      </c>
      <c r="H5354" s="32">
        <v>-81.028316666666669</v>
      </c>
      <c r="I5354" s="30">
        <v>25</v>
      </c>
      <c r="J5354" s="83">
        <v>2.062000000000026</v>
      </c>
      <c r="K5354" s="32">
        <v>25.034366666666667</v>
      </c>
      <c r="L5354" s="34">
        <v>24.527999999999999</v>
      </c>
      <c r="M5354" s="34">
        <v>34.853000000000002</v>
      </c>
      <c r="N5354" s="33"/>
      <c r="O5354" s="33"/>
      <c r="P5354" s="31">
        <v>17.664864864864864</v>
      </c>
      <c r="Q5354" s="31">
        <v>16.022452000000001</v>
      </c>
      <c r="R5354" s="31">
        <v>8.719444936138478</v>
      </c>
      <c r="S5354" s="31">
        <v>1.8660000000000001</v>
      </c>
      <c r="T5354" s="31">
        <v>0.10299999999999999</v>
      </c>
      <c r="U5354" s="31">
        <v>1.1519999999999999</v>
      </c>
      <c r="V5354" s="31">
        <v>0.104</v>
      </c>
      <c r="W5354" s="31">
        <v>1.0479999999999998</v>
      </c>
      <c r="X5354" s="31">
        <v>29.242999999999999</v>
      </c>
      <c r="Y5354" s="31">
        <v>0.36977849999999995</v>
      </c>
      <c r="Z5354" s="31">
        <v>0.26677849999999997</v>
      </c>
      <c r="AA5354" s="31">
        <v>7.839208209180085</v>
      </c>
      <c r="AB5354" s="31" t="s">
        <v>194</v>
      </c>
      <c r="AC5354" s="31" t="s">
        <v>194</v>
      </c>
      <c r="AD5354" s="31">
        <v>3.0179999999999998</v>
      </c>
      <c r="AE5354" s="34">
        <v>2255.1999999999998</v>
      </c>
      <c r="AF5354" s="31">
        <v>1.0966625364368396</v>
      </c>
      <c r="AG5354" s="31">
        <v>0.18480337712815331</v>
      </c>
      <c r="AH5354" s="34"/>
      <c r="AI5354" s="34">
        <v>8.8500000000000068</v>
      </c>
      <c r="AJ5354" s="127"/>
      <c r="AK5354" s="127"/>
      <c r="AL5354" s="127"/>
      <c r="AM5354" s="127"/>
    </row>
    <row r="5355" spans="1:39" s="1" customFormat="1" ht="15" customHeight="1" x14ac:dyDescent="0.2">
      <c r="A5355" s="30">
        <v>5497</v>
      </c>
      <c r="B5355" s="30">
        <v>111026</v>
      </c>
      <c r="C5355" s="140">
        <v>40843</v>
      </c>
      <c r="D5355" s="30">
        <v>15</v>
      </c>
      <c r="E5355" s="30" t="s">
        <v>49</v>
      </c>
      <c r="F5355" s="30">
        <v>-80</v>
      </c>
      <c r="G5355" s="83">
        <v>56.893999999999998</v>
      </c>
      <c r="H5355" s="32">
        <v>-80.948233333333334</v>
      </c>
      <c r="I5355" s="30">
        <v>24</v>
      </c>
      <c r="J5355" s="83">
        <v>55.882999999999967</v>
      </c>
      <c r="K5355" s="32">
        <v>24.931383333333333</v>
      </c>
      <c r="L5355" s="34">
        <v>24.774000000000001</v>
      </c>
      <c r="M5355" s="34">
        <v>34.064</v>
      </c>
      <c r="N5355" s="33"/>
      <c r="O5355" s="33"/>
      <c r="P5355" s="31">
        <v>27.956756756756757</v>
      </c>
      <c r="Q5355" s="31">
        <v>16.994997000000001</v>
      </c>
      <c r="R5355" s="31">
        <v>4.8958065344460202</v>
      </c>
      <c r="S5355" s="31">
        <v>2.202</v>
      </c>
      <c r="T5355" s="31">
        <v>0.153</v>
      </c>
      <c r="U5355" s="31">
        <v>1.0429999999999999</v>
      </c>
      <c r="V5355" s="31">
        <v>0.13100000000000001</v>
      </c>
      <c r="W5355" s="31">
        <v>0.91199999999999992</v>
      </c>
      <c r="X5355" s="31">
        <v>47.747</v>
      </c>
      <c r="Y5355" s="31">
        <v>0.23341499999999998</v>
      </c>
      <c r="Z5355" s="31">
        <v>8.0414999999999986E-2</v>
      </c>
      <c r="AA5355" s="31">
        <v>8.0289383059798247</v>
      </c>
      <c r="AB5355" s="31" t="s">
        <v>194</v>
      </c>
      <c r="AC5355" s="31" t="s">
        <v>194</v>
      </c>
      <c r="AD5355" s="31">
        <v>3.2450000000000001</v>
      </c>
      <c r="AE5355" s="34">
        <v>2128.8000000000002</v>
      </c>
      <c r="AF5355" s="31">
        <v>0.87522511065343211</v>
      </c>
      <c r="AG5355" s="31">
        <v>0.27421550215428292</v>
      </c>
      <c r="AH5355" s="34"/>
      <c r="AI5355" s="34">
        <v>5</v>
      </c>
      <c r="AJ5355" s="127"/>
      <c r="AK5355" s="127"/>
      <c r="AL5355" s="127"/>
      <c r="AM5355" s="127"/>
    </row>
    <row r="5356" spans="1:39" s="1" customFormat="1" ht="15" customHeight="1" x14ac:dyDescent="0.2">
      <c r="A5356" s="30">
        <v>5498</v>
      </c>
      <c r="B5356" s="30">
        <v>111026</v>
      </c>
      <c r="C5356" s="140">
        <v>40843</v>
      </c>
      <c r="D5356" s="30">
        <v>16</v>
      </c>
      <c r="E5356" s="30" t="s">
        <v>50</v>
      </c>
      <c r="F5356" s="30">
        <v>-80</v>
      </c>
      <c r="G5356" s="83">
        <v>49.819000000000003</v>
      </c>
      <c r="H5356" s="32">
        <v>-80.830316666666661</v>
      </c>
      <c r="I5356" s="30">
        <v>24</v>
      </c>
      <c r="J5356" s="83">
        <v>52.548000000000101</v>
      </c>
      <c r="K5356" s="32">
        <v>24.875800000000002</v>
      </c>
      <c r="L5356" s="34">
        <v>24.861999999999998</v>
      </c>
      <c r="M5356" s="34">
        <v>34.017000000000003</v>
      </c>
      <c r="N5356" s="33"/>
      <c r="O5356" s="33"/>
      <c r="P5356" s="31">
        <v>34.162162162162154</v>
      </c>
      <c r="Q5356" s="31">
        <v>16.161387000000001</v>
      </c>
      <c r="R5356" s="31">
        <v>2.8586360124540762</v>
      </c>
      <c r="S5356" s="31">
        <v>2.4700000000000002</v>
      </c>
      <c r="T5356" s="31">
        <v>0.108</v>
      </c>
      <c r="U5356" s="31">
        <v>1.3149999999999999</v>
      </c>
      <c r="V5356" s="31">
        <v>0.28000000000000003</v>
      </c>
      <c r="W5356" s="31">
        <v>1.0349999999999999</v>
      </c>
      <c r="X5356" s="31">
        <v>33.377000000000002</v>
      </c>
      <c r="Y5356" s="31" t="s">
        <v>194</v>
      </c>
      <c r="Z5356" s="31" t="s">
        <v>194</v>
      </c>
      <c r="AA5356" s="31">
        <v>7.8844701896616831</v>
      </c>
      <c r="AB5356" s="31" t="s">
        <v>194</v>
      </c>
      <c r="AC5356" s="31" t="s">
        <v>194</v>
      </c>
      <c r="AD5356" s="31">
        <v>3.7850000000000001</v>
      </c>
      <c r="AE5356" s="34" t="s">
        <v>194</v>
      </c>
      <c r="AF5356" s="31">
        <v>2.0274574953857281</v>
      </c>
      <c r="AG5356" s="31">
        <v>0.67234801925251031</v>
      </c>
      <c r="AH5356" s="34"/>
      <c r="AI5356" s="34">
        <v>3.0999999999999961</v>
      </c>
      <c r="AJ5356" s="127"/>
      <c r="AK5356" s="127"/>
      <c r="AL5356" s="127"/>
      <c r="AM5356" s="127"/>
    </row>
    <row r="5357" spans="1:39" s="1" customFormat="1" ht="15" customHeight="1" x14ac:dyDescent="0.2">
      <c r="A5357" s="30">
        <v>5499</v>
      </c>
      <c r="B5357" s="30">
        <v>111026</v>
      </c>
      <c r="C5357" s="140">
        <v>40843</v>
      </c>
      <c r="D5357" s="30">
        <v>17</v>
      </c>
      <c r="E5357" s="30" t="s">
        <v>50</v>
      </c>
      <c r="F5357" s="30">
        <v>-80</v>
      </c>
      <c r="G5357" s="83">
        <v>42.551000000000002</v>
      </c>
      <c r="H5357" s="32">
        <v>-80.709183333333328</v>
      </c>
      <c r="I5357" s="30">
        <v>24</v>
      </c>
      <c r="J5357" s="83">
        <v>55.329999999999941</v>
      </c>
      <c r="K5357" s="32">
        <v>24.922166666666666</v>
      </c>
      <c r="L5357" s="34">
        <v>24.928999999999998</v>
      </c>
      <c r="M5357" s="34">
        <v>32.613</v>
      </c>
      <c r="N5357" s="33"/>
      <c r="O5357" s="33"/>
      <c r="P5357" s="31">
        <v>39.718918918918916</v>
      </c>
      <c r="Q5357" s="31">
        <v>9.9093119999999999</v>
      </c>
      <c r="R5357" s="31">
        <v>3.0912290048701365</v>
      </c>
      <c r="S5357" s="31">
        <v>2.9089999999999998</v>
      </c>
      <c r="T5357" s="31">
        <v>2.8000000000000001E-2</v>
      </c>
      <c r="U5357" s="31">
        <v>1.647</v>
      </c>
      <c r="V5357" s="31">
        <v>0.437</v>
      </c>
      <c r="W5357" s="31">
        <v>1.21</v>
      </c>
      <c r="X5357" s="31">
        <v>5.2380000000000004</v>
      </c>
      <c r="Y5357" s="31">
        <v>0.2100735</v>
      </c>
      <c r="Z5357" s="31">
        <v>0.1020735</v>
      </c>
      <c r="AA5357" s="31">
        <v>7.931166995541302</v>
      </c>
      <c r="AB5357" s="31" t="s">
        <v>194</v>
      </c>
      <c r="AC5357" s="31" t="s">
        <v>194</v>
      </c>
      <c r="AD5357" s="31">
        <v>4.5559999999999992</v>
      </c>
      <c r="AE5357" s="34">
        <v>2084</v>
      </c>
      <c r="AF5357" s="31">
        <v>1.3336763590909437</v>
      </c>
      <c r="AG5357" s="31">
        <v>0.33715230585992051</v>
      </c>
      <c r="AH5357" s="34"/>
      <c r="AI5357" s="34">
        <v>3.2500000000000107</v>
      </c>
      <c r="AJ5357" s="127"/>
      <c r="AK5357" s="127"/>
      <c r="AL5357" s="127"/>
      <c r="AM5357" s="127"/>
    </row>
    <row r="5358" spans="1:39" s="1" customFormat="1" ht="15" customHeight="1" x14ac:dyDescent="0.2">
      <c r="A5358" s="30">
        <v>5500</v>
      </c>
      <c r="B5358" s="30">
        <v>111026</v>
      </c>
      <c r="C5358" s="140">
        <v>40843</v>
      </c>
      <c r="D5358" s="30">
        <v>18</v>
      </c>
      <c r="E5358" s="30" t="s">
        <v>50</v>
      </c>
      <c r="F5358" s="30">
        <v>-80</v>
      </c>
      <c r="G5358" s="83">
        <v>36.689</v>
      </c>
      <c r="H5358" s="32">
        <v>-80.611483333333339</v>
      </c>
      <c r="I5358" s="30">
        <v>24</v>
      </c>
      <c r="J5358" s="83">
        <v>58.654999999999902</v>
      </c>
      <c r="K5358" s="32">
        <v>24.977583333333332</v>
      </c>
      <c r="L5358" s="34">
        <v>25.262</v>
      </c>
      <c r="M5358" s="34">
        <v>33.073999999999998</v>
      </c>
      <c r="N5358" s="33"/>
      <c r="O5358" s="33"/>
      <c r="P5358" s="31">
        <v>26.55135135135135</v>
      </c>
      <c r="Q5358" s="31">
        <v>10.798495999999998</v>
      </c>
      <c r="R5358" s="31">
        <v>5.3187432966397994</v>
      </c>
      <c r="S5358" s="31">
        <v>3.952</v>
      </c>
      <c r="T5358" s="31">
        <v>2.4E-2</v>
      </c>
      <c r="U5358" s="31">
        <v>2.4470000000000001</v>
      </c>
      <c r="V5358" s="31">
        <v>0.51100000000000001</v>
      </c>
      <c r="W5358" s="31">
        <v>1.9359999999999999</v>
      </c>
      <c r="X5358" s="31">
        <v>3.7189999999999999</v>
      </c>
      <c r="Y5358" s="31">
        <v>0.21130199999999996</v>
      </c>
      <c r="Z5358" s="31">
        <v>0.18330199999999996</v>
      </c>
      <c r="AA5358" s="31">
        <v>7.8064012252930528</v>
      </c>
      <c r="AB5358" s="31" t="s">
        <v>194</v>
      </c>
      <c r="AC5358" s="31" t="s">
        <v>194</v>
      </c>
      <c r="AD5358" s="31">
        <v>6.399</v>
      </c>
      <c r="AE5358" s="34">
        <v>2105.6</v>
      </c>
      <c r="AF5358" s="31">
        <v>1.1025563082257519</v>
      </c>
      <c r="AG5358" s="31">
        <v>0.38067708474513817</v>
      </c>
      <c r="AH5358" s="34"/>
      <c r="AI5358" s="34">
        <v>5.4500000000000082</v>
      </c>
      <c r="AJ5358" s="127"/>
      <c r="AK5358" s="127"/>
      <c r="AL5358" s="127"/>
      <c r="AM5358" s="127"/>
    </row>
    <row r="5359" spans="1:39" s="3" customFormat="1" ht="15" customHeight="1" x14ac:dyDescent="0.2">
      <c r="A5359" s="25">
        <v>5501</v>
      </c>
      <c r="B5359" s="25">
        <v>111026</v>
      </c>
      <c r="C5359" s="139">
        <v>40843</v>
      </c>
      <c r="D5359" s="25">
        <v>19</v>
      </c>
      <c r="E5359" s="25" t="s">
        <v>47</v>
      </c>
      <c r="F5359" s="25">
        <v>-80</v>
      </c>
      <c r="G5359" s="82">
        <v>32.945</v>
      </c>
      <c r="H5359" s="27">
        <v>-80.549083333333328</v>
      </c>
      <c r="I5359" s="25">
        <v>25</v>
      </c>
      <c r="J5359" s="82">
        <v>1.1679999999999779</v>
      </c>
      <c r="K5359" s="27">
        <v>25.019466666666666</v>
      </c>
      <c r="L5359" s="29">
        <v>24.364999999999998</v>
      </c>
      <c r="M5359" s="29">
        <v>28.832999999999998</v>
      </c>
      <c r="N5359" s="28"/>
      <c r="O5359" s="28"/>
      <c r="P5359" s="26">
        <v>35.524324324324326</v>
      </c>
      <c r="Q5359" s="26">
        <v>14.910972000000001</v>
      </c>
      <c r="R5359" s="26">
        <v>2.255378400495923</v>
      </c>
      <c r="S5359" s="26">
        <v>3.3879999999999999</v>
      </c>
      <c r="T5359" s="26">
        <v>6.0999999999999999E-2</v>
      </c>
      <c r="U5359" s="26">
        <v>1.94</v>
      </c>
      <c r="V5359" s="26">
        <v>0.627</v>
      </c>
      <c r="W5359" s="26">
        <v>1.3129999999999999</v>
      </c>
      <c r="X5359" s="26">
        <v>7.2880000000000003</v>
      </c>
      <c r="Y5359" s="26">
        <v>0.22358699999999998</v>
      </c>
      <c r="Z5359" s="26">
        <v>0.19958699999999999</v>
      </c>
      <c r="AA5359" s="26">
        <v>7.8749975678410502</v>
      </c>
      <c r="AB5359" s="26" t="s">
        <v>194</v>
      </c>
      <c r="AC5359" s="26" t="s">
        <v>194</v>
      </c>
      <c r="AD5359" s="26">
        <v>5.3279999999999994</v>
      </c>
      <c r="AE5359" s="29">
        <v>2200.8000000000002</v>
      </c>
      <c r="AF5359" s="26">
        <v>2.0548214358342474</v>
      </c>
      <c r="AG5359" s="26">
        <v>0.44135183526310373</v>
      </c>
      <c r="AH5359" s="29"/>
      <c r="AI5359" s="29">
        <v>2.5</v>
      </c>
      <c r="AJ5359" s="125"/>
      <c r="AK5359" s="125"/>
      <c r="AL5359" s="125"/>
      <c r="AM5359" s="125"/>
    </row>
    <row r="5360" spans="1:39" s="1" customFormat="1" ht="15" customHeight="1" x14ac:dyDescent="0.2">
      <c r="A5360" s="30">
        <v>5502</v>
      </c>
      <c r="B5360" s="30">
        <v>111026</v>
      </c>
      <c r="C5360" s="140">
        <v>40843</v>
      </c>
      <c r="D5360" s="30">
        <v>20</v>
      </c>
      <c r="E5360" s="30" t="s">
        <v>47</v>
      </c>
      <c r="F5360" s="30">
        <v>-80</v>
      </c>
      <c r="G5360" s="83">
        <v>29.565999999999999</v>
      </c>
      <c r="H5360" s="32">
        <v>-80.492766666666668</v>
      </c>
      <c r="I5360" s="30">
        <v>25</v>
      </c>
      <c r="J5360" s="83">
        <v>4.0299999999999159</v>
      </c>
      <c r="K5360" s="32">
        <v>25.067166666666665</v>
      </c>
      <c r="L5360" s="34">
        <v>24.196000000000002</v>
      </c>
      <c r="M5360" s="34">
        <v>33.070999999999998</v>
      </c>
      <c r="N5360" s="33"/>
      <c r="O5360" s="33"/>
      <c r="P5360" s="31">
        <v>26.464864864864861</v>
      </c>
      <c r="Q5360" s="31">
        <v>17.634098000000002</v>
      </c>
      <c r="R5360" s="31">
        <v>3.191897400096241</v>
      </c>
      <c r="S5360" s="31">
        <v>7.5430000000000001</v>
      </c>
      <c r="T5360" s="31">
        <v>9.9000000000000005E-2</v>
      </c>
      <c r="U5360" s="31">
        <v>3.2149999999999999</v>
      </c>
      <c r="V5360" s="31">
        <v>1.327</v>
      </c>
      <c r="W5360" s="31">
        <v>1.8879999999999999</v>
      </c>
      <c r="X5360" s="31">
        <v>22.646999999999998</v>
      </c>
      <c r="Y5360" s="31">
        <v>0.16461899999999999</v>
      </c>
      <c r="Z5360" s="31">
        <v>0.10361899999999999</v>
      </c>
      <c r="AA5360" s="31">
        <v>7.884302245661722</v>
      </c>
      <c r="AB5360" s="31" t="s">
        <v>194</v>
      </c>
      <c r="AC5360" s="31" t="s">
        <v>194</v>
      </c>
      <c r="AD5360" s="31">
        <v>10.758000000000001</v>
      </c>
      <c r="AE5360" s="34">
        <v>2288</v>
      </c>
      <c r="AF5360" s="31">
        <v>0.90806183919165595</v>
      </c>
      <c r="AG5360" s="31">
        <v>0.26077232061995315</v>
      </c>
      <c r="AH5360" s="34"/>
      <c r="AI5360" s="34">
        <v>3.3000000000000096</v>
      </c>
      <c r="AJ5360" s="127"/>
      <c r="AK5360" s="127"/>
      <c r="AL5360" s="127"/>
      <c r="AM5360" s="127"/>
    </row>
    <row r="5361" spans="1:39" s="1" customFormat="1" ht="15" customHeight="1" x14ac:dyDescent="0.2">
      <c r="A5361" s="30">
        <v>5503</v>
      </c>
      <c r="B5361" s="30">
        <v>111026</v>
      </c>
      <c r="C5361" s="140">
        <v>40843</v>
      </c>
      <c r="D5361" s="30">
        <v>34</v>
      </c>
      <c r="E5361" s="30" t="s">
        <v>49</v>
      </c>
      <c r="F5361" s="30">
        <v>-80</v>
      </c>
      <c r="G5361" s="83">
        <v>57.353999999999999</v>
      </c>
      <c r="H5361" s="32">
        <v>-80.9559</v>
      </c>
      <c r="I5361" s="30">
        <v>24</v>
      </c>
      <c r="J5361" s="83">
        <v>59.282000000000039</v>
      </c>
      <c r="K5361" s="32">
        <v>24.988033333333334</v>
      </c>
      <c r="L5361" s="34">
        <v>24.925999999999998</v>
      </c>
      <c r="M5361" s="34">
        <v>34.186999999999998</v>
      </c>
      <c r="N5361" s="33"/>
      <c r="O5361" s="33"/>
      <c r="P5361" s="31">
        <v>41.837837837837839</v>
      </c>
      <c r="Q5361" s="31">
        <v>15.827942999999999</v>
      </c>
      <c r="R5361" s="31">
        <v>2.4651844806429635</v>
      </c>
      <c r="S5361" s="31">
        <v>0.38200000000000001</v>
      </c>
      <c r="T5361" s="31">
        <v>0.126</v>
      </c>
      <c r="U5361" s="31">
        <v>0.18099999999999999</v>
      </c>
      <c r="V5361" s="31">
        <v>0.18099999999999999</v>
      </c>
      <c r="W5361" s="31">
        <v>0</v>
      </c>
      <c r="X5361" s="31">
        <v>29.443000000000001</v>
      </c>
      <c r="Y5361" s="31">
        <v>0.235872</v>
      </c>
      <c r="Z5361" s="31">
        <v>0.16087200000000001</v>
      </c>
      <c r="AA5361" s="31">
        <v>8.1062318728564833</v>
      </c>
      <c r="AB5361" s="31" t="s">
        <v>194</v>
      </c>
      <c r="AC5361" s="31" t="s">
        <v>194</v>
      </c>
      <c r="AD5361" s="31">
        <v>0.56299999999999994</v>
      </c>
      <c r="AE5361" s="34">
        <v>2107.1999999999998</v>
      </c>
      <c r="AF5361" s="31">
        <v>2.3924503625990634</v>
      </c>
      <c r="AG5361" s="31">
        <v>0.87610821321106525</v>
      </c>
      <c r="AH5361" s="34"/>
      <c r="AI5361" s="34">
        <v>2.7499999999999947</v>
      </c>
      <c r="AJ5361" s="127"/>
      <c r="AK5361" s="127"/>
      <c r="AL5361" s="127"/>
      <c r="AM5361" s="127"/>
    </row>
    <row r="5362" spans="1:39" s="1" customFormat="1" ht="15" customHeight="1" x14ac:dyDescent="0.2">
      <c r="A5362" s="30">
        <v>5504</v>
      </c>
      <c r="B5362" s="30">
        <v>111026</v>
      </c>
      <c r="C5362" s="140">
        <v>40843</v>
      </c>
      <c r="D5362" s="30">
        <v>36</v>
      </c>
      <c r="E5362" s="30" t="s">
        <v>50</v>
      </c>
      <c r="F5362" s="30">
        <v>-80</v>
      </c>
      <c r="G5362" s="83">
        <v>47.65</v>
      </c>
      <c r="H5362" s="32">
        <v>-80.794166666666669</v>
      </c>
      <c r="I5362" s="30">
        <v>24</v>
      </c>
      <c r="J5362" s="83">
        <v>57.604999999999997</v>
      </c>
      <c r="K5362" s="32">
        <v>24.960083333333333</v>
      </c>
      <c r="L5362" s="34">
        <v>24.989000000000001</v>
      </c>
      <c r="M5362" s="34">
        <v>32.545999999999999</v>
      </c>
      <c r="N5362" s="33"/>
      <c r="O5362" s="33"/>
      <c r="P5362" s="31">
        <v>42.508108108108104</v>
      </c>
      <c r="Q5362" s="31">
        <v>24.691996</v>
      </c>
      <c r="R5362" s="31">
        <v>2.8467915023561554</v>
      </c>
      <c r="S5362" s="31">
        <v>4.2619999999999996</v>
      </c>
      <c r="T5362" s="31">
        <v>0.35599999999999998</v>
      </c>
      <c r="U5362" s="31">
        <v>1.3780000000000001</v>
      </c>
      <c r="V5362" s="31">
        <v>0.58299999999999996</v>
      </c>
      <c r="W5362" s="31">
        <v>0.79500000000000004</v>
      </c>
      <c r="X5362" s="31">
        <v>99.808000000000007</v>
      </c>
      <c r="Y5362" s="31">
        <v>0.73218599999999989</v>
      </c>
      <c r="Z5362" s="31">
        <v>0</v>
      </c>
      <c r="AA5362" s="31">
        <v>8.1441624867878701</v>
      </c>
      <c r="AB5362" s="31" t="s">
        <v>194</v>
      </c>
      <c r="AC5362" s="31" t="s">
        <v>194</v>
      </c>
      <c r="AD5362" s="31">
        <v>5.64</v>
      </c>
      <c r="AE5362" s="34">
        <v>1833.6</v>
      </c>
      <c r="AF5362" s="31">
        <v>2.5469513802083998</v>
      </c>
      <c r="AG5362" s="31">
        <v>0.51051589552088306</v>
      </c>
      <c r="AH5362" s="34"/>
      <c r="AI5362" s="34">
        <v>3.1500000000000128</v>
      </c>
      <c r="AJ5362" s="127"/>
      <c r="AK5362" s="127"/>
      <c r="AL5362" s="127"/>
      <c r="AM5362" s="127"/>
    </row>
    <row r="5363" spans="1:39" s="1" customFormat="1" ht="15" customHeight="1" x14ac:dyDescent="0.2">
      <c r="A5363" s="30">
        <v>5505</v>
      </c>
      <c r="B5363" s="30">
        <v>111026</v>
      </c>
      <c r="C5363" s="140">
        <v>40843</v>
      </c>
      <c r="D5363" s="30">
        <v>37</v>
      </c>
      <c r="E5363" s="30" t="s">
        <v>50</v>
      </c>
      <c r="F5363" s="30">
        <v>-80</v>
      </c>
      <c r="G5363" s="83">
        <v>45.701000000000001</v>
      </c>
      <c r="H5363" s="32">
        <v>-80.761683333333337</v>
      </c>
      <c r="I5363" s="30">
        <v>24</v>
      </c>
      <c r="J5363" s="83">
        <v>55.951000000000093</v>
      </c>
      <c r="K5363" s="32">
        <v>24.932516666666668</v>
      </c>
      <c r="L5363" s="34">
        <v>25.154</v>
      </c>
      <c r="M5363" s="34">
        <v>34.500999999999998</v>
      </c>
      <c r="N5363" s="33"/>
      <c r="O5363" s="33"/>
      <c r="P5363" s="31">
        <v>34.464864864864865</v>
      </c>
      <c r="Q5363" s="31">
        <v>14.827611000000001</v>
      </c>
      <c r="R5363" s="31">
        <v>3.8846304195741834</v>
      </c>
      <c r="S5363" s="31">
        <v>4.4589999999999996</v>
      </c>
      <c r="T5363" s="31">
        <v>0.127</v>
      </c>
      <c r="U5363" s="31">
        <v>1.88</v>
      </c>
      <c r="V5363" s="31">
        <v>0.71099999999999997</v>
      </c>
      <c r="W5363" s="31">
        <v>1.169</v>
      </c>
      <c r="X5363" s="31">
        <v>37.552999999999997</v>
      </c>
      <c r="Y5363" s="31">
        <v>0.22112999999999997</v>
      </c>
      <c r="Z5363" s="31">
        <v>0</v>
      </c>
      <c r="AA5363" s="31">
        <v>8.028266450344848</v>
      </c>
      <c r="AB5363" s="31" t="s">
        <v>194</v>
      </c>
      <c r="AC5363" s="31" t="s">
        <v>194</v>
      </c>
      <c r="AD5363" s="31">
        <v>6.3390000000000004</v>
      </c>
      <c r="AE5363" s="34">
        <v>2012</v>
      </c>
      <c r="AF5363" s="31">
        <v>0.96910447557681589</v>
      </c>
      <c r="AG5363" s="31">
        <v>0.32504183410610821</v>
      </c>
      <c r="AH5363" s="34"/>
      <c r="AI5363" s="34">
        <v>3.9999999999999947</v>
      </c>
      <c r="AJ5363" s="127"/>
      <c r="AK5363" s="127"/>
      <c r="AL5363" s="127"/>
      <c r="AM5363" s="127"/>
    </row>
    <row r="5364" spans="1:39" s="1" customFormat="1" ht="15" customHeight="1" x14ac:dyDescent="0.2">
      <c r="A5364" s="30">
        <v>5506</v>
      </c>
      <c r="B5364" s="30">
        <v>111026</v>
      </c>
      <c r="C5364" s="140">
        <v>40844</v>
      </c>
      <c r="D5364" s="30">
        <v>21</v>
      </c>
      <c r="E5364" s="30" t="s">
        <v>47</v>
      </c>
      <c r="F5364" s="30">
        <v>-80</v>
      </c>
      <c r="G5364" s="83">
        <v>30.934999999999999</v>
      </c>
      <c r="H5364" s="32">
        <v>-80.515583333333339</v>
      </c>
      <c r="I5364" s="30">
        <v>25</v>
      </c>
      <c r="J5364" s="83">
        <v>6.7719999999999203</v>
      </c>
      <c r="K5364" s="32">
        <v>25.112866666666665</v>
      </c>
      <c r="L5364" s="34">
        <v>24.943000000000001</v>
      </c>
      <c r="M5364" s="34">
        <v>27.402000000000001</v>
      </c>
      <c r="N5364" s="33"/>
      <c r="O5364" s="33"/>
      <c r="P5364" s="31">
        <v>13.016216216216216</v>
      </c>
      <c r="Q5364" s="31">
        <v>23.524941999999999</v>
      </c>
      <c r="R5364" s="31"/>
      <c r="S5364" s="31">
        <v>13.208</v>
      </c>
      <c r="T5364" s="31">
        <v>0.109</v>
      </c>
      <c r="U5364" s="31">
        <v>4.1920000000000002</v>
      </c>
      <c r="V5364" s="31">
        <v>1.3939999999999999</v>
      </c>
      <c r="W5364" s="31">
        <v>2.798</v>
      </c>
      <c r="X5364" s="31">
        <v>40.685000000000002</v>
      </c>
      <c r="Y5364" s="31">
        <v>0.22481549999999997</v>
      </c>
      <c r="Z5364" s="31">
        <v>0.12581549999999997</v>
      </c>
      <c r="AA5364" s="31">
        <v>7.8428573472622309</v>
      </c>
      <c r="AB5364" s="31" t="s">
        <v>194</v>
      </c>
      <c r="AC5364" s="31" t="s">
        <v>194</v>
      </c>
      <c r="AD5364" s="31">
        <v>17.399999999999999</v>
      </c>
      <c r="AE5364" s="34">
        <v>2400</v>
      </c>
      <c r="AF5364" s="31"/>
      <c r="AG5364" s="31"/>
      <c r="AH5364" s="34"/>
      <c r="AI5364" s="34">
        <v>4.8499999999999943</v>
      </c>
      <c r="AJ5364" s="127"/>
      <c r="AK5364" s="127"/>
      <c r="AL5364" s="127"/>
      <c r="AM5364" s="127"/>
    </row>
    <row r="5365" spans="1:39" s="1" customFormat="1" ht="15" customHeight="1" x14ac:dyDescent="0.2">
      <c r="A5365" s="30">
        <v>5507</v>
      </c>
      <c r="B5365" s="30">
        <v>111026</v>
      </c>
      <c r="C5365" s="140">
        <v>40844</v>
      </c>
      <c r="D5365" s="30">
        <v>22</v>
      </c>
      <c r="E5365" s="30" t="s">
        <v>47</v>
      </c>
      <c r="F5365" s="30">
        <v>-80</v>
      </c>
      <c r="G5365" s="83">
        <v>36.268999999999998</v>
      </c>
      <c r="H5365" s="32">
        <v>-80.604483333333334</v>
      </c>
      <c r="I5365" s="30">
        <v>25</v>
      </c>
      <c r="J5365" s="83">
        <v>5.9940000000000992</v>
      </c>
      <c r="K5365" s="32">
        <v>25.099900000000002</v>
      </c>
      <c r="L5365" s="34">
        <v>24.907</v>
      </c>
      <c r="M5365" s="34">
        <v>28.015999999999998</v>
      </c>
      <c r="N5365" s="33"/>
      <c r="O5365" s="33"/>
      <c r="P5365" s="31">
        <v>18.313513513513513</v>
      </c>
      <c r="Q5365" s="31">
        <v>21.579852000000002</v>
      </c>
      <c r="R5365" s="31">
        <v>4.0488135608689344</v>
      </c>
      <c r="S5365" s="31">
        <v>7.0780000000000003</v>
      </c>
      <c r="T5365" s="31">
        <v>0.27900000000000003</v>
      </c>
      <c r="U5365" s="31">
        <v>6.4390000000000001</v>
      </c>
      <c r="V5365" s="31">
        <v>0.68</v>
      </c>
      <c r="W5365" s="31">
        <v>5.7590000000000003</v>
      </c>
      <c r="X5365" s="31">
        <v>66.826999999999998</v>
      </c>
      <c r="Y5365" s="31">
        <v>0.33169500000000002</v>
      </c>
      <c r="Z5365" s="31">
        <v>0.22269500000000003</v>
      </c>
      <c r="AA5365" s="31">
        <v>7.830317360905922</v>
      </c>
      <c r="AB5365" s="31" t="s">
        <v>194</v>
      </c>
      <c r="AC5365" s="31" t="s">
        <v>194</v>
      </c>
      <c r="AD5365" s="31">
        <v>13.516999999999999</v>
      </c>
      <c r="AE5365" s="34">
        <v>2316.8000000000002</v>
      </c>
      <c r="AF5365" s="31">
        <v>0.84996608870095192</v>
      </c>
      <c r="AG5365" s="31">
        <v>0.20026907212530576</v>
      </c>
      <c r="AH5365" s="34"/>
      <c r="AI5365" s="34">
        <v>4.1500000000000004</v>
      </c>
      <c r="AJ5365" s="127"/>
      <c r="AK5365" s="127"/>
      <c r="AL5365" s="127"/>
      <c r="AM5365" s="127"/>
    </row>
    <row r="5366" spans="1:39" s="1" customFormat="1" ht="15" customHeight="1" x14ac:dyDescent="0.2">
      <c r="A5366" s="30">
        <v>5508</v>
      </c>
      <c r="B5366" s="30">
        <v>111026</v>
      </c>
      <c r="C5366" s="140">
        <v>40844</v>
      </c>
      <c r="D5366" s="30">
        <v>23</v>
      </c>
      <c r="E5366" s="30" t="s">
        <v>47</v>
      </c>
      <c r="F5366" s="30">
        <v>-80</v>
      </c>
      <c r="G5366" s="83">
        <v>37.479999999999997</v>
      </c>
      <c r="H5366" s="32">
        <v>-80.62466666666667</v>
      </c>
      <c r="I5366" s="30">
        <v>25</v>
      </c>
      <c r="J5366" s="83">
        <v>3.317999999999941</v>
      </c>
      <c r="K5366" s="32">
        <v>25.055299999999999</v>
      </c>
      <c r="L5366" s="34">
        <v>25.061</v>
      </c>
      <c r="M5366" s="34">
        <v>32.17</v>
      </c>
      <c r="N5366" s="33"/>
      <c r="O5366" s="33"/>
      <c r="P5366" s="31">
        <v>30.205405405405404</v>
      </c>
      <c r="Q5366" s="31">
        <v>16.244748000000001</v>
      </c>
      <c r="R5366" s="31">
        <v>3.0926491567019627</v>
      </c>
      <c r="S5366" s="31">
        <v>11.993</v>
      </c>
      <c r="T5366" s="31">
        <v>0.13800000000000001</v>
      </c>
      <c r="U5366" s="31">
        <v>1.776</v>
      </c>
      <c r="V5366" s="31">
        <v>1.0489999999999999</v>
      </c>
      <c r="W5366" s="31">
        <v>0.72700000000000009</v>
      </c>
      <c r="X5366" s="31">
        <v>36.734999999999999</v>
      </c>
      <c r="Y5366" s="31">
        <v>0.2567565</v>
      </c>
      <c r="Z5366" s="31">
        <v>0</v>
      </c>
      <c r="AA5366" s="31">
        <v>7.9226553479545982</v>
      </c>
      <c r="AB5366" s="31" t="s">
        <v>194</v>
      </c>
      <c r="AC5366" s="31" t="s">
        <v>194</v>
      </c>
      <c r="AD5366" s="31">
        <v>13.769</v>
      </c>
      <c r="AE5366" s="34">
        <v>2232</v>
      </c>
      <c r="AF5366" s="31">
        <v>0.90174708370353585</v>
      </c>
      <c r="AG5366" s="31">
        <v>0.21785730294434225</v>
      </c>
      <c r="AH5366" s="34"/>
      <c r="AI5366" s="34">
        <v>3.2000000000000028</v>
      </c>
      <c r="AJ5366" s="127"/>
      <c r="AK5366" s="127"/>
      <c r="AL5366" s="127"/>
      <c r="AM5366" s="127"/>
    </row>
    <row r="5367" spans="1:39" s="1" customFormat="1" ht="15" customHeight="1" x14ac:dyDescent="0.2">
      <c r="A5367" s="30">
        <v>5509</v>
      </c>
      <c r="B5367" s="30">
        <v>111026</v>
      </c>
      <c r="C5367" s="140">
        <v>40844</v>
      </c>
      <c r="D5367" s="30">
        <v>24</v>
      </c>
      <c r="E5367" s="30" t="s">
        <v>48</v>
      </c>
      <c r="F5367" s="30">
        <v>-80</v>
      </c>
      <c r="G5367" s="83">
        <v>40.033000000000001</v>
      </c>
      <c r="H5367" s="32">
        <v>-80.667216666666661</v>
      </c>
      <c r="I5367" s="30">
        <v>25</v>
      </c>
      <c r="J5367" s="83">
        <v>3.8210000000000122</v>
      </c>
      <c r="K5367" s="32">
        <v>25.063683333333334</v>
      </c>
      <c r="L5367" s="34">
        <v>25.009</v>
      </c>
      <c r="M5367" s="34">
        <v>32.884999999999998</v>
      </c>
      <c r="N5367" s="33"/>
      <c r="O5367" s="33"/>
      <c r="P5367" s="31">
        <v>38.313513513513513</v>
      </c>
      <c r="Q5367" s="31">
        <v>16.633766000000001</v>
      </c>
      <c r="R5367" s="31">
        <v>2.0519208215059441</v>
      </c>
      <c r="S5367" s="31">
        <v>6.9770000000000003</v>
      </c>
      <c r="T5367" s="31">
        <v>0.188</v>
      </c>
      <c r="U5367" s="31">
        <v>0.77500000000000002</v>
      </c>
      <c r="V5367" s="31">
        <v>0.61099999999999999</v>
      </c>
      <c r="W5367" s="31">
        <v>0.16400000000000003</v>
      </c>
      <c r="X5367" s="31">
        <v>56.555999999999997</v>
      </c>
      <c r="Y5367" s="31">
        <v>0.2457</v>
      </c>
      <c r="Z5367" s="31">
        <v>0.10769999999999999</v>
      </c>
      <c r="AA5367" s="31">
        <v>7.8426934845053449</v>
      </c>
      <c r="AB5367" s="31" t="s">
        <v>194</v>
      </c>
      <c r="AC5367" s="31" t="s">
        <v>194</v>
      </c>
      <c r="AD5367" s="31">
        <v>7.7519999999999998</v>
      </c>
      <c r="AE5367" s="34">
        <v>2212.8000000000002</v>
      </c>
      <c r="AF5367" s="31">
        <v>0.82386509935005603</v>
      </c>
      <c r="AG5367" s="31">
        <v>0.18497229767942791</v>
      </c>
      <c r="AH5367" s="34"/>
      <c r="AI5367" s="34">
        <v>2.1499999999999986</v>
      </c>
      <c r="AJ5367" s="127"/>
      <c r="AK5367" s="127"/>
      <c r="AL5367" s="127"/>
      <c r="AM5367" s="127"/>
    </row>
    <row r="5368" spans="1:39" s="1" customFormat="1" ht="15" customHeight="1" x14ac:dyDescent="0.2">
      <c r="A5368" s="30">
        <v>5510</v>
      </c>
      <c r="B5368" s="30">
        <v>111026</v>
      </c>
      <c r="C5368" s="140">
        <v>40844</v>
      </c>
      <c r="D5368" s="30">
        <v>25</v>
      </c>
      <c r="E5368" s="30" t="s">
        <v>48</v>
      </c>
      <c r="F5368" s="30">
        <v>-80</v>
      </c>
      <c r="G5368" s="83">
        <v>43.027000000000001</v>
      </c>
      <c r="H5368" s="32">
        <v>-80.717116666666669</v>
      </c>
      <c r="I5368" s="30">
        <v>25</v>
      </c>
      <c r="J5368" s="83">
        <v>3.6050000000000892</v>
      </c>
      <c r="K5368" s="32">
        <v>25.060083333333335</v>
      </c>
      <c r="L5368" s="34">
        <v>25.247</v>
      </c>
      <c r="M5368" s="34">
        <v>35.923000000000002</v>
      </c>
      <c r="N5368" s="33"/>
      <c r="O5368" s="33"/>
      <c r="P5368" s="31">
        <v>36.843243243243236</v>
      </c>
      <c r="Q5368" s="31">
        <v>20.385011000000002</v>
      </c>
      <c r="R5368" s="31">
        <v>2.905378400495918</v>
      </c>
      <c r="S5368" s="31">
        <v>2.911</v>
      </c>
      <c r="T5368" s="31">
        <v>0.216</v>
      </c>
      <c r="U5368" s="31">
        <v>0.28299999999999997</v>
      </c>
      <c r="V5368" s="31">
        <v>0.27800000000000002</v>
      </c>
      <c r="W5368" s="31">
        <v>4.9999999999999489E-3</v>
      </c>
      <c r="X5368" s="31">
        <v>66.369</v>
      </c>
      <c r="Y5368" s="31">
        <v>0.27764099999999997</v>
      </c>
      <c r="Z5368" s="31">
        <v>8.9640999999999971E-2</v>
      </c>
      <c r="AA5368" s="31">
        <v>7.9979749727649043</v>
      </c>
      <c r="AB5368" s="31" t="s">
        <v>194</v>
      </c>
      <c r="AC5368" s="31" t="s">
        <v>194</v>
      </c>
      <c r="AD5368" s="31">
        <v>3.194</v>
      </c>
      <c r="AE5368" s="34">
        <v>2072</v>
      </c>
      <c r="AF5368" s="31">
        <v>2.0548214358342474</v>
      </c>
      <c r="AG5368" s="31">
        <v>0.44135183526310373</v>
      </c>
      <c r="AH5368" s="34"/>
      <c r="AI5368" s="34">
        <v>3.149999999999995</v>
      </c>
      <c r="AJ5368" s="127"/>
      <c r="AK5368" s="127"/>
      <c r="AL5368" s="127"/>
      <c r="AM5368" s="127"/>
    </row>
    <row r="5369" spans="1:39" s="1" customFormat="1" ht="15" customHeight="1" x14ac:dyDescent="0.2">
      <c r="A5369" s="30">
        <v>5511</v>
      </c>
      <c r="B5369" s="30">
        <v>111026</v>
      </c>
      <c r="C5369" s="140">
        <v>40844</v>
      </c>
      <c r="D5369" s="30">
        <v>26</v>
      </c>
      <c r="E5369" s="30" t="s">
        <v>50</v>
      </c>
      <c r="F5369" s="30">
        <v>-80</v>
      </c>
      <c r="G5369" s="83">
        <v>43.326999999999998</v>
      </c>
      <c r="H5369" s="32">
        <v>-80.722116666666665</v>
      </c>
      <c r="I5369" s="30">
        <v>25</v>
      </c>
      <c r="J5369" s="83">
        <v>1.4150000000000773</v>
      </c>
      <c r="K5369" s="32">
        <v>25.023583333333335</v>
      </c>
      <c r="L5369" s="34">
        <v>25.114999999999998</v>
      </c>
      <c r="M5369" s="34">
        <v>36.005000000000003</v>
      </c>
      <c r="N5369" s="33"/>
      <c r="O5369" s="33"/>
      <c r="P5369" s="31">
        <v>41.318918918918918</v>
      </c>
      <c r="Q5369" s="31">
        <v>18.634429999999998</v>
      </c>
      <c r="R5369" s="31">
        <v>2.3399592043594359</v>
      </c>
      <c r="S5369" s="31">
        <v>1.4330000000000001</v>
      </c>
      <c r="T5369" s="31">
        <v>0.21099999999999999</v>
      </c>
      <c r="U5369" s="31">
        <v>0.34300000000000003</v>
      </c>
      <c r="V5369" s="31">
        <v>0.34300000000000003</v>
      </c>
      <c r="W5369" s="31">
        <v>0</v>
      </c>
      <c r="X5369" s="31">
        <v>56.783999999999999</v>
      </c>
      <c r="Y5369" s="31">
        <v>0.31081049999999999</v>
      </c>
      <c r="Z5369" s="31">
        <v>9.4810499999999992E-2</v>
      </c>
      <c r="AA5369" s="31">
        <v>8.1732091646362814</v>
      </c>
      <c r="AB5369" s="31" t="s">
        <v>194</v>
      </c>
      <c r="AC5369" s="31" t="s">
        <v>194</v>
      </c>
      <c r="AD5369" s="31">
        <v>1.776</v>
      </c>
      <c r="AE5369" s="34">
        <v>1858.4</v>
      </c>
      <c r="AF5369" s="31">
        <v>1.7643426833807276</v>
      </c>
      <c r="AG5369" s="31">
        <v>0.3868492227435103</v>
      </c>
      <c r="AH5369" s="34"/>
      <c r="AI5369" s="34">
        <v>2.5499999999999989</v>
      </c>
      <c r="AJ5369" s="127"/>
      <c r="AK5369" s="127"/>
      <c r="AL5369" s="127"/>
      <c r="AM5369" s="127"/>
    </row>
    <row r="5370" spans="1:39" s="1" customFormat="1" ht="15" customHeight="1" x14ac:dyDescent="0.2">
      <c r="A5370" s="30">
        <v>5512</v>
      </c>
      <c r="B5370" s="30">
        <v>111026</v>
      </c>
      <c r="C5370" s="140">
        <v>40844</v>
      </c>
      <c r="D5370" s="30">
        <v>27</v>
      </c>
      <c r="E5370" s="30" t="s">
        <v>50</v>
      </c>
      <c r="F5370" s="30">
        <v>-80</v>
      </c>
      <c r="G5370" s="83">
        <v>44.972000000000001</v>
      </c>
      <c r="H5370" s="32">
        <v>-80.749533333333332</v>
      </c>
      <c r="I5370" s="30">
        <v>25</v>
      </c>
      <c r="J5370" s="83">
        <v>0.35299999999999998</v>
      </c>
      <c r="K5370" s="32">
        <v>25.005883333333333</v>
      </c>
      <c r="L5370" s="34">
        <v>25.041</v>
      </c>
      <c r="M5370" s="34">
        <v>35.183</v>
      </c>
      <c r="N5370" s="33"/>
      <c r="O5370" s="33"/>
      <c r="P5370" s="31">
        <v>46.270270270270274</v>
      </c>
      <c r="Q5370" s="31">
        <v>19.468039999999998</v>
      </c>
      <c r="R5370" s="31">
        <v>1.3975601317963462</v>
      </c>
      <c r="S5370" s="31">
        <v>2.782</v>
      </c>
      <c r="T5370" s="31">
        <v>0.221</v>
      </c>
      <c r="U5370" s="31">
        <v>0.42599999999999999</v>
      </c>
      <c r="V5370" s="31">
        <v>0.42599999999999999</v>
      </c>
      <c r="W5370" s="31">
        <v>0</v>
      </c>
      <c r="X5370" s="31">
        <v>67.953999999999994</v>
      </c>
      <c r="Y5370" s="31">
        <v>0.41031899999999999</v>
      </c>
      <c r="Z5370" s="31">
        <v>0.199319</v>
      </c>
      <c r="AA5370" s="31">
        <v>8.1702754417351358</v>
      </c>
      <c r="AB5370" s="31" t="s">
        <v>194</v>
      </c>
      <c r="AC5370" s="31" t="s">
        <v>194</v>
      </c>
      <c r="AD5370" s="31">
        <v>3.2080000000000002</v>
      </c>
      <c r="AE5370" s="34">
        <v>1983.2</v>
      </c>
      <c r="AF5370" s="31">
        <v>2.1204948929106959</v>
      </c>
      <c r="AG5370" s="31">
        <v>0.40066621759551901</v>
      </c>
      <c r="AH5370" s="34"/>
      <c r="AI5370" s="34">
        <v>1.6500000000000004</v>
      </c>
      <c r="AJ5370" s="127"/>
      <c r="AK5370" s="127"/>
      <c r="AL5370" s="127"/>
      <c r="AM5370" s="127"/>
    </row>
    <row r="5371" spans="1:39" s="1" customFormat="1" ht="15" customHeight="1" x14ac:dyDescent="0.2">
      <c r="A5371" s="30">
        <v>5513</v>
      </c>
      <c r="B5371" s="30">
        <v>111026</v>
      </c>
      <c r="C5371" s="140">
        <v>40844</v>
      </c>
      <c r="D5371" s="30">
        <v>28</v>
      </c>
      <c r="E5371" s="30" t="s">
        <v>50</v>
      </c>
      <c r="F5371" s="30">
        <v>-80</v>
      </c>
      <c r="G5371" s="83">
        <v>47.116</v>
      </c>
      <c r="H5371" s="32">
        <v>-80.785266666666672</v>
      </c>
      <c r="I5371" s="30">
        <v>25</v>
      </c>
      <c r="J5371" s="83">
        <v>4.8999999999921329E-2</v>
      </c>
      <c r="K5371" s="32">
        <v>25.000816666666665</v>
      </c>
      <c r="L5371" s="34">
        <v>25.007999999999999</v>
      </c>
      <c r="M5371" s="34">
        <v>33.875999999999998</v>
      </c>
      <c r="N5371" s="33"/>
      <c r="O5371" s="33"/>
      <c r="P5371" s="31">
        <v>49.145945945945954</v>
      </c>
      <c r="Q5371" s="31">
        <v>26.69266</v>
      </c>
      <c r="R5371" s="31">
        <v>1.4842458541558994</v>
      </c>
      <c r="S5371" s="31">
        <v>2.8069999999999999</v>
      </c>
      <c r="T5371" s="31">
        <v>0.35499999999999998</v>
      </c>
      <c r="U5371" s="31">
        <v>0.72799999999999998</v>
      </c>
      <c r="V5371" s="31">
        <v>0.45700000000000002</v>
      </c>
      <c r="W5371" s="31">
        <v>0.27099999999999996</v>
      </c>
      <c r="X5371" s="31">
        <v>85.56</v>
      </c>
      <c r="Y5371" s="31">
        <v>0.62776349999999992</v>
      </c>
      <c r="Z5371" s="31">
        <v>0.40676349999999994</v>
      </c>
      <c r="AA5371" s="31">
        <v>8.2600031893487902</v>
      </c>
      <c r="AB5371" s="31" t="s">
        <v>194</v>
      </c>
      <c r="AC5371" s="31" t="s">
        <v>194</v>
      </c>
      <c r="AD5371" s="31">
        <v>3.5349999999999997</v>
      </c>
      <c r="AE5371" s="34">
        <v>1764.8</v>
      </c>
      <c r="AF5371" s="31">
        <v>1.8123348250904399</v>
      </c>
      <c r="AG5371" s="31">
        <v>0.36011539217268168</v>
      </c>
      <c r="AH5371" s="34"/>
      <c r="AI5371" s="34">
        <v>1.6999999999999993</v>
      </c>
      <c r="AJ5371" s="127"/>
      <c r="AK5371" s="127"/>
      <c r="AL5371" s="127"/>
      <c r="AM5371" s="127"/>
    </row>
    <row r="5372" spans="1:39" s="1" customFormat="1" ht="15" customHeight="1" x14ac:dyDescent="0.2">
      <c r="A5372" s="30">
        <v>5514</v>
      </c>
      <c r="B5372" s="30">
        <v>111026</v>
      </c>
      <c r="C5372" s="140">
        <v>40844</v>
      </c>
      <c r="D5372" s="30">
        <v>29</v>
      </c>
      <c r="E5372" s="30" t="s">
        <v>50</v>
      </c>
      <c r="F5372" s="30">
        <v>-80</v>
      </c>
      <c r="G5372" s="83">
        <v>48.707999999999998</v>
      </c>
      <c r="H5372" s="32">
        <v>-80.811800000000005</v>
      </c>
      <c r="I5372" s="30">
        <v>24</v>
      </c>
      <c r="J5372" s="83">
        <v>59.898000000000025</v>
      </c>
      <c r="K5372" s="32">
        <v>24.9983</v>
      </c>
      <c r="L5372" s="34">
        <v>25.853000000000002</v>
      </c>
      <c r="M5372" s="34">
        <v>30.308</v>
      </c>
      <c r="N5372" s="33"/>
      <c r="O5372" s="33"/>
      <c r="P5372" s="31">
        <v>54.962162162162151</v>
      </c>
      <c r="Q5372" s="31">
        <v>30.805135999999997</v>
      </c>
      <c r="R5372" s="31">
        <v>0.7255086046949708</v>
      </c>
      <c r="S5372" s="31">
        <v>2.76</v>
      </c>
      <c r="T5372" s="31">
        <v>0.51100000000000001</v>
      </c>
      <c r="U5372" s="31">
        <v>0.47899999999999998</v>
      </c>
      <c r="V5372" s="31">
        <v>0.47899999999999998</v>
      </c>
      <c r="W5372" s="31">
        <v>0</v>
      </c>
      <c r="X5372" s="31">
        <v>115.136</v>
      </c>
      <c r="Y5372" s="31">
        <v>0.79238249999999999</v>
      </c>
      <c r="Z5372" s="31">
        <v>0.43738250000000001</v>
      </c>
      <c r="AA5372" s="31">
        <v>8.1593427308223543</v>
      </c>
      <c r="AB5372" s="31" t="s">
        <v>194</v>
      </c>
      <c r="AC5372" s="31" t="s">
        <v>194</v>
      </c>
      <c r="AD5372" s="31">
        <v>3.2389999999999999</v>
      </c>
      <c r="AE5372" s="34">
        <v>1865.6</v>
      </c>
      <c r="AF5372" s="31">
        <v>2.3057277205622153</v>
      </c>
      <c r="AG5372" s="31">
        <v>0.53617282116224574</v>
      </c>
      <c r="AH5372" s="34"/>
      <c r="AI5372" s="34">
        <v>0.99999999999999645</v>
      </c>
      <c r="AJ5372" s="127"/>
      <c r="AK5372" s="127"/>
      <c r="AL5372" s="127"/>
      <c r="AM5372" s="127"/>
    </row>
    <row r="5373" spans="1:39" s="1" customFormat="1" ht="15" customHeight="1" x14ac:dyDescent="0.2">
      <c r="A5373" s="30">
        <v>5515</v>
      </c>
      <c r="B5373" s="30">
        <v>111026</v>
      </c>
      <c r="C5373" s="140">
        <v>40844</v>
      </c>
      <c r="D5373" s="30">
        <v>30</v>
      </c>
      <c r="E5373" s="30" t="s">
        <v>49</v>
      </c>
      <c r="F5373" s="30">
        <v>-80</v>
      </c>
      <c r="G5373" s="83">
        <v>50.158999999999999</v>
      </c>
      <c r="H5373" s="32">
        <v>-80.835983333333331</v>
      </c>
      <c r="I5373" s="30">
        <v>24</v>
      </c>
      <c r="J5373" s="83">
        <v>58.552000000000106</v>
      </c>
      <c r="K5373" s="32">
        <v>24.975866666666668</v>
      </c>
      <c r="L5373" s="34">
        <v>25.135000000000002</v>
      </c>
      <c r="M5373" s="34">
        <v>31.204999999999998</v>
      </c>
      <c r="N5373" s="33"/>
      <c r="O5373" s="33"/>
      <c r="P5373" s="31">
        <v>54.205405405405408</v>
      </c>
      <c r="Q5373" s="31">
        <v>29.110128999999997</v>
      </c>
      <c r="R5373" s="31">
        <v>0.92659480961193719</v>
      </c>
      <c r="S5373" s="31">
        <v>2.06</v>
      </c>
      <c r="T5373" s="31">
        <v>0.45100000000000001</v>
      </c>
      <c r="U5373" s="31">
        <v>0.58399999999999996</v>
      </c>
      <c r="V5373" s="31">
        <v>0.58399999999999996</v>
      </c>
      <c r="W5373" s="31">
        <v>0</v>
      </c>
      <c r="X5373" s="31">
        <v>110.76</v>
      </c>
      <c r="Y5373" s="31">
        <v>0.57985199999999992</v>
      </c>
      <c r="Z5373" s="31">
        <v>6.8851999999999913E-2</v>
      </c>
      <c r="AA5373" s="31">
        <v>8.0140809611016142</v>
      </c>
      <c r="AB5373" s="31" t="s">
        <v>194</v>
      </c>
      <c r="AC5373" s="31" t="s">
        <v>194</v>
      </c>
      <c r="AD5373" s="31">
        <v>2.6440000000000001</v>
      </c>
      <c r="AE5373" s="34">
        <v>1972</v>
      </c>
      <c r="AF5373" s="31">
        <v>1.45660359925968</v>
      </c>
      <c r="AG5373" s="31">
        <v>0.39063175286121982</v>
      </c>
      <c r="AH5373" s="34"/>
      <c r="AI5373" s="34">
        <v>1.0999999999999943</v>
      </c>
      <c r="AJ5373" s="127"/>
      <c r="AK5373" s="127"/>
      <c r="AL5373" s="127"/>
      <c r="AM5373" s="127"/>
    </row>
    <row r="5374" spans="1:39" s="1" customFormat="1" ht="15" customHeight="1" x14ac:dyDescent="0.2">
      <c r="A5374" s="30">
        <v>5516</v>
      </c>
      <c r="B5374" s="30">
        <v>111026</v>
      </c>
      <c r="C5374" s="140">
        <v>40844</v>
      </c>
      <c r="D5374" s="30">
        <v>31</v>
      </c>
      <c r="E5374" s="30" t="s">
        <v>49</v>
      </c>
      <c r="F5374" s="30">
        <v>-80</v>
      </c>
      <c r="G5374" s="83">
        <v>52.154000000000003</v>
      </c>
      <c r="H5374" s="32">
        <v>-80.869233333333327</v>
      </c>
      <c r="I5374" s="30">
        <v>25</v>
      </c>
      <c r="J5374" s="83">
        <v>0.67799999999991201</v>
      </c>
      <c r="K5374" s="32">
        <v>25.011299999999999</v>
      </c>
      <c r="L5374" s="34">
        <v>25.506</v>
      </c>
      <c r="M5374" s="34">
        <v>29.477</v>
      </c>
      <c r="N5374" s="33"/>
      <c r="O5374" s="33"/>
      <c r="P5374" s="31">
        <v>54.616216216216209</v>
      </c>
      <c r="Q5374" s="31">
        <v>30.721775000000001</v>
      </c>
      <c r="R5374" s="31">
        <v>0.46902712644760358</v>
      </c>
      <c r="S5374" s="31">
        <v>0.7</v>
      </c>
      <c r="T5374" s="31">
        <v>0.499</v>
      </c>
      <c r="U5374" s="31">
        <v>0.30599999999999999</v>
      </c>
      <c r="V5374" s="31">
        <v>0.30599999999999999</v>
      </c>
      <c r="W5374" s="31">
        <v>0</v>
      </c>
      <c r="X5374" s="31">
        <v>112.024</v>
      </c>
      <c r="Y5374" s="31">
        <v>0.83415150000000005</v>
      </c>
      <c r="Z5374" s="31">
        <v>0.38315150000000003</v>
      </c>
      <c r="AA5374" s="31">
        <v>8.2343487427380087</v>
      </c>
      <c r="AB5374" s="31" t="s">
        <v>194</v>
      </c>
      <c r="AC5374" s="31" t="s">
        <v>194</v>
      </c>
      <c r="AD5374" s="31">
        <v>1.006</v>
      </c>
      <c r="AE5374" s="34">
        <v>1787.2</v>
      </c>
      <c r="AF5374" s="31">
        <v>1.5201721378400876</v>
      </c>
      <c r="AG5374" s="31">
        <v>0.27484981850109763</v>
      </c>
      <c r="AH5374" s="34"/>
      <c r="AI5374" s="34">
        <v>0.64999999999999503</v>
      </c>
      <c r="AJ5374" s="127"/>
      <c r="AK5374" s="127"/>
      <c r="AL5374" s="127"/>
      <c r="AM5374" s="127"/>
    </row>
    <row r="5375" spans="1:39" s="1" customFormat="1" ht="15" customHeight="1" x14ac:dyDescent="0.2">
      <c r="A5375" s="30">
        <v>5517</v>
      </c>
      <c r="B5375" s="30">
        <v>111026</v>
      </c>
      <c r="C5375" s="140">
        <v>40844</v>
      </c>
      <c r="D5375" s="30">
        <v>32</v>
      </c>
      <c r="E5375" s="30" t="s">
        <v>49</v>
      </c>
      <c r="F5375" s="30">
        <v>-80</v>
      </c>
      <c r="G5375" s="83">
        <v>55.57</v>
      </c>
      <c r="H5375" s="32">
        <v>-80.92616666666666</v>
      </c>
      <c r="I5375" s="30">
        <v>25</v>
      </c>
      <c r="J5375" s="83">
        <v>0.72100000000006048</v>
      </c>
      <c r="K5375" s="32">
        <v>25.012016666666668</v>
      </c>
      <c r="L5375" s="34">
        <v>25.495999999999999</v>
      </c>
      <c r="M5375" s="34">
        <v>33.03</v>
      </c>
      <c r="N5375" s="33"/>
      <c r="O5375" s="33"/>
      <c r="P5375" s="31">
        <v>53.14594594594594</v>
      </c>
      <c r="Q5375" s="31">
        <v>21.440917000000002</v>
      </c>
      <c r="R5375" s="31">
        <v>0.76142619901069863</v>
      </c>
      <c r="S5375" s="31">
        <v>1.202</v>
      </c>
      <c r="T5375" s="31">
        <v>9.2999999999999999E-2</v>
      </c>
      <c r="U5375" s="31">
        <v>0.24399999999999999</v>
      </c>
      <c r="V5375" s="31">
        <v>0.24399999999999999</v>
      </c>
      <c r="W5375" s="31">
        <v>0</v>
      </c>
      <c r="X5375" s="31">
        <v>27.808</v>
      </c>
      <c r="Y5375" s="31">
        <v>0.36240749999999994</v>
      </c>
      <c r="Z5375" s="31">
        <v>0</v>
      </c>
      <c r="AA5375" s="31">
        <v>8.0175295286075858</v>
      </c>
      <c r="AB5375" s="31" t="s">
        <v>194</v>
      </c>
      <c r="AC5375" s="31" t="s">
        <v>194</v>
      </c>
      <c r="AD5375" s="31">
        <v>1.446</v>
      </c>
      <c r="AE5375" s="34">
        <v>2168</v>
      </c>
      <c r="AF5375" s="31">
        <v>1.1640199283101196</v>
      </c>
      <c r="AG5375" s="31">
        <v>0.48032908592388934</v>
      </c>
      <c r="AH5375" s="34"/>
      <c r="AI5375" s="34">
        <v>0.89999999999999858</v>
      </c>
      <c r="AJ5375" s="127"/>
      <c r="AK5375" s="127"/>
      <c r="AL5375" s="127"/>
      <c r="AM5375" s="127"/>
    </row>
    <row r="5376" spans="1:39" s="1" customFormat="1" ht="15" customHeight="1" x14ac:dyDescent="0.2">
      <c r="A5376" s="30">
        <v>5518</v>
      </c>
      <c r="B5376" s="30">
        <v>111026</v>
      </c>
      <c r="C5376" s="140">
        <v>40844</v>
      </c>
      <c r="D5376" s="30">
        <v>33</v>
      </c>
      <c r="E5376" s="30" t="s">
        <v>49</v>
      </c>
      <c r="F5376" s="30">
        <v>-80</v>
      </c>
      <c r="G5376" s="83">
        <v>55.219000000000001</v>
      </c>
      <c r="H5376" s="32">
        <v>-80.920316666666665</v>
      </c>
      <c r="I5376" s="30">
        <v>25</v>
      </c>
      <c r="J5376" s="83">
        <v>3.2459999999998956</v>
      </c>
      <c r="K5376" s="32">
        <v>25.054099999999998</v>
      </c>
      <c r="L5376" s="34">
        <v>26.338999999999999</v>
      </c>
      <c r="M5376" s="34">
        <v>34.326999999999998</v>
      </c>
      <c r="N5376" s="33"/>
      <c r="O5376" s="33"/>
      <c r="P5376" s="31">
        <v>50.962162162162159</v>
      </c>
      <c r="Q5376" s="31">
        <v>23.552728999999999</v>
      </c>
      <c r="R5376" s="31">
        <v>0.68780416875635608</v>
      </c>
      <c r="S5376" s="31">
        <v>1.889</v>
      </c>
      <c r="T5376" s="31">
        <v>7.4999999999999997E-2</v>
      </c>
      <c r="U5376" s="31">
        <v>0.30599999999999999</v>
      </c>
      <c r="V5376" s="31">
        <v>0.30599999999999999</v>
      </c>
      <c r="W5376" s="31">
        <v>0</v>
      </c>
      <c r="X5376" s="31">
        <v>19.123999999999999</v>
      </c>
      <c r="Y5376" s="31">
        <v>0.45331649999999996</v>
      </c>
      <c r="Z5376" s="31">
        <v>0.36031649999999993</v>
      </c>
      <c r="AA5376" s="31">
        <v>8.0521743322657962</v>
      </c>
      <c r="AB5376" s="31" t="s">
        <v>194</v>
      </c>
      <c r="AC5376" s="31" t="s">
        <v>194</v>
      </c>
      <c r="AD5376" s="31">
        <v>2.1949999999999998</v>
      </c>
      <c r="AE5376" s="34">
        <v>2269.6</v>
      </c>
      <c r="AF5376" s="31">
        <v>1.7824449824466717</v>
      </c>
      <c r="AG5376" s="31">
        <v>0.50002631878084869</v>
      </c>
      <c r="AH5376" s="34"/>
      <c r="AI5376" s="34">
        <v>0.90000000000000746</v>
      </c>
      <c r="AJ5376" s="127"/>
      <c r="AK5376" s="127"/>
      <c r="AL5376" s="127"/>
      <c r="AM5376" s="127"/>
    </row>
    <row r="5377" spans="1:39" s="1" customFormat="1" ht="15" customHeight="1" x14ac:dyDescent="0.2">
      <c r="A5377" s="30">
        <v>5519</v>
      </c>
      <c r="B5377" s="30">
        <v>111026</v>
      </c>
      <c r="C5377" s="140">
        <v>40844</v>
      </c>
      <c r="D5377" s="30">
        <v>35</v>
      </c>
      <c r="E5377" s="30" t="s">
        <v>49</v>
      </c>
      <c r="F5377" s="30">
        <v>-80</v>
      </c>
      <c r="G5377" s="83">
        <v>52.747</v>
      </c>
      <c r="H5377" s="32">
        <v>-80.879116666666661</v>
      </c>
      <c r="I5377" s="30">
        <v>24</v>
      </c>
      <c r="J5377" s="83">
        <v>58.295999999999921</v>
      </c>
      <c r="K5377" s="32">
        <v>24.971599999999999</v>
      </c>
      <c r="L5377" s="34">
        <v>26.213000000000001</v>
      </c>
      <c r="M5377" s="34">
        <v>31.341000000000001</v>
      </c>
      <c r="N5377" s="33"/>
      <c r="O5377" s="33"/>
      <c r="P5377" s="31">
        <v>53.686486486486487</v>
      </c>
      <c r="Q5377" s="31">
        <v>25.219949000000003</v>
      </c>
      <c r="R5377" s="31">
        <v>0.76518498203934149</v>
      </c>
      <c r="S5377" s="31">
        <v>0.74099999999999999</v>
      </c>
      <c r="T5377" s="31">
        <v>0.82199999999999995</v>
      </c>
      <c r="U5377" s="31">
        <v>1.296</v>
      </c>
      <c r="V5377" s="31">
        <v>1.0680000000000001</v>
      </c>
      <c r="W5377" s="31">
        <v>0.22799999999999998</v>
      </c>
      <c r="X5377" s="31" t="s">
        <v>194</v>
      </c>
      <c r="Y5377" s="31">
        <v>0.39311999999999997</v>
      </c>
      <c r="Z5377" s="31">
        <v>0.26711999999999997</v>
      </c>
      <c r="AA5377" s="31">
        <v>8.0495713976674281</v>
      </c>
      <c r="AB5377" s="31" t="s">
        <v>194</v>
      </c>
      <c r="AC5377" s="31" t="s">
        <v>194</v>
      </c>
      <c r="AD5377" s="31">
        <v>2.0369999999999999</v>
      </c>
      <c r="AE5377" s="34">
        <v>2031.2</v>
      </c>
      <c r="AF5377" s="31">
        <v>1.1324461508695198</v>
      </c>
      <c r="AG5377" s="31">
        <v>0.32244282724952533</v>
      </c>
      <c r="AH5377" s="34"/>
      <c r="AI5377" s="34">
        <v>0.89999999999999858</v>
      </c>
      <c r="AJ5377" s="127"/>
      <c r="AK5377" s="127"/>
      <c r="AL5377" s="127"/>
      <c r="AM5377" s="127"/>
    </row>
    <row r="5378" spans="1:39" s="1" customFormat="1" ht="15" customHeight="1" x14ac:dyDescent="0.2">
      <c r="A5378" s="30">
        <v>5520</v>
      </c>
      <c r="B5378" s="30">
        <v>111026</v>
      </c>
      <c r="C5378" s="140">
        <v>40844</v>
      </c>
      <c r="D5378" s="30">
        <v>38</v>
      </c>
      <c r="E5378" s="30" t="s">
        <v>50</v>
      </c>
      <c r="F5378" s="30">
        <v>-80</v>
      </c>
      <c r="G5378" s="83">
        <v>41.844000000000001</v>
      </c>
      <c r="H5378" s="32">
        <v>-80.697400000000002</v>
      </c>
      <c r="I5378" s="30">
        <v>24</v>
      </c>
      <c r="J5378" s="83">
        <v>59.15300000000002</v>
      </c>
      <c r="K5378" s="32">
        <v>24.985883333333334</v>
      </c>
      <c r="L5378" s="34">
        <v>25.547999999999998</v>
      </c>
      <c r="M5378" s="34">
        <v>33.844999999999999</v>
      </c>
      <c r="N5378" s="33"/>
      <c r="O5378" s="33"/>
      <c r="P5378" s="31">
        <v>39.416216216216213</v>
      </c>
      <c r="Q5378" s="31">
        <v>12.632437999999999</v>
      </c>
      <c r="R5378" s="31">
        <v>2.330721285224401</v>
      </c>
      <c r="S5378" s="31">
        <v>3.157</v>
      </c>
      <c r="T5378" s="31">
        <v>0.107</v>
      </c>
      <c r="U5378" s="31">
        <v>0.71299999999999997</v>
      </c>
      <c r="V5378" s="31">
        <v>0.502</v>
      </c>
      <c r="W5378" s="31">
        <v>0.21099999999999997</v>
      </c>
      <c r="X5378" s="31">
        <v>23.286000000000001</v>
      </c>
      <c r="Y5378" s="31">
        <v>0.14742</v>
      </c>
      <c r="Z5378" s="31">
        <v>2.0419999999999994E-2</v>
      </c>
      <c r="AA5378" s="31">
        <v>8.0594035472058305</v>
      </c>
      <c r="AB5378" s="31" t="s">
        <v>194</v>
      </c>
      <c r="AC5378" s="31" t="s">
        <v>194</v>
      </c>
      <c r="AD5378" s="31">
        <v>3.8699999999999997</v>
      </c>
      <c r="AE5378" s="34">
        <v>2110.4</v>
      </c>
      <c r="AF5378" s="31">
        <v>1.00194120411504</v>
      </c>
      <c r="AG5378" s="31">
        <v>0.29891825645384729</v>
      </c>
      <c r="AH5378" s="34"/>
      <c r="AI5378" s="34">
        <v>2.4500000000000011</v>
      </c>
      <c r="AJ5378" s="127"/>
      <c r="AK5378" s="127"/>
      <c r="AL5378" s="127"/>
      <c r="AM5378" s="127"/>
    </row>
    <row r="5379" spans="1:39" s="1" customFormat="1" ht="15" customHeight="1" x14ac:dyDescent="0.2">
      <c r="A5379" s="30">
        <v>5521</v>
      </c>
      <c r="B5379" s="30">
        <v>111026</v>
      </c>
      <c r="C5379" s="140">
        <v>40844</v>
      </c>
      <c r="D5379" s="30">
        <v>39</v>
      </c>
      <c r="E5379" s="30" t="s">
        <v>50</v>
      </c>
      <c r="F5379" s="30">
        <v>-80</v>
      </c>
      <c r="G5379" s="83">
        <v>38.795999999999999</v>
      </c>
      <c r="H5379" s="32">
        <v>-80.646600000000007</v>
      </c>
      <c r="I5379" s="30">
        <v>25</v>
      </c>
      <c r="J5379" s="83">
        <v>0.47600000000002751</v>
      </c>
      <c r="K5379" s="32">
        <v>25.007933333333334</v>
      </c>
      <c r="L5379" s="34">
        <v>25.751999999999999</v>
      </c>
      <c r="M5379" s="34">
        <v>34.534999999999997</v>
      </c>
      <c r="N5379" s="33"/>
      <c r="O5379" s="33"/>
      <c r="P5379" s="31">
        <v>35.416216216216213</v>
      </c>
      <c r="Q5379" s="31">
        <v>13.382686999999999</v>
      </c>
      <c r="R5379" s="31">
        <v>2.8030065250265306</v>
      </c>
      <c r="S5379" s="31">
        <v>4.51</v>
      </c>
      <c r="T5379" s="31">
        <v>7.0999999999999994E-2</v>
      </c>
      <c r="U5379" s="31">
        <v>0.38100000000000001</v>
      </c>
      <c r="V5379" s="31">
        <v>0.28000000000000003</v>
      </c>
      <c r="W5379" s="31">
        <v>0.10099999999999998</v>
      </c>
      <c r="X5379" s="31">
        <v>20.308</v>
      </c>
      <c r="Y5379" s="31">
        <v>0.1044225</v>
      </c>
      <c r="Z5379" s="31">
        <v>0</v>
      </c>
      <c r="AA5379" s="31">
        <v>8.0524103557506379</v>
      </c>
      <c r="AB5379" s="31" t="s">
        <v>194</v>
      </c>
      <c r="AC5379" s="31" t="s">
        <v>194</v>
      </c>
      <c r="AD5379" s="31">
        <v>4.891</v>
      </c>
      <c r="AE5379" s="34">
        <v>1913.6</v>
      </c>
      <c r="AF5379" s="31">
        <v>1.234745189777064</v>
      </c>
      <c r="AG5379" s="31">
        <v>0.24438572209684856</v>
      </c>
      <c r="AH5379" s="34"/>
      <c r="AI5379" s="34">
        <v>2.9499999999999904</v>
      </c>
      <c r="AJ5379" s="127"/>
      <c r="AK5379" s="127"/>
      <c r="AL5379" s="127"/>
      <c r="AM5379" s="127"/>
    </row>
    <row r="5380" spans="1:39" s="1" customFormat="1" ht="15" customHeight="1" x14ac:dyDescent="0.2">
      <c r="A5380" s="30">
        <v>5522</v>
      </c>
      <c r="B5380" s="30">
        <v>111026</v>
      </c>
      <c r="C5380" s="140">
        <v>40844</v>
      </c>
      <c r="D5380" s="30">
        <v>40</v>
      </c>
      <c r="E5380" s="30" t="s">
        <v>47</v>
      </c>
      <c r="F5380" s="30">
        <v>-80</v>
      </c>
      <c r="G5380" s="83">
        <v>35.9</v>
      </c>
      <c r="H5380" s="32">
        <v>-80.598333333333329</v>
      </c>
      <c r="I5380" s="30">
        <v>25</v>
      </c>
      <c r="J5380" s="83">
        <v>1.0459999999999781</v>
      </c>
      <c r="K5380" s="32">
        <v>25.017433333333333</v>
      </c>
      <c r="L5380" s="34">
        <v>26.178000000000001</v>
      </c>
      <c r="M5380" s="34">
        <v>34.329000000000001</v>
      </c>
      <c r="N5380" s="33"/>
      <c r="O5380" s="33"/>
      <c r="P5380" s="31">
        <v>39.697297297297297</v>
      </c>
      <c r="Q5380" s="31">
        <v>14.355231999999999</v>
      </c>
      <c r="R5380" s="31">
        <v>2.1299362843460945</v>
      </c>
      <c r="S5380" s="31">
        <v>4.8490000000000002</v>
      </c>
      <c r="T5380" s="31">
        <v>7.1999999999999995E-2</v>
      </c>
      <c r="U5380" s="31">
        <v>0.69799999999999995</v>
      </c>
      <c r="V5380" s="31">
        <v>0.58499999999999996</v>
      </c>
      <c r="W5380" s="31">
        <v>0.11299999999999999</v>
      </c>
      <c r="X5380" s="31">
        <v>20.82</v>
      </c>
      <c r="Y5380" s="31">
        <v>0.35012249999999995</v>
      </c>
      <c r="Z5380" s="31">
        <v>0.27912249999999994</v>
      </c>
      <c r="AA5380" s="31">
        <v>8.0635715184450643</v>
      </c>
      <c r="AB5380" s="31" t="s">
        <v>194</v>
      </c>
      <c r="AC5380" s="31" t="s">
        <v>194</v>
      </c>
      <c r="AD5380" s="31">
        <v>5.5470000000000006</v>
      </c>
      <c r="AE5380" s="34">
        <v>2172.8000000000002</v>
      </c>
      <c r="AF5380" s="31">
        <v>0.58853521149278398</v>
      </c>
      <c r="AG5380" s="31">
        <v>0.15177615009816808</v>
      </c>
      <c r="AH5380" s="34"/>
      <c r="AI5380" s="34">
        <v>2.1999999999999975</v>
      </c>
      <c r="AJ5380" s="127"/>
      <c r="AK5380" s="127"/>
      <c r="AL5380" s="127"/>
      <c r="AM5380" s="127"/>
    </row>
    <row r="5381" spans="1:39" s="1" customFormat="1" ht="15" customHeight="1" x14ac:dyDescent="0.2">
      <c r="A5381" s="30">
        <v>5523</v>
      </c>
      <c r="B5381" s="30">
        <v>111220</v>
      </c>
      <c r="C5381" s="140">
        <v>40897</v>
      </c>
      <c r="D5381" s="30" t="s">
        <v>15</v>
      </c>
      <c r="E5381" s="30" t="s">
        <v>76</v>
      </c>
      <c r="F5381" s="30">
        <v>-80</v>
      </c>
      <c r="G5381" s="83">
        <v>11.012</v>
      </c>
      <c r="H5381" s="32">
        <v>-80.18353333333333</v>
      </c>
      <c r="I5381" s="30">
        <v>25</v>
      </c>
      <c r="J5381" s="83">
        <v>44.405999999999892</v>
      </c>
      <c r="K5381" s="32">
        <v>25.740099999999998</v>
      </c>
      <c r="L5381" s="34">
        <v>21.655000000000001</v>
      </c>
      <c r="M5381" s="34">
        <v>33.701999999999998</v>
      </c>
      <c r="N5381" s="33"/>
      <c r="O5381" s="33"/>
      <c r="P5381" s="31">
        <v>51.481081081081079</v>
      </c>
      <c r="Q5381" s="31">
        <v>14.938759000000001</v>
      </c>
      <c r="R5381" s="31">
        <v>2.1805873053413563</v>
      </c>
      <c r="S5381" s="31">
        <v>1.2350000000000001</v>
      </c>
      <c r="T5381" s="31">
        <v>4.2000000000000003E-2</v>
      </c>
      <c r="U5381" s="31">
        <v>1.0169999999999999</v>
      </c>
      <c r="V5381" s="31">
        <v>0.158</v>
      </c>
      <c r="W5381" s="31">
        <v>0.85899999999999987</v>
      </c>
      <c r="X5381" s="31">
        <v>4.1459999999999999</v>
      </c>
      <c r="Y5381" s="31" t="s">
        <v>194</v>
      </c>
      <c r="Z5381" s="31" t="s">
        <v>194</v>
      </c>
      <c r="AA5381" s="31" t="s">
        <v>194</v>
      </c>
      <c r="AB5381" s="31" t="s">
        <v>194</v>
      </c>
      <c r="AC5381" s="31" t="s">
        <v>194</v>
      </c>
      <c r="AD5381" s="31">
        <v>2.2519999999999998</v>
      </c>
      <c r="AE5381" s="34" t="s">
        <v>194</v>
      </c>
      <c r="AF5381" s="31">
        <v>1.8430666351326237</v>
      </c>
      <c r="AG5381" s="31">
        <v>0.93543192600218439</v>
      </c>
      <c r="AH5381" s="34"/>
      <c r="AI5381" s="34">
        <v>2.4000000000000021</v>
      </c>
      <c r="AJ5381" s="127"/>
      <c r="AK5381" s="127"/>
      <c r="AL5381" s="127"/>
      <c r="AM5381" s="127"/>
    </row>
    <row r="5382" spans="1:39" s="1" customFormat="1" ht="15" customHeight="1" x14ac:dyDescent="0.2">
      <c r="A5382" s="30">
        <v>5524</v>
      </c>
      <c r="B5382" s="30">
        <v>111220</v>
      </c>
      <c r="C5382" s="140">
        <v>40897</v>
      </c>
      <c r="D5382" s="30" t="s">
        <v>24</v>
      </c>
      <c r="E5382" s="30" t="s">
        <v>77</v>
      </c>
      <c r="F5382" s="30">
        <v>-80</v>
      </c>
      <c r="G5382" s="83">
        <v>21.722000000000001</v>
      </c>
      <c r="H5382" s="32">
        <v>-80.362033333333329</v>
      </c>
      <c r="I5382" s="30">
        <v>25</v>
      </c>
      <c r="J5382" s="83">
        <v>17.829999999999998</v>
      </c>
      <c r="K5382" s="32">
        <v>25.297166666666666</v>
      </c>
      <c r="L5382" s="34">
        <v>21.887</v>
      </c>
      <c r="M5382" s="34">
        <v>29.902999999999999</v>
      </c>
      <c r="N5382" s="33"/>
      <c r="O5382" s="33"/>
      <c r="P5382" s="31">
        <v>51.978378378378373</v>
      </c>
      <c r="Q5382" s="31">
        <v>16.800488000000001</v>
      </c>
      <c r="R5382" s="31">
        <v>2.7863845183208888</v>
      </c>
      <c r="S5382" s="31">
        <v>1.411</v>
      </c>
      <c r="T5382" s="31">
        <v>1.4E-2</v>
      </c>
      <c r="U5382" s="31">
        <v>0.91000000000000014</v>
      </c>
      <c r="V5382" s="31">
        <v>0.17699999999999999</v>
      </c>
      <c r="W5382" s="31">
        <v>0.7330000000000001</v>
      </c>
      <c r="X5382" s="31">
        <v>1.552</v>
      </c>
      <c r="Y5382" s="31" t="s">
        <v>194</v>
      </c>
      <c r="Z5382" s="31" t="s">
        <v>194</v>
      </c>
      <c r="AA5382" s="31" t="s">
        <v>194</v>
      </c>
      <c r="AB5382" s="31" t="s">
        <v>194</v>
      </c>
      <c r="AC5382" s="31" t="s">
        <v>194</v>
      </c>
      <c r="AD5382" s="31">
        <v>2.3210000000000002</v>
      </c>
      <c r="AE5382" s="34" t="s">
        <v>194</v>
      </c>
      <c r="AF5382" s="31">
        <v>0.95437004610453591</v>
      </c>
      <c r="AG5382" s="31">
        <v>0.57510949741410111</v>
      </c>
      <c r="AH5382" s="34"/>
      <c r="AI5382" s="34">
        <v>2.9000000000000004</v>
      </c>
      <c r="AJ5382" s="127"/>
      <c r="AK5382" s="127"/>
      <c r="AL5382" s="127"/>
      <c r="AM5382" s="127"/>
    </row>
    <row r="5383" spans="1:39" s="1" customFormat="1" ht="15" customHeight="1" x14ac:dyDescent="0.2">
      <c r="A5383" s="30">
        <v>5525</v>
      </c>
      <c r="B5383" s="30">
        <v>111220</v>
      </c>
      <c r="C5383" s="140">
        <v>40897</v>
      </c>
      <c r="D5383" s="30" t="s">
        <v>25</v>
      </c>
      <c r="E5383" s="30" t="s">
        <v>79</v>
      </c>
      <c r="F5383" s="30">
        <v>-80</v>
      </c>
      <c r="G5383" s="83">
        <v>22.597000000000001</v>
      </c>
      <c r="H5383" s="32">
        <v>-80.376616666666663</v>
      </c>
      <c r="I5383" s="30">
        <v>25</v>
      </c>
      <c r="J5383" s="83">
        <v>14.358000000000001</v>
      </c>
      <c r="K5383" s="32">
        <v>25.2393</v>
      </c>
      <c r="L5383" s="34">
        <v>22.088999999999999</v>
      </c>
      <c r="M5383" s="34">
        <v>28.998000000000001</v>
      </c>
      <c r="N5383" s="33"/>
      <c r="O5383" s="33"/>
      <c r="P5383" s="31">
        <v>48.086486486486478</v>
      </c>
      <c r="Q5383" s="31">
        <v>22.524609999999999</v>
      </c>
      <c r="R5383" s="31">
        <v>2.6003503183529695</v>
      </c>
      <c r="S5383" s="31">
        <v>2.9289999999999998</v>
      </c>
      <c r="T5383" s="31">
        <v>1.4999999999999999E-2</v>
      </c>
      <c r="U5383" s="31">
        <v>2.0110000000000001</v>
      </c>
      <c r="V5383" s="31">
        <v>0.38600000000000001</v>
      </c>
      <c r="W5383" s="31">
        <v>1.625</v>
      </c>
      <c r="X5383" s="31">
        <v>2.8679999999999999</v>
      </c>
      <c r="Y5383" s="31" t="s">
        <v>194</v>
      </c>
      <c r="Z5383" s="31" t="s">
        <v>194</v>
      </c>
      <c r="AA5383" s="31" t="s">
        <v>194</v>
      </c>
      <c r="AB5383" s="31" t="s">
        <v>194</v>
      </c>
      <c r="AC5383" s="31" t="s">
        <v>194</v>
      </c>
      <c r="AD5383" s="31">
        <v>4.9399999999999995</v>
      </c>
      <c r="AE5383" s="34" t="s">
        <v>194</v>
      </c>
      <c r="AF5383" s="31">
        <v>1.2570573258350877</v>
      </c>
      <c r="AG5383" s="31">
        <v>0.456660914220542</v>
      </c>
      <c r="AH5383" s="34"/>
      <c r="AI5383" s="34">
        <v>2.7500000000000036</v>
      </c>
      <c r="AJ5383" s="127"/>
      <c r="AK5383" s="127"/>
      <c r="AL5383" s="127"/>
      <c r="AM5383" s="127"/>
    </row>
    <row r="5384" spans="1:39" s="1" customFormat="1" ht="15" customHeight="1" x14ac:dyDescent="0.2">
      <c r="A5384" s="30">
        <v>5526</v>
      </c>
      <c r="B5384" s="30">
        <v>111220</v>
      </c>
      <c r="C5384" s="140">
        <v>40897</v>
      </c>
      <c r="D5384" s="30" t="s">
        <v>26</v>
      </c>
      <c r="E5384" s="30" t="s">
        <v>79</v>
      </c>
      <c r="F5384" s="30">
        <v>-80</v>
      </c>
      <c r="G5384" s="83">
        <v>25.378</v>
      </c>
      <c r="H5384" s="32">
        <v>-80.422966666666667</v>
      </c>
      <c r="I5384" s="30">
        <v>25</v>
      </c>
      <c r="J5384" s="83">
        <v>15.331</v>
      </c>
      <c r="K5384" s="32">
        <v>25.255516666666665</v>
      </c>
      <c r="L5384" s="34">
        <v>22.26</v>
      </c>
      <c r="M5384" s="34">
        <v>25.356000000000002</v>
      </c>
      <c r="N5384" s="33"/>
      <c r="O5384" s="33"/>
      <c r="P5384" s="31">
        <v>37.621621621621621</v>
      </c>
      <c r="Q5384" s="31">
        <v>36.779340999999995</v>
      </c>
      <c r="R5384" s="31">
        <v>4.0309549979251678</v>
      </c>
      <c r="S5384" s="31">
        <v>7.2549999999999999</v>
      </c>
      <c r="T5384" s="31">
        <v>3.3000000000000002E-2</v>
      </c>
      <c r="U5384" s="31">
        <v>2.3359999999999999</v>
      </c>
      <c r="V5384" s="31">
        <v>0.54200000000000004</v>
      </c>
      <c r="W5384" s="31">
        <v>1.7939999999999998</v>
      </c>
      <c r="X5384" s="31">
        <v>6.7210000000000001</v>
      </c>
      <c r="Y5384" s="31" t="s">
        <v>194</v>
      </c>
      <c r="Z5384" s="31" t="s">
        <v>194</v>
      </c>
      <c r="AA5384" s="31" t="s">
        <v>194</v>
      </c>
      <c r="AB5384" s="31" t="s">
        <v>194</v>
      </c>
      <c r="AC5384" s="31" t="s">
        <v>194</v>
      </c>
      <c r="AD5384" s="31">
        <v>9.5909999999999993</v>
      </c>
      <c r="AE5384" s="34" t="s">
        <v>194</v>
      </c>
      <c r="AF5384" s="31">
        <v>1.4199780174285839</v>
      </c>
      <c r="AG5384" s="31">
        <v>0.87629253839786081</v>
      </c>
      <c r="AH5384" s="34"/>
      <c r="AI5384" s="34">
        <v>4.1999999999999993</v>
      </c>
      <c r="AJ5384" s="127"/>
      <c r="AK5384" s="127"/>
      <c r="AL5384" s="127"/>
      <c r="AM5384" s="127"/>
    </row>
    <row r="5385" spans="1:39" s="1" customFormat="1" ht="15" customHeight="1" x14ac:dyDescent="0.2">
      <c r="A5385" s="30">
        <v>5527</v>
      </c>
      <c r="B5385" s="30">
        <v>111220</v>
      </c>
      <c r="C5385" s="140">
        <v>40897</v>
      </c>
      <c r="D5385" s="30" t="s">
        <v>27</v>
      </c>
      <c r="E5385" s="30" t="s">
        <v>79</v>
      </c>
      <c r="F5385" s="30">
        <v>-80</v>
      </c>
      <c r="G5385" s="83">
        <v>25.457000000000001</v>
      </c>
      <c r="H5385" s="32">
        <v>-80.424283333333335</v>
      </c>
      <c r="I5385" s="30">
        <v>25</v>
      </c>
      <c r="J5385" s="83">
        <v>10.564</v>
      </c>
      <c r="K5385" s="32">
        <v>25.176066666666667</v>
      </c>
      <c r="L5385" s="34">
        <v>22.103999999999999</v>
      </c>
      <c r="M5385" s="34">
        <v>28.344000000000001</v>
      </c>
      <c r="N5385" s="33"/>
      <c r="O5385" s="33"/>
      <c r="P5385" s="31">
        <v>29.643243243243244</v>
      </c>
      <c r="Q5385" s="31">
        <v>27.859714</v>
      </c>
      <c r="R5385" s="31">
        <v>5.14411892424447</v>
      </c>
      <c r="S5385" s="31">
        <v>7.6120000000000001</v>
      </c>
      <c r="T5385" s="31">
        <v>6.9000000000000006E-2</v>
      </c>
      <c r="U5385" s="31">
        <v>2.258</v>
      </c>
      <c r="V5385" s="31">
        <v>0.56200000000000006</v>
      </c>
      <c r="W5385" s="31">
        <v>1.696</v>
      </c>
      <c r="X5385" s="31">
        <v>16.192</v>
      </c>
      <c r="Y5385" s="31" t="s">
        <v>194</v>
      </c>
      <c r="Z5385" s="31" t="s">
        <v>194</v>
      </c>
      <c r="AA5385" s="31" t="s">
        <v>194</v>
      </c>
      <c r="AB5385" s="31" t="s">
        <v>194</v>
      </c>
      <c r="AC5385" s="31" t="s">
        <v>194</v>
      </c>
      <c r="AD5385" s="31">
        <v>9.8699999999999992</v>
      </c>
      <c r="AE5385" s="34" t="s">
        <v>194</v>
      </c>
      <c r="AF5385" s="31">
        <v>1.7294010363464636</v>
      </c>
      <c r="AG5385" s="31">
        <v>0.67800946192537348</v>
      </c>
      <c r="AH5385" s="34"/>
      <c r="AI5385" s="34">
        <v>5.3500000000000014</v>
      </c>
      <c r="AJ5385" s="127"/>
      <c r="AK5385" s="127"/>
      <c r="AL5385" s="127"/>
      <c r="AM5385" s="127"/>
    </row>
    <row r="5386" spans="1:39" s="1" customFormat="1" ht="15" customHeight="1" x14ac:dyDescent="0.2">
      <c r="A5386" s="30">
        <v>5528</v>
      </c>
      <c r="B5386" s="30">
        <v>111220</v>
      </c>
      <c r="C5386" s="140">
        <v>40897</v>
      </c>
      <c r="D5386" s="30" t="s">
        <v>28</v>
      </c>
      <c r="E5386" s="30" t="s">
        <v>77</v>
      </c>
      <c r="F5386" s="30">
        <v>-80</v>
      </c>
      <c r="G5386" s="83">
        <v>12.858000000000001</v>
      </c>
      <c r="H5386" s="32">
        <v>-80.214299999999994</v>
      </c>
      <c r="I5386" s="30">
        <v>25</v>
      </c>
      <c r="J5386" s="83">
        <v>28.102</v>
      </c>
      <c r="K5386" s="32">
        <v>25.468366666666668</v>
      </c>
      <c r="L5386" s="34">
        <v>21.481999999999999</v>
      </c>
      <c r="M5386" s="34">
        <v>35.018999999999998</v>
      </c>
      <c r="N5386" s="33"/>
      <c r="O5386" s="33"/>
      <c r="P5386" s="31">
        <v>62.767567567567575</v>
      </c>
      <c r="Q5386" s="31">
        <v>8.4921749999999996</v>
      </c>
      <c r="R5386" s="31">
        <v>0.8028398022672939</v>
      </c>
      <c r="S5386" s="31">
        <v>1.3460000000000001</v>
      </c>
      <c r="T5386" s="31">
        <v>2.1000000000000001E-2</v>
      </c>
      <c r="U5386" s="31">
        <v>0.40899999999999997</v>
      </c>
      <c r="V5386" s="31">
        <v>8.0000000000000002E-3</v>
      </c>
      <c r="W5386" s="31">
        <v>0.40099999999999997</v>
      </c>
      <c r="X5386" s="31">
        <v>1.0629999999999999</v>
      </c>
      <c r="Y5386" s="31" t="s">
        <v>194</v>
      </c>
      <c r="Z5386" s="31" t="s">
        <v>194</v>
      </c>
      <c r="AA5386" s="31" t="s">
        <v>194</v>
      </c>
      <c r="AB5386" s="31" t="s">
        <v>194</v>
      </c>
      <c r="AC5386" s="31" t="s">
        <v>194</v>
      </c>
      <c r="AD5386" s="31">
        <v>1.7550000000000001</v>
      </c>
      <c r="AE5386" s="34" t="s">
        <v>194</v>
      </c>
      <c r="AF5386" s="31">
        <v>0.39614566095472797</v>
      </c>
      <c r="AG5386" s="31">
        <v>0.11479971203247825</v>
      </c>
      <c r="AH5386" s="34"/>
      <c r="AI5386" s="34">
        <v>0.84999999999999964</v>
      </c>
      <c r="AJ5386" s="127"/>
      <c r="AK5386" s="127"/>
      <c r="AL5386" s="127"/>
      <c r="AM5386" s="127"/>
    </row>
    <row r="5387" spans="1:39" s="1" customFormat="1" ht="15" customHeight="1" x14ac:dyDescent="0.2">
      <c r="A5387" s="30">
        <v>5529</v>
      </c>
      <c r="B5387" s="30">
        <v>111220</v>
      </c>
      <c r="C5387" s="140">
        <v>40897</v>
      </c>
      <c r="D5387" s="30" t="s">
        <v>29</v>
      </c>
      <c r="E5387" s="30" t="s">
        <v>76</v>
      </c>
      <c r="F5387" s="30">
        <v>-80</v>
      </c>
      <c r="G5387" s="83">
        <v>11.917</v>
      </c>
      <c r="H5387" s="32">
        <v>-80.198616666666666</v>
      </c>
      <c r="I5387" s="30">
        <v>25</v>
      </c>
      <c r="J5387" s="83">
        <v>34.841000000000001</v>
      </c>
      <c r="K5387" s="32">
        <v>25.580683333333333</v>
      </c>
      <c r="L5387" s="34">
        <v>21.212</v>
      </c>
      <c r="M5387" s="34">
        <v>33.344000000000001</v>
      </c>
      <c r="N5387" s="33"/>
      <c r="O5387" s="33"/>
      <c r="P5387" s="31">
        <v>64.778378378378378</v>
      </c>
      <c r="Q5387" s="31">
        <v>12.021123999999999</v>
      </c>
      <c r="R5387" s="31">
        <v>0.80404261283645961</v>
      </c>
      <c r="S5387" s="31">
        <v>1.5580000000000001</v>
      </c>
      <c r="T5387" s="31">
        <v>0.01</v>
      </c>
      <c r="U5387" s="31">
        <v>0</v>
      </c>
      <c r="V5387" s="31">
        <v>0</v>
      </c>
      <c r="W5387" s="31">
        <v>0</v>
      </c>
      <c r="X5387" s="31">
        <v>1.147</v>
      </c>
      <c r="Y5387" s="31" t="s">
        <v>194</v>
      </c>
      <c r="Z5387" s="31" t="s">
        <v>194</v>
      </c>
      <c r="AA5387" s="31" t="s">
        <v>194</v>
      </c>
      <c r="AB5387" s="31" t="s">
        <v>194</v>
      </c>
      <c r="AC5387" s="31" t="s">
        <v>194</v>
      </c>
      <c r="AD5387" s="31">
        <v>1.5580000000000001</v>
      </c>
      <c r="AE5387" s="34" t="s">
        <v>194</v>
      </c>
      <c r="AF5387" s="31">
        <v>0.38604205217373599</v>
      </c>
      <c r="AG5387" s="31">
        <v>0.17748966942018279</v>
      </c>
      <c r="AH5387" s="34"/>
      <c r="AI5387" s="34">
        <v>0.84999999999999964</v>
      </c>
      <c r="AJ5387" s="127"/>
      <c r="AK5387" s="127"/>
      <c r="AL5387" s="127"/>
      <c r="AM5387" s="127"/>
    </row>
    <row r="5388" spans="1:39" s="1" customFormat="1" ht="15" customHeight="1" x14ac:dyDescent="0.2">
      <c r="A5388" s="30">
        <v>5530</v>
      </c>
      <c r="B5388" s="30">
        <v>111220</v>
      </c>
      <c r="C5388" s="140">
        <v>40897</v>
      </c>
      <c r="D5388" s="30" t="s">
        <v>30</v>
      </c>
      <c r="E5388" s="30" t="s">
        <v>76</v>
      </c>
      <c r="F5388" s="30">
        <v>-80</v>
      </c>
      <c r="G5388" s="83">
        <v>11.254</v>
      </c>
      <c r="H5388" s="32">
        <v>-80.187566666666669</v>
      </c>
      <c r="I5388" s="30">
        <v>25</v>
      </c>
      <c r="J5388" s="83">
        <v>39.751999999999938</v>
      </c>
      <c r="K5388" s="32">
        <v>25.662533333333332</v>
      </c>
      <c r="L5388" s="34">
        <v>21.399000000000001</v>
      </c>
      <c r="M5388" s="34">
        <v>32.847999999999999</v>
      </c>
      <c r="N5388" s="33"/>
      <c r="O5388" s="33"/>
      <c r="P5388" s="31">
        <v>46.054054054054049</v>
      </c>
      <c r="Q5388" s="31">
        <v>13.549408999999999</v>
      </c>
      <c r="R5388" s="31">
        <v>3.4349311222164753</v>
      </c>
      <c r="S5388" s="31">
        <v>0.68200000000000005</v>
      </c>
      <c r="T5388" s="31">
        <v>2.1999999999999999E-2</v>
      </c>
      <c r="U5388" s="31">
        <v>0</v>
      </c>
      <c r="V5388" s="31">
        <v>0</v>
      </c>
      <c r="W5388" s="31">
        <v>0</v>
      </c>
      <c r="X5388" s="31">
        <v>3.3780000000000001</v>
      </c>
      <c r="Y5388" s="31" t="s">
        <v>194</v>
      </c>
      <c r="Z5388" s="31" t="s">
        <v>194</v>
      </c>
      <c r="AA5388" s="31" t="s">
        <v>194</v>
      </c>
      <c r="AB5388" s="31" t="s">
        <v>194</v>
      </c>
      <c r="AC5388" s="31" t="s">
        <v>194</v>
      </c>
      <c r="AD5388" s="31">
        <v>0.68200000000000005</v>
      </c>
      <c r="AE5388" s="34" t="s">
        <v>194</v>
      </c>
      <c r="AF5388" s="31">
        <v>0.96657857338156794</v>
      </c>
      <c r="AG5388" s="31">
        <v>0.45698236726964819</v>
      </c>
      <c r="AH5388" s="34"/>
      <c r="AI5388" s="34">
        <v>3.5499999999999954</v>
      </c>
      <c r="AJ5388" s="127"/>
      <c r="AK5388" s="127"/>
      <c r="AL5388" s="127"/>
      <c r="AM5388" s="127"/>
    </row>
    <row r="5389" spans="1:39" s="1" customFormat="1" ht="15" customHeight="1" x14ac:dyDescent="0.2">
      <c r="A5389" s="30">
        <v>5531</v>
      </c>
      <c r="B5389" s="30">
        <v>111220</v>
      </c>
      <c r="C5389" s="140">
        <v>40897</v>
      </c>
      <c r="D5389" s="30" t="s">
        <v>31</v>
      </c>
      <c r="E5389" s="30" t="s">
        <v>76</v>
      </c>
      <c r="F5389" s="30">
        <v>-80</v>
      </c>
      <c r="G5389" s="83">
        <v>17.420000000000002</v>
      </c>
      <c r="H5389" s="32">
        <v>-80.290333333333336</v>
      </c>
      <c r="I5389" s="30">
        <v>25</v>
      </c>
      <c r="J5389" s="83">
        <v>36.923000000000002</v>
      </c>
      <c r="K5389" s="32">
        <v>25.615383333333334</v>
      </c>
      <c r="L5389" s="34">
        <v>21.038</v>
      </c>
      <c r="M5389" s="34">
        <v>28.120999999999999</v>
      </c>
      <c r="N5389" s="33"/>
      <c r="O5389" s="33"/>
      <c r="P5389" s="31">
        <v>65.837837837837839</v>
      </c>
      <c r="Q5389" s="31">
        <v>27.970862</v>
      </c>
      <c r="R5389" s="31">
        <v>0.42001309715047824</v>
      </c>
      <c r="S5389" s="31">
        <v>1.3919999999999999</v>
      </c>
      <c r="T5389" s="31">
        <v>0.08</v>
      </c>
      <c r="U5389" s="31">
        <v>0.17899999999999999</v>
      </c>
      <c r="V5389" s="31">
        <v>0.17899999999999999</v>
      </c>
      <c r="W5389" s="31">
        <v>0</v>
      </c>
      <c r="X5389" s="31">
        <v>16.048999999999999</v>
      </c>
      <c r="Y5389" s="31" t="s">
        <v>194</v>
      </c>
      <c r="Z5389" s="31" t="s">
        <v>194</v>
      </c>
      <c r="AA5389" s="31" t="s">
        <v>194</v>
      </c>
      <c r="AB5389" s="31" t="s">
        <v>194</v>
      </c>
      <c r="AC5389" s="31" t="s">
        <v>194</v>
      </c>
      <c r="AD5389" s="31">
        <v>1.571</v>
      </c>
      <c r="AE5389" s="34" t="s">
        <v>194</v>
      </c>
      <c r="AF5389" s="31">
        <v>0.67188998393596777</v>
      </c>
      <c r="AG5389" s="31">
        <v>0.41638636524408168</v>
      </c>
      <c r="AH5389" s="34"/>
      <c r="AI5389" s="34">
        <v>0.49999999999999822</v>
      </c>
      <c r="AJ5389" s="127"/>
      <c r="AK5389" s="127"/>
      <c r="AL5389" s="127"/>
      <c r="AM5389" s="127"/>
    </row>
    <row r="5390" spans="1:39" s="1" customFormat="1" ht="15" customHeight="1" x14ac:dyDescent="0.2">
      <c r="A5390" s="30">
        <v>5532</v>
      </c>
      <c r="B5390" s="30">
        <v>111220</v>
      </c>
      <c r="C5390" s="140">
        <v>40897</v>
      </c>
      <c r="D5390" s="30" t="s">
        <v>16</v>
      </c>
      <c r="E5390" s="30" t="s">
        <v>76</v>
      </c>
      <c r="F5390" s="30">
        <v>-80</v>
      </c>
      <c r="G5390" s="83">
        <v>14.532999999999999</v>
      </c>
      <c r="H5390" s="32">
        <v>-80.242216666666664</v>
      </c>
      <c r="I5390" s="30">
        <v>25</v>
      </c>
      <c r="J5390" s="83">
        <v>41.395000000000003</v>
      </c>
      <c r="K5390" s="32">
        <v>25.689916666666665</v>
      </c>
      <c r="L5390" s="34">
        <v>21.135999999999999</v>
      </c>
      <c r="M5390" s="34">
        <v>29.893000000000001</v>
      </c>
      <c r="N5390" s="33"/>
      <c r="O5390" s="33"/>
      <c r="P5390" s="31">
        <v>43.610810810810804</v>
      </c>
      <c r="Q5390" s="31">
        <v>27.081678</v>
      </c>
      <c r="R5390" s="31">
        <v>3.0570818807391973</v>
      </c>
      <c r="S5390" s="31">
        <v>1.264</v>
      </c>
      <c r="T5390" s="31">
        <v>6.7000000000000004E-2</v>
      </c>
      <c r="U5390" s="31">
        <v>1.145</v>
      </c>
      <c r="V5390" s="31">
        <v>0.28299999999999997</v>
      </c>
      <c r="W5390" s="31">
        <v>0.8620000000000001</v>
      </c>
      <c r="X5390" s="31">
        <v>11.992000000000001</v>
      </c>
      <c r="Y5390" s="31" t="s">
        <v>194</v>
      </c>
      <c r="Z5390" s="31" t="s">
        <v>194</v>
      </c>
      <c r="AA5390" s="31" t="s">
        <v>194</v>
      </c>
      <c r="AB5390" s="31" t="s">
        <v>194</v>
      </c>
      <c r="AC5390" s="31" t="s">
        <v>194</v>
      </c>
      <c r="AD5390" s="31">
        <v>2.4089999999999998</v>
      </c>
      <c r="AE5390" s="34" t="s">
        <v>194</v>
      </c>
      <c r="AF5390" s="31">
        <v>3.3005122017907196</v>
      </c>
      <c r="AG5390" s="31">
        <v>2.0289836960101391</v>
      </c>
      <c r="AH5390" s="34"/>
      <c r="AI5390" s="34">
        <v>3.4499999999999975</v>
      </c>
      <c r="AJ5390" s="127"/>
      <c r="AK5390" s="127"/>
      <c r="AL5390" s="127"/>
      <c r="AM5390" s="127"/>
    </row>
    <row r="5391" spans="1:39" s="1" customFormat="1" ht="15" customHeight="1" x14ac:dyDescent="0.2">
      <c r="A5391" s="30">
        <v>5533</v>
      </c>
      <c r="B5391" s="30">
        <v>111220</v>
      </c>
      <c r="C5391" s="140">
        <v>40897</v>
      </c>
      <c r="D5391" s="30" t="s">
        <v>17</v>
      </c>
      <c r="E5391" s="30" t="s">
        <v>76</v>
      </c>
      <c r="F5391" s="30">
        <v>-80</v>
      </c>
      <c r="G5391" s="83">
        <v>15.853999999999999</v>
      </c>
      <c r="H5391" s="32">
        <v>-80.264233333333337</v>
      </c>
      <c r="I5391" s="30">
        <v>25</v>
      </c>
      <c r="J5391" s="83">
        <v>39.295999999999999</v>
      </c>
      <c r="K5391" s="32">
        <v>25.654933333333332</v>
      </c>
      <c r="L5391" s="34">
        <v>21.36</v>
      </c>
      <c r="M5391" s="34">
        <v>28.712</v>
      </c>
      <c r="N5391" s="33"/>
      <c r="O5391" s="33"/>
      <c r="P5391" s="31">
        <v>43.870270270270268</v>
      </c>
      <c r="Q5391" s="31">
        <v>30.416118000000004</v>
      </c>
      <c r="R5391" s="31">
        <v>4.1833437462290295</v>
      </c>
      <c r="S5391" s="31">
        <v>0.77900000000000003</v>
      </c>
      <c r="T5391" s="31">
        <v>8.3000000000000004E-2</v>
      </c>
      <c r="U5391" s="31">
        <v>0.26200000000000001</v>
      </c>
      <c r="V5391" s="31">
        <v>0.20599999999999999</v>
      </c>
      <c r="W5391" s="31">
        <v>5.6000000000000022E-2</v>
      </c>
      <c r="X5391" s="31">
        <v>17.850999999999999</v>
      </c>
      <c r="Y5391" s="31" t="s">
        <v>194</v>
      </c>
      <c r="Z5391" s="31" t="s">
        <v>194</v>
      </c>
      <c r="AA5391" s="31" t="s">
        <v>194</v>
      </c>
      <c r="AB5391" s="31" t="s">
        <v>194</v>
      </c>
      <c r="AC5391" s="31" t="s">
        <v>194</v>
      </c>
      <c r="AD5391" s="31">
        <v>1.0409999999999999</v>
      </c>
      <c r="AE5391" s="34" t="s">
        <v>194</v>
      </c>
      <c r="AF5391" s="31">
        <v>1.8199125316761835</v>
      </c>
      <c r="AG5391" s="31">
        <v>2.2214043016737195</v>
      </c>
      <c r="AH5391" s="34"/>
      <c r="AI5391" s="34">
        <v>4.4000000000000039</v>
      </c>
      <c r="AJ5391" s="127"/>
      <c r="AK5391" s="127"/>
      <c r="AL5391" s="127"/>
      <c r="AM5391" s="127"/>
    </row>
    <row r="5392" spans="1:39" s="1" customFormat="1" ht="15" customHeight="1" x14ac:dyDescent="0.2">
      <c r="A5392" s="30">
        <v>5534</v>
      </c>
      <c r="B5392" s="30">
        <v>111220</v>
      </c>
      <c r="C5392" s="140">
        <v>40897</v>
      </c>
      <c r="D5392" s="30" t="s">
        <v>18</v>
      </c>
      <c r="E5392" s="30" t="s">
        <v>76</v>
      </c>
      <c r="F5392" s="30">
        <v>-80</v>
      </c>
      <c r="G5392" s="83">
        <v>15.814</v>
      </c>
      <c r="H5392" s="32">
        <v>-80.263566666666662</v>
      </c>
      <c r="I5392" s="30">
        <v>25</v>
      </c>
      <c r="J5392" s="83">
        <v>35.512999999999998</v>
      </c>
      <c r="K5392" s="32">
        <v>25.591883333333332</v>
      </c>
      <c r="L5392" s="34">
        <v>21.24</v>
      </c>
      <c r="M5392" s="34">
        <v>31.927</v>
      </c>
      <c r="N5392" s="33"/>
      <c r="O5392" s="33"/>
      <c r="P5392" s="31">
        <v>61.98918918918919</v>
      </c>
      <c r="Q5392" s="31">
        <v>12.465716</v>
      </c>
      <c r="R5392" s="31">
        <v>1.2060974142254515</v>
      </c>
      <c r="S5392" s="31">
        <v>0.34200000000000003</v>
      </c>
      <c r="T5392" s="31">
        <v>2.5999999999999999E-2</v>
      </c>
      <c r="U5392" s="31">
        <v>0</v>
      </c>
      <c r="V5392" s="31">
        <v>0</v>
      </c>
      <c r="W5392" s="31">
        <v>0</v>
      </c>
      <c r="X5392" s="31">
        <v>1.901</v>
      </c>
      <c r="Y5392" s="31" t="s">
        <v>194</v>
      </c>
      <c r="Z5392" s="31" t="s">
        <v>194</v>
      </c>
      <c r="AA5392" s="31" t="s">
        <v>194</v>
      </c>
      <c r="AB5392" s="31" t="s">
        <v>194</v>
      </c>
      <c r="AC5392" s="31" t="s">
        <v>194</v>
      </c>
      <c r="AD5392" s="31">
        <v>0.34200000000000003</v>
      </c>
      <c r="AE5392" s="34" t="s">
        <v>194</v>
      </c>
      <c r="AF5392" s="31">
        <v>0.36878172050620794</v>
      </c>
      <c r="AG5392" s="31">
        <v>0.21936488766957613</v>
      </c>
      <c r="AH5392" s="34"/>
      <c r="AI5392" s="34">
        <v>1.25</v>
      </c>
      <c r="AJ5392" s="127"/>
      <c r="AK5392" s="127"/>
      <c r="AL5392" s="127"/>
      <c r="AM5392" s="127"/>
    </row>
    <row r="5393" spans="1:39" s="1" customFormat="1" ht="15" customHeight="1" x14ac:dyDescent="0.2">
      <c r="A5393" s="30">
        <v>5535</v>
      </c>
      <c r="B5393" s="30">
        <v>111220</v>
      </c>
      <c r="C5393" s="140">
        <v>40897</v>
      </c>
      <c r="D5393" s="30" t="s">
        <v>19</v>
      </c>
      <c r="E5393" s="30" t="s">
        <v>77</v>
      </c>
      <c r="F5393" s="30">
        <v>-80</v>
      </c>
      <c r="G5393" s="83">
        <v>18.827999999999999</v>
      </c>
      <c r="H5393" s="32">
        <v>-80.313800000000001</v>
      </c>
      <c r="I5393" s="30">
        <v>25</v>
      </c>
      <c r="J5393" s="83">
        <v>31.8</v>
      </c>
      <c r="K5393" s="32">
        <v>25.53</v>
      </c>
      <c r="L5393" s="34">
        <v>21.045999999999999</v>
      </c>
      <c r="M5393" s="34">
        <v>24.581</v>
      </c>
      <c r="N5393" s="33"/>
      <c r="O5393" s="33"/>
      <c r="P5393" s="31">
        <v>56.259459459459457</v>
      </c>
      <c r="Q5393" s="31">
        <v>31.444237000000001</v>
      </c>
      <c r="R5393" s="31">
        <v>1.4478613358350139</v>
      </c>
      <c r="S5393" s="31">
        <v>4.0709999999999997</v>
      </c>
      <c r="T5393" s="31">
        <v>0.114</v>
      </c>
      <c r="U5393" s="31">
        <v>1.849</v>
      </c>
      <c r="V5393" s="31">
        <v>0.34300000000000003</v>
      </c>
      <c r="W5393" s="31">
        <v>1.506</v>
      </c>
      <c r="X5393" s="31">
        <v>17.643999999999998</v>
      </c>
      <c r="Y5393" s="31" t="s">
        <v>194</v>
      </c>
      <c r="Z5393" s="31" t="s">
        <v>194</v>
      </c>
      <c r="AA5393" s="31" t="s">
        <v>194</v>
      </c>
      <c r="AB5393" s="31" t="s">
        <v>194</v>
      </c>
      <c r="AC5393" s="31" t="s">
        <v>194</v>
      </c>
      <c r="AD5393" s="31">
        <v>5.92</v>
      </c>
      <c r="AE5393" s="34" t="s">
        <v>194</v>
      </c>
      <c r="AF5393" s="31">
        <v>0.85796477898590395</v>
      </c>
      <c r="AG5393" s="31">
        <v>0.8027941596360153</v>
      </c>
      <c r="AH5393" s="34"/>
      <c r="AI5393" s="34">
        <v>1.5500000000000025</v>
      </c>
      <c r="AJ5393" s="127"/>
      <c r="AK5393" s="127"/>
      <c r="AL5393" s="127"/>
      <c r="AM5393" s="127"/>
    </row>
    <row r="5394" spans="1:39" s="1" customFormat="1" ht="15" customHeight="1" x14ac:dyDescent="0.2">
      <c r="A5394" s="30">
        <v>5536</v>
      </c>
      <c r="B5394" s="30">
        <v>111220</v>
      </c>
      <c r="C5394" s="140">
        <v>40897</v>
      </c>
      <c r="D5394" s="30" t="s">
        <v>20</v>
      </c>
      <c r="E5394" s="30" t="s">
        <v>77</v>
      </c>
      <c r="F5394" s="30">
        <v>-80</v>
      </c>
      <c r="G5394" s="83">
        <v>15.122</v>
      </c>
      <c r="H5394" s="32">
        <v>-80.25203333333333</v>
      </c>
      <c r="I5394" s="30">
        <v>25</v>
      </c>
      <c r="J5394" s="83">
        <v>29.579000000000001</v>
      </c>
      <c r="K5394" s="32">
        <v>25.492983333333335</v>
      </c>
      <c r="L5394" s="34">
        <v>21.725999999999999</v>
      </c>
      <c r="M5394" s="34">
        <v>32.4</v>
      </c>
      <c r="N5394" s="33"/>
      <c r="O5394" s="33"/>
      <c r="P5394" s="31">
        <v>53.297297297297298</v>
      </c>
      <c r="Q5394" s="31">
        <v>10.965217999999998</v>
      </c>
      <c r="R5394" s="31">
        <v>1.7431672006069261</v>
      </c>
      <c r="S5394" s="31">
        <v>2.1379999999999999</v>
      </c>
      <c r="T5394" s="31">
        <v>1.4999999999999999E-2</v>
      </c>
      <c r="U5394" s="31">
        <v>0.65300000000000002</v>
      </c>
      <c r="V5394" s="31">
        <v>0.13</v>
      </c>
      <c r="W5394" s="31">
        <v>0.52300000000000002</v>
      </c>
      <c r="X5394" s="31">
        <v>1.1890000000000001</v>
      </c>
      <c r="Y5394" s="31" t="s">
        <v>194</v>
      </c>
      <c r="Z5394" s="31" t="s">
        <v>194</v>
      </c>
      <c r="AA5394" s="31" t="s">
        <v>194</v>
      </c>
      <c r="AB5394" s="31" t="s">
        <v>194</v>
      </c>
      <c r="AC5394" s="31" t="s">
        <v>194</v>
      </c>
      <c r="AD5394" s="31">
        <v>2.7909999999999999</v>
      </c>
      <c r="AE5394" s="34" t="s">
        <v>194</v>
      </c>
      <c r="AF5394" s="31">
        <v>0.47739551490187199</v>
      </c>
      <c r="AG5394" s="31">
        <v>0.20324339436940642</v>
      </c>
      <c r="AH5394" s="34"/>
      <c r="AI5394" s="34">
        <v>1.800000000000006</v>
      </c>
      <c r="AJ5394" s="127"/>
      <c r="AK5394" s="127"/>
      <c r="AL5394" s="127"/>
      <c r="AM5394" s="127"/>
    </row>
    <row r="5395" spans="1:39" s="1" customFormat="1" ht="15" customHeight="1" x14ac:dyDescent="0.2">
      <c r="A5395" s="30">
        <v>5537</v>
      </c>
      <c r="B5395" s="30">
        <v>111220</v>
      </c>
      <c r="C5395" s="140">
        <v>40897</v>
      </c>
      <c r="D5395" s="30" t="s">
        <v>21</v>
      </c>
      <c r="E5395" s="30" t="s">
        <v>77</v>
      </c>
      <c r="F5395" s="30">
        <v>-80</v>
      </c>
      <c r="G5395" s="83">
        <v>19.535</v>
      </c>
      <c r="H5395" s="32">
        <v>-80.325583333333327</v>
      </c>
      <c r="I5395" s="30">
        <v>25</v>
      </c>
      <c r="J5395" s="83">
        <v>27.786000000000001</v>
      </c>
      <c r="K5395" s="32">
        <v>25.463100000000001</v>
      </c>
      <c r="L5395" s="34">
        <v>21.491</v>
      </c>
      <c r="M5395" s="34">
        <v>19.637</v>
      </c>
      <c r="N5395" s="33"/>
      <c r="O5395" s="33"/>
      <c r="P5395" s="31">
        <v>56.064864864864859</v>
      </c>
      <c r="Q5395" s="31">
        <v>23.441580999999999</v>
      </c>
      <c r="R5395" s="31">
        <v>1.3298692944045789</v>
      </c>
      <c r="S5395" s="31">
        <v>2.0470000000000002</v>
      </c>
      <c r="T5395" s="31">
        <v>6.4000000000000001E-2</v>
      </c>
      <c r="U5395" s="31">
        <v>11.699</v>
      </c>
      <c r="V5395" s="31">
        <v>0.57499999999999996</v>
      </c>
      <c r="W5395" s="31">
        <v>11.124000000000001</v>
      </c>
      <c r="X5395" s="31">
        <v>14.207000000000001</v>
      </c>
      <c r="Y5395" s="31" t="s">
        <v>194</v>
      </c>
      <c r="Z5395" s="31" t="s">
        <v>194</v>
      </c>
      <c r="AA5395" s="31" t="s">
        <v>194</v>
      </c>
      <c r="AB5395" s="31" t="s">
        <v>194</v>
      </c>
      <c r="AC5395" s="31" t="s">
        <v>194</v>
      </c>
      <c r="AD5395" s="31">
        <v>13.746</v>
      </c>
      <c r="AE5395" s="34" t="s">
        <v>194</v>
      </c>
      <c r="AF5395" s="31">
        <v>1.0090979270015756</v>
      </c>
      <c r="AG5395" s="31">
        <v>0.53157020132700006</v>
      </c>
      <c r="AH5395" s="34"/>
      <c r="AI5395" s="34">
        <v>1.4500000000000046</v>
      </c>
      <c r="AJ5395" s="127"/>
      <c r="AK5395" s="127"/>
      <c r="AL5395" s="127"/>
      <c r="AM5395" s="127"/>
    </row>
    <row r="5396" spans="1:39" s="1" customFormat="1" ht="15" customHeight="1" x14ac:dyDescent="0.2">
      <c r="A5396" s="30">
        <v>5538</v>
      </c>
      <c r="B5396" s="30">
        <v>111220</v>
      </c>
      <c r="C5396" s="140">
        <v>40897</v>
      </c>
      <c r="D5396" s="30" t="s">
        <v>22</v>
      </c>
      <c r="E5396" s="30" t="s">
        <v>77</v>
      </c>
      <c r="F5396" s="30">
        <v>-80</v>
      </c>
      <c r="G5396" s="83">
        <v>14.648</v>
      </c>
      <c r="H5396" s="32">
        <v>-80.244133333333338</v>
      </c>
      <c r="I5396" s="30">
        <v>25</v>
      </c>
      <c r="J5396" s="83">
        <v>24.34</v>
      </c>
      <c r="K5396" s="32">
        <v>25.405666666666665</v>
      </c>
      <c r="L5396" s="34">
        <v>21.472000000000001</v>
      </c>
      <c r="M5396" s="34">
        <v>32.97</v>
      </c>
      <c r="N5396" s="33"/>
      <c r="O5396" s="33"/>
      <c r="P5396" s="31">
        <v>60.216216216216225</v>
      </c>
      <c r="Q5396" s="31">
        <v>10.270543</v>
      </c>
      <c r="R5396" s="31">
        <v>0.29041075971925001</v>
      </c>
      <c r="S5396" s="31">
        <v>1.8480000000000001</v>
      </c>
      <c r="T5396" s="31">
        <v>1.2999999999999999E-2</v>
      </c>
      <c r="U5396" s="31">
        <v>1.5069999999999999</v>
      </c>
      <c r="V5396" s="31">
        <v>0.11700000000000001</v>
      </c>
      <c r="W5396" s="31">
        <v>1.39</v>
      </c>
      <c r="X5396" s="31">
        <v>0.59699999999999998</v>
      </c>
      <c r="Y5396" s="31" t="s">
        <v>194</v>
      </c>
      <c r="Z5396" s="31" t="s">
        <v>194</v>
      </c>
      <c r="AA5396" s="31" t="s">
        <v>194</v>
      </c>
      <c r="AB5396" s="31" t="s">
        <v>194</v>
      </c>
      <c r="AC5396" s="31" t="s">
        <v>194</v>
      </c>
      <c r="AD5396" s="31">
        <v>3.355</v>
      </c>
      <c r="AE5396" s="34" t="s">
        <v>194</v>
      </c>
      <c r="AF5396" s="31">
        <v>0.50054961835831202</v>
      </c>
      <c r="AG5396" s="31">
        <v>0.17412204568099904</v>
      </c>
      <c r="AH5396" s="34"/>
      <c r="AI5396" s="34">
        <v>0.35000000000000142</v>
      </c>
      <c r="AJ5396" s="127"/>
      <c r="AK5396" s="127"/>
      <c r="AL5396" s="127"/>
      <c r="AM5396" s="127"/>
    </row>
    <row r="5397" spans="1:39" s="1" customFormat="1" ht="15" customHeight="1" x14ac:dyDescent="0.2">
      <c r="A5397" s="30">
        <v>5539</v>
      </c>
      <c r="B5397" s="30">
        <v>111220</v>
      </c>
      <c r="C5397" s="140">
        <v>40897</v>
      </c>
      <c r="D5397" s="30" t="s">
        <v>23</v>
      </c>
      <c r="E5397" s="30" t="s">
        <v>77</v>
      </c>
      <c r="F5397" s="30">
        <v>-80</v>
      </c>
      <c r="G5397" s="83">
        <v>19.279</v>
      </c>
      <c r="H5397" s="32">
        <v>-80.321316666666661</v>
      </c>
      <c r="I5397" s="30">
        <v>25</v>
      </c>
      <c r="J5397" s="83">
        <v>20.033000000000001</v>
      </c>
      <c r="K5397" s="32">
        <v>25.333883333333333</v>
      </c>
      <c r="L5397" s="34">
        <v>22.015000000000001</v>
      </c>
      <c r="M5397" s="34">
        <v>31.222000000000001</v>
      </c>
      <c r="N5397" s="33"/>
      <c r="O5397" s="33"/>
      <c r="P5397" s="31">
        <v>61.145945945945947</v>
      </c>
      <c r="Q5397" s="31">
        <v>13.910639999999999</v>
      </c>
      <c r="R5397" s="31">
        <v>1.1163545483359354</v>
      </c>
      <c r="S5397" s="31">
        <v>1.157</v>
      </c>
      <c r="T5397" s="31">
        <v>1.6E-2</v>
      </c>
      <c r="U5397" s="31">
        <v>0.252</v>
      </c>
      <c r="V5397" s="31">
        <v>7.9000000000000001E-2</v>
      </c>
      <c r="W5397" s="31">
        <v>0.17299999999999999</v>
      </c>
      <c r="X5397" s="31">
        <v>0.95699999999999996</v>
      </c>
      <c r="Y5397" s="31" t="s">
        <v>194</v>
      </c>
      <c r="Z5397" s="31" t="s">
        <v>194</v>
      </c>
      <c r="AA5397" s="31" t="s">
        <v>194</v>
      </c>
      <c r="AB5397" s="31" t="s">
        <v>194</v>
      </c>
      <c r="AC5397" s="31" t="s">
        <v>194</v>
      </c>
      <c r="AD5397" s="31">
        <v>1.409</v>
      </c>
      <c r="AE5397" s="34" t="s">
        <v>194</v>
      </c>
      <c r="AF5397" s="31">
        <v>0.70262179397815194</v>
      </c>
      <c r="AG5397" s="31">
        <v>0.25437516009861538</v>
      </c>
      <c r="AH5397" s="34"/>
      <c r="AI5397" s="34">
        <v>1.2000000000000011</v>
      </c>
      <c r="AJ5397" s="127"/>
      <c r="AK5397" s="127"/>
      <c r="AL5397" s="127"/>
      <c r="AM5397" s="127"/>
    </row>
    <row r="5398" spans="1:39" s="1" customFormat="1" ht="15" customHeight="1" x14ac:dyDescent="0.2">
      <c r="A5398" s="30">
        <v>5540</v>
      </c>
      <c r="B5398" s="30">
        <v>111220</v>
      </c>
      <c r="C5398" s="140">
        <v>40898</v>
      </c>
      <c r="D5398" s="30">
        <v>1</v>
      </c>
      <c r="E5398" s="30" t="s">
        <v>47</v>
      </c>
      <c r="F5398" s="30">
        <v>-80</v>
      </c>
      <c r="G5398" s="83">
        <v>29.783000000000001</v>
      </c>
      <c r="H5398" s="32">
        <v>-80.496383333333327</v>
      </c>
      <c r="I5398" s="30">
        <v>25</v>
      </c>
      <c r="J5398" s="83">
        <v>11.052000000000035</v>
      </c>
      <c r="K5398" s="32">
        <v>25.184200000000001</v>
      </c>
      <c r="L5398" s="34">
        <v>21.77</v>
      </c>
      <c r="M5398" s="34">
        <v>28.914000000000001</v>
      </c>
      <c r="N5398" s="33"/>
      <c r="O5398" s="33"/>
      <c r="P5398" s="31">
        <v>5.2540540540540537</v>
      </c>
      <c r="Q5398" s="31">
        <v>26.748234</v>
      </c>
      <c r="R5398" s="31">
        <v>14.270848215135826</v>
      </c>
      <c r="S5398" s="31">
        <v>5.5410000000000004</v>
      </c>
      <c r="T5398" s="31">
        <v>5.2999999999999999E-2</v>
      </c>
      <c r="U5398" s="31">
        <v>8.1630000000000003</v>
      </c>
      <c r="V5398" s="31">
        <v>0.64400000000000002</v>
      </c>
      <c r="W5398" s="31">
        <v>7.5190000000000001</v>
      </c>
      <c r="X5398" s="31">
        <v>10.692</v>
      </c>
      <c r="Y5398" s="31">
        <v>0.495</v>
      </c>
      <c r="Z5398" s="31">
        <v>0.442</v>
      </c>
      <c r="AA5398" s="31">
        <v>7.9701767608141605</v>
      </c>
      <c r="AB5398" s="31" t="s">
        <v>194</v>
      </c>
      <c r="AC5398" s="31" t="s">
        <v>194</v>
      </c>
      <c r="AD5398" s="31">
        <v>13.704000000000001</v>
      </c>
      <c r="AE5398" s="34">
        <v>2830.4</v>
      </c>
      <c r="AF5398" s="31">
        <v>1.0848749928590158</v>
      </c>
      <c r="AG5398" s="31">
        <v>0.5900561531888262</v>
      </c>
      <c r="AH5398" s="34"/>
      <c r="AI5398" s="34">
        <v>14.399999999999995</v>
      </c>
      <c r="AJ5398" s="127"/>
      <c r="AK5398" s="127"/>
      <c r="AL5398" s="127"/>
      <c r="AM5398" s="127"/>
    </row>
    <row r="5399" spans="1:39" s="1" customFormat="1" ht="15" customHeight="1" x14ac:dyDescent="0.2">
      <c r="A5399" s="30">
        <v>5541</v>
      </c>
      <c r="B5399" s="30">
        <v>111220</v>
      </c>
      <c r="C5399" s="140">
        <v>40898</v>
      </c>
      <c r="D5399" s="30">
        <v>2</v>
      </c>
      <c r="E5399" s="30" t="s">
        <v>47</v>
      </c>
      <c r="F5399" s="30">
        <v>-80</v>
      </c>
      <c r="G5399" s="83">
        <v>33.719000000000001</v>
      </c>
      <c r="H5399" s="32">
        <v>-80.56198333333333</v>
      </c>
      <c r="I5399" s="30">
        <v>25</v>
      </c>
      <c r="J5399" s="83">
        <v>10.063000000000031</v>
      </c>
      <c r="K5399" s="32">
        <v>25.167716666666667</v>
      </c>
      <c r="L5399" s="34">
        <v>21.167999999999999</v>
      </c>
      <c r="M5399" s="34">
        <v>24.783999999999999</v>
      </c>
      <c r="N5399" s="33"/>
      <c r="O5399" s="33"/>
      <c r="P5399" s="31">
        <v>19.632432432432431</v>
      </c>
      <c r="Q5399" s="31">
        <v>26.13692</v>
      </c>
      <c r="R5399" s="31">
        <v>5.0100899099548606</v>
      </c>
      <c r="S5399" s="31">
        <v>11.45</v>
      </c>
      <c r="T5399" s="31">
        <v>9.5000000000000001E-2</v>
      </c>
      <c r="U5399" s="31">
        <v>5.4470000000000001</v>
      </c>
      <c r="V5399" s="31">
        <v>0.97699999999999998</v>
      </c>
      <c r="W5399" s="31">
        <v>4.47</v>
      </c>
      <c r="X5399" s="31">
        <v>22.875</v>
      </c>
      <c r="Y5399" s="31">
        <v>0.61502999999999997</v>
      </c>
      <c r="Z5399" s="31">
        <v>0.52002999999999999</v>
      </c>
      <c r="AA5399" s="31">
        <v>8.0071839030855578</v>
      </c>
      <c r="AB5399" s="31" t="s">
        <v>194</v>
      </c>
      <c r="AC5399" s="31" t="s">
        <v>194</v>
      </c>
      <c r="AD5399" s="31">
        <v>16.896999999999998</v>
      </c>
      <c r="AE5399" s="34">
        <v>2948.8</v>
      </c>
      <c r="AF5399" s="31">
        <v>0.755244756379152</v>
      </c>
      <c r="AG5399" s="31">
        <v>0.2107030655455665</v>
      </c>
      <c r="AH5399" s="34"/>
      <c r="AI5399" s="34">
        <v>5.0999999999999979</v>
      </c>
      <c r="AJ5399" s="127"/>
      <c r="AK5399" s="127"/>
      <c r="AL5399" s="127"/>
      <c r="AM5399" s="127"/>
    </row>
    <row r="5400" spans="1:39" s="1" customFormat="1" ht="15" customHeight="1" x14ac:dyDescent="0.2">
      <c r="A5400" s="30">
        <v>5542</v>
      </c>
      <c r="B5400" s="30">
        <v>111220</v>
      </c>
      <c r="C5400" s="140">
        <v>40898</v>
      </c>
      <c r="D5400" s="30">
        <v>3</v>
      </c>
      <c r="E5400" s="30" t="s">
        <v>47</v>
      </c>
      <c r="F5400" s="30">
        <v>-80</v>
      </c>
      <c r="G5400" s="83">
        <v>37.270000000000003</v>
      </c>
      <c r="H5400" s="32">
        <v>-80.621166666666667</v>
      </c>
      <c r="I5400" s="30">
        <v>25</v>
      </c>
      <c r="J5400" s="83">
        <v>9.030000000000058</v>
      </c>
      <c r="K5400" s="32">
        <v>25.150500000000001</v>
      </c>
      <c r="L5400" s="34">
        <v>21.391999999999999</v>
      </c>
      <c r="M5400" s="34">
        <v>23.286999999999999</v>
      </c>
      <c r="N5400" s="33"/>
      <c r="O5400" s="33"/>
      <c r="P5400" s="31">
        <v>11.762162162162163</v>
      </c>
      <c r="Q5400" s="31">
        <v>26.220281</v>
      </c>
      <c r="R5400" s="31">
        <v>8.2423985711667171</v>
      </c>
      <c r="S5400" s="31">
        <v>18.591999999999999</v>
      </c>
      <c r="T5400" s="31">
        <v>0.112</v>
      </c>
      <c r="U5400" s="31">
        <v>3.964</v>
      </c>
      <c r="V5400" s="31">
        <v>0.96499999999999997</v>
      </c>
      <c r="W5400" s="31">
        <v>2.9990000000000001</v>
      </c>
      <c r="X5400" s="31">
        <v>27.978000000000002</v>
      </c>
      <c r="Y5400" s="31">
        <v>0.46014300000000002</v>
      </c>
      <c r="Z5400" s="31">
        <v>0.34814300000000004</v>
      </c>
      <c r="AA5400" s="31">
        <v>8.0104654317393287</v>
      </c>
      <c r="AB5400" s="31" t="s">
        <v>194</v>
      </c>
      <c r="AC5400" s="31" t="s">
        <v>194</v>
      </c>
      <c r="AD5400" s="31">
        <v>22.555999999999997</v>
      </c>
      <c r="AE5400" s="34">
        <v>2959.2</v>
      </c>
      <c r="AF5400" s="31">
        <v>0.90385200219957618</v>
      </c>
      <c r="AG5400" s="31">
        <v>0.35859331718852105</v>
      </c>
      <c r="AH5400" s="34"/>
      <c r="AI5400" s="34">
        <v>8.35</v>
      </c>
      <c r="AJ5400" s="127"/>
      <c r="AK5400" s="127"/>
      <c r="AL5400" s="127"/>
      <c r="AM5400" s="127"/>
    </row>
    <row r="5401" spans="1:39" ht="15" customHeight="1" x14ac:dyDescent="0.2">
      <c r="A5401" s="25">
        <v>5543</v>
      </c>
      <c r="B5401" s="25">
        <v>111220</v>
      </c>
      <c r="C5401" s="139">
        <v>40898</v>
      </c>
      <c r="D5401" s="25">
        <v>4</v>
      </c>
      <c r="E5401" s="25" t="s">
        <v>48</v>
      </c>
      <c r="F5401" s="25">
        <v>-80</v>
      </c>
      <c r="G5401" s="82">
        <v>40.802</v>
      </c>
      <c r="H5401" s="27">
        <v>-80.680033333333327</v>
      </c>
      <c r="I5401" s="25">
        <v>25</v>
      </c>
      <c r="J5401" s="82">
        <v>7.9270000000001062</v>
      </c>
      <c r="K5401" s="27">
        <v>25.132116666666668</v>
      </c>
      <c r="L5401" s="29">
        <v>21.492000000000001</v>
      </c>
      <c r="M5401" s="29">
        <v>26.08</v>
      </c>
      <c r="P5401" s="26">
        <v>29.98918918918919</v>
      </c>
      <c r="Q5401" s="26">
        <v>25.997985</v>
      </c>
      <c r="R5401" s="26">
        <v>2.8485128582266421</v>
      </c>
      <c r="S5401" s="26">
        <v>11.63</v>
      </c>
      <c r="T5401" s="26">
        <v>0.11600000000000001</v>
      </c>
      <c r="U5401" s="26">
        <v>0.38200000000000001</v>
      </c>
      <c r="V5401" s="26">
        <v>0.38200000000000001</v>
      </c>
      <c r="W5401" s="26">
        <v>0</v>
      </c>
      <c r="X5401" s="26">
        <v>27.05</v>
      </c>
      <c r="Y5401" s="26">
        <v>0.73132799999999998</v>
      </c>
      <c r="Z5401" s="26">
        <v>0.61532799999999999</v>
      </c>
      <c r="AA5401" s="26">
        <v>8.0478408134053581</v>
      </c>
      <c r="AB5401" s="26" t="s">
        <v>194</v>
      </c>
      <c r="AC5401" s="26" t="s">
        <v>194</v>
      </c>
      <c r="AD5401" s="26">
        <v>12.012</v>
      </c>
      <c r="AE5401" s="29">
        <v>2968</v>
      </c>
      <c r="AF5401" s="26">
        <v>0.85249199089619987</v>
      </c>
      <c r="AG5401" s="26">
        <v>0.22086624520393139</v>
      </c>
      <c r="AI5401" s="29">
        <v>2.9499999999999993</v>
      </c>
    </row>
    <row r="5402" spans="1:39" s="1" customFormat="1" ht="15" customHeight="1" x14ac:dyDescent="0.2">
      <c r="A5402" s="30">
        <v>5544</v>
      </c>
      <c r="B5402" s="30">
        <v>111220</v>
      </c>
      <c r="C5402" s="140">
        <v>40898</v>
      </c>
      <c r="D5402" s="30">
        <v>5</v>
      </c>
      <c r="E5402" s="30" t="s">
        <v>48</v>
      </c>
      <c r="F5402" s="30">
        <v>-80</v>
      </c>
      <c r="G5402" s="83">
        <v>43.183</v>
      </c>
      <c r="H5402" s="32">
        <v>-80.71971666666667</v>
      </c>
      <c r="I5402" s="30">
        <v>25</v>
      </c>
      <c r="J5402" s="83">
        <v>6.9469999999999743</v>
      </c>
      <c r="K5402" s="32">
        <v>25.115783333333333</v>
      </c>
      <c r="L5402" s="34">
        <v>21.58</v>
      </c>
      <c r="M5402" s="34">
        <v>29.577999999999999</v>
      </c>
      <c r="N5402" s="33"/>
      <c r="O5402" s="33"/>
      <c r="P5402" s="31">
        <v>52.670270270270272</v>
      </c>
      <c r="Q5402" s="31">
        <v>20.829603000000002</v>
      </c>
      <c r="R5402" s="31">
        <v>1.3702035421572691</v>
      </c>
      <c r="S5402" s="31">
        <v>6.3339999999999996</v>
      </c>
      <c r="T5402" s="31">
        <v>6.9000000000000006E-2</v>
      </c>
      <c r="U5402" s="31">
        <v>0.247</v>
      </c>
      <c r="V5402" s="31">
        <v>0.247</v>
      </c>
      <c r="W5402" s="31">
        <v>0</v>
      </c>
      <c r="X5402" s="31">
        <v>15.933999999999999</v>
      </c>
      <c r="Y5402" s="31">
        <v>0.34846600000000005</v>
      </c>
      <c r="Z5402" s="31">
        <v>0.27946600000000005</v>
      </c>
      <c r="AA5402" s="31">
        <v>8.011158455224777</v>
      </c>
      <c r="AB5402" s="31" t="s">
        <v>194</v>
      </c>
      <c r="AC5402" s="31" t="s">
        <v>194</v>
      </c>
      <c r="AD5402" s="31">
        <v>6.5809999999999995</v>
      </c>
      <c r="AE5402" s="34">
        <v>2681.6</v>
      </c>
      <c r="AF5402" s="31">
        <v>0.67029024587897768</v>
      </c>
      <c r="AG5402" s="31">
        <v>0.19607917123728533</v>
      </c>
      <c r="AH5402" s="34"/>
      <c r="AI5402" s="34">
        <v>1.4500000000000046</v>
      </c>
      <c r="AJ5402" s="127"/>
      <c r="AK5402" s="127"/>
      <c r="AL5402" s="127"/>
      <c r="AM5402" s="127"/>
    </row>
    <row r="5403" spans="1:39" s="1" customFormat="1" ht="15" customHeight="1" x14ac:dyDescent="0.2">
      <c r="A5403" s="30">
        <v>5545</v>
      </c>
      <c r="B5403" s="30">
        <v>111220</v>
      </c>
      <c r="C5403" s="140">
        <v>40898</v>
      </c>
      <c r="D5403" s="30">
        <v>6</v>
      </c>
      <c r="E5403" s="30" t="s">
        <v>48</v>
      </c>
      <c r="F5403" s="30">
        <v>-80</v>
      </c>
      <c r="G5403" s="83">
        <v>45.551000000000002</v>
      </c>
      <c r="H5403" s="32">
        <v>-80.75918333333334</v>
      </c>
      <c r="I5403" s="30">
        <v>25</v>
      </c>
      <c r="J5403" s="83">
        <v>4.2099999999999227</v>
      </c>
      <c r="K5403" s="32">
        <v>25.070166666666665</v>
      </c>
      <c r="L5403" s="34">
        <v>22.084</v>
      </c>
      <c r="M5403" s="34">
        <v>33.463000000000001</v>
      </c>
      <c r="N5403" s="33"/>
      <c r="O5403" s="33"/>
      <c r="P5403" s="31">
        <v>57.967567567567571</v>
      </c>
      <c r="Q5403" s="31">
        <v>25.831263</v>
      </c>
      <c r="R5403" s="31">
        <v>1.0617437744874678</v>
      </c>
      <c r="S5403" s="31">
        <v>1.5660000000000001</v>
      </c>
      <c r="T5403" s="31">
        <v>0.151</v>
      </c>
      <c r="U5403" s="31">
        <v>0</v>
      </c>
      <c r="V5403" s="31">
        <v>0</v>
      </c>
      <c r="W5403" s="31">
        <v>0</v>
      </c>
      <c r="X5403" s="31">
        <v>39.497</v>
      </c>
      <c r="Y5403" s="31">
        <v>0.40633400000000003</v>
      </c>
      <c r="Z5403" s="31">
        <v>0.25533400000000006</v>
      </c>
      <c r="AA5403" s="31">
        <v>8.2116361459188152</v>
      </c>
      <c r="AB5403" s="31" t="s">
        <v>194</v>
      </c>
      <c r="AC5403" s="31" t="s">
        <v>194</v>
      </c>
      <c r="AD5403" s="31">
        <v>1.5660000000000001</v>
      </c>
      <c r="AE5403" s="34">
        <v>2353.6</v>
      </c>
      <c r="AF5403" s="31">
        <v>0.74135229430528793</v>
      </c>
      <c r="AG5403" s="31">
        <v>0.23056277285139781</v>
      </c>
      <c r="AH5403" s="34"/>
      <c r="AI5403" s="34">
        <v>1.1500000000000021</v>
      </c>
      <c r="AJ5403" s="127"/>
      <c r="AK5403" s="127"/>
      <c r="AL5403" s="127"/>
      <c r="AM5403" s="127"/>
    </row>
    <row r="5404" spans="1:39" s="1" customFormat="1" ht="15" customHeight="1" x14ac:dyDescent="0.2">
      <c r="A5404" s="30">
        <v>5546</v>
      </c>
      <c r="B5404" s="30">
        <v>111220</v>
      </c>
      <c r="C5404" s="140">
        <v>40898</v>
      </c>
      <c r="D5404" s="30">
        <v>7</v>
      </c>
      <c r="E5404" s="30" t="s">
        <v>48</v>
      </c>
      <c r="F5404" s="30">
        <v>-80</v>
      </c>
      <c r="G5404" s="83">
        <v>47.689</v>
      </c>
      <c r="H5404" s="32">
        <v>-80.794816666666662</v>
      </c>
      <c r="I5404" s="30">
        <v>25</v>
      </c>
      <c r="J5404" s="83">
        <v>7.0359999999999445</v>
      </c>
      <c r="K5404" s="32">
        <v>25.117266666666666</v>
      </c>
      <c r="L5404" s="34">
        <v>22.012</v>
      </c>
      <c r="M5404" s="34">
        <v>31.559000000000001</v>
      </c>
      <c r="N5404" s="33"/>
      <c r="O5404" s="33"/>
      <c r="P5404" s="31">
        <v>50.529729729729723</v>
      </c>
      <c r="Q5404" s="31">
        <v>33.417113999999998</v>
      </c>
      <c r="R5404" s="31">
        <v>0.83319389630425289</v>
      </c>
      <c r="S5404" s="31">
        <v>1.5569999999999999</v>
      </c>
      <c r="T5404" s="31">
        <v>0.22</v>
      </c>
      <c r="U5404" s="31">
        <v>0</v>
      </c>
      <c r="V5404" s="31">
        <v>0</v>
      </c>
      <c r="W5404" s="31">
        <v>0</v>
      </c>
      <c r="X5404" s="31">
        <v>53.664999999999999</v>
      </c>
      <c r="Y5404" s="31">
        <v>0.49942600000000004</v>
      </c>
      <c r="Z5404" s="31">
        <v>0.27942600000000006</v>
      </c>
      <c r="AA5404" s="31">
        <v>8.2648202025750308</v>
      </c>
      <c r="AB5404" s="31" t="s">
        <v>194</v>
      </c>
      <c r="AC5404" s="31" t="s">
        <v>194</v>
      </c>
      <c r="AD5404" s="31">
        <v>1.5569999999999999</v>
      </c>
      <c r="AE5404" s="34">
        <v>2479.1999999999998</v>
      </c>
      <c r="AF5404" s="31">
        <v>0.56117127104426401</v>
      </c>
      <c r="AG5404" s="31">
        <v>0.27200534446918029</v>
      </c>
      <c r="AH5404" s="34"/>
      <c r="AI5404" s="34">
        <v>0.89999999999999858</v>
      </c>
      <c r="AJ5404" s="127"/>
      <c r="AK5404" s="127"/>
      <c r="AL5404" s="127"/>
      <c r="AM5404" s="127"/>
    </row>
    <row r="5405" spans="1:39" s="1" customFormat="1" ht="15" customHeight="1" x14ac:dyDescent="0.2">
      <c r="A5405" s="30">
        <v>5547</v>
      </c>
      <c r="B5405" s="30">
        <v>111220</v>
      </c>
      <c r="C5405" s="140">
        <v>40898</v>
      </c>
      <c r="D5405" s="30">
        <v>8</v>
      </c>
      <c r="E5405" s="30" t="s">
        <v>48</v>
      </c>
      <c r="F5405" s="30">
        <v>-80</v>
      </c>
      <c r="G5405" s="83">
        <v>51.841999999999999</v>
      </c>
      <c r="H5405" s="32">
        <v>-80.864033333333339</v>
      </c>
      <c r="I5405" s="30">
        <v>25</v>
      </c>
      <c r="J5405" s="83">
        <v>7.6800000000000068</v>
      </c>
      <c r="K5405" s="32">
        <v>25.128</v>
      </c>
      <c r="L5405" s="34">
        <v>22.332999999999998</v>
      </c>
      <c r="M5405" s="34">
        <v>36.204999999999998</v>
      </c>
      <c r="N5405" s="33"/>
      <c r="O5405" s="33"/>
      <c r="P5405" s="31">
        <v>28.886486486486483</v>
      </c>
      <c r="Q5405" s="31">
        <v>49.311277999999994</v>
      </c>
      <c r="R5405" s="31">
        <v>5.2940688071374096</v>
      </c>
      <c r="S5405" s="31">
        <v>0.65300000000000002</v>
      </c>
      <c r="T5405" s="31">
        <v>0.38600000000000001</v>
      </c>
      <c r="U5405" s="31">
        <v>0</v>
      </c>
      <c r="V5405" s="31">
        <v>0</v>
      </c>
      <c r="W5405" s="31">
        <v>0</v>
      </c>
      <c r="X5405" s="31">
        <v>101.238</v>
      </c>
      <c r="Y5405" s="31">
        <v>0.72883199999999992</v>
      </c>
      <c r="Z5405" s="31">
        <v>0.34283199999999991</v>
      </c>
      <c r="AA5405" s="31">
        <v>8.2144152874867586</v>
      </c>
      <c r="AB5405" s="31" t="s">
        <v>194</v>
      </c>
      <c r="AC5405" s="31" t="s">
        <v>194</v>
      </c>
      <c r="AD5405" s="31">
        <v>0.65300000000000002</v>
      </c>
      <c r="AE5405" s="34">
        <v>1861.6</v>
      </c>
      <c r="AF5405" s="31">
        <v>1.7298220200456718</v>
      </c>
      <c r="AG5405" s="31">
        <v>1.3041492275827395</v>
      </c>
      <c r="AH5405" s="34"/>
      <c r="AI5405" s="34">
        <v>5.4999999999999893</v>
      </c>
      <c r="AJ5405" s="127"/>
      <c r="AK5405" s="127"/>
      <c r="AL5405" s="127"/>
      <c r="AM5405" s="127"/>
    </row>
    <row r="5406" spans="1:39" s="1" customFormat="1" ht="15" customHeight="1" x14ac:dyDescent="0.2">
      <c r="A5406" s="30">
        <v>5548</v>
      </c>
      <c r="B5406" s="30">
        <v>111220</v>
      </c>
      <c r="C5406" s="140">
        <v>40898</v>
      </c>
      <c r="D5406" s="30">
        <v>9</v>
      </c>
      <c r="E5406" s="30" t="s">
        <v>49</v>
      </c>
      <c r="F5406" s="30">
        <v>-80</v>
      </c>
      <c r="G5406" s="83">
        <v>54.301000000000002</v>
      </c>
      <c r="H5406" s="32">
        <v>-80.905016666666668</v>
      </c>
      <c r="I5406" s="30">
        <v>25</v>
      </c>
      <c r="J5406" s="83">
        <v>7.6139999999999475</v>
      </c>
      <c r="K5406" s="32">
        <v>25.126899999999999</v>
      </c>
      <c r="L5406" s="34">
        <v>21.927</v>
      </c>
      <c r="M5406" s="34">
        <v>32.792999999999999</v>
      </c>
      <c r="N5406" s="33"/>
      <c r="O5406" s="33"/>
      <c r="P5406" s="31">
        <v>9.7945945945945958</v>
      </c>
      <c r="Q5406" s="31">
        <v>35.501138999999995</v>
      </c>
      <c r="R5406" s="31">
        <v>0.68313776244071334</v>
      </c>
      <c r="S5406" s="31">
        <v>2.1480000000000001</v>
      </c>
      <c r="T5406" s="31">
        <v>4.3999999999999997E-2</v>
      </c>
      <c r="U5406" s="31">
        <v>0</v>
      </c>
      <c r="V5406" s="31">
        <v>0</v>
      </c>
      <c r="W5406" s="31">
        <v>0</v>
      </c>
      <c r="X5406" s="31">
        <v>2.637</v>
      </c>
      <c r="Y5406" s="31">
        <v>0.46176</v>
      </c>
      <c r="Z5406" s="31">
        <v>0.41776000000000002</v>
      </c>
      <c r="AA5406" s="31">
        <v>7.9467014165387475</v>
      </c>
      <c r="AB5406" s="31" t="s">
        <v>194</v>
      </c>
      <c r="AC5406" s="31" t="s">
        <v>194</v>
      </c>
      <c r="AD5406" s="31">
        <v>2.1480000000000001</v>
      </c>
      <c r="AE5406" s="34">
        <v>2887.2</v>
      </c>
      <c r="AF5406" s="31">
        <v>15.681642795497998</v>
      </c>
      <c r="AG5406" s="31">
        <v>2.6023695480770312</v>
      </c>
      <c r="AH5406" s="34"/>
      <c r="AI5406" s="34">
        <v>2.5499999999999989</v>
      </c>
      <c r="AJ5406" s="127"/>
      <c r="AK5406" s="127"/>
      <c r="AL5406" s="127"/>
      <c r="AM5406" s="127"/>
    </row>
    <row r="5407" spans="1:39" s="1" customFormat="1" ht="15" customHeight="1" x14ac:dyDescent="0.2">
      <c r="A5407" s="30">
        <v>5549</v>
      </c>
      <c r="B5407" s="30">
        <v>111220</v>
      </c>
      <c r="C5407" s="140">
        <v>40898</v>
      </c>
      <c r="D5407" s="30">
        <v>10</v>
      </c>
      <c r="E5407" s="30" t="s">
        <v>49</v>
      </c>
      <c r="F5407" s="30">
        <v>-80</v>
      </c>
      <c r="G5407" s="83">
        <v>59.634</v>
      </c>
      <c r="H5407" s="32">
        <v>-80.993899999999996</v>
      </c>
      <c r="I5407" s="30">
        <v>25</v>
      </c>
      <c r="J5407" s="83">
        <v>6.7279999999999518</v>
      </c>
      <c r="K5407" s="32">
        <v>25.112133333333333</v>
      </c>
      <c r="L5407" s="34">
        <v>22.477</v>
      </c>
      <c r="M5407" s="34">
        <v>32.155999999999999</v>
      </c>
      <c r="N5407" s="33"/>
      <c r="O5407" s="33"/>
      <c r="P5407" s="31">
        <v>12.886486486486486</v>
      </c>
      <c r="Q5407" s="31">
        <v>28.609962999999997</v>
      </c>
      <c r="R5407" s="31">
        <v>9.5222668627785509</v>
      </c>
      <c r="S5407" s="31">
        <v>0.443</v>
      </c>
      <c r="T5407" s="31">
        <v>0.11799999999999999</v>
      </c>
      <c r="U5407" s="31">
        <v>0</v>
      </c>
      <c r="V5407" s="31">
        <v>0</v>
      </c>
      <c r="W5407" s="31">
        <v>0</v>
      </c>
      <c r="X5407" s="31">
        <v>21.023</v>
      </c>
      <c r="Y5407" s="31">
        <v>0.48433000000000004</v>
      </c>
      <c r="Z5407" s="31">
        <v>0.36633000000000004</v>
      </c>
      <c r="AA5407" s="31">
        <v>7.9401584057027748</v>
      </c>
      <c r="AB5407" s="31" t="s">
        <v>194</v>
      </c>
      <c r="AC5407" s="31" t="s">
        <v>194</v>
      </c>
      <c r="AD5407" s="31">
        <v>0.443</v>
      </c>
      <c r="AE5407" s="34">
        <v>2734.4</v>
      </c>
      <c r="AF5407" s="31">
        <v>4.4329583526602399</v>
      </c>
      <c r="AG5407" s="31">
        <v>1.4485077290976023</v>
      </c>
      <c r="AH5407" s="34"/>
      <c r="AI5407" s="34">
        <v>10.050000000000008</v>
      </c>
      <c r="AJ5407" s="127"/>
      <c r="AK5407" s="127"/>
      <c r="AL5407" s="127"/>
      <c r="AM5407" s="127"/>
    </row>
    <row r="5408" spans="1:39" s="1" customFormat="1" ht="15" customHeight="1" x14ac:dyDescent="0.2">
      <c r="A5408" s="30">
        <v>5550</v>
      </c>
      <c r="B5408" s="30">
        <v>111220</v>
      </c>
      <c r="C5408" s="140">
        <v>40898</v>
      </c>
      <c r="D5408" s="30">
        <v>11</v>
      </c>
      <c r="E5408" s="30" t="s">
        <v>49</v>
      </c>
      <c r="F5408" s="30">
        <v>-81</v>
      </c>
      <c r="G5408" s="83">
        <v>0.125</v>
      </c>
      <c r="H5408" s="32">
        <v>-81.002083333333331</v>
      </c>
      <c r="I5408" s="30">
        <v>25</v>
      </c>
      <c r="J5408" s="83">
        <v>4.5639999999999503</v>
      </c>
      <c r="K5408" s="32">
        <v>25.076066666666666</v>
      </c>
      <c r="L5408" s="34">
        <v>22.420999999999999</v>
      </c>
      <c r="M5408" s="34">
        <v>32.520000000000003</v>
      </c>
      <c r="N5408" s="33"/>
      <c r="O5408" s="33"/>
      <c r="P5408" s="31">
        <v>40</v>
      </c>
      <c r="Q5408" s="31">
        <v>28.721110999999997</v>
      </c>
      <c r="R5408" s="31">
        <v>1.9872861248513849</v>
      </c>
      <c r="S5408" s="31">
        <v>1.5029999999999999</v>
      </c>
      <c r="T5408" s="31">
        <v>6.0999999999999999E-2</v>
      </c>
      <c r="U5408" s="31">
        <v>0</v>
      </c>
      <c r="V5408" s="31">
        <v>0</v>
      </c>
      <c r="W5408" s="31">
        <v>0</v>
      </c>
      <c r="X5408" s="31">
        <v>10.884</v>
      </c>
      <c r="Y5408" s="31">
        <v>0.59629199999999993</v>
      </c>
      <c r="Z5408" s="31">
        <v>0.53529199999999988</v>
      </c>
      <c r="AA5408" s="31">
        <v>8.0206673039589393</v>
      </c>
      <c r="AB5408" s="31" t="s">
        <v>194</v>
      </c>
      <c r="AC5408" s="31" t="s">
        <v>194</v>
      </c>
      <c r="AD5408" s="31">
        <v>1.5029999999999999</v>
      </c>
      <c r="AE5408" s="34">
        <v>2716.8</v>
      </c>
      <c r="AF5408" s="31">
        <v>2.2067965512483365</v>
      </c>
      <c r="AG5408" s="31">
        <v>1.083020335700676</v>
      </c>
      <c r="AH5408" s="34"/>
      <c r="AI5408" s="34">
        <v>2.2499999999999964</v>
      </c>
      <c r="AJ5408" s="127"/>
      <c r="AK5408" s="127"/>
      <c r="AL5408" s="127"/>
      <c r="AM5408" s="127"/>
    </row>
    <row r="5409" spans="1:39" s="1" customFormat="1" ht="15" customHeight="1" x14ac:dyDescent="0.2">
      <c r="A5409" s="30">
        <v>5551</v>
      </c>
      <c r="B5409" s="30">
        <v>111220</v>
      </c>
      <c r="C5409" s="140">
        <v>40898</v>
      </c>
      <c r="D5409" s="30">
        <v>12</v>
      </c>
      <c r="E5409" s="30" t="s">
        <v>49</v>
      </c>
      <c r="F5409" s="30">
        <v>-81</v>
      </c>
      <c r="G5409" s="83">
        <v>4.0119999999999996</v>
      </c>
      <c r="H5409" s="32">
        <v>-81.06686666666667</v>
      </c>
      <c r="I5409" s="30">
        <v>25</v>
      </c>
      <c r="J5409" s="83">
        <v>6.7750000000000199</v>
      </c>
      <c r="K5409" s="32">
        <v>25.112916666666667</v>
      </c>
      <c r="L5409" s="34">
        <v>22.701000000000001</v>
      </c>
      <c r="M5409" s="34">
        <v>31.587</v>
      </c>
      <c r="N5409" s="33"/>
      <c r="O5409" s="33"/>
      <c r="P5409" s="31">
        <v>25.232432432432432</v>
      </c>
      <c r="Q5409" s="31">
        <v>34.334084999999995</v>
      </c>
      <c r="R5409" s="31">
        <v>6.214749296721255</v>
      </c>
      <c r="S5409" s="31">
        <v>1.034</v>
      </c>
      <c r="T5409" s="31">
        <v>9.8000000000000004E-2</v>
      </c>
      <c r="U5409" s="31">
        <v>0</v>
      </c>
      <c r="V5409" s="31">
        <v>0</v>
      </c>
      <c r="W5409" s="31">
        <v>0</v>
      </c>
      <c r="X5409" s="31">
        <v>11.141999999999999</v>
      </c>
      <c r="Y5409" s="31">
        <v>0.51326399999999994</v>
      </c>
      <c r="Z5409" s="31">
        <v>0.41526399999999997</v>
      </c>
      <c r="AA5409" s="31">
        <v>7.946592206145886</v>
      </c>
      <c r="AB5409" s="31" t="s">
        <v>194</v>
      </c>
      <c r="AC5409" s="31" t="s">
        <v>194</v>
      </c>
      <c r="AD5409" s="31">
        <v>1.034</v>
      </c>
      <c r="AE5409" s="34">
        <v>2794.4</v>
      </c>
      <c r="AF5409" s="31">
        <v>4.4961059075414394</v>
      </c>
      <c r="AG5409" s="31">
        <v>1.2007485248524108</v>
      </c>
      <c r="AH5409" s="34"/>
      <c r="AI5409" s="34">
        <v>6.7499999999999982</v>
      </c>
      <c r="AJ5409" s="127"/>
      <c r="AK5409" s="127"/>
      <c r="AL5409" s="127"/>
      <c r="AM5409" s="127"/>
    </row>
    <row r="5410" spans="1:39" s="1" customFormat="1" ht="15" customHeight="1" x14ac:dyDescent="0.2">
      <c r="A5410" s="30">
        <v>5552</v>
      </c>
      <c r="B5410" s="30">
        <v>111220</v>
      </c>
      <c r="C5410" s="140">
        <v>40898</v>
      </c>
      <c r="D5410" s="30">
        <v>13</v>
      </c>
      <c r="E5410" s="30" t="s">
        <v>49</v>
      </c>
      <c r="F5410" s="30">
        <v>-81</v>
      </c>
      <c r="G5410" s="83">
        <v>5.8310000000000004</v>
      </c>
      <c r="H5410" s="32">
        <v>-81.097183333333334</v>
      </c>
      <c r="I5410" s="30">
        <v>25</v>
      </c>
      <c r="J5410" s="83">
        <v>6.8030000000000967</v>
      </c>
      <c r="K5410" s="32">
        <v>25.113383333333335</v>
      </c>
      <c r="L5410" s="34">
        <v>22.518000000000001</v>
      </c>
      <c r="M5410" s="34">
        <v>31.393000000000001</v>
      </c>
      <c r="N5410" s="33"/>
      <c r="O5410" s="33"/>
      <c r="P5410" s="31">
        <v>25.664864864864867</v>
      </c>
      <c r="Q5410" s="31">
        <v>35.528925999999998</v>
      </c>
      <c r="R5410" s="31">
        <v>5.4375853233045683</v>
      </c>
      <c r="S5410" s="31">
        <v>1.409</v>
      </c>
      <c r="T5410" s="31">
        <v>7.0999999999999994E-2</v>
      </c>
      <c r="U5410" s="31">
        <v>0</v>
      </c>
      <c r="V5410" s="31">
        <v>0</v>
      </c>
      <c r="W5410" s="31">
        <v>0</v>
      </c>
      <c r="X5410" s="31">
        <v>8.2889999999999997</v>
      </c>
      <c r="Y5410" s="31">
        <v>0.43275199999999997</v>
      </c>
      <c r="Z5410" s="31">
        <v>0.36175199999999996</v>
      </c>
      <c r="AA5410" s="31">
        <v>7.9355357632256487</v>
      </c>
      <c r="AB5410" s="31" t="s">
        <v>194</v>
      </c>
      <c r="AC5410" s="31" t="s">
        <v>194</v>
      </c>
      <c r="AD5410" s="31">
        <v>1.409</v>
      </c>
      <c r="AE5410" s="34">
        <v>2928</v>
      </c>
      <c r="AF5410" s="31">
        <v>5.9842832842417195</v>
      </c>
      <c r="AG5410" s="31">
        <v>1.2211653333588841</v>
      </c>
      <c r="AH5410" s="34"/>
      <c r="AI5410" s="34">
        <v>6.150000000000011</v>
      </c>
      <c r="AJ5410" s="127"/>
      <c r="AK5410" s="127"/>
      <c r="AL5410" s="127"/>
      <c r="AM5410" s="127"/>
    </row>
    <row r="5411" spans="1:39" s="1" customFormat="1" ht="15" customHeight="1" x14ac:dyDescent="0.2">
      <c r="A5411" s="30">
        <v>5553</v>
      </c>
      <c r="B5411" s="30">
        <v>111220</v>
      </c>
      <c r="C5411" s="140">
        <v>40898</v>
      </c>
      <c r="D5411" s="30">
        <v>14</v>
      </c>
      <c r="E5411" s="30" t="s">
        <v>49</v>
      </c>
      <c r="F5411" s="30">
        <v>-81</v>
      </c>
      <c r="G5411" s="83">
        <v>1.712</v>
      </c>
      <c r="H5411" s="32">
        <v>-81.028533333333328</v>
      </c>
      <c r="I5411" s="30">
        <v>25</v>
      </c>
      <c r="J5411" s="83">
        <v>2.0779999999999177</v>
      </c>
      <c r="K5411" s="32">
        <v>25.034633333333332</v>
      </c>
      <c r="L5411" s="34">
        <v>22.306999999999999</v>
      </c>
      <c r="M5411" s="34">
        <v>32.963999999999999</v>
      </c>
      <c r="N5411" s="33"/>
      <c r="O5411" s="33"/>
      <c r="P5411" s="31">
        <v>17.297297297297298</v>
      </c>
      <c r="Q5411" s="31">
        <v>24.942079</v>
      </c>
      <c r="R5411" s="31">
        <v>7.6717329488318553</v>
      </c>
      <c r="S5411" s="31">
        <v>1.8979999999999999</v>
      </c>
      <c r="T5411" s="31">
        <v>0.11899999999999999</v>
      </c>
      <c r="U5411" s="31">
        <v>0</v>
      </c>
      <c r="V5411" s="31">
        <v>0</v>
      </c>
      <c r="W5411" s="31">
        <v>0</v>
      </c>
      <c r="X5411" s="31">
        <v>26.042000000000002</v>
      </c>
      <c r="Y5411" s="31">
        <v>0.39627000000000001</v>
      </c>
      <c r="Z5411" s="31">
        <v>0.27727000000000002</v>
      </c>
      <c r="AA5411" s="31">
        <v>7.9912329381478218</v>
      </c>
      <c r="AB5411" s="31" t="s">
        <v>194</v>
      </c>
      <c r="AC5411" s="31" t="s">
        <v>194</v>
      </c>
      <c r="AD5411" s="31">
        <v>1.8979999999999999</v>
      </c>
      <c r="AE5411" s="34">
        <v>2577.6</v>
      </c>
      <c r="AF5411" s="31">
        <v>2.7574432298123992</v>
      </c>
      <c r="AG5411" s="31">
        <v>1.3942676403289005</v>
      </c>
      <c r="AH5411" s="34"/>
      <c r="AI5411" s="34">
        <v>7.9999999999999982</v>
      </c>
      <c r="AJ5411" s="127"/>
      <c r="AK5411" s="127"/>
      <c r="AL5411" s="127"/>
      <c r="AM5411" s="127"/>
    </row>
    <row r="5412" spans="1:39" ht="15" customHeight="1" x14ac:dyDescent="0.2">
      <c r="A5412" s="25">
        <v>5554</v>
      </c>
      <c r="B5412" s="25">
        <v>111220</v>
      </c>
      <c r="C5412" s="139">
        <v>40898</v>
      </c>
      <c r="D5412" s="25">
        <v>15</v>
      </c>
      <c r="E5412" s="25" t="s">
        <v>49</v>
      </c>
      <c r="F5412" s="25">
        <v>-80</v>
      </c>
      <c r="G5412" s="82">
        <v>56.929000000000002</v>
      </c>
      <c r="H5412" s="27">
        <v>-80.948816666666673</v>
      </c>
      <c r="I5412" s="25">
        <v>24</v>
      </c>
      <c r="J5412" s="82">
        <v>55.884999999999998</v>
      </c>
      <c r="K5412" s="27">
        <v>24.931416666666667</v>
      </c>
      <c r="L5412" s="29">
        <v>22.725999999999999</v>
      </c>
      <c r="M5412" s="29">
        <v>35.606999999999999</v>
      </c>
      <c r="P5412" s="26">
        <v>40.108108108108112</v>
      </c>
      <c r="Q5412" s="26">
        <v>17.106145000000001</v>
      </c>
      <c r="R5412" s="26">
        <v>2.2925990395949136</v>
      </c>
      <c r="S5412" s="26">
        <v>0.30599999999999999</v>
      </c>
      <c r="T5412" s="26">
        <v>7.2999999999999995E-2</v>
      </c>
      <c r="U5412" s="26">
        <v>0</v>
      </c>
      <c r="V5412" s="26">
        <v>0</v>
      </c>
      <c r="W5412" s="26">
        <v>0</v>
      </c>
      <c r="X5412" s="26">
        <v>18.489000000000001</v>
      </c>
      <c r="Y5412" s="26">
        <v>0.183668</v>
      </c>
      <c r="Z5412" s="26">
        <v>0.110668</v>
      </c>
      <c r="AA5412" s="26">
        <v>8.0834421186849266</v>
      </c>
      <c r="AB5412" s="26" t="s">
        <v>194</v>
      </c>
      <c r="AC5412" s="26" t="s">
        <v>194</v>
      </c>
      <c r="AD5412" s="26">
        <v>0.30599999999999999</v>
      </c>
      <c r="AE5412" s="29">
        <v>2232</v>
      </c>
      <c r="AF5412" s="26">
        <v>0.9021680674027438</v>
      </c>
      <c r="AG5412" s="26">
        <v>0.47813034531670906</v>
      </c>
      <c r="AI5412" s="29">
        <v>2.4000000000000021</v>
      </c>
    </row>
    <row r="5413" spans="1:39" s="1" customFormat="1" ht="15" customHeight="1" x14ac:dyDescent="0.2">
      <c r="A5413" s="30">
        <v>5555</v>
      </c>
      <c r="B5413" s="30">
        <v>111220</v>
      </c>
      <c r="C5413" s="140">
        <v>40898</v>
      </c>
      <c r="D5413" s="30">
        <v>16</v>
      </c>
      <c r="E5413" s="30" t="s">
        <v>50</v>
      </c>
      <c r="F5413" s="30">
        <v>-80</v>
      </c>
      <c r="G5413" s="83">
        <v>49.844000000000001</v>
      </c>
      <c r="H5413" s="32">
        <v>-80.830733333333328</v>
      </c>
      <c r="I5413" s="30">
        <v>24</v>
      </c>
      <c r="J5413" s="83">
        <v>52.522999999999911</v>
      </c>
      <c r="K5413" s="32">
        <v>24.875383333333332</v>
      </c>
      <c r="L5413" s="34">
        <v>22.594999999999999</v>
      </c>
      <c r="M5413" s="34">
        <v>36.078000000000003</v>
      </c>
      <c r="N5413" s="33"/>
      <c r="O5413" s="33"/>
      <c r="P5413" s="31">
        <v>52.843243243243244</v>
      </c>
      <c r="Q5413" s="31">
        <v>5.5467529999999998</v>
      </c>
      <c r="R5413" s="31">
        <v>1.5396088860064729</v>
      </c>
      <c r="S5413" s="31">
        <v>0.36399999999999999</v>
      </c>
      <c r="T5413" s="31">
        <v>2.1000000000000001E-2</v>
      </c>
      <c r="U5413" s="31">
        <v>0</v>
      </c>
      <c r="V5413" s="31">
        <v>0</v>
      </c>
      <c r="W5413" s="31">
        <v>0</v>
      </c>
      <c r="X5413" s="31">
        <v>2.4729999999999999</v>
      </c>
      <c r="Y5413" s="31">
        <v>0.14476800000000001</v>
      </c>
      <c r="Z5413" s="31">
        <v>0.123768</v>
      </c>
      <c r="AA5413" s="31">
        <v>7.9898709736967204</v>
      </c>
      <c r="AB5413" s="31" t="s">
        <v>194</v>
      </c>
      <c r="AC5413" s="31" t="s">
        <v>194</v>
      </c>
      <c r="AD5413" s="31">
        <v>0.36399999999999999</v>
      </c>
      <c r="AE5413" s="34">
        <v>2216</v>
      </c>
      <c r="AF5413" s="31">
        <v>0.50728535754563997</v>
      </c>
      <c r="AG5413" s="31">
        <v>0.1808126082655977</v>
      </c>
      <c r="AH5413" s="34"/>
      <c r="AI5413" s="34">
        <v>1.6000000000000014</v>
      </c>
      <c r="AJ5413" s="127"/>
      <c r="AK5413" s="127"/>
      <c r="AL5413" s="127"/>
      <c r="AM5413" s="127"/>
    </row>
    <row r="5414" spans="1:39" s="1" customFormat="1" ht="15" customHeight="1" x14ac:dyDescent="0.2">
      <c r="A5414" s="30">
        <v>5556</v>
      </c>
      <c r="B5414" s="30">
        <v>111220</v>
      </c>
      <c r="C5414" s="140">
        <v>40898</v>
      </c>
      <c r="D5414" s="30">
        <v>17</v>
      </c>
      <c r="E5414" s="30" t="s">
        <v>50</v>
      </c>
      <c r="F5414" s="30">
        <v>-80</v>
      </c>
      <c r="G5414" s="83">
        <v>42.552999999999997</v>
      </c>
      <c r="H5414" s="32">
        <v>-80.709216666666663</v>
      </c>
      <c r="I5414" s="30">
        <v>24</v>
      </c>
      <c r="J5414" s="83">
        <v>55.341999999999913</v>
      </c>
      <c r="K5414" s="32">
        <v>24.922366666666665</v>
      </c>
      <c r="L5414" s="34">
        <v>22.515999999999998</v>
      </c>
      <c r="M5414" s="34">
        <v>36.054000000000002</v>
      </c>
      <c r="N5414" s="33"/>
      <c r="O5414" s="33"/>
      <c r="P5414" s="31">
        <v>51.178378378378376</v>
      </c>
      <c r="Q5414" s="31">
        <v>6.0469189999999999</v>
      </c>
      <c r="R5414" s="31">
        <v>1.2806880409518235</v>
      </c>
      <c r="S5414" s="31">
        <v>0.18099999999999999</v>
      </c>
      <c r="T5414" s="31">
        <v>1.0999999999999999E-2</v>
      </c>
      <c r="U5414" s="31">
        <v>0</v>
      </c>
      <c r="V5414" s="31">
        <v>0</v>
      </c>
      <c r="W5414" s="31">
        <v>0</v>
      </c>
      <c r="X5414" s="31">
        <v>1.2130000000000001</v>
      </c>
      <c r="Y5414" s="31">
        <v>0.249084</v>
      </c>
      <c r="Z5414" s="31">
        <v>0.23808399999999999</v>
      </c>
      <c r="AA5414" s="31">
        <v>7.9602777020919433</v>
      </c>
      <c r="AB5414" s="31" t="s">
        <v>194</v>
      </c>
      <c r="AC5414" s="31" t="s">
        <v>194</v>
      </c>
      <c r="AD5414" s="31">
        <v>0.18099999999999999</v>
      </c>
      <c r="AE5414" s="34">
        <v>2248.8000000000002</v>
      </c>
      <c r="AF5414" s="31">
        <v>0.58222045600466399</v>
      </c>
      <c r="AG5414" s="31">
        <v>0.15100480187332702</v>
      </c>
      <c r="AH5414" s="34"/>
      <c r="AI5414" s="34">
        <v>1.3499999999999979</v>
      </c>
      <c r="AJ5414" s="127"/>
      <c r="AK5414" s="127"/>
      <c r="AL5414" s="127"/>
      <c r="AM5414" s="127"/>
    </row>
    <row r="5415" spans="1:39" s="1" customFormat="1" ht="15" customHeight="1" x14ac:dyDescent="0.2">
      <c r="A5415" s="30">
        <v>5557</v>
      </c>
      <c r="B5415" s="30">
        <v>111220</v>
      </c>
      <c r="C5415" s="140">
        <v>40898</v>
      </c>
      <c r="D5415" s="30">
        <v>18</v>
      </c>
      <c r="E5415" s="30" t="s">
        <v>50</v>
      </c>
      <c r="F5415" s="30">
        <v>-80</v>
      </c>
      <c r="G5415" s="83">
        <v>36.676000000000002</v>
      </c>
      <c r="H5415" s="32">
        <v>-80.611266666666666</v>
      </c>
      <c r="I5415" s="30">
        <v>24</v>
      </c>
      <c r="J5415" s="83">
        <v>58.673000000000073</v>
      </c>
      <c r="K5415" s="32">
        <v>24.977883333333335</v>
      </c>
      <c r="L5415" s="34">
        <v>22.146000000000001</v>
      </c>
      <c r="M5415" s="34">
        <v>35.695</v>
      </c>
      <c r="N5415" s="33"/>
      <c r="O5415" s="33"/>
      <c r="P5415" s="31">
        <v>48.497297297297294</v>
      </c>
      <c r="Q5415" s="31">
        <v>8.2143049999999995</v>
      </c>
      <c r="R5415" s="31">
        <v>1.7981287942047335</v>
      </c>
      <c r="S5415" s="31">
        <v>4.3680000000000003</v>
      </c>
      <c r="T5415" s="31">
        <v>3.2000000000000001E-2</v>
      </c>
      <c r="U5415" s="31">
        <v>0</v>
      </c>
      <c r="V5415" s="31">
        <v>0</v>
      </c>
      <c r="W5415" s="31">
        <v>0</v>
      </c>
      <c r="X5415" s="31">
        <v>0.318</v>
      </c>
      <c r="Y5415" s="31">
        <v>0.16605600000000001</v>
      </c>
      <c r="Z5415" s="31">
        <v>0.13405600000000001</v>
      </c>
      <c r="AA5415" s="31">
        <v>7.9515021797715724</v>
      </c>
      <c r="AB5415" s="31" t="s">
        <v>194</v>
      </c>
      <c r="AC5415" s="31" t="s">
        <v>194</v>
      </c>
      <c r="AD5415" s="31">
        <v>4.3680000000000003</v>
      </c>
      <c r="AE5415" s="34">
        <v>2332.8000000000002</v>
      </c>
      <c r="AF5415" s="31">
        <v>0.43571812868027998</v>
      </c>
      <c r="AG5415" s="31">
        <v>0.10916595156374084</v>
      </c>
      <c r="AH5415" s="34"/>
      <c r="AI5415" s="34">
        <v>1.850000000000005</v>
      </c>
      <c r="AJ5415" s="127"/>
      <c r="AK5415" s="127"/>
      <c r="AL5415" s="127"/>
      <c r="AM5415" s="127"/>
    </row>
    <row r="5416" spans="1:39" s="1" customFormat="1" ht="15" customHeight="1" x14ac:dyDescent="0.2">
      <c r="A5416" s="30">
        <v>5558</v>
      </c>
      <c r="B5416" s="30">
        <v>111220</v>
      </c>
      <c r="C5416" s="140">
        <v>40898</v>
      </c>
      <c r="D5416" s="30">
        <v>19</v>
      </c>
      <c r="E5416" s="30" t="s">
        <v>47</v>
      </c>
      <c r="F5416" s="30">
        <v>-80</v>
      </c>
      <c r="G5416" s="83">
        <v>32.942</v>
      </c>
      <c r="H5416" s="32">
        <v>-80.549033333333327</v>
      </c>
      <c r="I5416" s="30">
        <v>25</v>
      </c>
      <c r="J5416" s="83">
        <v>1.1770000000000636</v>
      </c>
      <c r="K5416" s="32">
        <v>25.019616666666668</v>
      </c>
      <c r="L5416" s="34">
        <v>21.298999999999999</v>
      </c>
      <c r="M5416" s="34">
        <v>32.453000000000003</v>
      </c>
      <c r="N5416" s="33"/>
      <c r="O5416" s="33"/>
      <c r="P5416" s="31">
        <v>97.362162162162164</v>
      </c>
      <c r="Q5416" s="31">
        <v>15.105480999999997</v>
      </c>
      <c r="R5416" s="31">
        <v>2.701369533328414</v>
      </c>
      <c r="S5416" s="31">
        <v>3.573</v>
      </c>
      <c r="T5416" s="31">
        <v>4.5999999999999999E-2</v>
      </c>
      <c r="U5416" s="31">
        <v>0.82799999999999996</v>
      </c>
      <c r="V5416" s="31">
        <v>0.25</v>
      </c>
      <c r="W5416" s="31">
        <v>0.57799999999999996</v>
      </c>
      <c r="X5416" s="31">
        <v>6.4080000000000004</v>
      </c>
      <c r="Y5416" s="31">
        <v>0.145928</v>
      </c>
      <c r="Z5416" s="31">
        <v>9.9928000000000003E-2</v>
      </c>
      <c r="AA5416" s="31">
        <v>7.9867393539976854</v>
      </c>
      <c r="AB5416" s="31" t="s">
        <v>194</v>
      </c>
      <c r="AC5416" s="31" t="s">
        <v>194</v>
      </c>
      <c r="AD5416" s="31">
        <v>4.4009999999999998</v>
      </c>
      <c r="AE5416" s="34">
        <v>2569.6</v>
      </c>
      <c r="AF5416" s="31">
        <v>0.82849592004134376</v>
      </c>
      <c r="AG5416" s="31">
        <v>0.30192409858947555</v>
      </c>
      <c r="AH5416" s="34"/>
      <c r="AI5416" s="34">
        <v>2.8000000000000025</v>
      </c>
      <c r="AJ5416" s="127"/>
      <c r="AK5416" s="127"/>
      <c r="AL5416" s="127"/>
      <c r="AM5416" s="127"/>
    </row>
    <row r="5417" spans="1:39" s="1" customFormat="1" ht="15" customHeight="1" x14ac:dyDescent="0.2">
      <c r="A5417" s="30">
        <v>5559</v>
      </c>
      <c r="B5417" s="30">
        <v>111220</v>
      </c>
      <c r="C5417" s="140">
        <v>40898</v>
      </c>
      <c r="D5417" s="30">
        <v>20</v>
      </c>
      <c r="E5417" s="30" t="s">
        <v>47</v>
      </c>
      <c r="F5417" s="30">
        <v>-80</v>
      </c>
      <c r="G5417" s="83">
        <v>29.579000000000001</v>
      </c>
      <c r="H5417" s="32">
        <v>-80.492983333333328</v>
      </c>
      <c r="I5417" s="30">
        <v>25</v>
      </c>
      <c r="J5417" s="83">
        <v>4.0999999999998948</v>
      </c>
      <c r="K5417" s="32">
        <v>25.068333333333332</v>
      </c>
      <c r="L5417" s="34">
        <v>21.033999999999999</v>
      </c>
      <c r="M5417" s="34">
        <v>28.864000000000001</v>
      </c>
      <c r="N5417" s="33"/>
      <c r="O5417" s="33"/>
      <c r="P5417" s="31">
        <v>22.810810810810807</v>
      </c>
      <c r="Q5417" s="31">
        <v>20.774029000000002</v>
      </c>
      <c r="R5417" s="31">
        <v>2.8185597010460808</v>
      </c>
      <c r="S5417" s="31">
        <v>12.451000000000001</v>
      </c>
      <c r="T5417" s="31">
        <v>8.5999999999999993E-2</v>
      </c>
      <c r="U5417" s="31">
        <v>5.7309999999999999</v>
      </c>
      <c r="V5417" s="31">
        <v>0.93700000000000006</v>
      </c>
      <c r="W5417" s="31">
        <v>4.7939999999999996</v>
      </c>
      <c r="X5417" s="31">
        <v>22.131</v>
      </c>
      <c r="Y5417" s="31">
        <v>0.32456400000000002</v>
      </c>
      <c r="Z5417" s="31">
        <v>0.23856400000000003</v>
      </c>
      <c r="AA5417" s="31">
        <v>7.9552670719245526</v>
      </c>
      <c r="AB5417" s="31" t="s">
        <v>194</v>
      </c>
      <c r="AC5417" s="31" t="s">
        <v>194</v>
      </c>
      <c r="AD5417" s="31">
        <v>18.181999999999999</v>
      </c>
      <c r="AE5417" s="34">
        <v>2719.2</v>
      </c>
      <c r="AF5417" s="31">
        <v>0.6840985112129998</v>
      </c>
      <c r="AG5417" s="31">
        <v>0.26357462218881855</v>
      </c>
      <c r="AH5417" s="34"/>
      <c r="AI5417" s="34">
        <v>2.9000000000000092</v>
      </c>
      <c r="AJ5417" s="127"/>
      <c r="AK5417" s="127"/>
      <c r="AL5417" s="127"/>
      <c r="AM5417" s="127"/>
    </row>
    <row r="5418" spans="1:39" ht="15" customHeight="1" x14ac:dyDescent="0.2">
      <c r="A5418" s="25">
        <v>5560</v>
      </c>
      <c r="B5418" s="25">
        <v>111220</v>
      </c>
      <c r="C5418" s="139">
        <v>40898</v>
      </c>
      <c r="D5418" s="25">
        <v>34</v>
      </c>
      <c r="E5418" s="25" t="s">
        <v>49</v>
      </c>
      <c r="F5418" s="25">
        <v>-80</v>
      </c>
      <c r="G5418" s="82">
        <v>57.378999999999998</v>
      </c>
      <c r="H5418" s="27">
        <v>-80.956316666666666</v>
      </c>
      <c r="I5418" s="25">
        <v>24</v>
      </c>
      <c r="J5418" s="82">
        <v>59.305999999999983</v>
      </c>
      <c r="K5418" s="27">
        <v>24.988433333333333</v>
      </c>
      <c r="L5418" s="29">
        <v>22.887</v>
      </c>
      <c r="M5418" s="29">
        <v>34.984000000000002</v>
      </c>
      <c r="P5418" s="26">
        <v>49.340540540540538</v>
      </c>
      <c r="Q5418" s="26">
        <v>32.916947999999998</v>
      </c>
      <c r="R5418" s="26">
        <v>0.98763744599709713</v>
      </c>
      <c r="S5418" s="26">
        <v>0.85499999999999998</v>
      </c>
      <c r="T5418" s="26">
        <v>0.33800000000000002</v>
      </c>
      <c r="U5418" s="26">
        <v>0</v>
      </c>
      <c r="V5418" s="26">
        <v>0</v>
      </c>
      <c r="W5418" s="26">
        <v>0</v>
      </c>
      <c r="X5418" s="26">
        <v>94.551000000000002</v>
      </c>
      <c r="Y5418" s="26">
        <v>0.73844599999999994</v>
      </c>
      <c r="Z5418" s="26">
        <v>0.40044599999999991</v>
      </c>
      <c r="AA5418" s="26">
        <v>8.1679495136782059</v>
      </c>
      <c r="AB5418" s="26" t="s">
        <v>194</v>
      </c>
      <c r="AC5418" s="26" t="s">
        <v>194</v>
      </c>
      <c r="AD5418" s="26">
        <v>0.85499999999999998</v>
      </c>
      <c r="AE5418" s="29">
        <v>2103.1999999999998</v>
      </c>
      <c r="AF5418" s="26">
        <v>0.94384545362433592</v>
      </c>
      <c r="AG5418" s="26">
        <v>0.46255965698497403</v>
      </c>
      <c r="AI5418" s="29">
        <v>1.0999999999999943</v>
      </c>
    </row>
    <row r="5419" spans="1:39" s="1" customFormat="1" ht="15" customHeight="1" x14ac:dyDescent="0.2">
      <c r="A5419" s="30">
        <v>5561</v>
      </c>
      <c r="B5419" s="30">
        <v>111220</v>
      </c>
      <c r="C5419" s="140">
        <v>40898</v>
      </c>
      <c r="D5419" s="30">
        <v>36</v>
      </c>
      <c r="E5419" s="30" t="s">
        <v>50</v>
      </c>
      <c r="F5419" s="30">
        <v>-80</v>
      </c>
      <c r="G5419" s="83">
        <v>47.64</v>
      </c>
      <c r="H5419" s="32">
        <v>-80.793999999999997</v>
      </c>
      <c r="I5419" s="30">
        <v>24</v>
      </c>
      <c r="J5419" s="83">
        <v>57.588999999999899</v>
      </c>
      <c r="K5419" s="32">
        <v>24.959816666666665</v>
      </c>
      <c r="L5419" s="34">
        <v>22.716000000000001</v>
      </c>
      <c r="M5419" s="34">
        <v>36.265000000000001</v>
      </c>
      <c r="N5419" s="33"/>
      <c r="O5419" s="33"/>
      <c r="P5419" s="31">
        <v>45.859459459459458</v>
      </c>
      <c r="Q5419" s="31">
        <v>23.691663999999999</v>
      </c>
      <c r="R5419" s="31">
        <v>1.9885058082550349</v>
      </c>
      <c r="S5419" s="31">
        <v>1.046</v>
      </c>
      <c r="T5419" s="31">
        <v>0.17</v>
      </c>
      <c r="U5419" s="31">
        <v>0</v>
      </c>
      <c r="V5419" s="31">
        <v>0</v>
      </c>
      <c r="W5419" s="31">
        <v>0</v>
      </c>
      <c r="X5419" s="31">
        <v>44.578000000000003</v>
      </c>
      <c r="Y5419" s="31">
        <v>0.41891400000000001</v>
      </c>
      <c r="Z5419" s="31">
        <v>0.248914</v>
      </c>
      <c r="AA5419" s="31">
        <v>8.1040534059479121</v>
      </c>
      <c r="AB5419" s="31" t="s">
        <v>194</v>
      </c>
      <c r="AC5419" s="31" t="s">
        <v>194</v>
      </c>
      <c r="AD5419" s="31">
        <v>1.046</v>
      </c>
      <c r="AE5419" s="34">
        <v>2169.6</v>
      </c>
      <c r="AF5419" s="31">
        <v>1.7765512106577597</v>
      </c>
      <c r="AG5419" s="31">
        <v>0.36531687479152897</v>
      </c>
      <c r="AH5419" s="34"/>
      <c r="AI5419" s="34">
        <v>2.2000000000000064</v>
      </c>
      <c r="AJ5419" s="127"/>
      <c r="AK5419" s="127"/>
      <c r="AL5419" s="127"/>
      <c r="AM5419" s="127"/>
    </row>
    <row r="5420" spans="1:39" s="1" customFormat="1" ht="15" customHeight="1" x14ac:dyDescent="0.2">
      <c r="A5420" s="30">
        <v>5562</v>
      </c>
      <c r="B5420" s="30">
        <v>111220</v>
      </c>
      <c r="C5420" s="140">
        <v>40898</v>
      </c>
      <c r="D5420" s="30">
        <v>37</v>
      </c>
      <c r="E5420" s="30" t="s">
        <v>50</v>
      </c>
      <c r="F5420" s="30">
        <v>-80</v>
      </c>
      <c r="G5420" s="83">
        <v>45.637</v>
      </c>
      <c r="H5420" s="32">
        <v>-80.760616666666664</v>
      </c>
      <c r="I5420" s="30">
        <v>24</v>
      </c>
      <c r="J5420" s="83">
        <v>55.945000000000107</v>
      </c>
      <c r="K5420" s="32">
        <v>24.932416666666668</v>
      </c>
      <c r="L5420" s="34">
        <v>22.664000000000001</v>
      </c>
      <c r="M5420" s="34">
        <v>36.097999999999999</v>
      </c>
      <c r="N5420" s="33"/>
      <c r="O5420" s="33"/>
      <c r="P5420" s="31">
        <v>48.972972972972975</v>
      </c>
      <c r="Q5420" s="31">
        <v>6.6582330000000001</v>
      </c>
      <c r="R5420" s="31">
        <v>1.7980285599906365</v>
      </c>
      <c r="S5420" s="31">
        <v>2.5089999999999999</v>
      </c>
      <c r="T5420" s="31">
        <v>5.3999999999999999E-2</v>
      </c>
      <c r="U5420" s="31">
        <v>0</v>
      </c>
      <c r="V5420" s="31">
        <v>0</v>
      </c>
      <c r="W5420" s="31">
        <v>0</v>
      </c>
      <c r="X5420" s="31">
        <v>2.2989999999999999</v>
      </c>
      <c r="Y5420" s="31">
        <v>0.19624800000000001</v>
      </c>
      <c r="Z5420" s="31">
        <v>0.14224800000000001</v>
      </c>
      <c r="AA5420" s="31">
        <v>7.977309983722165</v>
      </c>
      <c r="AB5420" s="31" t="s">
        <v>194</v>
      </c>
      <c r="AC5420" s="31" t="s">
        <v>194</v>
      </c>
      <c r="AD5420" s="31">
        <v>2.5089999999999999</v>
      </c>
      <c r="AE5420" s="34">
        <v>2257.6</v>
      </c>
      <c r="AF5420" s="31">
        <v>0.43656009607869589</v>
      </c>
      <c r="AG5420" s="31">
        <v>0.13405772922818404</v>
      </c>
      <c r="AH5420" s="34"/>
      <c r="AI5420" s="34">
        <v>1.850000000000005</v>
      </c>
      <c r="AJ5420" s="127"/>
      <c r="AK5420" s="127"/>
      <c r="AL5420" s="127"/>
      <c r="AM5420" s="127"/>
    </row>
    <row r="5421" spans="1:39" s="1" customFormat="1" ht="15" customHeight="1" x14ac:dyDescent="0.2">
      <c r="A5421" s="30">
        <v>5563</v>
      </c>
      <c r="B5421" s="30">
        <v>111220</v>
      </c>
      <c r="C5421" s="140">
        <v>40899</v>
      </c>
      <c r="D5421" s="30">
        <v>21</v>
      </c>
      <c r="E5421" s="30" t="s">
        <v>47</v>
      </c>
      <c r="F5421" s="30">
        <v>-80</v>
      </c>
      <c r="G5421" s="83">
        <v>30.863</v>
      </c>
      <c r="H5421" s="32">
        <v>-80.514383333333328</v>
      </c>
      <c r="I5421" s="30">
        <v>25</v>
      </c>
      <c r="J5421" s="83">
        <v>6.8140000000000356</v>
      </c>
      <c r="K5421" s="32">
        <v>25.113566666666667</v>
      </c>
      <c r="L5421" s="34">
        <v>21.635000000000002</v>
      </c>
      <c r="M5421" s="34">
        <v>28.783999999999999</v>
      </c>
      <c r="N5421" s="33"/>
      <c r="O5421" s="33"/>
      <c r="P5421" s="31">
        <v>8.9945945945945951</v>
      </c>
      <c r="Q5421" s="31">
        <v>20.218288999999999</v>
      </c>
      <c r="R5421" s="31">
        <v>7.5650346307182019</v>
      </c>
      <c r="S5421" s="31">
        <v>9.4120000000000008</v>
      </c>
      <c r="T5421" s="31">
        <v>0.11799999999999999</v>
      </c>
      <c r="U5421" s="31">
        <v>12.324</v>
      </c>
      <c r="V5421" s="31">
        <v>1.347</v>
      </c>
      <c r="W5421" s="31">
        <v>10.977</v>
      </c>
      <c r="X5421" s="31">
        <v>29.983000000000001</v>
      </c>
      <c r="Y5421" s="31">
        <v>0.35098200000000002</v>
      </c>
      <c r="Z5421" s="31">
        <v>0.23298200000000002</v>
      </c>
      <c r="AA5421" s="31">
        <v>7.9313619014511385</v>
      </c>
      <c r="AB5421" s="31" t="s">
        <v>194</v>
      </c>
      <c r="AC5421" s="31" t="s">
        <v>194</v>
      </c>
      <c r="AD5421" s="31">
        <v>21.736000000000001</v>
      </c>
      <c r="AE5421" s="34">
        <v>2747.2</v>
      </c>
      <c r="AF5421" s="31">
        <v>1.1337091019671437</v>
      </c>
      <c r="AG5421" s="31">
        <v>0.32267168745989327</v>
      </c>
      <c r="AH5421" s="34"/>
      <c r="AI5421" s="34">
        <v>7.7000000000000046</v>
      </c>
      <c r="AJ5421" s="127"/>
      <c r="AK5421" s="127"/>
      <c r="AL5421" s="127"/>
      <c r="AM5421" s="127"/>
    </row>
    <row r="5422" spans="1:39" s="1" customFormat="1" ht="15" customHeight="1" x14ac:dyDescent="0.2">
      <c r="A5422" s="30">
        <v>5564</v>
      </c>
      <c r="B5422" s="30">
        <v>111220</v>
      </c>
      <c r="C5422" s="140">
        <v>40899</v>
      </c>
      <c r="D5422" s="30">
        <v>22</v>
      </c>
      <c r="E5422" s="30" t="s">
        <v>47</v>
      </c>
      <c r="F5422" s="30">
        <v>-80</v>
      </c>
      <c r="G5422" s="83">
        <v>36.235999999999997</v>
      </c>
      <c r="H5422" s="32">
        <v>-80.60393333333333</v>
      </c>
      <c r="I5422" s="30">
        <v>25</v>
      </c>
      <c r="J5422" s="83">
        <v>6.0120000000000573</v>
      </c>
      <c r="K5422" s="32">
        <v>25.100200000000001</v>
      </c>
      <c r="L5422" s="34">
        <v>21.738</v>
      </c>
      <c r="M5422" s="34">
        <v>25.373999999999999</v>
      </c>
      <c r="N5422" s="33"/>
      <c r="O5422" s="33"/>
      <c r="P5422" s="31">
        <v>9.967567567567567</v>
      </c>
      <c r="Q5422" s="31">
        <v>23.775024999999999</v>
      </c>
      <c r="R5422" s="31">
        <v>1.539642130279046</v>
      </c>
      <c r="S5422" s="31">
        <v>12.689</v>
      </c>
      <c r="T5422" s="31">
        <v>0.107</v>
      </c>
      <c r="U5422" s="31">
        <v>9.7579999999999991</v>
      </c>
      <c r="V5422" s="31">
        <v>2.3879999999999999</v>
      </c>
      <c r="W5422" s="31">
        <v>7.37</v>
      </c>
      <c r="X5422" s="31">
        <v>29.216999999999999</v>
      </c>
      <c r="Y5422" s="31">
        <v>6.9190000000000002E-2</v>
      </c>
      <c r="Z5422" s="31">
        <v>0</v>
      </c>
      <c r="AA5422" s="31">
        <v>7.9569891712888632</v>
      </c>
      <c r="AB5422" s="31" t="s">
        <v>194</v>
      </c>
      <c r="AC5422" s="31" t="s">
        <v>194</v>
      </c>
      <c r="AD5422" s="31">
        <v>22.446999999999999</v>
      </c>
      <c r="AE5422" s="34">
        <v>2850.4</v>
      </c>
      <c r="AF5422" s="31">
        <v>0.92700610565601615</v>
      </c>
      <c r="AG5422" s="31">
        <v>0.23735262023161735</v>
      </c>
      <c r="AH5422" s="34"/>
      <c r="AI5422" s="34">
        <v>1.6500000000000004</v>
      </c>
      <c r="AJ5422" s="127"/>
      <c r="AK5422" s="127"/>
      <c r="AL5422" s="127"/>
      <c r="AM5422" s="127"/>
    </row>
    <row r="5423" spans="1:39" s="1" customFormat="1" ht="15" customHeight="1" x14ac:dyDescent="0.2">
      <c r="A5423" s="30">
        <v>5565</v>
      </c>
      <c r="B5423" s="30">
        <v>111220</v>
      </c>
      <c r="C5423" s="140">
        <v>40899</v>
      </c>
      <c r="D5423" s="30">
        <v>23</v>
      </c>
      <c r="E5423" s="30" t="s">
        <v>47</v>
      </c>
      <c r="F5423" s="30">
        <v>-80</v>
      </c>
      <c r="G5423" s="83">
        <v>37.448</v>
      </c>
      <c r="H5423" s="32">
        <v>-80.624133333333333</v>
      </c>
      <c r="I5423" s="30">
        <v>25</v>
      </c>
      <c r="J5423" s="83">
        <v>3.3590000000000231</v>
      </c>
      <c r="K5423" s="32">
        <v>25.055983333333334</v>
      </c>
      <c r="L5423" s="34">
        <v>22.004999999999999</v>
      </c>
      <c r="M5423" s="34">
        <v>29.375</v>
      </c>
      <c r="N5423" s="33"/>
      <c r="O5423" s="33"/>
      <c r="P5423" s="31">
        <v>34.87567567567568</v>
      </c>
      <c r="Q5423" s="31">
        <v>19.273530999999998</v>
      </c>
      <c r="R5423" s="31">
        <v>1.2956060660178226</v>
      </c>
      <c r="S5423" s="31">
        <v>8.2899999999999991</v>
      </c>
      <c r="T5423" s="31">
        <v>7.0999999999999994E-2</v>
      </c>
      <c r="U5423" s="31">
        <v>2.1320000000000001</v>
      </c>
      <c r="V5423" s="31">
        <v>0.57399999999999995</v>
      </c>
      <c r="W5423" s="31">
        <v>1.5580000000000003</v>
      </c>
      <c r="X5423" s="31">
        <v>15.807</v>
      </c>
      <c r="Y5423" s="31">
        <v>0.41558400000000001</v>
      </c>
      <c r="Z5423" s="31">
        <v>0.344584</v>
      </c>
      <c r="AA5423" s="31">
        <v>8.0402456697937019</v>
      </c>
      <c r="AB5423" s="31" t="s">
        <v>194</v>
      </c>
      <c r="AC5423" s="31" t="s">
        <v>194</v>
      </c>
      <c r="AD5423" s="31">
        <v>10.421999999999999</v>
      </c>
      <c r="AE5423" s="34">
        <v>2750.4</v>
      </c>
      <c r="AF5423" s="31">
        <v>0.87690904545026371</v>
      </c>
      <c r="AG5423" s="31">
        <v>0.23971171858163098</v>
      </c>
      <c r="AH5423" s="34"/>
      <c r="AI5423" s="34">
        <v>1.3999999999999968</v>
      </c>
      <c r="AJ5423" s="127"/>
      <c r="AK5423" s="127"/>
      <c r="AL5423" s="127"/>
      <c r="AM5423" s="127"/>
    </row>
    <row r="5424" spans="1:39" s="1" customFormat="1" ht="15" customHeight="1" x14ac:dyDescent="0.2">
      <c r="A5424" s="30">
        <v>5566</v>
      </c>
      <c r="B5424" s="30">
        <v>111220</v>
      </c>
      <c r="C5424" s="140">
        <v>40899</v>
      </c>
      <c r="D5424" s="30">
        <v>24</v>
      </c>
      <c r="E5424" s="30" t="s">
        <v>48</v>
      </c>
      <c r="F5424" s="30">
        <v>-80</v>
      </c>
      <c r="G5424" s="83">
        <v>40.018000000000001</v>
      </c>
      <c r="H5424" s="32">
        <v>-80.666966666666667</v>
      </c>
      <c r="I5424" s="30">
        <v>25</v>
      </c>
      <c r="J5424" s="83">
        <v>3.819999999999979</v>
      </c>
      <c r="K5424" s="32">
        <v>25.063666666666666</v>
      </c>
      <c r="L5424" s="34">
        <v>22.094000000000001</v>
      </c>
      <c r="M5424" s="34">
        <v>29.059000000000001</v>
      </c>
      <c r="N5424" s="33"/>
      <c r="O5424" s="33"/>
      <c r="P5424" s="31">
        <v>34.616216216216216</v>
      </c>
      <c r="Q5424" s="31">
        <v>18.328773000000002</v>
      </c>
      <c r="R5424" s="31">
        <v>3.0655025575161035</v>
      </c>
      <c r="S5424" s="31">
        <v>9.218</v>
      </c>
      <c r="T5424" s="31">
        <v>0.125</v>
      </c>
      <c r="U5424" s="31">
        <v>1.079</v>
      </c>
      <c r="V5424" s="31">
        <v>0.60599999999999998</v>
      </c>
      <c r="W5424" s="31">
        <v>0.47299999999999998</v>
      </c>
      <c r="X5424" s="31">
        <v>16.556999999999999</v>
      </c>
      <c r="Y5424" s="31">
        <v>0.127058</v>
      </c>
      <c r="Z5424" s="31">
        <v>2.0580000000000043E-3</v>
      </c>
      <c r="AA5424" s="31">
        <v>8.0442027176502844</v>
      </c>
      <c r="AB5424" s="31" t="s">
        <v>194</v>
      </c>
      <c r="AC5424" s="31" t="s">
        <v>194</v>
      </c>
      <c r="AD5424" s="31">
        <v>10.297000000000001</v>
      </c>
      <c r="AE5424" s="34">
        <v>2767.2</v>
      </c>
      <c r="AF5424" s="31">
        <v>0.70977851686468796</v>
      </c>
      <c r="AG5424" s="31">
        <v>0.21700925822524469</v>
      </c>
      <c r="AH5424" s="34"/>
      <c r="AI5424" s="34">
        <v>3.149999999999995</v>
      </c>
      <c r="AJ5424" s="127"/>
      <c r="AK5424" s="127"/>
      <c r="AL5424" s="127"/>
      <c r="AM5424" s="127"/>
    </row>
    <row r="5425" spans="1:39" s="1" customFormat="1" ht="15" customHeight="1" x14ac:dyDescent="0.2">
      <c r="A5425" s="30">
        <v>5567</v>
      </c>
      <c r="B5425" s="30">
        <v>111220</v>
      </c>
      <c r="C5425" s="140">
        <v>40899</v>
      </c>
      <c r="D5425" s="30">
        <v>25</v>
      </c>
      <c r="E5425" s="30" t="s">
        <v>48</v>
      </c>
      <c r="F5425" s="30">
        <v>-80</v>
      </c>
      <c r="G5425" s="83">
        <v>43.042000000000002</v>
      </c>
      <c r="H5425" s="32">
        <v>-80.717366666666663</v>
      </c>
      <c r="I5425" s="30">
        <v>25</v>
      </c>
      <c r="J5425" s="83">
        <v>3.6129999999999285</v>
      </c>
      <c r="K5425" s="32">
        <v>25.060216666666665</v>
      </c>
      <c r="L5425" s="34">
        <v>22.137</v>
      </c>
      <c r="M5425" s="34">
        <v>31.341000000000001</v>
      </c>
      <c r="N5425" s="33"/>
      <c r="O5425" s="33"/>
      <c r="P5425" s="31">
        <v>50.681081081081082</v>
      </c>
      <c r="Q5425" s="31">
        <v>17.773033000000002</v>
      </c>
      <c r="R5425" s="31">
        <v>1.7323751497570079</v>
      </c>
      <c r="S5425" s="31">
        <v>1.1719999999999999</v>
      </c>
      <c r="T5425" s="31">
        <v>3.4000000000000002E-2</v>
      </c>
      <c r="U5425" s="31">
        <v>0</v>
      </c>
      <c r="V5425" s="31">
        <v>0</v>
      </c>
      <c r="W5425" s="31">
        <v>0</v>
      </c>
      <c r="X5425" s="31">
        <v>6.5389999999999997</v>
      </c>
      <c r="Y5425" s="31">
        <v>0.21511800000000003</v>
      </c>
      <c r="Z5425" s="31">
        <v>0.18111800000000003</v>
      </c>
      <c r="AA5425" s="31">
        <v>8.1350800475740304</v>
      </c>
      <c r="AB5425" s="31" t="s">
        <v>194</v>
      </c>
      <c r="AC5425" s="31" t="s">
        <v>194</v>
      </c>
      <c r="AD5425" s="31">
        <v>1.1719999999999999</v>
      </c>
      <c r="AE5425" s="34">
        <v>2431.1999999999998</v>
      </c>
      <c r="AF5425" s="31">
        <v>0.98804874204117588</v>
      </c>
      <c r="AG5425" s="31">
        <v>0.20950278544927617</v>
      </c>
      <c r="AH5425" s="34"/>
      <c r="AI5425" s="34">
        <v>1.850000000000005</v>
      </c>
      <c r="AJ5425" s="127"/>
      <c r="AK5425" s="127"/>
      <c r="AL5425" s="127"/>
      <c r="AM5425" s="127"/>
    </row>
    <row r="5426" spans="1:39" s="1" customFormat="1" ht="15" customHeight="1" x14ac:dyDescent="0.2">
      <c r="A5426" s="30">
        <v>5568</v>
      </c>
      <c r="B5426" s="30">
        <v>111220</v>
      </c>
      <c r="C5426" s="140">
        <v>40899</v>
      </c>
      <c r="D5426" s="30">
        <v>26</v>
      </c>
      <c r="E5426" s="30" t="s">
        <v>50</v>
      </c>
      <c r="F5426" s="30">
        <v>-80</v>
      </c>
      <c r="G5426" s="83">
        <v>43.34</v>
      </c>
      <c r="H5426" s="32">
        <v>-80.722333333333339</v>
      </c>
      <c r="I5426" s="30">
        <v>25</v>
      </c>
      <c r="J5426" s="83">
        <v>1.4679999999999183</v>
      </c>
      <c r="K5426" s="32">
        <v>25.024466666666665</v>
      </c>
      <c r="L5426" s="34">
        <v>22.27</v>
      </c>
      <c r="M5426" s="34">
        <v>32.267000000000003</v>
      </c>
      <c r="N5426" s="33"/>
      <c r="O5426" s="33"/>
      <c r="P5426" s="31">
        <v>51.221621621621615</v>
      </c>
      <c r="Q5426" s="31">
        <v>15.883516999999999</v>
      </c>
      <c r="R5426" s="31">
        <v>0.62626086269707892</v>
      </c>
      <c r="S5426" s="31">
        <v>1.1910000000000001</v>
      </c>
      <c r="T5426" s="31">
        <v>4.2999999999999997E-2</v>
      </c>
      <c r="U5426" s="31">
        <v>0</v>
      </c>
      <c r="V5426" s="31">
        <v>0</v>
      </c>
      <c r="W5426" s="31">
        <v>0</v>
      </c>
      <c r="X5426" s="31">
        <v>4.718</v>
      </c>
      <c r="Y5426" s="31">
        <v>0.161024</v>
      </c>
      <c r="Z5426" s="31">
        <v>0.118024</v>
      </c>
      <c r="AA5426" s="31">
        <v>8.1180805834503431</v>
      </c>
      <c r="AB5426" s="31" t="s">
        <v>194</v>
      </c>
      <c r="AC5426" s="31" t="s">
        <v>194</v>
      </c>
      <c r="AD5426" s="31">
        <v>1.1910000000000001</v>
      </c>
      <c r="AE5426" s="34">
        <v>2423.1999999999998</v>
      </c>
      <c r="AF5426" s="31">
        <v>1.039408753344552</v>
      </c>
      <c r="AG5426" s="31">
        <v>0.24317601870143501</v>
      </c>
      <c r="AH5426" s="34"/>
      <c r="AI5426" s="34">
        <v>0.75000000000000178</v>
      </c>
      <c r="AJ5426" s="127"/>
      <c r="AK5426" s="127"/>
      <c r="AL5426" s="127"/>
      <c r="AM5426" s="127"/>
    </row>
    <row r="5427" spans="1:39" s="1" customFormat="1" ht="15" customHeight="1" x14ac:dyDescent="0.2">
      <c r="A5427" s="30">
        <v>5569</v>
      </c>
      <c r="B5427" s="30">
        <v>111220</v>
      </c>
      <c r="C5427" s="140">
        <v>40899</v>
      </c>
      <c r="D5427" s="30">
        <v>27</v>
      </c>
      <c r="E5427" s="30" t="s">
        <v>50</v>
      </c>
      <c r="F5427" s="30">
        <v>-80</v>
      </c>
      <c r="G5427" s="83">
        <v>44.972000000000001</v>
      </c>
      <c r="H5427" s="32">
        <v>-80.749533333333332</v>
      </c>
      <c r="I5427" s="30">
        <v>25</v>
      </c>
      <c r="J5427" s="83">
        <v>0.34399999999990882</v>
      </c>
      <c r="K5427" s="32">
        <v>25.005733333333332</v>
      </c>
      <c r="L5427" s="34">
        <v>22.196000000000002</v>
      </c>
      <c r="M5427" s="34">
        <v>33.704999999999998</v>
      </c>
      <c r="N5427" s="33"/>
      <c r="O5427" s="33"/>
      <c r="P5427" s="31">
        <v>54.918918918918926</v>
      </c>
      <c r="Q5427" s="31">
        <v>15.299989999999998</v>
      </c>
      <c r="R5427" s="31">
        <v>1.0370861578195707</v>
      </c>
      <c r="S5427" s="31">
        <v>0.96099999999999997</v>
      </c>
      <c r="T5427" s="31">
        <v>3.9E-2</v>
      </c>
      <c r="U5427" s="31">
        <v>0</v>
      </c>
      <c r="V5427" s="31">
        <v>0</v>
      </c>
      <c r="W5427" s="31">
        <v>0</v>
      </c>
      <c r="X5427" s="31">
        <v>5.15</v>
      </c>
      <c r="Y5427" s="31">
        <v>0.17234600000000003</v>
      </c>
      <c r="Z5427" s="31">
        <v>0.13334600000000002</v>
      </c>
      <c r="AA5427" s="31">
        <v>8.136264123834211</v>
      </c>
      <c r="AB5427" s="31" t="s">
        <v>194</v>
      </c>
      <c r="AC5427" s="31" t="s">
        <v>194</v>
      </c>
      <c r="AD5427" s="31">
        <v>0.96099999999999997</v>
      </c>
      <c r="AE5427" s="34">
        <v>2540.8000000000002</v>
      </c>
      <c r="AF5427" s="31">
        <v>0.94847627431562398</v>
      </c>
      <c r="AG5427" s="31">
        <v>0.17038220667825829</v>
      </c>
      <c r="AH5427" s="34"/>
      <c r="AI5427" s="34">
        <v>1.1500000000000021</v>
      </c>
      <c r="AJ5427" s="127"/>
      <c r="AK5427" s="127"/>
      <c r="AL5427" s="127"/>
      <c r="AM5427" s="127"/>
    </row>
    <row r="5428" spans="1:39" s="1" customFormat="1" ht="15" customHeight="1" x14ac:dyDescent="0.2">
      <c r="A5428" s="30">
        <v>5570</v>
      </c>
      <c r="B5428" s="30">
        <v>111220</v>
      </c>
      <c r="C5428" s="140">
        <v>40899</v>
      </c>
      <c r="D5428" s="30">
        <v>28</v>
      </c>
      <c r="E5428" s="30" t="s">
        <v>50</v>
      </c>
      <c r="F5428" s="30">
        <v>-80</v>
      </c>
      <c r="G5428" s="83">
        <v>47.107999999999997</v>
      </c>
      <c r="H5428" s="32">
        <v>-80.785133333333334</v>
      </c>
      <c r="I5428" s="30">
        <v>25</v>
      </c>
      <c r="J5428" s="83">
        <v>7.3999999999898591E-2</v>
      </c>
      <c r="K5428" s="32">
        <v>25.001233333333332</v>
      </c>
      <c r="L5428" s="34">
        <v>22.481000000000002</v>
      </c>
      <c r="M5428" s="34">
        <v>34.511000000000003</v>
      </c>
      <c r="N5428" s="33"/>
      <c r="O5428" s="33"/>
      <c r="P5428" s="31">
        <v>59.870270270270275</v>
      </c>
      <c r="Q5428" s="31">
        <v>16.161387000000001</v>
      </c>
      <c r="R5428" s="31">
        <v>1.0013695333284147</v>
      </c>
      <c r="S5428" s="31">
        <v>1.758</v>
      </c>
      <c r="T5428" s="31">
        <v>4.4999999999999998E-2</v>
      </c>
      <c r="U5428" s="31">
        <v>0</v>
      </c>
      <c r="V5428" s="31">
        <v>0</v>
      </c>
      <c r="W5428" s="31">
        <v>0</v>
      </c>
      <c r="X5428" s="31">
        <v>7.508</v>
      </c>
      <c r="Y5428" s="31">
        <v>0.17612000000000003</v>
      </c>
      <c r="Z5428" s="31">
        <v>0.13112000000000001</v>
      </c>
      <c r="AA5428" s="31">
        <v>8.0934076872715526</v>
      </c>
      <c r="AB5428" s="31" t="s">
        <v>194</v>
      </c>
      <c r="AC5428" s="31" t="s">
        <v>194</v>
      </c>
      <c r="AD5428" s="31">
        <v>1.758</v>
      </c>
      <c r="AE5428" s="34">
        <v>2347.1999999999998</v>
      </c>
      <c r="AF5428" s="31">
        <v>0.82849592004134376</v>
      </c>
      <c r="AG5428" s="31">
        <v>0.23777621234582619</v>
      </c>
      <c r="AH5428" s="34"/>
      <c r="AI5428" s="34">
        <v>1.1000000000000032</v>
      </c>
      <c r="AJ5428" s="127"/>
      <c r="AK5428" s="127"/>
      <c r="AL5428" s="127"/>
      <c r="AM5428" s="127"/>
    </row>
    <row r="5429" spans="1:39" s="3" customFormat="1" ht="15" customHeight="1" x14ac:dyDescent="0.2">
      <c r="A5429" s="25">
        <v>5571</v>
      </c>
      <c r="B5429" s="25">
        <v>111220</v>
      </c>
      <c r="C5429" s="139">
        <v>40899</v>
      </c>
      <c r="D5429" s="25">
        <v>29</v>
      </c>
      <c r="E5429" s="25" t="s">
        <v>50</v>
      </c>
      <c r="F5429" s="25">
        <v>-80</v>
      </c>
      <c r="G5429" s="82">
        <v>48.695</v>
      </c>
      <c r="H5429" s="27">
        <v>-80.811583333333331</v>
      </c>
      <c r="I5429" s="25">
        <v>24</v>
      </c>
      <c r="J5429" s="82">
        <v>59.917000000000016</v>
      </c>
      <c r="K5429" s="27">
        <v>24.998616666666667</v>
      </c>
      <c r="L5429" s="29">
        <v>22.59</v>
      </c>
      <c r="M5429" s="29">
        <v>34.549999999999997</v>
      </c>
      <c r="N5429" s="28"/>
      <c r="O5429" s="28"/>
      <c r="P5429" s="26">
        <v>59.243243243243235</v>
      </c>
      <c r="Q5429" s="26">
        <v>11.298661999999998</v>
      </c>
      <c r="R5429" s="26">
        <v>0.99089505795526323</v>
      </c>
      <c r="S5429" s="26">
        <v>2.9860000000000002</v>
      </c>
      <c r="T5429" s="26">
        <v>0.12</v>
      </c>
      <c r="U5429" s="26">
        <v>0</v>
      </c>
      <c r="V5429" s="26">
        <v>0</v>
      </c>
      <c r="W5429" s="26">
        <v>0</v>
      </c>
      <c r="X5429" s="26">
        <v>23.277999999999999</v>
      </c>
      <c r="Y5429" s="26">
        <v>0.310726</v>
      </c>
      <c r="Z5429" s="26">
        <v>0.19072600000000001</v>
      </c>
      <c r="AA5429" s="26">
        <v>8.1344088648164483</v>
      </c>
      <c r="AB5429" s="26" t="s">
        <v>194</v>
      </c>
      <c r="AC5429" s="26" t="s">
        <v>194</v>
      </c>
      <c r="AD5429" s="26">
        <v>2.9860000000000002</v>
      </c>
      <c r="AE5429" s="29">
        <v>2339.1999999999998</v>
      </c>
      <c r="AF5429" s="26">
        <v>0.91648151317581594</v>
      </c>
      <c r="AG5429" s="26">
        <v>0.2419099674798503</v>
      </c>
      <c r="AH5429" s="29"/>
      <c r="AI5429" s="29">
        <v>1.1000000000000032</v>
      </c>
      <c r="AJ5429" s="125"/>
      <c r="AK5429" s="125"/>
      <c r="AL5429" s="125"/>
      <c r="AM5429" s="125"/>
    </row>
    <row r="5430" spans="1:39" s="1" customFormat="1" ht="15" customHeight="1" x14ac:dyDescent="0.2">
      <c r="A5430" s="30">
        <v>5572</v>
      </c>
      <c r="B5430" s="30">
        <v>111220</v>
      </c>
      <c r="C5430" s="140">
        <v>40899</v>
      </c>
      <c r="D5430" s="30">
        <v>30</v>
      </c>
      <c r="E5430" s="30" t="s">
        <v>49</v>
      </c>
      <c r="F5430" s="30">
        <v>-80</v>
      </c>
      <c r="G5430" s="83">
        <v>50.154000000000003</v>
      </c>
      <c r="H5430" s="32">
        <v>-80.835899999999995</v>
      </c>
      <c r="I5430" s="30">
        <v>24</v>
      </c>
      <c r="J5430" s="83">
        <v>58.552999999999926</v>
      </c>
      <c r="K5430" s="32">
        <v>24.975883333333332</v>
      </c>
      <c r="L5430" s="34">
        <v>23.081</v>
      </c>
      <c r="M5430" s="34">
        <v>35.274999999999999</v>
      </c>
      <c r="N5430" s="33"/>
      <c r="O5430" s="33"/>
      <c r="P5430" s="31">
        <v>59.740540540540543</v>
      </c>
      <c r="Q5430" s="31">
        <v>21.440917000000002</v>
      </c>
      <c r="R5430" s="31">
        <v>1.211242603416979</v>
      </c>
      <c r="S5430" s="31">
        <v>3.3420000000000001</v>
      </c>
      <c r="T5430" s="31">
        <v>0.126</v>
      </c>
      <c r="U5430" s="31">
        <v>0</v>
      </c>
      <c r="V5430" s="31">
        <v>0</v>
      </c>
      <c r="W5430" s="31">
        <v>0</v>
      </c>
      <c r="X5430" s="31">
        <v>33.185000000000002</v>
      </c>
      <c r="Y5430" s="31">
        <v>0.30066199999999998</v>
      </c>
      <c r="Z5430" s="31">
        <v>0.17466199999999998</v>
      </c>
      <c r="AA5430" s="31">
        <v>8.1608229669239094</v>
      </c>
      <c r="AB5430" s="31" t="s">
        <v>194</v>
      </c>
      <c r="AC5430" s="31" t="s">
        <v>194</v>
      </c>
      <c r="AD5430" s="31">
        <v>3.3420000000000001</v>
      </c>
      <c r="AE5430" s="34">
        <v>2247.1999999999998</v>
      </c>
      <c r="AF5430" s="31">
        <v>0.74556213129736792</v>
      </c>
      <c r="AG5430" s="31">
        <v>0.24649238851720773</v>
      </c>
      <c r="AH5430" s="34"/>
      <c r="AI5430" s="34">
        <v>1.2999999999999989</v>
      </c>
      <c r="AJ5430" s="127"/>
      <c r="AK5430" s="127"/>
      <c r="AL5430" s="127"/>
      <c r="AM5430" s="127"/>
    </row>
    <row r="5431" spans="1:39" s="1" customFormat="1" ht="15" customHeight="1" x14ac:dyDescent="0.2">
      <c r="A5431" s="30">
        <v>5573</v>
      </c>
      <c r="B5431" s="30">
        <v>111220</v>
      </c>
      <c r="C5431" s="140">
        <v>40899</v>
      </c>
      <c r="D5431" s="30">
        <v>31</v>
      </c>
      <c r="E5431" s="30" t="s">
        <v>49</v>
      </c>
      <c r="F5431" s="30">
        <v>-80</v>
      </c>
      <c r="G5431" s="83">
        <v>52.195999999999998</v>
      </c>
      <c r="H5431" s="32">
        <v>-80.869933333333336</v>
      </c>
      <c r="I5431" s="30">
        <v>25</v>
      </c>
      <c r="J5431" s="83">
        <v>0.68300000000007799</v>
      </c>
      <c r="K5431" s="32">
        <v>25.011383333333335</v>
      </c>
      <c r="L5431" s="34">
        <v>22.372</v>
      </c>
      <c r="M5431" s="34">
        <v>35.755000000000003</v>
      </c>
      <c r="N5431" s="33"/>
      <c r="O5431" s="33"/>
      <c r="P5431" s="31">
        <v>61.491891891891889</v>
      </c>
      <c r="Q5431" s="31">
        <v>33.972853999999998</v>
      </c>
      <c r="R5431" s="31">
        <v>0.51901075500950467</v>
      </c>
      <c r="S5431" s="31">
        <v>0.35</v>
      </c>
      <c r="T5431" s="31">
        <v>0.40200000000000002</v>
      </c>
      <c r="U5431" s="31">
        <v>0</v>
      </c>
      <c r="V5431" s="31">
        <v>0</v>
      </c>
      <c r="W5431" s="31">
        <v>0</v>
      </c>
      <c r="X5431" s="31">
        <v>109.849</v>
      </c>
      <c r="Y5431" s="31">
        <v>0.63906399999999997</v>
      </c>
      <c r="Z5431" s="31">
        <v>0.23706399999999994</v>
      </c>
      <c r="AA5431" s="31">
        <v>8.118891763392158</v>
      </c>
      <c r="AB5431" s="31" t="s">
        <v>194</v>
      </c>
      <c r="AC5431" s="31" t="s">
        <v>194</v>
      </c>
      <c r="AD5431" s="31">
        <v>0.35</v>
      </c>
      <c r="AE5431" s="34">
        <v>2290.4</v>
      </c>
      <c r="AF5431" s="31">
        <v>0.68030965792012776</v>
      </c>
      <c r="AG5431" s="31">
        <v>0.27817910746463148</v>
      </c>
      <c r="AH5431" s="34"/>
      <c r="AI5431" s="34">
        <v>0.59999999999999609</v>
      </c>
      <c r="AJ5431" s="127"/>
      <c r="AK5431" s="127"/>
      <c r="AL5431" s="127"/>
      <c r="AM5431" s="127"/>
    </row>
    <row r="5432" spans="1:39" s="1" customFormat="1" ht="15" customHeight="1" x14ac:dyDescent="0.2">
      <c r="A5432" s="30">
        <v>5574</v>
      </c>
      <c r="B5432" s="30">
        <v>111220</v>
      </c>
      <c r="C5432" s="140">
        <v>40899</v>
      </c>
      <c r="D5432" s="30">
        <v>32</v>
      </c>
      <c r="E5432" s="30" t="s">
        <v>49</v>
      </c>
      <c r="F5432" s="30">
        <v>-80</v>
      </c>
      <c r="G5432" s="83">
        <v>55.564</v>
      </c>
      <c r="H5432" s="32">
        <v>-80.926066666666671</v>
      </c>
      <c r="I5432" s="30">
        <v>25</v>
      </c>
      <c r="J5432" s="83">
        <v>0.73900000000001853</v>
      </c>
      <c r="K5432" s="32">
        <v>25.012316666666667</v>
      </c>
      <c r="L5432" s="34">
        <v>22.768999999999998</v>
      </c>
      <c r="M5432" s="34">
        <v>35.661000000000001</v>
      </c>
      <c r="N5432" s="33"/>
      <c r="O5432" s="33"/>
      <c r="P5432" s="31">
        <v>57.924324324324317</v>
      </c>
      <c r="Q5432" s="31">
        <v>45.643393999999994</v>
      </c>
      <c r="R5432" s="31">
        <v>0.84443649972123969</v>
      </c>
      <c r="S5432" s="31">
        <v>0.54800000000000004</v>
      </c>
      <c r="T5432" s="31">
        <v>0.497</v>
      </c>
      <c r="U5432" s="31">
        <v>4.7E-2</v>
      </c>
      <c r="V5432" s="31">
        <v>4.7E-2</v>
      </c>
      <c r="W5432" s="31">
        <v>0</v>
      </c>
      <c r="X5432" s="31">
        <v>138.35599999999999</v>
      </c>
      <c r="Y5432" s="31">
        <v>0.64283800000000002</v>
      </c>
      <c r="Z5432" s="31">
        <v>0.14583800000000002</v>
      </c>
      <c r="AA5432" s="31">
        <v>8.12322977359063</v>
      </c>
      <c r="AB5432" s="31" t="s">
        <v>194</v>
      </c>
      <c r="AC5432" s="31" t="s">
        <v>194</v>
      </c>
      <c r="AD5432" s="31">
        <v>0.59500000000000008</v>
      </c>
      <c r="AE5432" s="34">
        <v>2180.8000000000002</v>
      </c>
      <c r="AF5432" s="31">
        <v>1.3067334023416319</v>
      </c>
      <c r="AG5432" s="31">
        <v>0.41518979990795302</v>
      </c>
      <c r="AH5432" s="34"/>
      <c r="AI5432" s="34">
        <v>1.0000000000000053</v>
      </c>
      <c r="AJ5432" s="127"/>
      <c r="AK5432" s="127"/>
      <c r="AL5432" s="127"/>
      <c r="AM5432" s="127"/>
    </row>
    <row r="5433" spans="1:39" s="1" customFormat="1" ht="15" customHeight="1" x14ac:dyDescent="0.2">
      <c r="A5433" s="30">
        <v>5575</v>
      </c>
      <c r="B5433" s="30">
        <v>111220</v>
      </c>
      <c r="C5433" s="140">
        <v>40899</v>
      </c>
      <c r="D5433" s="30">
        <v>33</v>
      </c>
      <c r="E5433" s="30" t="s">
        <v>49</v>
      </c>
      <c r="F5433" s="30">
        <v>-80</v>
      </c>
      <c r="G5433" s="83">
        <v>55.238</v>
      </c>
      <c r="H5433" s="32">
        <v>-80.920633333333328</v>
      </c>
      <c r="I5433" s="30">
        <v>25</v>
      </c>
      <c r="J5433" s="83">
        <v>3.2529999999999148</v>
      </c>
      <c r="K5433" s="32">
        <v>25.054216666666665</v>
      </c>
      <c r="L5433" s="34">
        <v>22.966999999999999</v>
      </c>
      <c r="M5433" s="34">
        <v>34.627000000000002</v>
      </c>
      <c r="N5433" s="33"/>
      <c r="O5433" s="33"/>
      <c r="P5433" s="31">
        <v>59.394594594594594</v>
      </c>
      <c r="Q5433" s="31">
        <v>37.474015999999999</v>
      </c>
      <c r="R5433" s="31">
        <v>0.66049084681125325</v>
      </c>
      <c r="S5433" s="31">
        <v>1.0549999999999999</v>
      </c>
      <c r="T5433" s="31">
        <v>0.214</v>
      </c>
      <c r="U5433" s="31">
        <v>3.1E-2</v>
      </c>
      <c r="V5433" s="31">
        <v>3.1E-2</v>
      </c>
      <c r="W5433" s="31">
        <v>0</v>
      </c>
      <c r="X5433" s="31">
        <v>57.259</v>
      </c>
      <c r="Y5433" s="31">
        <v>0.337144</v>
      </c>
      <c r="Z5433" s="31">
        <v>0.123144</v>
      </c>
      <c r="AA5433" s="31">
        <v>8.3596942141879929</v>
      </c>
      <c r="AB5433" s="31" t="s">
        <v>194</v>
      </c>
      <c r="AC5433" s="31" t="s">
        <v>194</v>
      </c>
      <c r="AD5433" s="31">
        <v>1.0859999999999999</v>
      </c>
      <c r="AE5433" s="34">
        <v>2168.8000000000002</v>
      </c>
      <c r="AF5433" s="31">
        <v>0.7518768867854877</v>
      </c>
      <c r="AG5433" s="31">
        <v>0.25211212349302264</v>
      </c>
      <c r="AH5433" s="34"/>
      <c r="AI5433" s="34">
        <v>0.75000000000000178</v>
      </c>
      <c r="AJ5433" s="127"/>
      <c r="AK5433" s="127"/>
      <c r="AL5433" s="127"/>
      <c r="AM5433" s="127"/>
    </row>
    <row r="5434" spans="1:39" s="1" customFormat="1" ht="15" customHeight="1" x14ac:dyDescent="0.2">
      <c r="A5434" s="30">
        <v>5576</v>
      </c>
      <c r="B5434" s="30">
        <v>111220</v>
      </c>
      <c r="C5434" s="140">
        <v>40899</v>
      </c>
      <c r="D5434" s="30">
        <v>35</v>
      </c>
      <c r="E5434" s="30" t="s">
        <v>49</v>
      </c>
      <c r="F5434" s="30">
        <v>-80</v>
      </c>
      <c r="G5434" s="83">
        <v>52.759</v>
      </c>
      <c r="H5434" s="32">
        <v>-80.879316666666668</v>
      </c>
      <c r="I5434" s="30">
        <v>24</v>
      </c>
      <c r="J5434" s="83">
        <v>58.361999999999981</v>
      </c>
      <c r="K5434" s="32">
        <v>24.9727</v>
      </c>
      <c r="L5434" s="34">
        <v>23.117999999999999</v>
      </c>
      <c r="M5434" s="34">
        <v>36.058999999999997</v>
      </c>
      <c r="N5434" s="33"/>
      <c r="O5434" s="33"/>
      <c r="P5434" s="31">
        <v>58.162162162162154</v>
      </c>
      <c r="Q5434" s="31">
        <v>29.999313000000001</v>
      </c>
      <c r="R5434" s="31">
        <v>0.79308333783092033</v>
      </c>
      <c r="S5434" s="31">
        <v>0.79200000000000004</v>
      </c>
      <c r="T5434" s="31">
        <v>0.35099999999999998</v>
      </c>
      <c r="U5434" s="31">
        <v>0</v>
      </c>
      <c r="V5434" s="31">
        <v>0</v>
      </c>
      <c r="W5434" s="31">
        <v>0</v>
      </c>
      <c r="X5434" s="31">
        <v>91.828999999999994</v>
      </c>
      <c r="Y5434" s="31">
        <v>0.48172799999999999</v>
      </c>
      <c r="Z5434" s="31">
        <v>0.13072800000000001</v>
      </c>
      <c r="AA5434" s="31">
        <v>8.1473476546426529</v>
      </c>
      <c r="AB5434" s="31" t="s">
        <v>194</v>
      </c>
      <c r="AC5434" s="31" t="s">
        <v>194</v>
      </c>
      <c r="AD5434" s="31">
        <v>0.79200000000000004</v>
      </c>
      <c r="AE5434" s="34">
        <v>2205.6</v>
      </c>
      <c r="AF5434" s="31">
        <v>1.3180999622202478</v>
      </c>
      <c r="AG5434" s="31">
        <v>0.30834731631785894</v>
      </c>
      <c r="AH5434" s="34"/>
      <c r="AI5434" s="34">
        <v>0.94999999999999751</v>
      </c>
      <c r="AJ5434" s="127"/>
      <c r="AK5434" s="127"/>
      <c r="AL5434" s="127"/>
      <c r="AM5434" s="127"/>
    </row>
    <row r="5435" spans="1:39" s="1" customFormat="1" ht="15" customHeight="1" x14ac:dyDescent="0.2">
      <c r="A5435" s="30">
        <v>5577</v>
      </c>
      <c r="B5435" s="30">
        <v>111220</v>
      </c>
      <c r="C5435" s="140">
        <v>40899</v>
      </c>
      <c r="D5435" s="30">
        <v>38</v>
      </c>
      <c r="E5435" s="30" t="s">
        <v>50</v>
      </c>
      <c r="F5435" s="30">
        <v>-80</v>
      </c>
      <c r="G5435" s="83">
        <v>41.854999999999997</v>
      </c>
      <c r="H5435" s="32">
        <v>-80.697583333333327</v>
      </c>
      <c r="I5435" s="30">
        <v>24</v>
      </c>
      <c r="J5435" s="83">
        <v>59.154000000000053</v>
      </c>
      <c r="K5435" s="32">
        <v>24.985900000000001</v>
      </c>
      <c r="L5435" s="34">
        <v>22.702999999999999</v>
      </c>
      <c r="M5435" s="34">
        <v>34.747</v>
      </c>
      <c r="N5435" s="33"/>
      <c r="O5435" s="33"/>
      <c r="P5435" s="31">
        <v>24.843243243243244</v>
      </c>
      <c r="Q5435" s="31">
        <v>11.076365999999998</v>
      </c>
      <c r="R5435" s="31">
        <v>5.3140824056842826</v>
      </c>
      <c r="S5435" s="31">
        <v>1.4330000000000001</v>
      </c>
      <c r="T5435" s="31">
        <v>0.02</v>
      </c>
      <c r="U5435" s="31">
        <v>0</v>
      </c>
      <c r="V5435" s="31">
        <v>0</v>
      </c>
      <c r="W5435" s="31">
        <v>0</v>
      </c>
      <c r="X5435" s="31">
        <v>2.2879999999999998</v>
      </c>
      <c r="Y5435" s="31">
        <v>0.15850800000000001</v>
      </c>
      <c r="Z5435" s="31">
        <v>0.13850800000000002</v>
      </c>
      <c r="AA5435" s="31">
        <v>7.9978015678729193</v>
      </c>
      <c r="AB5435" s="31" t="s">
        <v>194</v>
      </c>
      <c r="AC5435" s="31" t="s">
        <v>194</v>
      </c>
      <c r="AD5435" s="31">
        <v>1.4330000000000001</v>
      </c>
      <c r="AE5435" s="34">
        <v>2379.1999999999998</v>
      </c>
      <c r="AF5435" s="31">
        <v>1.141707792252096</v>
      </c>
      <c r="AG5435" s="31">
        <v>0.35644371379871259</v>
      </c>
      <c r="AH5435" s="34"/>
      <c r="AI5435" s="34">
        <v>5.4500000000000082</v>
      </c>
      <c r="AJ5435" s="127"/>
      <c r="AK5435" s="127"/>
      <c r="AL5435" s="127"/>
      <c r="AM5435" s="127"/>
    </row>
    <row r="5436" spans="1:39" s="1" customFormat="1" ht="15" customHeight="1" x14ac:dyDescent="0.2">
      <c r="A5436" s="30">
        <v>5578</v>
      </c>
      <c r="B5436" s="30">
        <v>111220</v>
      </c>
      <c r="C5436" s="140">
        <v>40899</v>
      </c>
      <c r="D5436" s="30">
        <v>39</v>
      </c>
      <c r="E5436" s="30" t="s">
        <v>50</v>
      </c>
      <c r="F5436" s="30">
        <v>-80</v>
      </c>
      <c r="G5436" s="83">
        <v>38.796999999999997</v>
      </c>
      <c r="H5436" s="32">
        <v>-80.64661666666666</v>
      </c>
      <c r="I5436" s="30">
        <v>25</v>
      </c>
      <c r="J5436" s="83">
        <v>0.47399999999996112</v>
      </c>
      <c r="K5436" s="32">
        <v>25.007899999999999</v>
      </c>
      <c r="L5436" s="34">
        <v>22.75</v>
      </c>
      <c r="M5436" s="34">
        <v>33.719000000000001</v>
      </c>
      <c r="N5436" s="33"/>
      <c r="O5436" s="33"/>
      <c r="P5436" s="31">
        <v>42.637837837837836</v>
      </c>
      <c r="Q5436" s="31">
        <v>12.826946999999999</v>
      </c>
      <c r="R5436" s="31">
        <v>0.79505477784029888</v>
      </c>
      <c r="S5436" s="31">
        <v>3.1280000000000001</v>
      </c>
      <c r="T5436" s="31">
        <v>2.1000000000000001E-2</v>
      </c>
      <c r="U5436" s="31">
        <v>0</v>
      </c>
      <c r="V5436" s="31">
        <v>0</v>
      </c>
      <c r="W5436" s="31">
        <v>0</v>
      </c>
      <c r="X5436" s="31">
        <v>1.766</v>
      </c>
      <c r="Y5436" s="31">
        <v>0.241536</v>
      </c>
      <c r="Z5436" s="31">
        <v>0.22053600000000001</v>
      </c>
      <c r="AA5436" s="31">
        <v>8.0311166930024473</v>
      </c>
      <c r="AB5436" s="31" t="s">
        <v>194</v>
      </c>
      <c r="AC5436" s="31" t="s">
        <v>194</v>
      </c>
      <c r="AD5436" s="31">
        <v>3.1280000000000001</v>
      </c>
      <c r="AE5436" s="34">
        <v>2446.4</v>
      </c>
      <c r="AF5436" s="31">
        <v>0.88153986614155189</v>
      </c>
      <c r="AG5436" s="31">
        <v>0.15713375704776888</v>
      </c>
      <c r="AH5436" s="34"/>
      <c r="AI5436" s="34">
        <v>0.90000000000000746</v>
      </c>
      <c r="AJ5436" s="127"/>
      <c r="AK5436" s="127"/>
      <c r="AL5436" s="127"/>
      <c r="AM5436" s="127"/>
    </row>
    <row r="5437" spans="1:39" s="1" customFormat="1" ht="15" customHeight="1" x14ac:dyDescent="0.2">
      <c r="A5437" s="30">
        <v>5579</v>
      </c>
      <c r="B5437" s="30">
        <v>111220</v>
      </c>
      <c r="C5437" s="140">
        <v>40899</v>
      </c>
      <c r="D5437" s="30">
        <v>40</v>
      </c>
      <c r="E5437" s="30" t="s">
        <v>47</v>
      </c>
      <c r="F5437" s="30">
        <v>-80</v>
      </c>
      <c r="G5437" s="83">
        <v>35.914000000000001</v>
      </c>
      <c r="H5437" s="32">
        <v>-80.59856666666667</v>
      </c>
      <c r="I5437" s="30">
        <v>25</v>
      </c>
      <c r="J5437" s="83">
        <v>1.0540000000000305</v>
      </c>
      <c r="K5437" s="32">
        <v>25.017566666666667</v>
      </c>
      <c r="L5437" s="34">
        <v>22.891999999999999</v>
      </c>
      <c r="M5437" s="34">
        <v>33.911999999999999</v>
      </c>
      <c r="N5437" s="33"/>
      <c r="O5437" s="33"/>
      <c r="P5437" s="31">
        <v>47.675675675675677</v>
      </c>
      <c r="Q5437" s="31">
        <v>12.688011999999999</v>
      </c>
      <c r="R5437" s="31">
        <v>2.6784327711346436</v>
      </c>
      <c r="S5437" s="31">
        <v>1.518</v>
      </c>
      <c r="T5437" s="31">
        <v>1.4E-2</v>
      </c>
      <c r="U5437" s="31">
        <v>2.5999999999999999E-2</v>
      </c>
      <c r="V5437" s="31">
        <v>2.5999999999999999E-2</v>
      </c>
      <c r="W5437" s="31">
        <v>0</v>
      </c>
      <c r="X5437" s="31">
        <v>2.9889999999999999</v>
      </c>
      <c r="Y5437" s="31">
        <v>0.12831599999999999</v>
      </c>
      <c r="Z5437" s="31">
        <v>0.11431599999999999</v>
      </c>
      <c r="AA5437" s="31">
        <v>8.0243604481038435</v>
      </c>
      <c r="AB5437" s="31" t="s">
        <v>194</v>
      </c>
      <c r="AC5437" s="31" t="s">
        <v>194</v>
      </c>
      <c r="AD5437" s="31">
        <v>1.544</v>
      </c>
      <c r="AE5437" s="34">
        <v>2426.4</v>
      </c>
      <c r="AF5437" s="31">
        <v>0.60116472246902397</v>
      </c>
      <c r="AG5437" s="31">
        <v>0.12273671473401794</v>
      </c>
      <c r="AH5437" s="34"/>
      <c r="AI5437" s="34">
        <v>2.7500000000000036</v>
      </c>
      <c r="AJ5437" s="127"/>
      <c r="AK5437" s="127"/>
      <c r="AL5437" s="127"/>
      <c r="AM5437" s="127"/>
    </row>
    <row r="5438" spans="1:39" s="1" customFormat="1" ht="15" customHeight="1" x14ac:dyDescent="0.2">
      <c r="A5438" s="30">
        <v>5580</v>
      </c>
      <c r="B5438" s="30">
        <v>120222</v>
      </c>
      <c r="C5438" s="140">
        <v>40961</v>
      </c>
      <c r="D5438" s="30" t="s">
        <v>15</v>
      </c>
      <c r="E5438" s="30" t="s">
        <v>76</v>
      </c>
      <c r="F5438" s="30">
        <v>-80</v>
      </c>
      <c r="G5438" s="83">
        <v>11.022</v>
      </c>
      <c r="H5438" s="32">
        <v>-80.183700000000002</v>
      </c>
      <c r="I5438" s="30">
        <v>25</v>
      </c>
      <c r="J5438" s="83">
        <v>44.328999999999894</v>
      </c>
      <c r="K5438" s="32">
        <v>25.738816666666665</v>
      </c>
      <c r="L5438" s="34">
        <v>23.390999999999998</v>
      </c>
      <c r="M5438" s="34">
        <v>32.658000000000001</v>
      </c>
      <c r="N5438" s="33"/>
      <c r="O5438" s="33"/>
      <c r="P5438" s="31">
        <v>55.178378378378376</v>
      </c>
      <c r="Q5438" s="31">
        <v>14.827611000000001</v>
      </c>
      <c r="R5438" s="31" t="s">
        <v>194</v>
      </c>
      <c r="S5438" s="31">
        <v>3.4060000000000001</v>
      </c>
      <c r="T5438" s="31">
        <v>2.5999999999999999E-2</v>
      </c>
      <c r="U5438" s="31">
        <v>1.3160000000000001</v>
      </c>
      <c r="V5438" s="31">
        <v>0.17399999999999999</v>
      </c>
      <c r="W5438" s="31">
        <v>1.1420000000000001</v>
      </c>
      <c r="X5438" s="31">
        <v>4.0170000000000003</v>
      </c>
      <c r="Y5438" s="31" t="s">
        <v>194</v>
      </c>
      <c r="Z5438" s="31" t="s">
        <v>194</v>
      </c>
      <c r="AA5438" s="31" t="s">
        <v>194</v>
      </c>
      <c r="AB5438" s="31" t="s">
        <v>194</v>
      </c>
      <c r="AC5438" s="31" t="s">
        <v>194</v>
      </c>
      <c r="AD5438" s="31">
        <v>4.7220000000000004</v>
      </c>
      <c r="AE5438" s="34" t="s">
        <v>194</v>
      </c>
      <c r="AF5438" s="31">
        <v>1.2355871571754795</v>
      </c>
      <c r="AG5438" s="31">
        <v>0.69108714709598584</v>
      </c>
      <c r="AH5438" s="34"/>
      <c r="AI5438" s="34" t="s">
        <v>194</v>
      </c>
      <c r="AJ5438" s="127"/>
      <c r="AK5438" s="127"/>
      <c r="AL5438" s="127"/>
      <c r="AM5438" s="127"/>
    </row>
    <row r="5439" spans="1:39" s="1" customFormat="1" ht="15" customHeight="1" x14ac:dyDescent="0.2">
      <c r="A5439" s="30">
        <v>5581</v>
      </c>
      <c r="B5439" s="30">
        <v>120222</v>
      </c>
      <c r="C5439" s="140">
        <v>40961</v>
      </c>
      <c r="D5439" s="30" t="s">
        <v>24</v>
      </c>
      <c r="E5439" s="30" t="s">
        <v>77</v>
      </c>
      <c r="F5439" s="30">
        <v>-80</v>
      </c>
      <c r="G5439" s="83">
        <v>21.681999999999999</v>
      </c>
      <c r="H5439" s="32">
        <v>-80.361366666666669</v>
      </c>
      <c r="I5439" s="30">
        <v>25</v>
      </c>
      <c r="J5439" s="83">
        <v>17.84000000000006</v>
      </c>
      <c r="K5439" s="32">
        <v>25.297333333333334</v>
      </c>
      <c r="L5439" s="34">
        <v>24.076000000000001</v>
      </c>
      <c r="M5439" s="34">
        <v>31.402000000000001</v>
      </c>
      <c r="N5439" s="33"/>
      <c r="O5439" s="33"/>
      <c r="P5439" s="31">
        <v>61.189189189189186</v>
      </c>
      <c r="Q5439" s="31">
        <v>18.912299999999998</v>
      </c>
      <c r="R5439" s="31" t="s">
        <v>194</v>
      </c>
      <c r="S5439" s="31">
        <v>0.84599999999999997</v>
      </c>
      <c r="T5439" s="31">
        <v>5.8999999999999997E-2</v>
      </c>
      <c r="U5439" s="31">
        <v>1.161</v>
      </c>
      <c r="V5439" s="31">
        <v>0.221</v>
      </c>
      <c r="W5439" s="31">
        <v>0.94</v>
      </c>
      <c r="X5439" s="31">
        <v>3.931</v>
      </c>
      <c r="Y5439" s="31" t="s">
        <v>194</v>
      </c>
      <c r="Z5439" s="31" t="s">
        <v>194</v>
      </c>
      <c r="AA5439" s="31" t="s">
        <v>194</v>
      </c>
      <c r="AB5439" s="31" t="s">
        <v>194</v>
      </c>
      <c r="AC5439" s="31" t="s">
        <v>194</v>
      </c>
      <c r="AD5439" s="31">
        <v>2.0069999999999997</v>
      </c>
      <c r="AE5439" s="34" t="s">
        <v>194</v>
      </c>
      <c r="AF5439" s="31">
        <v>0.79102837081183197</v>
      </c>
      <c r="AG5439" s="31">
        <v>0.21258768663968056</v>
      </c>
      <c r="AH5439" s="34"/>
      <c r="AI5439" s="34" t="s">
        <v>194</v>
      </c>
      <c r="AJ5439" s="127"/>
      <c r="AK5439" s="127"/>
      <c r="AL5439" s="127"/>
      <c r="AM5439" s="127"/>
    </row>
    <row r="5440" spans="1:39" s="1" customFormat="1" ht="15" customHeight="1" x14ac:dyDescent="0.2">
      <c r="A5440" s="30">
        <v>5582</v>
      </c>
      <c r="B5440" s="30">
        <v>120222</v>
      </c>
      <c r="C5440" s="140">
        <v>40961</v>
      </c>
      <c r="D5440" s="30" t="s">
        <v>25</v>
      </c>
      <c r="E5440" s="30" t="s">
        <v>79</v>
      </c>
      <c r="F5440" s="30">
        <v>-80</v>
      </c>
      <c r="G5440" s="83">
        <v>22.564</v>
      </c>
      <c r="H5440" s="32">
        <v>-80.376066666666674</v>
      </c>
      <c r="I5440" s="30">
        <v>25</v>
      </c>
      <c r="J5440" s="83">
        <v>14.323999999999941</v>
      </c>
      <c r="K5440" s="32">
        <v>25.238733333333332</v>
      </c>
      <c r="L5440" s="34">
        <v>24.507000000000001</v>
      </c>
      <c r="M5440" s="34">
        <v>30.16</v>
      </c>
      <c r="N5440" s="33"/>
      <c r="O5440" s="33"/>
      <c r="P5440" s="31">
        <v>56.064864864864859</v>
      </c>
      <c r="Q5440" s="31">
        <v>17.773033000000002</v>
      </c>
      <c r="R5440" s="31" t="s">
        <v>194</v>
      </c>
      <c r="S5440" s="31">
        <v>2.7989999999999999</v>
      </c>
      <c r="T5440" s="31">
        <v>3.7999999999999999E-2</v>
      </c>
      <c r="U5440" s="31">
        <v>1.7370000000000001</v>
      </c>
      <c r="V5440" s="31">
        <v>0.40100000000000002</v>
      </c>
      <c r="W5440" s="31">
        <v>1.3360000000000001</v>
      </c>
      <c r="X5440" s="31">
        <v>3.8170000000000002</v>
      </c>
      <c r="Y5440" s="31" t="s">
        <v>194</v>
      </c>
      <c r="Z5440" s="31" t="s">
        <v>194</v>
      </c>
      <c r="AA5440" s="31" t="s">
        <v>194</v>
      </c>
      <c r="AB5440" s="31" t="s">
        <v>194</v>
      </c>
      <c r="AC5440" s="31" t="s">
        <v>194</v>
      </c>
      <c r="AD5440" s="31">
        <v>4.5360000000000005</v>
      </c>
      <c r="AE5440" s="34" t="s">
        <v>194</v>
      </c>
      <c r="AF5440" s="31">
        <v>0.91900741537106378</v>
      </c>
      <c r="AG5440" s="31">
        <v>0.24870788595955112</v>
      </c>
      <c r="AH5440" s="34"/>
      <c r="AI5440" s="34" t="s">
        <v>194</v>
      </c>
      <c r="AJ5440" s="127"/>
      <c r="AK5440" s="127"/>
      <c r="AL5440" s="127"/>
      <c r="AM5440" s="127"/>
    </row>
    <row r="5441" spans="1:39" s="1" customFormat="1" ht="15" customHeight="1" x14ac:dyDescent="0.2">
      <c r="A5441" s="30">
        <v>5583</v>
      </c>
      <c r="B5441" s="30">
        <v>120222</v>
      </c>
      <c r="C5441" s="140">
        <v>40961</v>
      </c>
      <c r="D5441" s="30" t="s">
        <v>26</v>
      </c>
      <c r="E5441" s="30" t="s">
        <v>79</v>
      </c>
      <c r="F5441" s="30">
        <v>-80</v>
      </c>
      <c r="G5441" s="83">
        <v>25.355</v>
      </c>
      <c r="H5441" s="32">
        <v>-80.422583333333336</v>
      </c>
      <c r="I5441" s="30">
        <v>25</v>
      </c>
      <c r="J5441" s="83">
        <v>15.341000000000022</v>
      </c>
      <c r="K5441" s="32">
        <v>25.255683333333334</v>
      </c>
      <c r="L5441" s="34">
        <v>24.62</v>
      </c>
      <c r="M5441" s="34">
        <v>26.032</v>
      </c>
      <c r="N5441" s="33"/>
      <c r="O5441" s="33"/>
      <c r="P5441" s="31">
        <v>51.286486486486481</v>
      </c>
      <c r="Q5441" s="31">
        <v>30.582840000000004</v>
      </c>
      <c r="R5441" s="31" t="s">
        <v>194</v>
      </c>
      <c r="S5441" s="31">
        <v>3.88</v>
      </c>
      <c r="T5441" s="31">
        <v>4.3999999999999997E-2</v>
      </c>
      <c r="U5441" s="31">
        <v>1.6060000000000001</v>
      </c>
      <c r="V5441" s="31">
        <v>0.44600000000000001</v>
      </c>
      <c r="W5441" s="31">
        <v>1.1599999999999999</v>
      </c>
      <c r="X5441" s="31">
        <v>14.973000000000001</v>
      </c>
      <c r="Y5441" s="31" t="s">
        <v>194</v>
      </c>
      <c r="Z5441" s="31" t="s">
        <v>194</v>
      </c>
      <c r="AA5441" s="31" t="s">
        <v>194</v>
      </c>
      <c r="AB5441" s="31" t="s">
        <v>194</v>
      </c>
      <c r="AC5441" s="31" t="s">
        <v>194</v>
      </c>
      <c r="AD5441" s="31">
        <v>5.4859999999999998</v>
      </c>
      <c r="AE5441" s="34" t="s">
        <v>194</v>
      </c>
      <c r="AF5441" s="31">
        <v>1.087400895054264</v>
      </c>
      <c r="AG5441" s="31">
        <v>0.2843196026442355</v>
      </c>
      <c r="AH5441" s="34"/>
      <c r="AI5441" s="34" t="s">
        <v>194</v>
      </c>
      <c r="AJ5441" s="127"/>
      <c r="AK5441" s="127"/>
      <c r="AL5441" s="127"/>
      <c r="AM5441" s="127"/>
    </row>
    <row r="5442" spans="1:39" s="1" customFormat="1" ht="15" customHeight="1" x14ac:dyDescent="0.2">
      <c r="A5442" s="30">
        <v>5584</v>
      </c>
      <c r="B5442" s="30">
        <v>120222</v>
      </c>
      <c r="C5442" s="140">
        <v>40961</v>
      </c>
      <c r="D5442" s="30" t="s">
        <v>27</v>
      </c>
      <c r="E5442" s="30" t="s">
        <v>79</v>
      </c>
      <c r="F5442" s="30">
        <v>-80</v>
      </c>
      <c r="G5442" s="83">
        <v>25.399000000000001</v>
      </c>
      <c r="H5442" s="32">
        <v>-80.423316666666665</v>
      </c>
      <c r="I5442" s="30">
        <v>25</v>
      </c>
      <c r="J5442" s="83">
        <v>10.565000000000069</v>
      </c>
      <c r="K5442" s="32">
        <v>25.176083333333334</v>
      </c>
      <c r="L5442" s="34">
        <v>24.100999999999999</v>
      </c>
      <c r="M5442" s="34">
        <v>29.303999999999998</v>
      </c>
      <c r="N5442" s="33"/>
      <c r="O5442" s="33"/>
      <c r="P5442" s="31">
        <v>50.832432432432427</v>
      </c>
      <c r="Q5442" s="31">
        <v>21.163047000000002</v>
      </c>
      <c r="R5442" s="31" t="s">
        <v>194</v>
      </c>
      <c r="S5442" s="31">
        <v>7.101</v>
      </c>
      <c r="T5442" s="31">
        <v>3.5999999999999997E-2</v>
      </c>
      <c r="U5442" s="31">
        <v>3.0510000000000002</v>
      </c>
      <c r="V5442" s="31">
        <v>0.65200000000000002</v>
      </c>
      <c r="W5442" s="31">
        <v>2.399</v>
      </c>
      <c r="X5442" s="31">
        <v>7.8979999999999997</v>
      </c>
      <c r="Y5442" s="31" t="s">
        <v>194</v>
      </c>
      <c r="Z5442" s="31" t="s">
        <v>194</v>
      </c>
      <c r="AA5442" s="31" t="s">
        <v>194</v>
      </c>
      <c r="AB5442" s="31" t="s">
        <v>194</v>
      </c>
      <c r="AC5442" s="31" t="s">
        <v>194</v>
      </c>
      <c r="AD5442" s="31">
        <v>10.152000000000001</v>
      </c>
      <c r="AE5442" s="34" t="s">
        <v>194</v>
      </c>
      <c r="AF5442" s="31">
        <v>1.4641813058454238</v>
      </c>
      <c r="AG5442" s="31">
        <v>0.20664735910544049</v>
      </c>
      <c r="AH5442" s="34"/>
      <c r="AI5442" s="34" t="s">
        <v>194</v>
      </c>
      <c r="AJ5442" s="127"/>
      <c r="AK5442" s="127"/>
      <c r="AL5442" s="127"/>
      <c r="AM5442" s="127"/>
    </row>
    <row r="5443" spans="1:39" s="3" customFormat="1" ht="15" customHeight="1" x14ac:dyDescent="0.2">
      <c r="A5443" s="25">
        <v>5585</v>
      </c>
      <c r="B5443" s="25">
        <v>120222</v>
      </c>
      <c r="C5443" s="139">
        <v>40961</v>
      </c>
      <c r="D5443" s="25" t="s">
        <v>28</v>
      </c>
      <c r="E5443" s="25" t="s">
        <v>77</v>
      </c>
      <c r="F5443" s="25">
        <v>-80</v>
      </c>
      <c r="G5443" s="82">
        <v>12.815</v>
      </c>
      <c r="H5443" s="27">
        <v>-80.213583333333332</v>
      </c>
      <c r="I5443" s="25">
        <v>25</v>
      </c>
      <c r="J5443" s="82">
        <v>28.084999999999951</v>
      </c>
      <c r="K5443" s="27">
        <v>25.468083333333333</v>
      </c>
      <c r="L5443" s="29">
        <v>23.399000000000001</v>
      </c>
      <c r="M5443" s="29">
        <v>35.718000000000004</v>
      </c>
      <c r="N5443" s="28"/>
      <c r="O5443" s="28"/>
      <c r="P5443" s="26">
        <v>60.021621621621613</v>
      </c>
      <c r="Q5443" s="26">
        <v>5.9357710000000008</v>
      </c>
      <c r="R5443" s="26" t="s">
        <v>194</v>
      </c>
      <c r="S5443" s="26">
        <v>1.0580000000000001</v>
      </c>
      <c r="T5443" s="26">
        <v>2E-3</v>
      </c>
      <c r="U5443" s="26">
        <v>0.89900000000000002</v>
      </c>
      <c r="V5443" s="26">
        <v>0.13700000000000001</v>
      </c>
      <c r="W5443" s="26">
        <v>0.76200000000000001</v>
      </c>
      <c r="X5443" s="26">
        <v>0.72</v>
      </c>
      <c r="Y5443" s="26" t="s">
        <v>194</v>
      </c>
      <c r="Z5443" s="26" t="s">
        <v>194</v>
      </c>
      <c r="AA5443" s="26" t="s">
        <v>194</v>
      </c>
      <c r="AB5443" s="26" t="s">
        <v>194</v>
      </c>
      <c r="AC5443" s="26" t="s">
        <v>194</v>
      </c>
      <c r="AD5443" s="26">
        <v>1.9570000000000001</v>
      </c>
      <c r="AE5443" s="29" t="s">
        <v>194</v>
      </c>
      <c r="AF5443" s="26">
        <v>0.4129850089230479</v>
      </c>
      <c r="AG5443" s="26">
        <v>9.9079222545152223E-2</v>
      </c>
      <c r="AH5443" s="29"/>
      <c r="AI5443" s="29" t="s">
        <v>194</v>
      </c>
      <c r="AJ5443" s="125"/>
      <c r="AK5443" s="125"/>
      <c r="AL5443" s="125"/>
      <c r="AM5443" s="125"/>
    </row>
    <row r="5444" spans="1:39" s="1" customFormat="1" ht="15" customHeight="1" x14ac:dyDescent="0.2">
      <c r="A5444" s="30">
        <v>5586</v>
      </c>
      <c r="B5444" s="30">
        <v>120222</v>
      </c>
      <c r="C5444" s="140">
        <v>40961</v>
      </c>
      <c r="D5444" s="30" t="s">
        <v>29</v>
      </c>
      <c r="E5444" s="30" t="s">
        <v>76</v>
      </c>
      <c r="F5444" s="30">
        <v>-80</v>
      </c>
      <c r="G5444" s="83">
        <v>11.88</v>
      </c>
      <c r="H5444" s="32">
        <v>-80.197999999999993</v>
      </c>
      <c r="I5444" s="30">
        <v>25</v>
      </c>
      <c r="J5444" s="83">
        <v>34.817000000000036</v>
      </c>
      <c r="K5444" s="32">
        <v>25.580283333333334</v>
      </c>
      <c r="L5444" s="34">
        <v>23.448</v>
      </c>
      <c r="M5444" s="34">
        <v>35.231999999999999</v>
      </c>
      <c r="N5444" s="33"/>
      <c r="O5444" s="33"/>
      <c r="P5444" s="31">
        <v>62.162162162162161</v>
      </c>
      <c r="Q5444" s="31">
        <v>8.3810269999999996</v>
      </c>
      <c r="R5444" s="31" t="s">
        <v>194</v>
      </c>
      <c r="S5444" s="31">
        <v>1.161</v>
      </c>
      <c r="T5444" s="31">
        <v>1.4999999999999999E-2</v>
      </c>
      <c r="U5444" s="31">
        <v>0.84499999999999997</v>
      </c>
      <c r="V5444" s="31">
        <v>0.128</v>
      </c>
      <c r="W5444" s="31">
        <v>0.71699999999999997</v>
      </c>
      <c r="X5444" s="31">
        <v>1.78</v>
      </c>
      <c r="Y5444" s="31" t="s">
        <v>194</v>
      </c>
      <c r="Z5444" s="31" t="s">
        <v>194</v>
      </c>
      <c r="AA5444" s="31" t="s">
        <v>194</v>
      </c>
      <c r="AB5444" s="31" t="s">
        <v>194</v>
      </c>
      <c r="AC5444" s="31" t="s">
        <v>194</v>
      </c>
      <c r="AD5444" s="31">
        <v>2.0060000000000002</v>
      </c>
      <c r="AE5444" s="34" t="s">
        <v>194</v>
      </c>
      <c r="AF5444" s="31">
        <v>0.23827677375172801</v>
      </c>
      <c r="AG5444" s="31">
        <v>0.21560681670479032</v>
      </c>
      <c r="AH5444" s="34"/>
      <c r="AI5444" s="34" t="s">
        <v>194</v>
      </c>
      <c r="AJ5444" s="127"/>
      <c r="AK5444" s="127"/>
      <c r="AL5444" s="127"/>
      <c r="AM5444" s="127"/>
    </row>
    <row r="5445" spans="1:39" s="1" customFormat="1" ht="15" customHeight="1" x14ac:dyDescent="0.2">
      <c r="A5445" s="30">
        <v>5587</v>
      </c>
      <c r="B5445" s="30">
        <v>120222</v>
      </c>
      <c r="C5445" s="140">
        <v>40961</v>
      </c>
      <c r="D5445" s="30" t="s">
        <v>30</v>
      </c>
      <c r="E5445" s="30" t="s">
        <v>76</v>
      </c>
      <c r="F5445" s="30">
        <v>-80</v>
      </c>
      <c r="G5445" s="83">
        <v>11.202999999999999</v>
      </c>
      <c r="H5445" s="32">
        <v>-80.186716666666669</v>
      </c>
      <c r="I5445" s="30">
        <v>25</v>
      </c>
      <c r="J5445" s="83">
        <v>39.715000000000003</v>
      </c>
      <c r="K5445" s="32">
        <v>25.661916666666666</v>
      </c>
      <c r="L5445" s="34">
        <v>23.315000000000001</v>
      </c>
      <c r="M5445" s="34">
        <v>33.496000000000002</v>
      </c>
      <c r="N5445" s="33"/>
      <c r="O5445" s="33"/>
      <c r="P5445" s="31">
        <v>51.632432432432431</v>
      </c>
      <c r="Q5445" s="31">
        <v>11.743253999999999</v>
      </c>
      <c r="R5445" s="31" t="s">
        <v>194</v>
      </c>
      <c r="S5445" s="31">
        <v>2.2130000000000001</v>
      </c>
      <c r="T5445" s="31">
        <v>3.7999999999999999E-2</v>
      </c>
      <c r="U5445" s="31">
        <v>1.2829999999999999</v>
      </c>
      <c r="V5445" s="31">
        <v>0.16500000000000001</v>
      </c>
      <c r="W5445" s="31">
        <v>1.1179999999999999</v>
      </c>
      <c r="X5445" s="31">
        <v>3.411</v>
      </c>
      <c r="Y5445" s="31" t="s">
        <v>194</v>
      </c>
      <c r="Z5445" s="31" t="s">
        <v>194</v>
      </c>
      <c r="AA5445" s="31" t="s">
        <v>194</v>
      </c>
      <c r="AB5445" s="31" t="s">
        <v>194</v>
      </c>
      <c r="AC5445" s="31" t="s">
        <v>194</v>
      </c>
      <c r="AD5445" s="31">
        <v>3.496</v>
      </c>
      <c r="AE5445" s="34" t="s">
        <v>194</v>
      </c>
      <c r="AF5445" s="31">
        <v>0.47192272681216796</v>
      </c>
      <c r="AG5445" s="31">
        <v>0.18223653174225529</v>
      </c>
      <c r="AH5445" s="34"/>
      <c r="AI5445" s="34" t="s">
        <v>194</v>
      </c>
      <c r="AJ5445" s="127"/>
      <c r="AK5445" s="127"/>
      <c r="AL5445" s="127"/>
      <c r="AM5445" s="127"/>
    </row>
    <row r="5446" spans="1:39" s="1" customFormat="1" ht="15" customHeight="1" x14ac:dyDescent="0.2">
      <c r="A5446" s="30">
        <v>5588</v>
      </c>
      <c r="B5446" s="30">
        <v>120222</v>
      </c>
      <c r="C5446" s="140">
        <v>40961</v>
      </c>
      <c r="D5446" s="30" t="s">
        <v>31</v>
      </c>
      <c r="E5446" s="30" t="s">
        <v>76</v>
      </c>
      <c r="F5446" s="30">
        <v>-80</v>
      </c>
      <c r="G5446" s="83">
        <v>17.369</v>
      </c>
      <c r="H5446" s="32">
        <v>-80.289483333333337</v>
      </c>
      <c r="I5446" s="30">
        <v>25</v>
      </c>
      <c r="J5446" s="83">
        <v>36.908999999999992</v>
      </c>
      <c r="K5446" s="32">
        <v>25.61515</v>
      </c>
      <c r="L5446" s="34">
        <v>23.544</v>
      </c>
      <c r="M5446" s="34">
        <v>27.545000000000002</v>
      </c>
      <c r="N5446" s="33"/>
      <c r="O5446" s="33"/>
      <c r="P5446" s="31">
        <v>66.054054054054063</v>
      </c>
      <c r="Q5446" s="31">
        <v>11.215300999999998</v>
      </c>
      <c r="R5446" s="31" t="s">
        <v>194</v>
      </c>
      <c r="S5446" s="31">
        <v>6.4039999999999999</v>
      </c>
      <c r="T5446" s="31">
        <v>3.6999999999999998E-2</v>
      </c>
      <c r="U5446" s="31">
        <v>1.3149999999999999</v>
      </c>
      <c r="V5446" s="31">
        <v>0.26300000000000001</v>
      </c>
      <c r="W5446" s="31">
        <v>1.052</v>
      </c>
      <c r="X5446" s="31">
        <v>8.266</v>
      </c>
      <c r="Y5446" s="31" t="s">
        <v>194</v>
      </c>
      <c r="Z5446" s="31" t="s">
        <v>194</v>
      </c>
      <c r="AA5446" s="31" t="s">
        <v>194</v>
      </c>
      <c r="AB5446" s="31" t="s">
        <v>194</v>
      </c>
      <c r="AC5446" s="31" t="s">
        <v>194</v>
      </c>
      <c r="AD5446" s="31">
        <v>7.7189999999999994</v>
      </c>
      <c r="AE5446" s="34" t="s">
        <v>194</v>
      </c>
      <c r="AF5446" s="31">
        <v>0.35825712802600795</v>
      </c>
      <c r="AG5446" s="31">
        <v>0.15492596192318597</v>
      </c>
      <c r="AH5446" s="34"/>
      <c r="AI5446" s="34" t="s">
        <v>194</v>
      </c>
      <c r="AJ5446" s="127"/>
      <c r="AK5446" s="127"/>
      <c r="AL5446" s="127"/>
      <c r="AM5446" s="127"/>
    </row>
    <row r="5447" spans="1:39" s="1" customFormat="1" ht="15" customHeight="1" x14ac:dyDescent="0.2">
      <c r="A5447" s="30">
        <v>5589</v>
      </c>
      <c r="B5447" s="30">
        <v>120222</v>
      </c>
      <c r="C5447" s="140">
        <v>40961</v>
      </c>
      <c r="D5447" s="30" t="s">
        <v>16</v>
      </c>
      <c r="E5447" s="30" t="s">
        <v>76</v>
      </c>
      <c r="F5447" s="30">
        <v>-80</v>
      </c>
      <c r="G5447" s="83">
        <v>14.87</v>
      </c>
      <c r="H5447" s="32">
        <v>-80.247833333333332</v>
      </c>
      <c r="I5447" s="30">
        <v>25</v>
      </c>
      <c r="J5447" s="83">
        <v>41.415999999999968</v>
      </c>
      <c r="K5447" s="32">
        <v>25.690266666666666</v>
      </c>
      <c r="L5447" s="34">
        <v>23.257999999999999</v>
      </c>
      <c r="M5447" s="34">
        <v>28.902000000000001</v>
      </c>
      <c r="N5447" s="33"/>
      <c r="O5447" s="33"/>
      <c r="P5447" s="31">
        <v>58.162162162162154</v>
      </c>
      <c r="Q5447" s="31">
        <v>30.610627000000001</v>
      </c>
      <c r="R5447" s="31" t="s">
        <v>194</v>
      </c>
      <c r="S5447" s="31">
        <v>1.702</v>
      </c>
      <c r="T5447" s="31">
        <v>2.7E-2</v>
      </c>
      <c r="U5447" s="31">
        <v>1.24</v>
      </c>
      <c r="V5447" s="31">
        <v>0.219</v>
      </c>
      <c r="W5447" s="31">
        <v>1.0209999999999999</v>
      </c>
      <c r="X5447" s="31">
        <v>12.762</v>
      </c>
      <c r="Y5447" s="31" t="s">
        <v>194</v>
      </c>
      <c r="Z5447" s="31" t="s">
        <v>194</v>
      </c>
      <c r="AA5447" s="31" t="s">
        <v>194</v>
      </c>
      <c r="AB5447" s="31" t="s">
        <v>194</v>
      </c>
      <c r="AC5447" s="31" t="s">
        <v>194</v>
      </c>
      <c r="AD5447" s="31">
        <v>2.9420000000000002</v>
      </c>
      <c r="AE5447" s="34" t="s">
        <v>194</v>
      </c>
      <c r="AF5447" s="31">
        <v>1.3825104681990716</v>
      </c>
      <c r="AG5447" s="31">
        <v>0.66761122180871879</v>
      </c>
      <c r="AH5447" s="34"/>
      <c r="AI5447" s="34" t="s">
        <v>194</v>
      </c>
      <c r="AJ5447" s="127"/>
      <c r="AK5447" s="127"/>
      <c r="AL5447" s="127"/>
      <c r="AM5447" s="127"/>
    </row>
    <row r="5448" spans="1:39" s="1" customFormat="1" ht="15" customHeight="1" x14ac:dyDescent="0.2">
      <c r="A5448" s="30">
        <v>5590</v>
      </c>
      <c r="B5448" s="30">
        <v>120222</v>
      </c>
      <c r="C5448" s="140">
        <v>40961</v>
      </c>
      <c r="D5448" s="30" t="s">
        <v>17</v>
      </c>
      <c r="E5448" s="30" t="s">
        <v>76</v>
      </c>
      <c r="F5448" s="30">
        <v>-80</v>
      </c>
      <c r="G5448" s="83">
        <v>15.833</v>
      </c>
      <c r="H5448" s="32">
        <v>-80.263883333333339</v>
      </c>
      <c r="I5448" s="30">
        <v>25</v>
      </c>
      <c r="J5448" s="83">
        <v>39.241000000000028</v>
      </c>
      <c r="K5448" s="32">
        <v>25.654016666666667</v>
      </c>
      <c r="L5448" s="34">
        <v>23.611000000000001</v>
      </c>
      <c r="M5448" s="34">
        <v>23.48</v>
      </c>
      <c r="N5448" s="33"/>
      <c r="O5448" s="33"/>
      <c r="P5448" s="31">
        <v>58.421621621621625</v>
      </c>
      <c r="Q5448" s="31">
        <v>63.176991000000001</v>
      </c>
      <c r="R5448" s="31" t="s">
        <v>194</v>
      </c>
      <c r="S5448" s="31">
        <v>2.5089999999999999</v>
      </c>
      <c r="T5448" s="31">
        <v>0.121</v>
      </c>
      <c r="U5448" s="31">
        <v>4.069</v>
      </c>
      <c r="V5448" s="31">
        <v>0.57299999999999995</v>
      </c>
      <c r="W5448" s="31">
        <v>3.496</v>
      </c>
      <c r="X5448" s="31">
        <v>66.433999999999997</v>
      </c>
      <c r="Y5448" s="31" t="s">
        <v>194</v>
      </c>
      <c r="Z5448" s="31" t="s">
        <v>194</v>
      </c>
      <c r="AA5448" s="31" t="s">
        <v>194</v>
      </c>
      <c r="AB5448" s="31" t="s">
        <v>194</v>
      </c>
      <c r="AC5448" s="31" t="s">
        <v>194</v>
      </c>
      <c r="AD5448" s="31">
        <v>6.5779999999999994</v>
      </c>
      <c r="AE5448" s="34" t="s">
        <v>194</v>
      </c>
      <c r="AF5448" s="31">
        <v>2.1642771976283282</v>
      </c>
      <c r="AG5448" s="31">
        <v>1.1482898117675595</v>
      </c>
      <c r="AH5448" s="34"/>
      <c r="AI5448" s="34" t="s">
        <v>194</v>
      </c>
      <c r="AJ5448" s="127"/>
      <c r="AK5448" s="127"/>
      <c r="AL5448" s="127"/>
      <c r="AM5448" s="127"/>
    </row>
    <row r="5449" spans="1:39" s="1" customFormat="1" ht="15" customHeight="1" x14ac:dyDescent="0.2">
      <c r="A5449" s="30">
        <v>5591</v>
      </c>
      <c r="B5449" s="30">
        <v>120222</v>
      </c>
      <c r="C5449" s="140">
        <v>40961</v>
      </c>
      <c r="D5449" s="30" t="s">
        <v>18</v>
      </c>
      <c r="E5449" s="30" t="s">
        <v>76</v>
      </c>
      <c r="F5449" s="30">
        <v>-80</v>
      </c>
      <c r="G5449" s="83">
        <v>15.802</v>
      </c>
      <c r="H5449" s="32">
        <v>-80.26336666666667</v>
      </c>
      <c r="I5449" s="30">
        <v>25</v>
      </c>
      <c r="J5449" s="83">
        <v>35.494999999999948</v>
      </c>
      <c r="K5449" s="32">
        <v>25.591583333333332</v>
      </c>
      <c r="L5449" s="34">
        <v>23.597000000000001</v>
      </c>
      <c r="M5449" s="34">
        <v>30.963000000000001</v>
      </c>
      <c r="N5449" s="33"/>
      <c r="O5449" s="33"/>
      <c r="P5449" s="31">
        <v>64.713513513513504</v>
      </c>
      <c r="Q5449" s="31">
        <v>12.298993999999999</v>
      </c>
      <c r="R5449" s="31" t="s">
        <v>194</v>
      </c>
      <c r="S5449" s="31">
        <v>1.2629999999999999</v>
      </c>
      <c r="T5449" s="31">
        <v>7.0000000000000001E-3</v>
      </c>
      <c r="U5449" s="31">
        <v>3.4409999999999998</v>
      </c>
      <c r="V5449" s="31">
        <v>0.32300000000000001</v>
      </c>
      <c r="W5449" s="31">
        <v>3.1179999999999999</v>
      </c>
      <c r="X5449" s="31">
        <v>2.6040000000000001</v>
      </c>
      <c r="Y5449" s="31" t="s">
        <v>194</v>
      </c>
      <c r="Z5449" s="31" t="s">
        <v>194</v>
      </c>
      <c r="AA5449" s="31" t="s">
        <v>194</v>
      </c>
      <c r="AB5449" s="31" t="s">
        <v>194</v>
      </c>
      <c r="AC5449" s="31" t="s">
        <v>194</v>
      </c>
      <c r="AD5449" s="31">
        <v>4.7039999999999997</v>
      </c>
      <c r="AE5449" s="34" t="s">
        <v>194</v>
      </c>
      <c r="AF5449" s="31">
        <v>0.36499286721333601</v>
      </c>
      <c r="AG5449" s="31">
        <v>9.8960449572127213E-2</v>
      </c>
      <c r="AH5449" s="34"/>
      <c r="AI5449" s="34" t="s">
        <v>194</v>
      </c>
      <c r="AJ5449" s="127"/>
      <c r="AK5449" s="127"/>
      <c r="AL5449" s="127"/>
      <c r="AM5449" s="127"/>
    </row>
    <row r="5450" spans="1:39" s="1" customFormat="1" ht="15" customHeight="1" x14ac:dyDescent="0.2">
      <c r="A5450" s="30">
        <v>5592</v>
      </c>
      <c r="B5450" s="30">
        <v>120222</v>
      </c>
      <c r="C5450" s="140">
        <v>40961</v>
      </c>
      <c r="D5450" s="30" t="s">
        <v>19</v>
      </c>
      <c r="E5450" s="30" t="s">
        <v>77</v>
      </c>
      <c r="F5450" s="30">
        <v>-80</v>
      </c>
      <c r="G5450" s="83">
        <v>18.809000000000001</v>
      </c>
      <c r="H5450" s="32">
        <v>-80.313483333333338</v>
      </c>
      <c r="I5450" s="30">
        <v>25</v>
      </c>
      <c r="J5450" s="83">
        <v>31.783999999999963</v>
      </c>
      <c r="K5450" s="32">
        <v>25.529733333333333</v>
      </c>
      <c r="L5450" s="34">
        <v>24.146999999999998</v>
      </c>
      <c r="M5450" s="34">
        <v>19.393999999999998</v>
      </c>
      <c r="N5450" s="33"/>
      <c r="O5450" s="33"/>
      <c r="P5450" s="31">
        <v>58.529729729729731</v>
      </c>
      <c r="Q5450" s="31">
        <v>32.333421000000001</v>
      </c>
      <c r="R5450" s="31" t="s">
        <v>194</v>
      </c>
      <c r="S5450" s="31">
        <v>3.5910000000000002</v>
      </c>
      <c r="T5450" s="31">
        <v>3.1E-2</v>
      </c>
      <c r="U5450" s="31">
        <v>11.717000000000001</v>
      </c>
      <c r="V5450" s="31">
        <v>0.90600000000000003</v>
      </c>
      <c r="W5450" s="31">
        <v>10.811</v>
      </c>
      <c r="X5450" s="31">
        <v>14.148999999999999</v>
      </c>
      <c r="Y5450" s="31" t="s">
        <v>194</v>
      </c>
      <c r="Z5450" s="31" t="s">
        <v>194</v>
      </c>
      <c r="AA5450" s="31" t="s">
        <v>194</v>
      </c>
      <c r="AB5450" s="31" t="s">
        <v>194</v>
      </c>
      <c r="AC5450" s="31" t="s">
        <v>194</v>
      </c>
      <c r="AD5450" s="31">
        <v>15.308</v>
      </c>
      <c r="AE5450" s="34" t="s">
        <v>194</v>
      </c>
      <c r="AF5450" s="31">
        <v>1.1135018844051601</v>
      </c>
      <c r="AG5450" s="31">
        <v>0.40068659320656108</v>
      </c>
      <c r="AH5450" s="34"/>
      <c r="AI5450" s="34" t="s">
        <v>194</v>
      </c>
      <c r="AJ5450" s="127"/>
      <c r="AK5450" s="127"/>
      <c r="AL5450" s="127"/>
      <c r="AM5450" s="127"/>
    </row>
    <row r="5451" spans="1:39" s="1" customFormat="1" ht="15" customHeight="1" x14ac:dyDescent="0.2">
      <c r="A5451" s="30">
        <v>5593</v>
      </c>
      <c r="B5451" s="30">
        <v>120222</v>
      </c>
      <c r="C5451" s="140">
        <v>40961</v>
      </c>
      <c r="D5451" s="30" t="s">
        <v>20</v>
      </c>
      <c r="E5451" s="30" t="s">
        <v>77</v>
      </c>
      <c r="F5451" s="30">
        <v>-80</v>
      </c>
      <c r="G5451" s="83">
        <v>15.093999999999999</v>
      </c>
      <c r="H5451" s="32">
        <v>-80.251566666666662</v>
      </c>
      <c r="I5451" s="30">
        <v>25</v>
      </c>
      <c r="J5451" s="83">
        <v>29.555999999999969</v>
      </c>
      <c r="K5451" s="32">
        <v>25.492599999999999</v>
      </c>
      <c r="L5451" s="34">
        <v>23.547999999999998</v>
      </c>
      <c r="M5451" s="34">
        <v>35.314</v>
      </c>
      <c r="N5451" s="33"/>
      <c r="O5451" s="33"/>
      <c r="P5451" s="31">
        <v>62.140540540540542</v>
      </c>
      <c r="Q5451" s="31">
        <v>6.6860200000000001</v>
      </c>
      <c r="R5451" s="31" t="s">
        <v>194</v>
      </c>
      <c r="S5451" s="31">
        <v>0.49099999999999999</v>
      </c>
      <c r="T5451" s="31">
        <v>2.3E-2</v>
      </c>
      <c r="U5451" s="31">
        <v>1.792</v>
      </c>
      <c r="V5451" s="31">
        <v>0.151</v>
      </c>
      <c r="W5451" s="31">
        <v>1.641</v>
      </c>
      <c r="X5451" s="31">
        <v>0.90700000000000003</v>
      </c>
      <c r="Y5451" s="31" t="s">
        <v>194</v>
      </c>
      <c r="Z5451" s="31" t="s">
        <v>194</v>
      </c>
      <c r="AA5451" s="31" t="s">
        <v>194</v>
      </c>
      <c r="AB5451" s="31" t="s">
        <v>194</v>
      </c>
      <c r="AC5451" s="31" t="s">
        <v>194</v>
      </c>
      <c r="AD5451" s="31">
        <v>2.2829999999999999</v>
      </c>
      <c r="AE5451" s="34" t="s">
        <v>194</v>
      </c>
      <c r="AF5451" s="31">
        <v>0.36078303022125591</v>
      </c>
      <c r="AG5451" s="31">
        <v>0.10055961677522156</v>
      </c>
      <c r="AH5451" s="34"/>
      <c r="AI5451" s="34" t="s">
        <v>194</v>
      </c>
      <c r="AJ5451" s="127"/>
      <c r="AK5451" s="127"/>
      <c r="AL5451" s="127"/>
      <c r="AM5451" s="127"/>
    </row>
    <row r="5452" spans="1:39" s="1" customFormat="1" ht="15" customHeight="1" x14ac:dyDescent="0.2">
      <c r="A5452" s="30">
        <v>5594</v>
      </c>
      <c r="B5452" s="30">
        <v>120222</v>
      </c>
      <c r="C5452" s="140">
        <v>40961</v>
      </c>
      <c r="D5452" s="30" t="s">
        <v>21</v>
      </c>
      <c r="E5452" s="30" t="s">
        <v>77</v>
      </c>
      <c r="F5452" s="30">
        <v>-80</v>
      </c>
      <c r="G5452" s="83">
        <v>19.492999999999999</v>
      </c>
      <c r="H5452" s="32">
        <v>-80.324883333333332</v>
      </c>
      <c r="I5452" s="30">
        <v>25</v>
      </c>
      <c r="J5452" s="83">
        <v>27.786000000000044</v>
      </c>
      <c r="K5452" s="32">
        <v>25.463100000000001</v>
      </c>
      <c r="L5452" s="34">
        <v>23.777000000000001</v>
      </c>
      <c r="M5452" s="34">
        <v>25.315999999999999</v>
      </c>
      <c r="N5452" s="33"/>
      <c r="O5452" s="33"/>
      <c r="P5452" s="31">
        <v>62.335135135135133</v>
      </c>
      <c r="Q5452" s="31">
        <v>17.078358000000001</v>
      </c>
      <c r="R5452" s="31" t="s">
        <v>194</v>
      </c>
      <c r="S5452" s="31">
        <v>3.8679999999999999</v>
      </c>
      <c r="T5452" s="31">
        <v>4.8000000000000001E-2</v>
      </c>
      <c r="U5452" s="31">
        <v>4.4640000000000004</v>
      </c>
      <c r="V5452" s="31">
        <v>0.39</v>
      </c>
      <c r="W5452" s="31">
        <v>4.0740000000000007</v>
      </c>
      <c r="X5452" s="31">
        <v>8.8149999999999995</v>
      </c>
      <c r="Y5452" s="31" t="s">
        <v>194</v>
      </c>
      <c r="Z5452" s="31" t="s">
        <v>194</v>
      </c>
      <c r="AA5452" s="31" t="s">
        <v>194</v>
      </c>
      <c r="AB5452" s="31" t="s">
        <v>194</v>
      </c>
      <c r="AC5452" s="31" t="s">
        <v>194</v>
      </c>
      <c r="AD5452" s="31">
        <v>8.3320000000000007</v>
      </c>
      <c r="AE5452" s="34" t="s">
        <v>194</v>
      </c>
      <c r="AF5452" s="31">
        <v>0.59821783657456795</v>
      </c>
      <c r="AG5452" s="31">
        <v>0.27076225033068069</v>
      </c>
      <c r="AH5452" s="34"/>
      <c r="AI5452" s="34" t="s">
        <v>194</v>
      </c>
      <c r="AJ5452" s="127"/>
      <c r="AK5452" s="127"/>
      <c r="AL5452" s="127"/>
      <c r="AM5452" s="127"/>
    </row>
    <row r="5453" spans="1:39" s="1" customFormat="1" ht="15" customHeight="1" x14ac:dyDescent="0.2">
      <c r="A5453" s="30">
        <v>5595</v>
      </c>
      <c r="B5453" s="30">
        <v>120222</v>
      </c>
      <c r="C5453" s="140">
        <v>40961</v>
      </c>
      <c r="D5453" s="30" t="s">
        <v>22</v>
      </c>
      <c r="E5453" s="30" t="s">
        <v>77</v>
      </c>
      <c r="F5453" s="30">
        <v>-80</v>
      </c>
      <c r="G5453" s="83">
        <v>14.582000000000001</v>
      </c>
      <c r="H5453" s="32">
        <v>-80.243033333333329</v>
      </c>
      <c r="I5453" s="30">
        <v>25</v>
      </c>
      <c r="J5453" s="83">
        <v>24.294000000000082</v>
      </c>
      <c r="K5453" s="32">
        <v>25.404900000000001</v>
      </c>
      <c r="L5453" s="34">
        <v>23.760999999999999</v>
      </c>
      <c r="M5453" s="34">
        <v>35.423999999999999</v>
      </c>
      <c r="N5453" s="33"/>
      <c r="O5453" s="33"/>
      <c r="P5453" s="31">
        <v>60.389189189189196</v>
      </c>
      <c r="Q5453" s="31">
        <v>7.3251209999999993</v>
      </c>
      <c r="R5453" s="31" t="s">
        <v>194</v>
      </c>
      <c r="S5453" s="31">
        <v>2.738</v>
      </c>
      <c r="T5453" s="31">
        <v>2.7E-2</v>
      </c>
      <c r="U5453" s="31">
        <v>1.3560000000000001</v>
      </c>
      <c r="V5453" s="31">
        <v>0.16400000000000001</v>
      </c>
      <c r="W5453" s="31">
        <v>1.1920000000000002</v>
      </c>
      <c r="X5453" s="31">
        <v>0.85399999999999998</v>
      </c>
      <c r="Y5453" s="31" t="s">
        <v>194</v>
      </c>
      <c r="Z5453" s="31" t="s">
        <v>194</v>
      </c>
      <c r="AA5453" s="31" t="s">
        <v>194</v>
      </c>
      <c r="AB5453" s="31" t="s">
        <v>194</v>
      </c>
      <c r="AC5453" s="31" t="s">
        <v>194</v>
      </c>
      <c r="AD5453" s="31">
        <v>4.0940000000000003</v>
      </c>
      <c r="AE5453" s="34" t="s">
        <v>194</v>
      </c>
      <c r="AF5453" s="31">
        <v>0.47865846599949591</v>
      </c>
      <c r="AG5453" s="31">
        <v>0.14790228335707822</v>
      </c>
      <c r="AH5453" s="34"/>
      <c r="AI5453" s="34" t="s">
        <v>194</v>
      </c>
      <c r="AJ5453" s="127"/>
      <c r="AK5453" s="127"/>
      <c r="AL5453" s="127"/>
      <c r="AM5453" s="127"/>
    </row>
    <row r="5454" spans="1:39" s="1" customFormat="1" ht="15" customHeight="1" x14ac:dyDescent="0.2">
      <c r="A5454" s="30">
        <v>5596</v>
      </c>
      <c r="B5454" s="30">
        <v>120222</v>
      </c>
      <c r="C5454" s="140">
        <v>40961</v>
      </c>
      <c r="D5454" s="30" t="s">
        <v>23</v>
      </c>
      <c r="E5454" s="30" t="s">
        <v>77</v>
      </c>
      <c r="F5454" s="30">
        <v>-80</v>
      </c>
      <c r="G5454" s="83">
        <v>19.254000000000001</v>
      </c>
      <c r="H5454" s="32">
        <v>-80.320899999999995</v>
      </c>
      <c r="I5454" s="30">
        <v>25</v>
      </c>
      <c r="J5454" s="83">
        <v>20.010000000000002</v>
      </c>
      <c r="K5454" s="32">
        <v>25.333500000000001</v>
      </c>
      <c r="L5454" s="34">
        <v>23.954999999999998</v>
      </c>
      <c r="M5454" s="34">
        <v>33.281999999999996</v>
      </c>
      <c r="N5454" s="33"/>
      <c r="O5454" s="33"/>
      <c r="P5454" s="31">
        <v>62.205405405405401</v>
      </c>
      <c r="Q5454" s="31">
        <v>12.771372999999999</v>
      </c>
      <c r="R5454" s="31" t="s">
        <v>194</v>
      </c>
      <c r="S5454" s="31">
        <v>0.56799999999999995</v>
      </c>
      <c r="T5454" s="31">
        <v>3.5000000000000003E-2</v>
      </c>
      <c r="U5454" s="31">
        <v>1.177</v>
      </c>
      <c r="V5454" s="31">
        <v>0.19</v>
      </c>
      <c r="W5454" s="31">
        <v>0.9870000000000001</v>
      </c>
      <c r="X5454" s="31">
        <v>1.4770000000000001</v>
      </c>
      <c r="Y5454" s="31" t="s">
        <v>194</v>
      </c>
      <c r="Z5454" s="31" t="s">
        <v>194</v>
      </c>
      <c r="AA5454" s="31" t="s">
        <v>194</v>
      </c>
      <c r="AB5454" s="31" t="s">
        <v>194</v>
      </c>
      <c r="AC5454" s="31" t="s">
        <v>194</v>
      </c>
      <c r="AD5454" s="31">
        <v>1.7450000000000001</v>
      </c>
      <c r="AE5454" s="34" t="s">
        <v>194</v>
      </c>
      <c r="AF5454" s="31">
        <v>0.87733002914947189</v>
      </c>
      <c r="AG5454" s="31">
        <v>0.18595848062171444</v>
      </c>
      <c r="AH5454" s="34"/>
      <c r="AI5454" s="34" t="s">
        <v>194</v>
      </c>
      <c r="AJ5454" s="127"/>
      <c r="AK5454" s="127"/>
      <c r="AL5454" s="127"/>
      <c r="AM5454" s="127"/>
    </row>
    <row r="5455" spans="1:39" s="1" customFormat="1" ht="15" customHeight="1" x14ac:dyDescent="0.2">
      <c r="A5455" s="30">
        <v>5597</v>
      </c>
      <c r="B5455" s="30">
        <v>120222</v>
      </c>
      <c r="C5455" s="140">
        <v>40962</v>
      </c>
      <c r="D5455" s="30">
        <v>1</v>
      </c>
      <c r="E5455" s="30" t="s">
        <v>47</v>
      </c>
      <c r="F5455" s="30">
        <v>-80</v>
      </c>
      <c r="G5455" s="83">
        <v>29.786000000000001</v>
      </c>
      <c r="H5455" s="32">
        <v>-80.496433333333329</v>
      </c>
      <c r="I5455" s="30">
        <v>25</v>
      </c>
      <c r="J5455" s="83">
        <v>11.087999999999951</v>
      </c>
      <c r="K5455" s="32">
        <v>25.184799999999999</v>
      </c>
      <c r="L5455" s="34">
        <v>23</v>
      </c>
      <c r="M5455" s="34">
        <v>29.635999999999999</v>
      </c>
      <c r="N5455" s="33"/>
      <c r="O5455" s="33"/>
      <c r="P5455" s="31">
        <v>25.643243243243241</v>
      </c>
      <c r="Q5455" s="31">
        <v>15.939090999999999</v>
      </c>
      <c r="R5455" s="31" t="s">
        <v>194</v>
      </c>
      <c r="S5455" s="31">
        <v>2.282</v>
      </c>
      <c r="T5455" s="31">
        <v>6.9000000000000006E-2</v>
      </c>
      <c r="U5455" s="31">
        <v>8.5749999999999993</v>
      </c>
      <c r="V5455" s="31">
        <v>0.48399999999999999</v>
      </c>
      <c r="W5455" s="31">
        <v>8.0909999999999993</v>
      </c>
      <c r="X5455" s="31">
        <v>5.7080000000000002</v>
      </c>
      <c r="Y5455" s="31">
        <v>0.17199999999999999</v>
      </c>
      <c r="Z5455" s="31">
        <v>5.2240000000000002</v>
      </c>
      <c r="AA5455" s="31">
        <v>7.92810613147262</v>
      </c>
      <c r="AB5455" s="31" t="s">
        <v>194</v>
      </c>
      <c r="AC5455" s="31" t="s">
        <v>194</v>
      </c>
      <c r="AD5455" s="31">
        <v>10.856999999999999</v>
      </c>
      <c r="AE5455" s="34">
        <v>2738.5333333333333</v>
      </c>
      <c r="AF5455" s="31">
        <v>0.67988867422091981</v>
      </c>
      <c r="AG5455" s="31">
        <v>0.21407925209319217</v>
      </c>
      <c r="AH5455" s="34"/>
      <c r="AI5455" s="34" t="s">
        <v>194</v>
      </c>
      <c r="AJ5455" s="127"/>
      <c r="AK5455" s="127"/>
      <c r="AL5455" s="127"/>
      <c r="AM5455" s="127"/>
    </row>
    <row r="5456" spans="1:39" s="1" customFormat="1" ht="15" customHeight="1" x14ac:dyDescent="0.2">
      <c r="A5456" s="30">
        <v>5598</v>
      </c>
      <c r="B5456" s="30">
        <v>120222</v>
      </c>
      <c r="C5456" s="140">
        <v>40962</v>
      </c>
      <c r="D5456" s="30">
        <v>2</v>
      </c>
      <c r="E5456" s="30" t="s">
        <v>47</v>
      </c>
      <c r="F5456" s="30">
        <v>-80</v>
      </c>
      <c r="G5456" s="83">
        <v>33.722000000000001</v>
      </c>
      <c r="H5456" s="32">
        <v>-80.562033333333332</v>
      </c>
      <c r="I5456" s="30">
        <v>25</v>
      </c>
      <c r="J5456" s="83">
        <v>10.056000000000012</v>
      </c>
      <c r="K5456" s="32">
        <v>25.1676</v>
      </c>
      <c r="L5456" s="34">
        <v>23.143000000000001</v>
      </c>
      <c r="M5456" s="34">
        <v>28.640999999999998</v>
      </c>
      <c r="N5456" s="33"/>
      <c r="O5456" s="33"/>
      <c r="P5456" s="31">
        <v>32.34594594594595</v>
      </c>
      <c r="Q5456" s="31">
        <v>18.300986000000002</v>
      </c>
      <c r="R5456" s="31" t="s">
        <v>194</v>
      </c>
      <c r="S5456" s="31">
        <v>5.7839999999999998</v>
      </c>
      <c r="T5456" s="31">
        <v>0.04</v>
      </c>
      <c r="U5456" s="31">
        <v>4.8730000000000002</v>
      </c>
      <c r="V5456" s="31">
        <v>0.71699999999999997</v>
      </c>
      <c r="W5456" s="31">
        <v>4.1560000000000006</v>
      </c>
      <c r="X5456" s="31">
        <v>13.771000000000001</v>
      </c>
      <c r="Y5456" s="31">
        <v>0.13</v>
      </c>
      <c r="Z5456" s="31">
        <v>13.054</v>
      </c>
      <c r="AA5456" s="31">
        <v>7.9566511825456088</v>
      </c>
      <c r="AB5456" s="31" t="s">
        <v>194</v>
      </c>
      <c r="AC5456" s="31" t="s">
        <v>194</v>
      </c>
      <c r="AD5456" s="31">
        <v>10.657</v>
      </c>
      <c r="AE5456" s="34">
        <v>2787.6</v>
      </c>
      <c r="AF5456" s="31">
        <v>0.50981125974088792</v>
      </c>
      <c r="AG5456" s="31">
        <v>0.11525767830769437</v>
      </c>
      <c r="AH5456" s="34"/>
      <c r="AI5456" s="34" t="s">
        <v>194</v>
      </c>
      <c r="AJ5456" s="127"/>
      <c r="AK5456" s="127"/>
      <c r="AL5456" s="127"/>
      <c r="AM5456" s="127"/>
    </row>
    <row r="5457" spans="1:39" s="1" customFormat="1" ht="15" customHeight="1" x14ac:dyDescent="0.2">
      <c r="A5457" s="30">
        <v>5599</v>
      </c>
      <c r="B5457" s="30">
        <v>120222</v>
      </c>
      <c r="C5457" s="140">
        <v>40962</v>
      </c>
      <c r="D5457" s="30">
        <v>3</v>
      </c>
      <c r="E5457" s="30" t="s">
        <v>47</v>
      </c>
      <c r="F5457" s="30">
        <v>-80</v>
      </c>
      <c r="G5457" s="83">
        <v>37.234000000000002</v>
      </c>
      <c r="H5457" s="32">
        <v>-80.620566666666662</v>
      </c>
      <c r="I5457" s="30">
        <v>25</v>
      </c>
      <c r="J5457" s="83">
        <v>9.0279999999999916</v>
      </c>
      <c r="K5457" s="32">
        <v>25.150466666666667</v>
      </c>
      <c r="L5457" s="34">
        <v>23.364000000000001</v>
      </c>
      <c r="M5457" s="34">
        <v>26.981999999999999</v>
      </c>
      <c r="N5457" s="33"/>
      <c r="O5457" s="33"/>
      <c r="P5457" s="31">
        <v>41.664864864864867</v>
      </c>
      <c r="Q5457" s="31">
        <v>16.633766000000001</v>
      </c>
      <c r="R5457" s="31" t="s">
        <v>194</v>
      </c>
      <c r="S5457" s="31">
        <v>13.1</v>
      </c>
      <c r="T5457" s="31">
        <v>5.1999999999999998E-2</v>
      </c>
      <c r="U5457" s="31">
        <v>7.8140000000000001</v>
      </c>
      <c r="V5457" s="31">
        <v>1.647</v>
      </c>
      <c r="W5457" s="31">
        <v>6.1669999999999998</v>
      </c>
      <c r="X5457" s="31">
        <v>16.288</v>
      </c>
      <c r="Y5457" s="31">
        <v>0.13500000000000001</v>
      </c>
      <c r="Z5457" s="31">
        <v>14.641</v>
      </c>
      <c r="AA5457" s="31">
        <v>7.9629184022307538</v>
      </c>
      <c r="AB5457" s="31" t="s">
        <v>194</v>
      </c>
      <c r="AC5457" s="31" t="s">
        <v>194</v>
      </c>
      <c r="AD5457" s="31">
        <v>20.914000000000001</v>
      </c>
      <c r="AE5457" s="34">
        <v>2914.1</v>
      </c>
      <c r="AF5457" s="31">
        <v>0.54601585787277584</v>
      </c>
      <c r="AG5457" s="31">
        <v>0.1092622591626411</v>
      </c>
      <c r="AH5457" s="34"/>
      <c r="AI5457" s="34" t="s">
        <v>194</v>
      </c>
      <c r="AJ5457" s="127"/>
      <c r="AK5457" s="127"/>
      <c r="AL5457" s="127"/>
      <c r="AM5457" s="127"/>
    </row>
    <row r="5458" spans="1:39" s="1" customFormat="1" ht="15" customHeight="1" x14ac:dyDescent="0.2">
      <c r="A5458" s="30">
        <v>5600</v>
      </c>
      <c r="B5458" s="30">
        <v>120222</v>
      </c>
      <c r="C5458" s="140">
        <v>40962</v>
      </c>
      <c r="D5458" s="30">
        <v>4</v>
      </c>
      <c r="E5458" s="30" t="s">
        <v>48</v>
      </c>
      <c r="F5458" s="30">
        <v>-80</v>
      </c>
      <c r="G5458" s="83">
        <v>40.801000000000002</v>
      </c>
      <c r="H5458" s="32">
        <v>-80.68001666666666</v>
      </c>
      <c r="I5458" s="30">
        <v>25</v>
      </c>
      <c r="J5458" s="83">
        <v>7.944000000000031</v>
      </c>
      <c r="K5458" s="32">
        <v>25.132400000000001</v>
      </c>
      <c r="L5458" s="34">
        <v>24.018999999999998</v>
      </c>
      <c r="M5458" s="34">
        <v>32.646000000000001</v>
      </c>
      <c r="N5458" s="33"/>
      <c r="O5458" s="33"/>
      <c r="P5458" s="31">
        <v>50.097297297297295</v>
      </c>
      <c r="Q5458" s="31">
        <v>26.053559</v>
      </c>
      <c r="R5458" s="31" t="s">
        <v>194</v>
      </c>
      <c r="S5458" s="31">
        <v>7.9630000000000001</v>
      </c>
      <c r="T5458" s="31">
        <v>8.8999999999999996E-2</v>
      </c>
      <c r="U5458" s="31">
        <v>0.95499999999999996</v>
      </c>
      <c r="V5458" s="31">
        <v>0.27600000000000002</v>
      </c>
      <c r="W5458" s="31">
        <v>0.67899999999999994</v>
      </c>
      <c r="X5458" s="31">
        <v>40.78</v>
      </c>
      <c r="Y5458" s="31">
        <v>0.191</v>
      </c>
      <c r="Z5458" s="31">
        <v>40.503999999999998</v>
      </c>
      <c r="AA5458" s="31">
        <v>7.9699168109857697</v>
      </c>
      <c r="AB5458" s="31" t="s">
        <v>194</v>
      </c>
      <c r="AC5458" s="31" t="s">
        <v>194</v>
      </c>
      <c r="AD5458" s="31">
        <v>8.918000000000001</v>
      </c>
      <c r="AE5458" s="34">
        <v>2812.1333333333337</v>
      </c>
      <c r="AF5458" s="31">
        <v>0.66599621214705595</v>
      </c>
      <c r="AG5458" s="31">
        <v>0.15711067703744347</v>
      </c>
      <c r="AH5458" s="34"/>
      <c r="AI5458" s="34" t="s">
        <v>194</v>
      </c>
      <c r="AJ5458" s="127"/>
      <c r="AK5458" s="127"/>
      <c r="AL5458" s="127"/>
      <c r="AM5458" s="127"/>
    </row>
    <row r="5459" spans="1:39" s="1" customFormat="1" ht="15" customHeight="1" x14ac:dyDescent="0.2">
      <c r="A5459" s="30">
        <v>5601</v>
      </c>
      <c r="B5459" s="30">
        <v>120222</v>
      </c>
      <c r="C5459" s="140">
        <v>40962</v>
      </c>
      <c r="D5459" s="30">
        <v>5</v>
      </c>
      <c r="E5459" s="30" t="s">
        <v>48</v>
      </c>
      <c r="F5459" s="30">
        <v>-80</v>
      </c>
      <c r="G5459" s="83">
        <v>43.177</v>
      </c>
      <c r="H5459" s="32">
        <v>-80.719616666666667</v>
      </c>
      <c r="I5459" s="30">
        <v>25</v>
      </c>
      <c r="J5459" s="83">
        <v>6.9500000000000739</v>
      </c>
      <c r="K5459" s="32">
        <v>25.115833333333335</v>
      </c>
      <c r="L5459" s="34">
        <v>23.501999999999999</v>
      </c>
      <c r="M5459" s="34">
        <v>34.277999999999999</v>
      </c>
      <c r="N5459" s="33"/>
      <c r="O5459" s="33"/>
      <c r="P5459" s="31">
        <v>49.686486486486487</v>
      </c>
      <c r="Q5459" s="31">
        <v>31.694320000000001</v>
      </c>
      <c r="R5459" s="31" t="s">
        <v>194</v>
      </c>
      <c r="S5459" s="31">
        <v>4.3360000000000003</v>
      </c>
      <c r="T5459" s="31">
        <v>9.7000000000000003E-2</v>
      </c>
      <c r="U5459" s="31">
        <v>0.35499999999999998</v>
      </c>
      <c r="V5459" s="31">
        <v>0.109</v>
      </c>
      <c r="W5459" s="31">
        <v>0.246</v>
      </c>
      <c r="X5459" s="31">
        <v>50.302999999999997</v>
      </c>
      <c r="Y5459" s="31">
        <v>0.19</v>
      </c>
      <c r="Z5459" s="31">
        <v>50.193999999999996</v>
      </c>
      <c r="AA5459" s="31">
        <v>7.9724241530092073</v>
      </c>
      <c r="AB5459" s="31" t="s">
        <v>194</v>
      </c>
      <c r="AC5459" s="31" t="s">
        <v>194</v>
      </c>
      <c r="AD5459" s="31">
        <v>4.6910000000000007</v>
      </c>
      <c r="AE5459" s="34">
        <v>2652.666666666667</v>
      </c>
      <c r="AF5459" s="31">
        <v>0.61674111933971987</v>
      </c>
      <c r="AG5459" s="31">
        <v>0.20561986419078357</v>
      </c>
      <c r="AH5459" s="34"/>
      <c r="AI5459" s="34" t="s">
        <v>194</v>
      </c>
      <c r="AJ5459" s="127"/>
      <c r="AK5459" s="127"/>
      <c r="AL5459" s="127"/>
      <c r="AM5459" s="127"/>
    </row>
    <row r="5460" spans="1:39" s="1" customFormat="1" ht="15" customHeight="1" x14ac:dyDescent="0.2">
      <c r="A5460" s="30">
        <v>5602</v>
      </c>
      <c r="B5460" s="30">
        <v>120222</v>
      </c>
      <c r="C5460" s="140">
        <v>40962</v>
      </c>
      <c r="D5460" s="30">
        <v>6</v>
      </c>
      <c r="E5460" s="30" t="s">
        <v>48</v>
      </c>
      <c r="F5460" s="30">
        <v>-80</v>
      </c>
      <c r="G5460" s="83">
        <v>45.533000000000001</v>
      </c>
      <c r="H5460" s="32">
        <v>-80.75888333333333</v>
      </c>
      <c r="I5460" s="30">
        <v>25</v>
      </c>
      <c r="J5460" s="83">
        <v>4.2099999999999227</v>
      </c>
      <c r="K5460" s="32">
        <v>25.070166666666665</v>
      </c>
      <c r="L5460" s="34">
        <v>24.283999999999999</v>
      </c>
      <c r="M5460" s="34">
        <v>36.488</v>
      </c>
      <c r="N5460" s="33"/>
      <c r="O5460" s="33"/>
      <c r="P5460" s="31">
        <v>63.286486486486496</v>
      </c>
      <c r="Q5460" s="31">
        <v>35.973517999999999</v>
      </c>
      <c r="R5460" s="31" t="s">
        <v>194</v>
      </c>
      <c r="S5460" s="31">
        <v>1.135</v>
      </c>
      <c r="T5460" s="31">
        <v>0.192</v>
      </c>
      <c r="U5460" s="31">
        <v>0.97799999999999998</v>
      </c>
      <c r="V5460" s="31">
        <v>0.23200000000000001</v>
      </c>
      <c r="W5460" s="31">
        <v>0.746</v>
      </c>
      <c r="X5460" s="31">
        <v>86.603999999999999</v>
      </c>
      <c r="Y5460" s="31">
        <v>0.27600000000000002</v>
      </c>
      <c r="Z5460" s="31">
        <v>86.372</v>
      </c>
      <c r="AA5460" s="31">
        <v>8.1088857469483031</v>
      </c>
      <c r="AB5460" s="31" t="s">
        <v>194</v>
      </c>
      <c r="AC5460" s="31" t="s">
        <v>194</v>
      </c>
      <c r="AD5460" s="31">
        <v>2.113</v>
      </c>
      <c r="AE5460" s="34">
        <v>2223.333333333333</v>
      </c>
      <c r="AF5460" s="31">
        <v>0.64157915759299189</v>
      </c>
      <c r="AG5460" s="31">
        <v>0.14721607150769517</v>
      </c>
      <c r="AH5460" s="34"/>
      <c r="AI5460" s="34" t="s">
        <v>194</v>
      </c>
      <c r="AJ5460" s="127"/>
      <c r="AK5460" s="127"/>
      <c r="AL5460" s="127"/>
      <c r="AM5460" s="127"/>
    </row>
    <row r="5461" spans="1:39" s="1" customFormat="1" ht="15" customHeight="1" x14ac:dyDescent="0.2">
      <c r="A5461" s="30">
        <v>5603</v>
      </c>
      <c r="B5461" s="30">
        <v>120222</v>
      </c>
      <c r="C5461" s="140">
        <v>40962</v>
      </c>
      <c r="D5461" s="30">
        <v>7</v>
      </c>
      <c r="E5461" s="30" t="s">
        <v>48</v>
      </c>
      <c r="F5461" s="30">
        <v>-80</v>
      </c>
      <c r="G5461" s="83">
        <v>47.670999999999999</v>
      </c>
      <c r="H5461" s="32">
        <v>-80.794516666666667</v>
      </c>
      <c r="I5461" s="30">
        <v>25</v>
      </c>
      <c r="J5461" s="83">
        <v>7.0429999999999637</v>
      </c>
      <c r="K5461" s="32">
        <v>25.117383333333333</v>
      </c>
      <c r="L5461" s="34">
        <v>24.297999999999998</v>
      </c>
      <c r="M5461" s="34">
        <v>37.459000000000003</v>
      </c>
      <c r="N5461" s="33"/>
      <c r="O5461" s="33"/>
      <c r="P5461" s="31">
        <v>65.383783783783784</v>
      </c>
      <c r="Q5461" s="31">
        <v>48.394306999999991</v>
      </c>
      <c r="R5461" s="31" t="s">
        <v>194</v>
      </c>
      <c r="S5461" s="31">
        <v>1.2130000000000001</v>
      </c>
      <c r="T5461" s="31">
        <v>0.13800000000000001</v>
      </c>
      <c r="U5461" s="31">
        <v>0.31900000000000001</v>
      </c>
      <c r="V5461" s="31">
        <v>8.5999999999999993E-2</v>
      </c>
      <c r="W5461" s="31">
        <v>0.23300000000000001</v>
      </c>
      <c r="X5461" s="31">
        <v>73.171999999999997</v>
      </c>
      <c r="Y5461" s="31">
        <v>0.317</v>
      </c>
      <c r="Z5461" s="31">
        <v>73.085999999999999</v>
      </c>
      <c r="AA5461" s="31">
        <v>8.125172457494207</v>
      </c>
      <c r="AB5461" s="31" t="s">
        <v>194</v>
      </c>
      <c r="AC5461" s="31" t="s">
        <v>194</v>
      </c>
      <c r="AD5461" s="31">
        <v>1.5320000000000003</v>
      </c>
      <c r="AE5461" s="34">
        <v>1576.2666666666664</v>
      </c>
      <c r="AF5461" s="31">
        <v>0.44918960705493582</v>
      </c>
      <c r="AG5461" s="31">
        <v>0.1907974440735648</v>
      </c>
      <c r="AH5461" s="34"/>
      <c r="AI5461" s="34" t="s">
        <v>194</v>
      </c>
      <c r="AJ5461" s="127"/>
      <c r="AK5461" s="127"/>
      <c r="AL5461" s="127"/>
      <c r="AM5461" s="127"/>
    </row>
    <row r="5462" spans="1:39" s="1" customFormat="1" ht="15" customHeight="1" x14ac:dyDescent="0.2">
      <c r="A5462" s="30">
        <v>5604</v>
      </c>
      <c r="B5462" s="30">
        <v>120222</v>
      </c>
      <c r="C5462" s="140">
        <v>40962</v>
      </c>
      <c r="D5462" s="30">
        <v>8</v>
      </c>
      <c r="E5462" s="30" t="s">
        <v>48</v>
      </c>
      <c r="F5462" s="30">
        <v>-80</v>
      </c>
      <c r="G5462" s="83">
        <v>51.863999999999997</v>
      </c>
      <c r="H5462" s="32">
        <v>-80.864400000000003</v>
      </c>
      <c r="I5462" s="30">
        <v>25</v>
      </c>
      <c r="J5462" s="83">
        <v>7.7029999999999177</v>
      </c>
      <c r="K5462" s="32">
        <v>25.128383333333332</v>
      </c>
      <c r="L5462" s="34">
        <v>24.646999999999998</v>
      </c>
      <c r="M5462" s="34">
        <v>34.709000000000003</v>
      </c>
      <c r="N5462" s="33"/>
      <c r="O5462" s="33"/>
      <c r="P5462" s="31">
        <v>14.075675675675676</v>
      </c>
      <c r="Q5462" s="31">
        <v>31.333089000000001</v>
      </c>
      <c r="R5462" s="31" t="s">
        <v>194</v>
      </c>
      <c r="S5462" s="31">
        <v>2.8980000000000001</v>
      </c>
      <c r="T5462" s="31">
        <v>0.10199999999999999</v>
      </c>
      <c r="U5462" s="31">
        <v>0.14199999999999999</v>
      </c>
      <c r="V5462" s="31">
        <v>7.4999999999999997E-2</v>
      </c>
      <c r="W5462" s="31">
        <v>6.699999999999999E-2</v>
      </c>
      <c r="X5462" s="31">
        <v>41.231999999999999</v>
      </c>
      <c r="Y5462" s="31">
        <v>0.27500000000000002</v>
      </c>
      <c r="Z5462" s="31">
        <v>41.156999999999996</v>
      </c>
      <c r="AA5462" s="31">
        <v>7.9233661721332851</v>
      </c>
      <c r="AB5462" s="31" t="s">
        <v>194</v>
      </c>
      <c r="AC5462" s="31" t="s">
        <v>194</v>
      </c>
      <c r="AD5462" s="31">
        <v>3.0400000000000005</v>
      </c>
      <c r="AE5462" s="34">
        <v>2953.2</v>
      </c>
      <c r="AF5462" s="31">
        <v>1.5306967303202876</v>
      </c>
      <c r="AG5462" s="31">
        <v>1.4238355651575574</v>
      </c>
      <c r="AH5462" s="34"/>
      <c r="AI5462" s="34" t="s">
        <v>194</v>
      </c>
      <c r="AJ5462" s="127"/>
      <c r="AK5462" s="127"/>
      <c r="AL5462" s="127"/>
      <c r="AM5462" s="127"/>
    </row>
    <row r="5463" spans="1:39" s="1" customFormat="1" ht="15" customHeight="1" x14ac:dyDescent="0.2">
      <c r="A5463" s="30">
        <v>5605</v>
      </c>
      <c r="B5463" s="30">
        <v>120222</v>
      </c>
      <c r="C5463" s="140">
        <v>40962</v>
      </c>
      <c r="D5463" s="30">
        <v>9</v>
      </c>
      <c r="E5463" s="30" t="s">
        <v>49</v>
      </c>
      <c r="F5463" s="30">
        <v>-80</v>
      </c>
      <c r="G5463" s="83">
        <v>54.357999999999997</v>
      </c>
      <c r="H5463" s="32">
        <v>-80.905966666666671</v>
      </c>
      <c r="I5463" s="30">
        <v>25</v>
      </c>
      <c r="J5463" s="83">
        <v>7.6189999999999003</v>
      </c>
      <c r="K5463" s="32">
        <v>25.126983333333332</v>
      </c>
      <c r="L5463" s="34">
        <v>24.824999999999999</v>
      </c>
      <c r="M5463" s="34">
        <v>34.715000000000003</v>
      </c>
      <c r="N5463" s="33"/>
      <c r="O5463" s="33"/>
      <c r="P5463" s="31">
        <v>7.6756756756756754</v>
      </c>
      <c r="Q5463" s="31">
        <v>31.749894000000001</v>
      </c>
      <c r="R5463" s="31" t="s">
        <v>194</v>
      </c>
      <c r="S5463" s="31">
        <v>1.496</v>
      </c>
      <c r="T5463" s="31">
        <v>9.0999999999999998E-2</v>
      </c>
      <c r="U5463" s="31">
        <v>1.2270000000000001</v>
      </c>
      <c r="V5463" s="31">
        <v>0.20100000000000001</v>
      </c>
      <c r="W5463" s="31">
        <v>1.026</v>
      </c>
      <c r="X5463" s="31">
        <v>39.529000000000003</v>
      </c>
      <c r="Y5463" s="31">
        <v>0.65</v>
      </c>
      <c r="Z5463" s="31">
        <v>39.328000000000003</v>
      </c>
      <c r="AA5463" s="31">
        <v>7.9146605521667635</v>
      </c>
      <c r="AB5463" s="31" t="s">
        <v>194</v>
      </c>
      <c r="AC5463" s="31" t="s">
        <v>194</v>
      </c>
      <c r="AD5463" s="31">
        <v>2.7229999999999999</v>
      </c>
      <c r="AE5463" s="34">
        <v>2916.4</v>
      </c>
      <c r="AF5463" s="31">
        <v>4.4064363796101356</v>
      </c>
      <c r="AG5463" s="31">
        <v>0.86114934890906292</v>
      </c>
      <c r="AH5463" s="34"/>
      <c r="AI5463" s="34" t="s">
        <v>194</v>
      </c>
      <c r="AJ5463" s="127"/>
      <c r="AK5463" s="127"/>
      <c r="AL5463" s="127"/>
      <c r="AM5463" s="127"/>
    </row>
    <row r="5464" spans="1:39" s="1" customFormat="1" ht="15" customHeight="1" x14ac:dyDescent="0.2">
      <c r="A5464" s="30">
        <v>5606</v>
      </c>
      <c r="B5464" s="30">
        <v>120222</v>
      </c>
      <c r="C5464" s="140">
        <v>40962</v>
      </c>
      <c r="D5464" s="30">
        <v>10</v>
      </c>
      <c r="E5464" s="30" t="s">
        <v>49</v>
      </c>
      <c r="F5464" s="30">
        <v>-80</v>
      </c>
      <c r="G5464" s="83">
        <v>59.741999999999997</v>
      </c>
      <c r="H5464" s="32">
        <v>-80.995699999999999</v>
      </c>
      <c r="I5464" s="30">
        <v>25</v>
      </c>
      <c r="J5464" s="83">
        <v>6.6920000000000357</v>
      </c>
      <c r="K5464" s="32">
        <v>25.111533333333334</v>
      </c>
      <c r="L5464" s="34">
        <v>24.274000000000001</v>
      </c>
      <c r="M5464" s="34">
        <v>34.484000000000002</v>
      </c>
      <c r="N5464" s="33"/>
      <c r="O5464" s="33"/>
      <c r="P5464" s="31">
        <v>18.01081081081081</v>
      </c>
      <c r="Q5464" s="31">
        <v>20.079353999999999</v>
      </c>
      <c r="R5464" s="31" t="s">
        <v>194</v>
      </c>
      <c r="S5464" s="31">
        <v>1.1319999999999999</v>
      </c>
      <c r="T5464" s="31">
        <v>0.13700000000000001</v>
      </c>
      <c r="U5464" s="31">
        <v>0.26700000000000002</v>
      </c>
      <c r="V5464" s="31">
        <v>0</v>
      </c>
      <c r="W5464" s="31">
        <v>0.27200000000000002</v>
      </c>
      <c r="X5464" s="31">
        <v>39.927</v>
      </c>
      <c r="Y5464" s="31">
        <v>0.223</v>
      </c>
      <c r="Z5464" s="31">
        <v>39.927</v>
      </c>
      <c r="AA5464" s="31">
        <v>7.9488846405947484</v>
      </c>
      <c r="AB5464" s="31" t="s">
        <v>194</v>
      </c>
      <c r="AC5464" s="31" t="s">
        <v>194</v>
      </c>
      <c r="AD5464" s="31">
        <v>1.4039999999999999</v>
      </c>
      <c r="AE5464" s="34">
        <v>2571.4</v>
      </c>
      <c r="AF5464" s="31">
        <v>1.8914797605415439</v>
      </c>
      <c r="AG5464" s="31">
        <v>1.0276220163714951</v>
      </c>
      <c r="AH5464" s="34"/>
      <c r="AI5464" s="34" t="s">
        <v>194</v>
      </c>
      <c r="AJ5464" s="127"/>
      <c r="AK5464" s="127"/>
      <c r="AL5464" s="127"/>
      <c r="AM5464" s="127"/>
    </row>
    <row r="5465" spans="1:39" s="1" customFormat="1" ht="15" customHeight="1" x14ac:dyDescent="0.2">
      <c r="A5465" s="30">
        <v>5607</v>
      </c>
      <c r="B5465" s="30">
        <v>120222</v>
      </c>
      <c r="C5465" s="140">
        <v>40962</v>
      </c>
      <c r="D5465" s="30">
        <v>11</v>
      </c>
      <c r="E5465" s="30" t="s">
        <v>49</v>
      </c>
      <c r="F5465" s="30">
        <v>-80</v>
      </c>
      <c r="G5465" s="83">
        <v>59.982999999999997</v>
      </c>
      <c r="H5465" s="32">
        <v>-80.999716666666671</v>
      </c>
      <c r="I5465" s="30">
        <v>25</v>
      </c>
      <c r="J5465" s="83">
        <v>4.4700000000000273</v>
      </c>
      <c r="K5465" s="32">
        <v>25.0745</v>
      </c>
      <c r="L5465" s="34">
        <v>24.082999999999998</v>
      </c>
      <c r="M5465" s="34">
        <v>34.834000000000003</v>
      </c>
      <c r="N5465" s="33"/>
      <c r="O5465" s="33"/>
      <c r="P5465" s="31">
        <v>41.254054054054052</v>
      </c>
      <c r="Q5465" s="31">
        <v>22.441248999999999</v>
      </c>
      <c r="R5465" s="31" t="s">
        <v>194</v>
      </c>
      <c r="S5465" s="31">
        <v>1.2290000000000001</v>
      </c>
      <c r="T5465" s="31">
        <v>0.10299999999999999</v>
      </c>
      <c r="U5465" s="31">
        <v>0.69699999999999995</v>
      </c>
      <c r="V5465" s="31">
        <v>0.14099999999999999</v>
      </c>
      <c r="W5465" s="31">
        <v>0.55599999999999994</v>
      </c>
      <c r="X5465" s="31">
        <v>33.841000000000001</v>
      </c>
      <c r="Y5465" s="31">
        <v>0.25700000000000001</v>
      </c>
      <c r="Z5465" s="31">
        <v>33.700000000000003</v>
      </c>
      <c r="AA5465" s="31">
        <v>7.9969527834246916</v>
      </c>
      <c r="AB5465" s="31" t="s">
        <v>194</v>
      </c>
      <c r="AC5465" s="31" t="s">
        <v>194</v>
      </c>
      <c r="AD5465" s="31">
        <v>1.9260000000000002</v>
      </c>
      <c r="AE5465" s="34">
        <v>2547.6333333333332</v>
      </c>
      <c r="AF5465" s="31">
        <v>1.055827117613664</v>
      </c>
      <c r="AG5465" s="31">
        <v>0.7339734991495499</v>
      </c>
      <c r="AH5465" s="34"/>
      <c r="AI5465" s="34" t="s">
        <v>194</v>
      </c>
      <c r="AJ5465" s="127"/>
      <c r="AK5465" s="127"/>
      <c r="AL5465" s="127"/>
      <c r="AM5465" s="127"/>
    </row>
    <row r="5466" spans="1:39" s="1" customFormat="1" ht="15" customHeight="1" x14ac:dyDescent="0.2">
      <c r="A5466" s="30">
        <v>5608</v>
      </c>
      <c r="B5466" s="30">
        <v>120222</v>
      </c>
      <c r="C5466" s="140">
        <v>40962</v>
      </c>
      <c r="D5466" s="30">
        <v>12</v>
      </c>
      <c r="E5466" s="30" t="s">
        <v>49</v>
      </c>
      <c r="F5466" s="30">
        <v>-81</v>
      </c>
      <c r="G5466" s="83">
        <v>3.952</v>
      </c>
      <c r="H5466" s="32">
        <v>-81.065866666666665</v>
      </c>
      <c r="I5466" s="30">
        <v>25</v>
      </c>
      <c r="J5466" s="83">
        <v>6.7089999999999606</v>
      </c>
      <c r="K5466" s="32">
        <v>25.111816666666666</v>
      </c>
      <c r="L5466" s="34">
        <v>23.946000000000002</v>
      </c>
      <c r="M5466" s="34">
        <v>34.158999999999999</v>
      </c>
      <c r="N5466" s="33"/>
      <c r="O5466" s="33"/>
      <c r="P5466" s="31">
        <v>16.735135135135135</v>
      </c>
      <c r="Q5466" s="31">
        <v>21.857722000000003</v>
      </c>
      <c r="R5466" s="31" t="s">
        <v>194</v>
      </c>
      <c r="S5466" s="31">
        <v>1.4039999999999999</v>
      </c>
      <c r="T5466" s="31">
        <v>0.17599999999999999</v>
      </c>
      <c r="U5466" s="31">
        <v>0.28000000000000003</v>
      </c>
      <c r="V5466" s="31">
        <v>0.04</v>
      </c>
      <c r="W5466" s="31">
        <v>0.24</v>
      </c>
      <c r="X5466" s="31">
        <v>41.898000000000003</v>
      </c>
      <c r="Y5466" s="31">
        <v>0.375</v>
      </c>
      <c r="Z5466" s="31">
        <v>41.858000000000004</v>
      </c>
      <c r="AA5466" s="31">
        <v>7.9042110725805204</v>
      </c>
      <c r="AB5466" s="31" t="s">
        <v>194</v>
      </c>
      <c r="AC5466" s="31" t="s">
        <v>194</v>
      </c>
      <c r="AD5466" s="31">
        <v>1.6839999999999999</v>
      </c>
      <c r="AE5466" s="34">
        <v>2651.1333333333337</v>
      </c>
      <c r="AF5466" s="31">
        <v>2.1040765286415839</v>
      </c>
      <c r="AG5466" s="31">
        <v>1.1760435848054807</v>
      </c>
      <c r="AH5466" s="34"/>
      <c r="AI5466" s="34" t="s">
        <v>194</v>
      </c>
      <c r="AJ5466" s="127"/>
      <c r="AK5466" s="127"/>
      <c r="AL5466" s="127"/>
      <c r="AM5466" s="127"/>
    </row>
    <row r="5467" spans="1:39" s="1" customFormat="1" ht="15" customHeight="1" x14ac:dyDescent="0.2">
      <c r="A5467" s="30">
        <v>5609</v>
      </c>
      <c r="B5467" s="30">
        <v>120222</v>
      </c>
      <c r="C5467" s="140">
        <v>40962</v>
      </c>
      <c r="D5467" s="30">
        <v>13</v>
      </c>
      <c r="E5467" s="30" t="s">
        <v>49</v>
      </c>
      <c r="F5467" s="30">
        <v>-81</v>
      </c>
      <c r="G5467" s="83">
        <v>5.7590000000000003</v>
      </c>
      <c r="H5467" s="32">
        <v>-81.095983333333336</v>
      </c>
      <c r="I5467" s="30">
        <v>25</v>
      </c>
      <c r="J5467" s="83">
        <v>6.7399999999999238</v>
      </c>
      <c r="K5467" s="32">
        <v>25.112333333333332</v>
      </c>
      <c r="L5467" s="34">
        <v>23.884</v>
      </c>
      <c r="M5467" s="34">
        <v>34.031999999999996</v>
      </c>
      <c r="N5467" s="33"/>
      <c r="O5467" s="33"/>
      <c r="P5467" s="31">
        <v>13.600000000000001</v>
      </c>
      <c r="Q5467" s="31">
        <v>22.830266999999999</v>
      </c>
      <c r="R5467" s="31" t="s">
        <v>194</v>
      </c>
      <c r="S5467" s="31">
        <v>0.79800000000000004</v>
      </c>
      <c r="T5467" s="31">
        <v>0.108</v>
      </c>
      <c r="U5467" s="31">
        <v>0.78700000000000003</v>
      </c>
      <c r="V5467" s="31">
        <v>0.14499999999999999</v>
      </c>
      <c r="W5467" s="31">
        <v>0.64200000000000002</v>
      </c>
      <c r="X5467" s="31">
        <v>41.898000000000003</v>
      </c>
      <c r="Y5467" s="31">
        <v>0.32200000000000001</v>
      </c>
      <c r="Z5467" s="31">
        <v>41.753</v>
      </c>
      <c r="AA5467" s="31">
        <v>7.902756236275235</v>
      </c>
      <c r="AB5467" s="31" t="s">
        <v>194</v>
      </c>
      <c r="AC5467" s="31" t="s">
        <v>194</v>
      </c>
      <c r="AD5467" s="31">
        <v>1.585</v>
      </c>
      <c r="AE5467" s="34">
        <v>2689.4666666666667</v>
      </c>
      <c r="AF5467" s="31">
        <v>2.5263231789472069</v>
      </c>
      <c r="AG5467" s="31">
        <v>1.178217251623537</v>
      </c>
      <c r="AH5467" s="34"/>
      <c r="AI5467" s="34" t="s">
        <v>194</v>
      </c>
      <c r="AJ5467" s="127"/>
      <c r="AK5467" s="127"/>
      <c r="AL5467" s="127"/>
      <c r="AM5467" s="127"/>
    </row>
    <row r="5468" spans="1:39" s="1" customFormat="1" ht="15" customHeight="1" x14ac:dyDescent="0.2">
      <c r="A5468" s="30">
        <v>5610</v>
      </c>
      <c r="B5468" s="30">
        <v>120222</v>
      </c>
      <c r="C5468" s="140">
        <v>40962</v>
      </c>
      <c r="D5468" s="30">
        <v>14</v>
      </c>
      <c r="E5468" s="30" t="s">
        <v>49</v>
      </c>
      <c r="F5468" s="30">
        <v>-81</v>
      </c>
      <c r="G5468" s="83">
        <v>1.673</v>
      </c>
      <c r="H5468" s="32">
        <v>-81.027883333333335</v>
      </c>
      <c r="I5468" s="30">
        <v>25</v>
      </c>
      <c r="J5468" s="83">
        <v>2.0739999999999981</v>
      </c>
      <c r="K5468" s="32">
        <v>25.034566666666667</v>
      </c>
      <c r="L5468" s="34">
        <v>23.956</v>
      </c>
      <c r="M5468" s="34">
        <v>34.075000000000003</v>
      </c>
      <c r="N5468" s="33"/>
      <c r="O5468" s="33"/>
      <c r="P5468" s="31">
        <v>22.810810810810807</v>
      </c>
      <c r="Q5468" s="31">
        <v>22.191165999999999</v>
      </c>
      <c r="R5468" s="31" t="s">
        <v>194</v>
      </c>
      <c r="S5468" s="31">
        <v>6.1390000000000002</v>
      </c>
      <c r="T5468" s="31">
        <v>8.3000000000000004E-2</v>
      </c>
      <c r="U5468" s="31">
        <v>0.90900000000000003</v>
      </c>
      <c r="V5468" s="31">
        <v>0.13900000000000001</v>
      </c>
      <c r="W5468" s="31">
        <v>0.77</v>
      </c>
      <c r="X5468" s="31">
        <v>35.218000000000004</v>
      </c>
      <c r="Y5468" s="31">
        <v>0.32100000000000001</v>
      </c>
      <c r="Z5468" s="31">
        <v>35.079000000000001</v>
      </c>
      <c r="AA5468" s="31">
        <v>7.895980190574166</v>
      </c>
      <c r="AB5468" s="31" t="s">
        <v>194</v>
      </c>
      <c r="AC5468" s="31" t="s">
        <v>194</v>
      </c>
      <c r="AD5468" s="31">
        <v>7.048</v>
      </c>
      <c r="AE5468" s="34">
        <v>2704.8</v>
      </c>
      <c r="AF5468" s="31">
        <v>2.3057277205622158</v>
      </c>
      <c r="AG5468" s="31">
        <v>0.98632688334878438</v>
      </c>
      <c r="AH5468" s="34"/>
      <c r="AI5468" s="34" t="s">
        <v>194</v>
      </c>
      <c r="AJ5468" s="127"/>
      <c r="AK5468" s="127"/>
      <c r="AL5468" s="127"/>
      <c r="AM5468" s="127"/>
    </row>
    <row r="5469" spans="1:39" s="1" customFormat="1" ht="15" customHeight="1" x14ac:dyDescent="0.2">
      <c r="A5469" s="30">
        <v>5611</v>
      </c>
      <c r="B5469" s="30">
        <v>120222</v>
      </c>
      <c r="C5469" s="140">
        <v>40962</v>
      </c>
      <c r="D5469" s="30">
        <v>15</v>
      </c>
      <c r="E5469" s="30" t="s">
        <v>49</v>
      </c>
      <c r="F5469" s="30">
        <v>-80</v>
      </c>
      <c r="G5469" s="83">
        <v>56.890999999999998</v>
      </c>
      <c r="H5469" s="32">
        <v>-80.948183333333333</v>
      </c>
      <c r="I5469" s="30">
        <v>24</v>
      </c>
      <c r="J5469" s="83">
        <v>55.884999999999998</v>
      </c>
      <c r="K5469" s="32">
        <v>24.931416666666667</v>
      </c>
      <c r="L5469" s="34">
        <v>24.561</v>
      </c>
      <c r="M5469" s="34">
        <v>34.731999999999999</v>
      </c>
      <c r="N5469" s="33"/>
      <c r="O5469" s="33"/>
      <c r="P5469" s="31">
        <v>40.064864864864866</v>
      </c>
      <c r="Q5469" s="31">
        <v>17.300654000000002</v>
      </c>
      <c r="R5469" s="31" t="s">
        <v>194</v>
      </c>
      <c r="S5469" s="31">
        <v>0.26100000000000001</v>
      </c>
      <c r="T5469" s="31">
        <v>0.10100000000000001</v>
      </c>
      <c r="U5469" s="31">
        <v>0.313</v>
      </c>
      <c r="V5469" s="31">
        <v>4.4999999999999998E-2</v>
      </c>
      <c r="W5469" s="31">
        <v>0.26800000000000002</v>
      </c>
      <c r="X5469" s="31">
        <v>44.631999999999998</v>
      </c>
      <c r="Y5469" s="31">
        <v>0.153</v>
      </c>
      <c r="Z5469" s="31">
        <v>44.586999999999996</v>
      </c>
      <c r="AA5469" s="31">
        <v>7.9564417105963141</v>
      </c>
      <c r="AB5469" s="31" t="s">
        <v>194</v>
      </c>
      <c r="AC5469" s="31" t="s">
        <v>194</v>
      </c>
      <c r="AD5469" s="31">
        <v>0.57400000000000007</v>
      </c>
      <c r="AE5469" s="34">
        <v>2374.3666666666663</v>
      </c>
      <c r="AF5469" s="31">
        <v>0.96531562228394385</v>
      </c>
      <c r="AG5469" s="31">
        <v>0.52985226115088113</v>
      </c>
      <c r="AH5469" s="34"/>
      <c r="AI5469" s="34" t="s">
        <v>194</v>
      </c>
      <c r="AJ5469" s="127"/>
      <c r="AK5469" s="127"/>
      <c r="AL5469" s="127"/>
      <c r="AM5469" s="127"/>
    </row>
    <row r="5470" spans="1:39" s="1" customFormat="1" ht="15" customHeight="1" x14ac:dyDescent="0.2">
      <c r="A5470" s="30">
        <v>5612</v>
      </c>
      <c r="B5470" s="30">
        <v>120222</v>
      </c>
      <c r="C5470" s="140">
        <v>40962</v>
      </c>
      <c r="D5470" s="30">
        <v>16</v>
      </c>
      <c r="E5470" s="30" t="s">
        <v>50</v>
      </c>
      <c r="F5470" s="30">
        <v>-80</v>
      </c>
      <c r="G5470" s="83">
        <v>49.811</v>
      </c>
      <c r="H5470" s="32">
        <v>-80.830183333333338</v>
      </c>
      <c r="I5470" s="30">
        <v>24</v>
      </c>
      <c r="J5470" s="83">
        <v>52.52600000000001</v>
      </c>
      <c r="K5470" s="32">
        <v>24.875433333333334</v>
      </c>
      <c r="L5470" s="34">
        <v>25.088999999999999</v>
      </c>
      <c r="M5470" s="34">
        <v>35.289000000000001</v>
      </c>
      <c r="N5470" s="33"/>
      <c r="O5470" s="33"/>
      <c r="P5470" s="31">
        <v>57.232432432432425</v>
      </c>
      <c r="Q5470" s="31">
        <v>23.052562999999999</v>
      </c>
      <c r="R5470" s="31" t="s">
        <v>194</v>
      </c>
      <c r="S5470" s="31">
        <v>0.68300000000000005</v>
      </c>
      <c r="T5470" s="31">
        <v>0.13400000000000001</v>
      </c>
      <c r="U5470" s="31">
        <v>0.309</v>
      </c>
      <c r="V5470" s="31">
        <v>0.10199999999999999</v>
      </c>
      <c r="W5470" s="31">
        <v>0.20700000000000002</v>
      </c>
      <c r="X5470" s="31">
        <v>50.765999999999998</v>
      </c>
      <c r="Y5470" s="31">
        <v>0.14599999999999999</v>
      </c>
      <c r="Z5470" s="31">
        <v>50.664000000000001</v>
      </c>
      <c r="AA5470" s="31">
        <v>7.9696520902780135</v>
      </c>
      <c r="AB5470" s="31" t="s">
        <v>194</v>
      </c>
      <c r="AC5470" s="31" t="s">
        <v>194</v>
      </c>
      <c r="AD5470" s="31">
        <v>0.99199999999999999</v>
      </c>
      <c r="AE5470" s="34">
        <v>2281.6</v>
      </c>
      <c r="AF5470" s="31">
        <v>0.61884603783575987</v>
      </c>
      <c r="AG5470" s="31">
        <v>0.23297821902758251</v>
      </c>
      <c r="AH5470" s="34"/>
      <c r="AI5470" s="34" t="s">
        <v>194</v>
      </c>
      <c r="AJ5470" s="127"/>
      <c r="AK5470" s="127"/>
      <c r="AL5470" s="127"/>
      <c r="AM5470" s="127"/>
    </row>
    <row r="5471" spans="1:39" s="1" customFormat="1" ht="15" customHeight="1" x14ac:dyDescent="0.2">
      <c r="A5471" s="30">
        <v>5613</v>
      </c>
      <c r="B5471" s="30">
        <v>120222</v>
      </c>
      <c r="C5471" s="140">
        <v>40962</v>
      </c>
      <c r="D5471" s="30">
        <v>17</v>
      </c>
      <c r="E5471" s="30" t="s">
        <v>50</v>
      </c>
      <c r="F5471" s="30">
        <v>-80</v>
      </c>
      <c r="G5471" s="83">
        <v>42.503999999999998</v>
      </c>
      <c r="H5471" s="32">
        <v>-80.708399999999997</v>
      </c>
      <c r="I5471" s="30">
        <v>24</v>
      </c>
      <c r="J5471" s="83">
        <v>55.34000000000006</v>
      </c>
      <c r="K5471" s="32">
        <v>24.922333333333334</v>
      </c>
      <c r="L5471" s="34">
        <v>24.808</v>
      </c>
      <c r="M5471" s="34">
        <v>36.078000000000003</v>
      </c>
      <c r="N5471" s="33"/>
      <c r="O5471" s="33"/>
      <c r="P5471" s="31">
        <v>59.827027027027022</v>
      </c>
      <c r="Q5471" s="31">
        <v>7.0750380000000002</v>
      </c>
      <c r="R5471" s="31" t="s">
        <v>194</v>
      </c>
      <c r="S5471" s="31">
        <v>1.976</v>
      </c>
      <c r="T5471" s="31">
        <v>2.3E-2</v>
      </c>
      <c r="U5471" s="31">
        <v>1.1830000000000001</v>
      </c>
      <c r="V5471" s="31">
        <v>0.25600000000000001</v>
      </c>
      <c r="W5471" s="31">
        <v>0.92700000000000005</v>
      </c>
      <c r="X5471" s="31">
        <v>2.5339999999999998</v>
      </c>
      <c r="Y5471" s="31">
        <v>0.126</v>
      </c>
      <c r="Z5471" s="31">
        <v>2.2779999999999996</v>
      </c>
      <c r="AA5471" s="31">
        <v>7.8794633300004815</v>
      </c>
      <c r="AB5471" s="31" t="s">
        <v>194</v>
      </c>
      <c r="AC5471" s="31" t="s">
        <v>194</v>
      </c>
      <c r="AD5471" s="31">
        <v>3.1590000000000003</v>
      </c>
      <c r="AE5471" s="34">
        <v>2124.4333333333334</v>
      </c>
      <c r="AF5471" s="31">
        <v>0.48834109108127988</v>
      </c>
      <c r="AG5471" s="31">
        <v>0.121436781060386</v>
      </c>
      <c r="AH5471" s="34"/>
      <c r="AI5471" s="34" t="s">
        <v>194</v>
      </c>
      <c r="AJ5471" s="127"/>
      <c r="AK5471" s="127"/>
      <c r="AL5471" s="127"/>
      <c r="AM5471" s="127"/>
    </row>
    <row r="5472" spans="1:39" s="1" customFormat="1" ht="15" customHeight="1" x14ac:dyDescent="0.2">
      <c r="A5472" s="30">
        <v>5614</v>
      </c>
      <c r="B5472" s="30">
        <v>120222</v>
      </c>
      <c r="C5472" s="140">
        <v>40962</v>
      </c>
      <c r="D5472" s="30">
        <v>18</v>
      </c>
      <c r="E5472" s="30" t="s">
        <v>50</v>
      </c>
      <c r="F5472" s="30">
        <v>-80</v>
      </c>
      <c r="G5472" s="83">
        <v>36.677</v>
      </c>
      <c r="H5472" s="32">
        <v>-80.611283333333333</v>
      </c>
      <c r="I5472" s="30">
        <v>24</v>
      </c>
      <c r="J5472" s="83">
        <v>58.662999999999954</v>
      </c>
      <c r="K5472" s="32">
        <v>24.977716666666666</v>
      </c>
      <c r="L5472" s="34">
        <v>24.721</v>
      </c>
      <c r="M5472" s="34">
        <v>35.381</v>
      </c>
      <c r="N5472" s="33"/>
      <c r="O5472" s="33"/>
      <c r="P5472" s="31">
        <v>55.308108108108101</v>
      </c>
      <c r="Q5472" s="31">
        <v>7.2695470000000011</v>
      </c>
      <c r="R5472" s="31" t="s">
        <v>194</v>
      </c>
      <c r="S5472" s="31">
        <v>0.97399999999999998</v>
      </c>
      <c r="T5472" s="31">
        <v>2.1999999999999999E-2</v>
      </c>
      <c r="U5472" s="31">
        <v>1.5509999999999999</v>
      </c>
      <c r="V5472" s="31">
        <v>0.19500000000000001</v>
      </c>
      <c r="W5472" s="31">
        <v>1.3559999999999999</v>
      </c>
      <c r="X5472" s="31">
        <v>1.927</v>
      </c>
      <c r="Y5472" s="31">
        <v>0.10199999999999999</v>
      </c>
      <c r="Z5472" s="31">
        <v>1.732</v>
      </c>
      <c r="AA5472" s="31">
        <v>7.8743189510426008</v>
      </c>
      <c r="AB5472" s="31" t="s">
        <v>194</v>
      </c>
      <c r="AC5472" s="31" t="s">
        <v>194</v>
      </c>
      <c r="AD5472" s="31">
        <v>2.5249999999999999</v>
      </c>
      <c r="AE5472" s="34">
        <v>2120.6</v>
      </c>
      <c r="AF5472" s="31">
        <v>0.58937717889120012</v>
      </c>
      <c r="AG5472" s="31">
        <v>0.11438480565395187</v>
      </c>
      <c r="AH5472" s="34"/>
      <c r="AI5472" s="34" t="s">
        <v>194</v>
      </c>
      <c r="AJ5472" s="127"/>
      <c r="AK5472" s="127"/>
      <c r="AL5472" s="127"/>
      <c r="AM5472" s="127"/>
    </row>
    <row r="5473" spans="1:39" s="1" customFormat="1" ht="15" customHeight="1" x14ac:dyDescent="0.2">
      <c r="A5473" s="30">
        <v>5615</v>
      </c>
      <c r="B5473" s="30">
        <v>120222</v>
      </c>
      <c r="C5473" s="140">
        <v>40962</v>
      </c>
      <c r="D5473" s="30">
        <v>19</v>
      </c>
      <c r="E5473" s="30" t="s">
        <v>47</v>
      </c>
      <c r="F5473" s="30">
        <v>-80</v>
      </c>
      <c r="G5473" s="83">
        <v>32.908000000000001</v>
      </c>
      <c r="H5473" s="32">
        <v>-80.54846666666667</v>
      </c>
      <c r="I5473" s="30">
        <v>25</v>
      </c>
      <c r="J5473" s="83">
        <v>1.1830000000000496</v>
      </c>
      <c r="K5473" s="32">
        <v>25.019716666666667</v>
      </c>
      <c r="L5473" s="34">
        <v>23.396999999999998</v>
      </c>
      <c r="M5473" s="34">
        <v>32.781999999999996</v>
      </c>
      <c r="N5473" s="33"/>
      <c r="O5473" s="33"/>
      <c r="P5473" s="31">
        <v>52.021621621621627</v>
      </c>
      <c r="Q5473" s="31">
        <v>12.410142</v>
      </c>
      <c r="R5473" s="31" t="s">
        <v>194</v>
      </c>
      <c r="S5473" s="31">
        <v>2.1139999999999999</v>
      </c>
      <c r="T5473" s="31">
        <v>4.3999999999999997E-2</v>
      </c>
      <c r="U5473" s="31">
        <v>1.603</v>
      </c>
      <c r="V5473" s="31">
        <v>0.26900000000000002</v>
      </c>
      <c r="W5473" s="31">
        <v>1.3340000000000001</v>
      </c>
      <c r="X5473" s="31">
        <v>4.7789999999999999</v>
      </c>
      <c r="Y5473" s="31">
        <v>0.105</v>
      </c>
      <c r="Z5473" s="31">
        <v>4.51</v>
      </c>
      <c r="AA5473" s="31">
        <v>7.9321508385868489</v>
      </c>
      <c r="AB5473" s="31" t="s">
        <v>194</v>
      </c>
      <c r="AC5473" s="31" t="s">
        <v>194</v>
      </c>
      <c r="AD5473" s="31">
        <v>3.7170000000000001</v>
      </c>
      <c r="AE5473" s="34">
        <v>2429.5666666666666</v>
      </c>
      <c r="AF5473" s="31">
        <v>0.72872278332904794</v>
      </c>
      <c r="AG5473" s="31">
        <v>0.20626995395483963</v>
      </c>
      <c r="AH5473" s="34"/>
      <c r="AI5473" s="34" t="s">
        <v>194</v>
      </c>
      <c r="AJ5473" s="127"/>
      <c r="AK5473" s="127"/>
      <c r="AL5473" s="127"/>
      <c r="AM5473" s="127"/>
    </row>
    <row r="5474" spans="1:39" s="1" customFormat="1" ht="15" customHeight="1" x14ac:dyDescent="0.2">
      <c r="A5474" s="30">
        <v>5616</v>
      </c>
      <c r="B5474" s="30">
        <v>120222</v>
      </c>
      <c r="C5474" s="140">
        <v>40962</v>
      </c>
      <c r="D5474" s="30">
        <v>20</v>
      </c>
      <c r="E5474" s="30" t="s">
        <v>47</v>
      </c>
      <c r="F5474" s="30">
        <v>-80</v>
      </c>
      <c r="G5474" s="83">
        <v>29.530999999999999</v>
      </c>
      <c r="H5474" s="32">
        <v>-80.49218333333333</v>
      </c>
      <c r="I5474" s="30">
        <v>25</v>
      </c>
      <c r="J5474" s="83">
        <v>4.0319999999999823</v>
      </c>
      <c r="K5474" s="32">
        <v>25.0672</v>
      </c>
      <c r="L5474" s="34">
        <v>27.849</v>
      </c>
      <c r="M5474" s="34">
        <v>29.097999999999999</v>
      </c>
      <c r="N5474" s="33"/>
      <c r="O5474" s="33"/>
      <c r="P5474" s="31">
        <v>29.318918918918918</v>
      </c>
      <c r="Q5474" s="31">
        <v>14.716462999999999</v>
      </c>
      <c r="R5474" s="31" t="s">
        <v>194</v>
      </c>
      <c r="S5474" s="31">
        <v>7.117</v>
      </c>
      <c r="T5474" s="31">
        <v>3.7999999999999999E-2</v>
      </c>
      <c r="U5474" s="31">
        <v>5.9509999999999996</v>
      </c>
      <c r="V5474" s="31">
        <v>0.84</v>
      </c>
      <c r="W5474" s="31">
        <v>5.1109999999999998</v>
      </c>
      <c r="X5474" s="31">
        <v>15.12</v>
      </c>
      <c r="Y5474" s="31">
        <v>0.122</v>
      </c>
      <c r="Z5474" s="31">
        <v>14.28</v>
      </c>
      <c r="AA5474" s="31">
        <v>7.9195500849978995</v>
      </c>
      <c r="AB5474" s="31" t="s">
        <v>194</v>
      </c>
      <c r="AC5474" s="31" t="s">
        <v>194</v>
      </c>
      <c r="AD5474" s="31">
        <v>13.068</v>
      </c>
      <c r="AE5474" s="34">
        <v>2668.7666666666669</v>
      </c>
      <c r="AF5474" s="31">
        <v>0.99646841602533587</v>
      </c>
      <c r="AG5474" s="31">
        <v>0.2122716962750551</v>
      </c>
      <c r="AH5474" s="34"/>
      <c r="AI5474" s="34" t="s">
        <v>194</v>
      </c>
      <c r="AJ5474" s="127"/>
      <c r="AK5474" s="127"/>
      <c r="AL5474" s="127"/>
      <c r="AM5474" s="127"/>
    </row>
    <row r="5475" spans="1:39" s="1" customFormat="1" ht="15" customHeight="1" x14ac:dyDescent="0.2">
      <c r="A5475" s="30">
        <v>5617</v>
      </c>
      <c r="B5475" s="30">
        <v>120222</v>
      </c>
      <c r="C5475" s="140">
        <v>40962</v>
      </c>
      <c r="D5475" s="30">
        <v>34</v>
      </c>
      <c r="E5475" s="30" t="s">
        <v>49</v>
      </c>
      <c r="F5475" s="30">
        <v>-80</v>
      </c>
      <c r="G5475" s="83">
        <v>57.280999999999999</v>
      </c>
      <c r="H5475" s="32">
        <v>-80.954683333333335</v>
      </c>
      <c r="I5475" s="30">
        <v>24</v>
      </c>
      <c r="J5475" s="83">
        <v>59.27899999999994</v>
      </c>
      <c r="K5475" s="32">
        <v>24.987983333333332</v>
      </c>
      <c r="L5475" s="34">
        <v>24.670999999999999</v>
      </c>
      <c r="M5475" s="34">
        <v>35.113</v>
      </c>
      <c r="N5475" s="33"/>
      <c r="O5475" s="33"/>
      <c r="P5475" s="31">
        <v>49.859459459459458</v>
      </c>
      <c r="Q5475" s="31">
        <v>17.161719000000002</v>
      </c>
      <c r="R5475" s="31" t="s">
        <v>194</v>
      </c>
      <c r="S5475" s="31">
        <v>0.55100000000000005</v>
      </c>
      <c r="T5475" s="31">
        <v>0.13</v>
      </c>
      <c r="U5475" s="31">
        <v>0.67400000000000004</v>
      </c>
      <c r="V5475" s="31">
        <v>9.5000000000000001E-2</v>
      </c>
      <c r="W5475" s="31">
        <v>0.57900000000000007</v>
      </c>
      <c r="X5475" s="31">
        <v>40.941000000000003</v>
      </c>
      <c r="Y5475" s="31">
        <v>0.23799999999999999</v>
      </c>
      <c r="Z5475" s="31">
        <v>40.846000000000004</v>
      </c>
      <c r="AA5475" s="31">
        <v>7.952296743520141</v>
      </c>
      <c r="AB5475" s="31" t="s">
        <v>194</v>
      </c>
      <c r="AC5475" s="31" t="s">
        <v>194</v>
      </c>
      <c r="AD5475" s="31">
        <v>1.2250000000000001</v>
      </c>
      <c r="AE5475" s="34">
        <v>2325.3000000000002</v>
      </c>
      <c r="AF5475" s="31">
        <v>0.70641064727102387</v>
      </c>
      <c r="AG5475" s="31">
        <v>0.40759944697188488</v>
      </c>
      <c r="AH5475" s="34"/>
      <c r="AI5475" s="34" t="s">
        <v>194</v>
      </c>
      <c r="AJ5475" s="127"/>
      <c r="AK5475" s="127"/>
      <c r="AL5475" s="127"/>
      <c r="AM5475" s="127"/>
    </row>
    <row r="5476" spans="1:39" s="1" customFormat="1" ht="15" customHeight="1" x14ac:dyDescent="0.2">
      <c r="A5476" s="30">
        <v>5618</v>
      </c>
      <c r="B5476" s="30">
        <v>120222</v>
      </c>
      <c r="C5476" s="140">
        <v>40962</v>
      </c>
      <c r="D5476" s="30">
        <v>36</v>
      </c>
      <c r="E5476" s="30" t="s">
        <v>50</v>
      </c>
      <c r="F5476" s="30">
        <v>-80</v>
      </c>
      <c r="G5476" s="83">
        <v>47.603999999999999</v>
      </c>
      <c r="H5476" s="32">
        <v>-80.793400000000005</v>
      </c>
      <c r="I5476" s="30">
        <v>24</v>
      </c>
      <c r="J5476" s="83">
        <v>57.600000000000051</v>
      </c>
      <c r="K5476" s="32">
        <v>24.96</v>
      </c>
      <c r="L5476" s="34">
        <v>25.035</v>
      </c>
      <c r="M5476" s="34">
        <v>36.122</v>
      </c>
      <c r="N5476" s="33"/>
      <c r="O5476" s="33"/>
      <c r="P5476" s="31">
        <v>61.189189189189186</v>
      </c>
      <c r="Q5476" s="31">
        <v>34.584167999999998</v>
      </c>
      <c r="R5476" s="31" t="s">
        <v>194</v>
      </c>
      <c r="S5476" s="31">
        <v>1.32</v>
      </c>
      <c r="T5476" s="31">
        <v>0.124</v>
      </c>
      <c r="U5476" s="31">
        <v>0.91600000000000004</v>
      </c>
      <c r="V5476" s="31">
        <v>0.22900000000000001</v>
      </c>
      <c r="W5476" s="31">
        <v>0.68700000000000006</v>
      </c>
      <c r="X5476" s="31">
        <v>52.768999999999998</v>
      </c>
      <c r="Y5476" s="31">
        <v>0.184</v>
      </c>
      <c r="Z5476" s="31">
        <v>52.54</v>
      </c>
      <c r="AA5476" s="31">
        <v>8.0142656761820028</v>
      </c>
      <c r="AB5476" s="31" t="s">
        <v>194</v>
      </c>
      <c r="AC5476" s="31" t="s">
        <v>194</v>
      </c>
      <c r="AD5476" s="31">
        <v>2.2360000000000002</v>
      </c>
      <c r="AE5476" s="34">
        <v>2240.9666666666667</v>
      </c>
      <c r="AF5476" s="31">
        <v>0.57001192872763196</v>
      </c>
      <c r="AG5476" s="31">
        <v>0.17626667809528762</v>
      </c>
      <c r="AH5476" s="34"/>
      <c r="AI5476" s="34" t="s">
        <v>194</v>
      </c>
      <c r="AJ5476" s="127"/>
      <c r="AK5476" s="127"/>
      <c r="AL5476" s="127"/>
      <c r="AM5476" s="127"/>
    </row>
    <row r="5477" spans="1:39" s="1" customFormat="1" ht="15" customHeight="1" x14ac:dyDescent="0.2">
      <c r="A5477" s="30">
        <v>5619</v>
      </c>
      <c r="B5477" s="30">
        <v>120222</v>
      </c>
      <c r="C5477" s="140">
        <v>40962</v>
      </c>
      <c r="D5477" s="30">
        <v>37</v>
      </c>
      <c r="E5477" s="30" t="s">
        <v>50</v>
      </c>
      <c r="F5477" s="30">
        <v>-80</v>
      </c>
      <c r="G5477" s="83">
        <v>45.637</v>
      </c>
      <c r="H5477" s="32">
        <v>-80.760616666666664</v>
      </c>
      <c r="I5477" s="30">
        <v>24</v>
      </c>
      <c r="J5477" s="83">
        <v>55.960999999999999</v>
      </c>
      <c r="K5477" s="32">
        <v>24.932683333333333</v>
      </c>
      <c r="L5477" s="34">
        <v>25.352</v>
      </c>
      <c r="M5477" s="34">
        <v>36.731999999999999</v>
      </c>
      <c r="N5477" s="33"/>
      <c r="O5477" s="33"/>
      <c r="P5477" s="31">
        <v>43.762162162162163</v>
      </c>
      <c r="Q5477" s="31">
        <v>24.4697</v>
      </c>
      <c r="R5477" s="31" t="s">
        <v>194</v>
      </c>
      <c r="S5477" s="31">
        <v>2.6019999999999999</v>
      </c>
      <c r="T5477" s="31">
        <v>8.2000000000000003E-2</v>
      </c>
      <c r="U5477" s="31">
        <v>1.119</v>
      </c>
      <c r="V5477" s="31">
        <v>0.189</v>
      </c>
      <c r="W5477" s="31">
        <v>0.93</v>
      </c>
      <c r="X5477" s="31">
        <v>19.398</v>
      </c>
      <c r="Y5477" s="31">
        <v>0.11899999999999999</v>
      </c>
      <c r="Z5477" s="31">
        <v>19.209</v>
      </c>
      <c r="AA5477" s="31">
        <v>7.9704799900844616</v>
      </c>
      <c r="AB5477" s="31" t="s">
        <v>194</v>
      </c>
      <c r="AC5477" s="31" t="s">
        <v>194</v>
      </c>
      <c r="AD5477" s="31">
        <v>3.7210000000000001</v>
      </c>
      <c r="AE5477" s="34">
        <v>2306.9</v>
      </c>
      <c r="AF5477" s="31">
        <v>0.69041326670111991</v>
      </c>
      <c r="AG5477" s="31">
        <v>0.20840304636396551</v>
      </c>
      <c r="AH5477" s="34"/>
      <c r="AI5477" s="34" t="s">
        <v>194</v>
      </c>
      <c r="AJ5477" s="127"/>
      <c r="AK5477" s="127"/>
      <c r="AL5477" s="127"/>
      <c r="AM5477" s="127"/>
    </row>
    <row r="5478" spans="1:39" s="1" customFormat="1" ht="15" customHeight="1" x14ac:dyDescent="0.2">
      <c r="A5478" s="30">
        <v>5620</v>
      </c>
      <c r="B5478" s="30">
        <v>120222</v>
      </c>
      <c r="C5478" s="140">
        <v>40963</v>
      </c>
      <c r="D5478" s="30">
        <v>21</v>
      </c>
      <c r="E5478" s="30" t="s">
        <v>47</v>
      </c>
      <c r="F5478" s="30">
        <v>-80</v>
      </c>
      <c r="G5478" s="83">
        <v>30.876999999999999</v>
      </c>
      <c r="H5478" s="32">
        <v>-80.514616666666669</v>
      </c>
      <c r="I5478" s="30">
        <v>25</v>
      </c>
      <c r="J5478" s="83">
        <v>6.7799999999999727</v>
      </c>
      <c r="K5478" s="32">
        <v>25.113</v>
      </c>
      <c r="L5478" s="34">
        <v>24.175999999999998</v>
      </c>
      <c r="M5478" s="34">
        <v>29.061</v>
      </c>
      <c r="N5478" s="33"/>
      <c r="O5478" s="33"/>
      <c r="P5478" s="31">
        <v>26.875675675675677</v>
      </c>
      <c r="Q5478" s="31">
        <v>13.799491999999999</v>
      </c>
      <c r="R5478" s="31" t="s">
        <v>194</v>
      </c>
      <c r="S5478" s="31">
        <v>3.2509999999999999</v>
      </c>
      <c r="T5478" s="31">
        <v>5.6000000000000001E-2</v>
      </c>
      <c r="U5478" s="31">
        <v>6.3090000000000002</v>
      </c>
      <c r="V5478" s="31">
        <v>0.57899999999999996</v>
      </c>
      <c r="W5478" s="31">
        <v>5.73</v>
      </c>
      <c r="X5478" s="31">
        <v>12.096</v>
      </c>
      <c r="Y5478" s="31">
        <v>0.114</v>
      </c>
      <c r="Z5478" s="31">
        <v>11.516999999999999</v>
      </c>
      <c r="AA5478" s="31">
        <v>7.9303772797984911</v>
      </c>
      <c r="AB5478" s="31" t="s">
        <v>194</v>
      </c>
      <c r="AC5478" s="31" t="s">
        <v>194</v>
      </c>
      <c r="AD5478" s="31">
        <v>9.56</v>
      </c>
      <c r="AE5478" s="34">
        <v>2673.3666666666663</v>
      </c>
      <c r="AF5478" s="31">
        <v>0.88153986614155211</v>
      </c>
      <c r="AG5478" s="31">
        <v>0.17130596447369123</v>
      </c>
      <c r="AH5478" s="34"/>
      <c r="AI5478" s="34" t="s">
        <v>194</v>
      </c>
      <c r="AJ5478" s="127"/>
      <c r="AK5478" s="127"/>
      <c r="AL5478" s="127"/>
      <c r="AM5478" s="127"/>
    </row>
    <row r="5479" spans="1:39" s="1" customFormat="1" ht="15" customHeight="1" x14ac:dyDescent="0.2">
      <c r="A5479" s="30">
        <v>5621</v>
      </c>
      <c r="B5479" s="30">
        <v>120222</v>
      </c>
      <c r="C5479" s="140">
        <v>40963</v>
      </c>
      <c r="D5479" s="30">
        <v>22</v>
      </c>
      <c r="E5479" s="30" t="s">
        <v>47</v>
      </c>
      <c r="F5479" s="30">
        <v>-80</v>
      </c>
      <c r="G5479" s="83">
        <v>36.256999999999998</v>
      </c>
      <c r="H5479" s="32">
        <v>-80.604283333333328</v>
      </c>
      <c r="I5479" s="30">
        <v>25</v>
      </c>
      <c r="J5479" s="83">
        <v>6.0040000000000049</v>
      </c>
      <c r="K5479" s="32">
        <v>25.100066666666667</v>
      </c>
      <c r="L5479" s="34">
        <v>23.902000000000001</v>
      </c>
      <c r="M5479" s="34">
        <v>28.103000000000002</v>
      </c>
      <c r="N5479" s="33"/>
      <c r="O5479" s="33"/>
      <c r="P5479" s="31">
        <v>32.756756756756758</v>
      </c>
      <c r="Q5479" s="31">
        <v>14.827611000000001</v>
      </c>
      <c r="R5479" s="31" t="s">
        <v>194</v>
      </c>
      <c r="S5479" s="31">
        <v>3.6019999999999999</v>
      </c>
      <c r="T5479" s="31">
        <v>0.13900000000000001</v>
      </c>
      <c r="U5479" s="31">
        <v>19.059999999999999</v>
      </c>
      <c r="V5479" s="31">
        <v>6.65</v>
      </c>
      <c r="W5479" s="31">
        <v>12.41</v>
      </c>
      <c r="X5479" s="31">
        <v>22.148</v>
      </c>
      <c r="Y5479" s="31">
        <v>0.16</v>
      </c>
      <c r="Z5479" s="31">
        <v>15.497999999999999</v>
      </c>
      <c r="AA5479" s="31">
        <v>7.9448444242653142</v>
      </c>
      <c r="AB5479" s="31" t="s">
        <v>194</v>
      </c>
      <c r="AC5479" s="31" t="s">
        <v>194</v>
      </c>
      <c r="AD5479" s="31">
        <v>22.661999999999999</v>
      </c>
      <c r="AE5479" s="34">
        <v>2770.7333333333336</v>
      </c>
      <c r="AF5479" s="31">
        <v>0.85670182788827987</v>
      </c>
      <c r="AG5479" s="31">
        <v>0.1599675785081614</v>
      </c>
      <c r="AH5479" s="34"/>
      <c r="AI5479" s="34" t="s">
        <v>194</v>
      </c>
      <c r="AJ5479" s="127"/>
      <c r="AK5479" s="127"/>
      <c r="AL5479" s="127"/>
      <c r="AM5479" s="127"/>
    </row>
    <row r="5480" spans="1:39" s="1" customFormat="1" ht="15" customHeight="1" x14ac:dyDescent="0.2">
      <c r="A5480" s="30">
        <v>5622</v>
      </c>
      <c r="B5480" s="30">
        <v>120222</v>
      </c>
      <c r="C5480" s="140">
        <v>40963</v>
      </c>
      <c r="D5480" s="30">
        <v>23</v>
      </c>
      <c r="E5480" s="30" t="s">
        <v>47</v>
      </c>
      <c r="F5480" s="30">
        <v>-80</v>
      </c>
      <c r="G5480" s="83">
        <v>37.491999999999997</v>
      </c>
      <c r="H5480" s="32">
        <v>-80.624866666666662</v>
      </c>
      <c r="I5480" s="30">
        <v>25</v>
      </c>
      <c r="J5480" s="83">
        <v>3.317999999999941</v>
      </c>
      <c r="K5480" s="32">
        <v>25.055299999999999</v>
      </c>
      <c r="L5480" s="34">
        <v>24.585999999999999</v>
      </c>
      <c r="M5480" s="34">
        <v>31.504999999999999</v>
      </c>
      <c r="N5480" s="33"/>
      <c r="O5480" s="33"/>
      <c r="P5480" s="31">
        <v>47.091891891891891</v>
      </c>
      <c r="Q5480" s="31">
        <v>16.772701000000001</v>
      </c>
      <c r="R5480" s="31" t="s">
        <v>194</v>
      </c>
      <c r="S5480" s="31">
        <v>5.0910000000000002</v>
      </c>
      <c r="T5480" s="31">
        <v>5.7000000000000002E-2</v>
      </c>
      <c r="U5480" s="31">
        <v>3.43</v>
      </c>
      <c r="V5480" s="31">
        <v>0.249</v>
      </c>
      <c r="W5480" s="31">
        <v>3.181</v>
      </c>
      <c r="X5480" s="31">
        <v>16.625</v>
      </c>
      <c r="Y5480" s="31">
        <v>0.16200000000000001</v>
      </c>
      <c r="Z5480" s="31">
        <v>16.376000000000001</v>
      </c>
      <c r="AA5480" s="31">
        <v>7.9493038406470813</v>
      </c>
      <c r="AB5480" s="31" t="s">
        <v>194</v>
      </c>
      <c r="AC5480" s="31" t="s">
        <v>194</v>
      </c>
      <c r="AD5480" s="31">
        <v>8.5210000000000008</v>
      </c>
      <c r="AE5480" s="34">
        <v>2662.6333333333332</v>
      </c>
      <c r="AF5480" s="31">
        <v>0.91395561098056788</v>
      </c>
      <c r="AG5480" s="31">
        <v>0.170591209929502</v>
      </c>
      <c r="AH5480" s="34"/>
      <c r="AI5480" s="34" t="s">
        <v>194</v>
      </c>
      <c r="AJ5480" s="127"/>
      <c r="AK5480" s="127"/>
      <c r="AL5480" s="127"/>
      <c r="AM5480" s="127"/>
    </row>
    <row r="5481" spans="1:39" s="1" customFormat="1" ht="15" customHeight="1" x14ac:dyDescent="0.2">
      <c r="A5481" s="30">
        <v>5623</v>
      </c>
      <c r="B5481" s="30">
        <v>120222</v>
      </c>
      <c r="C5481" s="140">
        <v>40963</v>
      </c>
      <c r="D5481" s="30">
        <v>24</v>
      </c>
      <c r="E5481" s="30" t="s">
        <v>48</v>
      </c>
      <c r="F5481" s="30">
        <v>-80</v>
      </c>
      <c r="G5481" s="83">
        <v>40.003</v>
      </c>
      <c r="H5481" s="32">
        <v>-80.666716666666673</v>
      </c>
      <c r="I5481" s="30">
        <v>25</v>
      </c>
      <c r="J5481" s="83">
        <v>3.813999999999993</v>
      </c>
      <c r="K5481" s="32">
        <v>25.063566666666667</v>
      </c>
      <c r="L5481" s="34">
        <v>24.533000000000001</v>
      </c>
      <c r="M5481" s="34">
        <v>32.262999999999998</v>
      </c>
      <c r="N5481" s="33"/>
      <c r="O5481" s="33"/>
      <c r="P5481" s="31">
        <v>31.848648648648648</v>
      </c>
      <c r="Q5481" s="31">
        <v>17.050571000000001</v>
      </c>
      <c r="R5481" s="31" t="s">
        <v>194</v>
      </c>
      <c r="S5481" s="31">
        <v>5.4470000000000001</v>
      </c>
      <c r="T5481" s="31">
        <v>0.06</v>
      </c>
      <c r="U5481" s="31">
        <v>1.222</v>
      </c>
      <c r="V5481" s="31">
        <v>0.29399999999999998</v>
      </c>
      <c r="W5481" s="31">
        <v>0.92799999999999994</v>
      </c>
      <c r="X5481" s="31">
        <v>21.314</v>
      </c>
      <c r="Y5481" s="31">
        <v>0.155</v>
      </c>
      <c r="Z5481" s="31">
        <v>21.02</v>
      </c>
      <c r="AA5481" s="31">
        <v>7.9536900674997888</v>
      </c>
      <c r="AB5481" s="31" t="s">
        <v>194</v>
      </c>
      <c r="AC5481" s="31" t="s">
        <v>194</v>
      </c>
      <c r="AD5481" s="31">
        <v>6.6689999999999996</v>
      </c>
      <c r="AE5481" s="34">
        <v>2634.2666666666664</v>
      </c>
      <c r="AF5481" s="31">
        <v>1.0545641665160401</v>
      </c>
      <c r="AG5481" s="31">
        <v>0.23473375641591032</v>
      </c>
      <c r="AH5481" s="34"/>
      <c r="AI5481" s="34" t="s">
        <v>194</v>
      </c>
      <c r="AJ5481" s="127"/>
      <c r="AK5481" s="127"/>
      <c r="AL5481" s="127"/>
      <c r="AM5481" s="127"/>
    </row>
    <row r="5482" spans="1:39" s="1" customFormat="1" ht="15" customHeight="1" x14ac:dyDescent="0.2">
      <c r="A5482" s="30">
        <v>5624</v>
      </c>
      <c r="B5482" s="30">
        <v>120222</v>
      </c>
      <c r="C5482" s="140">
        <v>40963</v>
      </c>
      <c r="D5482" s="30">
        <v>25</v>
      </c>
      <c r="E5482" s="30" t="s">
        <v>48</v>
      </c>
      <c r="F5482" s="30">
        <v>-80</v>
      </c>
      <c r="G5482" s="83">
        <v>43.052</v>
      </c>
      <c r="H5482" s="32">
        <v>-80.717533333333336</v>
      </c>
      <c r="I5482" s="30">
        <v>25</v>
      </c>
      <c r="J5482" s="83">
        <v>3.5999999999999233</v>
      </c>
      <c r="K5482" s="32">
        <v>25.06</v>
      </c>
      <c r="L5482" s="34">
        <v>24.773</v>
      </c>
      <c r="M5482" s="34">
        <v>34.853000000000002</v>
      </c>
      <c r="N5482" s="33"/>
      <c r="O5482" s="33"/>
      <c r="P5482" s="31">
        <v>56.951351351351356</v>
      </c>
      <c r="Q5482" s="31">
        <v>24.4697</v>
      </c>
      <c r="R5482" s="31" t="s">
        <v>194</v>
      </c>
      <c r="S5482" s="31">
        <v>1.587</v>
      </c>
      <c r="T5482" s="31">
        <v>0.1</v>
      </c>
      <c r="U5482" s="31">
        <v>1.0309999999999999</v>
      </c>
      <c r="V5482" s="31">
        <v>0.14799999999999999</v>
      </c>
      <c r="W5482" s="31">
        <v>0.8829999999999999</v>
      </c>
      <c r="X5482" s="31">
        <v>37.823999999999998</v>
      </c>
      <c r="Y5482" s="31">
        <v>0.219</v>
      </c>
      <c r="Z5482" s="31">
        <v>37.675999999999995</v>
      </c>
      <c r="AA5482" s="31">
        <v>7.9931015629602724</v>
      </c>
      <c r="AB5482" s="31" t="s">
        <v>194</v>
      </c>
      <c r="AC5482" s="31" t="s">
        <v>194</v>
      </c>
      <c r="AD5482" s="31">
        <v>2.6179999999999999</v>
      </c>
      <c r="AE5482" s="34">
        <v>2445.6666666666665</v>
      </c>
      <c r="AF5482" s="31">
        <v>0.81249853947143991</v>
      </c>
      <c r="AG5482" s="31">
        <v>0.20417086692500128</v>
      </c>
      <c r="AH5482" s="34"/>
      <c r="AI5482" s="34" t="s">
        <v>194</v>
      </c>
      <c r="AJ5482" s="127"/>
      <c r="AK5482" s="127"/>
      <c r="AL5482" s="127"/>
      <c r="AM5482" s="127"/>
    </row>
    <row r="5483" spans="1:39" s="1" customFormat="1" ht="15" customHeight="1" x14ac:dyDescent="0.2">
      <c r="A5483" s="30">
        <v>5625</v>
      </c>
      <c r="B5483" s="30">
        <v>120222</v>
      </c>
      <c r="C5483" s="140">
        <v>40963</v>
      </c>
      <c r="D5483" s="30">
        <v>26</v>
      </c>
      <c r="E5483" s="30" t="s">
        <v>50</v>
      </c>
      <c r="F5483" s="30">
        <v>-80</v>
      </c>
      <c r="G5483" s="83">
        <v>43.326000000000001</v>
      </c>
      <c r="H5483" s="32">
        <v>-80.722099999999998</v>
      </c>
      <c r="I5483" s="30">
        <v>25</v>
      </c>
      <c r="J5483" s="83">
        <v>1.4229999999999166</v>
      </c>
      <c r="K5483" s="32">
        <v>25.023716666666665</v>
      </c>
      <c r="L5483" s="34">
        <v>24.917999999999999</v>
      </c>
      <c r="M5483" s="34">
        <v>35.502000000000002</v>
      </c>
      <c r="N5483" s="33"/>
      <c r="O5483" s="33"/>
      <c r="P5483" s="31">
        <v>57.621621621621621</v>
      </c>
      <c r="Q5483" s="31">
        <v>22.163378999999999</v>
      </c>
      <c r="R5483" s="31" t="s">
        <v>194</v>
      </c>
      <c r="S5483" s="31">
        <v>3.423</v>
      </c>
      <c r="T5483" s="31">
        <v>7.5999999999999998E-2</v>
      </c>
      <c r="U5483" s="31">
        <v>1.05</v>
      </c>
      <c r="V5483" s="31">
        <v>0.153</v>
      </c>
      <c r="W5483" s="31">
        <v>0.89700000000000002</v>
      </c>
      <c r="X5483" s="31">
        <v>26.356000000000002</v>
      </c>
      <c r="Y5483" s="31">
        <v>9.9000000000000005E-2</v>
      </c>
      <c r="Z5483" s="31">
        <v>26.203000000000003</v>
      </c>
      <c r="AA5483" s="31">
        <v>8.0038481642390344</v>
      </c>
      <c r="AB5483" s="31" t="s">
        <v>194</v>
      </c>
      <c r="AC5483" s="31" t="s">
        <v>194</v>
      </c>
      <c r="AD5483" s="31">
        <v>4.4729999999999999</v>
      </c>
      <c r="AE5483" s="34">
        <v>2404.2666666666669</v>
      </c>
      <c r="AF5483" s="31">
        <v>0.95394906240532806</v>
      </c>
      <c r="AG5483" s="31">
        <v>0.20071288998035866</v>
      </c>
      <c r="AH5483" s="34"/>
      <c r="AI5483" s="34" t="s">
        <v>194</v>
      </c>
      <c r="AJ5483" s="127"/>
      <c r="AK5483" s="127"/>
      <c r="AL5483" s="127"/>
      <c r="AM5483" s="127"/>
    </row>
    <row r="5484" spans="1:39" s="1" customFormat="1" ht="15" customHeight="1" x14ac:dyDescent="0.2">
      <c r="A5484" s="30">
        <v>5626</v>
      </c>
      <c r="B5484" s="30">
        <v>120222</v>
      </c>
      <c r="C5484" s="140">
        <v>40963</v>
      </c>
      <c r="D5484" s="30">
        <v>27</v>
      </c>
      <c r="E5484" s="30" t="s">
        <v>50</v>
      </c>
      <c r="F5484" s="30">
        <v>-80</v>
      </c>
      <c r="G5484" s="83">
        <v>44.988</v>
      </c>
      <c r="H5484" s="32">
        <v>-80.749799999999993</v>
      </c>
      <c r="I5484" s="30">
        <v>25</v>
      </c>
      <c r="J5484" s="83">
        <v>0.34800000000004161</v>
      </c>
      <c r="K5484" s="32">
        <v>25.005800000000001</v>
      </c>
      <c r="L5484" s="34">
        <v>24.986999999999998</v>
      </c>
      <c r="M5484" s="34">
        <v>36.606000000000002</v>
      </c>
      <c r="N5484" s="33"/>
      <c r="O5484" s="33"/>
      <c r="P5484" s="31">
        <v>59.394594594594594</v>
      </c>
      <c r="Q5484" s="31">
        <v>24.497487</v>
      </c>
      <c r="R5484" s="31" t="s">
        <v>194</v>
      </c>
      <c r="S5484" s="31">
        <v>1.08</v>
      </c>
      <c r="T5484" s="31">
        <v>0.14399999999999999</v>
      </c>
      <c r="U5484" s="31">
        <v>1.0049999999999999</v>
      </c>
      <c r="V5484" s="31">
        <v>0.192</v>
      </c>
      <c r="W5484" s="31">
        <v>0.81299999999999994</v>
      </c>
      <c r="X5484" s="31">
        <v>48.542999999999999</v>
      </c>
      <c r="Y5484" s="31">
        <v>0.25600000000000001</v>
      </c>
      <c r="Z5484" s="31">
        <v>48.350999999999999</v>
      </c>
      <c r="AA5484" s="31">
        <v>7.9950877394799926</v>
      </c>
      <c r="AB5484" s="31" t="s">
        <v>194</v>
      </c>
      <c r="AC5484" s="31" t="s">
        <v>194</v>
      </c>
      <c r="AD5484" s="31">
        <v>2.085</v>
      </c>
      <c r="AE5484" s="34">
        <v>2387.4</v>
      </c>
      <c r="AF5484" s="31">
        <v>1.1000304060305039</v>
      </c>
      <c r="AG5484" s="31">
        <v>0.17248463968653832</v>
      </c>
      <c r="AH5484" s="34"/>
      <c r="AI5484" s="34" t="s">
        <v>194</v>
      </c>
      <c r="AJ5484" s="127"/>
      <c r="AK5484" s="127"/>
      <c r="AL5484" s="127"/>
      <c r="AM5484" s="127"/>
    </row>
    <row r="5485" spans="1:39" s="1" customFormat="1" ht="15" customHeight="1" x14ac:dyDescent="0.2">
      <c r="A5485" s="30">
        <v>5627</v>
      </c>
      <c r="B5485" s="30">
        <v>120222</v>
      </c>
      <c r="C5485" s="140">
        <v>40963</v>
      </c>
      <c r="D5485" s="30">
        <v>28</v>
      </c>
      <c r="E5485" s="30" t="s">
        <v>50</v>
      </c>
      <c r="F5485" s="30">
        <v>-80</v>
      </c>
      <c r="G5485" s="83">
        <v>47.122999999999998</v>
      </c>
      <c r="H5485" s="32">
        <v>-80.785383333333328</v>
      </c>
      <c r="I5485" s="30">
        <v>25</v>
      </c>
      <c r="J5485" s="83">
        <v>5.5999999999940542E-2</v>
      </c>
      <c r="K5485" s="32">
        <v>25.000933333333332</v>
      </c>
      <c r="L5485" s="34">
        <v>25.111999999999998</v>
      </c>
      <c r="M5485" s="34">
        <v>36.328000000000003</v>
      </c>
      <c r="N5485" s="33"/>
      <c r="O5485" s="33"/>
      <c r="P5485" s="31">
        <v>61.751351351351346</v>
      </c>
      <c r="Q5485" s="31">
        <v>32.805799999999998</v>
      </c>
      <c r="R5485" s="31" t="s">
        <v>194</v>
      </c>
      <c r="S5485" s="31">
        <v>2.7850000000000001</v>
      </c>
      <c r="T5485" s="31">
        <v>0.13</v>
      </c>
      <c r="U5485" s="31">
        <v>0.219</v>
      </c>
      <c r="V5485" s="31">
        <v>0.06</v>
      </c>
      <c r="W5485" s="31">
        <v>0.159</v>
      </c>
      <c r="X5485" s="31">
        <v>65.114000000000004</v>
      </c>
      <c r="Y5485" s="31">
        <v>0.23300000000000001</v>
      </c>
      <c r="Z5485" s="31">
        <v>65.054000000000002</v>
      </c>
      <c r="AA5485" s="31">
        <v>8.0484484568878933</v>
      </c>
      <c r="AB5485" s="31" t="s">
        <v>194</v>
      </c>
      <c r="AC5485" s="31" t="s">
        <v>194</v>
      </c>
      <c r="AD5485" s="31">
        <v>3.004</v>
      </c>
      <c r="AE5485" s="34">
        <v>2241.7333333333336</v>
      </c>
      <c r="AF5485" s="31">
        <v>0.72030310934488784</v>
      </c>
      <c r="AG5485" s="31">
        <v>0.20909533553403042</v>
      </c>
      <c r="AH5485" s="34"/>
      <c r="AI5485" s="34" t="s">
        <v>194</v>
      </c>
      <c r="AJ5485" s="127"/>
      <c r="AK5485" s="127"/>
      <c r="AL5485" s="127"/>
      <c r="AM5485" s="127"/>
    </row>
    <row r="5486" spans="1:39" s="1" customFormat="1" ht="15" customHeight="1" x14ac:dyDescent="0.2">
      <c r="A5486" s="30">
        <v>5628</v>
      </c>
      <c r="B5486" s="30">
        <v>120222</v>
      </c>
      <c r="C5486" s="140">
        <v>40963</v>
      </c>
      <c r="D5486" s="30">
        <v>29</v>
      </c>
      <c r="E5486" s="30" t="s">
        <v>50</v>
      </c>
      <c r="F5486" s="30">
        <v>-80</v>
      </c>
      <c r="G5486" s="83">
        <v>48.69</v>
      </c>
      <c r="H5486" s="32">
        <v>-80.811499999999995</v>
      </c>
      <c r="I5486" s="30">
        <v>24</v>
      </c>
      <c r="J5486" s="83">
        <v>59.936000000000007</v>
      </c>
      <c r="K5486" s="32">
        <v>24.998933333333333</v>
      </c>
      <c r="L5486" s="34">
        <v>25.207999999999998</v>
      </c>
      <c r="M5486" s="34">
        <v>35.491999999999997</v>
      </c>
      <c r="N5486" s="33"/>
      <c r="O5486" s="33"/>
      <c r="P5486" s="31">
        <v>62.140540540540542</v>
      </c>
      <c r="Q5486" s="31">
        <v>27.887500999999997</v>
      </c>
      <c r="R5486" s="31" t="s">
        <v>194</v>
      </c>
      <c r="S5486" s="31">
        <v>1.7569999999999999</v>
      </c>
      <c r="T5486" s="31">
        <v>0.111</v>
      </c>
      <c r="U5486" s="31">
        <v>0.999</v>
      </c>
      <c r="V5486" s="31">
        <v>0.161</v>
      </c>
      <c r="W5486" s="31">
        <v>0.83799999999999997</v>
      </c>
      <c r="X5486" s="31">
        <v>39.634</v>
      </c>
      <c r="Y5486" s="31">
        <v>0.21</v>
      </c>
      <c r="Z5486" s="31">
        <v>39.472999999999999</v>
      </c>
      <c r="AA5486" s="31">
        <v>8.0338944513494965</v>
      </c>
      <c r="AB5486" s="31" t="s">
        <v>194</v>
      </c>
      <c r="AC5486" s="31" t="s">
        <v>194</v>
      </c>
      <c r="AD5486" s="31">
        <v>2.7559999999999998</v>
      </c>
      <c r="AE5486" s="34">
        <v>2087.6333333333332</v>
      </c>
      <c r="AF5486" s="31">
        <v>0.51360011303376008</v>
      </c>
      <c r="AG5486" s="31">
        <v>0.19724797522435328</v>
      </c>
      <c r="AH5486" s="34"/>
      <c r="AI5486" s="34" t="s">
        <v>194</v>
      </c>
      <c r="AJ5486" s="127"/>
      <c r="AK5486" s="127"/>
      <c r="AL5486" s="127"/>
      <c r="AM5486" s="127"/>
    </row>
    <row r="5487" spans="1:39" s="1" customFormat="1" ht="15" customHeight="1" x14ac:dyDescent="0.2">
      <c r="A5487" s="30">
        <v>5629</v>
      </c>
      <c r="B5487" s="30">
        <v>120222</v>
      </c>
      <c r="C5487" s="140">
        <v>40963</v>
      </c>
      <c r="D5487" s="30">
        <v>30</v>
      </c>
      <c r="E5487" s="30" t="s">
        <v>49</v>
      </c>
      <c r="F5487" s="30">
        <v>-80</v>
      </c>
      <c r="G5487" s="83">
        <v>50.12</v>
      </c>
      <c r="H5487" s="32">
        <v>-80.835333333333338</v>
      </c>
      <c r="I5487" s="30">
        <v>24</v>
      </c>
      <c r="J5487" s="83">
        <v>58.545000000000087</v>
      </c>
      <c r="K5487" s="32">
        <v>24.975750000000001</v>
      </c>
      <c r="L5487" s="34">
        <v>25.428000000000001</v>
      </c>
      <c r="M5487" s="34">
        <v>34.906999999999996</v>
      </c>
      <c r="N5487" s="33"/>
      <c r="O5487" s="33"/>
      <c r="P5487" s="31">
        <v>62.01081081081081</v>
      </c>
      <c r="Q5487" s="31">
        <v>24.025107999999999</v>
      </c>
      <c r="R5487" s="31" t="s">
        <v>194</v>
      </c>
      <c r="S5487" s="31">
        <v>0.84099999999999997</v>
      </c>
      <c r="T5487" s="31">
        <v>9.1999999999999998E-2</v>
      </c>
      <c r="U5487" s="31">
        <v>0.86599999999999999</v>
      </c>
      <c r="V5487" s="31">
        <v>0.21</v>
      </c>
      <c r="W5487" s="31">
        <v>0.65600000000000003</v>
      </c>
      <c r="X5487" s="31">
        <v>37</v>
      </c>
      <c r="Y5487" s="31">
        <v>0.2</v>
      </c>
      <c r="Z5487" s="31">
        <v>36.79</v>
      </c>
      <c r="AA5487" s="31">
        <v>7.9241795497665999</v>
      </c>
      <c r="AB5487" s="31" t="s">
        <v>194</v>
      </c>
      <c r="AC5487" s="31" t="s">
        <v>194</v>
      </c>
      <c r="AD5487" s="31">
        <v>1.7069999999999999</v>
      </c>
      <c r="AE5487" s="34">
        <v>2052.3666666666663</v>
      </c>
      <c r="AF5487" s="31">
        <v>0.70598966357181592</v>
      </c>
      <c r="AG5487" s="31">
        <v>0.19021597970428386</v>
      </c>
      <c r="AH5487" s="34"/>
      <c r="AI5487" s="34" t="s">
        <v>194</v>
      </c>
      <c r="AJ5487" s="127"/>
      <c r="AK5487" s="127"/>
      <c r="AL5487" s="127"/>
      <c r="AM5487" s="127"/>
    </row>
    <row r="5488" spans="1:39" s="1" customFormat="1" ht="15" customHeight="1" x14ac:dyDescent="0.2">
      <c r="A5488" s="30">
        <v>5630</v>
      </c>
      <c r="B5488" s="30">
        <v>120222</v>
      </c>
      <c r="C5488" s="140">
        <v>40963</v>
      </c>
      <c r="D5488" s="30">
        <v>31</v>
      </c>
      <c r="E5488" s="30" t="s">
        <v>49</v>
      </c>
      <c r="F5488" s="30">
        <v>-80</v>
      </c>
      <c r="G5488" s="83">
        <v>52.168999999999997</v>
      </c>
      <c r="H5488" s="32">
        <v>-80.869483333333335</v>
      </c>
      <c r="I5488" s="30">
        <v>25</v>
      </c>
      <c r="J5488" s="83">
        <v>0.67000000000007276</v>
      </c>
      <c r="K5488" s="32">
        <v>25.011166666666668</v>
      </c>
      <c r="L5488" s="34">
        <v>25.401</v>
      </c>
      <c r="M5488" s="34">
        <v>35.244</v>
      </c>
      <c r="N5488" s="33"/>
      <c r="O5488" s="33"/>
      <c r="P5488" s="31">
        <v>62.659459459459462</v>
      </c>
      <c r="Q5488" s="31">
        <v>24.164042999999999</v>
      </c>
      <c r="R5488" s="31" t="s">
        <v>194</v>
      </c>
      <c r="S5488" s="31">
        <v>1.2829999999999999</v>
      </c>
      <c r="T5488" s="31">
        <v>7.4999999999999997E-2</v>
      </c>
      <c r="U5488" s="31">
        <v>1.014</v>
      </c>
      <c r="V5488" s="31">
        <v>0.16700000000000001</v>
      </c>
      <c r="W5488" s="31">
        <v>0.84699999999999998</v>
      </c>
      <c r="X5488" s="31">
        <v>24.919</v>
      </c>
      <c r="Y5488" s="31">
        <v>0.245</v>
      </c>
      <c r="Z5488" s="31">
        <v>24.751999999999999</v>
      </c>
      <c r="AA5488" s="31">
        <v>8.067197141305007</v>
      </c>
      <c r="AB5488" s="31" t="s">
        <v>194</v>
      </c>
      <c r="AC5488" s="31" t="s">
        <v>194</v>
      </c>
      <c r="AD5488" s="31">
        <v>2.2969999999999997</v>
      </c>
      <c r="AE5488" s="34">
        <v>2138.2333333333336</v>
      </c>
      <c r="AF5488" s="31">
        <v>0.67231096763517595</v>
      </c>
      <c r="AG5488" s="31">
        <v>0.19741502492406854</v>
      </c>
      <c r="AH5488" s="34"/>
      <c r="AI5488" s="34" t="s">
        <v>194</v>
      </c>
      <c r="AJ5488" s="127"/>
      <c r="AK5488" s="127"/>
      <c r="AL5488" s="127"/>
      <c r="AM5488" s="127"/>
    </row>
    <row r="5489" spans="1:39" s="1" customFormat="1" ht="15" customHeight="1" x14ac:dyDescent="0.2">
      <c r="A5489" s="30">
        <v>5631</v>
      </c>
      <c r="B5489" s="30">
        <v>120222</v>
      </c>
      <c r="C5489" s="140">
        <v>40963</v>
      </c>
      <c r="D5489" s="30">
        <v>32</v>
      </c>
      <c r="E5489" s="30" t="s">
        <v>49</v>
      </c>
      <c r="F5489" s="30">
        <v>-80</v>
      </c>
      <c r="G5489" s="83">
        <v>55.573999999999998</v>
      </c>
      <c r="H5489" s="32">
        <v>-80.926233333333329</v>
      </c>
      <c r="I5489" s="30">
        <v>25</v>
      </c>
      <c r="J5489" s="83">
        <v>0.72200000000009368</v>
      </c>
      <c r="K5489" s="32">
        <v>25.012033333333335</v>
      </c>
      <c r="L5489" s="34">
        <v>25.29</v>
      </c>
      <c r="M5489" s="34">
        <v>33.396999999999998</v>
      </c>
      <c r="N5489" s="33"/>
      <c r="O5489" s="33"/>
      <c r="P5489" s="31">
        <v>60.25945945945945</v>
      </c>
      <c r="Q5489" s="31">
        <v>22.969201999999999</v>
      </c>
      <c r="R5489" s="31" t="s">
        <v>194</v>
      </c>
      <c r="S5489" s="31">
        <v>0.43099999999999999</v>
      </c>
      <c r="T5489" s="31">
        <v>8.1000000000000003E-2</v>
      </c>
      <c r="U5489" s="31">
        <v>0.36799999999999999</v>
      </c>
      <c r="V5489" s="31">
        <v>9.4E-2</v>
      </c>
      <c r="W5489" s="31">
        <v>0.27400000000000002</v>
      </c>
      <c r="X5489" s="31">
        <v>23.777000000000001</v>
      </c>
      <c r="Y5489" s="31">
        <v>0.13900000000000001</v>
      </c>
      <c r="Z5489" s="31">
        <v>23.683</v>
      </c>
      <c r="AA5489" s="31">
        <v>7.986634753339505</v>
      </c>
      <c r="AB5489" s="31" t="s">
        <v>194</v>
      </c>
      <c r="AC5489" s="31" t="s">
        <v>194</v>
      </c>
      <c r="AD5489" s="31">
        <v>0.79900000000000004</v>
      </c>
      <c r="AE5489" s="34">
        <v>2172.7333333333336</v>
      </c>
      <c r="AF5489" s="31">
        <v>0.63736932060091189</v>
      </c>
      <c r="AG5489" s="31">
        <v>0.30732019018492274</v>
      </c>
      <c r="AH5489" s="34"/>
      <c r="AI5489" s="34" t="s">
        <v>194</v>
      </c>
      <c r="AJ5489" s="127"/>
      <c r="AK5489" s="127"/>
      <c r="AL5489" s="127"/>
      <c r="AM5489" s="127"/>
    </row>
    <row r="5490" spans="1:39" s="1" customFormat="1" ht="15" customHeight="1" x14ac:dyDescent="0.2">
      <c r="A5490" s="30">
        <v>5632</v>
      </c>
      <c r="B5490" s="30">
        <v>120222</v>
      </c>
      <c r="C5490" s="140">
        <v>40963</v>
      </c>
      <c r="D5490" s="30">
        <v>33</v>
      </c>
      <c r="E5490" s="30" t="s">
        <v>49</v>
      </c>
      <c r="F5490" s="30">
        <v>-80</v>
      </c>
      <c r="G5490" s="83">
        <v>55.213000000000001</v>
      </c>
      <c r="H5490" s="32">
        <v>-80.920216666666661</v>
      </c>
      <c r="I5490" s="30">
        <v>25</v>
      </c>
      <c r="J5490" s="83">
        <v>3.2500000000000284</v>
      </c>
      <c r="K5490" s="32">
        <v>25.054166666666667</v>
      </c>
      <c r="L5490" s="34">
        <v>26.405999999999999</v>
      </c>
      <c r="M5490" s="34">
        <v>34.972000000000001</v>
      </c>
      <c r="N5490" s="33"/>
      <c r="O5490" s="33"/>
      <c r="P5490" s="31">
        <v>62.054054054054056</v>
      </c>
      <c r="Q5490" s="31">
        <v>23.413793999999999</v>
      </c>
      <c r="R5490" s="31" t="s">
        <v>194</v>
      </c>
      <c r="S5490" s="31">
        <v>1.7569999999999999</v>
      </c>
      <c r="T5490" s="31">
        <v>0.10299999999999999</v>
      </c>
      <c r="U5490" s="31">
        <v>0.24399999999999999</v>
      </c>
      <c r="V5490" s="31">
        <v>0.10199999999999999</v>
      </c>
      <c r="W5490" s="31">
        <v>0.14200000000000002</v>
      </c>
      <c r="X5490" s="31">
        <v>34.331000000000003</v>
      </c>
      <c r="Y5490" s="31">
        <v>0.29299999999999998</v>
      </c>
      <c r="Z5490" s="31">
        <v>34.229000000000006</v>
      </c>
      <c r="AA5490" s="31">
        <v>8.0356550139890057</v>
      </c>
      <c r="AB5490" s="31" t="s">
        <v>194</v>
      </c>
      <c r="AC5490" s="31" t="s">
        <v>194</v>
      </c>
      <c r="AD5490" s="31">
        <v>2.0009999999999999</v>
      </c>
      <c r="AE5490" s="34">
        <v>2444.9</v>
      </c>
      <c r="AF5490" s="31">
        <v>0.47781649860108</v>
      </c>
      <c r="AG5490" s="31">
        <v>0.16328941100841454</v>
      </c>
      <c r="AH5490" s="34"/>
      <c r="AI5490" s="34" t="s">
        <v>194</v>
      </c>
      <c r="AJ5490" s="127"/>
      <c r="AK5490" s="127"/>
      <c r="AL5490" s="127"/>
      <c r="AM5490" s="127"/>
    </row>
    <row r="5491" spans="1:39" s="1" customFormat="1" ht="15" customHeight="1" x14ac:dyDescent="0.2">
      <c r="A5491" s="30">
        <v>5633</v>
      </c>
      <c r="B5491" s="30">
        <v>120222</v>
      </c>
      <c r="C5491" s="140">
        <v>40963</v>
      </c>
      <c r="D5491" s="30">
        <v>35</v>
      </c>
      <c r="E5491" s="30" t="s">
        <v>49</v>
      </c>
      <c r="F5491" s="30">
        <v>-80</v>
      </c>
      <c r="G5491" s="83">
        <v>52.734999999999999</v>
      </c>
      <c r="H5491" s="32">
        <v>-80.878916666666669</v>
      </c>
      <c r="I5491" s="30">
        <v>24</v>
      </c>
      <c r="J5491" s="83">
        <v>58.301000000000087</v>
      </c>
      <c r="K5491" s="32">
        <v>24.971683333333335</v>
      </c>
      <c r="L5491" s="34">
        <v>26.140999999999998</v>
      </c>
      <c r="M5491" s="34">
        <v>35.305999999999997</v>
      </c>
      <c r="N5491" s="33"/>
      <c r="O5491" s="33"/>
      <c r="P5491" s="31">
        <v>60.843243243243236</v>
      </c>
      <c r="Q5491" s="31">
        <v>24.025107999999999</v>
      </c>
      <c r="R5491" s="31" t="s">
        <v>194</v>
      </c>
      <c r="S5491" s="31">
        <v>0.81399999999999995</v>
      </c>
      <c r="T5491" s="31">
        <v>8.8999999999999996E-2</v>
      </c>
      <c r="U5491" s="31">
        <v>0.375</v>
      </c>
      <c r="V5491" s="31">
        <v>9.7000000000000003E-2</v>
      </c>
      <c r="W5491" s="31">
        <v>0.27800000000000002</v>
      </c>
      <c r="X5491" s="31">
        <v>38.883000000000003</v>
      </c>
      <c r="Y5491" s="31">
        <v>0.26200000000000001</v>
      </c>
      <c r="Z5491" s="31">
        <v>38.786000000000001</v>
      </c>
      <c r="AA5491" s="31">
        <v>8.028577639102469</v>
      </c>
      <c r="AB5491" s="31" t="s">
        <v>194</v>
      </c>
      <c r="AC5491" s="31" t="s">
        <v>194</v>
      </c>
      <c r="AD5491" s="31">
        <v>1.1890000000000001</v>
      </c>
      <c r="AE5491" s="34">
        <v>2093.7666666666669</v>
      </c>
      <c r="AF5491" s="31">
        <v>0.71019950056389591</v>
      </c>
      <c r="AG5491" s="31">
        <v>0.17034212397828946</v>
      </c>
      <c r="AH5491" s="34"/>
      <c r="AI5491" s="34" t="s">
        <v>194</v>
      </c>
      <c r="AJ5491" s="127"/>
      <c r="AK5491" s="127"/>
      <c r="AL5491" s="127"/>
      <c r="AM5491" s="127"/>
    </row>
    <row r="5492" spans="1:39" s="1" customFormat="1" ht="15" customHeight="1" x14ac:dyDescent="0.2">
      <c r="A5492" s="30">
        <v>5634</v>
      </c>
      <c r="B5492" s="30">
        <v>120222</v>
      </c>
      <c r="C5492" s="140">
        <v>40963</v>
      </c>
      <c r="D5492" s="30">
        <v>38</v>
      </c>
      <c r="E5492" s="30" t="s">
        <v>50</v>
      </c>
      <c r="F5492" s="30">
        <v>-80</v>
      </c>
      <c r="G5492" s="83">
        <v>41.851999999999997</v>
      </c>
      <c r="H5492" s="32">
        <v>-80.69753333333334</v>
      </c>
      <c r="I5492" s="30">
        <v>24</v>
      </c>
      <c r="J5492" s="83">
        <v>59.159000000000006</v>
      </c>
      <c r="K5492" s="32">
        <v>24.985983333333333</v>
      </c>
      <c r="L5492" s="34">
        <v>25.256</v>
      </c>
      <c r="M5492" s="34">
        <v>35.942999999999998</v>
      </c>
      <c r="N5492" s="33"/>
      <c r="O5492" s="33"/>
      <c r="P5492" s="31">
        <v>52.108108108108112</v>
      </c>
      <c r="Q5492" s="31">
        <v>19.551400999999998</v>
      </c>
      <c r="R5492" s="31" t="s">
        <v>194</v>
      </c>
      <c r="S5492" s="31">
        <v>1.8089999999999999</v>
      </c>
      <c r="T5492" s="31">
        <v>6.7000000000000004E-2</v>
      </c>
      <c r="U5492" s="31">
        <v>0.97199999999999998</v>
      </c>
      <c r="V5492" s="31">
        <v>0.14099999999999999</v>
      </c>
      <c r="W5492" s="31">
        <v>0.83099999999999996</v>
      </c>
      <c r="X5492" s="31">
        <v>18.869</v>
      </c>
      <c r="Y5492" s="31">
        <v>0.125</v>
      </c>
      <c r="Z5492" s="31">
        <v>18.728000000000002</v>
      </c>
      <c r="AA5492" s="31">
        <v>7.9739475654050018</v>
      </c>
      <c r="AB5492" s="31" t="s">
        <v>194</v>
      </c>
      <c r="AC5492" s="31" t="s">
        <v>194</v>
      </c>
      <c r="AD5492" s="31">
        <v>2.7809999999999997</v>
      </c>
      <c r="AE5492" s="34">
        <v>2393.5333333333333</v>
      </c>
      <c r="AF5492" s="31">
        <v>1.2953668424630158</v>
      </c>
      <c r="AG5492" s="31">
        <v>0.21583801253272128</v>
      </c>
      <c r="AH5492" s="34"/>
      <c r="AI5492" s="34" t="s">
        <v>194</v>
      </c>
      <c r="AJ5492" s="127"/>
      <c r="AK5492" s="127"/>
      <c r="AL5492" s="127"/>
      <c r="AM5492" s="127"/>
    </row>
    <row r="5493" spans="1:39" s="1" customFormat="1" ht="15" customHeight="1" x14ac:dyDescent="0.2">
      <c r="A5493" s="30">
        <v>5635</v>
      </c>
      <c r="B5493" s="30">
        <v>120222</v>
      </c>
      <c r="C5493" s="140">
        <v>40963</v>
      </c>
      <c r="D5493" s="30">
        <v>39</v>
      </c>
      <c r="E5493" s="30" t="s">
        <v>50</v>
      </c>
      <c r="F5493" s="30">
        <v>-80</v>
      </c>
      <c r="G5493" s="83">
        <v>38.774000000000001</v>
      </c>
      <c r="H5493" s="32">
        <v>-80.646233333333328</v>
      </c>
      <c r="I5493" s="30">
        <v>25</v>
      </c>
      <c r="J5493" s="83">
        <v>0.47299999999992792</v>
      </c>
      <c r="K5493" s="32">
        <v>25.007883333333332</v>
      </c>
      <c r="L5493" s="34">
        <v>25.489000000000001</v>
      </c>
      <c r="M5493" s="34">
        <v>33.981999999999999</v>
      </c>
      <c r="N5493" s="33"/>
      <c r="O5493" s="33"/>
      <c r="P5493" s="31">
        <v>32.518918918918921</v>
      </c>
      <c r="Q5493" s="31">
        <v>12.048910999999999</v>
      </c>
      <c r="R5493" s="31" t="s">
        <v>194</v>
      </c>
      <c r="S5493" s="31">
        <v>3.2789999999999999</v>
      </c>
      <c r="T5493" s="31">
        <v>2.8000000000000001E-2</v>
      </c>
      <c r="U5493" s="31">
        <v>1.111</v>
      </c>
      <c r="V5493" s="31">
        <v>0.14499999999999999</v>
      </c>
      <c r="W5493" s="31">
        <v>0.96599999999999997</v>
      </c>
      <c r="X5493" s="31">
        <v>5.66</v>
      </c>
      <c r="Y5493" s="31">
        <v>0.13400000000000001</v>
      </c>
      <c r="Z5493" s="31">
        <v>5.5150000000000006</v>
      </c>
      <c r="AA5493" s="31">
        <v>7.949204767293363</v>
      </c>
      <c r="AB5493" s="31" t="s">
        <v>194</v>
      </c>
      <c r="AC5493" s="31" t="s">
        <v>194</v>
      </c>
      <c r="AD5493" s="31">
        <v>4.3899999999999997</v>
      </c>
      <c r="AE5493" s="34">
        <v>2386.6333333333337</v>
      </c>
      <c r="AF5493" s="31">
        <v>1.0133077639936559</v>
      </c>
      <c r="AG5493" s="31">
        <v>0.15440753733695928</v>
      </c>
      <c r="AH5493" s="34"/>
      <c r="AI5493" s="34" t="s">
        <v>194</v>
      </c>
      <c r="AJ5493" s="127"/>
      <c r="AK5493" s="127"/>
      <c r="AL5493" s="127"/>
      <c r="AM5493" s="127"/>
    </row>
    <row r="5494" spans="1:39" s="1" customFormat="1" ht="15" customHeight="1" x14ac:dyDescent="0.2">
      <c r="A5494" s="30">
        <v>5636</v>
      </c>
      <c r="B5494" s="30">
        <v>120222</v>
      </c>
      <c r="C5494" s="140">
        <v>40963</v>
      </c>
      <c r="D5494" s="30">
        <v>40</v>
      </c>
      <c r="E5494" s="30" t="s">
        <v>47</v>
      </c>
      <c r="F5494" s="30">
        <v>-80</v>
      </c>
      <c r="G5494" s="83">
        <v>35.89</v>
      </c>
      <c r="H5494" s="32">
        <v>-80.598166666666671</v>
      </c>
      <c r="I5494" s="30">
        <v>25</v>
      </c>
      <c r="J5494" s="83">
        <v>1.0490000000000776</v>
      </c>
      <c r="K5494" s="32">
        <v>25.017483333333335</v>
      </c>
      <c r="L5494" s="34">
        <v>26.1</v>
      </c>
      <c r="M5494" s="34">
        <v>33.177999999999997</v>
      </c>
      <c r="N5494" s="33"/>
      <c r="O5494" s="33"/>
      <c r="P5494" s="31">
        <v>47.654054054054043</v>
      </c>
      <c r="Q5494" s="31">
        <v>11.187513999999998</v>
      </c>
      <c r="R5494" s="31" t="s">
        <v>194</v>
      </c>
      <c r="S5494" s="31">
        <v>2.7250000000000001</v>
      </c>
      <c r="T5494" s="31">
        <v>3.3000000000000002E-2</v>
      </c>
      <c r="U5494" s="31">
        <v>1.2669999999999999</v>
      </c>
      <c r="V5494" s="31">
        <v>0.19700000000000001</v>
      </c>
      <c r="W5494" s="31">
        <v>1.07</v>
      </c>
      <c r="X5494" s="31">
        <v>5.5309999999999997</v>
      </c>
      <c r="Y5494" s="31">
        <v>0.14899999999999999</v>
      </c>
      <c r="Z5494" s="31">
        <v>5.3339999999999996</v>
      </c>
      <c r="AA5494" s="31">
        <v>7.9540860366046369</v>
      </c>
      <c r="AB5494" s="31" t="s">
        <v>194</v>
      </c>
      <c r="AC5494" s="31" t="s">
        <v>194</v>
      </c>
      <c r="AD5494" s="31">
        <v>3.992</v>
      </c>
      <c r="AE5494" s="34">
        <v>2385.8666666666668</v>
      </c>
      <c r="AF5494" s="31">
        <v>0.45803026473830399</v>
      </c>
      <c r="AG5494" s="31">
        <v>0.11407937187656789</v>
      </c>
      <c r="AH5494" s="34"/>
      <c r="AI5494" s="34" t="s">
        <v>194</v>
      </c>
      <c r="AJ5494" s="127"/>
      <c r="AK5494" s="127"/>
      <c r="AL5494" s="127"/>
      <c r="AM5494" s="127"/>
    </row>
    <row r="5495" spans="1:39" s="1" customFormat="1" ht="15" customHeight="1" x14ac:dyDescent="0.2">
      <c r="A5495" s="30">
        <v>5637</v>
      </c>
      <c r="B5495" s="30">
        <v>120418</v>
      </c>
      <c r="C5495" s="140">
        <v>41017</v>
      </c>
      <c r="D5495" s="30" t="s">
        <v>15</v>
      </c>
      <c r="E5495" s="30" t="s">
        <v>76</v>
      </c>
      <c r="F5495" s="30">
        <v>-80</v>
      </c>
      <c r="G5495" s="83">
        <v>10.586</v>
      </c>
      <c r="H5495" s="32">
        <v>-80.176433333333335</v>
      </c>
      <c r="I5495" s="30">
        <v>25</v>
      </c>
      <c r="J5495" s="83">
        <v>44.405000000000001</v>
      </c>
      <c r="K5495" s="32">
        <v>25.740083333333335</v>
      </c>
      <c r="L5495" s="34">
        <v>23.292000000000002</v>
      </c>
      <c r="M5495" s="34">
        <v>35.929000000000002</v>
      </c>
      <c r="N5495" s="33">
        <v>6.6674665165496094</v>
      </c>
      <c r="O5495" s="33">
        <v>2.7045905392511429</v>
      </c>
      <c r="P5495" s="31">
        <v>50.55135135135135</v>
      </c>
      <c r="Q5495" s="31">
        <v>10.687347999999998</v>
      </c>
      <c r="R5495" s="31">
        <v>3.4179915400340581</v>
      </c>
      <c r="S5495" s="31">
        <v>1.139</v>
      </c>
      <c r="T5495" s="31">
        <v>8.2000000000000017E-2</v>
      </c>
      <c r="U5495" s="31">
        <v>0.98299999999999987</v>
      </c>
      <c r="V5495" s="31">
        <v>0.27900000000000003</v>
      </c>
      <c r="W5495" s="31">
        <v>0.70399999999999985</v>
      </c>
      <c r="X5495" s="31">
        <v>13.051</v>
      </c>
      <c r="Y5495" s="31" t="s">
        <v>194</v>
      </c>
      <c r="Z5495" s="31" t="s">
        <v>194</v>
      </c>
      <c r="AA5495" s="31" t="s">
        <v>194</v>
      </c>
      <c r="AB5495" s="31" t="s">
        <v>194</v>
      </c>
      <c r="AC5495" s="31" t="s">
        <v>194</v>
      </c>
      <c r="AD5495" s="31">
        <v>2.1219999999999999</v>
      </c>
      <c r="AE5495" s="34" t="s">
        <v>194</v>
      </c>
      <c r="AF5495" s="31">
        <v>1.1088710637138721</v>
      </c>
      <c r="AG5495" s="31">
        <v>0.45380128140758358</v>
      </c>
      <c r="AH5495" s="34">
        <v>0.69141704552356109</v>
      </c>
      <c r="AI5495" s="34">
        <v>3.5499999999999954</v>
      </c>
      <c r="AJ5495" s="127"/>
      <c r="AK5495" s="127"/>
      <c r="AL5495" s="127"/>
      <c r="AM5495" s="127"/>
    </row>
    <row r="5496" spans="1:39" ht="15" customHeight="1" x14ac:dyDescent="0.2">
      <c r="A5496" s="25">
        <v>5638</v>
      </c>
      <c r="B5496" s="25">
        <v>120418</v>
      </c>
      <c r="C5496" s="139">
        <v>41017</v>
      </c>
      <c r="D5496" s="25" t="s">
        <v>16</v>
      </c>
      <c r="E5496" s="25" t="s">
        <v>76</v>
      </c>
      <c r="F5496" s="25">
        <v>-80</v>
      </c>
      <c r="G5496" s="82">
        <v>14.891</v>
      </c>
      <c r="H5496" s="27">
        <v>-80.24818333333333</v>
      </c>
      <c r="I5496" s="25">
        <v>25</v>
      </c>
      <c r="J5496" s="82">
        <v>41.427999999999997</v>
      </c>
      <c r="K5496" s="27">
        <v>25.690466666666666</v>
      </c>
      <c r="L5496" s="29">
        <v>24.507999999999999</v>
      </c>
      <c r="M5496" s="29">
        <v>29.864000000000001</v>
      </c>
      <c r="N5496" s="28">
        <v>4.1920136537751356</v>
      </c>
      <c r="O5496" s="28">
        <v>1.7004480547851419</v>
      </c>
      <c r="P5496" s="26">
        <v>53.643243243243241</v>
      </c>
      <c r="Q5496" s="26">
        <v>33.444901000000002</v>
      </c>
      <c r="R5496" s="26">
        <v>3.6638645630252262</v>
      </c>
      <c r="S5496" s="26">
        <v>2.0049999999999999</v>
      </c>
      <c r="T5496" s="26">
        <v>0.14799999999999999</v>
      </c>
      <c r="U5496" s="26">
        <v>3.1349999999999998</v>
      </c>
      <c r="V5496" s="26">
        <v>0.64</v>
      </c>
      <c r="W5496" s="26">
        <v>2.4950000000000001</v>
      </c>
      <c r="X5496" s="26">
        <v>33.122</v>
      </c>
      <c r="Y5496" s="26" t="s">
        <v>194</v>
      </c>
      <c r="Z5496" s="26" t="s">
        <v>194</v>
      </c>
      <c r="AA5496" s="26" t="s">
        <v>194</v>
      </c>
      <c r="AB5496" s="26" t="s">
        <v>194</v>
      </c>
      <c r="AC5496" s="26" t="s">
        <v>194</v>
      </c>
      <c r="AD5496" s="26">
        <v>5.1400000000000006</v>
      </c>
      <c r="AE5496" s="29" t="s">
        <v>194</v>
      </c>
      <c r="AF5496" s="26">
        <v>2.8235376705880553</v>
      </c>
      <c r="AG5496" s="26">
        <v>1.1062662674894574</v>
      </c>
      <c r="AH5496" s="29">
        <v>1.0997101585889266</v>
      </c>
      <c r="AI5496" s="29">
        <v>3.9999999999999947</v>
      </c>
    </row>
    <row r="5497" spans="1:39" ht="15" customHeight="1" x14ac:dyDescent="0.2">
      <c r="A5497" s="25">
        <v>5639</v>
      </c>
      <c r="B5497" s="25">
        <v>120418</v>
      </c>
      <c r="C5497" s="139">
        <v>41017</v>
      </c>
      <c r="D5497" s="25" t="s">
        <v>17</v>
      </c>
      <c r="E5497" s="25" t="s">
        <v>76</v>
      </c>
      <c r="F5497" s="25">
        <v>-80</v>
      </c>
      <c r="G5497" s="82">
        <v>15.798999999999999</v>
      </c>
      <c r="H5497" s="27">
        <v>-80.263316666666668</v>
      </c>
      <c r="I5497" s="25">
        <v>25</v>
      </c>
      <c r="J5497" s="82">
        <v>39.298000000000002</v>
      </c>
      <c r="K5497" s="27">
        <v>25.654966666666667</v>
      </c>
      <c r="L5497" s="29">
        <v>24.391999999999999</v>
      </c>
      <c r="M5497" s="29">
        <v>28.181999999999999</v>
      </c>
      <c r="N5497" s="28">
        <v>5.3623688668981195</v>
      </c>
      <c r="O5497" s="28">
        <v>2.1751908418870896</v>
      </c>
      <c r="P5497" s="26">
        <v>60.302702702702703</v>
      </c>
      <c r="Q5497" s="26">
        <v>35.112120999999995</v>
      </c>
      <c r="R5497" s="26">
        <v>2.1199461072089449</v>
      </c>
      <c r="S5497" s="26">
        <v>1.4570000000000001</v>
      </c>
      <c r="T5497" s="26">
        <v>4.5999999999999999E-2</v>
      </c>
      <c r="U5497" s="26">
        <v>0.49299999999999994</v>
      </c>
      <c r="V5497" s="26">
        <v>0.245</v>
      </c>
      <c r="W5497" s="26">
        <v>0.24799999999999994</v>
      </c>
      <c r="X5497" s="26">
        <v>18.256</v>
      </c>
      <c r="Y5497" s="26" t="s">
        <v>194</v>
      </c>
      <c r="Z5497" s="26" t="s">
        <v>194</v>
      </c>
      <c r="AA5497" s="26" t="s">
        <v>194</v>
      </c>
      <c r="AB5497" s="26" t="s">
        <v>194</v>
      </c>
      <c r="AC5497" s="26" t="s">
        <v>194</v>
      </c>
      <c r="AD5497" s="26">
        <v>1.95</v>
      </c>
      <c r="AE5497" s="29" t="s">
        <v>194</v>
      </c>
      <c r="AF5497" s="26">
        <v>1.0924526994447596</v>
      </c>
      <c r="AG5497" s="26">
        <v>0.5153469377434492</v>
      </c>
      <c r="AH5497" s="29">
        <v>0.85969468241125879</v>
      </c>
      <c r="AI5497" s="29">
        <v>2.2499999999999876</v>
      </c>
    </row>
    <row r="5498" spans="1:39" ht="15" customHeight="1" x14ac:dyDescent="0.2">
      <c r="A5498" s="25">
        <v>5640</v>
      </c>
      <c r="B5498" s="25">
        <v>120418</v>
      </c>
      <c r="C5498" s="139">
        <v>41017</v>
      </c>
      <c r="D5498" s="25" t="s">
        <v>18</v>
      </c>
      <c r="E5498" s="25" t="s">
        <v>76</v>
      </c>
      <c r="F5498" s="25">
        <v>-80</v>
      </c>
      <c r="G5498" s="82">
        <v>15.808999999999999</v>
      </c>
      <c r="H5498" s="27">
        <v>-80.26348333333334</v>
      </c>
      <c r="I5498" s="25">
        <v>25</v>
      </c>
      <c r="J5498" s="82">
        <v>35.521999999999998</v>
      </c>
      <c r="K5498" s="27">
        <v>25.592033333333333</v>
      </c>
      <c r="L5498" s="29">
        <v>24.478000000000002</v>
      </c>
      <c r="M5498" s="29">
        <v>37.468000000000004</v>
      </c>
      <c r="N5498" s="28">
        <v>8.9105640819784036</v>
      </c>
      <c r="O5498" s="28">
        <v>3.6144804410628226</v>
      </c>
      <c r="P5498" s="26">
        <v>67.243243243243242</v>
      </c>
      <c r="Q5498" s="26">
        <v>7.8530740000000003</v>
      </c>
      <c r="R5498" s="26">
        <v>3.014918025065997</v>
      </c>
      <c r="S5498" s="26">
        <v>1.6339999999999999</v>
      </c>
      <c r="T5498" s="26">
        <v>0.02</v>
      </c>
      <c r="U5498" s="26">
        <v>1.1839999999999999</v>
      </c>
      <c r="V5498" s="26">
        <v>0.24299999999999999</v>
      </c>
      <c r="W5498" s="26">
        <v>0.94099999999999995</v>
      </c>
      <c r="X5498" s="26">
        <v>1.321</v>
      </c>
      <c r="Y5498" s="26" t="s">
        <v>194</v>
      </c>
      <c r="Z5498" s="26" t="s">
        <v>194</v>
      </c>
      <c r="AA5498" s="26" t="s">
        <v>194</v>
      </c>
      <c r="AB5498" s="26" t="s">
        <v>194</v>
      </c>
      <c r="AC5498" s="26" t="s">
        <v>194</v>
      </c>
      <c r="AD5498" s="26">
        <v>2.8179999999999996</v>
      </c>
      <c r="AE5498" s="29" t="s">
        <v>194</v>
      </c>
      <c r="AF5498" s="26">
        <v>0.2946885894456</v>
      </c>
      <c r="AG5498" s="26">
        <v>8.5350341265322024E-2</v>
      </c>
      <c r="AH5498" s="29">
        <v>0.51736343037178933</v>
      </c>
      <c r="AI5498" s="29">
        <v>3.0499999999999972</v>
      </c>
    </row>
    <row r="5499" spans="1:39" ht="15" customHeight="1" x14ac:dyDescent="0.2">
      <c r="A5499" s="25">
        <v>5641</v>
      </c>
      <c r="B5499" s="25">
        <v>120418</v>
      </c>
      <c r="C5499" s="139">
        <v>41017</v>
      </c>
      <c r="D5499" s="25" t="s">
        <v>19</v>
      </c>
      <c r="E5499" s="25" t="s">
        <v>77</v>
      </c>
      <c r="F5499" s="25">
        <v>-80</v>
      </c>
      <c r="G5499" s="82">
        <v>18.821000000000002</v>
      </c>
      <c r="H5499" s="27">
        <v>-80.31368333333333</v>
      </c>
      <c r="I5499" s="25">
        <v>25</v>
      </c>
      <c r="J5499" s="82">
        <v>31.792000000000002</v>
      </c>
      <c r="K5499" s="27">
        <v>25.529866666666667</v>
      </c>
      <c r="L5499" s="29">
        <v>25.3</v>
      </c>
      <c r="M5499" s="29">
        <v>26.37</v>
      </c>
      <c r="N5499" s="28">
        <v>8.6827883964270018</v>
      </c>
      <c r="O5499" s="28">
        <v>3.5220855317393696</v>
      </c>
      <c r="P5499" s="26">
        <v>59.45945945945946</v>
      </c>
      <c r="Q5499" s="26">
        <v>29.554721000000001</v>
      </c>
      <c r="R5499" s="26">
        <v>2.6414964632398377</v>
      </c>
      <c r="S5499" s="26">
        <v>2.528</v>
      </c>
      <c r="T5499" s="26">
        <v>6.4000000000000001E-2</v>
      </c>
      <c r="U5499" s="26">
        <v>6.5720000000000001</v>
      </c>
      <c r="V5499" s="26">
        <v>0.6429999999999999</v>
      </c>
      <c r="W5499" s="26">
        <v>5.9290000000000003</v>
      </c>
      <c r="X5499" s="26">
        <v>12.292</v>
      </c>
      <c r="Y5499" s="26" t="s">
        <v>194</v>
      </c>
      <c r="Z5499" s="26" t="s">
        <v>194</v>
      </c>
      <c r="AA5499" s="26" t="s">
        <v>194</v>
      </c>
      <c r="AB5499" s="26" t="s">
        <v>194</v>
      </c>
      <c r="AC5499" s="26" t="s">
        <v>194</v>
      </c>
      <c r="AD5499" s="26">
        <v>9.1</v>
      </c>
      <c r="AE5499" s="29" t="s">
        <v>194</v>
      </c>
      <c r="AF5499" s="26">
        <v>0.91142970878531993</v>
      </c>
      <c r="AG5499" s="26">
        <v>0.39800766680452038</v>
      </c>
      <c r="AH5499" s="29">
        <v>0.53093543105312013</v>
      </c>
      <c r="AI5499" s="29">
        <v>2.7499999999999947</v>
      </c>
    </row>
    <row r="5500" spans="1:39" ht="15" customHeight="1" x14ac:dyDescent="0.2">
      <c r="A5500" s="25">
        <v>5642</v>
      </c>
      <c r="B5500" s="25">
        <v>120418</v>
      </c>
      <c r="C5500" s="139">
        <v>41017</v>
      </c>
      <c r="D5500" s="25" t="s">
        <v>20</v>
      </c>
      <c r="E5500" s="25" t="s">
        <v>77</v>
      </c>
      <c r="F5500" s="25">
        <v>-80</v>
      </c>
      <c r="G5500" s="82">
        <v>15.101000000000001</v>
      </c>
      <c r="H5500" s="27">
        <v>-80.251683333333332</v>
      </c>
      <c r="I5500" s="25">
        <v>25</v>
      </c>
      <c r="J5500" s="82">
        <v>29.59</v>
      </c>
      <c r="K5500" s="27">
        <v>25.493166666666667</v>
      </c>
      <c r="L5500" s="29">
        <v>24.548999999999999</v>
      </c>
      <c r="M5500" s="29">
        <v>37.789000000000001</v>
      </c>
      <c r="N5500" s="28">
        <v>3.398130655728969</v>
      </c>
      <c r="O5500" s="28">
        <v>1.3784174243412519</v>
      </c>
      <c r="P5500" s="26">
        <v>61.729729729729733</v>
      </c>
      <c r="Q5500" s="26">
        <v>7.7419260000000003</v>
      </c>
      <c r="R5500" s="26">
        <v>3.3494487118224652</v>
      </c>
      <c r="S5500" s="26">
        <v>1.4870000000000001</v>
      </c>
      <c r="T5500" s="26">
        <v>1.0999999999999999E-2</v>
      </c>
      <c r="U5500" s="26">
        <v>1.6679999999999999</v>
      </c>
      <c r="V5500" s="26">
        <v>0.27500000000000002</v>
      </c>
      <c r="W5500" s="26">
        <v>1.393</v>
      </c>
      <c r="X5500" s="26">
        <v>0.23599999999999999</v>
      </c>
      <c r="Y5500" s="26" t="s">
        <v>194</v>
      </c>
      <c r="Z5500" s="26" t="s">
        <v>194</v>
      </c>
      <c r="AA5500" s="26" t="s">
        <v>194</v>
      </c>
      <c r="AB5500" s="26" t="s">
        <v>194</v>
      </c>
      <c r="AC5500" s="26" t="s">
        <v>194</v>
      </c>
      <c r="AD5500" s="26">
        <v>3.1550000000000002</v>
      </c>
      <c r="AE5500" s="29" t="s">
        <v>194</v>
      </c>
      <c r="AF5500" s="26">
        <v>4.6308206912879998E-3</v>
      </c>
      <c r="AG5500" s="26">
        <v>2.4832452641550901E-2</v>
      </c>
      <c r="AH5500" s="29">
        <v>1.3566282368301288</v>
      </c>
      <c r="AI5500" s="29">
        <v>3.3499999999999996</v>
      </c>
    </row>
    <row r="5501" spans="1:39" ht="15" customHeight="1" x14ac:dyDescent="0.2">
      <c r="A5501" s="25">
        <v>5643</v>
      </c>
      <c r="B5501" s="25">
        <v>120418</v>
      </c>
      <c r="C5501" s="139">
        <v>41017</v>
      </c>
      <c r="D5501" s="25" t="s">
        <v>21</v>
      </c>
      <c r="E5501" s="25" t="s">
        <v>77</v>
      </c>
      <c r="F5501" s="25">
        <v>-80</v>
      </c>
      <c r="G5501" s="82">
        <v>19.524999999999999</v>
      </c>
      <c r="H5501" s="27">
        <v>-80.325416666666669</v>
      </c>
      <c r="I5501" s="25">
        <v>25</v>
      </c>
      <c r="J5501" s="82">
        <v>27.789000000000001</v>
      </c>
      <c r="K5501" s="27">
        <v>25.463149999999999</v>
      </c>
      <c r="L5501" s="29">
        <v>25.387</v>
      </c>
      <c r="M5501" s="29">
        <v>38.305999999999997</v>
      </c>
      <c r="N5501" s="28">
        <v>18.540310885300549</v>
      </c>
      <c r="O5501" s="28">
        <v>7.52069009880955</v>
      </c>
      <c r="P5501" s="26">
        <v>63.545945945945945</v>
      </c>
      <c r="Q5501" s="26">
        <v>16.133600000000001</v>
      </c>
      <c r="R5501" s="26">
        <v>3.3135147460686398</v>
      </c>
      <c r="S5501" s="26">
        <v>1.68</v>
      </c>
      <c r="T5501" s="26">
        <v>0.04</v>
      </c>
      <c r="U5501" s="26">
        <v>1.476</v>
      </c>
      <c r="V5501" s="26">
        <v>0.245</v>
      </c>
      <c r="W5501" s="26">
        <v>1.2309999999999999</v>
      </c>
      <c r="X5501" s="26">
        <v>8.5749999999999993</v>
      </c>
      <c r="Y5501" s="26" t="s">
        <v>194</v>
      </c>
      <c r="Z5501" s="26" t="s">
        <v>194</v>
      </c>
      <c r="AA5501" s="26" t="s">
        <v>194</v>
      </c>
      <c r="AB5501" s="26" t="s">
        <v>194</v>
      </c>
      <c r="AC5501" s="26" t="s">
        <v>194</v>
      </c>
      <c r="AD5501" s="26">
        <v>3.1559999999999997</v>
      </c>
      <c r="AE5501" s="29" t="s">
        <v>194</v>
      </c>
      <c r="AF5501" s="26">
        <v>0.30647613302342397</v>
      </c>
      <c r="AG5501" s="26">
        <v>0.13286229718017384</v>
      </c>
      <c r="AH5501" s="29">
        <v>0.24864739477777478</v>
      </c>
      <c r="AI5501" s="29">
        <v>3.3499999999999996</v>
      </c>
    </row>
    <row r="5502" spans="1:39" ht="15" customHeight="1" x14ac:dyDescent="0.2">
      <c r="A5502" s="25">
        <v>5644</v>
      </c>
      <c r="B5502" s="25">
        <v>120418</v>
      </c>
      <c r="C5502" s="139">
        <v>41017</v>
      </c>
      <c r="D5502" s="25" t="s">
        <v>22</v>
      </c>
      <c r="E5502" s="25" t="s">
        <v>77</v>
      </c>
      <c r="F5502" s="25">
        <v>-80</v>
      </c>
      <c r="G5502" s="82">
        <v>14.622</v>
      </c>
      <c r="H5502" s="27">
        <v>-80.243700000000004</v>
      </c>
      <c r="I5502" s="25">
        <v>25</v>
      </c>
      <c r="J5502" s="82">
        <v>24.364999999999998</v>
      </c>
      <c r="K5502" s="27">
        <v>25.406083333333335</v>
      </c>
      <c r="L5502" s="29">
        <v>24.966000000000001</v>
      </c>
      <c r="M5502" s="29">
        <v>36.826000000000001</v>
      </c>
      <c r="N5502" s="28">
        <v>23.825657009093401</v>
      </c>
      <c r="O5502" s="28">
        <v>9.6646374418665193</v>
      </c>
      <c r="P5502" s="26">
        <v>66.443243243243245</v>
      </c>
      <c r="Q5502" s="26">
        <v>6.269215</v>
      </c>
      <c r="R5502" s="26">
        <v>2.7165718895986064</v>
      </c>
      <c r="S5502" s="26">
        <v>0.89399999999999991</v>
      </c>
      <c r="T5502" s="26">
        <v>9.0000000000000011E-3</v>
      </c>
      <c r="U5502" s="26">
        <v>2.1640000000000001</v>
      </c>
      <c r="V5502" s="26">
        <v>0.34499999999999997</v>
      </c>
      <c r="W5502" s="26">
        <v>1.8190000000000002</v>
      </c>
      <c r="X5502" s="26">
        <v>1.1919999999999999</v>
      </c>
      <c r="Y5502" s="26" t="s">
        <v>194</v>
      </c>
      <c r="Z5502" s="26" t="s">
        <v>194</v>
      </c>
      <c r="AA5502" s="26" t="s">
        <v>194</v>
      </c>
      <c r="AB5502" s="26" t="s">
        <v>194</v>
      </c>
      <c r="AC5502" s="26" t="s">
        <v>194</v>
      </c>
      <c r="AD5502" s="26">
        <v>3.0579999999999998</v>
      </c>
      <c r="AE5502" s="29" t="s">
        <v>194</v>
      </c>
      <c r="AF5502" s="26">
        <v>0.28079612737173598</v>
      </c>
      <c r="AG5502" s="26">
        <v>9.886985051218812E-2</v>
      </c>
      <c r="AH5502" s="29">
        <v>0.19348889301312985</v>
      </c>
      <c r="AI5502" s="29">
        <v>2.7500000000000036</v>
      </c>
    </row>
    <row r="5503" spans="1:39" ht="15" customHeight="1" x14ac:dyDescent="0.2">
      <c r="A5503" s="25">
        <v>5645</v>
      </c>
      <c r="B5503" s="25">
        <v>120418</v>
      </c>
      <c r="C5503" s="139">
        <v>41017</v>
      </c>
      <c r="D5503" s="25" t="s">
        <v>23</v>
      </c>
      <c r="E5503" s="25" t="s">
        <v>77</v>
      </c>
      <c r="F5503" s="25">
        <v>-80</v>
      </c>
      <c r="G5503" s="82">
        <v>19.302</v>
      </c>
      <c r="H5503" s="27">
        <v>-80.321700000000007</v>
      </c>
      <c r="I5503" s="25">
        <v>25</v>
      </c>
      <c r="J5503" s="82">
        <v>20.023</v>
      </c>
      <c r="K5503" s="27">
        <v>25.333716666666668</v>
      </c>
      <c r="L5503" s="29">
        <v>25.062999999999999</v>
      </c>
      <c r="M5503" s="29">
        <v>37.396999999999998</v>
      </c>
      <c r="N5503" s="28">
        <v>16.590465693297194</v>
      </c>
      <c r="O5503" s="28">
        <v>6.7297550643092734</v>
      </c>
      <c r="P5503" s="26">
        <v>64.605405405405406</v>
      </c>
      <c r="Q5503" s="26">
        <v>10.854069999999998</v>
      </c>
      <c r="R5503" s="26">
        <v>1.9790341764192236</v>
      </c>
      <c r="S5503" s="26">
        <v>1.823</v>
      </c>
      <c r="T5503" s="26">
        <v>2.4E-2</v>
      </c>
      <c r="U5503" s="26">
        <v>1.635</v>
      </c>
      <c r="V5503" s="26">
        <v>0.20599999999999999</v>
      </c>
      <c r="W5503" s="26">
        <v>1.429</v>
      </c>
      <c r="X5503" s="26">
        <v>1.1000000000000001</v>
      </c>
      <c r="Y5503" s="26" t="s">
        <v>194</v>
      </c>
      <c r="Z5503" s="26" t="s">
        <v>194</v>
      </c>
      <c r="AA5503" s="26" t="s">
        <v>194</v>
      </c>
      <c r="AB5503" s="26" t="s">
        <v>194</v>
      </c>
      <c r="AC5503" s="26" t="s">
        <v>194</v>
      </c>
      <c r="AD5503" s="26">
        <v>3.4580000000000002</v>
      </c>
      <c r="AE5503" s="29" t="s">
        <v>194</v>
      </c>
      <c r="AF5503" s="26">
        <v>0.59611291807852784</v>
      </c>
      <c r="AG5503" s="26">
        <v>0.15874360376534466</v>
      </c>
      <c r="AH5503" s="29">
        <v>0.27787043987936472</v>
      </c>
      <c r="AI5503" s="29">
        <v>2.0500000000000007</v>
      </c>
    </row>
    <row r="5504" spans="1:39" ht="15" customHeight="1" x14ac:dyDescent="0.2">
      <c r="A5504" s="25">
        <v>5646</v>
      </c>
      <c r="B5504" s="25">
        <v>120418</v>
      </c>
      <c r="C5504" s="139">
        <v>41017</v>
      </c>
      <c r="D5504" s="25" t="s">
        <v>24</v>
      </c>
      <c r="E5504" s="25" t="s">
        <v>77</v>
      </c>
      <c r="F5504" s="25">
        <v>-80</v>
      </c>
      <c r="G5504" s="82">
        <v>21.721</v>
      </c>
      <c r="H5504" s="27">
        <v>-80.362016666666662</v>
      </c>
      <c r="I5504" s="25">
        <v>25</v>
      </c>
      <c r="J5504" s="82">
        <v>17.832000000000001</v>
      </c>
      <c r="K5504" s="27">
        <v>25.2972</v>
      </c>
      <c r="L5504" s="29">
        <v>24.622</v>
      </c>
      <c r="M5504" s="29">
        <v>36.78</v>
      </c>
      <c r="N5504" s="28">
        <v>14.989606602067802</v>
      </c>
      <c r="O5504" s="28">
        <v>6.080382721446159</v>
      </c>
      <c r="P5504" s="26">
        <v>51.351351351351347</v>
      </c>
      <c r="Q5504" s="26">
        <v>20.357224000000002</v>
      </c>
      <c r="R5504" s="26">
        <v>5.0296018360348533</v>
      </c>
      <c r="S5504" s="26">
        <v>2.3860000000000001</v>
      </c>
      <c r="T5504" s="26">
        <v>2.9000000000000005E-2</v>
      </c>
      <c r="U5504" s="26">
        <v>1.115</v>
      </c>
      <c r="V5504" s="26">
        <v>0.25600000000000001</v>
      </c>
      <c r="W5504" s="26">
        <v>0.85899999999999999</v>
      </c>
      <c r="X5504" s="26">
        <v>6.4240000000000004</v>
      </c>
      <c r="Y5504" s="26" t="s">
        <v>194</v>
      </c>
      <c r="Z5504" s="26" t="s">
        <v>194</v>
      </c>
      <c r="AA5504" s="26" t="s">
        <v>194</v>
      </c>
      <c r="AB5504" s="26" t="s">
        <v>194</v>
      </c>
      <c r="AC5504" s="26" t="s">
        <v>194</v>
      </c>
      <c r="AD5504" s="26">
        <v>3.5010000000000003</v>
      </c>
      <c r="AE5504" s="29" t="s">
        <v>194</v>
      </c>
      <c r="AF5504" s="26">
        <v>1.4313445773071998</v>
      </c>
      <c r="AG5504" s="26">
        <v>0.44684585945453076</v>
      </c>
      <c r="AH5504" s="29">
        <v>0.30754643016208677</v>
      </c>
      <c r="AI5504" s="29">
        <v>5.1999999999999957</v>
      </c>
    </row>
    <row r="5505" spans="1:35" ht="15" customHeight="1" x14ac:dyDescent="0.2">
      <c r="A5505" s="25">
        <v>5647</v>
      </c>
      <c r="B5505" s="25">
        <v>120418</v>
      </c>
      <c r="C5505" s="139">
        <v>41017</v>
      </c>
      <c r="D5505" s="25" t="s">
        <v>25</v>
      </c>
      <c r="E5505" s="25" t="s">
        <v>79</v>
      </c>
      <c r="F5505" s="25">
        <v>-80</v>
      </c>
      <c r="G5505" s="82">
        <v>22.608000000000001</v>
      </c>
      <c r="H5505" s="27">
        <v>-80.376800000000003</v>
      </c>
      <c r="I5505" s="25">
        <v>25</v>
      </c>
      <c r="J5505" s="82">
        <v>14.342000000000001</v>
      </c>
      <c r="K5505" s="27">
        <v>25.239033333333332</v>
      </c>
      <c r="L5505" s="29">
        <v>25.19</v>
      </c>
      <c r="M5505" s="29">
        <v>33.603999999999999</v>
      </c>
      <c r="N5505" s="28">
        <v>21.151797581422137</v>
      </c>
      <c r="O5505" s="28">
        <v>8.5800133356311061</v>
      </c>
      <c r="P5505" s="26">
        <v>50.659459459459455</v>
      </c>
      <c r="Q5505" s="26">
        <v>17.217292999999998</v>
      </c>
      <c r="R5505" s="26">
        <v>4.2912121320356533</v>
      </c>
      <c r="S5505" s="26">
        <v>1.444</v>
      </c>
      <c r="T5505" s="26">
        <v>2.4E-2</v>
      </c>
      <c r="U5505" s="26">
        <v>1.8080000000000001</v>
      </c>
      <c r="V5505" s="26">
        <v>0.219</v>
      </c>
      <c r="W5505" s="26">
        <v>1.589</v>
      </c>
      <c r="X5505" s="26">
        <v>6.2729999999999997</v>
      </c>
      <c r="Y5505" s="26" t="s">
        <v>194</v>
      </c>
      <c r="Z5505" s="26" t="s">
        <v>194</v>
      </c>
      <c r="AA5505" s="26" t="s">
        <v>194</v>
      </c>
      <c r="AB5505" s="26" t="s">
        <v>194</v>
      </c>
      <c r="AC5505" s="26" t="s">
        <v>194</v>
      </c>
      <c r="AD5505" s="26">
        <v>3.2519999999999998</v>
      </c>
      <c r="AE5505" s="29" t="s">
        <v>194</v>
      </c>
      <c r="AF5505" s="26">
        <v>1.7538180909005279</v>
      </c>
      <c r="AG5505" s="26">
        <v>0.32800458940208943</v>
      </c>
      <c r="AH5505" s="29">
        <v>0.21794837919823018</v>
      </c>
      <c r="AI5505" s="29">
        <v>4.5000000000000018</v>
      </c>
    </row>
    <row r="5506" spans="1:35" ht="15" customHeight="1" x14ac:dyDescent="0.2">
      <c r="A5506" s="25">
        <v>5648</v>
      </c>
      <c r="B5506" s="25">
        <v>120418</v>
      </c>
      <c r="C5506" s="139">
        <v>41017</v>
      </c>
      <c r="D5506" s="25" t="s">
        <v>26</v>
      </c>
      <c r="E5506" s="25" t="s">
        <v>79</v>
      </c>
      <c r="F5506" s="25">
        <v>-80</v>
      </c>
      <c r="G5506" s="82">
        <v>25.334</v>
      </c>
      <c r="H5506" s="27">
        <v>-80.422233333333338</v>
      </c>
      <c r="I5506" s="25">
        <v>25</v>
      </c>
      <c r="J5506" s="82">
        <v>15.395</v>
      </c>
      <c r="K5506" s="27">
        <v>25.256583333333332</v>
      </c>
      <c r="L5506" s="29">
        <v>26.402000000000001</v>
      </c>
      <c r="M5506" s="29">
        <v>30.544</v>
      </c>
      <c r="N5506" s="28">
        <v>66.35192707169152</v>
      </c>
      <c r="O5506" s="28">
        <v>26.914989940143847</v>
      </c>
      <c r="P5506" s="26">
        <v>52.821621621621631</v>
      </c>
      <c r="Q5506" s="26">
        <v>38.502134999999996</v>
      </c>
      <c r="R5506" s="26">
        <v>3.6413793561912704</v>
      </c>
      <c r="S5506" s="26">
        <v>2.9289999999999998</v>
      </c>
      <c r="T5506" s="26">
        <v>7.2999999999999995E-2</v>
      </c>
      <c r="U5506" s="26">
        <v>2.5779999999999998</v>
      </c>
      <c r="V5506" s="26">
        <v>0.66500000000000004</v>
      </c>
      <c r="W5506" s="26">
        <v>1.9129999999999998</v>
      </c>
      <c r="X5506" s="26">
        <v>23.016999999999999</v>
      </c>
      <c r="Y5506" s="26" t="s">
        <v>194</v>
      </c>
      <c r="Z5506" s="26" t="s">
        <v>194</v>
      </c>
      <c r="AA5506" s="26" t="s">
        <v>194</v>
      </c>
      <c r="AB5506" s="26" t="s">
        <v>194</v>
      </c>
      <c r="AC5506" s="26" t="s">
        <v>194</v>
      </c>
      <c r="AD5506" s="26">
        <v>5.5069999999999997</v>
      </c>
      <c r="AE5506" s="29" t="s">
        <v>194</v>
      </c>
      <c r="AF5506" s="26">
        <v>1.3324134079933201</v>
      </c>
      <c r="AG5506" s="26">
        <v>0.48834229341072427</v>
      </c>
      <c r="AH5506" s="29">
        <v>6.9478012221393604E-2</v>
      </c>
      <c r="AI5506" s="29">
        <v>3.7999999999999989</v>
      </c>
    </row>
    <row r="5507" spans="1:35" ht="15" customHeight="1" x14ac:dyDescent="0.2">
      <c r="A5507" s="25">
        <v>5649</v>
      </c>
      <c r="B5507" s="25">
        <v>120418</v>
      </c>
      <c r="C5507" s="139">
        <v>41017</v>
      </c>
      <c r="D5507" s="25" t="s">
        <v>27</v>
      </c>
      <c r="E5507" s="25" t="s">
        <v>79</v>
      </c>
      <c r="F5507" s="25">
        <v>-80</v>
      </c>
      <c r="G5507" s="82">
        <v>25.451000000000001</v>
      </c>
      <c r="H5507" s="27">
        <v>-80.424183333333332</v>
      </c>
      <c r="I5507" s="25">
        <v>25</v>
      </c>
      <c r="J5507" s="82">
        <v>10.567</v>
      </c>
      <c r="K5507" s="27">
        <v>25.176116666666665</v>
      </c>
      <c r="L5507" s="29">
        <v>25.474</v>
      </c>
      <c r="M5507" s="29">
        <v>33.509</v>
      </c>
      <c r="N5507" s="28">
        <v>10.743991117434662</v>
      </c>
      <c r="O5507" s="28">
        <v>4.3581916246426937</v>
      </c>
      <c r="P5507" s="26">
        <v>41.470270270270269</v>
      </c>
      <c r="Q5507" s="26">
        <v>22.218952999999992</v>
      </c>
      <c r="R5507" s="26">
        <v>5.7443695097797089</v>
      </c>
      <c r="S5507" s="26">
        <v>5.8959999999999999</v>
      </c>
      <c r="T5507" s="26">
        <v>5.7000000000000002E-2</v>
      </c>
      <c r="U5507" s="26">
        <v>2.6890000000000001</v>
      </c>
      <c r="V5507" s="26">
        <v>0.441</v>
      </c>
      <c r="W5507" s="26">
        <v>2.2480000000000002</v>
      </c>
      <c r="X5507" s="26">
        <v>29.024000000000001</v>
      </c>
      <c r="Y5507" s="26" t="s">
        <v>194</v>
      </c>
      <c r="Z5507" s="26" t="s">
        <v>194</v>
      </c>
      <c r="AA5507" s="26" t="s">
        <v>194</v>
      </c>
      <c r="AB5507" s="26" t="s">
        <v>194</v>
      </c>
      <c r="AC5507" s="26" t="s">
        <v>194</v>
      </c>
      <c r="AD5507" s="26">
        <v>8.5850000000000009</v>
      </c>
      <c r="AE5507" s="29" t="s">
        <v>194</v>
      </c>
      <c r="AF5507" s="26">
        <v>1.727296117850424</v>
      </c>
      <c r="AG5507" s="26">
        <v>0.3418461663342629</v>
      </c>
      <c r="AH5507" s="29">
        <v>0.42907704870671259</v>
      </c>
      <c r="AI5507" s="29">
        <v>5.9499999999999975</v>
      </c>
    </row>
    <row r="5508" spans="1:35" ht="15" customHeight="1" x14ac:dyDescent="0.2">
      <c r="A5508" s="25">
        <v>5650</v>
      </c>
      <c r="B5508" s="25">
        <v>120418</v>
      </c>
      <c r="C5508" s="139">
        <v>41017</v>
      </c>
      <c r="D5508" s="25" t="s">
        <v>28</v>
      </c>
      <c r="E5508" s="25" t="s">
        <v>77</v>
      </c>
      <c r="F5508" s="25">
        <v>-80</v>
      </c>
      <c r="G5508" s="82">
        <v>12.821</v>
      </c>
      <c r="H5508" s="27">
        <v>-80.213683333333336</v>
      </c>
      <c r="I5508" s="25">
        <v>25</v>
      </c>
      <c r="J5508" s="82">
        <v>28.126000000000001</v>
      </c>
      <c r="K5508" s="27">
        <v>25.468766666666667</v>
      </c>
      <c r="L5508" s="29">
        <v>24.77</v>
      </c>
      <c r="M5508" s="29">
        <v>38.051000000000002</v>
      </c>
      <c r="N5508" s="28">
        <v>11.421802071007951</v>
      </c>
      <c r="O5508" s="28">
        <v>4.6331388010379326</v>
      </c>
      <c r="P5508" s="26">
        <v>65.037837837837841</v>
      </c>
      <c r="Q5508" s="26">
        <v>7.1306119999999993</v>
      </c>
      <c r="R5508" s="26">
        <v>2.8036917930871215</v>
      </c>
      <c r="S5508" s="26">
        <v>1.6</v>
      </c>
      <c r="T5508" s="26">
        <v>0</v>
      </c>
      <c r="U5508" s="26">
        <v>1.835</v>
      </c>
      <c r="V5508" s="26">
        <v>0.16199999999999998</v>
      </c>
      <c r="W5508" s="26">
        <v>1.673</v>
      </c>
      <c r="X5508" s="26">
        <v>2.17</v>
      </c>
      <c r="Y5508" s="26" t="s">
        <v>194</v>
      </c>
      <c r="Z5508" s="26" t="s">
        <v>194</v>
      </c>
      <c r="AA5508" s="26" t="s">
        <v>194</v>
      </c>
      <c r="AB5508" s="26" t="s">
        <v>194</v>
      </c>
      <c r="AC5508" s="26" t="s">
        <v>194</v>
      </c>
      <c r="AD5508" s="26">
        <v>3.4350000000000001</v>
      </c>
      <c r="AE5508" s="29" t="s">
        <v>194</v>
      </c>
      <c r="AF5508" s="26">
        <v>0.3889889380681919</v>
      </c>
      <c r="AG5508" s="26">
        <v>7.6083237198265152E-2</v>
      </c>
      <c r="AH5508" s="29">
        <v>0.40361406819521056</v>
      </c>
      <c r="AI5508" s="29">
        <v>2.8500000000000014</v>
      </c>
    </row>
    <row r="5509" spans="1:35" ht="15" customHeight="1" x14ac:dyDescent="0.2">
      <c r="A5509" s="25">
        <v>5651</v>
      </c>
      <c r="B5509" s="25">
        <v>120418</v>
      </c>
      <c r="C5509" s="139">
        <v>41017</v>
      </c>
      <c r="D5509" s="25" t="s">
        <v>29</v>
      </c>
      <c r="E5509" s="25" t="s">
        <v>76</v>
      </c>
      <c r="F5509" s="25">
        <v>-80</v>
      </c>
      <c r="G5509" s="82">
        <v>11.874000000000001</v>
      </c>
      <c r="H5509" s="27">
        <v>-80.197900000000004</v>
      </c>
      <c r="I5509" s="25">
        <v>25</v>
      </c>
      <c r="J5509" s="82">
        <v>34.857999999999997</v>
      </c>
      <c r="K5509" s="27">
        <v>25.580966666666665</v>
      </c>
      <c r="L5509" s="29">
        <v>24.3</v>
      </c>
      <c r="M5509" s="29">
        <v>36.835999999999999</v>
      </c>
      <c r="N5509" s="28">
        <v>20.530386721738573</v>
      </c>
      <c r="O5509" s="28">
        <v>8.3279442884275774</v>
      </c>
      <c r="P5509" s="26">
        <v>64.25945945945945</v>
      </c>
      <c r="Q5509" s="26">
        <v>5.7968359999999999</v>
      </c>
      <c r="R5509" s="26">
        <v>2.5662711869563095</v>
      </c>
      <c r="S5509" s="26">
        <v>3.1440000000000001</v>
      </c>
      <c r="T5509" s="26">
        <v>7.0000000000000001E-3</v>
      </c>
      <c r="U5509" s="26">
        <v>2.4969999999999999</v>
      </c>
      <c r="V5509" s="26">
        <v>0.255</v>
      </c>
      <c r="W5509" s="26">
        <v>2.242</v>
      </c>
      <c r="X5509" s="26">
        <v>2.5489999999999999</v>
      </c>
      <c r="Y5509" s="26" t="s">
        <v>194</v>
      </c>
      <c r="Z5509" s="26" t="s">
        <v>194</v>
      </c>
      <c r="AA5509" s="26" t="s">
        <v>194</v>
      </c>
      <c r="AB5509" s="26" t="s">
        <v>194</v>
      </c>
      <c r="AC5509" s="26" t="s">
        <v>194</v>
      </c>
      <c r="AD5509" s="26">
        <v>5.641</v>
      </c>
      <c r="AE5509" s="29" t="s">
        <v>194</v>
      </c>
      <c r="AF5509" s="26">
        <v>0.28332202956698394</v>
      </c>
      <c r="AG5509" s="26">
        <v>0.11797521228282187</v>
      </c>
      <c r="AH5509" s="29">
        <v>0.22454521010647635</v>
      </c>
      <c r="AI5509" s="29">
        <v>2.5999999999999979</v>
      </c>
    </row>
    <row r="5510" spans="1:35" ht="15" customHeight="1" x14ac:dyDescent="0.2">
      <c r="A5510" s="25">
        <v>5652</v>
      </c>
      <c r="B5510" s="25">
        <v>120418</v>
      </c>
      <c r="C5510" s="139">
        <v>41017</v>
      </c>
      <c r="D5510" s="25" t="s">
        <v>30</v>
      </c>
      <c r="E5510" s="25" t="s">
        <v>76</v>
      </c>
      <c r="F5510" s="25">
        <v>-80</v>
      </c>
      <c r="G5510" s="82">
        <v>11.23</v>
      </c>
      <c r="H5510" s="27">
        <v>-80.18716666666667</v>
      </c>
      <c r="I5510" s="25">
        <v>25</v>
      </c>
      <c r="J5510" s="82">
        <v>39.741999999999997</v>
      </c>
      <c r="K5510" s="27">
        <v>25.662366666666667</v>
      </c>
      <c r="L5510" s="29">
        <v>24.289000000000001</v>
      </c>
      <c r="M5510" s="29">
        <v>37.341000000000001</v>
      </c>
      <c r="N5510" s="28">
        <v>11.157330229802653</v>
      </c>
      <c r="O5510" s="28">
        <v>4.5258584663190806</v>
      </c>
      <c r="P5510" s="26">
        <v>51.610810810810811</v>
      </c>
      <c r="Q5510" s="26">
        <v>6.380363</v>
      </c>
      <c r="R5510" s="26">
        <v>4.3516871088051721</v>
      </c>
      <c r="S5510" s="26">
        <v>4.1769999999999996</v>
      </c>
      <c r="T5510" s="26">
        <v>2.1000000000000001E-2</v>
      </c>
      <c r="U5510" s="26">
        <v>2.2989999999999999</v>
      </c>
      <c r="V5510" s="26">
        <v>0.29199999999999998</v>
      </c>
      <c r="W5510" s="26">
        <v>2.0070000000000001</v>
      </c>
      <c r="X5510" s="26">
        <v>4.2130000000000001</v>
      </c>
      <c r="Y5510" s="26" t="s">
        <v>194</v>
      </c>
      <c r="Z5510" s="26" t="s">
        <v>194</v>
      </c>
      <c r="AA5510" s="26" t="s">
        <v>194</v>
      </c>
      <c r="AB5510" s="26" t="s">
        <v>194</v>
      </c>
      <c r="AC5510" s="26" t="s">
        <v>194</v>
      </c>
      <c r="AD5510" s="26">
        <v>6.4759999999999991</v>
      </c>
      <c r="AE5510" s="29" t="s">
        <v>194</v>
      </c>
      <c r="AF5510" s="26">
        <v>0.40582828603651205</v>
      </c>
      <c r="AG5510" s="26">
        <v>0.17858879386929258</v>
      </c>
      <c r="AH5510" s="29">
        <v>0.41318128127875087</v>
      </c>
      <c r="AI5510" s="29">
        <v>4.399999999999995</v>
      </c>
    </row>
    <row r="5511" spans="1:35" ht="15" customHeight="1" x14ac:dyDescent="0.2">
      <c r="A5511" s="25">
        <v>5653</v>
      </c>
      <c r="B5511" s="25">
        <v>120418</v>
      </c>
      <c r="C5511" s="139">
        <v>41017</v>
      </c>
      <c r="D5511" s="25" t="s">
        <v>31</v>
      </c>
      <c r="E5511" s="25" t="s">
        <v>76</v>
      </c>
      <c r="F5511" s="25">
        <v>-80</v>
      </c>
      <c r="G5511" s="82">
        <v>17.361999999999998</v>
      </c>
      <c r="H5511" s="27">
        <v>-80.289366666666666</v>
      </c>
      <c r="I5511" s="25">
        <v>25</v>
      </c>
      <c r="J5511" s="82">
        <v>36.912999999999997</v>
      </c>
      <c r="K5511" s="27">
        <v>25.615216666666665</v>
      </c>
      <c r="L5511" s="29">
        <v>24.609000000000002</v>
      </c>
      <c r="M5511" s="29">
        <v>23.468</v>
      </c>
      <c r="N5511" s="28">
        <v>8.8926396366143354</v>
      </c>
      <c r="O5511" s="28">
        <v>3.6072095706006091</v>
      </c>
      <c r="P5511" s="26">
        <v>64.432432432432435</v>
      </c>
      <c r="Q5511" s="26">
        <v>25.58118</v>
      </c>
      <c r="R5511" s="26">
        <v>1.5147006838033328</v>
      </c>
      <c r="S5511" s="26">
        <v>4.8380000000000001</v>
      </c>
      <c r="T5511" s="26">
        <v>8.6999999999999994E-2</v>
      </c>
      <c r="U5511" s="26">
        <v>2.8820000000000001</v>
      </c>
      <c r="V5511" s="26">
        <v>0.48699999999999993</v>
      </c>
      <c r="W5511" s="26">
        <v>2.395</v>
      </c>
      <c r="X5511" s="26">
        <v>22.609000000000002</v>
      </c>
      <c r="Y5511" s="26" t="s">
        <v>194</v>
      </c>
      <c r="Z5511" s="26" t="s">
        <v>194</v>
      </c>
      <c r="AA5511" s="26" t="s">
        <v>194</v>
      </c>
      <c r="AB5511" s="26" t="s">
        <v>194</v>
      </c>
      <c r="AC5511" s="26" t="s">
        <v>194</v>
      </c>
      <c r="AD5511" s="26">
        <v>7.7200000000000006</v>
      </c>
      <c r="AE5511" s="29" t="s">
        <v>194</v>
      </c>
      <c r="AF5511" s="26">
        <v>0.71651425605201591</v>
      </c>
      <c r="AG5511" s="26">
        <v>0.2188514340588697</v>
      </c>
      <c r="AH5511" s="29">
        <v>0.51840625375382354</v>
      </c>
      <c r="AI5511" s="29">
        <v>1.6000000000000014</v>
      </c>
    </row>
    <row r="5512" spans="1:35" ht="15" customHeight="1" x14ac:dyDescent="0.2">
      <c r="A5512" s="25">
        <v>5654</v>
      </c>
      <c r="B5512" s="25">
        <v>120418</v>
      </c>
      <c r="C5512" s="139">
        <v>41018</v>
      </c>
      <c r="D5512" s="25">
        <v>1</v>
      </c>
      <c r="E5512" s="25" t="s">
        <v>47</v>
      </c>
      <c r="F5512" s="25">
        <v>-80</v>
      </c>
      <c r="G5512" s="82">
        <v>29.782</v>
      </c>
      <c r="H5512" s="27">
        <v>-80.49636666666666</v>
      </c>
      <c r="I5512" s="25">
        <v>25</v>
      </c>
      <c r="J5512" s="82">
        <v>11.116</v>
      </c>
      <c r="K5512" s="27">
        <v>25.185266666666667</v>
      </c>
      <c r="L5512" s="29">
        <v>24.690999999999999</v>
      </c>
      <c r="M5512" s="29">
        <v>33.939</v>
      </c>
      <c r="N5512" s="28">
        <v>5.6222562706516239</v>
      </c>
      <c r="O5512" s="28">
        <v>2.2806115457957779</v>
      </c>
      <c r="P5512" s="26">
        <v>38.572972972972977</v>
      </c>
      <c r="Q5512" s="26">
        <v>12.993668999999997</v>
      </c>
      <c r="R5512" s="26">
        <v>2.8480116871561565</v>
      </c>
      <c r="S5512" s="26">
        <v>2.3050000000000002</v>
      </c>
      <c r="T5512" s="26">
        <v>2.5999999999999995E-2</v>
      </c>
      <c r="U5512" s="26">
        <v>4.0439999999999996</v>
      </c>
      <c r="V5512" s="26">
        <v>0.375</v>
      </c>
      <c r="W5512" s="26">
        <v>3.6689999999999996</v>
      </c>
      <c r="X5512" s="26">
        <v>4.0060000000000002</v>
      </c>
      <c r="Y5512" s="26">
        <v>0.18944</v>
      </c>
      <c r="Z5512" s="26">
        <v>0.16344</v>
      </c>
      <c r="AA5512" s="26">
        <v>7.9223440252899273</v>
      </c>
      <c r="AB5512" s="26" t="s">
        <v>194</v>
      </c>
      <c r="AC5512" s="26" t="s">
        <v>194</v>
      </c>
      <c r="AD5512" s="26">
        <v>6.3490000000000002</v>
      </c>
      <c r="AE5512" s="29">
        <v>2578.3000000000002</v>
      </c>
      <c r="AF5512" s="26">
        <v>0.85670182788828009</v>
      </c>
      <c r="AG5512" s="26">
        <v>0.19502514424596962</v>
      </c>
      <c r="AH5512" s="29">
        <v>0.81995550862104294</v>
      </c>
      <c r="AI5512" s="29">
        <v>2.9499999999999993</v>
      </c>
    </row>
    <row r="5513" spans="1:35" ht="15" customHeight="1" x14ac:dyDescent="0.2">
      <c r="A5513" s="25">
        <v>5655</v>
      </c>
      <c r="B5513" s="25">
        <v>120418</v>
      </c>
      <c r="C5513" s="139">
        <v>41018</v>
      </c>
      <c r="D5513" s="25">
        <v>2</v>
      </c>
      <c r="E5513" s="25" t="s">
        <v>47</v>
      </c>
      <c r="F5513" s="25">
        <v>-80</v>
      </c>
      <c r="G5513" s="82">
        <v>33.74</v>
      </c>
      <c r="H5513" s="27">
        <v>-80.562333333333328</v>
      </c>
      <c r="I5513" s="25">
        <v>25</v>
      </c>
      <c r="J5513" s="82">
        <v>10.067</v>
      </c>
      <c r="K5513" s="27">
        <v>25.167783333333333</v>
      </c>
      <c r="L5513" s="29">
        <v>24.914999999999999</v>
      </c>
      <c r="M5513" s="29">
        <v>33.469000000000001</v>
      </c>
      <c r="N5513" s="28">
        <v>22.985967252370649</v>
      </c>
      <c r="O5513" s="28">
        <v>9.3240257618076168</v>
      </c>
      <c r="P5513" s="26">
        <v>53.297297297297298</v>
      </c>
      <c r="Q5513" s="26">
        <v>11.743253999999999</v>
      </c>
      <c r="R5513" s="26">
        <v>3.0387568951866419</v>
      </c>
      <c r="S5513" s="26">
        <v>3.2069999999999999</v>
      </c>
      <c r="T5513" s="26">
        <v>3.5999999999999997E-2</v>
      </c>
      <c r="U5513" s="26">
        <v>8.1880000000000006</v>
      </c>
      <c r="V5513" s="26">
        <v>0.60099999999999998</v>
      </c>
      <c r="W5513" s="26">
        <v>7.5870000000000006</v>
      </c>
      <c r="X5513" s="26">
        <v>7.0149999999999997</v>
      </c>
      <c r="Y5513" s="26">
        <v>0.22478999999999999</v>
      </c>
      <c r="Z5513" s="26">
        <v>0.18878999999999999</v>
      </c>
      <c r="AA5513" s="26">
        <v>7.9420369355659366</v>
      </c>
      <c r="AB5513" s="26" t="s">
        <v>194</v>
      </c>
      <c r="AC5513" s="26" t="s">
        <v>194</v>
      </c>
      <c r="AD5513" s="26">
        <v>11.395</v>
      </c>
      <c r="AE5513" s="29">
        <v>2609.7333333333331</v>
      </c>
      <c r="AF5513" s="26">
        <v>0.51444208043217599</v>
      </c>
      <c r="AG5513" s="26">
        <v>9.3471027574500307E-2</v>
      </c>
      <c r="AH5513" s="29">
        <v>0.20055714642700317</v>
      </c>
      <c r="AI5513" s="29">
        <v>3.0999999999999961</v>
      </c>
    </row>
    <row r="5514" spans="1:35" ht="15" customHeight="1" x14ac:dyDescent="0.2">
      <c r="A5514" s="25">
        <v>5656</v>
      </c>
      <c r="B5514" s="25">
        <v>120418</v>
      </c>
      <c r="C5514" s="139">
        <v>41018</v>
      </c>
      <c r="D5514" s="25">
        <v>3</v>
      </c>
      <c r="E5514" s="25" t="s">
        <v>47</v>
      </c>
      <c r="F5514" s="25">
        <v>-80</v>
      </c>
      <c r="G5514" s="82">
        <v>37.268000000000001</v>
      </c>
      <c r="H5514" s="27">
        <v>-80.621133333333333</v>
      </c>
      <c r="I5514" s="25">
        <v>25</v>
      </c>
      <c r="J5514" s="82">
        <v>9.0370000000000008</v>
      </c>
      <c r="K5514" s="27">
        <v>25.150616666666668</v>
      </c>
      <c r="L5514" s="29">
        <v>24.843</v>
      </c>
      <c r="M5514" s="29">
        <v>32.673000000000002</v>
      </c>
      <c r="N5514" s="28">
        <v>7.9283481183007565</v>
      </c>
      <c r="O5514" s="28">
        <v>3.2160544427814348</v>
      </c>
      <c r="P5514" s="26">
        <v>32.151351351351352</v>
      </c>
      <c r="Q5514" s="26">
        <v>14.827611000000001</v>
      </c>
      <c r="R5514" s="26">
        <v>5.0970763349567143</v>
      </c>
      <c r="S5514" s="26">
        <v>5.7460000000000004</v>
      </c>
      <c r="T5514" s="26">
        <v>6.8000000000000005E-2</v>
      </c>
      <c r="U5514" s="26">
        <v>3.0739999999999998</v>
      </c>
      <c r="V5514" s="26">
        <v>0.82599999999999973</v>
      </c>
      <c r="W5514" s="26">
        <v>2.2480000000000002</v>
      </c>
      <c r="X5514" s="26">
        <v>15.522</v>
      </c>
      <c r="Y5514" s="26">
        <v>0.28067000000000003</v>
      </c>
      <c r="Z5514" s="26">
        <v>0.21267000000000003</v>
      </c>
      <c r="AA5514" s="26">
        <v>7.9292538815541951</v>
      </c>
      <c r="AB5514" s="26" t="s">
        <v>194</v>
      </c>
      <c r="AC5514" s="26" t="s">
        <v>194</v>
      </c>
      <c r="AD5514" s="26">
        <v>8.82</v>
      </c>
      <c r="AE5514" s="29">
        <v>2634.2666666666664</v>
      </c>
      <c r="AF5514" s="26">
        <v>0.44455878636364793</v>
      </c>
      <c r="AG5514" s="26">
        <v>0.1159893126142873</v>
      </c>
      <c r="AH5514" s="29">
        <v>0.58145781835170463</v>
      </c>
      <c r="AI5514" s="29">
        <v>5.1500000000000057</v>
      </c>
    </row>
    <row r="5515" spans="1:35" ht="15" customHeight="1" x14ac:dyDescent="0.2">
      <c r="A5515" s="25">
        <v>5657</v>
      </c>
      <c r="B5515" s="25">
        <v>120418</v>
      </c>
      <c r="C5515" s="139">
        <v>41018</v>
      </c>
      <c r="D5515" s="25">
        <v>4</v>
      </c>
      <c r="E5515" s="25" t="s">
        <v>48</v>
      </c>
      <c r="F5515" s="25">
        <v>-80</v>
      </c>
      <c r="G5515" s="82">
        <v>40.799999999999997</v>
      </c>
      <c r="H5515" s="27">
        <v>-80.680000000000007</v>
      </c>
      <c r="I5515" s="25">
        <v>25</v>
      </c>
      <c r="J5515" s="82">
        <v>7.9660000000000002</v>
      </c>
      <c r="K5515" s="27">
        <v>25.132766666666665</v>
      </c>
      <c r="L5515" s="29">
        <v>25.119</v>
      </c>
      <c r="M5515" s="29">
        <v>34.753999999999998</v>
      </c>
      <c r="N5515" s="28">
        <v>18.926839423461043</v>
      </c>
      <c r="O5515" s="28">
        <v>7.6774815014907052</v>
      </c>
      <c r="P5515" s="26">
        <v>45.362162162162164</v>
      </c>
      <c r="Q5515" s="26">
        <v>18.245412000000002</v>
      </c>
      <c r="R5515" s="26">
        <v>4.3018205872918527</v>
      </c>
      <c r="S5515" s="26">
        <v>5.4859999999999998</v>
      </c>
      <c r="T5515" s="26">
        <v>0.155</v>
      </c>
      <c r="U5515" s="26">
        <v>2.5409999999999999</v>
      </c>
      <c r="V5515" s="26">
        <v>0.88099999999999989</v>
      </c>
      <c r="W5515" s="26">
        <v>1.66</v>
      </c>
      <c r="X5515" s="26">
        <v>41.543999999999997</v>
      </c>
      <c r="Y5515" s="26">
        <v>0.45211999999999997</v>
      </c>
      <c r="Z5515" s="26">
        <v>0.29711999999999994</v>
      </c>
      <c r="AA5515" s="26">
        <v>7.9407867004020822</v>
      </c>
      <c r="AB5515" s="26" t="s">
        <v>194</v>
      </c>
      <c r="AC5515" s="26" t="s">
        <v>194</v>
      </c>
      <c r="AD5515" s="26">
        <v>8.0269999999999992</v>
      </c>
      <c r="AE5515" s="29">
        <v>2690.2333333333336</v>
      </c>
      <c r="AF5515" s="26">
        <v>0.82470706674847194</v>
      </c>
      <c r="AG5515" s="26">
        <v>0.21172883947886134</v>
      </c>
      <c r="AH5515" s="29">
        <v>0.2435694569419555</v>
      </c>
      <c r="AI5515" s="29">
        <v>4.4000000000000039</v>
      </c>
    </row>
    <row r="5516" spans="1:35" ht="15" customHeight="1" x14ac:dyDescent="0.2">
      <c r="A5516" s="25">
        <v>5658</v>
      </c>
      <c r="B5516" s="25">
        <v>120418</v>
      </c>
      <c r="C5516" s="139">
        <v>41018</v>
      </c>
      <c r="D5516" s="25">
        <v>5</v>
      </c>
      <c r="E5516" s="25" t="s">
        <v>48</v>
      </c>
      <c r="F5516" s="25">
        <v>-80</v>
      </c>
      <c r="G5516" s="82">
        <v>43.177999999999997</v>
      </c>
      <c r="H5516" s="27">
        <v>-80.719633333333334</v>
      </c>
      <c r="I5516" s="25">
        <v>25</v>
      </c>
      <c r="J5516" s="82">
        <v>6.9530000000000003</v>
      </c>
      <c r="K5516" s="27">
        <v>25.115883333333333</v>
      </c>
      <c r="L5516" s="29">
        <v>25.027999999999999</v>
      </c>
      <c r="M5516" s="29">
        <v>37.229999999999997</v>
      </c>
      <c r="N5516" s="28">
        <v>19.13487317671461</v>
      </c>
      <c r="O5516" s="28">
        <v>7.7618682951098306</v>
      </c>
      <c r="P5516" s="26">
        <v>38.075675675675683</v>
      </c>
      <c r="Q5516" s="26">
        <v>20.079353999999999</v>
      </c>
      <c r="R5516" s="26">
        <v>5.5234374318678858</v>
      </c>
      <c r="S5516" s="26">
        <v>5.016</v>
      </c>
      <c r="T5516" s="26">
        <v>0.16599999999999998</v>
      </c>
      <c r="U5516" s="26">
        <v>1.4419999999999999</v>
      </c>
      <c r="V5516" s="26">
        <v>0.34899999999999998</v>
      </c>
      <c r="W5516" s="26">
        <v>1.093</v>
      </c>
      <c r="X5516" s="26">
        <v>54.567999999999998</v>
      </c>
      <c r="Y5516" s="26">
        <v>0.6807200000000001</v>
      </c>
      <c r="Z5516" s="26">
        <v>0.51472000000000007</v>
      </c>
      <c r="AA5516" s="26">
        <v>7.9437298591945149</v>
      </c>
      <c r="AB5516" s="26" t="s">
        <v>194</v>
      </c>
      <c r="AC5516" s="26" t="s">
        <v>194</v>
      </c>
      <c r="AD5516" s="26">
        <v>6.4580000000000002</v>
      </c>
      <c r="AE5516" s="29">
        <v>2432.6333333333332</v>
      </c>
      <c r="AF5516" s="26">
        <v>1.4831255723097843</v>
      </c>
      <c r="AG5516" s="26">
        <v>0.32494973297633017</v>
      </c>
      <c r="AH5516" s="29">
        <v>0.24092137728981391</v>
      </c>
      <c r="AI5516" s="29">
        <v>5.7000000000000028</v>
      </c>
    </row>
    <row r="5517" spans="1:35" ht="15" customHeight="1" x14ac:dyDescent="0.2">
      <c r="A5517" s="25">
        <v>5659</v>
      </c>
      <c r="B5517" s="25">
        <v>120418</v>
      </c>
      <c r="C5517" s="139">
        <v>41018</v>
      </c>
      <c r="D5517" s="25">
        <v>6</v>
      </c>
      <c r="E5517" s="25" t="s">
        <v>48</v>
      </c>
      <c r="F5517" s="25">
        <v>-80</v>
      </c>
      <c r="G5517" s="82">
        <v>45.52</v>
      </c>
      <c r="H5517" s="27">
        <v>-80.75866666666667</v>
      </c>
      <c r="I5517" s="25">
        <v>25</v>
      </c>
      <c r="J5517" s="82">
        <v>4.2050000000000001</v>
      </c>
      <c r="K5517" s="27">
        <v>25.070083333333333</v>
      </c>
      <c r="L5517" s="29">
        <v>26.006</v>
      </c>
      <c r="M5517" s="29">
        <v>40.039000000000001</v>
      </c>
      <c r="N5517" s="28">
        <v>12.748924676954795</v>
      </c>
      <c r="O5517" s="28">
        <v>5.1714726997625746</v>
      </c>
      <c r="P5517" s="26">
        <v>62.962162162162159</v>
      </c>
      <c r="Q5517" s="26">
        <v>22.746905999999992</v>
      </c>
      <c r="R5517" s="26">
        <v>2.7617269016529828</v>
      </c>
      <c r="S5517" s="26">
        <v>2.5750000000000002</v>
      </c>
      <c r="T5517" s="26">
        <v>0.33099999999999996</v>
      </c>
      <c r="U5517" s="26">
        <v>1.353</v>
      </c>
      <c r="V5517" s="26">
        <v>0.33299999999999996</v>
      </c>
      <c r="W5517" s="26">
        <v>1.02</v>
      </c>
      <c r="X5517" s="26">
        <v>100.35599999999999</v>
      </c>
      <c r="Y5517" s="26">
        <v>0.89915999999999996</v>
      </c>
      <c r="Z5517" s="26">
        <v>0.56816</v>
      </c>
      <c r="AA5517" s="26">
        <v>8.028117753750557</v>
      </c>
      <c r="AB5517" s="26" t="s">
        <v>194</v>
      </c>
      <c r="AC5517" s="26" t="s">
        <v>194</v>
      </c>
      <c r="AD5517" s="26">
        <v>3.9280000000000004</v>
      </c>
      <c r="AE5517" s="29">
        <v>1924.3333333333335</v>
      </c>
      <c r="AF5517" s="26">
        <v>1.1614940261148718</v>
      </c>
      <c r="AG5517" s="26">
        <v>0.15875898145790945</v>
      </c>
      <c r="AH5517" s="29">
        <v>0.36159912438208425</v>
      </c>
      <c r="AI5517" s="29">
        <v>2.8999999999999915</v>
      </c>
    </row>
    <row r="5518" spans="1:35" ht="15" customHeight="1" x14ac:dyDescent="0.2">
      <c r="A5518" s="25">
        <v>5660</v>
      </c>
      <c r="B5518" s="25">
        <v>120418</v>
      </c>
      <c r="C5518" s="139">
        <v>41018</v>
      </c>
      <c r="D5518" s="25">
        <v>7</v>
      </c>
      <c r="E5518" s="25" t="s">
        <v>48</v>
      </c>
      <c r="F5518" s="25">
        <v>-80</v>
      </c>
      <c r="G5518" s="82">
        <v>47.686</v>
      </c>
      <c r="H5518" s="27">
        <v>-80.794766666666661</v>
      </c>
      <c r="I5518" s="25">
        <v>25</v>
      </c>
      <c r="J5518" s="82">
        <v>7.0380000000000003</v>
      </c>
      <c r="K5518" s="27">
        <v>25.1173</v>
      </c>
      <c r="L5518" s="29">
        <v>26.010999999999999</v>
      </c>
      <c r="M5518" s="29">
        <v>42.655999999999999</v>
      </c>
      <c r="N5518" s="28">
        <v>16.060674359286864</v>
      </c>
      <c r="O5518" s="28">
        <v>6.514850553550203</v>
      </c>
      <c r="P5518" s="26">
        <v>67.2</v>
      </c>
      <c r="Q5518" s="26">
        <v>38.585495999999992</v>
      </c>
      <c r="R5518" s="26">
        <v>2.5900266956973232</v>
      </c>
      <c r="S5518" s="26">
        <v>0.56299999999999994</v>
      </c>
      <c r="T5518" s="26">
        <v>0.67</v>
      </c>
      <c r="U5518" s="26">
        <v>1.764</v>
      </c>
      <c r="V5518" s="26">
        <v>0.45</v>
      </c>
      <c r="W5518" s="26">
        <v>1.3140000000000001</v>
      </c>
      <c r="X5518" s="26">
        <v>108.312</v>
      </c>
      <c r="Y5518" s="26">
        <v>1.29921</v>
      </c>
      <c r="Z5518" s="26">
        <v>0.62920999999999994</v>
      </c>
      <c r="AA5518" s="26">
        <v>8.1533579070473134</v>
      </c>
      <c r="AB5518" s="26" t="s">
        <v>194</v>
      </c>
      <c r="AC5518" s="26" t="s">
        <v>194</v>
      </c>
      <c r="AD5518" s="26">
        <v>2.327</v>
      </c>
      <c r="AE5518" s="29">
        <v>1357.7666666666669</v>
      </c>
      <c r="AF5518" s="26">
        <v>8.3775756142392008E-2</v>
      </c>
      <c r="AG5518" s="26">
        <v>8.1442346217704659E-2</v>
      </c>
      <c r="AH5518" s="29">
        <v>0.28703651520923412</v>
      </c>
      <c r="AI5518" s="29">
        <v>2.599999999999989</v>
      </c>
    </row>
    <row r="5519" spans="1:35" ht="15" customHeight="1" x14ac:dyDescent="0.2">
      <c r="A5519" s="25">
        <v>5661</v>
      </c>
      <c r="B5519" s="25">
        <v>120418</v>
      </c>
      <c r="C5519" s="139">
        <v>41018</v>
      </c>
      <c r="D5519" s="25">
        <v>8</v>
      </c>
      <c r="E5519" s="25" t="s">
        <v>48</v>
      </c>
      <c r="F5519" s="25">
        <v>-80</v>
      </c>
      <c r="G5519" s="82">
        <v>51.847000000000001</v>
      </c>
      <c r="H5519" s="27">
        <v>-80.864116666666661</v>
      </c>
      <c r="I5519" s="25">
        <v>25</v>
      </c>
      <c r="J5519" s="82">
        <v>7.694</v>
      </c>
      <c r="K5519" s="27">
        <v>25.128233333333334</v>
      </c>
      <c r="L5519" s="29">
        <v>27.097000000000001</v>
      </c>
      <c r="M5519" s="29">
        <v>43.573999999999998</v>
      </c>
      <c r="N5519" s="28">
        <v>2.7450489490770553</v>
      </c>
      <c r="O5519" s="28">
        <v>1.1135014175214952</v>
      </c>
      <c r="P5519" s="26">
        <v>25.902702702702701</v>
      </c>
      <c r="Q5519" s="26">
        <v>35.834582999999995</v>
      </c>
      <c r="R5519" s="26">
        <v>9.3498159030098993</v>
      </c>
      <c r="S5519" s="26">
        <v>0.58599999999999997</v>
      </c>
      <c r="T5519" s="26">
        <v>0.47599999999999998</v>
      </c>
      <c r="U5519" s="26">
        <v>1.3939999999999999</v>
      </c>
      <c r="V5519" s="26">
        <v>0.53699999999999992</v>
      </c>
      <c r="W5519" s="26">
        <v>0.85699999999999998</v>
      </c>
      <c r="X5519" s="26">
        <v>125.6</v>
      </c>
      <c r="Y5519" s="26">
        <v>1.03251</v>
      </c>
      <c r="Z5519" s="26">
        <v>0.55651000000000006</v>
      </c>
      <c r="AA5519" s="26">
        <v>8.0280947393617641</v>
      </c>
      <c r="AB5519" s="26" t="s">
        <v>194</v>
      </c>
      <c r="AC5519" s="26" t="s">
        <v>194</v>
      </c>
      <c r="AD5519" s="26">
        <v>1.9799999999999998</v>
      </c>
      <c r="AE5519" s="29">
        <v>1889.8333333333335</v>
      </c>
      <c r="AF5519" s="26">
        <v>0.84154641471679215</v>
      </c>
      <c r="AG5519" s="26">
        <v>0.72672022280963333</v>
      </c>
      <c r="AH5519" s="29">
        <v>1.6793871750629372</v>
      </c>
      <c r="AI5519" s="29">
        <v>9.449999999999994</v>
      </c>
    </row>
    <row r="5520" spans="1:35" ht="15" customHeight="1" x14ac:dyDescent="0.2">
      <c r="A5520" s="25">
        <v>5662</v>
      </c>
      <c r="B5520" s="25">
        <v>120418</v>
      </c>
      <c r="C5520" s="139">
        <v>41018</v>
      </c>
      <c r="D5520" s="25">
        <v>9</v>
      </c>
      <c r="E5520" s="25" t="s">
        <v>49</v>
      </c>
      <c r="F5520" s="25">
        <v>-80</v>
      </c>
      <c r="G5520" s="82">
        <v>54.32</v>
      </c>
      <c r="H5520" s="27">
        <v>-80.905333333333331</v>
      </c>
      <c r="I5520" s="25">
        <v>25</v>
      </c>
      <c r="J5520" s="82">
        <v>7.6239999999999997</v>
      </c>
      <c r="K5520" s="27">
        <v>25.127066666666668</v>
      </c>
      <c r="L5520" s="29">
        <v>25.465</v>
      </c>
      <c r="M5520" s="29">
        <v>41.628</v>
      </c>
      <c r="N5520" s="28">
        <v>3.2975783189044092</v>
      </c>
      <c r="O5520" s="28">
        <v>1.3376293831564523</v>
      </c>
      <c r="P5520" s="26">
        <v>9.9243243243243224</v>
      </c>
      <c r="Q5520" s="26">
        <v>32.333421000000001</v>
      </c>
      <c r="R5520" s="26">
        <v>25.119777378864207</v>
      </c>
      <c r="S5520" s="26">
        <v>1.405</v>
      </c>
      <c r="T5520" s="26">
        <v>0.27799999999999997</v>
      </c>
      <c r="U5520" s="26">
        <v>2.82</v>
      </c>
      <c r="V5520" s="26">
        <v>0.47199999999999998</v>
      </c>
      <c r="W5520" s="26">
        <v>2.3479999999999999</v>
      </c>
      <c r="X5520" s="26">
        <v>87.765000000000001</v>
      </c>
      <c r="Y5520" s="26">
        <v>0.86233000000000004</v>
      </c>
      <c r="Z5520" s="26">
        <v>0.58433000000000002</v>
      </c>
      <c r="AA5520" s="26">
        <v>7.8977649324553321</v>
      </c>
      <c r="AB5520" s="26" t="s">
        <v>194</v>
      </c>
      <c r="AC5520" s="26" t="s">
        <v>194</v>
      </c>
      <c r="AD5520" s="26">
        <v>4.2249999999999996</v>
      </c>
      <c r="AE5520" s="29">
        <v>2125.1999999999998</v>
      </c>
      <c r="AF5520" s="26">
        <v>5.2938700175406002</v>
      </c>
      <c r="AG5520" s="26">
        <v>1.9787101089196355</v>
      </c>
      <c r="AH5520" s="29">
        <v>1.3979956059183551</v>
      </c>
      <c r="AI5520" s="29">
        <v>25.749999999999993</v>
      </c>
    </row>
    <row r="5521" spans="1:35" ht="15" customHeight="1" x14ac:dyDescent="0.2">
      <c r="A5521" s="25">
        <v>5663</v>
      </c>
      <c r="B5521" s="25">
        <v>120418</v>
      </c>
      <c r="C5521" s="139">
        <v>41018</v>
      </c>
      <c r="D5521" s="25">
        <v>10</v>
      </c>
      <c r="E5521" s="25" t="s">
        <v>49</v>
      </c>
      <c r="F5521" s="25">
        <v>-80</v>
      </c>
      <c r="G5521" s="82">
        <v>59.716999999999999</v>
      </c>
      <c r="H5521" s="27">
        <v>-80.995283333333333</v>
      </c>
      <c r="I5521" s="25">
        <v>25</v>
      </c>
      <c r="J5521" s="82">
        <v>6.702</v>
      </c>
      <c r="K5521" s="27">
        <v>25.111699999999999</v>
      </c>
      <c r="L5521" s="29">
        <v>25.417000000000002</v>
      </c>
      <c r="M5521" s="29">
        <v>38.741</v>
      </c>
      <c r="N5521" s="28">
        <v>6.07801785527211</v>
      </c>
      <c r="O5521" s="28">
        <v>2.4654866354357581</v>
      </c>
      <c r="P5521" s="26">
        <v>20.108108108108109</v>
      </c>
      <c r="Q5521" s="26">
        <v>20.190501999999999</v>
      </c>
      <c r="R5521" s="26">
        <v>14.000884733696019</v>
      </c>
      <c r="S5521" s="26">
        <v>1.1839999999999999</v>
      </c>
      <c r="T5521" s="26">
        <v>0.189</v>
      </c>
      <c r="U5521" s="26">
        <v>1.07</v>
      </c>
      <c r="V5521" s="26">
        <v>0.27199999999999996</v>
      </c>
      <c r="W5521" s="26">
        <v>0.79800000000000004</v>
      </c>
      <c r="X5521" s="26">
        <v>55.015999999999998</v>
      </c>
      <c r="Y5521" s="26">
        <v>0.78993999999999998</v>
      </c>
      <c r="Z5521" s="26">
        <v>0.60094000000000003</v>
      </c>
      <c r="AA5521" s="26">
        <v>7.9680747912993359</v>
      </c>
      <c r="AB5521" s="26" t="s">
        <v>194</v>
      </c>
      <c r="AC5521" s="26" t="s">
        <v>194</v>
      </c>
      <c r="AD5521" s="26">
        <v>2.254</v>
      </c>
      <c r="AE5521" s="29">
        <v>3308.1666666666665</v>
      </c>
      <c r="AF5521" s="26">
        <v>1.6725682369533845</v>
      </c>
      <c r="AG5521" s="26">
        <v>0.79078518536814735</v>
      </c>
      <c r="AH5521" s="29">
        <v>0.75847095381617846</v>
      </c>
      <c r="AI5521" s="29">
        <v>14.199999999999994</v>
      </c>
    </row>
    <row r="5522" spans="1:35" ht="15" customHeight="1" x14ac:dyDescent="0.2">
      <c r="A5522" s="25">
        <v>5664</v>
      </c>
      <c r="B5522" s="25">
        <v>120418</v>
      </c>
      <c r="C5522" s="139">
        <v>41018</v>
      </c>
      <c r="D5522" s="25">
        <v>11</v>
      </c>
      <c r="E5522" s="25" t="s">
        <v>49</v>
      </c>
      <c r="F5522" s="25">
        <v>-81</v>
      </c>
      <c r="G5522" s="82">
        <v>3.2000000000000001E-2</v>
      </c>
      <c r="H5522" s="27">
        <v>-81.000533333333337</v>
      </c>
      <c r="I5522" s="25">
        <v>25</v>
      </c>
      <c r="J5522" s="82">
        <v>4.5</v>
      </c>
      <c r="K5522" s="27">
        <v>25.074999999999999</v>
      </c>
      <c r="L5522" s="29">
        <v>26.145</v>
      </c>
      <c r="M5522" s="29">
        <v>39.287999999999997</v>
      </c>
      <c r="N5522" s="28">
        <v>10.002536897719427</v>
      </c>
      <c r="O5522" s="28">
        <v>4.0574281992918282</v>
      </c>
      <c r="P5522" s="26">
        <v>53.816216216216219</v>
      </c>
      <c r="Q5522" s="26">
        <v>22.191165999999992</v>
      </c>
      <c r="R5522" s="26">
        <v>2.4689770093405659</v>
      </c>
      <c r="S5522" s="26">
        <v>0.71299999999999997</v>
      </c>
      <c r="T5522" s="26">
        <v>0.16299999999999998</v>
      </c>
      <c r="U5522" s="26">
        <v>1.1819999999999999</v>
      </c>
      <c r="V5522" s="26">
        <v>0.249</v>
      </c>
      <c r="W5522" s="26">
        <v>0.93299999999999994</v>
      </c>
      <c r="X5522" s="26">
        <v>50.884999999999998</v>
      </c>
      <c r="Y5522" s="26">
        <v>0.73659999999999992</v>
      </c>
      <c r="Z5522" s="26">
        <v>0.57359999999999989</v>
      </c>
      <c r="AA5522" s="26">
        <v>8.1481577256685043</v>
      </c>
      <c r="AB5522" s="26" t="s">
        <v>194</v>
      </c>
      <c r="AC5522" s="26" t="s">
        <v>194</v>
      </c>
      <c r="AD5522" s="26">
        <v>1.895</v>
      </c>
      <c r="AE5522" s="29">
        <v>2146.666666666667</v>
      </c>
      <c r="AF5522" s="26">
        <v>1.520593121539296</v>
      </c>
      <c r="AG5522" s="26">
        <v>0.50565958754062501</v>
      </c>
      <c r="AH5522" s="29">
        <v>0.46088307867687828</v>
      </c>
      <c r="AI5522" s="29">
        <v>2.6500000000000057</v>
      </c>
    </row>
    <row r="5523" spans="1:35" ht="15" customHeight="1" x14ac:dyDescent="0.2">
      <c r="A5523" s="25">
        <v>5665</v>
      </c>
      <c r="B5523" s="25">
        <v>120418</v>
      </c>
      <c r="C5523" s="139">
        <v>41018</v>
      </c>
      <c r="D5523" s="25">
        <v>12</v>
      </c>
      <c r="E5523" s="25" t="s">
        <v>49</v>
      </c>
      <c r="F5523" s="25">
        <v>-81</v>
      </c>
      <c r="G5523" s="82">
        <v>3.9740000000000002</v>
      </c>
      <c r="H5523" s="27">
        <v>-81.066233333333329</v>
      </c>
      <c r="I5523" s="25">
        <v>25</v>
      </c>
      <c r="J5523" s="82">
        <v>6.79</v>
      </c>
      <c r="K5523" s="27">
        <v>25.113166666666668</v>
      </c>
      <c r="L5523" s="29">
        <v>25.667000000000002</v>
      </c>
      <c r="M5523" s="29">
        <v>38.46</v>
      </c>
      <c r="N5523" s="28">
        <v>4.2338125225168417</v>
      </c>
      <c r="O5523" s="28">
        <v>1.7174033442747274</v>
      </c>
      <c r="P5523" s="26">
        <v>12.367567567567564</v>
      </c>
      <c r="Q5523" s="26">
        <v>29.304638000000001</v>
      </c>
      <c r="R5523" s="26">
        <v>18.789889707436046</v>
      </c>
      <c r="S5523" s="26">
        <v>1.2709999999999999</v>
      </c>
      <c r="T5523" s="26">
        <v>0.17599999999999999</v>
      </c>
      <c r="U5523" s="26">
        <v>1.258</v>
      </c>
      <c r="V5523" s="26">
        <v>0.252</v>
      </c>
      <c r="W5523" s="26">
        <v>1.006</v>
      </c>
      <c r="X5523" s="26">
        <v>67.668000000000006</v>
      </c>
      <c r="Y5523" s="26">
        <v>0.96138999999999997</v>
      </c>
      <c r="Z5523" s="26">
        <v>0.78539000000000003</v>
      </c>
      <c r="AA5523" s="26">
        <v>7.9256494919192484</v>
      </c>
      <c r="AB5523" s="26" t="s">
        <v>194</v>
      </c>
      <c r="AC5523" s="26" t="s">
        <v>194</v>
      </c>
      <c r="AD5523" s="26">
        <v>2.5289999999999999</v>
      </c>
      <c r="AE5523" s="29">
        <v>2697.9</v>
      </c>
      <c r="AF5523" s="26">
        <v>8.4849264575372381</v>
      </c>
      <c r="AG5523" s="26">
        <v>1.9223221798408576</v>
      </c>
      <c r="AH5523" s="29">
        <v>1.0888531259904559</v>
      </c>
      <c r="AI5523" s="29">
        <v>19.800000000000004</v>
      </c>
    </row>
    <row r="5524" spans="1:35" ht="15" customHeight="1" x14ac:dyDescent="0.2">
      <c r="A5524" s="25">
        <v>5666</v>
      </c>
      <c r="B5524" s="25">
        <v>120418</v>
      </c>
      <c r="C5524" s="139">
        <v>41018</v>
      </c>
      <c r="D5524" s="25">
        <v>13</v>
      </c>
      <c r="E5524" s="25" t="s">
        <v>49</v>
      </c>
      <c r="F5524" s="25">
        <v>-81</v>
      </c>
      <c r="G5524" s="82">
        <v>5.78</v>
      </c>
      <c r="H5524" s="27">
        <v>-81.096333333333334</v>
      </c>
      <c r="I5524" s="25">
        <v>25</v>
      </c>
      <c r="J5524" s="82">
        <v>6.7729999999999997</v>
      </c>
      <c r="K5524" s="27">
        <v>25.112883333333333</v>
      </c>
      <c r="L5524" s="29">
        <v>25.483000000000001</v>
      </c>
      <c r="M5524" s="29">
        <v>37.058</v>
      </c>
      <c r="N5524" s="28">
        <v>6.818382738111108</v>
      </c>
      <c r="O5524" s="28">
        <v>2.7658081822706664</v>
      </c>
      <c r="P5524" s="26">
        <v>23.11351351351351</v>
      </c>
      <c r="Q5524" s="26">
        <v>22.302313999999992</v>
      </c>
      <c r="R5524" s="26">
        <v>10.433292626329218</v>
      </c>
      <c r="S5524" s="26">
        <v>0.59599999999999997</v>
      </c>
      <c r="T5524" s="26">
        <v>0.183</v>
      </c>
      <c r="U5524" s="26">
        <v>1.2250000000000001</v>
      </c>
      <c r="V5524" s="26">
        <v>0.24099999999999999</v>
      </c>
      <c r="W5524" s="26">
        <v>0.9840000000000001</v>
      </c>
      <c r="X5524" s="26">
        <v>63.328000000000003</v>
      </c>
      <c r="Y5524" s="26">
        <v>0.93852999999999998</v>
      </c>
      <c r="Z5524" s="26">
        <v>0.75553000000000003</v>
      </c>
      <c r="AA5524" s="26">
        <v>7.9218864269690865</v>
      </c>
      <c r="AB5524" s="26" t="s">
        <v>194</v>
      </c>
      <c r="AC5524" s="26" t="s">
        <v>194</v>
      </c>
      <c r="AD5524" s="26">
        <v>1.8210000000000002</v>
      </c>
      <c r="AE5524" s="29">
        <v>2768.4333333333338</v>
      </c>
      <c r="AF5524" s="26">
        <v>4.3403419388344808</v>
      </c>
      <c r="AG5524" s="26">
        <v>1.2464914095949724</v>
      </c>
      <c r="AH5524" s="29">
        <v>0.67611340945009868</v>
      </c>
      <c r="AI5524" s="29">
        <v>10.949999999999989</v>
      </c>
    </row>
    <row r="5525" spans="1:35" ht="15" customHeight="1" x14ac:dyDescent="0.2">
      <c r="A5525" s="25">
        <v>5667</v>
      </c>
      <c r="B5525" s="25">
        <v>120418</v>
      </c>
      <c r="C5525" s="139">
        <v>41018</v>
      </c>
      <c r="D5525" s="25">
        <v>14</v>
      </c>
      <c r="E5525" s="25" t="s">
        <v>49</v>
      </c>
      <c r="F5525" s="25">
        <v>-81</v>
      </c>
      <c r="G5525" s="82">
        <v>1.6759999999999999</v>
      </c>
      <c r="H5525" s="27">
        <v>-81.027933333333337</v>
      </c>
      <c r="I5525" s="25">
        <v>25</v>
      </c>
      <c r="J5525" s="82">
        <v>2.0659999999999998</v>
      </c>
      <c r="K5525" s="27">
        <v>25.034433333333332</v>
      </c>
      <c r="L5525" s="29">
        <v>25.774999999999999</v>
      </c>
      <c r="M5525" s="29">
        <v>37.225000000000001</v>
      </c>
      <c r="N5525" s="28">
        <v>16.098454979580683</v>
      </c>
      <c r="O5525" s="28">
        <v>6.5301758810880424</v>
      </c>
      <c r="P5525" s="26">
        <v>32.735135135135138</v>
      </c>
      <c r="Q5525" s="26">
        <v>12.354567999999999</v>
      </c>
      <c r="R5525" s="26">
        <v>7.1985783439790385</v>
      </c>
      <c r="S5525" s="26">
        <v>1.4450000000000001</v>
      </c>
      <c r="T5525" s="26">
        <v>9.7000000000000017E-2</v>
      </c>
      <c r="U5525" s="26">
        <v>0.93099999999999994</v>
      </c>
      <c r="V5525" s="26">
        <v>0.14099999999999999</v>
      </c>
      <c r="W5525" s="26">
        <v>0.79</v>
      </c>
      <c r="X5525" s="26">
        <v>18.545999999999999</v>
      </c>
      <c r="Y5525" s="26">
        <v>0.49276000000000003</v>
      </c>
      <c r="Z5525" s="26">
        <v>0.39576</v>
      </c>
      <c r="AA5525" s="26">
        <v>7.9569165783099285</v>
      </c>
      <c r="AB5525" s="26" t="s">
        <v>194</v>
      </c>
      <c r="AC5525" s="26" t="s">
        <v>194</v>
      </c>
      <c r="AD5525" s="26">
        <v>2.3760000000000003</v>
      </c>
      <c r="AE5525" s="29">
        <v>2428.8000000000002</v>
      </c>
      <c r="AF5525" s="26">
        <v>4.2119419105760389</v>
      </c>
      <c r="AG5525" s="26">
        <v>0.75206021676681978</v>
      </c>
      <c r="AH5525" s="29">
        <v>0.28636288425487633</v>
      </c>
      <c r="AI5525" s="29">
        <v>7.6999999999999957</v>
      </c>
    </row>
    <row r="5526" spans="1:35" ht="15" customHeight="1" x14ac:dyDescent="0.2">
      <c r="A5526" s="25">
        <v>5668</v>
      </c>
      <c r="B5526" s="25">
        <v>120418</v>
      </c>
      <c r="C5526" s="139">
        <v>41018</v>
      </c>
      <c r="D5526" s="25">
        <v>15</v>
      </c>
      <c r="E5526" s="25" t="s">
        <v>49</v>
      </c>
      <c r="F5526" s="25">
        <v>-80</v>
      </c>
      <c r="G5526" s="82">
        <v>56.915999999999997</v>
      </c>
      <c r="H5526" s="27">
        <v>-80.948599999999999</v>
      </c>
      <c r="I5526" s="25">
        <v>24</v>
      </c>
      <c r="J5526" s="82">
        <v>55.860999999999997</v>
      </c>
      <c r="K5526" s="27">
        <v>24.931016666666668</v>
      </c>
      <c r="L5526" s="29">
        <v>25.734000000000002</v>
      </c>
      <c r="M5526" s="29">
        <v>38.468000000000004</v>
      </c>
      <c r="N5526" s="28">
        <v>11.676830621158782</v>
      </c>
      <c r="O5526" s="28">
        <v>4.7365885599928248</v>
      </c>
      <c r="P5526" s="26">
        <v>47.913513513513507</v>
      </c>
      <c r="Q5526" s="26">
        <v>18.245412000000002</v>
      </c>
      <c r="R5526" s="26">
        <v>3.771482864692993</v>
      </c>
      <c r="S5526" s="26">
        <v>0.13199999999999998</v>
      </c>
      <c r="T5526" s="26">
        <v>0.21199999999999999</v>
      </c>
      <c r="U5526" s="26">
        <v>1.419</v>
      </c>
      <c r="V5526" s="26">
        <v>0.28899999999999998</v>
      </c>
      <c r="W5526" s="26">
        <v>1.1299999999999999</v>
      </c>
      <c r="X5526" s="26">
        <v>60.962000000000003</v>
      </c>
      <c r="Y5526" s="26">
        <v>0.73532999999999993</v>
      </c>
      <c r="Z5526" s="26">
        <v>0.52332999999999996</v>
      </c>
      <c r="AA5526" s="26">
        <v>8.052190816826359</v>
      </c>
      <c r="AB5526" s="26" t="s">
        <v>194</v>
      </c>
      <c r="AC5526" s="26" t="s">
        <v>194</v>
      </c>
      <c r="AD5526" s="26">
        <v>1.5509999999999997</v>
      </c>
      <c r="AE5526" s="29">
        <v>2024.7666666666669</v>
      </c>
      <c r="AF5526" s="26">
        <v>1.4995439365788963</v>
      </c>
      <c r="AG5526" s="26">
        <v>0.38573260389579611</v>
      </c>
      <c r="AH5526" s="29">
        <v>0.39479890987255878</v>
      </c>
      <c r="AI5526" s="29">
        <v>3.9500000000000046</v>
      </c>
    </row>
    <row r="5527" spans="1:35" ht="15" customHeight="1" x14ac:dyDescent="0.2">
      <c r="A5527" s="25">
        <v>5669</v>
      </c>
      <c r="B5527" s="25">
        <v>120418</v>
      </c>
      <c r="C5527" s="139">
        <v>41018</v>
      </c>
      <c r="D5527" s="25">
        <v>16</v>
      </c>
      <c r="E5527" s="25" t="s">
        <v>50</v>
      </c>
      <c r="F5527" s="25">
        <v>-80</v>
      </c>
      <c r="G5527" s="82">
        <v>49.834000000000003</v>
      </c>
      <c r="H5527" s="27">
        <v>-80.83056666666667</v>
      </c>
      <c r="I5527" s="25">
        <v>24</v>
      </c>
      <c r="J5527" s="82">
        <v>52.524000000000001</v>
      </c>
      <c r="K5527" s="27">
        <v>24.875399999999999</v>
      </c>
      <c r="L5527" s="29">
        <v>26.472000000000001</v>
      </c>
      <c r="M5527" s="29">
        <v>37.776000000000003</v>
      </c>
      <c r="N5527" s="28">
        <v>10.331035775483889</v>
      </c>
      <c r="O5527" s="28">
        <v>4.1906804555650474</v>
      </c>
      <c r="P5527" s="26">
        <v>58.810810810810807</v>
      </c>
      <c r="Q5527" s="26">
        <v>7.9642220000000004</v>
      </c>
      <c r="R5527" s="26">
        <v>2.3392079491500937</v>
      </c>
      <c r="S5527" s="26">
        <v>1.2350000000000001</v>
      </c>
      <c r="T5527" s="26">
        <v>2.7999999999999997E-2</v>
      </c>
      <c r="U5527" s="26">
        <v>1.0049999999999999</v>
      </c>
      <c r="V5527" s="26">
        <v>0.188</v>
      </c>
      <c r="W5527" s="26">
        <v>0.81699999999999995</v>
      </c>
      <c r="X5527" s="26">
        <v>4.7690000000000001</v>
      </c>
      <c r="Y5527" s="26">
        <v>0.21463000000000002</v>
      </c>
      <c r="Z5527" s="26">
        <v>0.18663000000000002</v>
      </c>
      <c r="AA5527" s="26">
        <v>8.0127686380751992</v>
      </c>
      <c r="AB5527" s="26" t="s">
        <v>194</v>
      </c>
      <c r="AC5527" s="26" t="s">
        <v>194</v>
      </c>
      <c r="AD5527" s="26">
        <v>2.2400000000000002</v>
      </c>
      <c r="AE5527" s="29">
        <v>1759.5</v>
      </c>
      <c r="AF5527" s="26">
        <v>0.51065322713930406</v>
      </c>
      <c r="AG5527" s="26">
        <v>0.2199613609497012</v>
      </c>
      <c r="AH5527" s="29">
        <v>0.44622824856920756</v>
      </c>
      <c r="AI5527" s="29">
        <v>2.400000000000011</v>
      </c>
    </row>
    <row r="5528" spans="1:35" ht="15" customHeight="1" x14ac:dyDescent="0.2">
      <c r="A5528" s="25">
        <v>5670</v>
      </c>
      <c r="B5528" s="25">
        <v>120418</v>
      </c>
      <c r="C5528" s="139">
        <v>41018</v>
      </c>
      <c r="D5528" s="25">
        <v>17</v>
      </c>
      <c r="E5528" s="25" t="s">
        <v>50</v>
      </c>
      <c r="F5528" s="25">
        <v>-80</v>
      </c>
      <c r="G5528" s="82">
        <v>42.564</v>
      </c>
      <c r="H5528" s="27">
        <v>-80.709400000000002</v>
      </c>
      <c r="I5528" s="25">
        <v>24</v>
      </c>
      <c r="J5528" s="82">
        <v>55.332000000000001</v>
      </c>
      <c r="K5528" s="27">
        <v>24.9222</v>
      </c>
      <c r="L5528" s="29">
        <v>25.962</v>
      </c>
      <c r="M5528" s="29">
        <v>37.545999999999999</v>
      </c>
      <c r="N5528" s="28">
        <v>5.1389701191764381</v>
      </c>
      <c r="O5528" s="28">
        <v>2.0845713932451062</v>
      </c>
      <c r="P5528" s="26">
        <v>58.162162162162154</v>
      </c>
      <c r="Q5528" s="26">
        <v>5.8801969999999999</v>
      </c>
      <c r="R5528" s="26">
        <v>2.7830435449831099</v>
      </c>
      <c r="S5528" s="26">
        <v>1.069</v>
      </c>
      <c r="T5528" s="26">
        <v>2.5999999999999995E-2</v>
      </c>
      <c r="U5528" s="26">
        <v>1.016</v>
      </c>
      <c r="V5528" s="26">
        <v>0.191</v>
      </c>
      <c r="W5528" s="26">
        <v>0.82499999999999996</v>
      </c>
      <c r="X5528" s="26">
        <v>3.0339999999999998</v>
      </c>
      <c r="Y5528" s="26">
        <v>0.22605999999999998</v>
      </c>
      <c r="Z5528" s="26">
        <v>0.20005999999999999</v>
      </c>
      <c r="AA5528" s="26">
        <v>7.928526065769482</v>
      </c>
      <c r="AB5528" s="26" t="s">
        <v>194</v>
      </c>
      <c r="AC5528" s="26" t="s">
        <v>194</v>
      </c>
      <c r="AD5528" s="26">
        <v>2.085</v>
      </c>
      <c r="AE5528" s="29">
        <v>1859.166666666667</v>
      </c>
      <c r="AF5528" s="26">
        <v>0.56243422214188799</v>
      </c>
      <c r="AG5528" s="26">
        <v>0.14393843219224986</v>
      </c>
      <c r="AH5528" s="29">
        <v>0.89706690116711374</v>
      </c>
      <c r="AI5528" s="29">
        <v>2.8500000000000014</v>
      </c>
    </row>
    <row r="5529" spans="1:35" ht="15" customHeight="1" x14ac:dyDescent="0.2">
      <c r="A5529" s="25">
        <v>5671</v>
      </c>
      <c r="B5529" s="25">
        <v>120418</v>
      </c>
      <c r="C5529" s="139">
        <v>41018</v>
      </c>
      <c r="D5529" s="25">
        <v>18</v>
      </c>
      <c r="E5529" s="25" t="s">
        <v>50</v>
      </c>
      <c r="F5529" s="25">
        <v>-80</v>
      </c>
      <c r="G5529" s="82">
        <v>36.667999999999999</v>
      </c>
      <c r="H5529" s="27">
        <v>-80.611133333333328</v>
      </c>
      <c r="I5529" s="25">
        <v>24</v>
      </c>
      <c r="J5529" s="82">
        <v>58.671999999999997</v>
      </c>
      <c r="K5529" s="27">
        <v>24.977866666666667</v>
      </c>
      <c r="L5529" s="29">
        <v>26.286999999999999</v>
      </c>
      <c r="M5529" s="29">
        <v>37.869999999999997</v>
      </c>
      <c r="N5529" s="28">
        <v>5.1389701191764381</v>
      </c>
      <c r="O5529" s="28">
        <v>2.0845713932451062</v>
      </c>
      <c r="P5529" s="26">
        <v>52.410810810810801</v>
      </c>
      <c r="Q5529" s="26">
        <v>6.9361029999999992</v>
      </c>
      <c r="R5529" s="26">
        <v>3.5382557241161545</v>
      </c>
      <c r="S5529" s="26">
        <v>2.0459999999999998</v>
      </c>
      <c r="T5529" s="26">
        <v>0.03</v>
      </c>
      <c r="U5529" s="26">
        <v>1.179</v>
      </c>
      <c r="V5529" s="26">
        <v>0.22699999999999998</v>
      </c>
      <c r="W5529" s="26">
        <v>0.95200000000000007</v>
      </c>
      <c r="X5529" s="26">
        <v>1.919</v>
      </c>
      <c r="Y5529" s="26">
        <v>0.23494999999999999</v>
      </c>
      <c r="Z5529" s="26">
        <v>0.20494999999999999</v>
      </c>
      <c r="AA5529" s="26">
        <v>7.9324379518190469</v>
      </c>
      <c r="AB5529" s="26" t="s">
        <v>194</v>
      </c>
      <c r="AC5529" s="26" t="s">
        <v>194</v>
      </c>
      <c r="AD5529" s="26">
        <v>3.2249999999999996</v>
      </c>
      <c r="AE5529" s="29">
        <v>2048.5333333333333</v>
      </c>
      <c r="AF5529" s="26">
        <v>0.51865191742425609</v>
      </c>
      <c r="AG5529" s="26">
        <v>0.13065895437919384</v>
      </c>
      <c r="AH5529" s="29">
        <v>0.89706690116711374</v>
      </c>
      <c r="AI5529" s="29">
        <v>3.5999999999999943</v>
      </c>
    </row>
    <row r="5530" spans="1:35" ht="15" customHeight="1" x14ac:dyDescent="0.2">
      <c r="A5530" s="25">
        <v>5672</v>
      </c>
      <c r="B5530" s="25">
        <v>120418</v>
      </c>
      <c r="C5530" s="139">
        <v>41018</v>
      </c>
      <c r="D5530" s="25">
        <v>19</v>
      </c>
      <c r="E5530" s="25" t="s">
        <v>47</v>
      </c>
      <c r="F5530" s="25">
        <v>-80</v>
      </c>
      <c r="G5530" s="82">
        <v>32.902000000000001</v>
      </c>
      <c r="H5530" s="27">
        <v>-80.548366666666666</v>
      </c>
      <c r="I5530" s="25">
        <v>25</v>
      </c>
      <c r="J5530" s="82">
        <v>1.1919999999999999</v>
      </c>
      <c r="K5530" s="27">
        <v>25.019866666666665</v>
      </c>
      <c r="L5530" s="29">
        <v>25.02</v>
      </c>
      <c r="M5530" s="29">
        <v>37.341000000000001</v>
      </c>
      <c r="N5530" s="28">
        <v>10.682943671065814</v>
      </c>
      <c r="O5530" s="28">
        <v>4.3334283437945933</v>
      </c>
      <c r="P5530" s="26">
        <v>58.4</v>
      </c>
      <c r="Q5530" s="26">
        <v>11.270874999999998</v>
      </c>
      <c r="R5530" s="26">
        <v>3.3767287894949862</v>
      </c>
      <c r="S5530" s="26">
        <v>2.4540000000000002</v>
      </c>
      <c r="T5530" s="26">
        <v>5.2999999999999999E-2</v>
      </c>
      <c r="U5530" s="26">
        <v>2.0339999999999998</v>
      </c>
      <c r="V5530" s="26">
        <v>0.32699999999999996</v>
      </c>
      <c r="W5530" s="26">
        <v>1.7069999999999999</v>
      </c>
      <c r="X5530" s="26">
        <v>9.9809999999999999</v>
      </c>
      <c r="Y5530" s="26">
        <v>0.27939999999999998</v>
      </c>
      <c r="Z5530" s="26">
        <v>0.22639999999999999</v>
      </c>
      <c r="AA5530" s="26">
        <v>7.9639066352010834</v>
      </c>
      <c r="AB5530" s="26" t="s">
        <v>194</v>
      </c>
      <c r="AC5530" s="26" t="s">
        <v>194</v>
      </c>
      <c r="AD5530" s="26">
        <v>4.4879999999999995</v>
      </c>
      <c r="AE5530" s="29">
        <v>2274.6999999999998</v>
      </c>
      <c r="AF5530" s="26">
        <v>0.615478168242096</v>
      </c>
      <c r="AG5530" s="26">
        <v>0.2102393907313892</v>
      </c>
      <c r="AH5530" s="29">
        <v>0.43152900005322881</v>
      </c>
      <c r="AI5530" s="29">
        <v>3.4499999999999975</v>
      </c>
    </row>
    <row r="5531" spans="1:35" ht="15" customHeight="1" x14ac:dyDescent="0.2">
      <c r="A5531" s="25">
        <v>5673</v>
      </c>
      <c r="B5531" s="25">
        <v>120418</v>
      </c>
      <c r="C5531" s="139">
        <v>41018</v>
      </c>
      <c r="D5531" s="25">
        <v>20</v>
      </c>
      <c r="E5531" s="25" t="s">
        <v>47</v>
      </c>
      <c r="F5531" s="25">
        <v>-80</v>
      </c>
      <c r="G5531" s="82">
        <v>29.552</v>
      </c>
      <c r="H5531" s="27">
        <v>-80.492533333333327</v>
      </c>
      <c r="I5531" s="25">
        <v>25</v>
      </c>
      <c r="J5531" s="82">
        <v>4.0599999999999996</v>
      </c>
      <c r="K5531" s="27">
        <v>25.067666666666668</v>
      </c>
      <c r="L5531" s="29">
        <v>24.478999999999999</v>
      </c>
      <c r="M5531" s="29">
        <v>33.704999999999998</v>
      </c>
      <c r="N5531" s="28">
        <v>10.543655474732436</v>
      </c>
      <c r="O5531" s="28">
        <v>4.2769274919196647</v>
      </c>
      <c r="P5531" s="26">
        <v>31.805405405405402</v>
      </c>
      <c r="Q5531" s="26">
        <v>11.548744999999998</v>
      </c>
      <c r="R5531" s="26">
        <v>5.2544767939654244</v>
      </c>
      <c r="S5531" s="26">
        <v>5.0529999999999999</v>
      </c>
      <c r="T5531" s="26">
        <v>4.2000000000000003E-2</v>
      </c>
      <c r="U5531" s="26">
        <v>6.8170000000000002</v>
      </c>
      <c r="V5531" s="26">
        <v>0.65599999999999992</v>
      </c>
      <c r="W5531" s="26">
        <v>6.1610000000000005</v>
      </c>
      <c r="X5531" s="26">
        <v>18.001999999999999</v>
      </c>
      <c r="Y5531" s="26">
        <v>0.29844999999999999</v>
      </c>
      <c r="Z5531" s="26">
        <v>0.25645000000000001</v>
      </c>
      <c r="AA5531" s="26">
        <v>7.9309606683480292</v>
      </c>
      <c r="AB5531" s="26" t="s">
        <v>194</v>
      </c>
      <c r="AC5531" s="26" t="s">
        <v>194</v>
      </c>
      <c r="AD5531" s="26">
        <v>11.870000000000001</v>
      </c>
      <c r="AE5531" s="29">
        <v>2693.3</v>
      </c>
      <c r="AF5531" s="26">
        <v>0.80239493069044787</v>
      </c>
      <c r="AG5531" s="26">
        <v>0.15683974034830733</v>
      </c>
      <c r="AH5531" s="29">
        <v>0.43722976448232131</v>
      </c>
      <c r="AI5531" s="29">
        <v>5.3500000000000014</v>
      </c>
    </row>
    <row r="5532" spans="1:35" ht="15" customHeight="1" x14ac:dyDescent="0.2">
      <c r="A5532" s="25">
        <v>5674</v>
      </c>
      <c r="B5532" s="25">
        <v>120418</v>
      </c>
      <c r="C5532" s="139">
        <v>41019</v>
      </c>
      <c r="D5532" s="25">
        <v>21</v>
      </c>
      <c r="E5532" s="25" t="s">
        <v>47</v>
      </c>
      <c r="F5532" s="25">
        <v>-80</v>
      </c>
      <c r="G5532" s="82">
        <v>30.878</v>
      </c>
      <c r="H5532" s="27">
        <v>-80.514633333333336</v>
      </c>
      <c r="I5532" s="25">
        <v>25</v>
      </c>
      <c r="J5532" s="82">
        <v>6.7750000000000004</v>
      </c>
      <c r="K5532" s="27">
        <v>25.112916666666667</v>
      </c>
      <c r="L5532" s="29">
        <v>24.931000000000001</v>
      </c>
      <c r="M5532" s="29">
        <v>33.268999999999998</v>
      </c>
      <c r="N5532" s="28">
        <v>12.191093018488154</v>
      </c>
      <c r="O5532" s="28">
        <v>4.9451939142240446</v>
      </c>
      <c r="P5532" s="26">
        <v>15.93513513513513</v>
      </c>
      <c r="Q5532" s="26">
        <v>12.215632999999999</v>
      </c>
      <c r="R5532" s="26">
        <v>8.6283156640860685</v>
      </c>
      <c r="S5532" s="26">
        <v>5.0179999999999998</v>
      </c>
      <c r="T5532" s="26">
        <v>6.6000000000000003E-2</v>
      </c>
      <c r="U5532" s="26">
        <v>7.5940000000000003</v>
      </c>
      <c r="V5532" s="26">
        <v>0.60899999999999999</v>
      </c>
      <c r="W5532" s="26">
        <v>6.9850000000000003</v>
      </c>
      <c r="X5532" s="26">
        <v>17.120999999999999</v>
      </c>
      <c r="Y5532" s="26">
        <v>0.27305000000000001</v>
      </c>
      <c r="Z5532" s="26">
        <v>0.20705000000000001</v>
      </c>
      <c r="AA5532" s="26">
        <v>7.9238916817293417</v>
      </c>
      <c r="AB5532" s="26" t="s">
        <v>194</v>
      </c>
      <c r="AC5532" s="26" t="s">
        <v>194</v>
      </c>
      <c r="AD5532" s="26">
        <v>12.612</v>
      </c>
      <c r="AE5532" s="29">
        <v>2595.9333333333334</v>
      </c>
      <c r="AF5532" s="26">
        <v>1.0221484216770242</v>
      </c>
      <c r="AG5532" s="26">
        <v>0.22761650159314264</v>
      </c>
      <c r="AH5532" s="29">
        <v>0.37814492867938904</v>
      </c>
      <c r="AI5532" s="29">
        <v>8.75</v>
      </c>
    </row>
    <row r="5533" spans="1:35" ht="15" customHeight="1" x14ac:dyDescent="0.2">
      <c r="A5533" s="25">
        <v>5675</v>
      </c>
      <c r="B5533" s="25">
        <v>120418</v>
      </c>
      <c r="C5533" s="139">
        <v>41019</v>
      </c>
      <c r="D5533" s="25">
        <v>22</v>
      </c>
      <c r="E5533" s="25" t="s">
        <v>47</v>
      </c>
      <c r="F5533" s="25">
        <v>-80</v>
      </c>
      <c r="G5533" s="82">
        <v>36.22</v>
      </c>
      <c r="H5533" s="27">
        <v>-80.603666666666669</v>
      </c>
      <c r="I5533" s="25">
        <v>25</v>
      </c>
      <c r="J5533" s="82">
        <v>6.0119999999999996</v>
      </c>
      <c r="K5533" s="27">
        <v>25.100200000000001</v>
      </c>
      <c r="L5533" s="29">
        <v>25.27</v>
      </c>
      <c r="M5533" s="29">
        <v>32.881</v>
      </c>
      <c r="N5533" s="28">
        <v>4.6191185954395388</v>
      </c>
      <c r="O5533" s="28">
        <v>1.8736988662628931</v>
      </c>
      <c r="P5533" s="26">
        <v>20.454054054054051</v>
      </c>
      <c r="Q5533" s="26">
        <v>11.409809999999998</v>
      </c>
      <c r="R5533" s="26">
        <v>6.4650013864456257</v>
      </c>
      <c r="S5533" s="26">
        <v>6.9939999999999998</v>
      </c>
      <c r="T5533" s="26">
        <v>4.8000000000000001E-2</v>
      </c>
      <c r="U5533" s="26">
        <v>9.4480000000000004</v>
      </c>
      <c r="V5533" s="26">
        <v>1.127</v>
      </c>
      <c r="W5533" s="26">
        <v>8.3209999999999997</v>
      </c>
      <c r="X5533" s="26">
        <v>14.318</v>
      </c>
      <c r="Y5533" s="26">
        <v>0.21970999999999999</v>
      </c>
      <c r="Z5533" s="26">
        <v>0.17170999999999997</v>
      </c>
      <c r="AA5533" s="26">
        <v>7.9346523312202013</v>
      </c>
      <c r="AB5533" s="26" t="s">
        <v>194</v>
      </c>
      <c r="AC5533" s="26" t="s">
        <v>194</v>
      </c>
      <c r="AD5533" s="26">
        <v>16.442</v>
      </c>
      <c r="AE5533" s="29">
        <v>2721.666666666667</v>
      </c>
      <c r="AF5533" s="26">
        <v>0.71398835385676818</v>
      </c>
      <c r="AG5533" s="26">
        <v>0.14231133693054993</v>
      </c>
      <c r="AH5533" s="29">
        <v>0.99802590142445335</v>
      </c>
      <c r="AI5533" s="29">
        <v>6.5500000000000025</v>
      </c>
    </row>
    <row r="5534" spans="1:35" ht="15" customHeight="1" x14ac:dyDescent="0.2">
      <c r="A5534" s="25">
        <v>5676</v>
      </c>
      <c r="B5534" s="25">
        <v>120418</v>
      </c>
      <c r="C5534" s="139">
        <v>41019</v>
      </c>
      <c r="D5534" s="25">
        <v>23</v>
      </c>
      <c r="E5534" s="25" t="s">
        <v>47</v>
      </c>
      <c r="F5534" s="25">
        <v>-80</v>
      </c>
      <c r="G5534" s="82">
        <v>37.456000000000003</v>
      </c>
      <c r="H5534" s="27">
        <v>-80.624266666666671</v>
      </c>
      <c r="I5534" s="25">
        <v>25</v>
      </c>
      <c r="J5534" s="82">
        <v>3.3479999999999999</v>
      </c>
      <c r="K5534" s="27">
        <v>25.055800000000001</v>
      </c>
      <c r="L5534" s="29">
        <v>25.609000000000002</v>
      </c>
      <c r="M5534" s="29">
        <v>35.475999999999999</v>
      </c>
      <c r="N5534" s="28">
        <v>8.1698787254327261</v>
      </c>
      <c r="O5534" s="28">
        <v>3.3140288973013448</v>
      </c>
      <c r="P5534" s="26">
        <v>43.308108108108115</v>
      </c>
      <c r="Q5534" s="26">
        <v>11.298661999999998</v>
      </c>
      <c r="R5534" s="26">
        <v>4.5085863967433966</v>
      </c>
      <c r="S5534" s="26">
        <v>4.2489999999999997</v>
      </c>
      <c r="T5534" s="26">
        <v>4.8000000000000001E-2</v>
      </c>
      <c r="U5534" s="26">
        <v>2.6789999999999998</v>
      </c>
      <c r="V5534" s="26">
        <v>0.34699999999999998</v>
      </c>
      <c r="W5534" s="26">
        <v>2.3319999999999999</v>
      </c>
      <c r="X5534" s="26">
        <v>23.393999999999998</v>
      </c>
      <c r="Y5534" s="26">
        <v>0.37211</v>
      </c>
      <c r="Z5534" s="26">
        <v>0.32411000000000001</v>
      </c>
      <c r="AA5534" s="26">
        <v>7.9506960654912531</v>
      </c>
      <c r="AB5534" s="26" t="s">
        <v>194</v>
      </c>
      <c r="AC5534" s="26" t="s">
        <v>194</v>
      </c>
      <c r="AD5534" s="26">
        <v>6.9279999999999999</v>
      </c>
      <c r="AE5534" s="29">
        <v>2533.8333333333335</v>
      </c>
      <c r="AF5534" s="26">
        <v>0.76787426735539199</v>
      </c>
      <c r="AG5534" s="26">
        <v>0.12273708351573848</v>
      </c>
      <c r="AH5534" s="29">
        <v>0.56426786185321576</v>
      </c>
      <c r="AI5534" s="29">
        <v>4.5999999999999908</v>
      </c>
    </row>
    <row r="5535" spans="1:35" ht="15" customHeight="1" x14ac:dyDescent="0.2">
      <c r="A5535" s="25">
        <v>5677</v>
      </c>
      <c r="B5535" s="25">
        <v>120418</v>
      </c>
      <c r="C5535" s="139">
        <v>41019</v>
      </c>
      <c r="D5535" s="25">
        <v>24</v>
      </c>
      <c r="E5535" s="25" t="s">
        <v>48</v>
      </c>
      <c r="F5535" s="25">
        <v>-80</v>
      </c>
      <c r="G5535" s="82">
        <v>40.031999999999996</v>
      </c>
      <c r="H5535" s="27">
        <v>-80.667199999999994</v>
      </c>
      <c r="I5535" s="25">
        <v>25</v>
      </c>
      <c r="J5535" s="82">
        <v>3.8410000000000002</v>
      </c>
      <c r="K5535" s="27">
        <v>25.064016666666667</v>
      </c>
      <c r="L5535" s="29">
        <v>25.420999999999999</v>
      </c>
      <c r="M5535" s="29">
        <v>35.752000000000002</v>
      </c>
      <c r="N5535" s="28">
        <v>6.814743135861586</v>
      </c>
      <c r="O5535" s="28">
        <v>2.7643318143299709</v>
      </c>
      <c r="P5535" s="26">
        <v>36.432432432432435</v>
      </c>
      <c r="Q5535" s="26">
        <v>13.077029999999999</v>
      </c>
      <c r="R5535" s="26">
        <v>5.2960903642538364</v>
      </c>
      <c r="S5535" s="26">
        <v>4.7240000000000002</v>
      </c>
      <c r="T5535" s="26">
        <v>5.7000000000000002E-2</v>
      </c>
      <c r="U5535" s="26">
        <v>1.331</v>
      </c>
      <c r="V5535" s="26">
        <v>0.32899999999999996</v>
      </c>
      <c r="W5535" s="26">
        <v>1.002</v>
      </c>
      <c r="X5535" s="26">
        <v>24.199000000000002</v>
      </c>
      <c r="Y5535" s="26">
        <v>0.37591999999999998</v>
      </c>
      <c r="Z5535" s="26">
        <v>0.31891999999999998</v>
      </c>
      <c r="AA5535" s="26">
        <v>7.9542047318944897</v>
      </c>
      <c r="AB5535" s="26" t="s">
        <v>194</v>
      </c>
      <c r="AC5535" s="26" t="s">
        <v>194</v>
      </c>
      <c r="AD5535" s="26">
        <v>6.0549999999999997</v>
      </c>
      <c r="AE5535" s="29">
        <v>2612.8000000000002</v>
      </c>
      <c r="AF5535" s="26">
        <v>1.2928409402677681</v>
      </c>
      <c r="AG5535" s="26">
        <v>0.21910982038196528</v>
      </c>
      <c r="AH5535" s="29">
        <v>0.67647450653577124</v>
      </c>
      <c r="AI5535" s="29">
        <v>5.4499999999999993</v>
      </c>
    </row>
    <row r="5536" spans="1:35" ht="15" customHeight="1" x14ac:dyDescent="0.2">
      <c r="A5536" s="25">
        <v>5678</v>
      </c>
      <c r="B5536" s="25">
        <v>120418</v>
      </c>
      <c r="C5536" s="139">
        <v>41019</v>
      </c>
      <c r="D5536" s="25">
        <v>25</v>
      </c>
      <c r="E5536" s="25" t="s">
        <v>48</v>
      </c>
      <c r="F5536" s="25">
        <v>-80</v>
      </c>
      <c r="G5536" s="82">
        <v>43.042000000000002</v>
      </c>
      <c r="H5536" s="27">
        <v>-80.717366666666663</v>
      </c>
      <c r="I5536" s="25">
        <v>25</v>
      </c>
      <c r="J5536" s="82">
        <v>3.6339999999999999</v>
      </c>
      <c r="K5536" s="27">
        <v>25.060566666666666</v>
      </c>
      <c r="L5536" s="29">
        <v>25.859000000000002</v>
      </c>
      <c r="M5536" s="29">
        <v>38.704999999999998</v>
      </c>
      <c r="N5536" s="28">
        <v>13.98884668080659</v>
      </c>
      <c r="O5536" s="28">
        <v>5.6744345538195926</v>
      </c>
      <c r="P5536" s="26">
        <v>53.513513513513509</v>
      </c>
      <c r="Q5536" s="26">
        <v>14.910972000000001</v>
      </c>
      <c r="R5536" s="26">
        <v>4.0234041875953181</v>
      </c>
      <c r="S5536" s="26">
        <v>2.3780000000000001</v>
      </c>
      <c r="T5536" s="26">
        <v>9.0999999999999998E-2</v>
      </c>
      <c r="U5536" s="26">
        <v>0.35099999999999998</v>
      </c>
      <c r="V5536" s="26">
        <v>0.105</v>
      </c>
      <c r="W5536" s="26">
        <v>0.246</v>
      </c>
      <c r="X5536" s="26">
        <v>40.234000000000002</v>
      </c>
      <c r="Y5536" s="26">
        <v>0.58801000000000003</v>
      </c>
      <c r="Z5536" s="26">
        <v>0.49701000000000006</v>
      </c>
      <c r="AA5536" s="26">
        <v>8.0394572864959706</v>
      </c>
      <c r="AB5536" s="26" t="s">
        <v>194</v>
      </c>
      <c r="AC5536" s="26" t="s">
        <v>194</v>
      </c>
      <c r="AD5536" s="26">
        <v>2.7290000000000001</v>
      </c>
      <c r="AE5536" s="29">
        <v>2263.1999999999998</v>
      </c>
      <c r="AF5536" s="26">
        <v>1.0634048241994081</v>
      </c>
      <c r="AG5536" s="26">
        <v>0.18188466514678325</v>
      </c>
      <c r="AH5536" s="29">
        <v>0.32954825406194171</v>
      </c>
      <c r="AI5536" s="29">
        <v>4.1500000000000092</v>
      </c>
    </row>
    <row r="5537" spans="1:35" ht="15" customHeight="1" x14ac:dyDescent="0.2">
      <c r="A5537" s="25">
        <v>5679</v>
      </c>
      <c r="B5537" s="25">
        <v>120418</v>
      </c>
      <c r="C5537" s="139">
        <v>41019</v>
      </c>
      <c r="D5537" s="25">
        <v>26</v>
      </c>
      <c r="E5537" s="25" t="s">
        <v>50</v>
      </c>
      <c r="F5537" s="25">
        <v>-80</v>
      </c>
      <c r="G5537" s="82">
        <v>43.305999999999997</v>
      </c>
      <c r="H5537" s="27">
        <v>-80.721766666666667</v>
      </c>
      <c r="I5537" s="25">
        <v>25</v>
      </c>
      <c r="J5537" s="82">
        <v>1.44</v>
      </c>
      <c r="K5537" s="27">
        <v>25.024000000000001</v>
      </c>
      <c r="L5537" s="29">
        <v>26.009</v>
      </c>
      <c r="M5537" s="29">
        <v>38.944000000000003</v>
      </c>
      <c r="N5537" s="28">
        <v>9.6673645323914812</v>
      </c>
      <c r="O5537" s="28">
        <v>3.921468910102401</v>
      </c>
      <c r="P5537" s="26">
        <v>52.475675675675681</v>
      </c>
      <c r="Q5537" s="26">
        <v>13.104816999999997</v>
      </c>
      <c r="R5537" s="26">
        <v>4.4388402565662606</v>
      </c>
      <c r="S5537" s="26">
        <v>1.7090000000000001</v>
      </c>
      <c r="T5537" s="26">
        <v>7.1999999999999995E-2</v>
      </c>
      <c r="U5537" s="26">
        <v>0.27599999999999997</v>
      </c>
      <c r="V5537" s="26">
        <v>0.114</v>
      </c>
      <c r="W5537" s="26">
        <v>0.16199999999999998</v>
      </c>
      <c r="X5537" s="26">
        <v>31.154</v>
      </c>
      <c r="Y5537" s="26">
        <v>0.44957999999999998</v>
      </c>
      <c r="Z5537" s="26">
        <v>0.37757999999999997</v>
      </c>
      <c r="AA5537" s="26">
        <v>8.0326570931266659</v>
      </c>
      <c r="AB5537" s="26" t="s">
        <v>194</v>
      </c>
      <c r="AC5537" s="26" t="s">
        <v>194</v>
      </c>
      <c r="AD5537" s="26">
        <v>1.9850000000000001</v>
      </c>
      <c r="AE5537" s="29">
        <v>2035.5</v>
      </c>
      <c r="AF5537" s="26">
        <v>0.93374184484334399</v>
      </c>
      <c r="AG5537" s="26">
        <v>0.1530426930287139</v>
      </c>
      <c r="AH5537" s="29">
        <v>0.47686212561383506</v>
      </c>
      <c r="AI5537" s="29">
        <v>4.5499999999999918</v>
      </c>
    </row>
    <row r="5538" spans="1:35" ht="15" customHeight="1" x14ac:dyDescent="0.2">
      <c r="A5538" s="25">
        <v>5680</v>
      </c>
      <c r="B5538" s="25">
        <v>120418</v>
      </c>
      <c r="C5538" s="139">
        <v>41019</v>
      </c>
      <c r="D5538" s="25">
        <v>27</v>
      </c>
      <c r="E5538" s="25" t="s">
        <v>50</v>
      </c>
      <c r="F5538" s="25">
        <v>-80</v>
      </c>
      <c r="G5538" s="82">
        <v>44.947000000000003</v>
      </c>
      <c r="H5538" s="27">
        <v>-80.749116666666666</v>
      </c>
      <c r="I5538" s="25">
        <v>25</v>
      </c>
      <c r="J5538" s="82">
        <v>0.372</v>
      </c>
      <c r="K5538" s="27">
        <v>25.0062</v>
      </c>
      <c r="L5538" s="29">
        <v>26.012</v>
      </c>
      <c r="M5538" s="29">
        <v>40.061</v>
      </c>
      <c r="N5538" s="28">
        <v>15.121521053521549</v>
      </c>
      <c r="O5538" s="28">
        <v>6.1338924880879171</v>
      </c>
      <c r="P5538" s="26">
        <v>54.745945945945948</v>
      </c>
      <c r="Q5538" s="26">
        <v>13.855065999999995</v>
      </c>
      <c r="R5538" s="26">
        <v>3.9217334502282242</v>
      </c>
      <c r="S5538" s="26">
        <v>1.655</v>
      </c>
      <c r="T5538" s="26">
        <v>0.14099999999999999</v>
      </c>
      <c r="U5538" s="26">
        <v>0.51400000000000001</v>
      </c>
      <c r="V5538" s="26">
        <v>0.189</v>
      </c>
      <c r="W5538" s="26">
        <v>0.32500000000000001</v>
      </c>
      <c r="X5538" s="26">
        <v>38.872</v>
      </c>
      <c r="Y5538" s="26">
        <v>0.51562000000000008</v>
      </c>
      <c r="Z5538" s="26">
        <v>0.37462000000000006</v>
      </c>
      <c r="AA5538" s="26">
        <v>8.0456281516726662</v>
      </c>
      <c r="AB5538" s="26" t="s">
        <v>194</v>
      </c>
      <c r="AC5538" s="26" t="s">
        <v>194</v>
      </c>
      <c r="AD5538" s="26">
        <v>2.169</v>
      </c>
      <c r="AE5538" s="29">
        <v>1918.9666666666669</v>
      </c>
      <c r="AF5538" s="26">
        <v>1.4974390180828561</v>
      </c>
      <c r="AG5538" s="26">
        <v>0.22597599547472075</v>
      </c>
      <c r="AH5538" s="29">
        <v>0.30486351099755327</v>
      </c>
      <c r="AI5538" s="29">
        <v>4.0999999999999925</v>
      </c>
    </row>
    <row r="5539" spans="1:35" ht="15" customHeight="1" x14ac:dyDescent="0.2">
      <c r="A5539" s="25">
        <v>5681</v>
      </c>
      <c r="B5539" s="25">
        <v>120418</v>
      </c>
      <c r="C5539" s="139">
        <v>41019</v>
      </c>
      <c r="D5539" s="25">
        <v>28</v>
      </c>
      <c r="E5539" s="25" t="s">
        <v>50</v>
      </c>
      <c r="F5539" s="25">
        <v>-80</v>
      </c>
      <c r="G5539" s="82">
        <v>47.088999999999999</v>
      </c>
      <c r="H5539" s="27">
        <v>-80.784816666666671</v>
      </c>
      <c r="I5539" s="25">
        <v>25</v>
      </c>
      <c r="J5539" s="82">
        <v>0.08</v>
      </c>
      <c r="K5539" s="27">
        <v>25.001333333333335</v>
      </c>
      <c r="L5539" s="29">
        <v>26.091999999999999</v>
      </c>
      <c r="M5539" s="29">
        <v>40.597999999999999</v>
      </c>
      <c r="N5539" s="28">
        <v>13.167955572714469</v>
      </c>
      <c r="O5539" s="28">
        <v>5.3414483559600985</v>
      </c>
      <c r="P5539" s="26">
        <v>55.67567567567567</v>
      </c>
      <c r="Q5539" s="26">
        <v>23.386006999999996</v>
      </c>
      <c r="R5539" s="26">
        <v>3.4512355534453678</v>
      </c>
      <c r="S5539" s="26">
        <v>2.1669999999999998</v>
      </c>
      <c r="T5539" s="26">
        <v>0.17499999999999999</v>
      </c>
      <c r="U5539" s="26">
        <v>1.054</v>
      </c>
      <c r="V5539" s="26">
        <v>0.30499999999999999</v>
      </c>
      <c r="W5539" s="26">
        <v>0.74900000000000011</v>
      </c>
      <c r="X5539" s="26">
        <v>63.890999999999998</v>
      </c>
      <c r="Y5539" s="26">
        <v>0.74041000000000001</v>
      </c>
      <c r="Z5539" s="26">
        <v>0.56540999999999997</v>
      </c>
      <c r="AA5539" s="26">
        <v>8.0638453923539508</v>
      </c>
      <c r="AB5539" s="26" t="s">
        <v>194</v>
      </c>
      <c r="AC5539" s="26" t="s">
        <v>194</v>
      </c>
      <c r="AD5539" s="26">
        <v>3.2210000000000001</v>
      </c>
      <c r="AE5539" s="29">
        <v>1710.4333333333332</v>
      </c>
      <c r="AF5539" s="26">
        <v>1.6696213510589279</v>
      </c>
      <c r="AG5539" s="26">
        <v>0.31150406595423974</v>
      </c>
      <c r="AH5539" s="29">
        <v>0.35009231118249329</v>
      </c>
      <c r="AI5539" s="29">
        <v>3.6500000000000021</v>
      </c>
    </row>
    <row r="5540" spans="1:35" ht="15" customHeight="1" x14ac:dyDescent="0.2">
      <c r="A5540" s="25">
        <v>5682</v>
      </c>
      <c r="B5540" s="25">
        <v>120418</v>
      </c>
      <c r="C5540" s="139">
        <v>41019</v>
      </c>
      <c r="D5540" s="25">
        <v>29</v>
      </c>
      <c r="E5540" s="25" t="s">
        <v>50</v>
      </c>
      <c r="F5540" s="25">
        <v>-80</v>
      </c>
      <c r="G5540" s="82">
        <v>48.695999999999998</v>
      </c>
      <c r="H5540" s="27">
        <v>-80.811599999999999</v>
      </c>
      <c r="I5540" s="25">
        <v>24</v>
      </c>
      <c r="J5540" s="82">
        <v>59.923000000000002</v>
      </c>
      <c r="K5540" s="27">
        <v>24.998716666666667</v>
      </c>
      <c r="L5540" s="29">
        <v>26.363</v>
      </c>
      <c r="M5540" s="29">
        <v>42.29</v>
      </c>
      <c r="N5540" s="28">
        <v>6.3507464690818152</v>
      </c>
      <c r="O5540" s="28">
        <v>2.5761162466774392</v>
      </c>
      <c r="P5540" s="26">
        <v>58.464864864864865</v>
      </c>
      <c r="Q5540" s="26">
        <v>28.832258999999997</v>
      </c>
      <c r="R5540" s="26">
        <v>2.4606744424049691</v>
      </c>
      <c r="S5540" s="26">
        <v>3.585</v>
      </c>
      <c r="T5540" s="26">
        <v>0.224</v>
      </c>
      <c r="U5540" s="26">
        <v>1.044</v>
      </c>
      <c r="V5540" s="26">
        <v>0.27799999999999997</v>
      </c>
      <c r="W5540" s="26">
        <v>0.76600000000000001</v>
      </c>
      <c r="X5540" s="26">
        <v>94.451999999999998</v>
      </c>
      <c r="Y5540" s="26">
        <v>1.05918</v>
      </c>
      <c r="Z5540" s="26">
        <v>0.83518000000000003</v>
      </c>
      <c r="AA5540" s="26">
        <v>8.1393755273415955</v>
      </c>
      <c r="AB5540" s="26" t="s">
        <v>194</v>
      </c>
      <c r="AC5540" s="26" t="s">
        <v>194</v>
      </c>
      <c r="AD5540" s="26">
        <v>4.6289999999999996</v>
      </c>
      <c r="AE5540" s="29">
        <v>1601.5666666666668</v>
      </c>
      <c r="AF5540" s="26">
        <v>1.17033468379824</v>
      </c>
      <c r="AG5540" s="26">
        <v>0.23010318157910287</v>
      </c>
      <c r="AH5540" s="29">
        <v>0.72589891951182073</v>
      </c>
      <c r="AI5540" s="29">
        <v>2.5999999999999979</v>
      </c>
    </row>
    <row r="5541" spans="1:35" ht="15" customHeight="1" x14ac:dyDescent="0.2">
      <c r="A5541" s="25">
        <v>5683</v>
      </c>
      <c r="B5541" s="25">
        <v>120418</v>
      </c>
      <c r="C5541" s="139">
        <v>41019</v>
      </c>
      <c r="D5541" s="25">
        <v>30</v>
      </c>
      <c r="E5541" s="25" t="s">
        <v>49</v>
      </c>
      <c r="F5541" s="25">
        <v>-80</v>
      </c>
      <c r="G5541" s="82">
        <v>50.128</v>
      </c>
      <c r="H5541" s="27">
        <v>-80.835466666666662</v>
      </c>
      <c r="I5541" s="25">
        <v>24</v>
      </c>
      <c r="J5541" s="82">
        <v>58.546999999999997</v>
      </c>
      <c r="K5541" s="27">
        <v>24.97578</v>
      </c>
      <c r="L5541" s="29">
        <v>26.151</v>
      </c>
      <c r="M5541" s="29">
        <v>42.18</v>
      </c>
      <c r="N5541" s="28">
        <v>4.7972114350939927</v>
      </c>
      <c r="O5541" s="28">
        <v>1.9459404302875847</v>
      </c>
      <c r="P5541" s="26">
        <v>61.643243243243241</v>
      </c>
      <c r="Q5541" s="26">
        <v>30.499479000000001</v>
      </c>
      <c r="R5541" s="26">
        <v>2.5215166103619349</v>
      </c>
      <c r="S5541" s="26">
        <v>1.282</v>
      </c>
      <c r="T5541" s="26">
        <v>0.252</v>
      </c>
      <c r="U5541" s="26">
        <v>0.32199999999999995</v>
      </c>
      <c r="V5541" s="26">
        <v>0.27900000000000003</v>
      </c>
      <c r="W5541" s="26">
        <v>4.2999999999999927E-2</v>
      </c>
      <c r="X5541" s="26">
        <v>99.251000000000005</v>
      </c>
      <c r="Y5541" s="26">
        <v>1.1328400000000001</v>
      </c>
      <c r="Z5541" s="26">
        <v>0.88084000000000007</v>
      </c>
      <c r="AA5541" s="26">
        <v>8.1783583579920816</v>
      </c>
      <c r="AB5541" s="26" t="s">
        <v>194</v>
      </c>
      <c r="AC5541" s="26" t="s">
        <v>194</v>
      </c>
      <c r="AD5541" s="26">
        <v>1.6039999999999999</v>
      </c>
      <c r="AE5541" s="29">
        <v>1570.1333333333334</v>
      </c>
      <c r="AF5541" s="26">
        <v>0.65926047295972801</v>
      </c>
      <c r="AG5541" s="26">
        <v>0.23843698162436366</v>
      </c>
      <c r="AH5541" s="29">
        <v>0.96097494604376887</v>
      </c>
      <c r="AI5541" s="29">
        <v>2.5999999999999979</v>
      </c>
    </row>
    <row r="5542" spans="1:35" ht="15" customHeight="1" x14ac:dyDescent="0.2">
      <c r="A5542" s="25">
        <v>5684</v>
      </c>
      <c r="B5542" s="25">
        <v>120418</v>
      </c>
      <c r="C5542" s="139">
        <v>41019</v>
      </c>
      <c r="D5542" s="25">
        <v>31</v>
      </c>
      <c r="E5542" s="25" t="s">
        <v>49</v>
      </c>
      <c r="F5542" s="25">
        <v>-80</v>
      </c>
      <c r="G5542" s="82">
        <v>52.140999999999998</v>
      </c>
      <c r="H5542" s="27">
        <v>-80.869016666666667</v>
      </c>
      <c r="I5542" s="25">
        <v>25</v>
      </c>
      <c r="J5542" s="82">
        <v>0.67800000000000005</v>
      </c>
      <c r="K5542" s="27">
        <v>25.011299999999999</v>
      </c>
      <c r="L5542" s="29">
        <v>26.298999999999999</v>
      </c>
      <c r="M5542" s="29">
        <v>43.386000000000003</v>
      </c>
      <c r="N5542" s="28">
        <v>10.019376056113568</v>
      </c>
      <c r="O5542" s="28">
        <v>4.0642588340417296</v>
      </c>
      <c r="P5542" s="26">
        <v>63.351351351351362</v>
      </c>
      <c r="Q5542" s="26">
        <v>33.694983999999998</v>
      </c>
      <c r="R5542" s="26">
        <v>2.574707232378576</v>
      </c>
      <c r="S5542" s="26">
        <v>3.7450000000000001</v>
      </c>
      <c r="T5542" s="26">
        <v>0.252</v>
      </c>
      <c r="U5542" s="26">
        <v>1.044</v>
      </c>
      <c r="V5542" s="26">
        <v>0.26399999999999996</v>
      </c>
      <c r="W5542" s="26">
        <v>0.78</v>
      </c>
      <c r="X5542" s="26">
        <v>141.65600000000001</v>
      </c>
      <c r="Y5542" s="26">
        <v>1.44526</v>
      </c>
      <c r="Z5542" s="26">
        <v>1.19326</v>
      </c>
      <c r="AA5542" s="26">
        <v>8.1800521402339754</v>
      </c>
      <c r="AB5542" s="26" t="s">
        <v>194</v>
      </c>
      <c r="AC5542" s="26" t="s">
        <v>194</v>
      </c>
      <c r="AD5542" s="26">
        <v>4.7890000000000006</v>
      </c>
      <c r="AE5542" s="29">
        <v>1557.1</v>
      </c>
      <c r="AF5542" s="26">
        <v>1.0524592480199999</v>
      </c>
      <c r="AG5542" s="26">
        <v>0.23161733533397916</v>
      </c>
      <c r="AH5542" s="29">
        <v>0.4601084912056071</v>
      </c>
      <c r="AI5542" s="29">
        <v>2.7000000000000046</v>
      </c>
    </row>
    <row r="5543" spans="1:35" ht="15" customHeight="1" x14ac:dyDescent="0.2">
      <c r="A5543" s="25">
        <v>5685</v>
      </c>
      <c r="B5543" s="25">
        <v>120418</v>
      </c>
      <c r="C5543" s="139">
        <v>41019</v>
      </c>
      <c r="D5543" s="25">
        <v>32</v>
      </c>
      <c r="E5543" s="25" t="s">
        <v>49</v>
      </c>
      <c r="F5543" s="25">
        <v>-80</v>
      </c>
      <c r="G5543" s="82">
        <v>55.536999999999999</v>
      </c>
      <c r="H5543" s="27">
        <v>-80.92561666666667</v>
      </c>
      <c r="I5543" s="25">
        <v>25</v>
      </c>
      <c r="J5543" s="82">
        <v>0.74</v>
      </c>
      <c r="K5543" s="27">
        <v>25.012333333333334</v>
      </c>
      <c r="L5543" s="29">
        <v>26.728999999999999</v>
      </c>
      <c r="M5543" s="29">
        <v>42.17</v>
      </c>
      <c r="N5543" s="28">
        <v>5.6272270554351582</v>
      </c>
      <c r="O5543" s="28">
        <v>2.2826278945040666</v>
      </c>
      <c r="P5543" s="26">
        <v>60.77837837837837</v>
      </c>
      <c r="Q5543" s="26">
        <v>29.971526000000001</v>
      </c>
      <c r="R5543" s="26">
        <v>2.6804042111440132</v>
      </c>
      <c r="S5543" s="26">
        <v>0.39899999999999997</v>
      </c>
      <c r="T5543" s="26">
        <v>0.23299999999999998</v>
      </c>
      <c r="U5543" s="26">
        <v>1.1919999999999999</v>
      </c>
      <c r="V5543" s="26">
        <v>0.34899999999999998</v>
      </c>
      <c r="W5543" s="26">
        <v>0.84299999999999997</v>
      </c>
      <c r="X5543" s="26">
        <v>92.891999999999996</v>
      </c>
      <c r="Y5543" s="26">
        <v>1.04013</v>
      </c>
      <c r="Z5543" s="26">
        <v>0.80713000000000001</v>
      </c>
      <c r="AA5543" s="26">
        <v>8.1869119310281064</v>
      </c>
      <c r="AB5543" s="26" t="s">
        <v>194</v>
      </c>
      <c r="AC5543" s="26" t="s">
        <v>194</v>
      </c>
      <c r="AD5543" s="26">
        <v>1.591</v>
      </c>
      <c r="AE5543" s="29">
        <v>1517.2333333333333</v>
      </c>
      <c r="AF5543" s="26">
        <v>0.16460462639032802</v>
      </c>
      <c r="AG5543" s="26">
        <v>0.21804497410957985</v>
      </c>
      <c r="AH5543" s="29">
        <v>0.81923120474539035</v>
      </c>
      <c r="AI5543" s="29">
        <v>2.7000000000000046</v>
      </c>
    </row>
    <row r="5544" spans="1:35" ht="15" customHeight="1" x14ac:dyDescent="0.2">
      <c r="A5544" s="25">
        <v>5686</v>
      </c>
      <c r="B5544" s="25">
        <v>120418</v>
      </c>
      <c r="C5544" s="139">
        <v>41019</v>
      </c>
      <c r="D5544" s="25">
        <v>33</v>
      </c>
      <c r="E5544" s="25" t="s">
        <v>49</v>
      </c>
      <c r="F5544" s="25">
        <v>-80</v>
      </c>
      <c r="G5544" s="82">
        <v>55.195</v>
      </c>
      <c r="H5544" s="27">
        <v>-80.919916666666666</v>
      </c>
      <c r="I5544" s="25">
        <v>25</v>
      </c>
      <c r="J5544" s="82">
        <v>3.2530000000000001</v>
      </c>
      <c r="K5544" s="27">
        <v>25.054216666666665</v>
      </c>
      <c r="L5544" s="29">
        <v>27.33</v>
      </c>
      <c r="M5544" s="29">
        <v>42.491</v>
      </c>
      <c r="N5544" s="28">
        <v>5.7388927788784576</v>
      </c>
      <c r="O5544" s="28">
        <v>2.3279239688726063</v>
      </c>
      <c r="P5544" s="26">
        <v>63.221621621621615</v>
      </c>
      <c r="Q5544" s="26">
        <v>31.444237000000001</v>
      </c>
      <c r="R5544" s="26">
        <v>2.1453053633755395</v>
      </c>
      <c r="S5544" s="26">
        <v>1.1359999999999999</v>
      </c>
      <c r="T5544" s="26">
        <v>0.33299999999999996</v>
      </c>
      <c r="U5544" s="26">
        <v>1.3320000000000001</v>
      </c>
      <c r="V5544" s="26">
        <v>0.39399999999999996</v>
      </c>
      <c r="W5544" s="26">
        <v>0.93800000000000017</v>
      </c>
      <c r="X5544" s="26">
        <v>131.256</v>
      </c>
      <c r="Y5544" s="26">
        <v>1.45669</v>
      </c>
      <c r="Z5544" s="26">
        <v>1.1236900000000001</v>
      </c>
      <c r="AA5544" s="26">
        <v>8.1256180082762768</v>
      </c>
      <c r="AB5544" s="26" t="s">
        <v>194</v>
      </c>
      <c r="AC5544" s="26" t="s">
        <v>194</v>
      </c>
      <c r="AD5544" s="26">
        <v>2.468</v>
      </c>
      <c r="AE5544" s="29">
        <v>1625.3333333333335</v>
      </c>
      <c r="AF5544" s="26">
        <v>0.879434947645512</v>
      </c>
      <c r="AG5544" s="26">
        <v>0.29350169326307463</v>
      </c>
      <c r="AH5544" s="29">
        <v>0.80329083982310001</v>
      </c>
      <c r="AI5544" s="29">
        <v>2.2500000000000053</v>
      </c>
    </row>
    <row r="5545" spans="1:35" ht="15" customHeight="1" x14ac:dyDescent="0.2">
      <c r="A5545" s="25">
        <v>5687</v>
      </c>
      <c r="B5545" s="25">
        <v>120418</v>
      </c>
      <c r="C5545" s="139">
        <v>41018</v>
      </c>
      <c r="D5545" s="25">
        <v>34</v>
      </c>
      <c r="E5545" s="25" t="s">
        <v>49</v>
      </c>
      <c r="F5545" s="25">
        <v>-80</v>
      </c>
      <c r="G5545" s="82">
        <v>57.326000000000001</v>
      </c>
      <c r="H5545" s="27">
        <v>-80.955433333333332</v>
      </c>
      <c r="I5545" s="25">
        <v>24</v>
      </c>
      <c r="J5545" s="82">
        <v>59.292999999999999</v>
      </c>
      <c r="K5545" s="27">
        <v>24.988216666666666</v>
      </c>
      <c r="L5545" s="29">
        <v>25.786000000000001</v>
      </c>
      <c r="M5545" s="29">
        <v>38.587000000000003</v>
      </c>
      <c r="N5545" s="28">
        <v>9.9412691934326265</v>
      </c>
      <c r="O5545" s="28">
        <v>4.032575573041</v>
      </c>
      <c r="P5545" s="26">
        <v>51.027027027027025</v>
      </c>
      <c r="Q5545" s="26">
        <v>18.467708000000002</v>
      </c>
      <c r="R5545" s="26">
        <v>3.080336719806112</v>
      </c>
      <c r="S5545" s="26">
        <v>0.627</v>
      </c>
      <c r="T5545" s="26">
        <v>0.28999999999999998</v>
      </c>
      <c r="U5545" s="26">
        <v>1.4810000000000001</v>
      </c>
      <c r="V5545" s="26">
        <v>0.35599999999999998</v>
      </c>
      <c r="W5545" s="26">
        <v>1.125</v>
      </c>
      <c r="X5545" s="26">
        <v>70.701999999999998</v>
      </c>
      <c r="Y5545" s="26">
        <v>0.94869000000000003</v>
      </c>
      <c r="Z5545" s="26">
        <v>0.65869</v>
      </c>
      <c r="AA5545" s="26">
        <v>8.0991221496145567</v>
      </c>
      <c r="AB5545" s="26" t="s">
        <v>194</v>
      </c>
      <c r="AC5545" s="26" t="s">
        <v>194</v>
      </c>
      <c r="AD5545" s="26">
        <v>2.1080000000000001</v>
      </c>
      <c r="AE5545" s="29">
        <v>2019.4</v>
      </c>
      <c r="AF5545" s="26">
        <v>1.8451715536286644</v>
      </c>
      <c r="AG5545" s="26">
        <v>0.4447588041388153</v>
      </c>
      <c r="AH5545" s="29">
        <v>0.46372348543236769</v>
      </c>
      <c r="AI5545" s="29">
        <v>3.3000000000000007</v>
      </c>
    </row>
    <row r="5546" spans="1:35" ht="15" customHeight="1" x14ac:dyDescent="0.2">
      <c r="A5546" s="25">
        <v>5688</v>
      </c>
      <c r="B5546" s="25">
        <v>120418</v>
      </c>
      <c r="C5546" s="139">
        <v>41019</v>
      </c>
      <c r="D5546" s="25">
        <v>35</v>
      </c>
      <c r="E5546" s="25" t="s">
        <v>49</v>
      </c>
      <c r="F5546" s="25">
        <v>-80</v>
      </c>
      <c r="G5546" s="82">
        <v>52.731999999999999</v>
      </c>
      <c r="H5546" s="27">
        <v>-80.878866666666667</v>
      </c>
      <c r="I5546" s="25">
        <v>24</v>
      </c>
      <c r="J5546" s="82">
        <v>58.293999999999997</v>
      </c>
      <c r="K5546" s="27">
        <v>24.971566666666668</v>
      </c>
      <c r="L5546" s="29">
        <v>27.396000000000001</v>
      </c>
      <c r="M5546" s="29">
        <v>41.295999999999999</v>
      </c>
      <c r="N5546" s="28">
        <v>10.752231956153908</v>
      </c>
      <c r="O5546" s="28">
        <v>4.3615344377457284</v>
      </c>
      <c r="P5546" s="26">
        <v>63.351351351351362</v>
      </c>
      <c r="Q5546" s="26">
        <v>23.913959999999999</v>
      </c>
      <c r="R5546" s="26">
        <v>2.5213161419337498</v>
      </c>
      <c r="S5546" s="26">
        <v>1.1919999999999999</v>
      </c>
      <c r="T5546" s="26">
        <v>0.19</v>
      </c>
      <c r="U5546" s="26">
        <v>1.4350000000000001</v>
      </c>
      <c r="V5546" s="26">
        <v>0.36499999999999999</v>
      </c>
      <c r="W5546" s="26">
        <v>1.07</v>
      </c>
      <c r="X5546" s="26">
        <v>72.269000000000005</v>
      </c>
      <c r="Y5546" s="26">
        <v>0.80010000000000003</v>
      </c>
      <c r="Z5546" s="26">
        <v>0.61010000000000009</v>
      </c>
      <c r="AA5546" s="26">
        <v>8.1103091601539603</v>
      </c>
      <c r="AB5546" s="26" t="s">
        <v>194</v>
      </c>
      <c r="AC5546" s="26" t="s">
        <v>194</v>
      </c>
      <c r="AD5546" s="26">
        <v>2.6269999999999998</v>
      </c>
      <c r="AE5546" s="29">
        <v>1550.2</v>
      </c>
      <c r="AF5546" s="26">
        <v>0.66094440775656016</v>
      </c>
      <c r="AG5546" s="26">
        <v>0.23824485813552337</v>
      </c>
      <c r="AH5546" s="29">
        <v>0.42874819096155414</v>
      </c>
      <c r="AI5546" s="29">
        <v>2.6000000000000068</v>
      </c>
    </row>
    <row r="5547" spans="1:35" ht="15" customHeight="1" x14ac:dyDescent="0.2">
      <c r="A5547" s="25">
        <v>5689</v>
      </c>
      <c r="B5547" s="25">
        <v>120418</v>
      </c>
      <c r="C5547" s="139">
        <v>41018</v>
      </c>
      <c r="D5547" s="25">
        <v>36</v>
      </c>
      <c r="E5547" s="25" t="s">
        <v>50</v>
      </c>
      <c r="F5547" s="25">
        <v>-80</v>
      </c>
      <c r="G5547" s="82">
        <v>47.642000000000003</v>
      </c>
      <c r="H5547" s="27">
        <v>-80.794033333333331</v>
      </c>
      <c r="I5547" s="25">
        <v>24</v>
      </c>
      <c r="J5547" s="82">
        <v>57.593000000000004</v>
      </c>
      <c r="K5547" s="27">
        <v>24.959883333333334</v>
      </c>
      <c r="L5547" s="29">
        <v>26.341999999999999</v>
      </c>
      <c r="M5547" s="29">
        <v>40.9</v>
      </c>
      <c r="N5547" s="28">
        <v>75.144443165940316</v>
      </c>
      <c r="O5547" s="28">
        <v>30.481585405706809</v>
      </c>
      <c r="P5547" s="26">
        <v>63.2</v>
      </c>
      <c r="Q5547" s="26">
        <v>23.663876999999999</v>
      </c>
      <c r="R5547" s="26">
        <v>2.6635812346137913</v>
      </c>
      <c r="S5547" s="26">
        <v>1.2749999999999999</v>
      </c>
      <c r="T5547" s="26">
        <v>0.14599999999999999</v>
      </c>
      <c r="U5547" s="26">
        <v>1.0469999999999999</v>
      </c>
      <c r="V5547" s="26">
        <v>0.252</v>
      </c>
      <c r="W5547" s="26">
        <v>0.79500000000000004</v>
      </c>
      <c r="X5547" s="26">
        <v>65.899000000000001</v>
      </c>
      <c r="Y5547" s="26">
        <v>0.80137000000000003</v>
      </c>
      <c r="Z5547" s="26">
        <v>0.65537000000000001</v>
      </c>
      <c r="AA5547" s="26">
        <v>8.1260185960688087</v>
      </c>
      <c r="AB5547" s="26" t="s">
        <v>194</v>
      </c>
      <c r="AC5547" s="26" t="s">
        <v>194</v>
      </c>
      <c r="AD5547" s="26">
        <v>2.3220000000000001</v>
      </c>
      <c r="AE5547" s="29">
        <v>1637.6</v>
      </c>
      <c r="AF5547" s="26">
        <v>1.1459176292441757</v>
      </c>
      <c r="AG5547" s="26">
        <v>0.21797085908736713</v>
      </c>
      <c r="AH5547" s="29">
        <v>6.1348515016869686E-2</v>
      </c>
      <c r="AI5547" s="29">
        <v>2.8000000000000025</v>
      </c>
    </row>
    <row r="5548" spans="1:35" ht="15" customHeight="1" x14ac:dyDescent="0.2">
      <c r="A5548" s="25">
        <v>5690</v>
      </c>
      <c r="B5548" s="25">
        <v>120418</v>
      </c>
      <c r="C5548" s="139">
        <v>41018</v>
      </c>
      <c r="D5548" s="25">
        <v>37</v>
      </c>
      <c r="E5548" s="25" t="s">
        <v>50</v>
      </c>
      <c r="F5548" s="25">
        <v>-80</v>
      </c>
      <c r="G5548" s="82">
        <v>45.695</v>
      </c>
      <c r="H5548" s="27">
        <v>-80.761583333333334</v>
      </c>
      <c r="I5548" s="25">
        <v>24</v>
      </c>
      <c r="J5548" s="82">
        <v>55.960999999999999</v>
      </c>
      <c r="K5548" s="27">
        <v>24.932683333333333</v>
      </c>
      <c r="L5548" s="29">
        <v>26.812999999999999</v>
      </c>
      <c r="M5548" s="29">
        <v>39.49</v>
      </c>
      <c r="N5548" s="28">
        <v>4.4313780465414219</v>
      </c>
      <c r="O5548" s="28">
        <v>1.7975438062977136</v>
      </c>
      <c r="P5548" s="26">
        <v>50.810810810810814</v>
      </c>
      <c r="Q5548" s="26">
        <v>11.771040999999999</v>
      </c>
      <c r="R5548" s="26">
        <v>4.4599896757407667</v>
      </c>
      <c r="S5548" s="26">
        <v>2.2090000000000001</v>
      </c>
      <c r="T5548" s="26">
        <v>6.4000000000000001E-2</v>
      </c>
      <c r="U5548" s="26">
        <v>1.117</v>
      </c>
      <c r="V5548" s="26">
        <v>0.214</v>
      </c>
      <c r="W5548" s="26">
        <v>0.90300000000000002</v>
      </c>
      <c r="X5548" s="26">
        <v>22.620999999999999</v>
      </c>
      <c r="Y5548" s="26">
        <v>0.31623000000000001</v>
      </c>
      <c r="Z5548" s="26">
        <v>0.25223000000000001</v>
      </c>
      <c r="AA5548" s="26">
        <v>8.0449478386996915</v>
      </c>
      <c r="AB5548" s="26" t="s">
        <v>194</v>
      </c>
      <c r="AC5548" s="26" t="s">
        <v>194</v>
      </c>
      <c r="AD5548" s="26">
        <v>3.3260000000000001</v>
      </c>
      <c r="AE5548" s="29">
        <v>1796.3</v>
      </c>
      <c r="AF5548" s="26">
        <v>0.75608672377756803</v>
      </c>
      <c r="AG5548" s="26">
        <v>0.17778715502532602</v>
      </c>
      <c r="AH5548" s="29">
        <v>1.0403084439157675</v>
      </c>
      <c r="AI5548" s="29">
        <v>4.5500000000000007</v>
      </c>
    </row>
    <row r="5549" spans="1:35" ht="15" customHeight="1" x14ac:dyDescent="0.2">
      <c r="A5549" s="25">
        <v>5691</v>
      </c>
      <c r="B5549" s="25">
        <v>120418</v>
      </c>
      <c r="C5549" s="139">
        <v>41019</v>
      </c>
      <c r="D5549" s="25">
        <v>38</v>
      </c>
      <c r="E5549" s="25" t="s">
        <v>50</v>
      </c>
      <c r="F5549" s="25">
        <v>-80</v>
      </c>
      <c r="G5549" s="82">
        <v>41.813000000000002</v>
      </c>
      <c r="H5549" s="27">
        <v>-80.696883333333332</v>
      </c>
      <c r="I5549" s="25">
        <v>24</v>
      </c>
      <c r="J5549" s="82">
        <v>59.170999999999999</v>
      </c>
      <c r="K5549" s="27">
        <v>24.986183333333333</v>
      </c>
      <c r="L5549" s="29">
        <v>26.672999999999998</v>
      </c>
      <c r="M5549" s="29">
        <v>39.929000000000002</v>
      </c>
      <c r="N5549" s="28">
        <v>24.036902263074314</v>
      </c>
      <c r="O5549" s="28">
        <v>9.7503269483620318</v>
      </c>
      <c r="P5549" s="26">
        <v>53.340540540540538</v>
      </c>
      <c r="Q5549" s="26">
        <v>9.1312759999999979</v>
      </c>
      <c r="R5549" s="26">
        <v>3.6765784381738427</v>
      </c>
      <c r="S5549" s="26">
        <v>2.4900000000000002</v>
      </c>
      <c r="T5549" s="26">
        <v>2.7000000000000003E-2</v>
      </c>
      <c r="U5549" s="26">
        <v>1.028</v>
      </c>
      <c r="V5549" s="26">
        <v>0.186</v>
      </c>
      <c r="W5549" s="26">
        <v>0.84200000000000008</v>
      </c>
      <c r="X5549" s="26">
        <v>6.835</v>
      </c>
      <c r="Y5549" s="26">
        <v>0.12827000000000002</v>
      </c>
      <c r="Z5549" s="26">
        <v>0.10127000000000003</v>
      </c>
      <c r="AA5549" s="26">
        <v>7.950766390493671</v>
      </c>
      <c r="AB5549" s="26" t="s">
        <v>194</v>
      </c>
      <c r="AC5549" s="26" t="s">
        <v>194</v>
      </c>
      <c r="AD5549" s="26">
        <v>3.5180000000000002</v>
      </c>
      <c r="AE5549" s="29">
        <v>1928.1666666666665</v>
      </c>
      <c r="AF5549" s="26">
        <v>0.61674111933971998</v>
      </c>
      <c r="AG5549" s="26">
        <v>0.10529555372833226</v>
      </c>
      <c r="AH5549" s="29">
        <v>0.19178844052138616</v>
      </c>
      <c r="AI5549" s="29">
        <v>3.75</v>
      </c>
    </row>
    <row r="5550" spans="1:35" ht="15" customHeight="1" x14ac:dyDescent="0.2">
      <c r="A5550" s="25">
        <v>5692</v>
      </c>
      <c r="B5550" s="25">
        <v>120418</v>
      </c>
      <c r="C5550" s="139">
        <v>41019</v>
      </c>
      <c r="D5550" s="25">
        <v>39</v>
      </c>
      <c r="E5550" s="25" t="s">
        <v>50</v>
      </c>
      <c r="F5550" s="25">
        <v>-80</v>
      </c>
      <c r="G5550" s="82">
        <v>38.802999999999997</v>
      </c>
      <c r="H5550" s="27">
        <v>-80.646716666666663</v>
      </c>
      <c r="I5550" s="25">
        <v>25</v>
      </c>
      <c r="J5550" s="82">
        <v>0.46599999999999997</v>
      </c>
      <c r="K5550" s="27">
        <v>25.007766666666665</v>
      </c>
      <c r="L5550" s="29">
        <v>27.222999999999999</v>
      </c>
      <c r="M5550" s="29">
        <v>39.338999999999999</v>
      </c>
      <c r="P5550" s="26">
        <v>43.891891891891888</v>
      </c>
      <c r="Q5550" s="26">
        <v>10.465051999999998</v>
      </c>
      <c r="S5550" s="26">
        <v>2.1349999999999998</v>
      </c>
      <c r="T5550" s="26">
        <v>3.5999999999999997E-2</v>
      </c>
      <c r="U5550" s="26">
        <v>1.2849999999999999</v>
      </c>
      <c r="V5550" s="26">
        <v>0.22599999999999998</v>
      </c>
      <c r="W5550" s="26">
        <v>1.0589999999999999</v>
      </c>
      <c r="X5550" s="26">
        <v>12.680999999999999</v>
      </c>
      <c r="Y5550" s="26">
        <v>0.21463000000000002</v>
      </c>
      <c r="Z5550" s="26">
        <v>0.17863000000000001</v>
      </c>
      <c r="AA5550" s="26">
        <v>7.9575045473424675</v>
      </c>
      <c r="AB5550" s="26" t="s">
        <v>194</v>
      </c>
      <c r="AC5550" s="26" t="s">
        <v>194</v>
      </c>
      <c r="AD5550" s="26">
        <v>3.42</v>
      </c>
      <c r="AE5550" s="29">
        <v>1962.666666666667</v>
      </c>
      <c r="AI5550" s="29">
        <v>3.2000000000000028</v>
      </c>
    </row>
    <row r="5551" spans="1:35" ht="15" customHeight="1" x14ac:dyDescent="0.2">
      <c r="A5551" s="25">
        <v>5693</v>
      </c>
      <c r="B5551" s="25">
        <v>120418</v>
      </c>
      <c r="C5551" s="139">
        <v>41019</v>
      </c>
      <c r="D5551" s="25">
        <v>40</v>
      </c>
      <c r="E5551" s="25" t="s">
        <v>47</v>
      </c>
      <c r="F5551" s="25">
        <v>-80</v>
      </c>
      <c r="G5551" s="82">
        <v>35.896999999999998</v>
      </c>
      <c r="H5551" s="27">
        <v>-80.598283333333328</v>
      </c>
      <c r="I5551" s="25">
        <v>25</v>
      </c>
      <c r="J5551" s="82">
        <v>1.032</v>
      </c>
      <c r="K5551" s="27">
        <v>25.017199999999999</v>
      </c>
      <c r="L5551" s="29">
        <v>26.954999999999998</v>
      </c>
      <c r="M5551" s="29">
        <v>38.567999999999998</v>
      </c>
      <c r="P5551" s="26">
        <v>41.318918918918918</v>
      </c>
      <c r="Q5551" s="26">
        <v>9.9370989999999999</v>
      </c>
      <c r="R5551" s="26">
        <v>3.6687601694742744</v>
      </c>
      <c r="S5551" s="26">
        <v>1.847</v>
      </c>
      <c r="T5551" s="26">
        <v>4.7E-2</v>
      </c>
      <c r="U5551" s="26">
        <v>1.008</v>
      </c>
      <c r="V5551" s="26">
        <v>0.20599999999999999</v>
      </c>
      <c r="W5551" s="26">
        <v>0.80200000000000005</v>
      </c>
      <c r="X5551" s="26">
        <v>5.0119999999999996</v>
      </c>
      <c r="Y5551" s="26">
        <v>4.4450000000000003E-2</v>
      </c>
      <c r="Z5551" s="26">
        <v>0</v>
      </c>
      <c r="AA5551" s="26">
        <v>7.9678703329798859</v>
      </c>
      <c r="AB5551" s="26" t="s">
        <v>194</v>
      </c>
      <c r="AC5551" s="26" t="s">
        <v>194</v>
      </c>
      <c r="AD5551" s="26">
        <v>2.855</v>
      </c>
      <c r="AE5551" s="29">
        <v>1917.4333333333336</v>
      </c>
      <c r="AF5551" s="26">
        <v>0.68241457641616798</v>
      </c>
      <c r="AG5551" s="26">
        <v>0.10973722812750092</v>
      </c>
      <c r="AI5551" s="29">
        <v>3.7500000000000089</v>
      </c>
    </row>
    <row r="5552" spans="1:35" ht="15" customHeight="1" x14ac:dyDescent="0.2">
      <c r="A5552" s="25">
        <v>5694</v>
      </c>
      <c r="B5552" s="40">
        <v>120612</v>
      </c>
      <c r="C5552" s="139">
        <v>41072</v>
      </c>
      <c r="D5552" s="25" t="s">
        <v>15</v>
      </c>
      <c r="E5552" s="25" t="s">
        <v>76</v>
      </c>
      <c r="F5552" s="25">
        <v>-80</v>
      </c>
      <c r="G5552" s="82">
        <v>11.005000000000001</v>
      </c>
      <c r="H5552" s="27">
        <v>-80.183416666666673</v>
      </c>
      <c r="I5552" s="25">
        <v>25</v>
      </c>
      <c r="J5552" s="82">
        <v>44.365000000000002</v>
      </c>
      <c r="K5552" s="27">
        <v>25.739416666666667</v>
      </c>
      <c r="L5552" s="29">
        <v>28.753</v>
      </c>
      <c r="M5552" s="29">
        <v>29.137</v>
      </c>
      <c r="N5552" s="28">
        <v>3.2308644447814956</v>
      </c>
      <c r="O5552" s="28">
        <v>1.3105675730458561</v>
      </c>
      <c r="P5552" s="26">
        <v>57.232432432432425</v>
      </c>
      <c r="Q5552" s="26">
        <v>23.469367999999999</v>
      </c>
      <c r="R5552" s="26">
        <v>1.2275323645307765</v>
      </c>
      <c r="S5552" s="26">
        <v>0.27700000000000002</v>
      </c>
      <c r="T5552" s="26">
        <v>2.4E-2</v>
      </c>
      <c r="U5552" s="26">
        <v>2.496</v>
      </c>
      <c r="V5552" s="26">
        <v>0.311</v>
      </c>
      <c r="W5552" s="26">
        <v>2.1850000000000001</v>
      </c>
      <c r="X5552" s="26">
        <v>10.648</v>
      </c>
      <c r="Y5552" s="26" t="s">
        <v>194</v>
      </c>
      <c r="Z5552" s="26" t="s">
        <v>194</v>
      </c>
      <c r="AA5552" s="26" t="s">
        <v>194</v>
      </c>
      <c r="AB5552" s="26" t="s">
        <v>194</v>
      </c>
      <c r="AC5552" s="26" t="s">
        <v>194</v>
      </c>
      <c r="AD5552" s="26">
        <v>2.7730000000000001</v>
      </c>
      <c r="AE5552" s="29" t="s">
        <v>194</v>
      </c>
      <c r="AF5552" s="26">
        <v>1.0287281379414599</v>
      </c>
      <c r="AG5552" s="26">
        <v>0.29372533749025709</v>
      </c>
      <c r="AH5552" s="29">
        <v>1.4268627108283944</v>
      </c>
      <c r="AI5552" s="29">
        <v>1.3499999999999979</v>
      </c>
    </row>
    <row r="5553" spans="1:39" ht="15" customHeight="1" x14ac:dyDescent="0.2">
      <c r="A5553" s="25">
        <v>5695</v>
      </c>
      <c r="B5553" s="40">
        <v>120612</v>
      </c>
      <c r="C5553" s="139">
        <v>41072</v>
      </c>
      <c r="D5553" s="25" t="s">
        <v>16</v>
      </c>
      <c r="E5553" s="25" t="s">
        <v>76</v>
      </c>
      <c r="F5553" s="25">
        <v>-80</v>
      </c>
      <c r="G5553" s="82">
        <v>14.9</v>
      </c>
      <c r="H5553" s="27">
        <v>-80.248333333333335</v>
      </c>
      <c r="I5553" s="25">
        <v>25</v>
      </c>
      <c r="J5553" s="82">
        <v>41.399000000000001</v>
      </c>
      <c r="K5553" s="27">
        <v>25.689983333333334</v>
      </c>
      <c r="L5553" s="29">
        <v>29.161000000000001</v>
      </c>
      <c r="M5553" s="29">
        <v>23.843</v>
      </c>
      <c r="N5553" s="28">
        <v>3.9864716118541694</v>
      </c>
      <c r="O5553" s="28">
        <v>1.6170719987347715</v>
      </c>
      <c r="P5553" s="26">
        <v>51.416216216216213</v>
      </c>
      <c r="Q5553" s="26">
        <v>31.694320000000001</v>
      </c>
      <c r="R5553" s="26">
        <v>1.0577312436110673</v>
      </c>
      <c r="S5553" s="26">
        <v>0.26100000000000001</v>
      </c>
      <c r="T5553" s="26">
        <v>6.3E-2</v>
      </c>
      <c r="U5553" s="26">
        <v>4.7469999999999999</v>
      </c>
      <c r="V5553" s="26">
        <v>0.33400000000000002</v>
      </c>
      <c r="W5553" s="26">
        <v>4.4130000000000003</v>
      </c>
      <c r="X5553" s="26">
        <v>31.919</v>
      </c>
      <c r="Y5553" s="26" t="s">
        <v>194</v>
      </c>
      <c r="Z5553" s="26" t="s">
        <v>194</v>
      </c>
      <c r="AA5553" s="26" t="s">
        <v>194</v>
      </c>
      <c r="AB5553" s="26" t="s">
        <v>194</v>
      </c>
      <c r="AC5553" s="26" t="s">
        <v>194</v>
      </c>
      <c r="AD5553" s="26">
        <v>5.008</v>
      </c>
      <c r="AE5553" s="29" t="s">
        <v>194</v>
      </c>
      <c r="AF5553" s="26">
        <v>3.2950575536670001</v>
      </c>
      <c r="AG5553" s="26">
        <v>0.98699028058129779</v>
      </c>
      <c r="AH5553" s="29">
        <v>1.1564110945357562</v>
      </c>
      <c r="AI5553" s="29">
        <v>1.4499999999999957</v>
      </c>
    </row>
    <row r="5554" spans="1:39" s="5" customFormat="1" ht="15" customHeight="1" x14ac:dyDescent="0.2">
      <c r="A5554" s="35">
        <v>5696</v>
      </c>
      <c r="B5554" s="41">
        <v>120612</v>
      </c>
      <c r="C5554" s="44">
        <v>41072</v>
      </c>
      <c r="D5554" s="35" t="s">
        <v>30</v>
      </c>
      <c r="E5554" s="35" t="s">
        <v>76</v>
      </c>
      <c r="F5554" s="35">
        <v>-80</v>
      </c>
      <c r="G5554" s="84">
        <v>11.206</v>
      </c>
      <c r="H5554" s="37">
        <v>-80.186766666666671</v>
      </c>
      <c r="I5554" s="35">
        <v>25</v>
      </c>
      <c r="J5554" s="84">
        <v>39.700000000000003</v>
      </c>
      <c r="K5554" s="37">
        <v>25.661666666666665</v>
      </c>
      <c r="L5554" s="39">
        <v>29.082999999999998</v>
      </c>
      <c r="M5554" s="39">
        <v>31.692</v>
      </c>
      <c r="N5554" s="38">
        <v>14.533950523510994</v>
      </c>
      <c r="O5554" s="38">
        <v>5.8955504292766934</v>
      </c>
      <c r="P5554" s="36">
        <v>58.162162162162154</v>
      </c>
      <c r="Q5554" s="36">
        <v>11.020791999999998</v>
      </c>
      <c r="R5554" s="36">
        <v>1.5114047435451257</v>
      </c>
      <c r="S5554" s="36">
        <v>0.31900000000000001</v>
      </c>
      <c r="T5554" s="36">
        <v>7.1999999999999995E-2</v>
      </c>
      <c r="U5554" s="36">
        <v>2.649</v>
      </c>
      <c r="V5554" s="36">
        <v>0.253</v>
      </c>
      <c r="W5554" s="36">
        <v>2.3959999999999999</v>
      </c>
      <c r="X5554" s="36">
        <v>5.2190000000000003</v>
      </c>
      <c r="Y5554" s="36" t="s">
        <v>194</v>
      </c>
      <c r="Z5554" s="36" t="s">
        <v>194</v>
      </c>
      <c r="AA5554" s="36" t="s">
        <v>194</v>
      </c>
      <c r="AB5554" s="36" t="s">
        <v>194</v>
      </c>
      <c r="AC5554" s="36" t="s">
        <v>194</v>
      </c>
      <c r="AD5554" s="36">
        <v>2.968</v>
      </c>
      <c r="AE5554" s="39" t="s">
        <v>194</v>
      </c>
      <c r="AF5554" s="36">
        <v>0.32420015422096499</v>
      </c>
      <c r="AG5554" s="36">
        <v>9.2269710642446129E-2</v>
      </c>
      <c r="AH5554" s="39">
        <v>0.31718836475620216</v>
      </c>
      <c r="AI5554" s="39">
        <v>1.5500000000000025</v>
      </c>
      <c r="AJ5554" s="128"/>
      <c r="AK5554" s="128"/>
      <c r="AL5554" s="128"/>
      <c r="AM5554" s="128"/>
    </row>
    <row r="5555" spans="1:39" s="5" customFormat="1" ht="15" customHeight="1" x14ac:dyDescent="0.2">
      <c r="A5555" s="35">
        <v>5697</v>
      </c>
      <c r="B5555" s="41">
        <v>120612</v>
      </c>
      <c r="C5555" s="44">
        <v>41072</v>
      </c>
      <c r="D5555" s="35" t="s">
        <v>17</v>
      </c>
      <c r="E5555" s="35" t="s">
        <v>76</v>
      </c>
      <c r="F5555" s="35">
        <v>-80</v>
      </c>
      <c r="G5555" s="84">
        <v>15.768000000000001</v>
      </c>
      <c r="H5555" s="37">
        <v>-80.262799999999999</v>
      </c>
      <c r="I5555" s="35">
        <v>25</v>
      </c>
      <c r="J5555" s="84">
        <v>39.204999999999998</v>
      </c>
      <c r="K5555" s="37">
        <v>25.653416666666665</v>
      </c>
      <c r="L5555" s="39">
        <v>28.408000000000001</v>
      </c>
      <c r="M5555" s="39">
        <v>12.897</v>
      </c>
      <c r="N5555" s="38">
        <v>4.1229846930838772</v>
      </c>
      <c r="O5555" s="38">
        <v>1.6724471531598373</v>
      </c>
      <c r="P5555" s="36">
        <v>58.054054054054063</v>
      </c>
      <c r="Q5555" s="36">
        <v>104.57962099999999</v>
      </c>
      <c r="R5555" s="36">
        <v>1.5124067472293503</v>
      </c>
      <c r="S5555" s="36">
        <v>0.53300000000000003</v>
      </c>
      <c r="T5555" s="36">
        <v>9.8000000000000004E-2</v>
      </c>
      <c r="U5555" s="36">
        <v>9.8989999999999991</v>
      </c>
      <c r="V5555" s="36">
        <v>0.88200000000000001</v>
      </c>
      <c r="W5555" s="36">
        <v>9.0169999999999995</v>
      </c>
      <c r="X5555" s="36">
        <v>88.787000000000006</v>
      </c>
      <c r="Y5555" s="36" t="s">
        <v>194</v>
      </c>
      <c r="Z5555" s="36" t="s">
        <v>194</v>
      </c>
      <c r="AA5555" s="36" t="s">
        <v>194</v>
      </c>
      <c r="AB5555" s="36" t="s">
        <v>194</v>
      </c>
      <c r="AC5555" s="36" t="s">
        <v>194</v>
      </c>
      <c r="AD5555" s="36">
        <v>10.431999999999999</v>
      </c>
      <c r="AE5555" s="39" t="s">
        <v>194</v>
      </c>
      <c r="AF5555" s="36">
        <v>1.1557833232735351</v>
      </c>
      <c r="AG5555" s="36">
        <v>0.82598098480278859</v>
      </c>
      <c r="AH5555" s="39">
        <v>1.1181220264370784</v>
      </c>
      <c r="AI5555" s="39">
        <v>1.6500000000000092</v>
      </c>
      <c r="AJ5555" s="128"/>
      <c r="AK5555" s="128"/>
      <c r="AL5555" s="128"/>
      <c r="AM5555" s="128"/>
    </row>
    <row r="5556" spans="1:39" s="5" customFormat="1" ht="15" customHeight="1" x14ac:dyDescent="0.2">
      <c r="A5556" s="35">
        <v>5698</v>
      </c>
      <c r="B5556" s="41">
        <v>120612</v>
      </c>
      <c r="C5556" s="44">
        <v>41072</v>
      </c>
      <c r="D5556" s="35" t="s">
        <v>29</v>
      </c>
      <c r="E5556" s="35" t="s">
        <v>76</v>
      </c>
      <c r="F5556" s="35">
        <v>-80</v>
      </c>
      <c r="G5556" s="84">
        <v>11.897</v>
      </c>
      <c r="H5556" s="37">
        <v>-80.198283333333336</v>
      </c>
      <c r="I5556" s="35">
        <v>25</v>
      </c>
      <c r="J5556" s="84">
        <v>34.832000000000001</v>
      </c>
      <c r="K5556" s="37">
        <v>25.580533333333335</v>
      </c>
      <c r="L5556" s="39">
        <v>29.143999999999998</v>
      </c>
      <c r="M5556" s="39">
        <v>35.500999999999998</v>
      </c>
      <c r="N5556" s="38">
        <v>15.223071148863339</v>
      </c>
      <c r="O5556" s="38">
        <v>6.1750852599510724</v>
      </c>
      <c r="P5556" s="36">
        <v>64.518918918918928</v>
      </c>
      <c r="Q5556" s="36">
        <v>7.6307780000000003</v>
      </c>
      <c r="R5556" s="36">
        <v>1.4602079914069821</v>
      </c>
      <c r="S5556" s="36">
        <v>5.6000000000000001E-2</v>
      </c>
      <c r="T5556" s="36">
        <v>0</v>
      </c>
      <c r="U5556" s="36">
        <v>1.804</v>
      </c>
      <c r="V5556" s="36">
        <v>0.158</v>
      </c>
      <c r="W5556" s="36">
        <v>1.6460000000000001</v>
      </c>
      <c r="X5556" s="36">
        <v>2.274</v>
      </c>
      <c r="Y5556" s="36" t="s">
        <v>194</v>
      </c>
      <c r="Z5556" s="36" t="s">
        <v>194</v>
      </c>
      <c r="AA5556" s="36" t="s">
        <v>194</v>
      </c>
      <c r="AB5556" s="36" t="s">
        <v>194</v>
      </c>
      <c r="AC5556" s="36" t="s">
        <v>194</v>
      </c>
      <c r="AD5556" s="36">
        <v>1.86</v>
      </c>
      <c r="AE5556" s="39" t="s">
        <v>194</v>
      </c>
      <c r="AF5556" s="36">
        <v>0.33425287218130501</v>
      </c>
      <c r="AG5556" s="36">
        <v>9.5149351913057262E-2</v>
      </c>
      <c r="AH5556" s="39">
        <v>0.30282982684109805</v>
      </c>
      <c r="AI5556" s="39">
        <v>1.4999999999999947</v>
      </c>
      <c r="AJ5556" s="128"/>
      <c r="AK5556" s="128"/>
      <c r="AL5556" s="128"/>
      <c r="AM5556" s="128"/>
    </row>
    <row r="5557" spans="1:39" s="5" customFormat="1" ht="15" customHeight="1" x14ac:dyDescent="0.2">
      <c r="A5557" s="35">
        <v>5699</v>
      </c>
      <c r="B5557" s="41">
        <v>120612</v>
      </c>
      <c r="C5557" s="44">
        <v>41072</v>
      </c>
      <c r="D5557" s="35" t="s">
        <v>31</v>
      </c>
      <c r="E5557" s="35" t="s">
        <v>76</v>
      </c>
      <c r="F5557" s="35">
        <v>-80</v>
      </c>
      <c r="G5557" s="84">
        <v>17.425000000000001</v>
      </c>
      <c r="H5557" s="37">
        <v>-80.290416666666673</v>
      </c>
      <c r="I5557" s="35">
        <v>25</v>
      </c>
      <c r="J5557" s="84">
        <v>36.909999999999997</v>
      </c>
      <c r="K5557" s="37">
        <v>25.615166666666667</v>
      </c>
      <c r="L5557" s="39">
        <v>28.835999999999999</v>
      </c>
      <c r="M5557" s="39">
        <v>21.667000000000002</v>
      </c>
      <c r="N5557" s="38">
        <v>9.6358329917553078</v>
      </c>
      <c r="O5557" s="38">
        <v>3.908678458694669</v>
      </c>
      <c r="P5557" s="36">
        <v>65.318918918918925</v>
      </c>
      <c r="Q5557" s="36">
        <v>38.780004999999996</v>
      </c>
      <c r="R5557" s="36">
        <v>0.46752383181347751</v>
      </c>
      <c r="S5557" s="36">
        <v>0.35299999999999998</v>
      </c>
      <c r="T5557" s="36">
        <v>4.2000000000000003E-2</v>
      </c>
      <c r="U5557" s="36">
        <v>2.6480000000000001</v>
      </c>
      <c r="V5557" s="36">
        <v>0.45100000000000001</v>
      </c>
      <c r="W5557" s="36">
        <v>2.1970000000000001</v>
      </c>
      <c r="X5557" s="36">
        <v>13.589</v>
      </c>
      <c r="Y5557" s="36" t="s">
        <v>194</v>
      </c>
      <c r="Z5557" s="36" t="s">
        <v>194</v>
      </c>
      <c r="AA5557" s="36" t="s">
        <v>194</v>
      </c>
      <c r="AB5557" s="36" t="s">
        <v>194</v>
      </c>
      <c r="AC5557" s="36" t="s">
        <v>194</v>
      </c>
      <c r="AD5557" s="36">
        <v>3.0010000000000003</v>
      </c>
      <c r="AE5557" s="39" t="s">
        <v>194</v>
      </c>
      <c r="AF5557" s="36">
        <v>0.69279981276676506</v>
      </c>
      <c r="AG5557" s="36">
        <v>0.17390774384087421</v>
      </c>
      <c r="AH5557" s="39">
        <v>0.4784225716598085</v>
      </c>
      <c r="AI5557" s="39">
        <v>0.54999999999999716</v>
      </c>
      <c r="AJ5557" s="128"/>
      <c r="AK5557" s="128"/>
      <c r="AL5557" s="128"/>
      <c r="AM5557" s="128"/>
    </row>
    <row r="5558" spans="1:39" s="5" customFormat="1" ht="15" customHeight="1" x14ac:dyDescent="0.2">
      <c r="A5558" s="35">
        <v>5700</v>
      </c>
      <c r="B5558" s="41">
        <v>120612</v>
      </c>
      <c r="C5558" s="44">
        <v>41072</v>
      </c>
      <c r="D5558" s="35" t="s">
        <v>18</v>
      </c>
      <c r="E5558" s="35" t="s">
        <v>76</v>
      </c>
      <c r="F5558" s="35">
        <v>-80</v>
      </c>
      <c r="G5558" s="84">
        <v>15.804</v>
      </c>
      <c r="H5558" s="37">
        <v>-80.263400000000004</v>
      </c>
      <c r="I5558" s="35">
        <v>25</v>
      </c>
      <c r="J5558" s="84">
        <v>35.478999999999999</v>
      </c>
      <c r="K5558" s="37">
        <v>25.591316666666668</v>
      </c>
      <c r="L5558" s="39">
        <v>29.164999999999999</v>
      </c>
      <c r="M5558" s="39">
        <v>29.936</v>
      </c>
      <c r="N5558" s="38">
        <v>7.4124293501549738</v>
      </c>
      <c r="O5558" s="38">
        <v>3.0067771984359655</v>
      </c>
      <c r="P5558" s="36">
        <v>64.064864864864873</v>
      </c>
      <c r="Q5558" s="36">
        <v>12.826946999999999</v>
      </c>
      <c r="R5558" s="36">
        <v>1.152661804313744</v>
      </c>
      <c r="S5558" s="36">
        <v>0.35</v>
      </c>
      <c r="T5558" s="36">
        <v>0.03</v>
      </c>
      <c r="U5558" s="36">
        <v>6.0209999999999999</v>
      </c>
      <c r="V5558" s="36">
        <v>0.30499999999999999</v>
      </c>
      <c r="W5558" s="36">
        <v>5.7160000000000002</v>
      </c>
      <c r="X5558" s="36">
        <v>4.585</v>
      </c>
      <c r="Y5558" s="36" t="s">
        <v>194</v>
      </c>
      <c r="Z5558" s="36" t="s">
        <v>194</v>
      </c>
      <c r="AA5558" s="36" t="s">
        <v>194</v>
      </c>
      <c r="AB5558" s="36" t="s">
        <v>194</v>
      </c>
      <c r="AC5558" s="36" t="s">
        <v>194</v>
      </c>
      <c r="AD5558" s="36">
        <v>6.3710000000000004</v>
      </c>
      <c r="AE5558" s="39" t="s">
        <v>194</v>
      </c>
      <c r="AF5558" s="36">
        <v>0.39764084376455999</v>
      </c>
      <c r="AG5558" s="36">
        <v>0.1064816781086316</v>
      </c>
      <c r="AH5558" s="39">
        <v>0.62192835603938912</v>
      </c>
      <c r="AI5558" s="39">
        <v>1.2000000000000011</v>
      </c>
      <c r="AJ5558" s="128"/>
      <c r="AK5558" s="128"/>
      <c r="AL5558" s="128"/>
      <c r="AM5558" s="128"/>
    </row>
    <row r="5559" spans="1:39" s="5" customFormat="1" ht="15" customHeight="1" x14ac:dyDescent="0.2">
      <c r="A5559" s="35">
        <v>5701</v>
      </c>
      <c r="B5559" s="41">
        <v>120612</v>
      </c>
      <c r="C5559" s="44">
        <v>41072</v>
      </c>
      <c r="D5559" s="35" t="s">
        <v>19</v>
      </c>
      <c r="E5559" s="35" t="s">
        <v>77</v>
      </c>
      <c r="F5559" s="35">
        <v>-80</v>
      </c>
      <c r="G5559" s="84">
        <v>18.844000000000001</v>
      </c>
      <c r="H5559" s="37">
        <v>-80.314066666666662</v>
      </c>
      <c r="I5559" s="35">
        <v>25</v>
      </c>
      <c r="J5559" s="84">
        <v>31.795999999999999</v>
      </c>
      <c r="K5559" s="37">
        <v>25.529933333333332</v>
      </c>
      <c r="L5559" s="39">
        <v>28.812000000000001</v>
      </c>
      <c r="M5559" s="39">
        <v>8.0039999999999996</v>
      </c>
      <c r="N5559" s="38">
        <v>6.0674621149478325</v>
      </c>
      <c r="O5559" s="38">
        <v>2.4612048058465175</v>
      </c>
      <c r="P5559" s="36">
        <v>54.205405405405408</v>
      </c>
      <c r="Q5559" s="36">
        <v>82.544529999999995</v>
      </c>
      <c r="R5559" s="36">
        <v>1.4192571840265604</v>
      </c>
      <c r="S5559" s="36">
        <v>0.81200000000000006</v>
      </c>
      <c r="T5559" s="36">
        <v>0.08</v>
      </c>
      <c r="U5559" s="36">
        <v>28.576000000000001</v>
      </c>
      <c r="V5559" s="36">
        <v>0.96899999999999997</v>
      </c>
      <c r="W5559" s="36">
        <v>27.606999999999999</v>
      </c>
      <c r="X5559" s="36">
        <v>71.876999999999995</v>
      </c>
      <c r="Y5559" s="36" t="s">
        <v>194</v>
      </c>
      <c r="Z5559" s="36" t="s">
        <v>194</v>
      </c>
      <c r="AA5559" s="36" t="s">
        <v>194</v>
      </c>
      <c r="AB5559" s="36" t="s">
        <v>194</v>
      </c>
      <c r="AC5559" s="36" t="s">
        <v>194</v>
      </c>
      <c r="AD5559" s="36">
        <v>29.387999999999998</v>
      </c>
      <c r="AE5559" s="39" t="s">
        <v>194</v>
      </c>
      <c r="AF5559" s="36">
        <v>1.5182396541769045</v>
      </c>
      <c r="AG5559" s="36">
        <v>0.62158682227771178</v>
      </c>
      <c r="AH5559" s="39">
        <v>0.75979048779600611</v>
      </c>
      <c r="AI5559" s="39">
        <v>1.6000000000000014</v>
      </c>
      <c r="AJ5559" s="128"/>
      <c r="AK5559" s="128"/>
      <c r="AL5559" s="128"/>
      <c r="AM5559" s="128"/>
    </row>
    <row r="5560" spans="1:39" s="5" customFormat="1" ht="15" customHeight="1" x14ac:dyDescent="0.2">
      <c r="A5560" s="35">
        <v>5702</v>
      </c>
      <c r="B5560" s="41">
        <v>120612</v>
      </c>
      <c r="C5560" s="44">
        <v>41072</v>
      </c>
      <c r="D5560" s="35" t="s">
        <v>21</v>
      </c>
      <c r="E5560" s="35" t="s">
        <v>77</v>
      </c>
      <c r="F5560" s="35">
        <v>-80</v>
      </c>
      <c r="G5560" s="84">
        <v>19.53</v>
      </c>
      <c r="H5560" s="37">
        <v>-80.325500000000005</v>
      </c>
      <c r="I5560" s="35">
        <v>25</v>
      </c>
      <c r="J5560" s="84">
        <v>27.792999999999999</v>
      </c>
      <c r="K5560" s="37">
        <v>25.463216666666668</v>
      </c>
      <c r="L5560" s="39">
        <v>28.963000000000001</v>
      </c>
      <c r="M5560" s="39">
        <v>15.163</v>
      </c>
      <c r="N5560" s="38">
        <v>6.2223268428065559</v>
      </c>
      <c r="O5560" s="38">
        <v>2.5240241206178435</v>
      </c>
      <c r="P5560" s="36">
        <v>60.77837837837837</v>
      </c>
      <c r="Q5560" s="36">
        <v>24.608635</v>
      </c>
      <c r="R5560" s="36">
        <v>0.727964525025105</v>
      </c>
      <c r="S5560" s="36">
        <v>0.56699999999999995</v>
      </c>
      <c r="T5560" s="36">
        <v>5.5E-2</v>
      </c>
      <c r="U5560" s="36">
        <v>23.84</v>
      </c>
      <c r="V5560" s="36">
        <v>0.82399999999999995</v>
      </c>
      <c r="W5560" s="36">
        <v>23.015999999999998</v>
      </c>
      <c r="X5560" s="36">
        <v>47.786000000000001</v>
      </c>
      <c r="Y5560" s="36" t="s">
        <v>194</v>
      </c>
      <c r="Z5560" s="36" t="s">
        <v>194</v>
      </c>
      <c r="AA5560" s="36" t="s">
        <v>194</v>
      </c>
      <c r="AB5560" s="36" t="s">
        <v>194</v>
      </c>
      <c r="AC5560" s="36" t="s">
        <v>194</v>
      </c>
      <c r="AD5560" s="36">
        <v>24.406999999999996</v>
      </c>
      <c r="AE5560" s="39" t="s">
        <v>194</v>
      </c>
      <c r="AF5560" s="36">
        <v>1.0250979897891148</v>
      </c>
      <c r="AG5560" s="36">
        <v>0.13306662578274014</v>
      </c>
      <c r="AH5560" s="39">
        <v>0.74088039996315558</v>
      </c>
      <c r="AI5560" s="39">
        <v>0.84999999999999964</v>
      </c>
      <c r="AJ5560" s="128"/>
      <c r="AK5560" s="128"/>
      <c r="AL5560" s="128"/>
      <c r="AM5560" s="128"/>
    </row>
    <row r="5561" spans="1:39" s="5" customFormat="1" ht="15" customHeight="1" x14ac:dyDescent="0.2">
      <c r="A5561" s="35">
        <v>5703</v>
      </c>
      <c r="B5561" s="41">
        <v>120612</v>
      </c>
      <c r="C5561" s="44">
        <v>41072</v>
      </c>
      <c r="D5561" s="35" t="s">
        <v>20</v>
      </c>
      <c r="E5561" s="35" t="s">
        <v>77</v>
      </c>
      <c r="F5561" s="35">
        <v>-80</v>
      </c>
      <c r="G5561" s="84">
        <v>15.07</v>
      </c>
      <c r="H5561" s="37">
        <v>-80.251166666666663</v>
      </c>
      <c r="I5561" s="35">
        <v>25</v>
      </c>
      <c r="J5561" s="84">
        <v>29.53</v>
      </c>
      <c r="K5561" s="37">
        <v>25.492166666666666</v>
      </c>
      <c r="L5561" s="39">
        <v>29.547000000000001</v>
      </c>
      <c r="M5561" s="39">
        <v>32.289000000000001</v>
      </c>
      <c r="N5561" s="38">
        <v>12.817352864776002</v>
      </c>
      <c r="O5561" s="38">
        <v>5.1992299039329986</v>
      </c>
      <c r="P5561" s="36">
        <v>64.281081081081084</v>
      </c>
      <c r="Q5561" s="36">
        <v>9.6036549999999981</v>
      </c>
      <c r="R5561" s="36">
        <v>1.5264994728494996</v>
      </c>
      <c r="S5561" s="36">
        <v>0.22600000000000001</v>
      </c>
      <c r="T5561" s="36">
        <v>0.02</v>
      </c>
      <c r="U5561" s="36">
        <v>3.54</v>
      </c>
      <c r="V5561" s="36">
        <v>0.22700000000000001</v>
      </c>
      <c r="W5561" s="36">
        <v>3.3130000000000002</v>
      </c>
      <c r="X5561" s="36">
        <v>2.3370000000000002</v>
      </c>
      <c r="Y5561" s="36" t="s">
        <v>194</v>
      </c>
      <c r="Z5561" s="36" t="s">
        <v>194</v>
      </c>
      <c r="AA5561" s="36" t="s">
        <v>194</v>
      </c>
      <c r="AB5561" s="36" t="s">
        <v>194</v>
      </c>
      <c r="AC5561" s="36" t="s">
        <v>194</v>
      </c>
      <c r="AD5561" s="36">
        <v>3.766</v>
      </c>
      <c r="AE5561" s="39" t="s">
        <v>194</v>
      </c>
      <c r="AF5561" s="36">
        <v>0.61740442806421492</v>
      </c>
      <c r="AG5561" s="36">
        <v>5.0527977401025645E-2</v>
      </c>
      <c r="AH5561" s="39">
        <v>0.35966864988705805</v>
      </c>
      <c r="AI5561" s="39">
        <v>1.6000000000000014</v>
      </c>
      <c r="AJ5561" s="128"/>
      <c r="AK5561" s="128"/>
      <c r="AL5561" s="128"/>
      <c r="AM5561" s="128"/>
    </row>
    <row r="5562" spans="1:39" s="5" customFormat="1" ht="15" customHeight="1" x14ac:dyDescent="0.2">
      <c r="A5562" s="35">
        <v>5704</v>
      </c>
      <c r="B5562" s="41">
        <v>120612</v>
      </c>
      <c r="C5562" s="44">
        <v>41072</v>
      </c>
      <c r="D5562" s="35" t="s">
        <v>28</v>
      </c>
      <c r="E5562" s="35" t="s">
        <v>77</v>
      </c>
      <c r="F5562" s="35">
        <v>-80</v>
      </c>
      <c r="G5562" s="84">
        <v>12.803000000000001</v>
      </c>
      <c r="H5562" s="37">
        <v>-80.21338333333334</v>
      </c>
      <c r="I5562" s="35">
        <v>25</v>
      </c>
      <c r="J5562" s="84">
        <v>28.05</v>
      </c>
      <c r="K5562" s="37">
        <v>25.467500000000001</v>
      </c>
      <c r="L5562" s="39">
        <v>29.643999999999998</v>
      </c>
      <c r="M5562" s="39">
        <v>34.149000000000001</v>
      </c>
      <c r="N5562" s="38">
        <v>20.514620518469403</v>
      </c>
      <c r="O5562" s="38">
        <v>8.3215488871014713</v>
      </c>
      <c r="P5562" s="36">
        <v>59.848648648648641</v>
      </c>
      <c r="Q5562" s="36">
        <v>8.3810269999999996</v>
      </c>
      <c r="R5562" s="36">
        <v>1.4401291499782607</v>
      </c>
      <c r="S5562" s="36">
        <v>0.33800000000000002</v>
      </c>
      <c r="T5562" s="36">
        <v>0.104</v>
      </c>
      <c r="U5562" s="36">
        <v>1.8009999999999999</v>
      </c>
      <c r="V5562" s="36">
        <v>0.216</v>
      </c>
      <c r="W5562" s="36">
        <v>1.585</v>
      </c>
      <c r="X5562" s="36">
        <v>66.423000000000002</v>
      </c>
      <c r="Y5562" s="36" t="s">
        <v>194</v>
      </c>
      <c r="Z5562" s="36" t="s">
        <v>194</v>
      </c>
      <c r="AA5562" s="36" t="s">
        <v>194</v>
      </c>
      <c r="AB5562" s="36" t="s">
        <v>194</v>
      </c>
      <c r="AC5562" s="36" t="s">
        <v>194</v>
      </c>
      <c r="AD5562" s="36">
        <v>2.1390000000000002</v>
      </c>
      <c r="AE5562" s="39" t="s">
        <v>194</v>
      </c>
      <c r="AF5562" s="36">
        <v>0.502915140182565</v>
      </c>
      <c r="AG5562" s="36">
        <v>6.8024571050541438E-2</v>
      </c>
      <c r="AH5562" s="39">
        <v>0.22471778095283784</v>
      </c>
      <c r="AI5562" s="39">
        <v>1.4999999999999947</v>
      </c>
      <c r="AJ5562" s="128"/>
      <c r="AK5562" s="128"/>
      <c r="AL5562" s="128"/>
      <c r="AM5562" s="128"/>
    </row>
    <row r="5563" spans="1:39" s="5" customFormat="1" ht="15" customHeight="1" x14ac:dyDescent="0.2">
      <c r="A5563" s="35">
        <v>5705</v>
      </c>
      <c r="B5563" s="41">
        <v>120612</v>
      </c>
      <c r="C5563" s="44">
        <v>41072</v>
      </c>
      <c r="D5563" s="35" t="s">
        <v>22</v>
      </c>
      <c r="E5563" s="35" t="s">
        <v>77</v>
      </c>
      <c r="F5563" s="35">
        <v>-80</v>
      </c>
      <c r="G5563" s="84">
        <v>14.602</v>
      </c>
      <c r="H5563" s="37">
        <v>-80.24336666666666</v>
      </c>
      <c r="I5563" s="35">
        <v>25</v>
      </c>
      <c r="J5563" s="84">
        <v>24.282</v>
      </c>
      <c r="K5563" s="37">
        <v>25.404699999999998</v>
      </c>
      <c r="L5563" s="39">
        <v>29.864000000000001</v>
      </c>
      <c r="M5563" s="39">
        <v>33.335000000000001</v>
      </c>
      <c r="N5563" s="38">
        <v>16.598606157991849</v>
      </c>
      <c r="O5563" s="38">
        <v>6.7330571617016819</v>
      </c>
      <c r="P5563" s="36">
        <v>62.140540540540542</v>
      </c>
      <c r="Q5563" s="36">
        <v>11.020791999999998</v>
      </c>
      <c r="R5563" s="36">
        <v>1.0500688413477854</v>
      </c>
      <c r="S5563" s="36">
        <v>5.8000000000000003E-2</v>
      </c>
      <c r="T5563" s="36">
        <v>5.0000000000000001E-3</v>
      </c>
      <c r="U5563" s="36">
        <v>1.91</v>
      </c>
      <c r="V5563" s="36">
        <v>0.14599999999999999</v>
      </c>
      <c r="W5563" s="36">
        <v>1.764</v>
      </c>
      <c r="X5563" s="36">
        <v>1.601</v>
      </c>
      <c r="Y5563" s="36" t="s">
        <v>194</v>
      </c>
      <c r="Z5563" s="36" t="s">
        <v>194</v>
      </c>
      <c r="AA5563" s="36" t="s">
        <v>194</v>
      </c>
      <c r="AB5563" s="36" t="s">
        <v>194</v>
      </c>
      <c r="AC5563" s="36" t="s">
        <v>194</v>
      </c>
      <c r="AD5563" s="36">
        <v>1.968</v>
      </c>
      <c r="AE5563" s="39" t="s">
        <v>194</v>
      </c>
      <c r="AF5563" s="36">
        <v>0.41942173267862992</v>
      </c>
      <c r="AG5563" s="36">
        <v>8.9969528140504865E-2</v>
      </c>
      <c r="AH5563" s="39">
        <v>0.27773416370749848</v>
      </c>
      <c r="AI5563" s="39">
        <v>1.1000000000000032</v>
      </c>
      <c r="AJ5563" s="128"/>
      <c r="AK5563" s="128"/>
      <c r="AL5563" s="128"/>
      <c r="AM5563" s="128"/>
    </row>
    <row r="5564" spans="1:39" s="5" customFormat="1" ht="15" customHeight="1" x14ac:dyDescent="0.2">
      <c r="A5564" s="35">
        <v>5706</v>
      </c>
      <c r="B5564" s="41">
        <v>120612</v>
      </c>
      <c r="C5564" s="44">
        <v>41072</v>
      </c>
      <c r="D5564" s="35" t="s">
        <v>23</v>
      </c>
      <c r="E5564" s="35" t="s">
        <v>77</v>
      </c>
      <c r="F5564" s="35">
        <v>-80</v>
      </c>
      <c r="G5564" s="84">
        <v>19.27</v>
      </c>
      <c r="H5564" s="37">
        <v>-80.32116666666667</v>
      </c>
      <c r="I5564" s="35">
        <v>25</v>
      </c>
      <c r="J5564" s="84">
        <v>19.991</v>
      </c>
      <c r="K5564" s="37">
        <v>25.333183333333334</v>
      </c>
      <c r="L5564" s="39">
        <v>29.96</v>
      </c>
      <c r="M5564" s="39">
        <v>29.802</v>
      </c>
      <c r="N5564" s="38">
        <v>14.473730208956356</v>
      </c>
      <c r="O5564" s="38">
        <v>5.8711226661059399</v>
      </c>
      <c r="P5564" s="36">
        <v>59.740540540540543</v>
      </c>
      <c r="Q5564" s="36">
        <v>16.633766000000001</v>
      </c>
      <c r="R5564" s="36">
        <v>1.126368855507591</v>
      </c>
      <c r="S5564" s="36">
        <v>0.14699999999999999</v>
      </c>
      <c r="T5564" s="36">
        <v>0.02</v>
      </c>
      <c r="U5564" s="36">
        <v>2.0819999999999999</v>
      </c>
      <c r="V5564" s="36">
        <v>0.17799999999999999</v>
      </c>
      <c r="W5564" s="36">
        <v>1.9039999999999999</v>
      </c>
      <c r="X5564" s="36">
        <v>7.9470000000000001</v>
      </c>
      <c r="Y5564" s="36" t="s">
        <v>194</v>
      </c>
      <c r="Z5564" s="36" t="s">
        <v>194</v>
      </c>
      <c r="AA5564" s="36" t="s">
        <v>194</v>
      </c>
      <c r="AB5564" s="36" t="s">
        <v>194</v>
      </c>
      <c r="AC5564" s="36" t="s">
        <v>194</v>
      </c>
      <c r="AD5564" s="36">
        <v>2.2290000000000001</v>
      </c>
      <c r="AE5564" s="39" t="s">
        <v>194</v>
      </c>
      <c r="AF5564" s="36">
        <v>1.0385016137362351</v>
      </c>
      <c r="AG5564" s="36">
        <v>0.13810358814642087</v>
      </c>
      <c r="AH5564" s="39">
        <v>0.31850807866705494</v>
      </c>
      <c r="AI5564" s="39">
        <v>1.25</v>
      </c>
      <c r="AJ5564" s="128"/>
      <c r="AK5564" s="128"/>
      <c r="AL5564" s="128"/>
      <c r="AM5564" s="128"/>
    </row>
    <row r="5565" spans="1:39" s="5" customFormat="1" ht="15" customHeight="1" x14ac:dyDescent="0.2">
      <c r="A5565" s="35">
        <v>5707</v>
      </c>
      <c r="B5565" s="41">
        <v>120612</v>
      </c>
      <c r="C5565" s="44">
        <v>41072</v>
      </c>
      <c r="D5565" s="35" t="s">
        <v>24</v>
      </c>
      <c r="E5565" s="35" t="s">
        <v>77</v>
      </c>
      <c r="F5565" s="35">
        <v>-80</v>
      </c>
      <c r="G5565" s="84">
        <v>21.707000000000001</v>
      </c>
      <c r="H5565" s="37">
        <v>-80.361783333333335</v>
      </c>
      <c r="I5565" s="35">
        <v>25</v>
      </c>
      <c r="J5565" s="84">
        <v>17.818000000000001</v>
      </c>
      <c r="K5565" s="37">
        <v>25.296966666666666</v>
      </c>
      <c r="L5565" s="39">
        <v>30.047000000000001</v>
      </c>
      <c r="M5565" s="39">
        <v>27.46</v>
      </c>
      <c r="N5565" s="38">
        <v>10.55474396592091</v>
      </c>
      <c r="O5565" s="38">
        <v>4.2814254265232323</v>
      </c>
      <c r="P5565" s="36">
        <v>53.643243243243241</v>
      </c>
      <c r="Q5565" s="36">
        <v>22.357887999999999</v>
      </c>
      <c r="R5565" s="36">
        <v>2.6828512629224863</v>
      </c>
      <c r="S5565" s="36">
        <v>0.22800000000000001</v>
      </c>
      <c r="T5565" s="36">
        <v>1.4999999999999999E-2</v>
      </c>
      <c r="U5565" s="36">
        <v>2.0649999999999999</v>
      </c>
      <c r="V5565" s="36">
        <v>0.21199999999999999</v>
      </c>
      <c r="W5565" s="36">
        <v>1.853</v>
      </c>
      <c r="X5565" s="36">
        <v>13.308</v>
      </c>
      <c r="Y5565" s="36" t="s">
        <v>194</v>
      </c>
      <c r="Z5565" s="36" t="s">
        <v>194</v>
      </c>
      <c r="AA5565" s="36" t="s">
        <v>194</v>
      </c>
      <c r="AB5565" s="36" t="s">
        <v>194</v>
      </c>
      <c r="AC5565" s="36" t="s">
        <v>194</v>
      </c>
      <c r="AD5565" s="36">
        <v>2.2930000000000001</v>
      </c>
      <c r="AE5565" s="39" t="s">
        <v>194</v>
      </c>
      <c r="AF5565" s="36">
        <v>0.98404939145105996</v>
      </c>
      <c r="AG5565" s="36">
        <v>0.21387025434927476</v>
      </c>
      <c r="AH5565" s="39">
        <v>0.43677042426464713</v>
      </c>
      <c r="AI5565" s="39">
        <v>2.7999999999999936</v>
      </c>
      <c r="AJ5565" s="128"/>
      <c r="AK5565" s="128"/>
      <c r="AL5565" s="128"/>
      <c r="AM5565" s="128"/>
    </row>
    <row r="5566" spans="1:39" s="5" customFormat="1" ht="15" customHeight="1" x14ac:dyDescent="0.2">
      <c r="A5566" s="35">
        <v>5708</v>
      </c>
      <c r="B5566" s="41">
        <v>120612</v>
      </c>
      <c r="C5566" s="44">
        <v>41072</v>
      </c>
      <c r="D5566" s="35" t="s">
        <v>25</v>
      </c>
      <c r="E5566" s="35" t="s">
        <v>79</v>
      </c>
      <c r="F5566" s="35">
        <v>-80</v>
      </c>
      <c r="G5566" s="84">
        <v>22.585999999999999</v>
      </c>
      <c r="H5566" s="37">
        <v>-80.376433333333338</v>
      </c>
      <c r="I5566" s="35">
        <v>25</v>
      </c>
      <c r="J5566" s="84">
        <v>14.292</v>
      </c>
      <c r="K5566" s="37">
        <v>25.238199999999999</v>
      </c>
      <c r="L5566" s="39">
        <v>29.972000000000001</v>
      </c>
      <c r="M5566" s="39">
        <v>25.608000000000001</v>
      </c>
      <c r="N5566" s="38">
        <v>9.5856869965379872</v>
      </c>
      <c r="O5566" s="38">
        <v>3.888337241545778</v>
      </c>
      <c r="P5566" s="36">
        <v>50.745945945945948</v>
      </c>
      <c r="Q5566" s="36">
        <v>23.969533999999999</v>
      </c>
      <c r="R5566" s="36">
        <v>3.1505389551928205</v>
      </c>
      <c r="S5566" s="36">
        <v>0.59299999999999997</v>
      </c>
      <c r="T5566" s="36">
        <v>6.8000000000000005E-2</v>
      </c>
      <c r="U5566" s="36">
        <v>2.246</v>
      </c>
      <c r="V5566" s="36">
        <v>0.30399999999999999</v>
      </c>
      <c r="W5566" s="36">
        <v>1.9419999999999999</v>
      </c>
      <c r="X5566" s="36">
        <v>39.430999999999997</v>
      </c>
      <c r="Y5566" s="36" t="s">
        <v>194</v>
      </c>
      <c r="Z5566" s="36" t="s">
        <v>194</v>
      </c>
      <c r="AA5566" s="36" t="s">
        <v>194</v>
      </c>
      <c r="AB5566" s="36" t="s">
        <v>194</v>
      </c>
      <c r="AC5566" s="36" t="s">
        <v>194</v>
      </c>
      <c r="AD5566" s="36">
        <v>2.839</v>
      </c>
      <c r="AE5566" s="39" t="s">
        <v>194</v>
      </c>
      <c r="AF5566" s="36">
        <v>1.2554727763802398</v>
      </c>
      <c r="AG5566" s="36">
        <v>0.20540484044943658</v>
      </c>
      <c r="AH5566" s="39">
        <v>0.48092536316541212</v>
      </c>
      <c r="AI5566" s="39">
        <v>3.2999999999999918</v>
      </c>
      <c r="AJ5566" s="128"/>
      <c r="AK5566" s="128"/>
      <c r="AL5566" s="128"/>
      <c r="AM5566" s="128"/>
    </row>
    <row r="5567" spans="1:39" s="5" customFormat="1" ht="15" customHeight="1" x14ac:dyDescent="0.2">
      <c r="A5567" s="35">
        <v>5709</v>
      </c>
      <c r="B5567" s="41">
        <v>120612</v>
      </c>
      <c r="C5567" s="44">
        <v>41072</v>
      </c>
      <c r="D5567" s="35" t="s">
        <v>26</v>
      </c>
      <c r="E5567" s="35" t="s">
        <v>79</v>
      </c>
      <c r="F5567" s="35">
        <v>-80</v>
      </c>
      <c r="G5567" s="84">
        <v>25.337</v>
      </c>
      <c r="H5567" s="37">
        <v>-80.42228333333334</v>
      </c>
      <c r="I5567" s="35">
        <v>25</v>
      </c>
      <c r="J5567" s="84">
        <v>15.318</v>
      </c>
      <c r="K5567" s="37">
        <v>25.255299999999998</v>
      </c>
      <c r="L5567" s="39">
        <v>30.832000000000001</v>
      </c>
      <c r="M5567" s="39">
        <v>15.364000000000001</v>
      </c>
      <c r="N5567" s="38">
        <v>5.8824571834240489</v>
      </c>
      <c r="O5567" s="38">
        <v>2.3861594214756985</v>
      </c>
      <c r="P5567" s="36">
        <v>52.670270270270272</v>
      </c>
      <c r="Q5567" s="36">
        <v>48.616602999999991</v>
      </c>
      <c r="R5567" s="36">
        <v>1.3779051041488577</v>
      </c>
      <c r="S5567" s="36">
        <v>0.65500000000000003</v>
      </c>
      <c r="T5567" s="36">
        <v>0.106</v>
      </c>
      <c r="U5567" s="36">
        <v>4.4530000000000003</v>
      </c>
      <c r="V5567" s="36">
        <v>0.36799999999999999</v>
      </c>
      <c r="W5567" s="36">
        <v>4.085</v>
      </c>
      <c r="X5567" s="36">
        <v>40.381999999999998</v>
      </c>
      <c r="Y5567" s="36" t="s">
        <v>194</v>
      </c>
      <c r="Z5567" s="36" t="s">
        <v>194</v>
      </c>
      <c r="AA5567" s="36" t="s">
        <v>194</v>
      </c>
      <c r="AB5567" s="36" t="s">
        <v>194</v>
      </c>
      <c r="AC5567" s="36" t="s">
        <v>194</v>
      </c>
      <c r="AD5567" s="36">
        <v>5.1080000000000005</v>
      </c>
      <c r="AE5567" s="39" t="s">
        <v>194</v>
      </c>
      <c r="AF5567" s="36">
        <v>2.2855971251495246</v>
      </c>
      <c r="AG5567" s="36">
        <v>0.4984524315135882</v>
      </c>
      <c r="AH5567" s="39">
        <v>0.78368611215570649</v>
      </c>
      <c r="AI5567" s="39">
        <v>1.6499999999999915</v>
      </c>
      <c r="AJ5567" s="128"/>
      <c r="AK5567" s="128"/>
      <c r="AL5567" s="128"/>
      <c r="AM5567" s="128"/>
    </row>
    <row r="5568" spans="1:39" s="5" customFormat="1" ht="15" customHeight="1" x14ac:dyDescent="0.2">
      <c r="A5568" s="35">
        <v>5710</v>
      </c>
      <c r="B5568" s="41">
        <v>120612</v>
      </c>
      <c r="C5568" s="44">
        <v>41072</v>
      </c>
      <c r="D5568" s="35" t="s">
        <v>27</v>
      </c>
      <c r="E5568" s="35" t="s">
        <v>79</v>
      </c>
      <c r="F5568" s="35">
        <v>-80</v>
      </c>
      <c r="G5568" s="84">
        <v>25.396999999999998</v>
      </c>
      <c r="H5568" s="37">
        <v>-80.42328333333333</v>
      </c>
      <c r="I5568" s="35">
        <v>25</v>
      </c>
      <c r="J5568" s="84">
        <v>10.553000000000001</v>
      </c>
      <c r="K5568" s="37">
        <v>25.175883333333335</v>
      </c>
      <c r="L5568" s="39">
        <v>29.951000000000001</v>
      </c>
      <c r="M5568" s="39">
        <v>26.971</v>
      </c>
      <c r="N5568" s="38"/>
      <c r="O5568" s="38"/>
      <c r="P5568" s="36">
        <v>50.183783783783774</v>
      </c>
      <c r="Q5568" s="36">
        <v>20.440585000000002</v>
      </c>
      <c r="R5568" s="36">
        <v>2.4970816712382109</v>
      </c>
      <c r="S5568" s="36">
        <v>0.20300000000000001</v>
      </c>
      <c r="T5568" s="36">
        <v>2.1000000000000001E-2</v>
      </c>
      <c r="U5568" s="36">
        <v>1.84</v>
      </c>
      <c r="V5568" s="36">
        <v>0.17199999999999999</v>
      </c>
      <c r="W5568" s="36">
        <v>1.6680000000000001</v>
      </c>
      <c r="X5568" s="36">
        <v>2.984</v>
      </c>
      <c r="Y5568" s="36" t="s">
        <v>194</v>
      </c>
      <c r="Z5568" s="36" t="s">
        <v>194</v>
      </c>
      <c r="AA5568" s="36" t="s">
        <v>194</v>
      </c>
      <c r="AB5568" s="36" t="s">
        <v>194</v>
      </c>
      <c r="AC5568" s="36" t="s">
        <v>194</v>
      </c>
      <c r="AD5568" s="36">
        <v>2.0430000000000001</v>
      </c>
      <c r="AE5568" s="39" t="s">
        <v>194</v>
      </c>
      <c r="AF5568" s="36">
        <v>1.284513961599</v>
      </c>
      <c r="AG5568" s="36">
        <v>0.13972197074298101</v>
      </c>
      <c r="AH5568" s="39"/>
      <c r="AI5568" s="39">
        <v>2.6499999999999968</v>
      </c>
      <c r="AJ5568" s="128"/>
      <c r="AK5568" s="128"/>
      <c r="AL5568" s="128"/>
      <c r="AM5568" s="128"/>
    </row>
    <row r="5569" spans="1:39" s="5" customFormat="1" ht="15" customHeight="1" x14ac:dyDescent="0.2">
      <c r="A5569" s="35">
        <v>5711</v>
      </c>
      <c r="B5569" s="41">
        <v>120612</v>
      </c>
      <c r="C5569" s="44">
        <v>41073</v>
      </c>
      <c r="D5569" s="35">
        <v>19</v>
      </c>
      <c r="E5569" s="35" t="s">
        <v>47</v>
      </c>
      <c r="F5569" s="35">
        <v>-80</v>
      </c>
      <c r="G5569" s="84">
        <v>32.905000000000001</v>
      </c>
      <c r="H5569" s="37">
        <v>-80.548416666666668</v>
      </c>
      <c r="I5569" s="35">
        <v>25</v>
      </c>
      <c r="J5569" s="84">
        <v>1.153</v>
      </c>
      <c r="K5569" s="37">
        <v>25.019216666666665</v>
      </c>
      <c r="L5569" s="39">
        <v>28.823</v>
      </c>
      <c r="M5569" s="39">
        <v>31.922999999999998</v>
      </c>
      <c r="N5569" s="38">
        <v>3.5024698566751278</v>
      </c>
      <c r="O5569" s="38">
        <v>1.4207415687597589</v>
      </c>
      <c r="P5569" s="36">
        <v>60.064864864864866</v>
      </c>
      <c r="Q5569" s="36">
        <v>13.882852999999999</v>
      </c>
      <c r="R5569" s="36">
        <v>1.203528480420281</v>
      </c>
      <c r="S5569" s="36">
        <v>0.502</v>
      </c>
      <c r="T5569" s="36">
        <v>3.4000000000000002E-2</v>
      </c>
      <c r="U5569" s="36">
        <v>3.0739999999999998</v>
      </c>
      <c r="V5569" s="36">
        <v>0.33500000000000002</v>
      </c>
      <c r="W5569" s="36">
        <v>2.7389999999999999</v>
      </c>
      <c r="X5569" s="36">
        <v>24.843</v>
      </c>
      <c r="Y5569" s="36">
        <v>0.19558</v>
      </c>
      <c r="Z5569" s="36">
        <v>0.16158</v>
      </c>
      <c r="AA5569" s="36">
        <v>7.9470577337182613</v>
      </c>
      <c r="AB5569" s="36" t="s">
        <v>194</v>
      </c>
      <c r="AC5569" s="36" t="s">
        <v>194</v>
      </c>
      <c r="AD5569" s="36">
        <v>3.5759999999999996</v>
      </c>
      <c r="AE5569" s="39">
        <v>1979.8</v>
      </c>
      <c r="AF5569" s="36">
        <v>0.81036076446963001</v>
      </c>
      <c r="AG5569" s="36">
        <v>0.17585137095735498</v>
      </c>
      <c r="AH5569" s="39">
        <v>1.316214039990695</v>
      </c>
      <c r="AI5569" s="39">
        <v>1.2999999999999989</v>
      </c>
      <c r="AJ5569" s="128"/>
      <c r="AK5569" s="128"/>
      <c r="AL5569" s="128"/>
      <c r="AM5569" s="128"/>
    </row>
    <row r="5570" spans="1:39" s="5" customFormat="1" ht="15" customHeight="1" x14ac:dyDescent="0.2">
      <c r="A5570" s="35">
        <v>5712</v>
      </c>
      <c r="B5570" s="41">
        <v>120612</v>
      </c>
      <c r="C5570" s="44">
        <v>41073</v>
      </c>
      <c r="D5570" s="35">
        <v>20</v>
      </c>
      <c r="E5570" s="35" t="s">
        <v>47</v>
      </c>
      <c r="F5570" s="35">
        <v>-80</v>
      </c>
      <c r="G5570" s="84">
        <v>29.542000000000002</v>
      </c>
      <c r="H5570" s="37">
        <v>-80.492366666666669</v>
      </c>
      <c r="I5570" s="35">
        <v>25</v>
      </c>
      <c r="J5570" s="84">
        <v>4.0309999999999997</v>
      </c>
      <c r="K5570" s="37">
        <v>25.067183333333332</v>
      </c>
      <c r="L5570" s="39">
        <v>28.698</v>
      </c>
      <c r="M5570" s="39">
        <v>30.146999999999998</v>
      </c>
      <c r="N5570" s="38">
        <v>7.6977185989613215</v>
      </c>
      <c r="O5570" s="38">
        <v>3.1225019045678244</v>
      </c>
      <c r="P5570" s="36">
        <v>41.470270270270269</v>
      </c>
      <c r="Q5570" s="36">
        <v>13.215964999999999</v>
      </c>
      <c r="R5570" s="36">
        <v>2.6221778679062351</v>
      </c>
      <c r="S5570" s="36">
        <v>1.0680000000000001</v>
      </c>
      <c r="T5570" s="36">
        <v>5.2999999999999999E-2</v>
      </c>
      <c r="U5570" s="36">
        <v>4.3689999999999998</v>
      </c>
      <c r="V5570" s="36">
        <v>0.59599999999999997</v>
      </c>
      <c r="W5570" s="36">
        <v>3.7729999999999997</v>
      </c>
      <c r="X5570" s="36">
        <v>35.201000000000001</v>
      </c>
      <c r="Y5570" s="36">
        <v>0.18287999999999999</v>
      </c>
      <c r="Z5570" s="36">
        <v>0.12988</v>
      </c>
      <c r="AA5570" s="36">
        <v>7.9371741134467504</v>
      </c>
      <c r="AB5570" s="36" t="s">
        <v>194</v>
      </c>
      <c r="AC5570" s="36" t="s">
        <v>194</v>
      </c>
      <c r="AD5570" s="36">
        <v>5.4369999999999994</v>
      </c>
      <c r="AE5570" s="39">
        <v>2108.2399999999998</v>
      </c>
      <c r="AF5570" s="36">
        <v>0.65370590958766495</v>
      </c>
      <c r="AG5570" s="36">
        <v>9.20601393971896E-2</v>
      </c>
      <c r="AH5570" s="39">
        <v>0.59887873799674141</v>
      </c>
      <c r="AI5570" s="39">
        <v>2.7000000000000046</v>
      </c>
      <c r="AJ5570" s="128"/>
      <c r="AK5570" s="128"/>
      <c r="AL5570" s="128"/>
      <c r="AM5570" s="128"/>
    </row>
    <row r="5571" spans="1:39" s="5" customFormat="1" ht="15" customHeight="1" x14ac:dyDescent="0.2">
      <c r="A5571" s="35">
        <v>5713</v>
      </c>
      <c r="B5571" s="41">
        <v>120612</v>
      </c>
      <c r="C5571" s="44">
        <v>41073</v>
      </c>
      <c r="D5571" s="35">
        <v>1</v>
      </c>
      <c r="E5571" s="35" t="s">
        <v>47</v>
      </c>
      <c r="F5571" s="35">
        <v>-80</v>
      </c>
      <c r="G5571" s="84">
        <v>29.782</v>
      </c>
      <c r="H5571" s="37">
        <v>-80.49636666666666</v>
      </c>
      <c r="I5571" s="35">
        <v>25</v>
      </c>
      <c r="J5571" s="84">
        <v>11.09</v>
      </c>
      <c r="K5571" s="37">
        <v>25.184833333333334</v>
      </c>
      <c r="L5571" s="39">
        <v>27.846</v>
      </c>
      <c r="M5571" s="39">
        <v>21.042999999999999</v>
      </c>
      <c r="N5571" s="38">
        <v>10.499506017992369</v>
      </c>
      <c r="O5571" s="38">
        <v>4.2590187101183794</v>
      </c>
      <c r="P5571" s="36">
        <v>42.227027027027027</v>
      </c>
      <c r="Q5571" s="36">
        <v>17.328441000000002</v>
      </c>
      <c r="R5571" s="36">
        <v>4.2833807976437654</v>
      </c>
      <c r="S5571" s="36">
        <v>0.55600000000000005</v>
      </c>
      <c r="T5571" s="36">
        <v>5.7000000000000002E-2</v>
      </c>
      <c r="U5571" s="36">
        <v>9.266</v>
      </c>
      <c r="V5571" s="36">
        <v>0.504</v>
      </c>
      <c r="W5571" s="36">
        <v>8.7620000000000005</v>
      </c>
      <c r="X5571" s="36">
        <v>33.594999999999999</v>
      </c>
      <c r="Y5571" s="36">
        <v>0.27559</v>
      </c>
      <c r="Z5571" s="36">
        <v>0.21859000000000001</v>
      </c>
      <c r="AA5571" s="36">
        <v>7.966370345237241</v>
      </c>
      <c r="AB5571" s="36" t="s">
        <v>194</v>
      </c>
      <c r="AC5571" s="36" t="s">
        <v>194</v>
      </c>
      <c r="AD5571" s="36">
        <v>9.822000000000001</v>
      </c>
      <c r="AE5571" s="39">
        <v>2187.2800000000002</v>
      </c>
      <c r="AF5571" s="36">
        <v>0.55960129979226014</v>
      </c>
      <c r="AG5571" s="36">
        <v>6.4744265301996742E-2</v>
      </c>
      <c r="AH5571" s="39">
        <v>0.43906827541220722</v>
      </c>
      <c r="AI5571" s="39">
        <v>4.3499999999999872</v>
      </c>
      <c r="AJ5571" s="128"/>
      <c r="AK5571" s="128"/>
      <c r="AL5571" s="128"/>
      <c r="AM5571" s="128"/>
    </row>
    <row r="5572" spans="1:39" s="5" customFormat="1" ht="15" customHeight="1" x14ac:dyDescent="0.2">
      <c r="A5572" s="35">
        <v>5714</v>
      </c>
      <c r="B5572" s="41">
        <v>120612</v>
      </c>
      <c r="C5572" s="44">
        <v>41073</v>
      </c>
      <c r="D5572" s="35">
        <v>2</v>
      </c>
      <c r="E5572" s="35" t="s">
        <v>47</v>
      </c>
      <c r="F5572" s="35">
        <v>-80</v>
      </c>
      <c r="G5572" s="84">
        <v>33.71</v>
      </c>
      <c r="H5572" s="37">
        <v>-80.56183333333334</v>
      </c>
      <c r="I5572" s="35">
        <v>25</v>
      </c>
      <c r="J5572" s="84">
        <v>10.048</v>
      </c>
      <c r="K5572" s="37">
        <v>25.167466666666666</v>
      </c>
      <c r="L5572" s="39">
        <v>27.988</v>
      </c>
      <c r="M5572" s="39">
        <v>17.216000000000001</v>
      </c>
      <c r="N5572" s="38">
        <v>8.7526739513936729</v>
      </c>
      <c r="O5572" s="38">
        <v>3.5504339021922275</v>
      </c>
      <c r="P5572" s="36">
        <v>28.908108108108106</v>
      </c>
      <c r="Q5572" s="36">
        <v>26.470364</v>
      </c>
      <c r="R5572" s="36">
        <v>3.3843139599802106</v>
      </c>
      <c r="S5572" s="36">
        <v>0.82499999999999996</v>
      </c>
      <c r="T5572" s="36">
        <v>6.2E-2</v>
      </c>
      <c r="U5572" s="36">
        <v>7.2880000000000003</v>
      </c>
      <c r="V5572" s="36">
        <v>0.625</v>
      </c>
      <c r="W5572" s="36">
        <v>6.6630000000000003</v>
      </c>
      <c r="X5572" s="36">
        <v>45.796999999999997</v>
      </c>
      <c r="Y5572" s="36">
        <v>0.19177</v>
      </c>
      <c r="Z5572" s="36">
        <v>0.12977</v>
      </c>
      <c r="AA5572" s="36">
        <v>7.9631904772289985</v>
      </c>
      <c r="AB5572" s="36" t="s">
        <v>194</v>
      </c>
      <c r="AC5572" s="36" t="s">
        <v>194</v>
      </c>
      <c r="AD5572" s="36">
        <v>8.1129999999999995</v>
      </c>
      <c r="AE5572" s="39">
        <v>2325.6</v>
      </c>
      <c r="AF5572" s="36">
        <v>0.97176273616620001</v>
      </c>
      <c r="AG5572" s="36">
        <v>7.5039897139130424E-2</v>
      </c>
      <c r="AH5572" s="39">
        <v>0.52669618742806679</v>
      </c>
      <c r="AI5572" s="39">
        <v>3.4999999999999964</v>
      </c>
      <c r="AJ5572" s="128"/>
      <c r="AK5572" s="128"/>
      <c r="AL5572" s="128"/>
      <c r="AM5572" s="128"/>
    </row>
    <row r="5573" spans="1:39" s="5" customFormat="1" ht="15" customHeight="1" x14ac:dyDescent="0.2">
      <c r="A5573" s="35">
        <v>5715</v>
      </c>
      <c r="B5573" s="41">
        <v>120612</v>
      </c>
      <c r="C5573" s="44">
        <v>41073</v>
      </c>
      <c r="D5573" s="35">
        <v>3</v>
      </c>
      <c r="E5573" s="35" t="s">
        <v>47</v>
      </c>
      <c r="F5573" s="35">
        <v>-80</v>
      </c>
      <c r="G5573" s="84">
        <v>37.268000000000001</v>
      </c>
      <c r="H5573" s="37">
        <v>-80.621133333333333</v>
      </c>
      <c r="I5573" s="35">
        <v>25</v>
      </c>
      <c r="J5573" s="84">
        <v>9.0120000000000005</v>
      </c>
      <c r="K5573" s="37">
        <v>25.150200000000002</v>
      </c>
      <c r="L5573" s="39">
        <v>28.329000000000001</v>
      </c>
      <c r="M5573" s="39">
        <v>22.1</v>
      </c>
      <c r="N5573" s="38">
        <v>5.6627544907476484</v>
      </c>
      <c r="O5573" s="38">
        <v>2.2970392402815842</v>
      </c>
      <c r="P5573" s="36">
        <v>40.108108108108112</v>
      </c>
      <c r="Q5573" s="36">
        <v>23.135923999999999</v>
      </c>
      <c r="R5573" s="36">
        <v>2.7395972601390883</v>
      </c>
      <c r="S5573" s="36">
        <v>1.377</v>
      </c>
      <c r="T5573" s="36">
        <v>0.108</v>
      </c>
      <c r="U5573" s="36">
        <v>3.3889999999999998</v>
      </c>
      <c r="V5573" s="36">
        <v>0.92600000000000005</v>
      </c>
      <c r="W5573" s="36">
        <v>2.4629999999999996</v>
      </c>
      <c r="X5573" s="36">
        <v>30.495000000000001</v>
      </c>
      <c r="Y5573" s="36">
        <v>0.18160999999999999</v>
      </c>
      <c r="Z5573" s="36">
        <v>7.3609999999999995E-2</v>
      </c>
      <c r="AA5573" s="36">
        <v>7.8536001022460935</v>
      </c>
      <c r="AB5573" s="36" t="s">
        <v>194</v>
      </c>
      <c r="AC5573" s="36" t="s">
        <v>194</v>
      </c>
      <c r="AD5573" s="36">
        <v>4.766</v>
      </c>
      <c r="AE5573" s="39">
        <v>2136.36</v>
      </c>
      <c r="AF5573" s="36">
        <v>0.50738301483160497</v>
      </c>
      <c r="AG5573" s="36">
        <v>6.3796184535407904E-2</v>
      </c>
      <c r="AH5573" s="39">
        <v>0.81409144746293705</v>
      </c>
      <c r="AI5573" s="39">
        <v>2.7999999999999936</v>
      </c>
      <c r="AJ5573" s="128"/>
      <c r="AK5573" s="128"/>
      <c r="AL5573" s="128"/>
      <c r="AM5573" s="128"/>
    </row>
    <row r="5574" spans="1:39" s="5" customFormat="1" ht="15" customHeight="1" x14ac:dyDescent="0.2">
      <c r="A5574" s="35">
        <v>5716</v>
      </c>
      <c r="B5574" s="41">
        <v>120612</v>
      </c>
      <c r="C5574" s="44">
        <v>41073</v>
      </c>
      <c r="D5574" s="35">
        <v>4</v>
      </c>
      <c r="E5574" s="35" t="s">
        <v>48</v>
      </c>
      <c r="F5574" s="35">
        <v>-80</v>
      </c>
      <c r="G5574" s="84">
        <v>40.716999999999999</v>
      </c>
      <c r="H5574" s="37">
        <v>-80.67861666666667</v>
      </c>
      <c r="I5574" s="35">
        <v>25</v>
      </c>
      <c r="J5574" s="84">
        <v>7.9189999999999996</v>
      </c>
      <c r="K5574" s="37">
        <v>25.131983333333334</v>
      </c>
      <c r="L5574" s="39">
        <v>28.405000000000001</v>
      </c>
      <c r="M5574" s="39">
        <v>26.718</v>
      </c>
      <c r="N5574" s="38">
        <v>8.4116408053332687</v>
      </c>
      <c r="O5574" s="38">
        <v>3.4120972464150134</v>
      </c>
      <c r="P5574" s="36">
        <v>56.367567567567569</v>
      </c>
      <c r="Q5574" s="36">
        <v>24.497487</v>
      </c>
      <c r="R5574" s="36">
        <v>1.5795910825396913</v>
      </c>
      <c r="S5574" s="36">
        <v>1.1339999999999999</v>
      </c>
      <c r="T5574" s="36">
        <v>9.2999999999999999E-2</v>
      </c>
      <c r="U5574" s="36">
        <v>1.8859999999999999</v>
      </c>
      <c r="V5574" s="36">
        <v>0.48099999999999998</v>
      </c>
      <c r="W5574" s="36">
        <v>1.405</v>
      </c>
      <c r="X5574" s="36">
        <v>67.933000000000007</v>
      </c>
      <c r="Y5574" s="36">
        <v>0.26923999999999998</v>
      </c>
      <c r="Z5574" s="36">
        <v>0.17623999999999998</v>
      </c>
      <c r="AA5574" s="36">
        <v>7.9888997021351758</v>
      </c>
      <c r="AB5574" s="36" t="s">
        <v>194</v>
      </c>
      <c r="AC5574" s="36" t="s">
        <v>194</v>
      </c>
      <c r="AD5574" s="36">
        <v>3.0199999999999996</v>
      </c>
      <c r="AE5574" s="39">
        <v>2159.92</v>
      </c>
      <c r="AF5574" s="36">
        <v>0.59143490666666998</v>
      </c>
      <c r="AG5574" s="36">
        <v>8.3921630949672282E-2</v>
      </c>
      <c r="AH5574" s="39">
        <v>0.54805003050975531</v>
      </c>
      <c r="AI5574" s="39">
        <v>1.6500000000000092</v>
      </c>
      <c r="AJ5574" s="128"/>
      <c r="AK5574" s="128"/>
      <c r="AL5574" s="128"/>
      <c r="AM5574" s="128"/>
    </row>
    <row r="5575" spans="1:39" s="5" customFormat="1" ht="15" customHeight="1" x14ac:dyDescent="0.2">
      <c r="A5575" s="35">
        <v>5717</v>
      </c>
      <c r="B5575" s="41">
        <v>120612</v>
      </c>
      <c r="C5575" s="44">
        <v>41073</v>
      </c>
      <c r="D5575" s="35">
        <v>5</v>
      </c>
      <c r="E5575" s="35" t="s">
        <v>48</v>
      </c>
      <c r="F5575" s="35">
        <v>-80</v>
      </c>
      <c r="G5575" s="84">
        <v>43.170999999999999</v>
      </c>
      <c r="H5575" s="37">
        <v>-80.719516666666664</v>
      </c>
      <c r="I5575" s="35">
        <v>25</v>
      </c>
      <c r="J5575" s="84">
        <v>6.9489999999999998</v>
      </c>
      <c r="K5575" s="37">
        <v>25.115816666666667</v>
      </c>
      <c r="L5575" s="39">
        <v>28.777999999999999</v>
      </c>
      <c r="M5575" s="39">
        <v>30.364999999999998</v>
      </c>
      <c r="N5575" s="38">
        <v>6.2260224903508998</v>
      </c>
      <c r="O5575" s="38">
        <v>2.5255232227670676</v>
      </c>
      <c r="P5575" s="36">
        <v>47.070270270270271</v>
      </c>
      <c r="Q5575" s="36">
        <v>33.361539999999998</v>
      </c>
      <c r="R5575" s="36">
        <v>4.3582822458578798</v>
      </c>
      <c r="S5575" s="36">
        <v>1.008</v>
      </c>
      <c r="T5575" s="36">
        <v>0.153</v>
      </c>
      <c r="U5575" s="36">
        <v>1.478</v>
      </c>
      <c r="V5575" s="36">
        <v>0.29899999999999999</v>
      </c>
      <c r="W5575" s="36">
        <v>1.179</v>
      </c>
      <c r="X5575" s="36">
        <v>111.679</v>
      </c>
      <c r="Y5575" s="36">
        <v>0.27559</v>
      </c>
      <c r="Z5575" s="36">
        <v>0.12259</v>
      </c>
      <c r="AA5575" s="36">
        <v>7.9433124378710902</v>
      </c>
      <c r="AB5575" s="36" t="s">
        <v>194</v>
      </c>
      <c r="AC5575" s="36" t="s">
        <v>194</v>
      </c>
      <c r="AD5575" s="36">
        <v>2.4859999999999998</v>
      </c>
      <c r="AE5575" s="39">
        <v>1731.28</v>
      </c>
      <c r="AF5575" s="36">
        <v>0.77042913479383512</v>
      </c>
      <c r="AG5575" s="36">
        <v>9.2686099805206659E-2</v>
      </c>
      <c r="AH5575" s="39">
        <v>0.74044062756673079</v>
      </c>
      <c r="AI5575" s="39">
        <v>4.4500000000000028</v>
      </c>
      <c r="AJ5575" s="128"/>
      <c r="AK5575" s="128"/>
      <c r="AL5575" s="128"/>
      <c r="AM5575" s="128"/>
    </row>
    <row r="5576" spans="1:39" s="5" customFormat="1" ht="15" customHeight="1" x14ac:dyDescent="0.2">
      <c r="A5576" s="35">
        <v>5718</v>
      </c>
      <c r="B5576" s="41">
        <v>120612</v>
      </c>
      <c r="C5576" s="44">
        <v>41073</v>
      </c>
      <c r="D5576" s="35">
        <v>6</v>
      </c>
      <c r="E5576" s="35" t="s">
        <v>48</v>
      </c>
      <c r="F5576" s="35">
        <v>-80</v>
      </c>
      <c r="G5576" s="84">
        <v>45.521999999999998</v>
      </c>
      <c r="H5576" s="37">
        <v>-80.758700000000005</v>
      </c>
      <c r="I5576" s="35">
        <v>25</v>
      </c>
      <c r="J5576" s="84">
        <v>4.2060000000000004</v>
      </c>
      <c r="K5576" s="37">
        <v>25.0701</v>
      </c>
      <c r="L5576" s="39">
        <v>29.2</v>
      </c>
      <c r="M5576" s="39">
        <v>34.976999999999997</v>
      </c>
      <c r="N5576" s="38">
        <v>9.6664567843918991</v>
      </c>
      <c r="O5576" s="38">
        <v>3.9211006912826138</v>
      </c>
      <c r="P5576" s="36">
        <v>63.697297297297297</v>
      </c>
      <c r="Q5576" s="36">
        <v>33.111457000000001</v>
      </c>
      <c r="R5576" s="36">
        <v>2.3599444016052886</v>
      </c>
      <c r="S5576" s="36">
        <v>0.47199999999999998</v>
      </c>
      <c r="T5576" s="36">
        <v>0.28499999999999998</v>
      </c>
      <c r="U5576" s="36">
        <v>1.419</v>
      </c>
      <c r="V5576" s="36">
        <v>0.41899999999999998</v>
      </c>
      <c r="W5576" s="36">
        <v>1</v>
      </c>
      <c r="X5576" s="36">
        <v>123.96599999999999</v>
      </c>
      <c r="Y5576" s="36">
        <v>0.36575999999999997</v>
      </c>
      <c r="Z5576" s="36">
        <v>8.0759999999999998E-2</v>
      </c>
      <c r="AA5576" s="36">
        <v>7.9617378394909606</v>
      </c>
      <c r="AB5576" s="36" t="s">
        <v>194</v>
      </c>
      <c r="AC5576" s="36" t="s">
        <v>194</v>
      </c>
      <c r="AD5576" s="36">
        <v>1.891</v>
      </c>
      <c r="AE5576" s="39">
        <v>1434.12</v>
      </c>
      <c r="AF5576" s="36">
        <v>0.75646702651558484</v>
      </c>
      <c r="AG5576" s="36">
        <v>8.7010181103123432E-2</v>
      </c>
      <c r="AH5576" s="39">
        <v>0.47690690630755334</v>
      </c>
      <c r="AI5576" s="39">
        <v>2.4500000000000011</v>
      </c>
      <c r="AJ5576" s="128"/>
      <c r="AK5576" s="128"/>
      <c r="AL5576" s="128"/>
      <c r="AM5576" s="128"/>
    </row>
    <row r="5577" spans="1:39" s="5" customFormat="1" ht="15" customHeight="1" x14ac:dyDescent="0.2">
      <c r="A5577" s="35">
        <v>5719</v>
      </c>
      <c r="B5577" s="41">
        <v>120612</v>
      </c>
      <c r="C5577" s="44">
        <v>41073</v>
      </c>
      <c r="D5577" s="35">
        <v>7</v>
      </c>
      <c r="E5577" s="35" t="s">
        <v>48</v>
      </c>
      <c r="F5577" s="35">
        <v>-80</v>
      </c>
      <c r="G5577" s="84">
        <v>47.67</v>
      </c>
      <c r="H5577" s="37">
        <v>-80.794499999999999</v>
      </c>
      <c r="I5577" s="35">
        <v>25</v>
      </c>
      <c r="J5577" s="84">
        <v>7.0430000000000001</v>
      </c>
      <c r="K5577" s="37">
        <v>25.117383333333333</v>
      </c>
      <c r="L5577" s="39">
        <v>29.207000000000001</v>
      </c>
      <c r="M5577" s="39">
        <v>33.537999999999997</v>
      </c>
      <c r="N5577" s="38">
        <v>6.3429432022377545</v>
      </c>
      <c r="O5577" s="38">
        <v>2.5729509301918871</v>
      </c>
      <c r="P5577" s="36">
        <v>62.724324324324321</v>
      </c>
      <c r="Q5577" s="36">
        <v>38.641069999999992</v>
      </c>
      <c r="R5577" s="36">
        <v>1.6523293731642601</v>
      </c>
      <c r="S5577" s="36">
        <v>0.23499999999999999</v>
      </c>
      <c r="T5577" s="36">
        <v>0.15</v>
      </c>
      <c r="U5577" s="36">
        <v>0.77900000000000003</v>
      </c>
      <c r="V5577" s="36">
        <v>0.24</v>
      </c>
      <c r="W5577" s="36">
        <v>0.53900000000000003</v>
      </c>
      <c r="X5577" s="36">
        <v>107.244</v>
      </c>
      <c r="Y5577" s="36">
        <v>0.34925000000000006</v>
      </c>
      <c r="Z5577" s="36">
        <v>0.19925000000000007</v>
      </c>
      <c r="AA5577" s="36">
        <v>8.16341809971507</v>
      </c>
      <c r="AB5577" s="36" t="s">
        <v>194</v>
      </c>
      <c r="AC5577" s="36" t="s">
        <v>194</v>
      </c>
      <c r="AD5577" s="36">
        <v>1.014</v>
      </c>
      <c r="AE5577" s="39">
        <v>1100.48</v>
      </c>
      <c r="AF5577" s="36">
        <v>0.40043326542021002</v>
      </c>
      <c r="AG5577" s="36">
        <v>6.9202965170444997E-2</v>
      </c>
      <c r="AH5577" s="39">
        <v>0.72679194074662667</v>
      </c>
      <c r="AI5577" s="39">
        <v>1.6999999999999993</v>
      </c>
      <c r="AJ5577" s="128"/>
      <c r="AK5577" s="128"/>
      <c r="AL5577" s="128"/>
      <c r="AM5577" s="128"/>
    </row>
    <row r="5578" spans="1:39" s="5" customFormat="1" ht="15" customHeight="1" x14ac:dyDescent="0.2">
      <c r="A5578" s="35">
        <v>5720</v>
      </c>
      <c r="B5578" s="41">
        <v>120612</v>
      </c>
      <c r="C5578" s="44">
        <v>41073</v>
      </c>
      <c r="D5578" s="35">
        <v>8</v>
      </c>
      <c r="E5578" s="35" t="s">
        <v>48</v>
      </c>
      <c r="F5578" s="35">
        <v>-80</v>
      </c>
      <c r="G5578" s="84">
        <v>51.808</v>
      </c>
      <c r="H5578" s="37">
        <v>-80.863466666666667</v>
      </c>
      <c r="I5578" s="35">
        <v>25</v>
      </c>
      <c r="J5578" s="84">
        <v>7.6669999999999998</v>
      </c>
      <c r="K5578" s="37">
        <v>25.127783333333333</v>
      </c>
      <c r="L5578" s="39">
        <v>29.483000000000001</v>
      </c>
      <c r="M5578" s="39">
        <v>36.328000000000003</v>
      </c>
      <c r="N5578" s="38">
        <v>4.8382173009901495</v>
      </c>
      <c r="O5578" s="38">
        <v>1.9625740461717092</v>
      </c>
      <c r="P5578" s="36">
        <v>23.070270270270267</v>
      </c>
      <c r="Q5578" s="36">
        <v>30.027100000000001</v>
      </c>
      <c r="R5578" s="36">
        <v>9.4355201325898896</v>
      </c>
      <c r="S5578" s="36">
        <v>0.309</v>
      </c>
      <c r="T5578" s="36">
        <v>0.113</v>
      </c>
      <c r="U5578" s="36">
        <v>2.2949999999999999</v>
      </c>
      <c r="V5578" s="36">
        <v>0.31900000000000001</v>
      </c>
      <c r="W5578" s="36">
        <v>1.976</v>
      </c>
      <c r="X5578" s="36">
        <v>58.616999999999997</v>
      </c>
      <c r="Y5578" s="36">
        <v>0.33655000000000002</v>
      </c>
      <c r="Z5578" s="36">
        <v>0.22355000000000003</v>
      </c>
      <c r="AA5578" s="36">
        <v>7.9841327389277259</v>
      </c>
      <c r="AB5578" s="36" t="s">
        <v>194</v>
      </c>
      <c r="AC5578" s="36" t="s">
        <v>194</v>
      </c>
      <c r="AD5578" s="36">
        <v>2.6040000000000001</v>
      </c>
      <c r="AE5578" s="39">
        <v>2014</v>
      </c>
      <c r="AF5578" s="36">
        <v>2.6416308862449003</v>
      </c>
      <c r="AG5578" s="36">
        <v>0.50165087127796948</v>
      </c>
      <c r="AH5578" s="39">
        <v>0.95283029124313123</v>
      </c>
      <c r="AI5578" s="39">
        <v>9.7499999999999964</v>
      </c>
      <c r="AJ5578" s="128"/>
      <c r="AK5578" s="128"/>
      <c r="AL5578" s="128"/>
      <c r="AM5578" s="128"/>
    </row>
    <row r="5579" spans="1:39" s="5" customFormat="1" ht="15" customHeight="1" x14ac:dyDescent="0.2">
      <c r="A5579" s="35">
        <v>5721</v>
      </c>
      <c r="B5579" s="41">
        <v>120612</v>
      </c>
      <c r="C5579" s="44">
        <v>41073</v>
      </c>
      <c r="D5579" s="35">
        <v>9</v>
      </c>
      <c r="E5579" s="35" t="s">
        <v>49</v>
      </c>
      <c r="F5579" s="35">
        <v>-80</v>
      </c>
      <c r="G5579" s="84">
        <v>54.332000000000001</v>
      </c>
      <c r="H5579" s="37">
        <v>-80.905533333333338</v>
      </c>
      <c r="I5579" s="35">
        <v>25</v>
      </c>
      <c r="J5579" s="84">
        <v>7.6070000000000002</v>
      </c>
      <c r="K5579" s="37">
        <v>25.126783333333332</v>
      </c>
      <c r="L5579" s="39">
        <v>29.6</v>
      </c>
      <c r="M5579" s="39">
        <v>35.234000000000002</v>
      </c>
      <c r="N5579" s="38">
        <v>2.541339041952642</v>
      </c>
      <c r="O5579" s="38">
        <v>1.0308685484710283</v>
      </c>
      <c r="P5579" s="36">
        <v>26.57297297297297</v>
      </c>
      <c r="Q5579" s="36">
        <v>30.527266000000004</v>
      </c>
      <c r="R5579" s="36">
        <v>7.1416701088553047</v>
      </c>
      <c r="S5579" s="36">
        <v>0.20599999999999999</v>
      </c>
      <c r="T5579" s="36">
        <v>0.126</v>
      </c>
      <c r="U5579" s="36">
        <v>1.581</v>
      </c>
      <c r="V5579" s="36">
        <v>0.23200000000000001</v>
      </c>
      <c r="W5579" s="36">
        <v>1.349</v>
      </c>
      <c r="X5579" s="36">
        <v>58.594999999999999</v>
      </c>
      <c r="Y5579" s="36">
        <v>0.35940999999999995</v>
      </c>
      <c r="Z5579" s="36">
        <v>0.23340999999999995</v>
      </c>
      <c r="AA5579" s="36">
        <v>7.9064023021529009</v>
      </c>
      <c r="AB5579" s="36" t="s">
        <v>194</v>
      </c>
      <c r="AC5579" s="36" t="s">
        <v>194</v>
      </c>
      <c r="AD5579" s="36">
        <v>1.7869999999999999</v>
      </c>
      <c r="AE5579" s="39">
        <v>2446.44</v>
      </c>
      <c r="AF5579" s="36">
        <v>2.5899710856153746</v>
      </c>
      <c r="AG5579" s="36">
        <v>0.73412421300690567</v>
      </c>
      <c r="AH5579" s="39">
        <v>1.8140043197297671</v>
      </c>
      <c r="AI5579" s="39">
        <v>7.4499999999999922</v>
      </c>
      <c r="AJ5579" s="128"/>
      <c r="AK5579" s="128"/>
      <c r="AL5579" s="128"/>
      <c r="AM5579" s="128"/>
    </row>
    <row r="5580" spans="1:39" s="5" customFormat="1" ht="15" customHeight="1" x14ac:dyDescent="0.2">
      <c r="A5580" s="35">
        <v>5722</v>
      </c>
      <c r="B5580" s="41">
        <v>120612</v>
      </c>
      <c r="C5580" s="44">
        <v>41073</v>
      </c>
      <c r="D5580" s="35">
        <v>10</v>
      </c>
      <c r="E5580" s="35" t="s">
        <v>49</v>
      </c>
      <c r="F5580" s="35">
        <v>-80</v>
      </c>
      <c r="G5580" s="84">
        <v>59.741</v>
      </c>
      <c r="H5580" s="37">
        <v>-80.995683333333332</v>
      </c>
      <c r="I5580" s="35">
        <v>25</v>
      </c>
      <c r="J5580" s="84">
        <v>6.6840000000000002</v>
      </c>
      <c r="K5580" s="37">
        <v>25.1114</v>
      </c>
      <c r="L5580" s="39">
        <v>30.021000000000001</v>
      </c>
      <c r="M5580" s="39">
        <v>36.765000000000001</v>
      </c>
      <c r="N5580" s="38">
        <v>10.356730863553819</v>
      </c>
      <c r="O5580" s="38">
        <v>4.2011034088602255</v>
      </c>
      <c r="P5580" s="36">
        <v>35.827027027027029</v>
      </c>
      <c r="Q5580" s="36">
        <v>14.633101999999999</v>
      </c>
      <c r="R5580" s="36">
        <v>4.6723155506017893</v>
      </c>
      <c r="S5580" s="36">
        <v>0.25800000000000001</v>
      </c>
      <c r="T5580" s="36">
        <v>0.09</v>
      </c>
      <c r="U5580" s="36">
        <v>1.4450000000000001</v>
      </c>
      <c r="V5580" s="36">
        <v>0.14499999999999999</v>
      </c>
      <c r="W5580" s="36">
        <v>1.3</v>
      </c>
      <c r="X5580" s="36">
        <v>31.48</v>
      </c>
      <c r="Y5580" s="36">
        <v>0.37591999999999998</v>
      </c>
      <c r="Z5580" s="36">
        <v>0.28591999999999995</v>
      </c>
      <c r="AA5580" s="36">
        <v>7.8650123598260935</v>
      </c>
      <c r="AB5580" s="36" t="s">
        <v>194</v>
      </c>
      <c r="AC5580" s="36" t="s">
        <v>194</v>
      </c>
      <c r="AD5580" s="36">
        <v>1.7030000000000001</v>
      </c>
      <c r="AE5580" s="39">
        <v>2157.64</v>
      </c>
      <c r="AF5580" s="36">
        <v>1.4925493749449248</v>
      </c>
      <c r="AG5580" s="36">
        <v>0.28277616170399195</v>
      </c>
      <c r="AH5580" s="39">
        <v>0.4451211546128872</v>
      </c>
      <c r="AI5580" s="39">
        <v>4.8499999999999943</v>
      </c>
      <c r="AJ5580" s="128"/>
      <c r="AK5580" s="128"/>
      <c r="AL5580" s="128"/>
      <c r="AM5580" s="128"/>
    </row>
    <row r="5581" spans="1:39" s="5" customFormat="1" ht="15" customHeight="1" x14ac:dyDescent="0.2">
      <c r="A5581" s="35">
        <v>5723</v>
      </c>
      <c r="B5581" s="41">
        <v>120612</v>
      </c>
      <c r="C5581" s="44">
        <v>41073</v>
      </c>
      <c r="D5581" s="35">
        <v>11</v>
      </c>
      <c r="E5581" s="35" t="s">
        <v>49</v>
      </c>
      <c r="F5581" s="35">
        <v>-81</v>
      </c>
      <c r="G5581" s="84">
        <v>3.4000000000000002E-2</v>
      </c>
      <c r="H5581" s="37">
        <v>-81.000566666666671</v>
      </c>
      <c r="I5581" s="35">
        <v>25</v>
      </c>
      <c r="J5581" s="84">
        <v>4.5019999999999998</v>
      </c>
      <c r="K5581" s="37">
        <v>25.075033333333334</v>
      </c>
      <c r="L5581" s="39">
        <v>30.024000000000001</v>
      </c>
      <c r="M5581" s="39">
        <v>36.804000000000002</v>
      </c>
      <c r="N5581" s="38">
        <v>8.433926409249521</v>
      </c>
      <c r="O5581" s="38">
        <v>3.4211371768539269</v>
      </c>
      <c r="P5581" s="36">
        <v>50.702702702702695</v>
      </c>
      <c r="Q5581" s="36">
        <v>17.828607000000002</v>
      </c>
      <c r="R5581" s="36">
        <v>1.5810252467182251</v>
      </c>
      <c r="S5581" s="36">
        <v>0.36799999999999999</v>
      </c>
      <c r="T5581" s="36">
        <v>8.1000000000000003E-2</v>
      </c>
      <c r="U5581" s="36">
        <v>1.415</v>
      </c>
      <c r="V5581" s="36">
        <v>0.19</v>
      </c>
      <c r="W5581" s="36">
        <v>1.2250000000000001</v>
      </c>
      <c r="X5581" s="36">
        <v>15.215999999999999</v>
      </c>
      <c r="Y5581" s="36">
        <v>0.36702999999999997</v>
      </c>
      <c r="Z5581" s="36">
        <v>0.28602999999999995</v>
      </c>
      <c r="AA5581" s="36">
        <v>8.0932566217380622</v>
      </c>
      <c r="AB5581" s="36" t="s">
        <v>194</v>
      </c>
      <c r="AC5581" s="36" t="s">
        <v>194</v>
      </c>
      <c r="AD5581" s="36">
        <v>1.7830000000000001</v>
      </c>
      <c r="AE5581" s="39">
        <v>1897.72</v>
      </c>
      <c r="AF5581" s="36">
        <v>1.419387927566895</v>
      </c>
      <c r="AG5581" s="36">
        <v>0.29367069426633063</v>
      </c>
      <c r="AH5581" s="39">
        <v>0.54660187631518753</v>
      </c>
      <c r="AI5581" s="39">
        <v>1.7499999999999982</v>
      </c>
      <c r="AJ5581" s="128"/>
      <c r="AK5581" s="128"/>
      <c r="AL5581" s="128"/>
      <c r="AM5581" s="128"/>
    </row>
    <row r="5582" spans="1:39" s="5" customFormat="1" ht="15" customHeight="1" x14ac:dyDescent="0.2">
      <c r="A5582" s="35">
        <v>5724</v>
      </c>
      <c r="B5582" s="41">
        <v>120612</v>
      </c>
      <c r="C5582" s="44">
        <v>41073</v>
      </c>
      <c r="D5582" s="35">
        <v>12</v>
      </c>
      <c r="E5582" s="35" t="s">
        <v>49</v>
      </c>
      <c r="F5582" s="35">
        <v>-81</v>
      </c>
      <c r="G5582" s="84">
        <v>4</v>
      </c>
      <c r="H5582" s="37">
        <v>-81.066666666666663</v>
      </c>
      <c r="I5582" s="35">
        <v>25</v>
      </c>
      <c r="J5582" s="84">
        <v>6.7549999999999999</v>
      </c>
      <c r="K5582" s="37">
        <v>25.112583333333333</v>
      </c>
      <c r="L5582" s="39">
        <v>30.638999999999999</v>
      </c>
      <c r="M5582" s="39">
        <v>36.149000000000001</v>
      </c>
      <c r="N5582" s="38">
        <v>9.7774250520515942</v>
      </c>
      <c r="O5582" s="38">
        <v>3.9661138497476096</v>
      </c>
      <c r="P5582" s="36">
        <v>28.432432432432432</v>
      </c>
      <c r="Q5582" s="36">
        <v>31.833254999999998</v>
      </c>
      <c r="R5582" s="36">
        <v>5.9840241924172224</v>
      </c>
      <c r="S5582" s="36">
        <v>8.6999999999999994E-2</v>
      </c>
      <c r="T5582" s="36">
        <v>0.19</v>
      </c>
      <c r="U5582" s="36">
        <v>1.0249999999999999</v>
      </c>
      <c r="V5582" s="36">
        <v>0.186</v>
      </c>
      <c r="W5582" s="36">
        <v>0.83899999999999997</v>
      </c>
      <c r="X5582" s="36">
        <v>79.358000000000004</v>
      </c>
      <c r="Y5582" s="36">
        <v>0.52323999999999993</v>
      </c>
      <c r="Z5582" s="36">
        <v>0.33323999999999993</v>
      </c>
      <c r="AA5582" s="36">
        <v>7.8876049444764487</v>
      </c>
      <c r="AB5582" s="36" t="s">
        <v>194</v>
      </c>
      <c r="AC5582" s="36" t="s">
        <v>194</v>
      </c>
      <c r="AD5582" s="36">
        <v>1.1120000000000001</v>
      </c>
      <c r="AE5582" s="39">
        <v>2620.48</v>
      </c>
      <c r="AF5582" s="36">
        <v>2.6541967836953253</v>
      </c>
      <c r="AG5582" s="36">
        <v>0.52261331257445498</v>
      </c>
      <c r="AH5582" s="39">
        <v>0.47149428151665407</v>
      </c>
      <c r="AI5582" s="39">
        <v>6.2999999999999989</v>
      </c>
      <c r="AJ5582" s="128"/>
      <c r="AK5582" s="128"/>
      <c r="AL5582" s="128"/>
      <c r="AM5582" s="128"/>
    </row>
    <row r="5583" spans="1:39" s="5" customFormat="1" ht="15" customHeight="1" x14ac:dyDescent="0.2">
      <c r="A5583" s="35">
        <v>5725</v>
      </c>
      <c r="B5583" s="41">
        <v>120612</v>
      </c>
      <c r="C5583" s="44">
        <v>41073</v>
      </c>
      <c r="D5583" s="35">
        <v>13</v>
      </c>
      <c r="E5583" s="35" t="s">
        <v>49</v>
      </c>
      <c r="F5583" s="35">
        <v>-81</v>
      </c>
      <c r="G5583" s="84">
        <v>5.819</v>
      </c>
      <c r="H5583" s="37">
        <v>-81.096983333333327</v>
      </c>
      <c r="I5583" s="35">
        <v>25</v>
      </c>
      <c r="J5583" s="84">
        <v>6.8019999999999996</v>
      </c>
      <c r="K5583" s="37">
        <v>25.113366666666668</v>
      </c>
      <c r="L5583" s="39">
        <v>30.661999999999999</v>
      </c>
      <c r="M5583" s="39">
        <v>36.43</v>
      </c>
      <c r="N5583" s="38">
        <v>7.5244730322614624</v>
      </c>
      <c r="O5583" s="38">
        <v>3.052226587923847</v>
      </c>
      <c r="P5583" s="36">
        <v>19.416216216216213</v>
      </c>
      <c r="Q5583" s="36">
        <v>18.578855999999998</v>
      </c>
      <c r="R5583" s="36">
        <v>9.8990880337245386</v>
      </c>
      <c r="S5583" s="36">
        <v>0.157</v>
      </c>
      <c r="T5583" s="36">
        <v>0.1</v>
      </c>
      <c r="U5583" s="36">
        <v>0.28299999999999997</v>
      </c>
      <c r="V5583" s="36">
        <v>8.1000000000000003E-2</v>
      </c>
      <c r="W5583" s="36">
        <v>0.20199999999999996</v>
      </c>
      <c r="X5583" s="36">
        <v>56.856999999999999</v>
      </c>
      <c r="Y5583" s="36">
        <v>0.58928000000000003</v>
      </c>
      <c r="Z5583" s="36">
        <v>0.48928000000000005</v>
      </c>
      <c r="AA5583" s="36">
        <v>7.8591730735478249</v>
      </c>
      <c r="AB5583" s="36" t="s">
        <v>194</v>
      </c>
      <c r="AC5583" s="36" t="s">
        <v>194</v>
      </c>
      <c r="AD5583" s="36">
        <v>0.43999999999999995</v>
      </c>
      <c r="AE5583" s="39">
        <v>2317.2399999999998</v>
      </c>
      <c r="AF5583" s="36">
        <v>3.3676605167138991</v>
      </c>
      <c r="AG5583" s="36">
        <v>0.5443781506488492</v>
      </c>
      <c r="AH5583" s="39">
        <v>0.61266748916960045</v>
      </c>
      <c r="AI5583" s="39">
        <v>10.300000000000002</v>
      </c>
      <c r="AJ5583" s="128"/>
      <c r="AK5583" s="128"/>
      <c r="AL5583" s="128"/>
      <c r="AM5583" s="128"/>
    </row>
    <row r="5584" spans="1:39" s="5" customFormat="1" ht="15" customHeight="1" x14ac:dyDescent="0.2">
      <c r="A5584" s="35">
        <v>5726</v>
      </c>
      <c r="B5584" s="41">
        <v>120612</v>
      </c>
      <c r="C5584" s="44">
        <v>41073</v>
      </c>
      <c r="D5584" s="35">
        <v>14</v>
      </c>
      <c r="E5584" s="35" t="s">
        <v>49</v>
      </c>
      <c r="F5584" s="35">
        <v>-81</v>
      </c>
      <c r="G5584" s="84">
        <v>1.6839999999999999</v>
      </c>
      <c r="H5584" s="37">
        <v>-81.02806666666666</v>
      </c>
      <c r="I5584" s="35">
        <v>25</v>
      </c>
      <c r="J5584" s="84">
        <v>2.0830000000000002</v>
      </c>
      <c r="K5584" s="37">
        <v>25.034716666666668</v>
      </c>
      <c r="L5584" s="39">
        <v>29.937000000000001</v>
      </c>
      <c r="M5584" s="39">
        <v>36.558999999999997</v>
      </c>
      <c r="N5584" s="38">
        <v>10.747509571042778</v>
      </c>
      <c r="O5584" s="38">
        <v>4.3596188498590012</v>
      </c>
      <c r="P5584" s="36">
        <v>30.854054054054053</v>
      </c>
      <c r="Q5584" s="36">
        <v>9.7981639999999981</v>
      </c>
      <c r="R5584" s="36">
        <v>3.1394381099180015</v>
      </c>
      <c r="S5584" s="36">
        <v>0.78100000000000003</v>
      </c>
      <c r="T5584" s="36">
        <v>8.7999999999999995E-2</v>
      </c>
      <c r="U5584" s="36">
        <v>1.5449999999999999</v>
      </c>
      <c r="V5584" s="36">
        <v>0.216</v>
      </c>
      <c r="W5584" s="36">
        <v>1.329</v>
      </c>
      <c r="X5584" s="36">
        <v>28.88</v>
      </c>
      <c r="Y5584" s="36">
        <v>2.5400000000000002E-2</v>
      </c>
      <c r="Z5584" s="36">
        <v>0</v>
      </c>
      <c r="AA5584" s="36">
        <v>7.9000049641541255</v>
      </c>
      <c r="AB5584" s="36" t="s">
        <v>194</v>
      </c>
      <c r="AC5584" s="36" t="s">
        <v>194</v>
      </c>
      <c r="AD5584" s="36">
        <v>2.3260000000000001</v>
      </c>
      <c r="AE5584" s="39">
        <v>2180.44</v>
      </c>
      <c r="AF5584" s="36">
        <v>1.76871987668871</v>
      </c>
      <c r="AG5584" s="36">
        <v>0.31147405442318682</v>
      </c>
      <c r="AH5584" s="39">
        <v>0.42893658010045527</v>
      </c>
      <c r="AI5584" s="39">
        <v>3.3499999999999908</v>
      </c>
      <c r="AJ5584" s="128"/>
      <c r="AK5584" s="128"/>
      <c r="AL5584" s="128"/>
      <c r="AM5584" s="128"/>
    </row>
    <row r="5585" spans="1:39" s="5" customFormat="1" ht="15" customHeight="1" x14ac:dyDescent="0.2">
      <c r="A5585" s="35">
        <v>5727</v>
      </c>
      <c r="B5585" s="41">
        <v>120612</v>
      </c>
      <c r="C5585" s="44">
        <v>41073</v>
      </c>
      <c r="D5585" s="35">
        <v>34</v>
      </c>
      <c r="E5585" s="35" t="s">
        <v>49</v>
      </c>
      <c r="F5585" s="35">
        <v>-80</v>
      </c>
      <c r="G5585" s="84">
        <v>57.372</v>
      </c>
      <c r="H5585" s="37">
        <v>-80.956199999999995</v>
      </c>
      <c r="I5585" s="35">
        <v>24</v>
      </c>
      <c r="J5585" s="84">
        <v>59.295999999999999</v>
      </c>
      <c r="K5585" s="37">
        <v>24.988266666666668</v>
      </c>
      <c r="L5585" s="39">
        <v>30.582999999999998</v>
      </c>
      <c r="M5585" s="39">
        <v>36.838000000000001</v>
      </c>
      <c r="N5585" s="38">
        <v>6.0149633656148707</v>
      </c>
      <c r="O5585" s="38">
        <v>2.4399092177223012</v>
      </c>
      <c r="P5585" s="36">
        <v>59.394594594594594</v>
      </c>
      <c r="Q5585" s="36">
        <v>14.521953999999999</v>
      </c>
      <c r="R5585" s="36">
        <v>1.389264828989617</v>
      </c>
      <c r="S5585" s="36">
        <v>0.38200000000000001</v>
      </c>
      <c r="T5585" s="36">
        <v>4.2000000000000003E-2</v>
      </c>
      <c r="U5585" s="36">
        <v>1.2549999999999999</v>
      </c>
      <c r="V5585" s="36">
        <v>0.14099999999999999</v>
      </c>
      <c r="W5585" s="36">
        <v>1.1139999999999999</v>
      </c>
      <c r="X5585" s="36">
        <v>122.23099999999999</v>
      </c>
      <c r="Y5585" s="36">
        <v>0.19558</v>
      </c>
      <c r="Z5585" s="36">
        <v>0.15357999999999999</v>
      </c>
      <c r="AA5585" s="36">
        <v>7.984135761007856</v>
      </c>
      <c r="AB5585" s="36" t="s">
        <v>194</v>
      </c>
      <c r="AC5585" s="36" t="s">
        <v>194</v>
      </c>
      <c r="AD5585" s="36">
        <v>1.637</v>
      </c>
      <c r="AE5585" s="39">
        <v>1824.76</v>
      </c>
      <c r="AF5585" s="36">
        <v>0.51017543648725505</v>
      </c>
      <c r="AG5585" s="36">
        <v>0.20733101269663193</v>
      </c>
      <c r="AH5585" s="39">
        <v>0.76642195800451896</v>
      </c>
      <c r="AI5585" s="39">
        <v>1.4500000000000046</v>
      </c>
      <c r="AJ5585" s="128"/>
      <c r="AK5585" s="128"/>
      <c r="AL5585" s="128"/>
      <c r="AM5585" s="128"/>
    </row>
    <row r="5586" spans="1:39" s="5" customFormat="1" ht="15" customHeight="1" x14ac:dyDescent="0.2">
      <c r="A5586" s="35">
        <v>5728</v>
      </c>
      <c r="B5586" s="41">
        <v>120612</v>
      </c>
      <c r="C5586" s="44">
        <v>41073</v>
      </c>
      <c r="D5586" s="35">
        <v>15</v>
      </c>
      <c r="E5586" s="35" t="s">
        <v>49</v>
      </c>
      <c r="F5586" s="35">
        <v>-80</v>
      </c>
      <c r="G5586" s="84">
        <v>56.948</v>
      </c>
      <c r="H5586" s="37">
        <v>-80.949133333333336</v>
      </c>
      <c r="I5586" s="35">
        <v>24</v>
      </c>
      <c r="J5586" s="84">
        <v>55.878</v>
      </c>
      <c r="K5586" s="37">
        <v>24.9313</v>
      </c>
      <c r="L5586" s="39">
        <v>30.234000000000002</v>
      </c>
      <c r="M5586" s="39">
        <v>36.284999999999997</v>
      </c>
      <c r="N5586" s="38">
        <v>12.358488684947492</v>
      </c>
      <c r="O5586" s="38">
        <v>5.0130962778420409</v>
      </c>
      <c r="P5586" s="36">
        <v>54.724324324324328</v>
      </c>
      <c r="Q5586" s="36">
        <v>11.382022999999998</v>
      </c>
      <c r="R5586" s="36">
        <v>1.8825164766551279</v>
      </c>
      <c r="S5586" s="36">
        <v>0.33700000000000002</v>
      </c>
      <c r="T5586" s="36">
        <v>8.3000000000000004E-2</v>
      </c>
      <c r="U5586" s="36">
        <v>1.238</v>
      </c>
      <c r="V5586" s="36">
        <v>0.22500000000000001</v>
      </c>
      <c r="W5586" s="36">
        <v>1.0129999999999999</v>
      </c>
      <c r="X5586" s="36">
        <v>19.984999999999999</v>
      </c>
      <c r="Y5586" s="36">
        <v>0.30225999999999997</v>
      </c>
      <c r="Z5586" s="36">
        <v>0.21925999999999995</v>
      </c>
      <c r="AA5586" s="36">
        <v>8.0625245764702704</v>
      </c>
      <c r="AB5586" s="36" t="s">
        <v>194</v>
      </c>
      <c r="AC5586" s="36" t="s">
        <v>194</v>
      </c>
      <c r="AD5586" s="36">
        <v>1.575</v>
      </c>
      <c r="AE5586" s="39">
        <v>1883.28</v>
      </c>
      <c r="AF5586" s="36">
        <v>0.56686159609695008</v>
      </c>
      <c r="AG5586" s="36">
        <v>0.11663753807221341</v>
      </c>
      <c r="AH5586" s="39">
        <v>0.37302295754131581</v>
      </c>
      <c r="AI5586" s="39">
        <v>1.9500000000000028</v>
      </c>
      <c r="AJ5586" s="128"/>
      <c r="AK5586" s="128"/>
      <c r="AL5586" s="128"/>
      <c r="AM5586" s="128"/>
    </row>
    <row r="5587" spans="1:39" s="5" customFormat="1" ht="15" customHeight="1" x14ac:dyDescent="0.2">
      <c r="A5587" s="35">
        <v>5729</v>
      </c>
      <c r="B5587" s="41">
        <v>120612</v>
      </c>
      <c r="C5587" s="44">
        <v>41073</v>
      </c>
      <c r="D5587" s="35">
        <v>16</v>
      </c>
      <c r="E5587" s="35" t="s">
        <v>50</v>
      </c>
      <c r="F5587" s="35">
        <v>-80</v>
      </c>
      <c r="G5587" s="84">
        <v>49.847000000000001</v>
      </c>
      <c r="H5587" s="37">
        <v>-80.830783333333329</v>
      </c>
      <c r="I5587" s="35">
        <v>24</v>
      </c>
      <c r="J5587" s="84">
        <v>52.523000000000003</v>
      </c>
      <c r="K5587" s="37">
        <v>24.875383333333332</v>
      </c>
      <c r="L5587" s="39">
        <v>30.373000000000001</v>
      </c>
      <c r="M5587" s="39">
        <v>35.841000000000001</v>
      </c>
      <c r="N5587" s="38">
        <v>9.5594888996787546</v>
      </c>
      <c r="O5587" s="38">
        <v>3.8777102478089525</v>
      </c>
      <c r="P5587" s="36">
        <v>52.410810810810801</v>
      </c>
      <c r="Q5587" s="36">
        <v>19.468039999999998</v>
      </c>
      <c r="R5587" s="36">
        <v>2.6456522172954435</v>
      </c>
      <c r="S5587" s="36">
        <v>0.371</v>
      </c>
      <c r="T5587" s="36">
        <v>0.14199999999999999</v>
      </c>
      <c r="U5587" s="36">
        <v>1.617</v>
      </c>
      <c r="V5587" s="36">
        <v>0.25700000000000001</v>
      </c>
      <c r="W5587" s="36">
        <v>1.36</v>
      </c>
      <c r="X5587" s="36">
        <v>56.94</v>
      </c>
      <c r="Y5587" s="36">
        <v>0.21463000000000002</v>
      </c>
      <c r="Z5587" s="36">
        <v>7.2630000000000028E-2</v>
      </c>
      <c r="AA5587" s="36">
        <v>7.9676039422432376</v>
      </c>
      <c r="AB5587" s="36" t="s">
        <v>194</v>
      </c>
      <c r="AC5587" s="36" t="s">
        <v>194</v>
      </c>
      <c r="AD5587" s="36">
        <v>1.988</v>
      </c>
      <c r="AE5587" s="39">
        <v>1697.08</v>
      </c>
      <c r="AF5587" s="36">
        <v>1.2965213747182949</v>
      </c>
      <c r="AG5587" s="36">
        <v>0.21440926209784117</v>
      </c>
      <c r="AH5587" s="39">
        <v>0.4822433550976683</v>
      </c>
      <c r="AI5587" s="39">
        <v>2.8000000000000025</v>
      </c>
      <c r="AJ5587" s="128"/>
      <c r="AK5587" s="128"/>
      <c r="AL5587" s="128"/>
      <c r="AM5587" s="128"/>
    </row>
    <row r="5588" spans="1:39" s="5" customFormat="1" ht="15" customHeight="1" x14ac:dyDescent="0.2">
      <c r="A5588" s="35">
        <v>5730</v>
      </c>
      <c r="B5588" s="41">
        <v>120612</v>
      </c>
      <c r="C5588" s="44">
        <v>41073</v>
      </c>
      <c r="D5588" s="35">
        <v>36</v>
      </c>
      <c r="E5588" s="35" t="s">
        <v>50</v>
      </c>
      <c r="F5588" s="35">
        <v>-80</v>
      </c>
      <c r="G5588" s="84">
        <v>47.622</v>
      </c>
      <c r="H5588" s="37">
        <v>-80.793700000000001</v>
      </c>
      <c r="I5588" s="35">
        <v>24</v>
      </c>
      <c r="J5588" s="84">
        <v>57.588000000000001</v>
      </c>
      <c r="K5588" s="37">
        <v>24.959800000000001</v>
      </c>
      <c r="L5588" s="39">
        <v>31.436</v>
      </c>
      <c r="M5588" s="39">
        <v>35.996000000000002</v>
      </c>
      <c r="N5588" s="38">
        <v>6.5883534787724267</v>
      </c>
      <c r="O5588" s="38">
        <v>2.6724991334716788</v>
      </c>
      <c r="P5588" s="36">
        <v>56.994594594594595</v>
      </c>
      <c r="Q5588" s="36">
        <v>23.552728999999999</v>
      </c>
      <c r="R5588" s="36">
        <v>1.3689223977591947</v>
      </c>
      <c r="S5588" s="36">
        <v>0.14899999999999999</v>
      </c>
      <c r="T5588" s="36">
        <v>0.121</v>
      </c>
      <c r="U5588" s="36">
        <v>1.353</v>
      </c>
      <c r="V5588" s="36">
        <v>0.17299999999999999</v>
      </c>
      <c r="W5588" s="36">
        <v>1.18</v>
      </c>
      <c r="X5588" s="36">
        <v>102.429</v>
      </c>
      <c r="Y5588" s="36">
        <v>0.27685999999999999</v>
      </c>
      <c r="Z5588" s="36">
        <v>0.15586</v>
      </c>
      <c r="AA5588" s="36">
        <v>8.0179074481196242</v>
      </c>
      <c r="AB5588" s="36" t="s">
        <v>194</v>
      </c>
      <c r="AC5588" s="36" t="s">
        <v>194</v>
      </c>
      <c r="AD5588" s="36">
        <v>1.5019999999999998</v>
      </c>
      <c r="AE5588" s="39">
        <v>1732.8</v>
      </c>
      <c r="AF5588" s="36">
        <v>1.1010518588227951</v>
      </c>
      <c r="AG5588" s="36">
        <v>0.96549124865643077</v>
      </c>
      <c r="AH5588" s="39">
        <v>0.69971959076776147</v>
      </c>
      <c r="AI5588" s="39">
        <v>1.5000000000000036</v>
      </c>
      <c r="AJ5588" s="128"/>
      <c r="AK5588" s="128"/>
      <c r="AL5588" s="128"/>
      <c r="AM5588" s="128"/>
    </row>
    <row r="5589" spans="1:39" s="5" customFormat="1" ht="15" customHeight="1" x14ac:dyDescent="0.2">
      <c r="A5589" s="35">
        <v>5731</v>
      </c>
      <c r="B5589" s="41">
        <v>120612</v>
      </c>
      <c r="C5589" s="44">
        <v>41073</v>
      </c>
      <c r="D5589" s="35">
        <v>37</v>
      </c>
      <c r="E5589" s="35" t="s">
        <v>50</v>
      </c>
      <c r="F5589" s="35">
        <v>-80</v>
      </c>
      <c r="G5589" s="84">
        <v>45.634</v>
      </c>
      <c r="H5589" s="37">
        <v>-80.760566666666662</v>
      </c>
      <c r="I5589" s="35">
        <v>24</v>
      </c>
      <c r="J5589" s="84">
        <v>55.938000000000002</v>
      </c>
      <c r="K5589" s="37">
        <v>24.932300000000001</v>
      </c>
      <c r="L5589" s="39">
        <v>32.359000000000002</v>
      </c>
      <c r="M5589" s="39">
        <v>35.32</v>
      </c>
      <c r="N5589" s="38">
        <v>6.2749741928262406</v>
      </c>
      <c r="O5589" s="38">
        <v>2.5453799871117289</v>
      </c>
      <c r="P5589" s="36">
        <v>53.42702702702703</v>
      </c>
      <c r="Q5589" s="36">
        <v>24.74757</v>
      </c>
      <c r="R5589" s="36">
        <v>1.6540627253773452</v>
      </c>
      <c r="S5589" s="36">
        <v>0.51</v>
      </c>
      <c r="T5589" s="36">
        <v>0.155</v>
      </c>
      <c r="U5589" s="36">
        <v>1.5640000000000001</v>
      </c>
      <c r="V5589" s="36">
        <v>0.29599999999999999</v>
      </c>
      <c r="W5589" s="36">
        <v>1.268</v>
      </c>
      <c r="X5589" s="36">
        <v>29.317</v>
      </c>
      <c r="Y5589" s="36">
        <v>0.20828000000000002</v>
      </c>
      <c r="Z5589" s="36">
        <v>5.3280000000000022E-2</v>
      </c>
      <c r="AA5589" s="36">
        <v>8.0934256893398118</v>
      </c>
      <c r="AB5589" s="36" t="s">
        <v>194</v>
      </c>
      <c r="AC5589" s="36" t="s">
        <v>194</v>
      </c>
      <c r="AD5589" s="36">
        <v>2.0739999999999998</v>
      </c>
      <c r="AE5589" s="39">
        <v>1783.72</v>
      </c>
      <c r="AF5589" s="36">
        <v>1.2258731068303501</v>
      </c>
      <c r="AG5589" s="36">
        <v>0.12986921921437083</v>
      </c>
      <c r="AH5589" s="39">
        <v>0.73466437603365853</v>
      </c>
      <c r="AI5589" s="39">
        <v>1.800000000000006</v>
      </c>
      <c r="AJ5589" s="128"/>
      <c r="AK5589" s="128"/>
      <c r="AL5589" s="128"/>
      <c r="AM5589" s="128"/>
    </row>
    <row r="5590" spans="1:39" s="5" customFormat="1" ht="15" customHeight="1" x14ac:dyDescent="0.2">
      <c r="A5590" s="35">
        <v>5732</v>
      </c>
      <c r="B5590" s="41">
        <v>120612</v>
      </c>
      <c r="C5590" s="44">
        <v>41073</v>
      </c>
      <c r="D5590" s="35">
        <v>17</v>
      </c>
      <c r="E5590" s="35" t="s">
        <v>50</v>
      </c>
      <c r="F5590" s="35">
        <v>-80</v>
      </c>
      <c r="G5590" s="84">
        <v>42.527999999999999</v>
      </c>
      <c r="H5590" s="37">
        <v>-80.708799999999997</v>
      </c>
      <c r="I5590" s="35">
        <v>24</v>
      </c>
      <c r="J5590" s="84">
        <v>55.334000000000003</v>
      </c>
      <c r="K5590" s="37">
        <v>24.922233333333335</v>
      </c>
      <c r="L5590" s="39">
        <v>31.911000000000001</v>
      </c>
      <c r="M5590" s="39">
        <v>35.079000000000001</v>
      </c>
      <c r="N5590" s="38">
        <v>15.598630596569098</v>
      </c>
      <c r="O5590" s="38">
        <v>6.3274271617319338</v>
      </c>
      <c r="P5590" s="36">
        <v>40.237837837837837</v>
      </c>
      <c r="Q5590" s="36">
        <v>13.132603999999999</v>
      </c>
      <c r="R5590" s="36">
        <v>3.2190244822219198</v>
      </c>
      <c r="S5590" s="36">
        <v>0.371</v>
      </c>
      <c r="T5590" s="36">
        <v>3.2000000000000001E-2</v>
      </c>
      <c r="U5590" s="36">
        <v>0.53400000000000003</v>
      </c>
      <c r="V5590" s="36">
        <v>7.9000000000000001E-2</v>
      </c>
      <c r="W5590" s="36">
        <v>0.45500000000000002</v>
      </c>
      <c r="X5590" s="36">
        <v>16.169</v>
      </c>
      <c r="Y5590" s="36">
        <v>0.23368</v>
      </c>
      <c r="Z5590" s="36">
        <v>0.20168</v>
      </c>
      <c r="AA5590" s="36">
        <v>7.9509192411918574</v>
      </c>
      <c r="AB5590" s="36" t="s">
        <v>194</v>
      </c>
      <c r="AC5590" s="36" t="s">
        <v>194</v>
      </c>
      <c r="AD5590" s="36">
        <v>0.90500000000000003</v>
      </c>
      <c r="AE5590" s="39">
        <v>1804.24</v>
      </c>
      <c r="AF5590" s="36">
        <v>1.5201943493358598</v>
      </c>
      <c r="AG5590" s="36">
        <v>1.4796340159770134</v>
      </c>
      <c r="AH5590" s="39">
        <v>0.29553876357671838</v>
      </c>
      <c r="AI5590" s="39">
        <v>3.3999999999999986</v>
      </c>
      <c r="AJ5590" s="128"/>
      <c r="AK5590" s="128"/>
      <c r="AL5590" s="128"/>
      <c r="AM5590" s="128"/>
    </row>
    <row r="5591" spans="1:39" s="5" customFormat="1" ht="15" customHeight="1" x14ac:dyDescent="0.2">
      <c r="A5591" s="35">
        <v>5733</v>
      </c>
      <c r="B5591" s="41">
        <v>120612</v>
      </c>
      <c r="C5591" s="44">
        <v>41073</v>
      </c>
      <c r="D5591" s="35">
        <v>18</v>
      </c>
      <c r="E5591" s="35" t="s">
        <v>50</v>
      </c>
      <c r="F5591" s="35">
        <v>-80</v>
      </c>
      <c r="G5591" s="84">
        <v>36.655000000000001</v>
      </c>
      <c r="H5591" s="37">
        <v>-80.610916666666668</v>
      </c>
      <c r="I5591" s="35">
        <v>24</v>
      </c>
      <c r="J5591" s="84">
        <v>58.682000000000002</v>
      </c>
      <c r="K5591" s="37">
        <v>24.978033333333332</v>
      </c>
      <c r="L5591" s="39">
        <v>31.065000000000001</v>
      </c>
      <c r="M5591" s="39">
        <v>34.119999999999997</v>
      </c>
      <c r="N5591" s="38">
        <v>8.6327022501167079</v>
      </c>
      <c r="O5591" s="38">
        <v>3.5017685916959316</v>
      </c>
      <c r="P5591" s="36">
        <v>51.848648648648656</v>
      </c>
      <c r="Q5591" s="36">
        <v>10.993004999999998</v>
      </c>
      <c r="R5591" s="36">
        <v>1.8097449429155932</v>
      </c>
      <c r="S5591" s="36">
        <v>0.374</v>
      </c>
      <c r="T5591" s="36">
        <v>1.4E-2</v>
      </c>
      <c r="U5591" s="36">
        <v>2.1970000000000001</v>
      </c>
      <c r="V5591" s="36">
        <v>0.17</v>
      </c>
      <c r="W5591" s="36">
        <v>2.0270000000000001</v>
      </c>
      <c r="X5591" s="36">
        <v>6.8979999999999997</v>
      </c>
      <c r="Y5591" s="36">
        <v>0.22986999999999999</v>
      </c>
      <c r="Z5591" s="36">
        <v>0.21586999999999998</v>
      </c>
      <c r="AA5591" s="36">
        <v>7.876036508841131</v>
      </c>
      <c r="AB5591" s="36" t="s">
        <v>194</v>
      </c>
      <c r="AC5591" s="36" t="s">
        <v>194</v>
      </c>
      <c r="AD5591" s="36">
        <v>2.5710000000000002</v>
      </c>
      <c r="AE5591" s="39">
        <v>1894.68</v>
      </c>
      <c r="AF5591" s="36">
        <v>0.75814247950897506</v>
      </c>
      <c r="AG5591" s="36">
        <v>0.11335483977679429</v>
      </c>
      <c r="AH5591" s="39">
        <v>0.53401586970495551</v>
      </c>
      <c r="AI5591" s="39">
        <v>1.899999999999995</v>
      </c>
      <c r="AJ5591" s="128"/>
      <c r="AK5591" s="128"/>
      <c r="AL5591" s="128"/>
      <c r="AM5591" s="128"/>
    </row>
    <row r="5592" spans="1:39" s="5" customFormat="1" ht="15" customHeight="1" x14ac:dyDescent="0.2">
      <c r="A5592" s="35">
        <v>5734</v>
      </c>
      <c r="B5592" s="41">
        <v>120612</v>
      </c>
      <c r="C5592" s="44">
        <v>41074</v>
      </c>
      <c r="D5592" s="35">
        <v>21</v>
      </c>
      <c r="E5592" s="35" t="s">
        <v>47</v>
      </c>
      <c r="F5592" s="35">
        <v>-80</v>
      </c>
      <c r="G5592" s="84">
        <v>30.885999999999999</v>
      </c>
      <c r="H5592" s="37">
        <v>-80.514766666666674</v>
      </c>
      <c r="I5592" s="35">
        <v>25</v>
      </c>
      <c r="J5592" s="84">
        <v>6.77</v>
      </c>
      <c r="K5592" s="37">
        <v>25.112833333333334</v>
      </c>
      <c r="L5592" s="39">
        <v>29.405000000000001</v>
      </c>
      <c r="M5592" s="39">
        <v>28.116</v>
      </c>
      <c r="N5592" s="38">
        <v>9.9920475663805952</v>
      </c>
      <c r="O5592" s="38">
        <v>4.0531733078376817</v>
      </c>
      <c r="P5592" s="36">
        <v>30.4</v>
      </c>
      <c r="Q5592" s="36">
        <v>10.048247</v>
      </c>
      <c r="R5592" s="36">
        <v>3.615396272456787</v>
      </c>
      <c r="S5592" s="36">
        <v>0.90800000000000003</v>
      </c>
      <c r="T5592" s="36">
        <v>3.1E-2</v>
      </c>
      <c r="U5592" s="36">
        <v>8.9779999999999998</v>
      </c>
      <c r="V5592" s="36">
        <v>0.51700000000000002</v>
      </c>
      <c r="W5592" s="36">
        <v>8.4610000000000003</v>
      </c>
      <c r="X5592" s="36">
        <v>27.949000000000002</v>
      </c>
      <c r="Y5592" s="36">
        <v>1.03505</v>
      </c>
      <c r="Z5592" s="36">
        <v>1.0040500000000001</v>
      </c>
      <c r="AA5592" s="36">
        <v>7.8977791266156263</v>
      </c>
      <c r="AB5592" s="36" t="s">
        <v>194</v>
      </c>
      <c r="AC5592" s="36" t="s">
        <v>194</v>
      </c>
      <c r="AD5592" s="36">
        <v>9.886000000000001</v>
      </c>
      <c r="AE5592" s="39">
        <v>2143.1999999999998</v>
      </c>
      <c r="AF5592" s="36">
        <v>0.71067131136292505</v>
      </c>
      <c r="AG5592" s="36">
        <v>5.2098395129291292E-2</v>
      </c>
      <c r="AH5592" s="39">
        <v>0.4613668989638201</v>
      </c>
      <c r="AI5592" s="39">
        <v>3.6999999999999922</v>
      </c>
      <c r="AJ5592" s="128"/>
      <c r="AK5592" s="128"/>
      <c r="AL5592" s="128"/>
      <c r="AM5592" s="128"/>
    </row>
    <row r="5593" spans="1:39" s="5" customFormat="1" ht="15" customHeight="1" x14ac:dyDescent="0.2">
      <c r="A5593" s="35">
        <v>5735</v>
      </c>
      <c r="B5593" s="41">
        <v>120612</v>
      </c>
      <c r="C5593" s="44">
        <v>41074</v>
      </c>
      <c r="D5593" s="35">
        <v>22</v>
      </c>
      <c r="E5593" s="35" t="s">
        <v>47</v>
      </c>
      <c r="F5593" s="35">
        <v>-80</v>
      </c>
      <c r="G5593" s="84">
        <v>36.213999999999999</v>
      </c>
      <c r="H5593" s="37">
        <v>-80.603566666666666</v>
      </c>
      <c r="I5593" s="35">
        <v>25</v>
      </c>
      <c r="J5593" s="84">
        <v>5.9880000000000004</v>
      </c>
      <c r="K5593" s="37">
        <v>25.099799999999998</v>
      </c>
      <c r="L5593" s="39">
        <v>29.026</v>
      </c>
      <c r="M5593" s="39">
        <v>35.392000000000003</v>
      </c>
      <c r="N5593" s="38">
        <v>24.386708932429713</v>
      </c>
      <c r="O5593" s="38">
        <v>9.892222495367367</v>
      </c>
      <c r="P5593" s="36">
        <v>48.172972972972964</v>
      </c>
      <c r="Q5593" s="36">
        <v>16.300322000000001</v>
      </c>
      <c r="R5593" s="36">
        <v>2.0066865763403534</v>
      </c>
      <c r="S5593" s="36">
        <v>1.18</v>
      </c>
      <c r="T5593" s="36">
        <v>3.1E-2</v>
      </c>
      <c r="U5593" s="36">
        <v>4.4820000000000002</v>
      </c>
      <c r="V5593" s="36">
        <v>0.70299999999999996</v>
      </c>
      <c r="W5593" s="36">
        <v>3.7790000000000004</v>
      </c>
      <c r="X5593" s="36">
        <v>28.783000000000001</v>
      </c>
      <c r="Y5593" s="36">
        <v>0.22605999999999998</v>
      </c>
      <c r="Z5593" s="36">
        <v>0.19505999999999998</v>
      </c>
      <c r="AA5593" s="36">
        <v>7.9283233421295733</v>
      </c>
      <c r="AB5593" s="36" t="s">
        <v>194</v>
      </c>
      <c r="AC5593" s="36" t="s">
        <v>194</v>
      </c>
      <c r="AD5593" s="36">
        <v>5.6620000000000008</v>
      </c>
      <c r="AE5593" s="39">
        <v>2172.84</v>
      </c>
      <c r="AF5593" s="36">
        <v>0.78383275874095493</v>
      </c>
      <c r="AG5593" s="36">
        <v>6.8266021698387469E-2</v>
      </c>
      <c r="AH5593" s="39">
        <v>0.18903739790282123</v>
      </c>
      <c r="AI5593" s="39">
        <v>2.0999999999999908</v>
      </c>
      <c r="AJ5593" s="128"/>
      <c r="AK5593" s="128"/>
      <c r="AL5593" s="128"/>
      <c r="AM5593" s="128"/>
    </row>
    <row r="5594" spans="1:39" s="5" customFormat="1" ht="15" customHeight="1" x14ac:dyDescent="0.2">
      <c r="A5594" s="35">
        <v>5736</v>
      </c>
      <c r="B5594" s="41">
        <v>120612</v>
      </c>
      <c r="C5594" s="44">
        <v>41074</v>
      </c>
      <c r="D5594" s="35">
        <v>23</v>
      </c>
      <c r="E5594" s="35" t="s">
        <v>47</v>
      </c>
      <c r="F5594" s="35">
        <v>-80</v>
      </c>
      <c r="G5594" s="84">
        <v>37.453000000000003</v>
      </c>
      <c r="H5594" s="37">
        <v>-80.624216666666669</v>
      </c>
      <c r="I5594" s="35">
        <v>25</v>
      </c>
      <c r="J5594" s="84">
        <v>3.343</v>
      </c>
      <c r="K5594" s="37">
        <v>25.055716666666665</v>
      </c>
      <c r="L5594" s="39">
        <v>30</v>
      </c>
      <c r="M5594" s="39">
        <v>30.827999999999999</v>
      </c>
      <c r="N5594" s="38">
        <v>8.5086193680290609</v>
      </c>
      <c r="O5594" s="38">
        <v>3.4514356221723088</v>
      </c>
      <c r="P5594" s="36">
        <v>47.091891891891891</v>
      </c>
      <c r="Q5594" s="36">
        <v>11.687679999999999</v>
      </c>
      <c r="R5594" s="36">
        <v>2.5465474262811538</v>
      </c>
      <c r="S5594" s="36">
        <v>1.323</v>
      </c>
      <c r="T5594" s="36">
        <v>5.2999999999999999E-2</v>
      </c>
      <c r="U5594" s="36">
        <v>2.2789999999999999</v>
      </c>
      <c r="V5594" s="36">
        <v>0.25900000000000001</v>
      </c>
      <c r="W5594" s="36">
        <v>2.02</v>
      </c>
      <c r="X5594" s="36">
        <v>28.715</v>
      </c>
      <c r="Y5594" s="36">
        <v>0.17653000000000002</v>
      </c>
      <c r="Z5594" s="36">
        <v>0.12353000000000003</v>
      </c>
      <c r="AA5594" s="36">
        <v>7.9367585168106496</v>
      </c>
      <c r="AB5594" s="36" t="s">
        <v>194</v>
      </c>
      <c r="AC5594" s="36" t="s">
        <v>194</v>
      </c>
      <c r="AD5594" s="36">
        <v>3.6019999999999999</v>
      </c>
      <c r="AE5594" s="39">
        <v>2031.48</v>
      </c>
      <c r="AF5594" s="36">
        <v>0.86900161923828012</v>
      </c>
      <c r="AG5594" s="36">
        <v>0.10739150269853795</v>
      </c>
      <c r="AH5594" s="39">
        <v>0.54180352893936801</v>
      </c>
      <c r="AI5594" s="39">
        <v>2.6499999999999968</v>
      </c>
      <c r="AJ5594" s="128"/>
      <c r="AK5594" s="128"/>
      <c r="AL5594" s="128"/>
      <c r="AM5594" s="128"/>
    </row>
    <row r="5595" spans="1:39" s="5" customFormat="1" ht="15" customHeight="1" x14ac:dyDescent="0.2">
      <c r="A5595" s="35">
        <v>5737</v>
      </c>
      <c r="B5595" s="41">
        <v>120612</v>
      </c>
      <c r="C5595" s="44">
        <v>41074</v>
      </c>
      <c r="D5595" s="35">
        <v>24</v>
      </c>
      <c r="E5595" s="35" t="s">
        <v>48</v>
      </c>
      <c r="F5595" s="35">
        <v>-80</v>
      </c>
      <c r="G5595" s="84">
        <v>39.99</v>
      </c>
      <c r="H5595" s="37">
        <v>-80.666499999999999</v>
      </c>
      <c r="I5595" s="35">
        <v>25</v>
      </c>
      <c r="J5595" s="84">
        <v>3.8079999999999998</v>
      </c>
      <c r="K5595" s="37">
        <v>25.063466666666667</v>
      </c>
      <c r="L5595" s="39">
        <v>29.895</v>
      </c>
      <c r="M5595" s="39">
        <v>31.75</v>
      </c>
      <c r="N5595" s="38">
        <v>7.4429198029134218</v>
      </c>
      <c r="O5595" s="38">
        <v>3.0191453430473101</v>
      </c>
      <c r="P5595" s="36">
        <v>43.005405405405398</v>
      </c>
      <c r="Q5595" s="36">
        <v>20.079353999999999</v>
      </c>
      <c r="R5595" s="36">
        <v>2.9431898716713847</v>
      </c>
      <c r="S5595" s="36">
        <v>0.86699999999999999</v>
      </c>
      <c r="T5595" s="36">
        <v>0.113</v>
      </c>
      <c r="U5595" s="36">
        <v>1.581</v>
      </c>
      <c r="V5595" s="36">
        <v>0.27800000000000002</v>
      </c>
      <c r="W5595" s="36">
        <v>1.3029999999999999</v>
      </c>
      <c r="X5595" s="36">
        <v>40.664000000000001</v>
      </c>
      <c r="Y5595" s="36">
        <v>0.31241999999999998</v>
      </c>
      <c r="Z5595" s="36">
        <v>0.19941999999999999</v>
      </c>
      <c r="AA5595" s="36">
        <v>7.9066495488946691</v>
      </c>
      <c r="AB5595" s="36" t="s">
        <v>194</v>
      </c>
      <c r="AC5595" s="36" t="s">
        <v>194</v>
      </c>
      <c r="AD5595" s="36">
        <v>2.448</v>
      </c>
      <c r="AE5595" s="39">
        <v>2034.52</v>
      </c>
      <c r="AF5595" s="36">
        <v>0.89720507796034499</v>
      </c>
      <c r="AG5595" s="36">
        <v>0.11750614540151387</v>
      </c>
      <c r="AH5595" s="39">
        <v>0.61938058209299574</v>
      </c>
      <c r="AI5595" s="39">
        <v>3.0499999999999972</v>
      </c>
      <c r="AJ5595" s="128"/>
      <c r="AK5595" s="128"/>
      <c r="AL5595" s="128"/>
      <c r="AM5595" s="128"/>
    </row>
    <row r="5596" spans="1:39" s="5" customFormat="1" ht="15" customHeight="1" x14ac:dyDescent="0.2">
      <c r="A5596" s="35">
        <v>5738</v>
      </c>
      <c r="B5596" s="41">
        <v>120612</v>
      </c>
      <c r="C5596" s="44">
        <v>41074</v>
      </c>
      <c r="D5596" s="35">
        <v>25</v>
      </c>
      <c r="E5596" s="35" t="s">
        <v>48</v>
      </c>
      <c r="F5596" s="35">
        <v>-80</v>
      </c>
      <c r="G5596" s="84">
        <v>43.042000000000002</v>
      </c>
      <c r="H5596" s="37">
        <v>-80.717366666666663</v>
      </c>
      <c r="I5596" s="35">
        <v>25</v>
      </c>
      <c r="J5596" s="84">
        <v>3.6230000000000002</v>
      </c>
      <c r="K5596" s="37">
        <v>25.060383333333334</v>
      </c>
      <c r="L5596" s="39">
        <v>30.042000000000002</v>
      </c>
      <c r="M5596" s="39">
        <v>34.640999999999998</v>
      </c>
      <c r="N5596" s="38">
        <v>7.3289216732449516</v>
      </c>
      <c r="O5596" s="38">
        <v>2.9729031516199695</v>
      </c>
      <c r="P5596" s="36">
        <v>50.508108108108104</v>
      </c>
      <c r="Q5596" s="36">
        <v>27.137252</v>
      </c>
      <c r="R5596" s="36">
        <v>2.6056583948948573</v>
      </c>
      <c r="S5596" s="36">
        <v>0.57199999999999995</v>
      </c>
      <c r="T5596" s="36">
        <v>0.18</v>
      </c>
      <c r="U5596" s="36">
        <v>1.4590000000000001</v>
      </c>
      <c r="V5596" s="36">
        <v>0.21199999999999999</v>
      </c>
      <c r="W5596" s="36">
        <v>1.2470000000000001</v>
      </c>
      <c r="X5596" s="36">
        <v>40.789000000000001</v>
      </c>
      <c r="Y5596" s="36">
        <v>0.35306000000000004</v>
      </c>
      <c r="Z5596" s="36">
        <v>0.17306000000000005</v>
      </c>
      <c r="AA5596" s="36">
        <v>7.9978003069175525</v>
      </c>
      <c r="AB5596" s="36" t="s">
        <v>194</v>
      </c>
      <c r="AC5596" s="36" t="s">
        <v>194</v>
      </c>
      <c r="AD5596" s="36">
        <v>2.0310000000000001</v>
      </c>
      <c r="AE5596" s="39">
        <v>1779.92</v>
      </c>
      <c r="AF5596" s="36">
        <v>1.2124694828832299</v>
      </c>
      <c r="AG5596" s="36">
        <v>0.23284140524252403</v>
      </c>
      <c r="AH5596" s="39">
        <v>0.62901477264101768</v>
      </c>
      <c r="AI5596" s="39">
        <v>2.7500000000000036</v>
      </c>
      <c r="AJ5596" s="128"/>
      <c r="AK5596" s="128"/>
      <c r="AL5596" s="128"/>
      <c r="AM5596" s="128"/>
    </row>
    <row r="5597" spans="1:39" s="5" customFormat="1" ht="15" customHeight="1" x14ac:dyDescent="0.2">
      <c r="A5597" s="35">
        <v>5739</v>
      </c>
      <c r="B5597" s="41">
        <v>120612</v>
      </c>
      <c r="C5597" s="44">
        <v>41074</v>
      </c>
      <c r="D5597" s="35">
        <v>26</v>
      </c>
      <c r="E5597" s="35" t="s">
        <v>50</v>
      </c>
      <c r="F5597" s="35">
        <v>-80</v>
      </c>
      <c r="G5597" s="84">
        <v>43.313000000000002</v>
      </c>
      <c r="H5597" s="37">
        <v>-80.721883333333338</v>
      </c>
      <c r="I5597" s="35">
        <v>25</v>
      </c>
      <c r="J5597" s="84">
        <v>1.4450000000000001</v>
      </c>
      <c r="K5597" s="37">
        <v>25.024083333333333</v>
      </c>
      <c r="L5597" s="39">
        <v>30.027000000000001</v>
      </c>
      <c r="M5597" s="39">
        <v>34.624000000000002</v>
      </c>
      <c r="N5597" s="38">
        <v>6.6496182407910238</v>
      </c>
      <c r="O5597" s="38">
        <v>2.6973505662210879</v>
      </c>
      <c r="P5597" s="36">
        <v>50.054054054054056</v>
      </c>
      <c r="Q5597" s="36">
        <v>24.803144</v>
      </c>
      <c r="R5597" s="36">
        <v>2.5762026399328457</v>
      </c>
      <c r="S5597" s="36">
        <v>0.51400000000000001</v>
      </c>
      <c r="T5597" s="36">
        <v>0.152</v>
      </c>
      <c r="U5597" s="36">
        <v>1.4119999999999999</v>
      </c>
      <c r="V5597" s="36">
        <v>0.20899999999999999</v>
      </c>
      <c r="W5597" s="36">
        <v>1.2029999999999998</v>
      </c>
      <c r="X5597" s="36">
        <v>82.549000000000007</v>
      </c>
      <c r="Y5597" s="36">
        <v>0.31369000000000002</v>
      </c>
      <c r="Z5597" s="36">
        <v>0.16169000000000003</v>
      </c>
      <c r="AA5597" s="36">
        <v>8.0182558136696223</v>
      </c>
      <c r="AB5597" s="36" t="s">
        <v>194</v>
      </c>
      <c r="AC5597" s="36" t="s">
        <v>194</v>
      </c>
      <c r="AD5597" s="36">
        <v>1.9259999999999997</v>
      </c>
      <c r="AE5597" s="39">
        <v>1827.8</v>
      </c>
      <c r="AF5597" s="36">
        <v>1.03989782456406</v>
      </c>
      <c r="AG5597" s="36">
        <v>0.13119915023874629</v>
      </c>
      <c r="AH5597" s="39">
        <v>0.69327288170028911</v>
      </c>
      <c r="AI5597" s="39">
        <v>2.6999999999999957</v>
      </c>
      <c r="AJ5597" s="128"/>
      <c r="AK5597" s="128"/>
      <c r="AL5597" s="128"/>
      <c r="AM5597" s="128"/>
    </row>
    <row r="5598" spans="1:39" s="5" customFormat="1" ht="15" customHeight="1" x14ac:dyDescent="0.2">
      <c r="A5598" s="35">
        <v>5740</v>
      </c>
      <c r="B5598" s="41">
        <v>120612</v>
      </c>
      <c r="C5598" s="44">
        <v>41074</v>
      </c>
      <c r="D5598" s="35">
        <v>27</v>
      </c>
      <c r="E5598" s="35" t="s">
        <v>50</v>
      </c>
      <c r="F5598" s="35">
        <v>-80</v>
      </c>
      <c r="G5598" s="84">
        <v>44.94</v>
      </c>
      <c r="H5598" s="37">
        <v>-80.748999999999995</v>
      </c>
      <c r="I5598" s="35">
        <v>25</v>
      </c>
      <c r="J5598" s="84">
        <v>0.34799999999999998</v>
      </c>
      <c r="K5598" s="37">
        <v>25.005800000000001</v>
      </c>
      <c r="L5598" s="39">
        <v>30.044</v>
      </c>
      <c r="M5598" s="39">
        <v>35.332000000000001</v>
      </c>
      <c r="N5598" s="38">
        <v>8.3973721200400817</v>
      </c>
      <c r="O5598" s="38">
        <v>3.4063092981507488</v>
      </c>
      <c r="P5598" s="36">
        <v>52.086486486486486</v>
      </c>
      <c r="Q5598" s="36">
        <v>29.443573000000001</v>
      </c>
      <c r="R5598" s="36">
        <v>2.0368807451848792</v>
      </c>
      <c r="S5598" s="36">
        <v>0.55700000000000005</v>
      </c>
      <c r="T5598" s="36">
        <v>0.17499999999999999</v>
      </c>
      <c r="U5598" s="36">
        <v>0.88900000000000001</v>
      </c>
      <c r="V5598" s="36">
        <v>0.22900000000000001</v>
      </c>
      <c r="W5598" s="36">
        <v>0.66</v>
      </c>
      <c r="X5598" s="36">
        <v>83.918999999999997</v>
      </c>
      <c r="Y5598" s="36">
        <v>0.33909</v>
      </c>
      <c r="Z5598" s="36">
        <v>0.16409000000000001</v>
      </c>
      <c r="AA5598" s="36">
        <v>7.986280869665741</v>
      </c>
      <c r="AB5598" s="36" t="s">
        <v>194</v>
      </c>
      <c r="AC5598" s="36" t="s">
        <v>194</v>
      </c>
      <c r="AD5598" s="36">
        <v>1.4460000000000002</v>
      </c>
      <c r="AE5598" s="39">
        <v>1757.12</v>
      </c>
      <c r="AF5598" s="36">
        <v>2.2102017404469745</v>
      </c>
      <c r="AG5598" s="36">
        <v>0.42895749520270315</v>
      </c>
      <c r="AH5598" s="39">
        <v>0.54898126867551467</v>
      </c>
      <c r="AI5598" s="39">
        <v>2.2999999999999954</v>
      </c>
      <c r="AJ5598" s="128"/>
      <c r="AK5598" s="128"/>
      <c r="AL5598" s="128"/>
      <c r="AM5598" s="128"/>
    </row>
    <row r="5599" spans="1:39" s="5" customFormat="1" ht="15" customHeight="1" x14ac:dyDescent="0.2">
      <c r="A5599" s="35">
        <v>5741</v>
      </c>
      <c r="B5599" s="41">
        <v>120612</v>
      </c>
      <c r="C5599" s="44">
        <v>41074</v>
      </c>
      <c r="D5599" s="35">
        <v>28</v>
      </c>
      <c r="E5599" s="35" t="s">
        <v>50</v>
      </c>
      <c r="F5599" s="35">
        <v>-80</v>
      </c>
      <c r="G5599" s="84">
        <v>47.134</v>
      </c>
      <c r="H5599" s="37">
        <v>-80.785566666666668</v>
      </c>
      <c r="I5599" s="35">
        <v>25</v>
      </c>
      <c r="J5599" s="84">
        <v>6.2E-2</v>
      </c>
      <c r="K5599" s="37">
        <v>25.001033333333332</v>
      </c>
      <c r="L5599" s="39">
        <v>29.945</v>
      </c>
      <c r="M5599" s="39">
        <v>35.789000000000001</v>
      </c>
      <c r="N5599" s="38">
        <v>7.7706051327567378</v>
      </c>
      <c r="O5599" s="38">
        <v>3.1520675918123859</v>
      </c>
      <c r="P5599" s="36">
        <v>59.308108108108101</v>
      </c>
      <c r="Q5599" s="36">
        <v>28.165370999999997</v>
      </c>
      <c r="R5599" s="36">
        <v>0.83251883177300823</v>
      </c>
      <c r="S5599" s="36">
        <v>0.503</v>
      </c>
      <c r="T5599" s="36">
        <v>0.161</v>
      </c>
      <c r="U5599" s="36">
        <v>1.421</v>
      </c>
      <c r="V5599" s="36">
        <v>0.21099999999999999</v>
      </c>
      <c r="W5599" s="36">
        <v>1.21</v>
      </c>
      <c r="X5599" s="36">
        <v>1.048</v>
      </c>
      <c r="Y5599" s="36">
        <v>0.27050999999999997</v>
      </c>
      <c r="Z5599" s="36">
        <v>0.10950999999999997</v>
      </c>
      <c r="AA5599" s="36">
        <v>8.0079269594910851</v>
      </c>
      <c r="AB5599" s="36" t="s">
        <v>194</v>
      </c>
      <c r="AC5599" s="36" t="s">
        <v>194</v>
      </c>
      <c r="AD5599" s="36">
        <v>1.9239999999999999</v>
      </c>
      <c r="AE5599" s="39">
        <v>1738.88</v>
      </c>
      <c r="AF5599" s="36">
        <v>0.98684181310670993</v>
      </c>
      <c r="AG5599" s="36">
        <v>0.17060433806342554</v>
      </c>
      <c r="AH5599" s="39">
        <v>0.59326138971683073</v>
      </c>
      <c r="AI5599" s="39">
        <v>0.94999999999999751</v>
      </c>
      <c r="AJ5599" s="128"/>
      <c r="AK5599" s="128"/>
      <c r="AL5599" s="128"/>
      <c r="AM5599" s="128"/>
    </row>
    <row r="5600" spans="1:39" s="5" customFormat="1" ht="15" customHeight="1" x14ac:dyDescent="0.2">
      <c r="A5600" s="35">
        <v>5742</v>
      </c>
      <c r="B5600" s="41">
        <v>120612</v>
      </c>
      <c r="C5600" s="44">
        <v>41074</v>
      </c>
      <c r="D5600" s="35">
        <v>29</v>
      </c>
      <c r="E5600" s="35" t="s">
        <v>50</v>
      </c>
      <c r="F5600" s="35">
        <v>-80</v>
      </c>
      <c r="G5600" s="84">
        <v>48.7</v>
      </c>
      <c r="H5600" s="37">
        <v>-80.811666666666667</v>
      </c>
      <c r="I5600" s="35">
        <v>24</v>
      </c>
      <c r="J5600" s="84">
        <v>59.911000000000001</v>
      </c>
      <c r="K5600" s="37">
        <v>24.998516666666667</v>
      </c>
      <c r="L5600" s="39">
        <v>29.869</v>
      </c>
      <c r="M5600" s="39">
        <v>35.792999999999999</v>
      </c>
      <c r="N5600" s="38">
        <v>3.9469909222276622</v>
      </c>
      <c r="O5600" s="38">
        <v>1.6010570552203314</v>
      </c>
      <c r="P5600" s="36">
        <v>60.843243243243236</v>
      </c>
      <c r="Q5600" s="36">
        <v>30.416118000000004</v>
      </c>
      <c r="R5600" s="36">
        <v>0.65658684699551073</v>
      </c>
      <c r="S5600" s="36">
        <v>0.46100000000000002</v>
      </c>
      <c r="T5600" s="36">
        <v>0.14899999999999999</v>
      </c>
      <c r="U5600" s="36">
        <v>1.014</v>
      </c>
      <c r="V5600" s="36">
        <v>0.184</v>
      </c>
      <c r="W5600" s="36">
        <v>0.83</v>
      </c>
      <c r="X5600" s="36">
        <v>124.10299999999999</v>
      </c>
      <c r="Y5600" s="36">
        <v>0.23368</v>
      </c>
      <c r="Z5600" s="36">
        <v>8.4680000000000005E-2</v>
      </c>
      <c r="AA5600" s="36">
        <v>8.0389963992172486</v>
      </c>
      <c r="AB5600" s="36" t="s">
        <v>194</v>
      </c>
      <c r="AC5600" s="36" t="s">
        <v>194</v>
      </c>
      <c r="AD5600" s="36">
        <v>1.4750000000000001</v>
      </c>
      <c r="AE5600" s="39">
        <v>1499.48</v>
      </c>
      <c r="AF5600" s="36">
        <v>0.78467048523765004</v>
      </c>
      <c r="AG5600" s="36">
        <v>0.21064219927778222</v>
      </c>
      <c r="AH5600" s="39">
        <v>1.1679783639831984</v>
      </c>
      <c r="AI5600" s="39">
        <v>0.74999999999999289</v>
      </c>
      <c r="AJ5600" s="128"/>
      <c r="AK5600" s="128"/>
      <c r="AL5600" s="128"/>
      <c r="AM5600" s="128"/>
    </row>
    <row r="5601" spans="1:39" s="5" customFormat="1" ht="15" customHeight="1" x14ac:dyDescent="0.2">
      <c r="A5601" s="35">
        <v>5743</v>
      </c>
      <c r="B5601" s="41">
        <v>120612</v>
      </c>
      <c r="C5601" s="44">
        <v>41074</v>
      </c>
      <c r="D5601" s="35">
        <v>30</v>
      </c>
      <c r="E5601" s="35" t="s">
        <v>49</v>
      </c>
      <c r="F5601" s="35">
        <v>-80</v>
      </c>
      <c r="G5601" s="84">
        <v>50.116999999999997</v>
      </c>
      <c r="H5601" s="37">
        <v>-80.835283333333336</v>
      </c>
      <c r="I5601" s="35">
        <v>24</v>
      </c>
      <c r="J5601" s="84">
        <v>58.55</v>
      </c>
      <c r="K5601" s="37">
        <v>24.975833333333334</v>
      </c>
      <c r="L5601" s="39">
        <v>30.106000000000002</v>
      </c>
      <c r="M5601" s="39">
        <v>36.93</v>
      </c>
      <c r="N5601" s="38">
        <v>6.0026590208502295</v>
      </c>
      <c r="O5601" s="38">
        <v>2.4349180843795941</v>
      </c>
      <c r="P5601" s="36">
        <v>61.643243243243241</v>
      </c>
      <c r="Q5601" s="36">
        <v>20.468372000000002</v>
      </c>
      <c r="R5601" s="36">
        <v>0.93534214142572858</v>
      </c>
      <c r="S5601" s="36">
        <v>0.42499999999999999</v>
      </c>
      <c r="T5601" s="36">
        <v>7.9000000000000001E-2</v>
      </c>
      <c r="U5601" s="36">
        <v>1.657</v>
      </c>
      <c r="V5601" s="36">
        <v>0.224</v>
      </c>
      <c r="W5601" s="36">
        <v>1.4330000000000001</v>
      </c>
      <c r="X5601" s="36">
        <v>123.79900000000001</v>
      </c>
      <c r="Y5601" s="36">
        <v>0.26543</v>
      </c>
      <c r="Z5601" s="36">
        <v>0.18642999999999998</v>
      </c>
      <c r="AA5601" s="36">
        <v>8.0174862033161585</v>
      </c>
      <c r="AB5601" s="36" t="s">
        <v>194</v>
      </c>
      <c r="AC5601" s="36" t="s">
        <v>194</v>
      </c>
      <c r="AD5601" s="36">
        <v>2.0819999999999999</v>
      </c>
      <c r="AE5601" s="39">
        <v>1856.68</v>
      </c>
      <c r="AF5601" s="36">
        <v>0.54312601202392496</v>
      </c>
      <c r="AG5601" s="36">
        <v>0.19473692854201477</v>
      </c>
      <c r="AH5601" s="39">
        <v>0.76799298177477193</v>
      </c>
      <c r="AI5601" s="39">
        <v>1.0000000000000053</v>
      </c>
      <c r="AJ5601" s="128"/>
      <c r="AK5601" s="128"/>
      <c r="AL5601" s="128"/>
      <c r="AM5601" s="128"/>
    </row>
    <row r="5602" spans="1:39" s="5" customFormat="1" ht="15" customHeight="1" x14ac:dyDescent="0.2">
      <c r="A5602" s="35">
        <v>5744</v>
      </c>
      <c r="B5602" s="41">
        <v>120612</v>
      </c>
      <c r="C5602" s="44">
        <v>41074</v>
      </c>
      <c r="D5602" s="35">
        <v>31</v>
      </c>
      <c r="E5602" s="35" t="s">
        <v>49</v>
      </c>
      <c r="F5602" s="35">
        <v>-80</v>
      </c>
      <c r="G5602" s="84">
        <v>52.133000000000003</v>
      </c>
      <c r="H5602" s="37">
        <v>-80.868883333333329</v>
      </c>
      <c r="I5602" s="35">
        <v>25</v>
      </c>
      <c r="J5602" s="84">
        <v>0.67200000000000004</v>
      </c>
      <c r="K5602" s="37">
        <v>25.011199999999999</v>
      </c>
      <c r="L5602" s="39">
        <v>30.35</v>
      </c>
      <c r="M5602" s="39">
        <v>36.920999999999999</v>
      </c>
      <c r="N5602" s="38">
        <v>5.7903469369218312</v>
      </c>
      <c r="O5602" s="38">
        <v>2.3487958290767517</v>
      </c>
      <c r="P5602" s="36">
        <v>59.935135135135134</v>
      </c>
      <c r="Q5602" s="36">
        <v>28.887832999999997</v>
      </c>
      <c r="R5602" s="36">
        <v>0.9413282572342917</v>
      </c>
      <c r="S5602" s="36">
        <v>0.16300000000000001</v>
      </c>
      <c r="T5602" s="36">
        <v>0.13</v>
      </c>
      <c r="U5602" s="36">
        <v>1.004</v>
      </c>
      <c r="V5602" s="36">
        <v>0.214</v>
      </c>
      <c r="W5602" s="36">
        <v>0.79</v>
      </c>
      <c r="X5602" s="36">
        <v>118.157</v>
      </c>
      <c r="Y5602" s="36">
        <v>0.25019000000000002</v>
      </c>
      <c r="Z5602" s="36">
        <v>0.12019000000000002</v>
      </c>
      <c r="AA5602" s="36">
        <v>8.1057856521690432</v>
      </c>
      <c r="AB5602" s="36" t="s">
        <v>194</v>
      </c>
      <c r="AC5602" s="36" t="s">
        <v>194</v>
      </c>
      <c r="AD5602" s="36">
        <v>1.167</v>
      </c>
      <c r="AE5602" s="39">
        <v>1602.84</v>
      </c>
      <c r="AF5602" s="36">
        <v>0.91284263923198516</v>
      </c>
      <c r="AG5602" s="36">
        <v>0.19359253941606505</v>
      </c>
      <c r="AH5602" s="39">
        <v>0.7961526399402058</v>
      </c>
      <c r="AI5602" s="39">
        <v>1.0500000000000043</v>
      </c>
      <c r="AJ5602" s="128"/>
      <c r="AK5602" s="128"/>
      <c r="AL5602" s="128"/>
      <c r="AM5602" s="128"/>
    </row>
    <row r="5603" spans="1:39" s="5" customFormat="1" ht="15" customHeight="1" x14ac:dyDescent="0.2">
      <c r="A5603" s="35">
        <v>5745</v>
      </c>
      <c r="B5603" s="41">
        <v>120612</v>
      </c>
      <c r="C5603" s="44">
        <v>41074</v>
      </c>
      <c r="D5603" s="35">
        <v>32</v>
      </c>
      <c r="E5603" s="35" t="s">
        <v>49</v>
      </c>
      <c r="F5603" s="35">
        <v>-80</v>
      </c>
      <c r="G5603" s="84">
        <v>55.542000000000002</v>
      </c>
      <c r="H5603" s="37">
        <v>-80.925700000000006</v>
      </c>
      <c r="I5603" s="35">
        <v>25</v>
      </c>
      <c r="J5603" s="84">
        <v>0.72699999999999998</v>
      </c>
      <c r="K5603" s="37">
        <v>25.012116666666667</v>
      </c>
      <c r="L5603" s="39">
        <v>30.475000000000001</v>
      </c>
      <c r="M5603" s="39">
        <v>36.997999999999998</v>
      </c>
      <c r="N5603" s="38">
        <v>6.1438505022116221</v>
      </c>
      <c r="O5603" s="38">
        <v>2.4921909846281416</v>
      </c>
      <c r="P5603" s="36">
        <v>60.194594594594584</v>
      </c>
      <c r="Q5603" s="36">
        <v>23.663876999999999</v>
      </c>
      <c r="R5603" s="36">
        <v>0.88840050800095649</v>
      </c>
      <c r="S5603" s="36">
        <v>6.7000000000000004E-2</v>
      </c>
      <c r="T5603" s="36">
        <v>9.1999999999999998E-2</v>
      </c>
      <c r="U5603" s="36">
        <v>1.2130000000000001</v>
      </c>
      <c r="V5603" s="36">
        <v>0.22900000000000001</v>
      </c>
      <c r="W5603" s="36">
        <v>0.9840000000000001</v>
      </c>
      <c r="X5603" s="36">
        <v>118.393</v>
      </c>
      <c r="Y5603" s="36">
        <v>0.34163000000000004</v>
      </c>
      <c r="Z5603" s="36">
        <v>0.24963000000000005</v>
      </c>
      <c r="AA5603" s="36">
        <v>8.0826935934242563</v>
      </c>
      <c r="AB5603" s="36" t="s">
        <v>194</v>
      </c>
      <c r="AC5603" s="36" t="s">
        <v>194</v>
      </c>
      <c r="AD5603" s="36">
        <v>1.2800000000000002</v>
      </c>
      <c r="AE5603" s="39">
        <v>1783.72</v>
      </c>
      <c r="AF5603" s="36">
        <v>0.51743573279194488</v>
      </c>
      <c r="AG5603" s="36">
        <v>0.28772337340172272</v>
      </c>
      <c r="AH5603" s="39">
        <v>0.75034377844000655</v>
      </c>
      <c r="AI5603" s="39">
        <v>0.94999999999999751</v>
      </c>
      <c r="AJ5603" s="128"/>
      <c r="AK5603" s="128"/>
      <c r="AL5603" s="128"/>
      <c r="AM5603" s="128"/>
    </row>
    <row r="5604" spans="1:39" s="5" customFormat="1" ht="15" customHeight="1" x14ac:dyDescent="0.2">
      <c r="A5604" s="35">
        <v>5746</v>
      </c>
      <c r="B5604" s="41">
        <v>120612</v>
      </c>
      <c r="C5604" s="44">
        <v>41074</v>
      </c>
      <c r="D5604" s="35">
        <v>33</v>
      </c>
      <c r="E5604" s="35" t="s">
        <v>49</v>
      </c>
      <c r="F5604" s="35">
        <v>-80</v>
      </c>
      <c r="G5604" s="84">
        <v>55.228000000000002</v>
      </c>
      <c r="H5604" s="37">
        <v>-80.92046666666667</v>
      </c>
      <c r="I5604" s="35">
        <v>25</v>
      </c>
      <c r="J5604" s="84">
        <v>3.25</v>
      </c>
      <c r="K5604" s="37">
        <v>25.054166666666667</v>
      </c>
      <c r="L5604" s="39">
        <v>30.15</v>
      </c>
      <c r="M5604" s="39">
        <v>37.424999999999997</v>
      </c>
      <c r="N5604" s="38">
        <v>6.4799881463243318</v>
      </c>
      <c r="O5604" s="38">
        <v>2.6285418294200653</v>
      </c>
      <c r="P5604" s="36">
        <v>59.956756756756761</v>
      </c>
      <c r="Q5604" s="36">
        <v>27.109465</v>
      </c>
      <c r="R5604" s="36">
        <v>0.64624823824662503</v>
      </c>
      <c r="S5604" s="36">
        <v>0.36199999999999999</v>
      </c>
      <c r="T5604" s="36">
        <v>9.7000000000000003E-2</v>
      </c>
      <c r="U5604" s="36">
        <v>1.327</v>
      </c>
      <c r="V5604" s="36">
        <v>0.26600000000000001</v>
      </c>
      <c r="W5604" s="36">
        <v>1.0609999999999999</v>
      </c>
      <c r="X5604" s="36">
        <v>122.23099999999999</v>
      </c>
      <c r="Y5604" s="36">
        <v>0.27178000000000002</v>
      </c>
      <c r="Z5604" s="36">
        <v>0.17478000000000002</v>
      </c>
      <c r="AA5604" s="36">
        <v>8.0191566756280022</v>
      </c>
      <c r="AB5604" s="36" t="s">
        <v>194</v>
      </c>
      <c r="AC5604" s="36" t="s">
        <v>194</v>
      </c>
      <c r="AD5604" s="36">
        <v>1.6890000000000001</v>
      </c>
      <c r="AE5604" s="39">
        <v>1893.92</v>
      </c>
      <c r="AF5604" s="36">
        <v>0.87151479872836501</v>
      </c>
      <c r="AG5604" s="36">
        <v>0.24928966795407523</v>
      </c>
      <c r="AH5604" s="39">
        <v>0.7114210544682783</v>
      </c>
      <c r="AI5604" s="39">
        <v>0.75000000000000178</v>
      </c>
      <c r="AJ5604" s="128"/>
      <c r="AK5604" s="128"/>
      <c r="AL5604" s="128"/>
      <c r="AM5604" s="128"/>
    </row>
    <row r="5605" spans="1:39" s="5" customFormat="1" ht="15" customHeight="1" x14ac:dyDescent="0.2">
      <c r="A5605" s="35">
        <v>5747</v>
      </c>
      <c r="B5605" s="41">
        <v>120612</v>
      </c>
      <c r="C5605" s="44">
        <v>41074</v>
      </c>
      <c r="D5605" s="35">
        <v>35</v>
      </c>
      <c r="E5605" s="35" t="s">
        <v>49</v>
      </c>
      <c r="F5605" s="35">
        <v>-80</v>
      </c>
      <c r="G5605" s="84">
        <v>52.7</v>
      </c>
      <c r="H5605" s="37">
        <v>-80.87833333333333</v>
      </c>
      <c r="I5605" s="35">
        <v>24</v>
      </c>
      <c r="J5605" s="84">
        <v>58.28</v>
      </c>
      <c r="K5605" s="37">
        <v>24.971333333333334</v>
      </c>
      <c r="L5605" s="39">
        <v>30.04</v>
      </c>
      <c r="M5605" s="39">
        <v>37.457999999999998</v>
      </c>
      <c r="N5605" s="38">
        <v>11.821197872752043</v>
      </c>
      <c r="O5605" s="38">
        <v>4.7951496794026722</v>
      </c>
      <c r="P5605" s="36">
        <v>60.735135135135145</v>
      </c>
      <c r="Q5605" s="36">
        <v>21.301982000000002</v>
      </c>
      <c r="R5605" s="36">
        <v>0.99385237885247035</v>
      </c>
      <c r="S5605" s="36">
        <v>0.35799999999999998</v>
      </c>
      <c r="T5605" s="36">
        <v>7.8E-2</v>
      </c>
      <c r="U5605" s="36">
        <v>1.0249999999999999</v>
      </c>
      <c r="V5605" s="36">
        <v>0.185</v>
      </c>
      <c r="W5605" s="36">
        <v>0.84</v>
      </c>
      <c r="X5605" s="36">
        <v>102.697</v>
      </c>
      <c r="Y5605" s="36">
        <v>0.16764000000000001</v>
      </c>
      <c r="Z5605" s="36">
        <v>8.9640000000000011E-2</v>
      </c>
      <c r="AA5605" s="36">
        <v>7.9729021890496199</v>
      </c>
      <c r="AB5605" s="36" t="s">
        <v>194</v>
      </c>
      <c r="AC5605" s="36" t="s">
        <v>194</v>
      </c>
      <c r="AD5605" s="36">
        <v>1.383</v>
      </c>
      <c r="AE5605" s="39">
        <v>1666.68</v>
      </c>
      <c r="AF5605" s="36">
        <v>0.47164001763928498</v>
      </c>
      <c r="AG5605" s="36">
        <v>0.2068298657178419</v>
      </c>
      <c r="AH5605" s="39">
        <v>0.38997739904397405</v>
      </c>
      <c r="AI5605" s="39">
        <v>1.0500000000000043</v>
      </c>
      <c r="AJ5605" s="128"/>
      <c r="AK5605" s="128"/>
      <c r="AL5605" s="128"/>
      <c r="AM5605" s="128"/>
    </row>
    <row r="5606" spans="1:39" s="5" customFormat="1" ht="15" customHeight="1" x14ac:dyDescent="0.2">
      <c r="A5606" s="35">
        <v>5748</v>
      </c>
      <c r="B5606" s="41">
        <v>120612</v>
      </c>
      <c r="C5606" s="44">
        <v>41074</v>
      </c>
      <c r="D5606" s="35">
        <v>38</v>
      </c>
      <c r="E5606" s="35" t="s">
        <v>50</v>
      </c>
      <c r="F5606" s="35">
        <v>-80</v>
      </c>
      <c r="G5606" s="84">
        <v>41.826000000000001</v>
      </c>
      <c r="H5606" s="37">
        <v>-80.697100000000006</v>
      </c>
      <c r="I5606" s="35">
        <v>24</v>
      </c>
      <c r="J5606" s="84">
        <v>59.155999999999999</v>
      </c>
      <c r="K5606" s="37">
        <v>24.985933333333332</v>
      </c>
      <c r="L5606" s="39">
        <v>31.369</v>
      </c>
      <c r="M5606" s="39">
        <v>34.923999999999999</v>
      </c>
      <c r="N5606" s="38">
        <v>24.977011318856857</v>
      </c>
      <c r="O5606" s="38">
        <v>10.131672704178378</v>
      </c>
      <c r="P5606" s="36">
        <v>48.88648648648649</v>
      </c>
      <c r="Q5606" s="36">
        <v>19.245743999999998</v>
      </c>
      <c r="R5606" s="36">
        <v>1.4713847433832539</v>
      </c>
      <c r="S5606" s="36">
        <v>1.056</v>
      </c>
      <c r="T5606" s="36">
        <v>0.129</v>
      </c>
      <c r="U5606" s="36">
        <v>1.784</v>
      </c>
      <c r="V5606" s="36">
        <v>0.22</v>
      </c>
      <c r="W5606" s="36">
        <v>1.5640000000000001</v>
      </c>
      <c r="X5606" s="36">
        <v>29.17</v>
      </c>
      <c r="Y5606" s="36">
        <v>0.32512000000000002</v>
      </c>
      <c r="Z5606" s="36">
        <v>0.19612000000000002</v>
      </c>
      <c r="AA5606" s="36">
        <v>7.7940303187467075</v>
      </c>
      <c r="AB5606" s="36" t="s">
        <v>194</v>
      </c>
      <c r="AC5606" s="36" t="s">
        <v>194</v>
      </c>
      <c r="AD5606" s="36">
        <v>2.84</v>
      </c>
      <c r="AE5606" s="39">
        <v>1847.56</v>
      </c>
      <c r="AF5606" s="36">
        <v>1.5003681555807449</v>
      </c>
      <c r="AG5606" s="36">
        <v>0.1844308664515133</v>
      </c>
      <c r="AH5606" s="39">
        <v>0.18456972057820206</v>
      </c>
      <c r="AI5606" s="39">
        <v>1.6500000000000092</v>
      </c>
      <c r="AJ5606" s="128"/>
      <c r="AK5606" s="128"/>
      <c r="AL5606" s="128"/>
      <c r="AM5606" s="128"/>
    </row>
    <row r="5607" spans="1:39" s="5" customFormat="1" ht="15" customHeight="1" x14ac:dyDescent="0.2">
      <c r="A5607" s="35">
        <v>5749</v>
      </c>
      <c r="B5607" s="41">
        <v>120612</v>
      </c>
      <c r="C5607" s="44">
        <v>41074</v>
      </c>
      <c r="D5607" s="35">
        <v>39</v>
      </c>
      <c r="E5607" s="35" t="s">
        <v>50</v>
      </c>
      <c r="F5607" s="35">
        <v>-80</v>
      </c>
      <c r="G5607" s="84">
        <v>38.779000000000003</v>
      </c>
      <c r="H5607" s="37">
        <v>-80.646316666666664</v>
      </c>
      <c r="I5607" s="35">
        <v>25</v>
      </c>
      <c r="J5607" s="84">
        <v>0.48199999999999998</v>
      </c>
      <c r="K5607" s="37">
        <v>25.008033333333334</v>
      </c>
      <c r="L5607" s="39">
        <v>31.172999999999998</v>
      </c>
      <c r="M5607" s="39">
        <v>33.970999999999997</v>
      </c>
      <c r="N5607" s="38">
        <v>30.416006471884327</v>
      </c>
      <c r="O5607" s="38">
        <v>12.337946226122275</v>
      </c>
      <c r="P5607" s="36">
        <v>45.535135135135128</v>
      </c>
      <c r="Q5607" s="36">
        <v>14.299657999999999</v>
      </c>
      <c r="R5607" s="36">
        <v>2.2550291308287331</v>
      </c>
      <c r="S5607" s="36">
        <v>1.1220000000000001</v>
      </c>
      <c r="T5607" s="36">
        <v>0.11</v>
      </c>
      <c r="U5607" s="36">
        <v>1.897</v>
      </c>
      <c r="V5607" s="36">
        <v>0.20499999999999999</v>
      </c>
      <c r="W5607" s="36">
        <v>1.6919999999999999</v>
      </c>
      <c r="X5607" s="36">
        <v>40.68</v>
      </c>
      <c r="Y5607" s="36">
        <v>0.13589000000000001</v>
      </c>
      <c r="Z5607" s="36">
        <v>2.589000000000001E-2</v>
      </c>
      <c r="AA5607" s="36">
        <v>7.9268741002899796</v>
      </c>
      <c r="AB5607" s="36" t="s">
        <v>194</v>
      </c>
      <c r="AC5607" s="36" t="s">
        <v>194</v>
      </c>
      <c r="AD5607" s="36">
        <v>3.0190000000000001</v>
      </c>
      <c r="AE5607" s="39">
        <v>2005.64</v>
      </c>
      <c r="AF5607" s="36">
        <v>1.6377553010387249</v>
      </c>
      <c r="AG5607" s="36">
        <v>0.13948614068144383</v>
      </c>
      <c r="AH5607" s="39">
        <v>0.15156493355764342</v>
      </c>
      <c r="AI5607" s="39">
        <v>2.4500000000000099</v>
      </c>
      <c r="AJ5607" s="128"/>
      <c r="AK5607" s="128"/>
      <c r="AL5607" s="128"/>
      <c r="AM5607" s="128"/>
    </row>
    <row r="5608" spans="1:39" s="5" customFormat="1" ht="15" customHeight="1" x14ac:dyDescent="0.2">
      <c r="A5608" s="35">
        <v>5750</v>
      </c>
      <c r="B5608" s="41">
        <v>120612</v>
      </c>
      <c r="C5608" s="44">
        <v>41074</v>
      </c>
      <c r="D5608" s="35">
        <v>40</v>
      </c>
      <c r="E5608" s="35" t="s">
        <v>47</v>
      </c>
      <c r="F5608" s="35">
        <v>-80</v>
      </c>
      <c r="G5608" s="84">
        <v>35.898000000000003</v>
      </c>
      <c r="H5608" s="37">
        <v>-80.598299999999995</v>
      </c>
      <c r="I5608" s="35">
        <v>25</v>
      </c>
      <c r="J5608" s="84">
        <v>1.026</v>
      </c>
      <c r="K5608" s="37">
        <v>25.017099999999999</v>
      </c>
      <c r="L5608" s="39">
        <v>31.556999999999999</v>
      </c>
      <c r="M5608" s="39">
        <v>32.036999999999999</v>
      </c>
      <c r="N5608" s="38">
        <v>40.239596260532004</v>
      </c>
      <c r="O5608" s="38">
        <v>16.322786335617103</v>
      </c>
      <c r="P5608" s="36">
        <v>49.383783783783777</v>
      </c>
      <c r="Q5608" s="36">
        <v>11.131939999999998</v>
      </c>
      <c r="R5608" s="36">
        <v>1.495683105292505</v>
      </c>
      <c r="S5608" s="36">
        <v>0.66800000000000004</v>
      </c>
      <c r="T5608" s="36">
        <v>6.8000000000000005E-2</v>
      </c>
      <c r="U5608" s="36">
        <v>1.55</v>
      </c>
      <c r="V5608" s="36">
        <v>0.217</v>
      </c>
      <c r="W5608" s="36">
        <v>1.333</v>
      </c>
      <c r="X5608" s="36">
        <v>40.627000000000002</v>
      </c>
      <c r="Y5608" s="36">
        <v>0.13</v>
      </c>
      <c r="Z5608" s="36">
        <v>6.2E-2</v>
      </c>
      <c r="AA5608" s="36">
        <v>7.9434438625514687</v>
      </c>
      <c r="AB5608" s="36" t="s">
        <v>194</v>
      </c>
      <c r="AC5608" s="36" t="s">
        <v>194</v>
      </c>
      <c r="AD5608" s="36">
        <v>2.218</v>
      </c>
      <c r="AE5608" s="39">
        <v>1884.04</v>
      </c>
      <c r="AF5608" s="36">
        <v>0.87626191554296984</v>
      </c>
      <c r="AG5608" s="36">
        <v>7.2350582860693818E-2</v>
      </c>
      <c r="AH5608" s="39">
        <v>0.11456377370569204</v>
      </c>
      <c r="AI5608" s="39">
        <v>1.6000000000000014</v>
      </c>
      <c r="AJ5608" s="128"/>
      <c r="AK5608" s="128"/>
      <c r="AL5608" s="128"/>
      <c r="AM5608" s="128"/>
    </row>
    <row r="5609" spans="1:39" s="10" customFormat="1" ht="15" customHeight="1" x14ac:dyDescent="0.2">
      <c r="A5609" s="35">
        <v>5751</v>
      </c>
      <c r="B5609" s="41">
        <v>120801</v>
      </c>
      <c r="C5609" s="44">
        <v>41122</v>
      </c>
      <c r="D5609" s="35" t="s">
        <v>15</v>
      </c>
      <c r="E5609" s="35" t="s">
        <v>76</v>
      </c>
      <c r="F5609" s="35">
        <v>-80</v>
      </c>
      <c r="G5609" s="84">
        <v>10.994</v>
      </c>
      <c r="H5609" s="37">
        <v>-80.183233333333334</v>
      </c>
      <c r="I5609" s="35">
        <v>25</v>
      </c>
      <c r="J5609" s="84">
        <v>44.356999999999999</v>
      </c>
      <c r="K5609" s="37">
        <v>25.739283333333333</v>
      </c>
      <c r="L5609" s="39">
        <v>31.451000000000001</v>
      </c>
      <c r="M5609" s="39">
        <v>30.347999999999999</v>
      </c>
      <c r="N5609" s="38">
        <v>9.2979164415499902</v>
      </c>
      <c r="O5609" s="38">
        <v>3.7716060185896922</v>
      </c>
      <c r="P5609" s="36">
        <v>52.540540540540547</v>
      </c>
      <c r="Q5609" s="36">
        <v>15.939090999999999</v>
      </c>
      <c r="R5609" s="36"/>
      <c r="S5609" s="36">
        <v>1.0089999999999999</v>
      </c>
      <c r="T5609" s="36">
        <v>4.7E-2</v>
      </c>
      <c r="U5609" s="36">
        <v>2.069</v>
      </c>
      <c r="V5609" s="36">
        <v>0.25600000000000001</v>
      </c>
      <c r="W5609" s="36">
        <v>1.8129999999999999</v>
      </c>
      <c r="X5609" s="36">
        <v>12.673999999999999</v>
      </c>
      <c r="Y5609" s="36" t="s">
        <v>194</v>
      </c>
      <c r="Z5609" s="36" t="s">
        <v>194</v>
      </c>
      <c r="AA5609" s="36" t="s">
        <v>194</v>
      </c>
      <c r="AB5609" s="36" t="s">
        <v>194</v>
      </c>
      <c r="AC5609" s="36" t="s">
        <v>194</v>
      </c>
      <c r="AD5609" s="36">
        <v>3.0779999999999998</v>
      </c>
      <c r="AE5609" s="39" t="s">
        <v>194</v>
      </c>
      <c r="AF5609" s="36">
        <v>1.2107940298898399</v>
      </c>
      <c r="AG5609" s="36">
        <v>0.38707079953435708</v>
      </c>
      <c r="AH5609" s="39">
        <v>0.49581000528237695</v>
      </c>
      <c r="AI5609" s="39"/>
      <c r="AJ5609" s="129"/>
      <c r="AK5609" s="129"/>
      <c r="AL5609" s="129"/>
      <c r="AM5609" s="129"/>
    </row>
    <row r="5610" spans="1:39" s="10" customFormat="1" ht="14" customHeight="1" x14ac:dyDescent="0.2">
      <c r="A5610" s="35">
        <v>5752</v>
      </c>
      <c r="B5610" s="41">
        <v>120801</v>
      </c>
      <c r="C5610" s="44">
        <v>41122</v>
      </c>
      <c r="D5610" s="35" t="s">
        <v>16</v>
      </c>
      <c r="E5610" s="35" t="s">
        <v>76</v>
      </c>
      <c r="F5610" s="35">
        <v>-80</v>
      </c>
      <c r="G5610" s="84">
        <v>14.893000000000001</v>
      </c>
      <c r="H5610" s="37">
        <v>-80.248216666666664</v>
      </c>
      <c r="I5610" s="35">
        <v>25</v>
      </c>
      <c r="J5610" s="84">
        <v>41.423000000000002</v>
      </c>
      <c r="K5610" s="37">
        <v>25.690383333333333</v>
      </c>
      <c r="L5610" s="39">
        <v>32.152000000000001</v>
      </c>
      <c r="M5610" s="39">
        <v>25.26</v>
      </c>
      <c r="N5610" s="38">
        <v>10.037302995520173</v>
      </c>
      <c r="O5610" s="38">
        <v>4.0715307161871417</v>
      </c>
      <c r="P5610" s="36">
        <v>58.22702702702702</v>
      </c>
      <c r="Q5610" s="36">
        <v>23.747237999999999</v>
      </c>
      <c r="R5610" s="36">
        <v>0.78116763964956459</v>
      </c>
      <c r="S5610" s="36">
        <v>0.96099999999999997</v>
      </c>
      <c r="T5610" s="36">
        <v>0.35799999999999998</v>
      </c>
      <c r="U5610" s="36">
        <v>2.2160000000000002</v>
      </c>
      <c r="V5610" s="36">
        <v>0.20100000000000001</v>
      </c>
      <c r="W5610" s="36">
        <v>2.0150000000000001</v>
      </c>
      <c r="X5610" s="36">
        <v>33.405999999999999</v>
      </c>
      <c r="Y5610" s="36" t="s">
        <v>194</v>
      </c>
      <c r="Z5610" s="36" t="s">
        <v>194</v>
      </c>
      <c r="AA5610" s="36" t="s">
        <v>194</v>
      </c>
      <c r="AB5610" s="36" t="s">
        <v>194</v>
      </c>
      <c r="AC5610" s="36" t="s">
        <v>194</v>
      </c>
      <c r="AD5610" s="36">
        <v>3.177</v>
      </c>
      <c r="AE5610" s="39" t="s">
        <v>194</v>
      </c>
      <c r="AF5610" s="36">
        <v>3.0981918269436752</v>
      </c>
      <c r="AG5610" s="36">
        <v>0.39474260608269074</v>
      </c>
      <c r="AH5610" s="39">
        <v>0.4592867229431577</v>
      </c>
      <c r="AI5610" s="39">
        <v>1.1500000000000021</v>
      </c>
      <c r="AJ5610" s="129"/>
      <c r="AK5610" s="129"/>
      <c r="AL5610" s="129"/>
      <c r="AM5610" s="129"/>
    </row>
    <row r="5611" spans="1:39" ht="15" customHeight="1" x14ac:dyDescent="0.2">
      <c r="A5611" s="25">
        <v>5753</v>
      </c>
      <c r="B5611" s="40">
        <v>120801</v>
      </c>
      <c r="C5611" s="139">
        <v>41122</v>
      </c>
      <c r="D5611" s="25" t="s">
        <v>30</v>
      </c>
      <c r="E5611" s="25" t="s">
        <v>76</v>
      </c>
      <c r="F5611" s="25">
        <v>-80</v>
      </c>
      <c r="G5611" s="82">
        <v>11.179</v>
      </c>
      <c r="H5611" s="27">
        <v>-80.18631666666667</v>
      </c>
      <c r="I5611" s="25">
        <v>25</v>
      </c>
      <c r="J5611" s="82">
        <v>39.716000000000001</v>
      </c>
      <c r="K5611" s="27">
        <v>25.661933333333334</v>
      </c>
      <c r="L5611" s="29">
        <v>31.077000000000002</v>
      </c>
      <c r="M5611" s="29">
        <v>32.713000000000001</v>
      </c>
      <c r="N5611" s="28">
        <v>119.21267468510132</v>
      </c>
      <c r="O5611" s="28">
        <v>48.357419015431553</v>
      </c>
      <c r="P5611" s="26">
        <v>59.243243243243235</v>
      </c>
      <c r="Q5611" s="26">
        <v>10.492839</v>
      </c>
      <c r="R5611" s="26">
        <v>2.0943177824617396</v>
      </c>
      <c r="S5611" s="26">
        <v>0.60599999999999998</v>
      </c>
      <c r="T5611" s="26">
        <v>0.19900000000000001</v>
      </c>
      <c r="U5611" s="26">
        <v>0.45800000000000002</v>
      </c>
      <c r="V5611" s="26">
        <v>0.13100000000000001</v>
      </c>
      <c r="W5611" s="26">
        <v>0.32700000000000001</v>
      </c>
      <c r="X5611" s="26">
        <v>5.2160000000000002</v>
      </c>
      <c r="Y5611" s="26" t="s">
        <v>194</v>
      </c>
      <c r="Z5611" s="26" t="s">
        <v>194</v>
      </c>
      <c r="AA5611" s="26" t="s">
        <v>194</v>
      </c>
      <c r="AB5611" s="26" t="s">
        <v>194</v>
      </c>
      <c r="AC5611" s="26" t="s">
        <v>194</v>
      </c>
      <c r="AD5611" s="26">
        <v>1.0640000000000001</v>
      </c>
      <c r="AE5611" s="29" t="s">
        <v>194</v>
      </c>
      <c r="AF5611" s="26">
        <v>0.46773062732137494</v>
      </c>
      <c r="AG5611" s="26">
        <v>0.12524199223112981</v>
      </c>
      <c r="AH5611" s="29">
        <v>3.8670384773911444E-2</v>
      </c>
      <c r="AI5611" s="29">
        <v>2.1499999999999986</v>
      </c>
    </row>
    <row r="5612" spans="1:39" ht="15" customHeight="1" x14ac:dyDescent="0.2">
      <c r="A5612" s="25">
        <v>5754</v>
      </c>
      <c r="B5612" s="40">
        <v>120801</v>
      </c>
      <c r="C5612" s="139">
        <v>41122</v>
      </c>
      <c r="D5612" s="25" t="s">
        <v>17</v>
      </c>
      <c r="E5612" s="25" t="s">
        <v>76</v>
      </c>
      <c r="F5612" s="25">
        <v>-80</v>
      </c>
      <c r="G5612" s="82">
        <v>15.811999999999999</v>
      </c>
      <c r="H5612" s="27">
        <v>-80.263533333333328</v>
      </c>
      <c r="I5612" s="25">
        <v>25</v>
      </c>
      <c r="J5612" s="82">
        <v>39.253999999999998</v>
      </c>
      <c r="K5612" s="27">
        <v>25.654233333333334</v>
      </c>
      <c r="L5612" s="29">
        <v>31.901</v>
      </c>
      <c r="M5612" s="29">
        <v>23.898</v>
      </c>
      <c r="N5612" s="28">
        <v>9.2842705239554508</v>
      </c>
      <c r="O5612" s="28">
        <v>3.7660706897606708</v>
      </c>
      <c r="P5612" s="26">
        <v>66.464864864864865</v>
      </c>
      <c r="Q5612" s="26">
        <v>34.417445999999998</v>
      </c>
      <c r="R5612" s="26">
        <v>0.75815162851596818</v>
      </c>
      <c r="S5612" s="26">
        <v>1.756</v>
      </c>
      <c r="T5612" s="26">
        <v>5.3999999999999999E-2</v>
      </c>
      <c r="U5612" s="26">
        <v>3.18</v>
      </c>
      <c r="V5612" s="26">
        <v>0.498</v>
      </c>
      <c r="W5612" s="26">
        <v>2.6820000000000004</v>
      </c>
      <c r="X5612" s="26">
        <v>37.530999999999999</v>
      </c>
      <c r="Y5612" s="26" t="s">
        <v>194</v>
      </c>
      <c r="Z5612" s="26" t="s">
        <v>194</v>
      </c>
      <c r="AA5612" s="26" t="s">
        <v>194</v>
      </c>
      <c r="AB5612" s="26" t="s">
        <v>194</v>
      </c>
      <c r="AC5612" s="26" t="s">
        <v>194</v>
      </c>
      <c r="AD5612" s="26">
        <v>4.9359999999999999</v>
      </c>
      <c r="AE5612" s="29" t="s">
        <v>194</v>
      </c>
      <c r="AF5612" s="26">
        <v>1.1915263204658553</v>
      </c>
      <c r="AG5612" s="26">
        <v>0.34000029586624003</v>
      </c>
      <c r="AH5612" s="29">
        <v>0.49653874131577608</v>
      </c>
      <c r="AI5612" s="29">
        <v>0.89999999999999858</v>
      </c>
    </row>
    <row r="5613" spans="1:39" ht="15" customHeight="1" x14ac:dyDescent="0.2">
      <c r="A5613" s="25">
        <v>5755</v>
      </c>
      <c r="B5613" s="40">
        <v>120801</v>
      </c>
      <c r="C5613" s="139">
        <v>41122</v>
      </c>
      <c r="D5613" s="25" t="s">
        <v>29</v>
      </c>
      <c r="E5613" s="25" t="s">
        <v>76</v>
      </c>
      <c r="F5613" s="25">
        <v>-80</v>
      </c>
      <c r="G5613" s="82">
        <v>11.87</v>
      </c>
      <c r="H5613" s="27">
        <v>-80.197833333333335</v>
      </c>
      <c r="I5613" s="25">
        <v>25</v>
      </c>
      <c r="J5613" s="82">
        <v>34.799999999999997</v>
      </c>
      <c r="K5613" s="27">
        <v>25.58</v>
      </c>
      <c r="L5613" s="29">
        <v>31.341000000000001</v>
      </c>
      <c r="M5613" s="29">
        <v>36.203000000000003</v>
      </c>
      <c r="N5613" s="28">
        <v>16.784717968280709</v>
      </c>
      <c r="O5613" s="28">
        <v>6.8085515402787262</v>
      </c>
      <c r="P5613" s="26">
        <v>66.054054054054063</v>
      </c>
      <c r="Q5613" s="26">
        <v>6.547085</v>
      </c>
      <c r="R5613" s="26">
        <v>0.76941633424764355</v>
      </c>
      <c r="S5613" s="26">
        <v>0.29299999999999998</v>
      </c>
      <c r="T5613" s="26">
        <v>0.308</v>
      </c>
      <c r="U5613" s="26">
        <v>0.13400000000000001</v>
      </c>
      <c r="V5613" s="26">
        <v>8.7999999999999995E-2</v>
      </c>
      <c r="W5613" s="26">
        <v>4.6000000000000013E-2</v>
      </c>
      <c r="X5613" s="26">
        <v>2.0409999999999999</v>
      </c>
      <c r="Y5613" s="26" t="s">
        <v>194</v>
      </c>
      <c r="Z5613" s="26" t="s">
        <v>194</v>
      </c>
      <c r="AA5613" s="26" t="s">
        <v>194</v>
      </c>
      <c r="AB5613" s="26" t="s">
        <v>194</v>
      </c>
      <c r="AC5613" s="26" t="s">
        <v>194</v>
      </c>
      <c r="AD5613" s="26">
        <v>0.42700000000000005</v>
      </c>
      <c r="AE5613" s="29" t="s">
        <v>194</v>
      </c>
      <c r="AF5613" s="26">
        <v>0.25690279231979996</v>
      </c>
      <c r="AG5613" s="26">
        <v>0.10208992040605003</v>
      </c>
      <c r="AH5613" s="29">
        <v>0.27465460001841252</v>
      </c>
      <c r="AI5613" s="29">
        <v>0.80000000000000071</v>
      </c>
    </row>
    <row r="5614" spans="1:39" ht="15" customHeight="1" x14ac:dyDescent="0.2">
      <c r="A5614" s="25">
        <v>5756</v>
      </c>
      <c r="B5614" s="40">
        <v>120801</v>
      </c>
      <c r="C5614" s="139">
        <v>41122</v>
      </c>
      <c r="D5614" s="25" t="s">
        <v>31</v>
      </c>
      <c r="E5614" s="25" t="s">
        <v>76</v>
      </c>
      <c r="F5614" s="25">
        <v>-80</v>
      </c>
      <c r="G5614" s="82">
        <v>17.401</v>
      </c>
      <c r="H5614" s="27">
        <v>-80.290016666666673</v>
      </c>
      <c r="I5614" s="25">
        <v>25</v>
      </c>
      <c r="J5614" s="82">
        <v>36.887</v>
      </c>
      <c r="K5614" s="27">
        <v>25.614783333333332</v>
      </c>
      <c r="L5614" s="29">
        <v>32.475000000000001</v>
      </c>
      <c r="M5614" s="29">
        <v>24.445</v>
      </c>
      <c r="N5614" s="28">
        <v>9.1914329344968966</v>
      </c>
      <c r="O5614" s="28">
        <v>3.7284120580280251</v>
      </c>
      <c r="P5614" s="26">
        <v>66.399999999999991</v>
      </c>
      <c r="Q5614" s="26">
        <v>19.857057999999999</v>
      </c>
      <c r="R5614" s="26">
        <v>0.66277006637588753</v>
      </c>
      <c r="S5614" s="26">
        <v>2.165</v>
      </c>
      <c r="T5614" s="26">
        <v>0.39300000000000002</v>
      </c>
      <c r="U5614" s="26">
        <v>1.73</v>
      </c>
      <c r="V5614" s="26">
        <v>0.36299999999999999</v>
      </c>
      <c r="W5614" s="26">
        <v>1.367</v>
      </c>
      <c r="X5614" s="26">
        <v>19.829999999999998</v>
      </c>
      <c r="Y5614" s="26" t="s">
        <v>194</v>
      </c>
      <c r="Z5614" s="26" t="s">
        <v>194</v>
      </c>
      <c r="AA5614" s="26" t="s">
        <v>194</v>
      </c>
      <c r="AB5614" s="26" t="s">
        <v>194</v>
      </c>
      <c r="AC5614" s="26" t="s">
        <v>194</v>
      </c>
      <c r="AD5614" s="26">
        <v>3.895</v>
      </c>
      <c r="AE5614" s="29" t="s">
        <v>194</v>
      </c>
      <c r="AF5614" s="26">
        <v>0.73273144244255994</v>
      </c>
      <c r="AG5614" s="26">
        <v>0.17852090707168916</v>
      </c>
      <c r="AH5614" s="29">
        <v>0.50155400500154268</v>
      </c>
      <c r="AI5614" s="29">
        <v>0.75000000000000178</v>
      </c>
    </row>
    <row r="5615" spans="1:39" ht="15" customHeight="1" x14ac:dyDescent="0.2">
      <c r="A5615" s="25">
        <v>5757</v>
      </c>
      <c r="B5615" s="40">
        <v>120801</v>
      </c>
      <c r="C5615" s="139">
        <v>41122</v>
      </c>
      <c r="D5615" s="25" t="s">
        <v>18</v>
      </c>
      <c r="E5615" s="25" t="s">
        <v>76</v>
      </c>
      <c r="F5615" s="25">
        <v>-80</v>
      </c>
      <c r="G5615" s="82">
        <v>15.762</v>
      </c>
      <c r="H5615" s="27">
        <v>-80.262699999999995</v>
      </c>
      <c r="I5615" s="25">
        <v>25</v>
      </c>
      <c r="J5615" s="82">
        <v>35.488999999999997</v>
      </c>
      <c r="K5615" s="27">
        <v>25.591483333333333</v>
      </c>
      <c r="L5615" s="29">
        <v>32.191000000000003</v>
      </c>
      <c r="M5615" s="29">
        <v>31.451000000000001</v>
      </c>
      <c r="N5615" s="28">
        <v>10.920056301228367</v>
      </c>
      <c r="O5615" s="28">
        <v>4.4296106905199668</v>
      </c>
      <c r="P5615" s="26">
        <v>66.745945945945934</v>
      </c>
      <c r="Q5615" s="26">
        <v>12.826946999999999</v>
      </c>
      <c r="R5615" s="26">
        <v>0.99515121545334417</v>
      </c>
      <c r="S5615" s="26">
        <v>1.2829999999999999</v>
      </c>
      <c r="T5615" s="26">
        <v>2.4E-2</v>
      </c>
      <c r="U5615" s="26">
        <v>1.865</v>
      </c>
      <c r="V5615" s="26">
        <v>0.245</v>
      </c>
      <c r="W5615" s="26">
        <v>1.62</v>
      </c>
      <c r="X5615" s="26">
        <v>6.5839999999999996</v>
      </c>
      <c r="Y5615" s="26" t="s">
        <v>194</v>
      </c>
      <c r="Z5615" s="26" t="s">
        <v>194</v>
      </c>
      <c r="AA5615" s="26" t="s">
        <v>194</v>
      </c>
      <c r="AB5615" s="26" t="s">
        <v>194</v>
      </c>
      <c r="AC5615" s="26" t="s">
        <v>194</v>
      </c>
      <c r="AD5615" s="26">
        <v>3.1480000000000001</v>
      </c>
      <c r="AE5615" s="29" t="s">
        <v>194</v>
      </c>
      <c r="AF5615" s="26">
        <v>0.88072979019200992</v>
      </c>
      <c r="AG5615" s="26">
        <v>5.6626765918048064E-2</v>
      </c>
      <c r="AH5615" s="29">
        <v>0.4221589955979837</v>
      </c>
      <c r="AI5615" s="29">
        <v>1.1000000000000121</v>
      </c>
    </row>
    <row r="5616" spans="1:39" ht="15" customHeight="1" x14ac:dyDescent="0.2">
      <c r="A5616" s="25">
        <v>5758</v>
      </c>
      <c r="B5616" s="40">
        <v>120801</v>
      </c>
      <c r="C5616" s="139">
        <v>41122</v>
      </c>
      <c r="D5616" s="25" t="s">
        <v>19</v>
      </c>
      <c r="E5616" s="25" t="s">
        <v>77</v>
      </c>
      <c r="F5616" s="25">
        <v>-80</v>
      </c>
      <c r="G5616" s="82">
        <v>18.812000000000001</v>
      </c>
      <c r="H5616" s="27">
        <v>-80.313533333333339</v>
      </c>
      <c r="I5616" s="25">
        <v>25</v>
      </c>
      <c r="J5616" s="82">
        <v>31.795000000000002</v>
      </c>
      <c r="K5616" s="27">
        <v>25.529916666666665</v>
      </c>
      <c r="L5616" s="29">
        <v>32.362000000000002</v>
      </c>
      <c r="M5616" s="29">
        <v>14.423</v>
      </c>
      <c r="N5616" s="28">
        <v>8.5250070960197544</v>
      </c>
      <c r="O5616" s="28">
        <v>3.4580831387325248</v>
      </c>
      <c r="P5616" s="26">
        <v>56.972972972972968</v>
      </c>
      <c r="Q5616" s="26">
        <v>31.027431999999997</v>
      </c>
      <c r="R5616" s="26">
        <v>1.6436243872835972</v>
      </c>
      <c r="S5616" s="26">
        <v>5.5810000000000004</v>
      </c>
      <c r="T5616" s="26">
        <v>0.38900000000000001</v>
      </c>
      <c r="U5616" s="26">
        <v>7.4640000000000004</v>
      </c>
      <c r="V5616" s="26">
        <v>0.68799999999999994</v>
      </c>
      <c r="W5616" s="26">
        <v>6.7760000000000007</v>
      </c>
      <c r="X5616" s="26">
        <v>39.710999999999999</v>
      </c>
      <c r="Y5616" s="26" t="s">
        <v>194</v>
      </c>
      <c r="Z5616" s="26" t="s">
        <v>194</v>
      </c>
      <c r="AA5616" s="26" t="s">
        <v>194</v>
      </c>
      <c r="AB5616" s="26" t="s">
        <v>194</v>
      </c>
      <c r="AC5616" s="26" t="s">
        <v>194</v>
      </c>
      <c r="AD5616" s="26">
        <v>13.045000000000002</v>
      </c>
      <c r="AE5616" s="29" t="s">
        <v>194</v>
      </c>
      <c r="AF5616" s="26">
        <v>1.3135551468177598</v>
      </c>
      <c r="AG5616" s="26">
        <v>0.40429323769359604</v>
      </c>
      <c r="AH5616" s="29">
        <v>0.54076201322487649</v>
      </c>
      <c r="AI5616" s="29">
        <v>1.7999999999999972</v>
      </c>
    </row>
    <row r="5617" spans="1:35" ht="15" customHeight="1" x14ac:dyDescent="0.2">
      <c r="A5617" s="25">
        <v>5759</v>
      </c>
      <c r="B5617" s="40">
        <v>120801</v>
      </c>
      <c r="C5617" s="139">
        <v>41122</v>
      </c>
      <c r="D5617" s="25" t="s">
        <v>21</v>
      </c>
      <c r="E5617" s="25" t="s">
        <v>77</v>
      </c>
      <c r="F5617" s="25">
        <v>-80</v>
      </c>
      <c r="G5617" s="82">
        <v>19.513999999999999</v>
      </c>
      <c r="H5617" s="27">
        <v>-80.32523333333333</v>
      </c>
      <c r="I5617" s="25">
        <v>25</v>
      </c>
      <c r="J5617" s="82">
        <v>27.79</v>
      </c>
      <c r="K5617" s="27">
        <v>25.463166666666666</v>
      </c>
      <c r="L5617" s="29">
        <v>32.576999999999998</v>
      </c>
      <c r="M5617" s="29">
        <v>28.588999999999999</v>
      </c>
      <c r="N5617" s="28">
        <v>38.772051115259274</v>
      </c>
      <c r="O5617" s="28">
        <v>15.727491450224477</v>
      </c>
      <c r="P5617" s="26">
        <v>66.659459459459455</v>
      </c>
      <c r="Q5617" s="26">
        <v>20.496159000000002</v>
      </c>
      <c r="R5617" s="26">
        <v>1.3414921176911396</v>
      </c>
      <c r="S5617" s="26">
        <v>2.2949999999999999</v>
      </c>
      <c r="T5617" s="26">
        <v>0.17399999999999999</v>
      </c>
      <c r="U5617" s="26">
        <v>1.6</v>
      </c>
      <c r="V5617" s="26">
        <v>0.251</v>
      </c>
      <c r="W5617" s="26">
        <v>1.3490000000000002</v>
      </c>
      <c r="X5617" s="26">
        <v>13.113</v>
      </c>
      <c r="Y5617" s="26" t="s">
        <v>194</v>
      </c>
      <c r="Z5617" s="26" t="s">
        <v>194</v>
      </c>
      <c r="AA5617" s="26" t="s">
        <v>194</v>
      </c>
      <c r="AB5617" s="26" t="s">
        <v>194</v>
      </c>
      <c r="AC5617" s="26" t="s">
        <v>194</v>
      </c>
      <c r="AD5617" s="26">
        <v>3.895</v>
      </c>
      <c r="AE5617" s="29" t="s">
        <v>194</v>
      </c>
      <c r="AF5617" s="26">
        <v>0.49146621139439994</v>
      </c>
      <c r="AG5617" s="26">
        <v>0.11252286231780403</v>
      </c>
      <c r="AH5617" s="29">
        <v>0.11890008053212515</v>
      </c>
      <c r="AI5617" s="29">
        <v>1.3999999999999968</v>
      </c>
    </row>
    <row r="5618" spans="1:35" ht="15" customHeight="1" x14ac:dyDescent="0.2">
      <c r="A5618" s="25">
        <v>5760</v>
      </c>
      <c r="B5618" s="40">
        <v>120801</v>
      </c>
      <c r="C5618" s="139">
        <v>41122</v>
      </c>
      <c r="D5618" s="25" t="s">
        <v>20</v>
      </c>
      <c r="E5618" s="25" t="s">
        <v>77</v>
      </c>
      <c r="F5618" s="25">
        <v>-80</v>
      </c>
      <c r="G5618" s="82">
        <v>15.1</v>
      </c>
      <c r="H5618" s="27">
        <v>-80.251666666666665</v>
      </c>
      <c r="I5618" s="25">
        <v>25</v>
      </c>
      <c r="J5618" s="82">
        <v>29.555</v>
      </c>
      <c r="K5618" s="27">
        <v>25.492583333333332</v>
      </c>
      <c r="L5618" s="29">
        <v>32.801000000000002</v>
      </c>
      <c r="M5618" s="29">
        <v>33.618000000000002</v>
      </c>
      <c r="N5618" s="28">
        <v>30.233058087293202</v>
      </c>
      <c r="O5618" s="28">
        <v>12.263735059270777</v>
      </c>
      <c r="P5618" s="26">
        <v>66.270270270270274</v>
      </c>
      <c r="Q5618" s="26">
        <v>10.5762</v>
      </c>
      <c r="R5618" s="26">
        <v>0.93753618701230179</v>
      </c>
      <c r="S5618" s="26">
        <v>1.8069999999999999</v>
      </c>
      <c r="T5618" s="26">
        <v>3.9E-2</v>
      </c>
      <c r="U5618" s="26">
        <v>1.9</v>
      </c>
      <c r="V5618" s="26">
        <v>0.28899999999999998</v>
      </c>
      <c r="W5618" s="26">
        <v>1.611</v>
      </c>
      <c r="X5618" s="26">
        <v>4.3970000000000002</v>
      </c>
      <c r="Y5618" s="26" t="s">
        <v>194</v>
      </c>
      <c r="Z5618" s="26" t="s">
        <v>194</v>
      </c>
      <c r="AA5618" s="26" t="s">
        <v>194</v>
      </c>
      <c r="AB5618" s="26" t="s">
        <v>194</v>
      </c>
      <c r="AC5618" s="26" t="s">
        <v>194</v>
      </c>
      <c r="AD5618" s="26">
        <v>3.7069999999999999</v>
      </c>
      <c r="AE5618" s="29" t="s">
        <v>194</v>
      </c>
      <c r="AF5618" s="26">
        <v>0.52469602909663493</v>
      </c>
      <c r="AG5618" s="26">
        <v>8.2645878490260033E-2</v>
      </c>
      <c r="AH5618" s="29">
        <v>0.15248209382885947</v>
      </c>
      <c r="AI5618" s="29">
        <v>0.99999999999999645</v>
      </c>
    </row>
    <row r="5619" spans="1:35" ht="15" customHeight="1" x14ac:dyDescent="0.2">
      <c r="A5619" s="25">
        <v>5761</v>
      </c>
      <c r="B5619" s="40">
        <v>120801</v>
      </c>
      <c r="C5619" s="139">
        <v>41122</v>
      </c>
      <c r="D5619" s="25" t="s">
        <v>28</v>
      </c>
      <c r="E5619" s="25" t="s">
        <v>77</v>
      </c>
      <c r="F5619" s="25">
        <v>-80</v>
      </c>
      <c r="G5619" s="82">
        <v>12.8</v>
      </c>
      <c r="H5619" s="27">
        <v>-80.213333333333338</v>
      </c>
      <c r="I5619" s="25">
        <v>25</v>
      </c>
      <c r="J5619" s="82">
        <v>28.091999999999999</v>
      </c>
      <c r="K5619" s="27">
        <v>25.4682</v>
      </c>
      <c r="L5619" s="29">
        <v>32.491</v>
      </c>
      <c r="M5619" s="29">
        <v>34.683999999999997</v>
      </c>
      <c r="N5619" s="28">
        <v>30.851726855725616</v>
      </c>
      <c r="O5619" s="28">
        <v>12.514691804817115</v>
      </c>
      <c r="P5619" s="26">
        <v>62.854054054054053</v>
      </c>
      <c r="Q5619" s="26">
        <v>9.9093119999999999</v>
      </c>
      <c r="R5619" s="26">
        <v>1.1893313152195089</v>
      </c>
      <c r="S5619" s="26">
        <v>1.4079999999999999</v>
      </c>
      <c r="T5619" s="26">
        <v>0.28799999999999998</v>
      </c>
      <c r="U5619" s="26">
        <v>0.34200000000000003</v>
      </c>
      <c r="V5619" s="26">
        <v>0.25800000000000001</v>
      </c>
      <c r="W5619" s="26">
        <v>8.4000000000000019E-2</v>
      </c>
      <c r="X5619" s="26">
        <v>4.8019999999999996</v>
      </c>
      <c r="Y5619" s="26" t="s">
        <v>194</v>
      </c>
      <c r="Z5619" s="26" t="s">
        <v>194</v>
      </c>
      <c r="AA5619" s="26" t="s">
        <v>194</v>
      </c>
      <c r="AB5619" s="26" t="s">
        <v>194</v>
      </c>
      <c r="AC5619" s="26" t="s">
        <v>194</v>
      </c>
      <c r="AD5619" s="26">
        <v>1.75</v>
      </c>
      <c r="AE5619" s="29" t="s">
        <v>194</v>
      </c>
      <c r="AF5619" s="26">
        <v>0.5096169521561249</v>
      </c>
      <c r="AG5619" s="26">
        <v>6.8028426826363536E-2</v>
      </c>
      <c r="AH5619" s="29">
        <v>0.14942437489992408</v>
      </c>
      <c r="AI5619" s="29">
        <v>1.25</v>
      </c>
    </row>
    <row r="5620" spans="1:35" ht="15" customHeight="1" x14ac:dyDescent="0.2">
      <c r="A5620" s="25">
        <v>5762</v>
      </c>
      <c r="B5620" s="40">
        <v>120801</v>
      </c>
      <c r="C5620" s="139">
        <v>41122</v>
      </c>
      <c r="D5620" s="25" t="s">
        <v>22</v>
      </c>
      <c r="E5620" s="25" t="s">
        <v>77</v>
      </c>
      <c r="F5620" s="25">
        <v>-80</v>
      </c>
      <c r="G5620" s="82">
        <v>14.606</v>
      </c>
      <c r="H5620" s="27">
        <v>-80.243433333333329</v>
      </c>
      <c r="I5620" s="25">
        <v>25</v>
      </c>
      <c r="J5620" s="82">
        <v>24.347000000000001</v>
      </c>
      <c r="K5620" s="27">
        <v>25.405783333333332</v>
      </c>
      <c r="L5620" s="29">
        <v>32.371000000000002</v>
      </c>
      <c r="M5620" s="29">
        <v>34.747999999999998</v>
      </c>
      <c r="N5620" s="28">
        <v>16.099927037533902</v>
      </c>
      <c r="O5620" s="28">
        <v>6.5307730065484586</v>
      </c>
      <c r="P5620" s="26">
        <v>64.648648648648646</v>
      </c>
      <c r="Q5620" s="26">
        <v>10.798495999999998</v>
      </c>
      <c r="R5620" s="26">
        <v>0.83401241682779326</v>
      </c>
      <c r="S5620" s="26">
        <v>0.86599999999999999</v>
      </c>
      <c r="T5620" s="26">
        <v>3.2000000000000001E-2</v>
      </c>
      <c r="U5620" s="26">
        <v>1.573</v>
      </c>
      <c r="V5620" s="26">
        <v>0.159</v>
      </c>
      <c r="W5620" s="26">
        <v>1.4139999999999999</v>
      </c>
      <c r="X5620" s="26">
        <v>3.5139999999999998</v>
      </c>
      <c r="Y5620" s="26" t="s">
        <v>194</v>
      </c>
      <c r="Z5620" s="26" t="s">
        <v>194</v>
      </c>
      <c r="AA5620" s="26" t="s">
        <v>194</v>
      </c>
      <c r="AB5620" s="26" t="s">
        <v>194</v>
      </c>
      <c r="AC5620" s="26" t="s">
        <v>194</v>
      </c>
      <c r="AD5620" s="26">
        <v>2.4390000000000001</v>
      </c>
      <c r="AE5620" s="29" t="s">
        <v>194</v>
      </c>
      <c r="AF5620" s="26">
        <v>0.55429569864652506</v>
      </c>
      <c r="AG5620" s="26">
        <v>8.0587344339618006E-2</v>
      </c>
      <c r="AH5620" s="29">
        <v>0.28633670135601652</v>
      </c>
      <c r="AI5620" s="29">
        <v>0.89999999999999858</v>
      </c>
    </row>
    <row r="5621" spans="1:35" ht="15" customHeight="1" x14ac:dyDescent="0.2">
      <c r="A5621" s="25">
        <v>5763</v>
      </c>
      <c r="B5621" s="40">
        <v>120801</v>
      </c>
      <c r="C5621" s="139">
        <v>41122</v>
      </c>
      <c r="D5621" s="25" t="s">
        <v>23</v>
      </c>
      <c r="E5621" s="25" t="s">
        <v>77</v>
      </c>
      <c r="F5621" s="25">
        <v>-80</v>
      </c>
      <c r="G5621" s="82">
        <v>19.291</v>
      </c>
      <c r="H5621" s="27">
        <v>-80.321516666666668</v>
      </c>
      <c r="I5621" s="25">
        <v>25</v>
      </c>
      <c r="J5621" s="82">
        <v>20.015000000000001</v>
      </c>
      <c r="K5621" s="27">
        <v>25.333583333333333</v>
      </c>
      <c r="L5621" s="29">
        <v>32.301000000000002</v>
      </c>
      <c r="M5621" s="29">
        <v>26.902999999999999</v>
      </c>
      <c r="N5621" s="28">
        <v>12.405238018273129</v>
      </c>
      <c r="O5621" s="28">
        <v>5.0320596733559118</v>
      </c>
      <c r="P5621" s="26">
        <v>63.113513513513517</v>
      </c>
      <c r="Q5621" s="26">
        <v>19.857057999999999</v>
      </c>
      <c r="R5621" s="26">
        <v>0.84837815272119999</v>
      </c>
      <c r="S5621" s="26">
        <v>1.853</v>
      </c>
      <c r="T5621" s="26">
        <v>0.311</v>
      </c>
      <c r="U5621" s="26">
        <v>0.47099999999999997</v>
      </c>
      <c r="V5621" s="26">
        <v>0.17199999999999999</v>
      </c>
      <c r="W5621" s="26">
        <v>0.29899999999999999</v>
      </c>
      <c r="X5621" s="26">
        <v>16.152999999999999</v>
      </c>
      <c r="Y5621" s="26" t="s">
        <v>194</v>
      </c>
      <c r="Z5621" s="26" t="s">
        <v>194</v>
      </c>
      <c r="AA5621" s="26" t="s">
        <v>194</v>
      </c>
      <c r="AB5621" s="26" t="s">
        <v>194</v>
      </c>
      <c r="AC5621" s="26" t="s">
        <v>194</v>
      </c>
      <c r="AD5621" s="26">
        <v>2.3239999999999998</v>
      </c>
      <c r="AE5621" s="29" t="s">
        <v>194</v>
      </c>
      <c r="AF5621" s="26">
        <v>1.273623517141965</v>
      </c>
      <c r="AG5621" s="26">
        <v>0.12355025606858142</v>
      </c>
      <c r="AH5621" s="29">
        <v>0.37161721469667819</v>
      </c>
      <c r="AI5621" s="29">
        <v>1.0000000000000053</v>
      </c>
    </row>
    <row r="5622" spans="1:35" ht="15" customHeight="1" x14ac:dyDescent="0.2">
      <c r="A5622" s="25">
        <v>5764</v>
      </c>
      <c r="B5622" s="40">
        <v>120801</v>
      </c>
      <c r="C5622" s="139">
        <v>41122</v>
      </c>
      <c r="D5622" s="25" t="s">
        <v>24</v>
      </c>
      <c r="E5622" s="25" t="s">
        <v>77</v>
      </c>
      <c r="F5622" s="25">
        <v>-80</v>
      </c>
      <c r="G5622" s="82">
        <v>21.664000000000001</v>
      </c>
      <c r="H5622" s="27">
        <v>-80.361066666666673</v>
      </c>
      <c r="I5622" s="25">
        <v>25</v>
      </c>
      <c r="J5622" s="82">
        <v>17.856999999999999</v>
      </c>
      <c r="K5622" s="27">
        <v>25.297616666666666</v>
      </c>
      <c r="L5622" s="29">
        <v>33.341999999999999</v>
      </c>
      <c r="M5622" s="29">
        <v>22.396999999999998</v>
      </c>
      <c r="N5622" s="28">
        <v>10.100847105132958</v>
      </c>
      <c r="O5622" s="28">
        <v>4.0973067432968833</v>
      </c>
      <c r="P5622" s="26">
        <v>59.610810810810811</v>
      </c>
      <c r="Q5622" s="26">
        <v>23.663876999999999</v>
      </c>
      <c r="R5622" s="26">
        <v>1.1857101708080293</v>
      </c>
      <c r="S5622" s="26">
        <v>2.2749999999999999</v>
      </c>
      <c r="T5622" s="26">
        <v>0.34899999999999998</v>
      </c>
      <c r="U5622" s="26">
        <v>0.33800000000000002</v>
      </c>
      <c r="V5622" s="26">
        <v>0.17199999999999999</v>
      </c>
      <c r="W5622" s="26">
        <v>0.16600000000000004</v>
      </c>
      <c r="X5622" s="26">
        <v>25.443999999999999</v>
      </c>
      <c r="Y5622" s="26" t="s">
        <v>194</v>
      </c>
      <c r="Z5622" s="26" t="s">
        <v>194</v>
      </c>
      <c r="AA5622" s="26" t="s">
        <v>194</v>
      </c>
      <c r="AB5622" s="26" t="s">
        <v>194</v>
      </c>
      <c r="AC5622" s="26" t="s">
        <v>194</v>
      </c>
      <c r="AD5622" s="26">
        <v>2.613</v>
      </c>
      <c r="AE5622" s="29" t="s">
        <v>194</v>
      </c>
      <c r="AF5622" s="26">
        <v>0.96003456521246999</v>
      </c>
      <c r="AG5622" s="26">
        <v>9.2994759574429542E-2</v>
      </c>
      <c r="AH5622" s="29">
        <v>0.45639736469798969</v>
      </c>
      <c r="AI5622" s="29">
        <v>1.2999999999999901</v>
      </c>
    </row>
    <row r="5623" spans="1:35" ht="15" customHeight="1" x14ac:dyDescent="0.2">
      <c r="A5623" s="25">
        <v>5765</v>
      </c>
      <c r="B5623" s="40">
        <v>120801</v>
      </c>
      <c r="C5623" s="139">
        <v>41122</v>
      </c>
      <c r="D5623" s="25" t="s">
        <v>25</v>
      </c>
      <c r="E5623" s="25" t="s">
        <v>79</v>
      </c>
      <c r="F5623" s="25">
        <v>-80</v>
      </c>
      <c r="G5623" s="82">
        <v>22.585000000000001</v>
      </c>
      <c r="H5623" s="27">
        <v>-80.376416666666671</v>
      </c>
      <c r="I5623" s="25">
        <v>25</v>
      </c>
      <c r="J5623" s="82">
        <v>14.315</v>
      </c>
      <c r="K5623" s="27">
        <v>25.238583333333334</v>
      </c>
      <c r="L5623" s="29">
        <v>32.033999999999999</v>
      </c>
      <c r="M5623" s="29">
        <v>21.667000000000002</v>
      </c>
      <c r="N5623" s="28">
        <v>11.510271060263898</v>
      </c>
      <c r="O5623" s="28">
        <v>4.6690253541634474</v>
      </c>
      <c r="P5623" s="26">
        <v>57.924324324324317</v>
      </c>
      <c r="Q5623" s="26">
        <v>24.052894999999999</v>
      </c>
      <c r="R5623" s="26">
        <v>0.97583696566842282</v>
      </c>
      <c r="S5623" s="26">
        <v>2.4790000000000001</v>
      </c>
      <c r="T5623" s="26">
        <v>0.14099999999999999</v>
      </c>
      <c r="U5623" s="26">
        <v>0.20599999999999999</v>
      </c>
      <c r="V5623" s="26">
        <v>0.186</v>
      </c>
      <c r="W5623" s="26">
        <v>0.02</v>
      </c>
      <c r="X5623" s="26">
        <v>38.255000000000003</v>
      </c>
      <c r="Y5623" s="26" t="s">
        <v>194</v>
      </c>
      <c r="Z5623" s="26" t="s">
        <v>194</v>
      </c>
      <c r="AA5623" s="26" t="s">
        <v>194</v>
      </c>
      <c r="AB5623" s="26" t="s">
        <v>194</v>
      </c>
      <c r="AC5623" s="26" t="s">
        <v>194</v>
      </c>
      <c r="AD5623" s="26">
        <v>2.6850000000000001</v>
      </c>
      <c r="AE5623" s="29" t="s">
        <v>194</v>
      </c>
      <c r="AF5623" s="26">
        <v>1.0429694883852751</v>
      </c>
      <c r="AG5623" s="26">
        <v>0.10010737475047014</v>
      </c>
      <c r="AH5623" s="29">
        <v>0.40051185379246018</v>
      </c>
      <c r="AI5623" s="29">
        <v>1.1000000000000032</v>
      </c>
    </row>
    <row r="5624" spans="1:35" ht="15" customHeight="1" x14ac:dyDescent="0.2">
      <c r="A5624" s="25">
        <v>5766</v>
      </c>
      <c r="B5624" s="40">
        <v>120801</v>
      </c>
      <c r="C5624" s="139">
        <v>41122</v>
      </c>
      <c r="D5624" s="25" t="s">
        <v>26</v>
      </c>
      <c r="E5624" s="25" t="s">
        <v>79</v>
      </c>
      <c r="F5624" s="25">
        <v>-80</v>
      </c>
      <c r="G5624" s="82">
        <v>25.338999999999999</v>
      </c>
      <c r="H5624" s="27">
        <v>-80.42231666666666</v>
      </c>
      <c r="I5624" s="25">
        <v>25</v>
      </c>
      <c r="J5624" s="82">
        <v>15.334</v>
      </c>
      <c r="K5624" s="27">
        <v>25.255566666666667</v>
      </c>
      <c r="L5624" s="29">
        <v>33.087000000000003</v>
      </c>
      <c r="M5624" s="29">
        <v>10.923</v>
      </c>
      <c r="N5624" s="28">
        <v>6.0140769484524101</v>
      </c>
      <c r="O5624" s="28">
        <v>2.4395496515414328</v>
      </c>
      <c r="P5624" s="26">
        <v>46.22702702702702</v>
      </c>
      <c r="Q5624" s="26">
        <v>40.252715999999992</v>
      </c>
      <c r="R5624" s="26">
        <v>2.7721872883777703</v>
      </c>
      <c r="S5624" s="26">
        <v>2.0369999999999999</v>
      </c>
      <c r="T5624" s="26">
        <v>7.4999999999999997E-2</v>
      </c>
      <c r="U5624" s="26">
        <v>1.867</v>
      </c>
      <c r="V5624" s="26">
        <v>0.27900000000000003</v>
      </c>
      <c r="W5624" s="26">
        <v>1.5880000000000001</v>
      </c>
      <c r="X5624" s="26">
        <v>79.658000000000001</v>
      </c>
      <c r="Y5624" s="26" t="s">
        <v>194</v>
      </c>
      <c r="Z5624" s="26" t="s">
        <v>194</v>
      </c>
      <c r="AA5624" s="26" t="s">
        <v>194</v>
      </c>
      <c r="AB5624" s="26" t="s">
        <v>194</v>
      </c>
      <c r="AC5624" s="26" t="s">
        <v>194</v>
      </c>
      <c r="AD5624" s="26">
        <v>3.9039999999999999</v>
      </c>
      <c r="AE5624" s="29" t="s">
        <v>194</v>
      </c>
      <c r="AF5624" s="26">
        <v>2.333626777626705</v>
      </c>
      <c r="AG5624" s="26">
        <v>0.12615584572700159</v>
      </c>
      <c r="AH5624" s="29">
        <v>0.76653492123779399</v>
      </c>
      <c r="AI5624" s="29">
        <v>3.0499999999999972</v>
      </c>
    </row>
    <row r="5625" spans="1:35" ht="15" customHeight="1" x14ac:dyDescent="0.2">
      <c r="A5625" s="25">
        <v>5767</v>
      </c>
      <c r="B5625" s="40">
        <v>120801</v>
      </c>
      <c r="C5625" s="139">
        <v>41122</v>
      </c>
      <c r="D5625" s="25" t="s">
        <v>27</v>
      </c>
      <c r="E5625" s="25" t="s">
        <v>79</v>
      </c>
      <c r="F5625" s="25">
        <v>-80</v>
      </c>
      <c r="G5625" s="82">
        <v>25.390999999999998</v>
      </c>
      <c r="H5625" s="27">
        <v>-80.423183333333327</v>
      </c>
      <c r="I5625" s="25">
        <v>25</v>
      </c>
      <c r="J5625" s="82">
        <v>6.556</v>
      </c>
      <c r="K5625" s="27">
        <v>25.109266666666667</v>
      </c>
      <c r="L5625" s="29">
        <v>32.130000000000003</v>
      </c>
      <c r="M5625" s="29">
        <v>23.558</v>
      </c>
      <c r="N5625" s="28">
        <v>26.502019303057455</v>
      </c>
      <c r="O5625" s="28">
        <v>10.750276810567774</v>
      </c>
      <c r="P5625" s="26">
        <v>58.702702702702702</v>
      </c>
      <c r="Q5625" s="26">
        <v>18.134264000000002</v>
      </c>
      <c r="R5625" s="26">
        <v>1.7513011917187569</v>
      </c>
      <c r="S5625" s="26">
        <v>2.3170000000000002</v>
      </c>
      <c r="T5625" s="26">
        <v>4.9000000000000002E-2</v>
      </c>
      <c r="U5625" s="26">
        <v>1.298</v>
      </c>
      <c r="V5625" s="26">
        <v>0.185</v>
      </c>
      <c r="W5625" s="26">
        <v>1.113</v>
      </c>
      <c r="X5625" s="26">
        <v>24.013999999999999</v>
      </c>
      <c r="Y5625" s="26" t="s">
        <v>194</v>
      </c>
      <c r="Z5625" s="26" t="s">
        <v>194</v>
      </c>
      <c r="AA5625" s="26" t="s">
        <v>194</v>
      </c>
      <c r="AB5625" s="26" t="s">
        <v>194</v>
      </c>
      <c r="AC5625" s="26" t="s">
        <v>194</v>
      </c>
      <c r="AD5625" s="26">
        <v>3.6150000000000002</v>
      </c>
      <c r="AE5625" s="29" t="s">
        <v>194</v>
      </c>
      <c r="AF5625" s="26">
        <v>0.8290699895624849</v>
      </c>
      <c r="AG5625" s="26">
        <v>9.2001373441930698E-2</v>
      </c>
      <c r="AH5625" s="29">
        <v>0.17394900921637163</v>
      </c>
      <c r="AI5625" s="29">
        <v>1.850000000000005</v>
      </c>
    </row>
    <row r="5626" spans="1:35" ht="15" customHeight="1" x14ac:dyDescent="0.2">
      <c r="A5626" s="25">
        <v>5768</v>
      </c>
      <c r="B5626" s="40">
        <v>120801</v>
      </c>
      <c r="C5626" s="139">
        <v>41123</v>
      </c>
      <c r="D5626" s="25">
        <v>19</v>
      </c>
      <c r="E5626" s="25" t="s">
        <v>47</v>
      </c>
      <c r="F5626" s="25">
        <v>-80</v>
      </c>
      <c r="G5626" s="82">
        <v>32.905999999999999</v>
      </c>
      <c r="H5626" s="27">
        <v>-80.548433333333335</v>
      </c>
      <c r="I5626" s="25">
        <v>25</v>
      </c>
      <c r="J5626" s="82">
        <v>1.1539999999999999</v>
      </c>
      <c r="K5626" s="27">
        <v>25.019233333333332</v>
      </c>
      <c r="L5626" s="29">
        <v>32.084000000000003</v>
      </c>
      <c r="M5626" s="29">
        <v>25.109000000000002</v>
      </c>
      <c r="N5626" s="28">
        <v>8.1808109329539125</v>
      </c>
      <c r="O5626" s="28">
        <v>3.3184634370116739</v>
      </c>
      <c r="P5626" s="26">
        <v>49.362162162162157</v>
      </c>
      <c r="Q5626" s="26">
        <v>11.437596999999998</v>
      </c>
      <c r="R5626" s="26">
        <v>2.0105807310250725</v>
      </c>
      <c r="S5626" s="26">
        <v>3.0409999999999999</v>
      </c>
      <c r="T5626" s="26">
        <v>7.0000000000000007E-2</v>
      </c>
      <c r="U5626" s="26">
        <v>1.94</v>
      </c>
      <c r="V5626" s="26">
        <v>0.193</v>
      </c>
      <c r="W5626" s="26">
        <v>1.7469999999999999</v>
      </c>
      <c r="X5626" s="26">
        <v>44.609000000000002</v>
      </c>
      <c r="AA5626" s="26">
        <v>7.980280552964202</v>
      </c>
      <c r="AB5626" s="26" t="s">
        <v>194</v>
      </c>
      <c r="AC5626" s="26" t="s">
        <v>194</v>
      </c>
      <c r="AD5626" s="26">
        <v>4.9809999999999999</v>
      </c>
      <c r="AE5626" s="29">
        <v>2216.5874999999996</v>
      </c>
      <c r="AF5626" s="26">
        <v>1.5911218593893697</v>
      </c>
      <c r="AG5626" s="26">
        <v>0.21318174146223412</v>
      </c>
      <c r="AH5626" s="29">
        <v>0.56351381761311892</v>
      </c>
      <c r="AI5626" s="29">
        <v>2.1999999999999975</v>
      </c>
    </row>
    <row r="5627" spans="1:35" ht="15" customHeight="1" x14ac:dyDescent="0.2">
      <c r="A5627" s="25">
        <v>5769</v>
      </c>
      <c r="B5627" s="40">
        <v>120801</v>
      </c>
      <c r="C5627" s="139">
        <v>41123</v>
      </c>
      <c r="D5627" s="25">
        <v>20</v>
      </c>
      <c r="E5627" s="25" t="s">
        <v>47</v>
      </c>
      <c r="F5627" s="25">
        <v>-80</v>
      </c>
      <c r="G5627" s="82">
        <v>29.55</v>
      </c>
      <c r="H5627" s="27">
        <v>-80.492500000000007</v>
      </c>
      <c r="I5627" s="25">
        <v>25</v>
      </c>
      <c r="J5627" s="82">
        <v>4.0380000000000003</v>
      </c>
      <c r="K5627" s="27">
        <v>25.067299999999999</v>
      </c>
      <c r="L5627" s="29">
        <v>32.046999999999997</v>
      </c>
      <c r="M5627" s="29">
        <v>29.138999999999999</v>
      </c>
      <c r="N5627" s="28">
        <v>20.45718156763585</v>
      </c>
      <c r="O5627" s="28">
        <v>8.2982493560692046</v>
      </c>
      <c r="P5627" s="26">
        <v>36.410810810810815</v>
      </c>
      <c r="Q5627" s="26">
        <v>9.8815249999999981</v>
      </c>
      <c r="R5627" s="26">
        <v>2.2322837748504827</v>
      </c>
      <c r="S5627" s="26">
        <v>5.0289999999999999</v>
      </c>
      <c r="T5627" s="26">
        <v>0.376</v>
      </c>
      <c r="U5627" s="26">
        <v>1.07</v>
      </c>
      <c r="V5627" s="26">
        <v>0.21</v>
      </c>
      <c r="W5627" s="26">
        <v>0.86</v>
      </c>
      <c r="X5627" s="26">
        <v>48.889000000000003</v>
      </c>
      <c r="AA5627" s="26">
        <v>8.0338564371072447</v>
      </c>
      <c r="AB5627" s="26" t="s">
        <v>194</v>
      </c>
      <c r="AC5627" s="26" t="s">
        <v>194</v>
      </c>
      <c r="AD5627" s="26">
        <v>6.0990000000000002</v>
      </c>
      <c r="AE5627" s="29">
        <v>2121.3025000000002</v>
      </c>
      <c r="AF5627" s="26">
        <v>0.56881629125590494</v>
      </c>
      <c r="AG5627" s="26">
        <v>0.11683823611841684</v>
      </c>
      <c r="AH5627" s="29">
        <v>0.22534873558991239</v>
      </c>
      <c r="AI5627" s="29">
        <v>2.2999999999999954</v>
      </c>
    </row>
    <row r="5628" spans="1:35" ht="15" customHeight="1" x14ac:dyDescent="0.2">
      <c r="A5628" s="25">
        <v>5770</v>
      </c>
      <c r="B5628" s="40">
        <v>120801</v>
      </c>
      <c r="C5628" s="139">
        <v>41123</v>
      </c>
      <c r="D5628" s="25">
        <v>1</v>
      </c>
      <c r="E5628" s="25" t="s">
        <v>47</v>
      </c>
      <c r="F5628" s="25">
        <v>-80</v>
      </c>
      <c r="G5628" s="82">
        <v>29.777000000000001</v>
      </c>
      <c r="H5628" s="27">
        <v>-80.496283333333338</v>
      </c>
      <c r="I5628" s="25">
        <v>25</v>
      </c>
      <c r="J5628" s="82">
        <v>11.076000000000001</v>
      </c>
      <c r="K5628" s="27">
        <v>25.1846</v>
      </c>
      <c r="L5628" s="29">
        <v>31.678999999999998</v>
      </c>
      <c r="M5628" s="29">
        <v>18.414000000000001</v>
      </c>
      <c r="N5628" s="28">
        <v>9.7979497905599349</v>
      </c>
      <c r="O5628" s="28">
        <v>3.9744395028952448</v>
      </c>
      <c r="P5628" s="26">
        <v>24.864864864864863</v>
      </c>
      <c r="Q5628" s="26">
        <v>14.633101999999999</v>
      </c>
      <c r="R5628" s="26">
        <v>3.8910290691997482</v>
      </c>
      <c r="S5628" s="26">
        <v>3.278</v>
      </c>
      <c r="T5628" s="26">
        <v>0.437</v>
      </c>
      <c r="U5628" s="26">
        <v>1.46</v>
      </c>
      <c r="V5628" s="26">
        <v>0.155</v>
      </c>
      <c r="W5628" s="26">
        <v>1.3049999999999999</v>
      </c>
      <c r="X5628" s="26">
        <v>78.847999999999999</v>
      </c>
      <c r="AA5628" s="26">
        <v>8.0966323338027131</v>
      </c>
      <c r="AB5628" s="26" t="s">
        <v>194</v>
      </c>
      <c r="AC5628" s="26" t="s">
        <v>194</v>
      </c>
      <c r="AD5628" s="26">
        <v>4.7379999999999995</v>
      </c>
      <c r="AE5628" s="29">
        <v>2307.0274999999997</v>
      </c>
      <c r="AF5628" s="26">
        <v>0.91535581872206984</v>
      </c>
      <c r="AG5628" s="26">
        <v>0.10103182157713454</v>
      </c>
      <c r="AH5628" s="29">
        <v>0.47050659561877045</v>
      </c>
      <c r="AI5628" s="29">
        <v>3.9999999999999947</v>
      </c>
    </row>
    <row r="5629" spans="1:35" ht="15" customHeight="1" x14ac:dyDescent="0.2">
      <c r="A5629" s="25">
        <v>5771</v>
      </c>
      <c r="B5629" s="40">
        <v>120801</v>
      </c>
      <c r="C5629" s="139">
        <v>41123</v>
      </c>
      <c r="D5629" s="25">
        <v>2</v>
      </c>
      <c r="E5629" s="25" t="s">
        <v>47</v>
      </c>
      <c r="F5629" s="25">
        <v>-80</v>
      </c>
      <c r="G5629" s="82">
        <v>33.692</v>
      </c>
      <c r="H5629" s="27">
        <v>-80.56153333333333</v>
      </c>
      <c r="I5629" s="25">
        <v>25</v>
      </c>
      <c r="J5629" s="82">
        <v>10.061999999999999</v>
      </c>
      <c r="K5629" s="27">
        <v>25.1677</v>
      </c>
      <c r="L5629" s="29">
        <v>31.445</v>
      </c>
      <c r="M5629" s="29">
        <v>11.645</v>
      </c>
      <c r="N5629" s="28">
        <v>9.292782664905836</v>
      </c>
      <c r="O5629" s="28">
        <v>3.7695235538772045</v>
      </c>
      <c r="P5629" s="26">
        <v>18.183783783783785</v>
      </c>
      <c r="Q5629" s="26">
        <v>21.274195000000002</v>
      </c>
      <c r="R5629" s="26">
        <v>3.649242473709847</v>
      </c>
      <c r="S5629" s="26">
        <v>4.3520000000000003</v>
      </c>
      <c r="T5629" s="26">
        <v>0.435</v>
      </c>
      <c r="U5629" s="26">
        <v>1.0569999999999999</v>
      </c>
      <c r="V5629" s="26">
        <v>0.187</v>
      </c>
      <c r="W5629" s="26">
        <v>0.87</v>
      </c>
      <c r="X5629" s="26">
        <v>20.288</v>
      </c>
      <c r="AA5629" s="26">
        <v>8.1497712884823095</v>
      </c>
      <c r="AB5629" s="26" t="s">
        <v>194</v>
      </c>
      <c r="AC5629" s="26" t="s">
        <v>194</v>
      </c>
      <c r="AD5629" s="26">
        <v>5.4090000000000007</v>
      </c>
      <c r="AE5629" s="29">
        <v>2572.6950000000002</v>
      </c>
      <c r="AF5629" s="26">
        <v>1.266363220837275</v>
      </c>
      <c r="AG5629" s="26">
        <v>8.243394932415761E-2</v>
      </c>
      <c r="AH5629" s="29">
        <v>0.49608391439193456</v>
      </c>
      <c r="AI5629" s="29">
        <v>3.7999999999999989</v>
      </c>
    </row>
    <row r="5630" spans="1:35" ht="15" customHeight="1" x14ac:dyDescent="0.2">
      <c r="A5630" s="25">
        <v>5772</v>
      </c>
      <c r="B5630" s="40">
        <v>120801</v>
      </c>
      <c r="C5630" s="139">
        <v>41123</v>
      </c>
      <c r="D5630" s="25">
        <v>3</v>
      </c>
      <c r="E5630" s="25" t="s">
        <v>47</v>
      </c>
      <c r="F5630" s="25">
        <v>-80</v>
      </c>
      <c r="G5630" s="82">
        <v>37.262</v>
      </c>
      <c r="H5630" s="27">
        <v>-80.62103333333333</v>
      </c>
      <c r="I5630" s="25">
        <v>25</v>
      </c>
      <c r="J5630" s="82">
        <v>9.0229999999999997</v>
      </c>
      <c r="K5630" s="27">
        <v>25.150383333333334</v>
      </c>
      <c r="L5630" s="29">
        <v>31.693000000000001</v>
      </c>
      <c r="M5630" s="29">
        <v>12.615</v>
      </c>
      <c r="N5630" s="28">
        <v>9.4667794661525626</v>
      </c>
      <c r="O5630" s="28">
        <v>3.8401036012375909</v>
      </c>
      <c r="P5630" s="26">
        <v>33.794594594594599</v>
      </c>
      <c r="Q5630" s="26">
        <v>27.80414</v>
      </c>
      <c r="R5630" s="26">
        <v>3.287308195443428</v>
      </c>
      <c r="S5630" s="26">
        <v>7.3570000000000002</v>
      </c>
      <c r="T5630" s="26">
        <v>0.42299999999999999</v>
      </c>
      <c r="U5630" s="26">
        <v>1.5089999999999999</v>
      </c>
      <c r="V5630" s="26">
        <v>0.58899999999999997</v>
      </c>
      <c r="W5630" s="26">
        <v>0.92</v>
      </c>
      <c r="X5630" s="26">
        <v>79.463999999999999</v>
      </c>
      <c r="AA5630" s="26">
        <v>8.0810529140555598</v>
      </c>
      <c r="AB5630" s="26" t="s">
        <v>194</v>
      </c>
      <c r="AC5630" s="26" t="s">
        <v>194</v>
      </c>
      <c r="AD5630" s="26">
        <v>8.8659999999999997</v>
      </c>
      <c r="AE5630" s="29">
        <v>2568.6575000000003</v>
      </c>
      <c r="AF5630" s="26">
        <v>1.3666111582751101</v>
      </c>
      <c r="AG5630" s="26">
        <v>9.0913624679875515E-2</v>
      </c>
      <c r="AH5630" s="29">
        <v>0.48696602857207694</v>
      </c>
      <c r="AI5630" s="29">
        <v>3.4499999999999886</v>
      </c>
    </row>
    <row r="5631" spans="1:35" ht="15" customHeight="1" x14ac:dyDescent="0.2">
      <c r="A5631" s="25">
        <v>5773</v>
      </c>
      <c r="B5631" s="40">
        <v>120801</v>
      </c>
      <c r="C5631" s="139">
        <v>41123</v>
      </c>
      <c r="D5631" s="25">
        <v>4</v>
      </c>
      <c r="E5631" s="25" t="s">
        <v>48</v>
      </c>
      <c r="F5631" s="25">
        <v>-80</v>
      </c>
      <c r="G5631" s="82">
        <v>40.795000000000002</v>
      </c>
      <c r="H5631" s="27">
        <v>-80.679916666666671</v>
      </c>
      <c r="I5631" s="25">
        <v>25</v>
      </c>
      <c r="J5631" s="82">
        <v>7.9340000000000002</v>
      </c>
      <c r="K5631" s="27">
        <v>25.132233333333332</v>
      </c>
      <c r="L5631" s="29">
        <v>32.33</v>
      </c>
      <c r="M5631" s="29">
        <v>23.478999999999999</v>
      </c>
      <c r="N5631" s="28">
        <v>17.634066052797365</v>
      </c>
      <c r="O5631" s="28">
        <v>7.1530810235859166</v>
      </c>
      <c r="P5631" s="26">
        <v>44.691891891891885</v>
      </c>
      <c r="Q5631" s="26">
        <v>30.304970000000004</v>
      </c>
      <c r="R5631" s="26">
        <v>2.2152988982298298</v>
      </c>
      <c r="S5631" s="26">
        <v>6.6689999999999996</v>
      </c>
      <c r="T5631" s="26">
        <v>0.156</v>
      </c>
      <c r="U5631" s="26">
        <v>1.3580000000000001</v>
      </c>
      <c r="V5631" s="26">
        <v>0.29299999999999998</v>
      </c>
      <c r="W5631" s="26">
        <v>1.0649999999999999</v>
      </c>
      <c r="X5631" s="26">
        <v>21.128</v>
      </c>
      <c r="AA5631" s="26">
        <v>8.0548003485284507</v>
      </c>
      <c r="AB5631" s="26" t="s">
        <v>194</v>
      </c>
      <c r="AC5631" s="26" t="s">
        <v>194</v>
      </c>
      <c r="AD5631" s="26">
        <v>8.0269999999999992</v>
      </c>
      <c r="AE5631" s="29">
        <v>2549.2775000000001</v>
      </c>
      <c r="AF5631" s="26">
        <v>1.13148925486938</v>
      </c>
      <c r="AG5631" s="26">
        <v>0.10307207541864988</v>
      </c>
      <c r="AH5631" s="29">
        <v>0.26142580991799658</v>
      </c>
      <c r="AI5631" s="29">
        <v>2.3499999999999943</v>
      </c>
    </row>
    <row r="5632" spans="1:35" ht="15" customHeight="1" x14ac:dyDescent="0.2">
      <c r="A5632" s="25">
        <v>5774</v>
      </c>
      <c r="B5632" s="40">
        <v>120801</v>
      </c>
      <c r="C5632" s="139">
        <v>41123</v>
      </c>
      <c r="D5632" s="25">
        <v>5</v>
      </c>
      <c r="E5632" s="25" t="s">
        <v>48</v>
      </c>
      <c r="F5632" s="25">
        <v>-80</v>
      </c>
      <c r="G5632" s="82">
        <v>43.173999999999999</v>
      </c>
      <c r="H5632" s="27">
        <v>-80.719566666666665</v>
      </c>
      <c r="I5632" s="25">
        <v>25</v>
      </c>
      <c r="J5632" s="82">
        <v>6.952</v>
      </c>
      <c r="K5632" s="27">
        <v>25.115866666666665</v>
      </c>
      <c r="L5632" s="29">
        <v>32.927</v>
      </c>
      <c r="M5632" s="29">
        <v>29.754999999999999</v>
      </c>
      <c r="N5632" s="28">
        <v>10.692627442826044</v>
      </c>
      <c r="O5632" s="28">
        <v>4.3373564681311718</v>
      </c>
      <c r="P5632" s="26">
        <v>45.664864864864867</v>
      </c>
      <c r="Q5632" s="26">
        <v>34.778676999999995</v>
      </c>
      <c r="R5632" s="26">
        <v>3.0747161202317308</v>
      </c>
      <c r="S5632" s="26">
        <v>4.8689999999999998</v>
      </c>
      <c r="T5632" s="26">
        <v>0.54700000000000004</v>
      </c>
      <c r="U5632" s="26">
        <v>0.24099999999999999</v>
      </c>
      <c r="V5632" s="26">
        <v>0.25700000000000001</v>
      </c>
      <c r="W5632" s="26">
        <v>0</v>
      </c>
      <c r="X5632" s="26">
        <v>73.835999999999999</v>
      </c>
      <c r="AA5632" s="26">
        <v>8.1408920980962716</v>
      </c>
      <c r="AB5632" s="26" t="s">
        <v>194</v>
      </c>
      <c r="AC5632" s="26" t="s">
        <v>194</v>
      </c>
      <c r="AD5632" s="26">
        <v>5.1259999999999994</v>
      </c>
      <c r="AE5632" s="29">
        <v>2202.86</v>
      </c>
      <c r="AF5632" s="26">
        <v>2.7323845900535249</v>
      </c>
      <c r="AG5632" s="26">
        <v>8.0403542678368745E-2</v>
      </c>
      <c r="AH5632" s="29">
        <v>0.43113818606791232</v>
      </c>
      <c r="AI5632" s="29">
        <v>3.4000000000000075</v>
      </c>
    </row>
    <row r="5633" spans="1:35" ht="15" customHeight="1" x14ac:dyDescent="0.2">
      <c r="A5633" s="25">
        <v>5775</v>
      </c>
      <c r="B5633" s="40">
        <v>120801</v>
      </c>
      <c r="C5633" s="139">
        <v>41123</v>
      </c>
      <c r="D5633" s="25">
        <v>6</v>
      </c>
      <c r="E5633" s="25" t="s">
        <v>48</v>
      </c>
      <c r="F5633" s="25">
        <v>-80</v>
      </c>
      <c r="G5633" s="82">
        <v>45.529000000000003</v>
      </c>
      <c r="H5633" s="27">
        <v>-80.758816666666661</v>
      </c>
      <c r="I5633" s="25">
        <v>25</v>
      </c>
      <c r="J5633" s="82">
        <v>4.1900000000000004</v>
      </c>
      <c r="K5633" s="27">
        <v>25.069833333333332</v>
      </c>
      <c r="L5633" s="29">
        <v>33.26</v>
      </c>
      <c r="M5633" s="29">
        <v>35.441000000000003</v>
      </c>
      <c r="N5633" s="28">
        <v>18.906014853640048</v>
      </c>
      <c r="O5633" s="28">
        <v>7.6690342247954213</v>
      </c>
      <c r="P5633" s="26">
        <v>57.44864864864865</v>
      </c>
      <c r="Q5633" s="26">
        <v>34.639741999999998</v>
      </c>
      <c r="R5633" s="26">
        <v>1.0428241974069503</v>
      </c>
      <c r="S5633" s="26">
        <v>1.393</v>
      </c>
      <c r="T5633" s="26">
        <v>0.60699999999999998</v>
      </c>
      <c r="U5633" s="26">
        <v>0.13500000000000001</v>
      </c>
      <c r="V5633" s="26">
        <v>0.27</v>
      </c>
      <c r="W5633" s="26">
        <v>0</v>
      </c>
      <c r="X5633" s="26">
        <v>19.788</v>
      </c>
      <c r="AA5633" s="26">
        <v>8.1917805642899992</v>
      </c>
      <c r="AB5633" s="26" t="s">
        <v>194</v>
      </c>
      <c r="AC5633" s="26" t="s">
        <v>194</v>
      </c>
      <c r="AD5633" s="26">
        <v>1.663</v>
      </c>
      <c r="AE5633" s="29">
        <v>1841.1</v>
      </c>
      <c r="AF5633" s="26">
        <v>0.90027674178155992</v>
      </c>
      <c r="AG5633" s="26">
        <v>0.10605239689357143</v>
      </c>
      <c r="AH5633" s="29">
        <v>0.2438377434741314</v>
      </c>
      <c r="AI5633" s="29">
        <v>1.1499999999999932</v>
      </c>
    </row>
    <row r="5634" spans="1:35" ht="15" customHeight="1" x14ac:dyDescent="0.2">
      <c r="A5634" s="25">
        <v>5776</v>
      </c>
      <c r="B5634" s="40">
        <v>120801</v>
      </c>
      <c r="C5634" s="139">
        <v>41123</v>
      </c>
      <c r="D5634" s="25">
        <v>7</v>
      </c>
      <c r="E5634" s="25" t="s">
        <v>48</v>
      </c>
      <c r="F5634" s="25">
        <v>-80</v>
      </c>
      <c r="G5634" s="82">
        <v>47.651000000000003</v>
      </c>
      <c r="H5634" s="27">
        <v>-80.794183333333336</v>
      </c>
      <c r="I5634" s="25">
        <v>25</v>
      </c>
      <c r="J5634" s="82">
        <v>7.0439999999999996</v>
      </c>
      <c r="K5634" s="27">
        <v>25.1174</v>
      </c>
      <c r="L5634" s="29">
        <v>33.997999999999998</v>
      </c>
      <c r="M5634" s="29">
        <v>34.866</v>
      </c>
      <c r="N5634" s="28">
        <v>4.908304741690964</v>
      </c>
      <c r="O5634" s="28">
        <v>1.9910043095362477</v>
      </c>
      <c r="P5634" s="26">
        <v>58.335135135135133</v>
      </c>
      <c r="Q5634" s="26">
        <v>61.787640999999994</v>
      </c>
      <c r="R5634" s="26">
        <v>0.81124559332404456</v>
      </c>
      <c r="S5634" s="26">
        <v>1.165</v>
      </c>
      <c r="T5634" s="26">
        <v>0.52200000000000002</v>
      </c>
      <c r="U5634" s="26">
        <v>0.224</v>
      </c>
      <c r="V5634" s="26">
        <v>0.29899999999999999</v>
      </c>
      <c r="W5634" s="26">
        <v>0</v>
      </c>
      <c r="X5634" s="26">
        <v>51.561999999999998</v>
      </c>
      <c r="AA5634" s="26">
        <v>8.1095495656759233</v>
      </c>
      <c r="AB5634" s="26" t="s">
        <v>194</v>
      </c>
      <c r="AC5634" s="26" t="s">
        <v>194</v>
      </c>
      <c r="AD5634" s="26">
        <v>1.464</v>
      </c>
      <c r="AE5634" s="29">
        <v>2011.4825000000001</v>
      </c>
      <c r="AF5634" s="26">
        <v>1.58553701607807</v>
      </c>
      <c r="AG5634" s="26">
        <v>0.18883056803522069</v>
      </c>
      <c r="AH5634" s="29">
        <v>0.93922448637771538</v>
      </c>
      <c r="AI5634" s="29">
        <v>1.0000000000000053</v>
      </c>
    </row>
    <row r="5635" spans="1:35" ht="15" customHeight="1" x14ac:dyDescent="0.2">
      <c r="A5635" s="25">
        <v>5777</v>
      </c>
      <c r="B5635" s="40">
        <v>120801</v>
      </c>
      <c r="C5635" s="139">
        <v>41123</v>
      </c>
      <c r="D5635" s="25">
        <v>8</v>
      </c>
      <c r="E5635" s="25" t="s">
        <v>48</v>
      </c>
      <c r="F5635" s="25">
        <v>-80</v>
      </c>
      <c r="G5635" s="82">
        <v>51.863</v>
      </c>
      <c r="H5635" s="27">
        <v>-80.864383333333336</v>
      </c>
      <c r="I5635" s="25">
        <v>25</v>
      </c>
      <c r="J5635" s="82">
        <v>7.694</v>
      </c>
      <c r="K5635" s="27">
        <v>25.128233333333334</v>
      </c>
      <c r="L5635" s="29">
        <v>32.963000000000001</v>
      </c>
      <c r="M5635" s="29">
        <v>36.713000000000001</v>
      </c>
      <c r="N5635" s="28">
        <v>10.536501545537192</v>
      </c>
      <c r="O5635" s="28">
        <v>4.2740255727016372</v>
      </c>
      <c r="P5635" s="26">
        <v>45.881081081081078</v>
      </c>
      <c r="Q5635" s="26">
        <v>22.969201999999999</v>
      </c>
      <c r="R5635" s="26">
        <v>3.0045637272194599</v>
      </c>
      <c r="S5635" s="26">
        <v>1.6719999999999999</v>
      </c>
      <c r="T5635" s="26">
        <v>0.42199999999999999</v>
      </c>
      <c r="U5635" s="26">
        <v>0.19500000000000001</v>
      </c>
      <c r="V5635" s="26">
        <v>0.20300000000000001</v>
      </c>
      <c r="W5635" s="26">
        <v>0</v>
      </c>
      <c r="X5635" s="26">
        <v>85.637</v>
      </c>
      <c r="AA5635" s="26">
        <v>8.0316461266318662</v>
      </c>
      <c r="AB5635" s="26" t="s">
        <v>194</v>
      </c>
      <c r="AC5635" s="26" t="s">
        <v>194</v>
      </c>
      <c r="AD5635" s="26">
        <v>1.875</v>
      </c>
      <c r="AE5635" s="29">
        <v>2274.7275</v>
      </c>
      <c r="AF5635" s="26">
        <v>1.6416646913566351</v>
      </c>
      <c r="AG5635" s="26">
        <v>0.52474496796160353</v>
      </c>
      <c r="AH5635" s="29">
        <v>0.43752662874638859</v>
      </c>
      <c r="AI5635" s="29">
        <v>3.2000000000000117</v>
      </c>
    </row>
    <row r="5636" spans="1:35" ht="15" customHeight="1" x14ac:dyDescent="0.2">
      <c r="A5636" s="25">
        <v>5778</v>
      </c>
      <c r="B5636" s="40">
        <v>120801</v>
      </c>
      <c r="C5636" s="139">
        <v>41123</v>
      </c>
      <c r="D5636" s="25">
        <v>9</v>
      </c>
      <c r="E5636" s="25" t="s">
        <v>49</v>
      </c>
      <c r="F5636" s="25">
        <v>-80</v>
      </c>
      <c r="G5636" s="82">
        <v>54.323</v>
      </c>
      <c r="H5636" s="27">
        <v>-80.905383333333333</v>
      </c>
      <c r="I5636" s="25">
        <v>25</v>
      </c>
      <c r="J5636" s="82">
        <v>7.5979999999999999</v>
      </c>
      <c r="K5636" s="27">
        <v>25.126633333333334</v>
      </c>
      <c r="L5636" s="29">
        <v>32.140999999999998</v>
      </c>
      <c r="M5636" s="29">
        <v>36.695</v>
      </c>
      <c r="N5636" s="28">
        <v>12.380855558673906</v>
      </c>
      <c r="O5636" s="28">
        <v>5.0221691745596972</v>
      </c>
      <c r="P5636" s="26">
        <v>28.972972972972972</v>
      </c>
      <c r="Q5636" s="26">
        <v>22.385674999999999</v>
      </c>
      <c r="R5636" s="26">
        <v>6.5241462770418304</v>
      </c>
      <c r="S5636" s="26">
        <v>0.47599999999999998</v>
      </c>
      <c r="T5636" s="26">
        <v>0.317</v>
      </c>
      <c r="U5636" s="26">
        <v>0.47299999999999998</v>
      </c>
      <c r="V5636" s="26">
        <v>0.20799999999999999</v>
      </c>
      <c r="W5636" s="26">
        <v>0.26500000000000001</v>
      </c>
      <c r="X5636" s="26">
        <v>76.379000000000005</v>
      </c>
      <c r="AA5636" s="26">
        <v>7.9765698910842548</v>
      </c>
      <c r="AB5636" s="26" t="s">
        <v>194</v>
      </c>
      <c r="AC5636" s="26" t="s">
        <v>194</v>
      </c>
      <c r="AD5636" s="26">
        <v>0.94899999999999995</v>
      </c>
      <c r="AE5636" s="29">
        <v>2301.375</v>
      </c>
      <c r="AF5636" s="26">
        <v>1.8971712728486096</v>
      </c>
      <c r="AG5636" s="26">
        <v>0.7479751661487305</v>
      </c>
      <c r="AH5636" s="29">
        <v>0.37234906571301363</v>
      </c>
      <c r="AI5636" s="29">
        <v>6.7499999999999982</v>
      </c>
    </row>
    <row r="5637" spans="1:35" ht="15" customHeight="1" x14ac:dyDescent="0.2">
      <c r="A5637" s="25">
        <v>5779</v>
      </c>
      <c r="B5637" s="40">
        <v>120801</v>
      </c>
      <c r="C5637" s="139">
        <v>41123</v>
      </c>
      <c r="D5637" s="25">
        <v>10</v>
      </c>
      <c r="E5637" s="25" t="s">
        <v>49</v>
      </c>
      <c r="F5637" s="25">
        <v>-80</v>
      </c>
      <c r="G5637" s="82">
        <v>59.734999999999999</v>
      </c>
      <c r="H5637" s="27">
        <v>-80.995583333333329</v>
      </c>
      <c r="I5637" s="25">
        <v>25</v>
      </c>
      <c r="J5637" s="82">
        <v>6.6970000000000001</v>
      </c>
      <c r="K5637" s="27">
        <v>25.111616666666666</v>
      </c>
      <c r="L5637" s="29">
        <v>32.652999999999999</v>
      </c>
      <c r="M5637" s="29">
        <v>36.697000000000003</v>
      </c>
      <c r="N5637" s="28">
        <v>14.705177699400524</v>
      </c>
      <c r="O5637" s="28">
        <v>5.9650070060475011</v>
      </c>
      <c r="P5637" s="26">
        <v>8.7783783783783793</v>
      </c>
      <c r="Q5637" s="26">
        <v>10.687348</v>
      </c>
      <c r="R5637" s="26">
        <v>13.470332739294337</v>
      </c>
      <c r="S5637" s="26">
        <v>0.311</v>
      </c>
      <c r="T5637" s="26">
        <v>0.24199999999999999</v>
      </c>
      <c r="U5637" s="26">
        <v>8.1000000000000003E-2</v>
      </c>
      <c r="V5637" s="26">
        <v>4.2000000000000003E-2</v>
      </c>
      <c r="W5637" s="26">
        <v>3.9E-2</v>
      </c>
      <c r="X5637" s="26">
        <v>79.046000000000006</v>
      </c>
      <c r="AA5637" s="26">
        <v>8.0690793247098256</v>
      </c>
      <c r="AB5637" s="26" t="s">
        <v>194</v>
      </c>
      <c r="AC5637" s="26" t="s">
        <v>194</v>
      </c>
      <c r="AD5637" s="26">
        <v>0.39199999999999996</v>
      </c>
      <c r="AE5637" s="29">
        <v>2127.7624999999998</v>
      </c>
      <c r="AF5637" s="26">
        <v>3.6092049899276248</v>
      </c>
      <c r="AG5637" s="26">
        <v>0.64769659026048942</v>
      </c>
      <c r="AH5637" s="29">
        <v>0.3134950215656308</v>
      </c>
      <c r="AI5637" s="29">
        <v>13.900000000000006</v>
      </c>
    </row>
    <row r="5638" spans="1:35" ht="15" customHeight="1" x14ac:dyDescent="0.2">
      <c r="A5638" s="25">
        <v>5780</v>
      </c>
      <c r="B5638" s="40">
        <v>120801</v>
      </c>
      <c r="C5638" s="139">
        <v>41123</v>
      </c>
      <c r="D5638" s="25">
        <v>11</v>
      </c>
      <c r="E5638" s="25" t="s">
        <v>49</v>
      </c>
      <c r="F5638" s="25">
        <v>-80</v>
      </c>
      <c r="G5638" s="82">
        <v>59.994</v>
      </c>
      <c r="H5638" s="27">
        <v>-80.999899999999997</v>
      </c>
      <c r="I5638" s="25">
        <v>25</v>
      </c>
      <c r="J5638" s="82">
        <v>4.4539999999999997</v>
      </c>
      <c r="K5638" s="27">
        <v>25.074233333333332</v>
      </c>
      <c r="L5638" s="29">
        <v>33.551000000000002</v>
      </c>
      <c r="M5638" s="29">
        <v>36.875</v>
      </c>
      <c r="N5638" s="28">
        <v>14.79996929964298</v>
      </c>
      <c r="O5638" s="28">
        <v>6.0034582625449833</v>
      </c>
      <c r="P5638" s="26">
        <v>43.762162162162163</v>
      </c>
      <c r="Q5638" s="26">
        <v>13.438260999999999</v>
      </c>
      <c r="R5638" s="26">
        <v>0.62042069304974712</v>
      </c>
      <c r="S5638" s="26">
        <v>0.33900000000000002</v>
      </c>
      <c r="T5638" s="26">
        <v>0.314</v>
      </c>
      <c r="U5638" s="26">
        <v>0.107</v>
      </c>
      <c r="V5638" s="26">
        <v>9.5000000000000001E-2</v>
      </c>
      <c r="W5638" s="26">
        <v>1.1999999999999997E-2</v>
      </c>
      <c r="X5638" s="26">
        <v>56.523000000000003</v>
      </c>
      <c r="AA5638" s="26">
        <v>8.2654870698040597</v>
      </c>
      <c r="AB5638" s="26" t="s">
        <v>194</v>
      </c>
      <c r="AC5638" s="26" t="s">
        <v>194</v>
      </c>
      <c r="AD5638" s="26">
        <v>0.44600000000000006</v>
      </c>
      <c r="AE5638" s="29">
        <v>1891.9724999999999</v>
      </c>
      <c r="AF5638" s="26">
        <v>1.5084661783821298</v>
      </c>
      <c r="AG5638" s="26">
        <v>0.4359379808047788</v>
      </c>
      <c r="AH5638" s="29">
        <v>0.31148713261933642</v>
      </c>
      <c r="AI5638" s="29">
        <v>0.80000000000000071</v>
      </c>
    </row>
    <row r="5639" spans="1:35" ht="15" customHeight="1" x14ac:dyDescent="0.2">
      <c r="A5639" s="25">
        <v>5781</v>
      </c>
      <c r="B5639" s="40">
        <v>120801</v>
      </c>
      <c r="C5639" s="139">
        <v>41123</v>
      </c>
      <c r="D5639" s="25">
        <v>12</v>
      </c>
      <c r="E5639" s="25" t="s">
        <v>49</v>
      </c>
      <c r="F5639" s="25">
        <v>-81</v>
      </c>
      <c r="G5639" s="82">
        <v>3.9249999999999998</v>
      </c>
      <c r="H5639" s="27">
        <v>-81.065416666666664</v>
      </c>
      <c r="I5639" s="25">
        <v>25</v>
      </c>
      <c r="J5639" s="82">
        <v>6.7939999999999996</v>
      </c>
      <c r="K5639" s="27">
        <v>25.113233333333334</v>
      </c>
      <c r="L5639" s="29">
        <v>32.716000000000001</v>
      </c>
      <c r="M5639" s="29">
        <v>35.799999999999997</v>
      </c>
      <c r="N5639" s="28">
        <v>6.840754239111158</v>
      </c>
      <c r="O5639" s="28">
        <v>2.7748829559951984</v>
      </c>
      <c r="P5639" s="26">
        <v>6.032432432432433</v>
      </c>
      <c r="Q5639" s="26">
        <v>20.996325000000002</v>
      </c>
      <c r="R5639" s="26">
        <v>22.36242794329031</v>
      </c>
      <c r="S5639" s="26">
        <v>0.28000000000000003</v>
      </c>
      <c r="T5639" s="26">
        <v>0.152</v>
      </c>
      <c r="U5639" s="26">
        <v>0.98499999999999999</v>
      </c>
      <c r="V5639" s="26">
        <v>0.115</v>
      </c>
      <c r="W5639" s="26">
        <v>0.87</v>
      </c>
      <c r="X5639" s="26">
        <v>8.0180000000000007</v>
      </c>
      <c r="AA5639" s="26">
        <v>7.9236117585386907</v>
      </c>
      <c r="AB5639" s="26" t="s">
        <v>194</v>
      </c>
      <c r="AC5639" s="26" t="s">
        <v>194</v>
      </c>
      <c r="AD5639" s="26">
        <v>1.2650000000000001</v>
      </c>
      <c r="AE5639" s="29">
        <v>2438.65</v>
      </c>
      <c r="AF5639" s="26">
        <v>4.9356052763613754</v>
      </c>
      <c r="AG5639" s="26">
        <v>1.3018631712335293</v>
      </c>
      <c r="AH5639" s="29">
        <v>0.67390229773829635</v>
      </c>
      <c r="AI5639" s="29">
        <v>22.95</v>
      </c>
    </row>
    <row r="5640" spans="1:35" ht="15" customHeight="1" x14ac:dyDescent="0.2">
      <c r="A5640" s="25">
        <v>5782</v>
      </c>
      <c r="B5640" s="40">
        <v>120801</v>
      </c>
      <c r="C5640" s="139">
        <v>41123</v>
      </c>
      <c r="D5640" s="25">
        <v>13</v>
      </c>
      <c r="E5640" s="25" t="s">
        <v>49</v>
      </c>
      <c r="F5640" s="25">
        <v>-81</v>
      </c>
      <c r="G5640" s="82">
        <v>5.7430000000000003</v>
      </c>
      <c r="H5640" s="27">
        <v>-81.095716666666661</v>
      </c>
      <c r="I5640" s="25">
        <v>25</v>
      </c>
      <c r="J5640" s="82">
        <v>6.7460000000000004</v>
      </c>
      <c r="K5640" s="27">
        <v>25.112433333333332</v>
      </c>
      <c r="L5640" s="29">
        <v>32.372999999999998</v>
      </c>
      <c r="M5640" s="29">
        <v>36.207999999999998</v>
      </c>
      <c r="N5640" s="28">
        <v>13.012962380111437</v>
      </c>
      <c r="O5640" s="28">
        <v>5.2785769307610391</v>
      </c>
      <c r="P5640" s="26">
        <v>18.529729729729731</v>
      </c>
      <c r="Q5640" s="26">
        <v>6.9916770000000001</v>
      </c>
      <c r="R5640" s="26">
        <v>11.099513128865203</v>
      </c>
      <c r="S5640" s="26">
        <v>0.189</v>
      </c>
      <c r="T5640" s="26">
        <v>0.26</v>
      </c>
      <c r="U5640" s="26">
        <v>0.09</v>
      </c>
      <c r="V5640" s="26">
        <v>2.9000000000000001E-2</v>
      </c>
      <c r="W5640" s="26">
        <v>6.0999999999999999E-2</v>
      </c>
      <c r="X5640" s="26">
        <v>53.353999999999999</v>
      </c>
      <c r="AA5640" s="26">
        <v>8.0111086481064184</v>
      </c>
      <c r="AB5640" s="26" t="s">
        <v>194</v>
      </c>
      <c r="AC5640" s="26" t="s">
        <v>194</v>
      </c>
      <c r="AD5640" s="26">
        <v>0.27900000000000003</v>
      </c>
      <c r="AE5640" s="29">
        <v>2103.5375000000004</v>
      </c>
      <c r="AF5640" s="26">
        <v>2.1040897175322755</v>
      </c>
      <c r="AG5640" s="26">
        <v>0.58775690757683363</v>
      </c>
      <c r="AH5640" s="29">
        <v>0.35426214764485642</v>
      </c>
      <c r="AI5640" s="29">
        <v>11.349999999999998</v>
      </c>
    </row>
    <row r="5641" spans="1:35" ht="15" customHeight="1" x14ac:dyDescent="0.2">
      <c r="A5641" s="25">
        <v>5783</v>
      </c>
      <c r="B5641" s="40">
        <v>120801</v>
      </c>
      <c r="C5641" s="139">
        <v>41123</v>
      </c>
      <c r="D5641" s="25">
        <v>14</v>
      </c>
      <c r="E5641" s="25" t="s">
        <v>49</v>
      </c>
      <c r="F5641" s="25">
        <v>-81</v>
      </c>
      <c r="G5641" s="82">
        <v>1.631</v>
      </c>
      <c r="H5641" s="27">
        <v>-81.027183333333326</v>
      </c>
      <c r="I5641" s="25">
        <v>25</v>
      </c>
      <c r="J5641" s="82">
        <v>2.024</v>
      </c>
      <c r="K5641" s="27">
        <v>25.033733333333334</v>
      </c>
      <c r="L5641" s="29">
        <v>32.941000000000003</v>
      </c>
      <c r="M5641" s="29">
        <v>36.097000000000001</v>
      </c>
      <c r="N5641" s="28">
        <v>16.751197719327639</v>
      </c>
      <c r="O5641" s="28">
        <v>6.7949543894018847</v>
      </c>
      <c r="P5641" s="26">
        <v>24.259459459459457</v>
      </c>
      <c r="Q5641" s="26">
        <v>6.519298</v>
      </c>
      <c r="R5641" s="26">
        <v>6.0508428534631236</v>
      </c>
      <c r="S5641" s="26">
        <v>0.752</v>
      </c>
      <c r="T5641" s="26">
        <v>0.2</v>
      </c>
      <c r="U5641" s="26">
        <v>0.108</v>
      </c>
      <c r="V5641" s="26">
        <v>0</v>
      </c>
      <c r="W5641" s="26">
        <v>0.108</v>
      </c>
      <c r="X5641" s="26">
        <v>47.883000000000003</v>
      </c>
      <c r="AA5641" s="26">
        <v>8.040102541646668</v>
      </c>
      <c r="AB5641" s="26" t="s">
        <v>194</v>
      </c>
      <c r="AC5641" s="26" t="s">
        <v>194</v>
      </c>
      <c r="AD5641" s="26">
        <v>0.86</v>
      </c>
      <c r="AE5641" s="29">
        <v>2095.4625000000001</v>
      </c>
      <c r="AF5641" s="26">
        <v>2.0929200309096752</v>
      </c>
      <c r="AG5641" s="26">
        <v>0.47463225270195797</v>
      </c>
      <c r="AH5641" s="29">
        <v>0.27520420194676304</v>
      </c>
      <c r="AI5641" s="29">
        <v>6.2999999999999901</v>
      </c>
    </row>
    <row r="5642" spans="1:35" ht="15" customHeight="1" x14ac:dyDescent="0.2">
      <c r="A5642" s="25">
        <v>5784</v>
      </c>
      <c r="B5642" s="40">
        <v>120801</v>
      </c>
      <c r="C5642" s="139">
        <v>41123</v>
      </c>
      <c r="D5642" s="25">
        <v>34</v>
      </c>
      <c r="E5642" s="25" t="s">
        <v>49</v>
      </c>
      <c r="F5642" s="25">
        <v>-80</v>
      </c>
      <c r="G5642" s="82">
        <v>57.325000000000003</v>
      </c>
      <c r="H5642" s="27">
        <v>-80.955416666666665</v>
      </c>
      <c r="I5642" s="25">
        <v>24</v>
      </c>
      <c r="J5642" s="82">
        <v>59.29</v>
      </c>
      <c r="K5642" s="27">
        <v>24.988166666666668</v>
      </c>
      <c r="L5642" s="29">
        <v>32.9</v>
      </c>
      <c r="M5642" s="29">
        <v>35.923999999999999</v>
      </c>
      <c r="N5642" s="28">
        <v>20.673329492441148</v>
      </c>
      <c r="O5642" s="28">
        <v>8.3859275815325258</v>
      </c>
      <c r="P5642" s="26">
        <v>52.540540540540547</v>
      </c>
      <c r="Q5642" s="26">
        <v>6.352576</v>
      </c>
      <c r="R5642" s="26">
        <v>1.2460464244390472</v>
      </c>
      <c r="S5642" s="26">
        <v>0.52900000000000003</v>
      </c>
      <c r="T5642" s="26">
        <v>0.376</v>
      </c>
      <c r="U5642" s="26">
        <v>0.16900000000000001</v>
      </c>
      <c r="V5642" s="26">
        <v>9.4E-2</v>
      </c>
      <c r="W5642" s="26">
        <v>7.4999999999999997E-2</v>
      </c>
      <c r="X5642" s="26">
        <v>45.908999999999999</v>
      </c>
      <c r="AA5642" s="26">
        <v>8.1651972293051323</v>
      </c>
      <c r="AB5642" s="26" t="s">
        <v>194</v>
      </c>
      <c r="AC5642" s="26" t="s">
        <v>194</v>
      </c>
      <c r="AD5642" s="26">
        <v>0.69799999999999995</v>
      </c>
      <c r="AE5642" s="29">
        <v>1944.46</v>
      </c>
      <c r="AF5642" s="26">
        <v>0.45321003471199506</v>
      </c>
      <c r="AG5642" s="26">
        <v>0.23603681467092447</v>
      </c>
      <c r="AH5642" s="29">
        <v>0.22299262446746029</v>
      </c>
      <c r="AI5642" s="29">
        <v>1.2999999999999989</v>
      </c>
    </row>
    <row r="5643" spans="1:35" ht="15" customHeight="1" x14ac:dyDescent="0.2">
      <c r="A5643" s="25">
        <v>5785</v>
      </c>
      <c r="B5643" s="40">
        <v>120801</v>
      </c>
      <c r="C5643" s="139">
        <v>41123</v>
      </c>
      <c r="D5643" s="25">
        <v>15</v>
      </c>
      <c r="E5643" s="25" t="s">
        <v>49</v>
      </c>
      <c r="F5643" s="25">
        <v>-80</v>
      </c>
      <c r="G5643" s="82">
        <v>56.905999999999999</v>
      </c>
      <c r="H5643" s="27">
        <v>-80.948433333333327</v>
      </c>
      <c r="I5643" s="25">
        <v>24</v>
      </c>
      <c r="J5643" s="82">
        <v>55.845999999999997</v>
      </c>
      <c r="K5643" s="27">
        <v>24.930766666666667</v>
      </c>
      <c r="L5643" s="29">
        <v>32.774999999999999</v>
      </c>
      <c r="M5643" s="29">
        <v>36.423000000000002</v>
      </c>
      <c r="N5643" s="28">
        <v>24.251429777182988</v>
      </c>
      <c r="O5643" s="28">
        <v>9.8373478705709729</v>
      </c>
      <c r="P5643" s="26">
        <v>44.086486486486486</v>
      </c>
      <c r="Q5643" s="26">
        <v>6.0191319999999999</v>
      </c>
      <c r="R5643" s="26">
        <v>2.2685876114918173</v>
      </c>
      <c r="S5643" s="26">
        <v>0.36699999999999999</v>
      </c>
      <c r="T5643" s="26">
        <v>0.29799999999999999</v>
      </c>
      <c r="U5643" s="26">
        <v>8.8999999999999996E-2</v>
      </c>
      <c r="V5643" s="26">
        <v>0</v>
      </c>
      <c r="W5643" s="26">
        <v>8.8999999999999996E-2</v>
      </c>
      <c r="X5643" s="26">
        <v>55.94</v>
      </c>
      <c r="AA5643" s="26">
        <v>8.2003940636071881</v>
      </c>
      <c r="AB5643" s="26" t="s">
        <v>194</v>
      </c>
      <c r="AC5643" s="26" t="s">
        <v>194</v>
      </c>
      <c r="AD5643" s="26">
        <v>0.45599999999999996</v>
      </c>
      <c r="AE5643" s="29">
        <v>2000.1775</v>
      </c>
      <c r="AF5643" s="26">
        <v>0.683864063468685</v>
      </c>
      <c r="AG5643" s="26">
        <v>0.18595683887973885</v>
      </c>
      <c r="AH5643" s="29">
        <v>0.19009188498804838</v>
      </c>
      <c r="AI5643" s="29">
        <v>2.3499999999999943</v>
      </c>
    </row>
    <row r="5644" spans="1:35" ht="15" customHeight="1" x14ac:dyDescent="0.2">
      <c r="A5644" s="25">
        <v>5786</v>
      </c>
      <c r="B5644" s="40">
        <v>120801</v>
      </c>
      <c r="C5644" s="139">
        <v>41123</v>
      </c>
      <c r="D5644" s="25">
        <v>16</v>
      </c>
      <c r="E5644" s="25" t="s">
        <v>50</v>
      </c>
      <c r="F5644" s="25">
        <v>-80</v>
      </c>
      <c r="G5644" s="82">
        <v>49.82</v>
      </c>
      <c r="H5644" s="27">
        <v>-80.830333333333328</v>
      </c>
      <c r="I5644" s="25">
        <v>24</v>
      </c>
      <c r="J5644" s="82">
        <v>52.502000000000002</v>
      </c>
      <c r="K5644" s="27">
        <v>24.875033333333334</v>
      </c>
      <c r="L5644" s="29">
        <v>33.831000000000003</v>
      </c>
      <c r="M5644" s="29">
        <v>36.737000000000002</v>
      </c>
      <c r="N5644" s="28">
        <v>13.638704608121678</v>
      </c>
      <c r="O5644" s="28">
        <v>5.532402953836776</v>
      </c>
      <c r="P5644" s="26">
        <v>48.77837837837837</v>
      </c>
      <c r="Q5644" s="26">
        <v>12.771372999999999</v>
      </c>
      <c r="R5644" s="26">
        <v>1.7361399761844865</v>
      </c>
      <c r="S5644" s="26">
        <v>0.97499999999999998</v>
      </c>
      <c r="T5644" s="26">
        <v>0.44900000000000001</v>
      </c>
      <c r="U5644" s="26">
        <v>0.20200000000000001</v>
      </c>
      <c r="V5644" s="26">
        <v>0.13900000000000001</v>
      </c>
      <c r="W5644" s="26">
        <v>6.3E-2</v>
      </c>
      <c r="X5644" s="26">
        <v>28.143999999999998</v>
      </c>
      <c r="AA5644" s="26">
        <v>8.1941186451218115</v>
      </c>
      <c r="AB5644" s="26" t="s">
        <v>194</v>
      </c>
      <c r="AC5644" s="26" t="s">
        <v>194</v>
      </c>
      <c r="AD5644" s="26">
        <v>1.1769999999999998</v>
      </c>
      <c r="AE5644" s="29">
        <v>1841.1</v>
      </c>
      <c r="AF5644" s="26">
        <v>0.53642420005036495</v>
      </c>
      <c r="AG5644" s="26">
        <v>0.18778791688290419</v>
      </c>
      <c r="AH5644" s="29">
        <v>0.33800864029673339</v>
      </c>
      <c r="AI5644" s="29">
        <v>1.800000000000006</v>
      </c>
    </row>
    <row r="5645" spans="1:35" ht="15" customHeight="1" x14ac:dyDescent="0.2">
      <c r="A5645" s="25">
        <v>5787</v>
      </c>
      <c r="B5645" s="40">
        <v>120801</v>
      </c>
      <c r="C5645" s="139">
        <v>41123</v>
      </c>
      <c r="D5645" s="25">
        <v>17</v>
      </c>
      <c r="E5645" s="25" t="s">
        <v>50</v>
      </c>
      <c r="F5645" s="25">
        <v>-80</v>
      </c>
      <c r="G5645" s="82">
        <v>42.524000000000001</v>
      </c>
      <c r="H5645" s="27">
        <v>-80.708733333333328</v>
      </c>
      <c r="I5645" s="25">
        <v>24</v>
      </c>
      <c r="J5645" s="82">
        <v>55.347999999999999</v>
      </c>
      <c r="K5645" s="27">
        <v>24.922466666666665</v>
      </c>
      <c r="L5645" s="29">
        <v>33.719000000000001</v>
      </c>
      <c r="M5645" s="29">
        <v>36.472999999999999</v>
      </c>
      <c r="N5645" s="28">
        <v>9.416979392060135</v>
      </c>
      <c r="O5645" s="28">
        <v>3.8199027035037854</v>
      </c>
      <c r="P5645" s="26">
        <v>52.713513513513519</v>
      </c>
      <c r="Q5645" s="26">
        <v>18.300986000000002</v>
      </c>
      <c r="R5645" s="26">
        <v>1.7460155364419818</v>
      </c>
      <c r="S5645" s="26">
        <v>1.5649999999999999</v>
      </c>
      <c r="T5645" s="26">
        <v>0.126</v>
      </c>
      <c r="U5645" s="26">
        <v>0.97399999999999998</v>
      </c>
      <c r="V5645" s="26">
        <v>0.13500000000000001</v>
      </c>
      <c r="W5645" s="26">
        <v>0.83899999999999997</v>
      </c>
      <c r="X5645" s="26">
        <v>20.59</v>
      </c>
      <c r="AA5645" s="26">
        <v>8.0717012008110007</v>
      </c>
      <c r="AB5645" s="26" t="s">
        <v>194</v>
      </c>
      <c r="AC5645" s="26" t="s">
        <v>194</v>
      </c>
      <c r="AD5645" s="26">
        <v>2.5389999999999997</v>
      </c>
      <c r="AE5645" s="29">
        <v>2049.4349999999999</v>
      </c>
      <c r="AF5645" s="26">
        <v>0.87346949388732009</v>
      </c>
      <c r="AG5645" s="26">
        <v>0.11825086861951448</v>
      </c>
      <c r="AH5645" s="29">
        <v>0.48954126456800917</v>
      </c>
      <c r="AI5645" s="29">
        <v>1.8499999999999961</v>
      </c>
    </row>
    <row r="5646" spans="1:35" ht="15" customHeight="1" x14ac:dyDescent="0.2">
      <c r="A5646" s="25">
        <v>5788</v>
      </c>
      <c r="B5646" s="40">
        <v>120801</v>
      </c>
      <c r="C5646" s="139">
        <v>41123</v>
      </c>
      <c r="D5646" s="25">
        <v>18</v>
      </c>
      <c r="E5646" s="25" t="s">
        <v>50</v>
      </c>
      <c r="F5646" s="25">
        <v>-80</v>
      </c>
      <c r="G5646" s="82">
        <v>36.683999999999997</v>
      </c>
      <c r="H5646" s="27">
        <v>-80.611400000000003</v>
      </c>
      <c r="I5646" s="25">
        <v>24</v>
      </c>
      <c r="J5646" s="82">
        <v>58.656999999999996</v>
      </c>
      <c r="K5646" s="27">
        <v>24.977616666666666</v>
      </c>
      <c r="L5646" s="29">
        <v>33.253</v>
      </c>
      <c r="M5646" s="29">
        <v>36.499000000000002</v>
      </c>
      <c r="N5646" s="28">
        <v>12.730721519555734</v>
      </c>
      <c r="O5646" s="28">
        <v>5.1640887725746687</v>
      </c>
      <c r="P5646" s="26">
        <v>46.054054054054049</v>
      </c>
      <c r="Q5646" s="26">
        <v>9.381358999999998</v>
      </c>
      <c r="R5646" s="26">
        <v>3.3175594300463116</v>
      </c>
      <c r="S5646" s="26">
        <v>1.9630000000000001</v>
      </c>
      <c r="T5646" s="26">
        <v>0.27900000000000003</v>
      </c>
      <c r="U5646" s="26">
        <v>1.5720000000000001</v>
      </c>
      <c r="V5646" s="26">
        <v>0.11899999999999999</v>
      </c>
      <c r="W5646" s="26">
        <v>1.4530000000000001</v>
      </c>
      <c r="X5646" s="26">
        <v>22.155999999999999</v>
      </c>
      <c r="AA5646" s="26">
        <v>8.0196852624841277</v>
      </c>
      <c r="AB5646" s="26" t="s">
        <v>194</v>
      </c>
      <c r="AC5646" s="26" t="s">
        <v>194</v>
      </c>
      <c r="AD5646" s="26">
        <v>3.5350000000000001</v>
      </c>
      <c r="AE5646" s="29">
        <v>2032.4775000000002</v>
      </c>
      <c r="AF5646" s="26">
        <v>1.1125007876109601</v>
      </c>
      <c r="AG5646" s="26">
        <v>0.15247553568319591</v>
      </c>
      <c r="AH5646" s="29">
        <v>0.36211616073123215</v>
      </c>
      <c r="AI5646" s="29">
        <v>3.4499999999999975</v>
      </c>
    </row>
    <row r="5647" spans="1:35" ht="15" customHeight="1" x14ac:dyDescent="0.2">
      <c r="A5647" s="25">
        <v>5789</v>
      </c>
      <c r="B5647" s="40">
        <v>120801</v>
      </c>
      <c r="C5647" s="139">
        <v>41124</v>
      </c>
      <c r="D5647" s="25">
        <v>21</v>
      </c>
      <c r="E5647" s="25" t="s">
        <v>47</v>
      </c>
      <c r="F5647" s="25">
        <v>-80</v>
      </c>
      <c r="G5647" s="82">
        <v>30.782</v>
      </c>
      <c r="H5647" s="27">
        <v>-80.51303333333334</v>
      </c>
      <c r="I5647" s="25">
        <v>25</v>
      </c>
      <c r="J5647" s="82">
        <v>6.8170000000000002</v>
      </c>
      <c r="K5647" s="27">
        <v>25.113616666666665</v>
      </c>
      <c r="L5647" s="29">
        <v>31.725000000000001</v>
      </c>
      <c r="M5647" s="29">
        <v>17.864999999999998</v>
      </c>
      <c r="N5647" s="28">
        <v>9.2018807207492301</v>
      </c>
      <c r="O5647" s="28">
        <v>3.7326500971368897</v>
      </c>
      <c r="P5647" s="26">
        <v>24.54054054054054</v>
      </c>
      <c r="Q5647" s="26">
        <v>8.4088139999999996</v>
      </c>
      <c r="R5647" s="26">
        <v>6.2059196295786681</v>
      </c>
      <c r="S5647" s="26">
        <v>4.3230000000000004</v>
      </c>
      <c r="T5647" s="26">
        <v>0.36599999999999999</v>
      </c>
      <c r="U5647" s="26">
        <v>1.498</v>
      </c>
      <c r="V5647" s="26">
        <v>0.184</v>
      </c>
      <c r="W5647" s="26">
        <v>1.3140000000000001</v>
      </c>
      <c r="X5647" s="26">
        <v>33.543999999999997</v>
      </c>
      <c r="AA5647" s="26">
        <v>8.0339032615766008</v>
      </c>
      <c r="AB5647" s="26" t="s">
        <v>194</v>
      </c>
      <c r="AC5647" s="26" t="s">
        <v>194</v>
      </c>
      <c r="AD5647" s="26">
        <v>5.8210000000000006</v>
      </c>
      <c r="AE5647" s="29">
        <v>2115.65</v>
      </c>
      <c r="AF5647" s="26">
        <v>0.37027511153919002</v>
      </c>
      <c r="AG5647" s="26">
        <v>0.11109603761288375</v>
      </c>
      <c r="AH5647" s="29">
        <v>0.50098454217135813</v>
      </c>
      <c r="AI5647" s="29">
        <v>6.25</v>
      </c>
    </row>
    <row r="5648" spans="1:35" ht="15" customHeight="1" x14ac:dyDescent="0.2">
      <c r="A5648" s="25">
        <v>5790</v>
      </c>
      <c r="B5648" s="40">
        <v>120801</v>
      </c>
      <c r="C5648" s="139">
        <v>41124</v>
      </c>
      <c r="D5648" s="25">
        <v>22</v>
      </c>
      <c r="E5648" s="25" t="s">
        <v>47</v>
      </c>
      <c r="F5648" s="25">
        <v>-80</v>
      </c>
      <c r="G5648" s="82">
        <v>36.250999999999998</v>
      </c>
      <c r="H5648" s="27">
        <v>-80.604183333333339</v>
      </c>
      <c r="I5648" s="25">
        <v>25</v>
      </c>
      <c r="J5648" s="82">
        <v>3.996</v>
      </c>
      <c r="K5648" s="27">
        <v>25.066600000000001</v>
      </c>
      <c r="L5648" s="29">
        <v>31.919</v>
      </c>
      <c r="M5648" s="29">
        <v>21.21</v>
      </c>
      <c r="N5648" s="28">
        <v>12.57500127346837</v>
      </c>
      <c r="O5648" s="28">
        <v>5.1009224254633088</v>
      </c>
      <c r="P5648" s="26">
        <v>38.162162162162161</v>
      </c>
      <c r="Q5648" s="26">
        <v>11.465383999999998</v>
      </c>
      <c r="R5648" s="26">
        <v>2.1505674880720029</v>
      </c>
      <c r="S5648" s="26">
        <v>3.3759999999999999</v>
      </c>
      <c r="T5648" s="26">
        <v>0.10100000000000001</v>
      </c>
      <c r="U5648" s="26">
        <v>1.3540000000000001</v>
      </c>
      <c r="V5648" s="26">
        <v>0.219</v>
      </c>
      <c r="W5648" s="26">
        <v>1.135</v>
      </c>
      <c r="X5648" s="26">
        <v>61.206000000000003</v>
      </c>
      <c r="AA5648" s="26">
        <v>8.0161173460972375</v>
      </c>
      <c r="AB5648" s="26" t="s">
        <v>194</v>
      </c>
      <c r="AC5648" s="26" t="s">
        <v>194</v>
      </c>
      <c r="AD5648" s="26">
        <v>4.7299999999999995</v>
      </c>
      <c r="AE5648" s="29">
        <v>2273.92</v>
      </c>
      <c r="AF5648" s="26">
        <v>0.41523310019515497</v>
      </c>
      <c r="AG5648" s="26">
        <v>4.9134391449557002E-2</v>
      </c>
      <c r="AH5648" s="29">
        <v>0.36660036048875044</v>
      </c>
      <c r="AI5648" s="29">
        <v>2.1999999999999975</v>
      </c>
    </row>
    <row r="5649" spans="1:35" ht="15" customHeight="1" x14ac:dyDescent="0.2">
      <c r="A5649" s="25">
        <v>5791</v>
      </c>
      <c r="B5649" s="40">
        <v>120801</v>
      </c>
      <c r="C5649" s="139">
        <v>41124</v>
      </c>
      <c r="D5649" s="25">
        <v>23</v>
      </c>
      <c r="E5649" s="25" t="s">
        <v>47</v>
      </c>
      <c r="F5649" s="25">
        <v>-80</v>
      </c>
      <c r="G5649" s="82">
        <v>37.481999999999999</v>
      </c>
      <c r="H5649" s="27">
        <v>-80.624700000000004</v>
      </c>
      <c r="I5649" s="25">
        <v>25</v>
      </c>
      <c r="J5649" s="82">
        <v>3.3380000000000001</v>
      </c>
      <c r="K5649" s="27">
        <v>25.055633333333333</v>
      </c>
      <c r="L5649" s="29">
        <v>32.234999999999999</v>
      </c>
      <c r="M5649" s="29">
        <v>29.065999999999999</v>
      </c>
      <c r="N5649" s="28">
        <v>21.208350254066019</v>
      </c>
      <c r="O5649" s="28">
        <v>8.6029533568554122</v>
      </c>
      <c r="P5649" s="26">
        <v>44.194594594594591</v>
      </c>
      <c r="Q5649" s="26">
        <v>13.327112999999999</v>
      </c>
      <c r="R5649" s="26">
        <v>2.153461994190391</v>
      </c>
      <c r="S5649" s="26">
        <v>6.0570000000000004</v>
      </c>
      <c r="T5649" s="26">
        <v>0.437</v>
      </c>
      <c r="U5649" s="26">
        <v>0.42499999999999999</v>
      </c>
      <c r="V5649" s="26">
        <v>0.13200000000000001</v>
      </c>
      <c r="W5649" s="26">
        <v>0.29299999999999998</v>
      </c>
      <c r="X5649" s="26">
        <v>108.227</v>
      </c>
      <c r="AA5649" s="26">
        <v>8.0461697908977108</v>
      </c>
      <c r="AB5649" s="26" t="s">
        <v>194</v>
      </c>
      <c r="AC5649" s="26" t="s">
        <v>194</v>
      </c>
      <c r="AD5649" s="26">
        <v>6.4820000000000002</v>
      </c>
      <c r="AE5649" s="29">
        <v>2232.7374999999997</v>
      </c>
      <c r="AF5649" s="26">
        <v>0.81091924880075994</v>
      </c>
      <c r="AG5649" s="26">
        <v>0.11853419889038341</v>
      </c>
      <c r="AH5649" s="29">
        <v>0.21736721361041184</v>
      </c>
      <c r="AI5649" s="29">
        <v>2.2500000000000053</v>
      </c>
    </row>
    <row r="5650" spans="1:35" ht="15" customHeight="1" x14ac:dyDescent="0.2">
      <c r="A5650" s="25">
        <v>5792</v>
      </c>
      <c r="B5650" s="40">
        <v>120801</v>
      </c>
      <c r="C5650" s="139">
        <v>41124</v>
      </c>
      <c r="D5650" s="25">
        <v>24</v>
      </c>
      <c r="E5650" s="25" t="s">
        <v>48</v>
      </c>
      <c r="F5650" s="25">
        <v>-80</v>
      </c>
      <c r="G5650" s="82">
        <v>40.024999999999999</v>
      </c>
      <c r="H5650" s="27">
        <v>-80.667083333333338</v>
      </c>
      <c r="I5650" s="25">
        <v>25</v>
      </c>
      <c r="J5650" s="82">
        <v>3.827</v>
      </c>
      <c r="K5650" s="27">
        <v>25.063783333333333</v>
      </c>
      <c r="L5650" s="29">
        <v>32.136000000000003</v>
      </c>
      <c r="M5650" s="29">
        <v>30.094000000000001</v>
      </c>
      <c r="N5650" s="28">
        <v>12.738061748959892</v>
      </c>
      <c r="O5650" s="28">
        <v>5.1670662625932753</v>
      </c>
      <c r="P5650" s="26">
        <v>42.616216216216216</v>
      </c>
      <c r="Q5650" s="26">
        <v>15.911303999999999</v>
      </c>
      <c r="R5650" s="26">
        <v>2.1411287985445946</v>
      </c>
      <c r="S5650" s="26">
        <v>6.7960000000000003</v>
      </c>
      <c r="T5650" s="26">
        <v>0.502</v>
      </c>
      <c r="U5650" s="26">
        <v>0.42899999999999999</v>
      </c>
      <c r="V5650" s="26">
        <v>0.13500000000000001</v>
      </c>
      <c r="W5650" s="26">
        <v>0.29399999999999998</v>
      </c>
      <c r="X5650" s="26">
        <v>46.915999999999997</v>
      </c>
      <c r="AA5650" s="26">
        <v>8.0452199408124123</v>
      </c>
      <c r="AB5650" s="26" t="s">
        <v>194</v>
      </c>
      <c r="AC5650" s="26" t="s">
        <v>194</v>
      </c>
      <c r="AD5650" s="26">
        <v>7.2249999999999996</v>
      </c>
      <c r="AE5650" s="29">
        <v>2262.6149999999998</v>
      </c>
      <c r="AF5650" s="26">
        <v>0.91451809222537506</v>
      </c>
      <c r="AG5650" s="26">
        <v>0.16054414088092306</v>
      </c>
      <c r="AH5650" s="29">
        <v>0.36190749353027929</v>
      </c>
      <c r="AI5650" s="29">
        <v>2.2499999999999964</v>
      </c>
    </row>
    <row r="5651" spans="1:35" ht="15" customHeight="1" x14ac:dyDescent="0.2">
      <c r="A5651" s="25">
        <v>5793</v>
      </c>
      <c r="B5651" s="40">
        <v>120801</v>
      </c>
      <c r="C5651" s="139">
        <v>41124</v>
      </c>
      <c r="D5651" s="25">
        <v>25</v>
      </c>
      <c r="E5651" s="25" t="s">
        <v>48</v>
      </c>
      <c r="F5651" s="25">
        <v>-80</v>
      </c>
      <c r="G5651" s="82">
        <v>43.061999999999998</v>
      </c>
      <c r="H5651" s="27">
        <v>-80.717699999999994</v>
      </c>
      <c r="I5651" s="25">
        <v>25</v>
      </c>
      <c r="J5651" s="82">
        <v>3.63</v>
      </c>
      <c r="K5651" s="27">
        <v>25.060500000000001</v>
      </c>
      <c r="L5651" s="29">
        <v>32.555999999999997</v>
      </c>
      <c r="M5651" s="29">
        <v>33.026000000000003</v>
      </c>
      <c r="N5651" s="28">
        <v>10.382317718073006</v>
      </c>
      <c r="O5651" s="28">
        <v>4.2114824583072714</v>
      </c>
      <c r="P5651" s="26">
        <v>40.410810810810808</v>
      </c>
      <c r="Q5651" s="26">
        <v>28.498814999999997</v>
      </c>
      <c r="R5651" s="26">
        <v>2.8619175209766725</v>
      </c>
      <c r="S5651" s="26">
        <v>4.6239999999999997</v>
      </c>
      <c r="T5651" s="26">
        <v>0.69299999999999995</v>
      </c>
      <c r="U5651" s="26">
        <v>0.19500000000000001</v>
      </c>
      <c r="V5651" s="26">
        <v>0.13</v>
      </c>
      <c r="W5651" s="26">
        <v>6.5000000000000002E-2</v>
      </c>
      <c r="X5651" s="26">
        <v>33.58</v>
      </c>
      <c r="AA5651" s="26">
        <v>8.0538090701128144</v>
      </c>
      <c r="AB5651" s="26" t="s">
        <v>194</v>
      </c>
      <c r="AC5651" s="26" t="s">
        <v>194</v>
      </c>
      <c r="AD5651" s="26">
        <v>4.819</v>
      </c>
      <c r="AE5651" s="29">
        <v>2143.105</v>
      </c>
      <c r="AF5651" s="26">
        <v>2.8398928237960499</v>
      </c>
      <c r="AG5651" s="26">
        <v>0.17646022275637263</v>
      </c>
      <c r="AH5651" s="29">
        <v>0.4440241692830445</v>
      </c>
      <c r="AI5651" s="29">
        <v>3.2000000000000117</v>
      </c>
    </row>
    <row r="5652" spans="1:35" ht="15" customHeight="1" x14ac:dyDescent="0.2">
      <c r="A5652" s="25">
        <v>5794</v>
      </c>
      <c r="B5652" s="40">
        <v>120801</v>
      </c>
      <c r="C5652" s="139">
        <v>41124</v>
      </c>
      <c r="D5652" s="25">
        <v>26</v>
      </c>
      <c r="E5652" s="25" t="s">
        <v>50</v>
      </c>
      <c r="F5652" s="25">
        <v>-80</v>
      </c>
      <c r="G5652" s="82">
        <v>43.338999999999999</v>
      </c>
      <c r="H5652" s="27">
        <v>-80.722316666666671</v>
      </c>
      <c r="I5652" s="25">
        <v>25</v>
      </c>
      <c r="J5652" s="82">
        <v>1.4330000000000001</v>
      </c>
      <c r="K5652" s="27">
        <v>25.023883333333334</v>
      </c>
      <c r="L5652" s="29">
        <v>32.747</v>
      </c>
      <c r="M5652" s="29">
        <v>35.167999999999999</v>
      </c>
      <c r="N5652" s="28">
        <v>10.690813541900265</v>
      </c>
      <c r="O5652" s="28">
        <v>4.3366206775170273</v>
      </c>
      <c r="P5652" s="26">
        <v>46.594594594594589</v>
      </c>
      <c r="Q5652" s="26">
        <v>22.691331999999999</v>
      </c>
      <c r="R5652" s="26">
        <v>1.7419313435391297</v>
      </c>
      <c r="S5652" s="26">
        <v>5.335</v>
      </c>
      <c r="T5652" s="26">
        <v>0.66800000000000004</v>
      </c>
      <c r="U5652" s="26">
        <v>0.184</v>
      </c>
      <c r="V5652" s="26">
        <v>0.113</v>
      </c>
      <c r="W5652" s="26">
        <v>7.0999999999999994E-2</v>
      </c>
      <c r="X5652" s="26">
        <v>20.504000000000001</v>
      </c>
      <c r="AA5652" s="26">
        <v>8.0961274060504653</v>
      </c>
      <c r="AB5652" s="26" t="s">
        <v>194</v>
      </c>
      <c r="AC5652" s="26" t="s">
        <v>194</v>
      </c>
      <c r="AD5652" s="26">
        <v>5.5190000000000001</v>
      </c>
      <c r="AE5652" s="29">
        <v>2341.75</v>
      </c>
      <c r="AF5652" s="26">
        <v>1.7477767142713352</v>
      </c>
      <c r="AG5652" s="26">
        <v>0.20644645840574039</v>
      </c>
      <c r="AH5652" s="29">
        <v>0.4312113369045425</v>
      </c>
      <c r="AI5652" s="29">
        <v>1.9500000000000028</v>
      </c>
    </row>
    <row r="5653" spans="1:35" ht="15" customHeight="1" x14ac:dyDescent="0.2">
      <c r="A5653" s="25">
        <v>5795</v>
      </c>
      <c r="B5653" s="40">
        <v>120801</v>
      </c>
      <c r="C5653" s="139">
        <v>41124</v>
      </c>
      <c r="D5653" s="25">
        <v>27</v>
      </c>
      <c r="E5653" s="25" t="s">
        <v>50</v>
      </c>
      <c r="F5653" s="25">
        <v>-80</v>
      </c>
      <c r="G5653" s="82">
        <v>44.957999999999998</v>
      </c>
      <c r="H5653" s="27">
        <v>-80.749300000000005</v>
      </c>
      <c r="I5653" s="25">
        <v>25</v>
      </c>
      <c r="J5653" s="82">
        <v>0.35599999999999998</v>
      </c>
      <c r="K5653" s="27">
        <v>25.005933333333335</v>
      </c>
      <c r="L5653" s="29">
        <v>32.664000000000001</v>
      </c>
      <c r="M5653" s="29">
        <v>37.518999999999998</v>
      </c>
      <c r="N5653" s="28">
        <v>12.211268633892628</v>
      </c>
      <c r="O5653" s="28">
        <v>4.9533779491061205</v>
      </c>
      <c r="P5653" s="26">
        <v>48.281081081081084</v>
      </c>
      <c r="Q5653" s="26">
        <v>26.220281</v>
      </c>
      <c r="R5653" s="26">
        <v>1.9699599996762482</v>
      </c>
      <c r="S5653" s="26">
        <v>2.806</v>
      </c>
      <c r="T5653" s="26">
        <v>0.53100000000000003</v>
      </c>
      <c r="U5653" s="26">
        <v>0.106</v>
      </c>
      <c r="V5653" s="26">
        <v>0.111</v>
      </c>
      <c r="W5653" s="26">
        <v>0</v>
      </c>
      <c r="X5653" s="26">
        <v>67.372</v>
      </c>
      <c r="AA5653" s="26">
        <v>8.0960185621906824</v>
      </c>
      <c r="AB5653" s="26" t="s">
        <v>194</v>
      </c>
      <c r="AC5653" s="26" t="s">
        <v>194</v>
      </c>
      <c r="AD5653" s="26">
        <v>2.9170000000000003</v>
      </c>
      <c r="AE5653" s="29">
        <v>2068.0074999999997</v>
      </c>
      <c r="AF5653" s="26">
        <v>2.3523360027195599</v>
      </c>
      <c r="AG5653" s="26">
        <v>0.34789270707627656</v>
      </c>
      <c r="AH5653" s="29">
        <v>0.37752015275504219</v>
      </c>
      <c r="AI5653" s="29">
        <v>2.2500000000000053</v>
      </c>
    </row>
    <row r="5654" spans="1:35" ht="15" customHeight="1" x14ac:dyDescent="0.2">
      <c r="A5654" s="25">
        <v>5796</v>
      </c>
      <c r="B5654" s="40">
        <v>120801</v>
      </c>
      <c r="C5654" s="139">
        <v>41124</v>
      </c>
      <c r="D5654" s="25">
        <v>28</v>
      </c>
      <c r="E5654" s="25" t="s">
        <v>50</v>
      </c>
      <c r="F5654" s="25">
        <v>-80</v>
      </c>
      <c r="G5654" s="82">
        <v>47.131</v>
      </c>
      <c r="H5654" s="27">
        <v>-80.785516666666666</v>
      </c>
      <c r="I5654" s="25">
        <v>25</v>
      </c>
      <c r="J5654" s="82">
        <v>5.8000000000000003E-2</v>
      </c>
      <c r="K5654" s="27">
        <v>25.000966666666667</v>
      </c>
      <c r="L5654" s="29">
        <v>33.408999999999999</v>
      </c>
      <c r="M5654" s="29">
        <v>38.014000000000003</v>
      </c>
      <c r="N5654" s="28">
        <v>9.5860920481563721</v>
      </c>
      <c r="O5654" s="28">
        <v>3.8885015466491142</v>
      </c>
      <c r="P5654" s="26">
        <v>45.167567567567566</v>
      </c>
      <c r="Q5654" s="26">
        <v>30.944071000000001</v>
      </c>
      <c r="R5654" s="26">
        <v>1.3471481574681143</v>
      </c>
      <c r="S5654" s="26">
        <v>3.1339999999999999</v>
      </c>
      <c r="T5654" s="26">
        <v>0.48099999999999998</v>
      </c>
      <c r="U5654" s="26">
        <v>0.11700000000000001</v>
      </c>
      <c r="V5654" s="26">
        <v>0.13300000000000001</v>
      </c>
      <c r="W5654" s="26">
        <v>0</v>
      </c>
      <c r="X5654" s="26">
        <v>84.38</v>
      </c>
      <c r="AA5654" s="26">
        <v>8.2211251008308022</v>
      </c>
      <c r="AB5654" s="26" t="s">
        <v>194</v>
      </c>
      <c r="AC5654" s="26" t="s">
        <v>194</v>
      </c>
      <c r="AD5654" s="26">
        <v>3.2669999999999999</v>
      </c>
      <c r="AE5654" s="29">
        <v>1902.47</v>
      </c>
      <c r="AF5654" s="26">
        <v>1.2839554772678698</v>
      </c>
      <c r="AG5654" s="26">
        <v>0.21979051553107076</v>
      </c>
      <c r="AH5654" s="29">
        <v>0.48090504210071822</v>
      </c>
      <c r="AI5654" s="29">
        <v>1.5000000000000036</v>
      </c>
    </row>
    <row r="5655" spans="1:35" ht="15" customHeight="1" x14ac:dyDescent="0.2">
      <c r="A5655" s="25">
        <v>5797</v>
      </c>
      <c r="B5655" s="40">
        <v>120801</v>
      </c>
      <c r="C5655" s="139">
        <v>41124</v>
      </c>
      <c r="D5655" s="25">
        <v>29</v>
      </c>
      <c r="E5655" s="25" t="s">
        <v>50</v>
      </c>
      <c r="F5655" s="25">
        <v>-80</v>
      </c>
      <c r="G5655" s="82">
        <v>48.698</v>
      </c>
      <c r="H5655" s="27">
        <v>-80.811633333333333</v>
      </c>
      <c r="I5655" s="25">
        <v>24</v>
      </c>
      <c r="J5655" s="82">
        <v>59.915999999999997</v>
      </c>
      <c r="K5655" s="27">
        <v>24.9986</v>
      </c>
      <c r="L5655" s="29">
        <v>33.134999999999998</v>
      </c>
      <c r="M5655" s="29">
        <v>38.411999999999999</v>
      </c>
      <c r="N5655" s="28">
        <v>7.2505177562173388</v>
      </c>
      <c r="O5655" s="28">
        <v>2.9410993935198317</v>
      </c>
      <c r="P5655" s="26">
        <v>57.340540540540545</v>
      </c>
      <c r="Q5655" s="26">
        <v>28.582176</v>
      </c>
      <c r="R5655" s="26">
        <v>0.86283655260578851</v>
      </c>
      <c r="S5655" s="26">
        <v>1.3240000000000001</v>
      </c>
      <c r="T5655" s="26">
        <v>0.44700000000000001</v>
      </c>
      <c r="U5655" s="26">
        <v>9.4E-2</v>
      </c>
      <c r="V5655" s="26">
        <v>0.17100000000000001</v>
      </c>
      <c r="W5655" s="26">
        <v>0</v>
      </c>
      <c r="X5655" s="26">
        <v>36.962000000000003</v>
      </c>
      <c r="AA5655" s="26">
        <v>8.1175270805499302</v>
      </c>
      <c r="AB5655" s="26" t="s">
        <v>194</v>
      </c>
      <c r="AC5655" s="26" t="s">
        <v>194</v>
      </c>
      <c r="AD5655" s="26">
        <v>1.4950000000000001</v>
      </c>
      <c r="AE5655" s="29">
        <v>2065.585</v>
      </c>
      <c r="AF5655" s="26">
        <v>0.73217295811143002</v>
      </c>
      <c r="AG5655" s="26">
        <v>0.19919639465096542</v>
      </c>
      <c r="AH5655" s="29">
        <v>0.63581666234068768</v>
      </c>
      <c r="AI5655" s="29">
        <v>0.95000000000000639</v>
      </c>
    </row>
    <row r="5656" spans="1:35" ht="15" customHeight="1" x14ac:dyDescent="0.2">
      <c r="A5656" s="25">
        <v>5798</v>
      </c>
      <c r="B5656" s="40">
        <v>120801</v>
      </c>
      <c r="C5656" s="139">
        <v>41124</v>
      </c>
      <c r="D5656" s="25">
        <v>30</v>
      </c>
      <c r="E5656" s="25" t="s">
        <v>49</v>
      </c>
      <c r="F5656" s="25">
        <v>-80</v>
      </c>
      <c r="G5656" s="82">
        <v>50.137</v>
      </c>
      <c r="H5656" s="27">
        <v>-80.835616666666667</v>
      </c>
      <c r="I5656" s="25">
        <v>24</v>
      </c>
      <c r="J5656" s="82">
        <v>58.55</v>
      </c>
      <c r="K5656" s="27">
        <v>24.975833333333334</v>
      </c>
      <c r="L5656" s="29">
        <v>32.593000000000004</v>
      </c>
      <c r="M5656" s="29">
        <v>37.284999999999997</v>
      </c>
      <c r="N5656" s="28">
        <v>6.9729630381207315</v>
      </c>
      <c r="O5656" s="28">
        <v>2.8285121217539628</v>
      </c>
      <c r="P5656" s="26">
        <v>56.389189189189196</v>
      </c>
      <c r="Q5656" s="26">
        <v>22.080017999999999</v>
      </c>
      <c r="R5656" s="26">
        <v>0.81343728379273317</v>
      </c>
      <c r="S5656" s="26">
        <v>1.1120000000000001</v>
      </c>
      <c r="T5656" s="26">
        <v>0.18</v>
      </c>
      <c r="U5656" s="26">
        <v>0.41699999999999998</v>
      </c>
      <c r="V5656" s="26">
        <v>0.19700000000000001</v>
      </c>
      <c r="W5656" s="26">
        <v>0.22</v>
      </c>
      <c r="X5656" s="26">
        <v>95.025999999999996</v>
      </c>
      <c r="AA5656" s="26">
        <v>8.0515199441315399</v>
      </c>
      <c r="AB5656" s="26" t="s">
        <v>194</v>
      </c>
      <c r="AC5656" s="26" t="s">
        <v>194</v>
      </c>
      <c r="AD5656" s="26">
        <v>1.5290000000000001</v>
      </c>
      <c r="AE5656" s="29">
        <v>2122.9174999999996</v>
      </c>
      <c r="AF5656" s="26">
        <v>1.1471268161410202</v>
      </c>
      <c r="AG5656" s="26">
        <v>9.9648408976241762E-2</v>
      </c>
      <c r="AH5656" s="29">
        <v>0.66112497295589157</v>
      </c>
      <c r="AI5656" s="29">
        <v>0.94999999999999751</v>
      </c>
    </row>
    <row r="5657" spans="1:35" ht="15" customHeight="1" x14ac:dyDescent="0.2">
      <c r="A5657" s="25">
        <v>5799</v>
      </c>
      <c r="B5657" s="40">
        <v>120801</v>
      </c>
      <c r="C5657" s="139">
        <v>41124</v>
      </c>
      <c r="D5657" s="25">
        <v>31</v>
      </c>
      <c r="E5657" s="25" t="s">
        <v>49</v>
      </c>
      <c r="F5657" s="25">
        <v>-80</v>
      </c>
      <c r="G5657" s="82">
        <v>52.140999999999998</v>
      </c>
      <c r="H5657" s="27">
        <v>-80.869016666666667</v>
      </c>
      <c r="I5657" s="25">
        <v>25</v>
      </c>
      <c r="J5657" s="82">
        <v>0.66600000000000004</v>
      </c>
      <c r="K5657" s="27">
        <v>25.011099999999999</v>
      </c>
      <c r="L5657" s="29">
        <v>32.289000000000001</v>
      </c>
      <c r="M5657" s="29">
        <v>37.988999999999997</v>
      </c>
      <c r="N5657" s="28">
        <v>8.565494675536355</v>
      </c>
      <c r="O5657" s="28">
        <v>3.4745065169746168</v>
      </c>
      <c r="P5657" s="26">
        <v>55.891891891891888</v>
      </c>
      <c r="Q5657" s="26">
        <v>27.498482999999997</v>
      </c>
      <c r="R5657" s="26">
        <v>0.78295570250310531</v>
      </c>
      <c r="S5657" s="26">
        <v>0.57399999999999995</v>
      </c>
      <c r="T5657" s="26">
        <v>0.54300000000000004</v>
      </c>
      <c r="U5657" s="26">
        <v>0.11899999999999999</v>
      </c>
      <c r="V5657" s="26">
        <v>0.13300000000000001</v>
      </c>
      <c r="W5657" s="26">
        <v>0</v>
      </c>
      <c r="X5657" s="26">
        <v>119.083</v>
      </c>
      <c r="AA5657" s="26">
        <v>8.0104177732970836</v>
      </c>
      <c r="AB5657" s="26" t="s">
        <v>194</v>
      </c>
      <c r="AC5657" s="26" t="s">
        <v>194</v>
      </c>
      <c r="AD5657" s="26">
        <v>0.70699999999999996</v>
      </c>
      <c r="AE5657" s="29">
        <v>2268.2674999999999</v>
      </c>
      <c r="AF5657" s="26">
        <v>1.8231720989738851</v>
      </c>
      <c r="AG5657" s="26">
        <v>0.27546241844881275</v>
      </c>
      <c r="AH5657" s="29">
        <v>0.53820592675942924</v>
      </c>
      <c r="AI5657" s="29">
        <v>0.99999999999999645</v>
      </c>
    </row>
    <row r="5658" spans="1:35" ht="15" customHeight="1" x14ac:dyDescent="0.2">
      <c r="A5658" s="25">
        <v>5800</v>
      </c>
      <c r="B5658" s="40">
        <v>120801</v>
      </c>
      <c r="C5658" s="139">
        <v>41124</v>
      </c>
      <c r="D5658" s="25">
        <v>32</v>
      </c>
      <c r="E5658" s="25" t="s">
        <v>49</v>
      </c>
      <c r="F5658" s="25">
        <v>-80</v>
      </c>
      <c r="G5658" s="82">
        <v>55.548000000000002</v>
      </c>
      <c r="H5658" s="27">
        <v>-80.925799999999995</v>
      </c>
      <c r="I5658" s="25">
        <v>25</v>
      </c>
      <c r="J5658" s="82">
        <v>0.72499999999999998</v>
      </c>
      <c r="K5658" s="27">
        <v>25.012083333333333</v>
      </c>
      <c r="L5658" s="29">
        <v>32.841999999999999</v>
      </c>
      <c r="M5658" s="29">
        <v>37.646000000000001</v>
      </c>
      <c r="N5658" s="28">
        <v>7.5860556256863285</v>
      </c>
      <c r="O5658" s="28">
        <v>3.0772069457773172</v>
      </c>
      <c r="P5658" s="26">
        <v>55.372972972972967</v>
      </c>
      <c r="Q5658" s="26">
        <v>24.164042999999999</v>
      </c>
      <c r="R5658" s="26">
        <v>0.70898035127179004</v>
      </c>
      <c r="S5658" s="26">
        <v>0.63400000000000001</v>
      </c>
      <c r="T5658" s="26">
        <v>0.503</v>
      </c>
      <c r="U5658" s="26">
        <v>0.23</v>
      </c>
      <c r="V5658" s="26">
        <v>0.24399999999999999</v>
      </c>
      <c r="W5658" s="26">
        <v>0</v>
      </c>
      <c r="X5658" s="26">
        <v>96.103999999999999</v>
      </c>
      <c r="AA5658" s="26">
        <v>8.0956116993447296</v>
      </c>
      <c r="AB5658" s="26" t="s">
        <v>194</v>
      </c>
      <c r="AC5658" s="26" t="s">
        <v>194</v>
      </c>
      <c r="AD5658" s="26">
        <v>0.878</v>
      </c>
      <c r="AE5658" s="29">
        <v>2012.29</v>
      </c>
      <c r="AF5658" s="26">
        <v>0.76456504931697</v>
      </c>
      <c r="AG5658" s="26">
        <v>0.25014617404488887</v>
      </c>
      <c r="AH5658" s="29">
        <v>0.6076939357510871</v>
      </c>
      <c r="AI5658" s="29">
        <v>0.80000000000000071</v>
      </c>
    </row>
    <row r="5659" spans="1:35" ht="15" customHeight="1" x14ac:dyDescent="0.2">
      <c r="A5659" s="25">
        <v>5801</v>
      </c>
      <c r="B5659" s="40">
        <v>120801</v>
      </c>
      <c r="C5659" s="139">
        <v>41124</v>
      </c>
      <c r="D5659" s="25">
        <v>33</v>
      </c>
      <c r="E5659" s="25" t="s">
        <v>49</v>
      </c>
      <c r="F5659" s="25">
        <v>-80</v>
      </c>
      <c r="G5659" s="82">
        <v>55.198</v>
      </c>
      <c r="H5659" s="27">
        <v>-80.919966666666667</v>
      </c>
      <c r="I5659" s="25">
        <v>25</v>
      </c>
      <c r="J5659" s="82">
        <v>3.242</v>
      </c>
      <c r="K5659" s="27">
        <v>25.054033333333333</v>
      </c>
      <c r="L5659" s="29">
        <v>33.091000000000001</v>
      </c>
      <c r="M5659" s="29">
        <v>37.164999999999999</v>
      </c>
      <c r="N5659" s="28">
        <v>9.5863110585888531</v>
      </c>
      <c r="O5659" s="28">
        <v>3.8885903860219426</v>
      </c>
      <c r="P5659" s="26">
        <v>54.832432432432434</v>
      </c>
      <c r="Q5659" s="26">
        <v>16.689340000000001</v>
      </c>
      <c r="R5659" s="26">
        <v>0.66337079756283113</v>
      </c>
      <c r="S5659" s="26">
        <v>0.51300000000000001</v>
      </c>
      <c r="T5659" s="26">
        <v>0.41</v>
      </c>
      <c r="U5659" s="26">
        <v>0.161</v>
      </c>
      <c r="V5659" s="26">
        <v>0.224</v>
      </c>
      <c r="W5659" s="26">
        <v>0</v>
      </c>
      <c r="X5659" s="26">
        <v>82.646000000000001</v>
      </c>
      <c r="AA5659" s="26">
        <v>8.1385473272208024</v>
      </c>
      <c r="AB5659" s="26" t="s">
        <v>194</v>
      </c>
      <c r="AC5659" s="26" t="s">
        <v>194</v>
      </c>
      <c r="AD5659" s="26">
        <v>0.73699999999999999</v>
      </c>
      <c r="AE5659" s="29">
        <v>2041.36</v>
      </c>
      <c r="AF5659" s="26">
        <v>1.1476853004721499</v>
      </c>
      <c r="AG5659" s="26">
        <v>0.27487421493248582</v>
      </c>
      <c r="AH5659" s="29">
        <v>0.48089405526536422</v>
      </c>
      <c r="AI5659" s="29">
        <v>0.79999999999999183</v>
      </c>
    </row>
    <row r="5660" spans="1:35" ht="15" customHeight="1" x14ac:dyDescent="0.2">
      <c r="A5660" s="25">
        <v>5802</v>
      </c>
      <c r="B5660" s="40">
        <v>120801</v>
      </c>
      <c r="C5660" s="139">
        <v>41124</v>
      </c>
      <c r="D5660" s="25">
        <v>35</v>
      </c>
      <c r="E5660" s="25" t="s">
        <v>49</v>
      </c>
      <c r="F5660" s="25">
        <v>-80</v>
      </c>
      <c r="G5660" s="82">
        <v>52.77</v>
      </c>
      <c r="H5660" s="27">
        <v>-80.879499999999993</v>
      </c>
      <c r="I5660" s="25">
        <v>24</v>
      </c>
      <c r="J5660" s="82">
        <v>58.281999999999996</v>
      </c>
      <c r="K5660" s="27">
        <v>24.971366666666668</v>
      </c>
      <c r="L5660" s="29">
        <v>33.037999999999997</v>
      </c>
      <c r="M5660" s="29">
        <v>37.287999999999997</v>
      </c>
      <c r="N5660" s="28">
        <v>16.435602109083682</v>
      </c>
      <c r="O5660" s="28">
        <v>6.6669362134460926</v>
      </c>
      <c r="P5660" s="26">
        <v>57.340540540540545</v>
      </c>
      <c r="Q5660" s="26">
        <v>13.632769999999999</v>
      </c>
      <c r="R5660" s="26">
        <v>0.65475847567336787</v>
      </c>
      <c r="S5660" s="26">
        <v>0.76300000000000001</v>
      </c>
      <c r="T5660" s="26">
        <v>0.38600000000000001</v>
      </c>
      <c r="U5660" s="26">
        <v>0.39900000000000002</v>
      </c>
      <c r="V5660" s="26">
        <v>0.185</v>
      </c>
      <c r="W5660" s="26">
        <v>0.21400000000000002</v>
      </c>
      <c r="X5660" s="26">
        <v>15.391999999999999</v>
      </c>
      <c r="AA5660" s="26">
        <v>8.0647389494990183</v>
      </c>
      <c r="AB5660" s="26" t="s">
        <v>194</v>
      </c>
      <c r="AC5660" s="26" t="s">
        <v>194</v>
      </c>
      <c r="AD5660" s="26">
        <v>1.1619999999999999</v>
      </c>
      <c r="AE5660" s="29">
        <v>1991.2950000000001</v>
      </c>
      <c r="AF5660" s="26">
        <v>0.80002880434372492</v>
      </c>
      <c r="AG5660" s="26">
        <v>0.29994019468884947</v>
      </c>
      <c r="AH5660" s="29">
        <v>0.28048865927778394</v>
      </c>
      <c r="AI5660" s="29">
        <v>0.75000000000000178</v>
      </c>
    </row>
    <row r="5661" spans="1:35" ht="15" customHeight="1" x14ac:dyDescent="0.2">
      <c r="A5661" s="25">
        <v>5803</v>
      </c>
      <c r="B5661" s="40">
        <v>120801</v>
      </c>
      <c r="C5661" s="139">
        <v>41124</v>
      </c>
      <c r="D5661" s="25">
        <v>36</v>
      </c>
      <c r="E5661" s="25" t="s">
        <v>50</v>
      </c>
      <c r="F5661" s="25">
        <v>-80</v>
      </c>
      <c r="G5661" s="82">
        <v>47.598999999999997</v>
      </c>
      <c r="H5661" s="27">
        <v>-80.793316666666669</v>
      </c>
      <c r="I5661" s="25">
        <v>24</v>
      </c>
      <c r="J5661" s="82">
        <v>57.575000000000003</v>
      </c>
      <c r="K5661" s="27">
        <v>24.959583333333335</v>
      </c>
      <c r="L5661" s="29">
        <v>33.848999999999997</v>
      </c>
      <c r="M5661" s="29">
        <v>38.680999999999997</v>
      </c>
      <c r="N5661" s="28">
        <v>9.5553436633342592</v>
      </c>
      <c r="O5661" s="28">
        <v>3.8760287744978448</v>
      </c>
      <c r="P5661" s="26">
        <v>49.513513513513516</v>
      </c>
      <c r="Q5661" s="26">
        <v>25.275523000000003</v>
      </c>
      <c r="R5661" s="26">
        <v>1.5134040406777878</v>
      </c>
      <c r="S5661" s="26">
        <v>2.6629999999999998</v>
      </c>
      <c r="T5661" s="26">
        <v>0.32100000000000001</v>
      </c>
      <c r="U5661" s="26">
        <v>0.26300000000000001</v>
      </c>
      <c r="V5661" s="26">
        <v>0.14099999999999999</v>
      </c>
      <c r="W5661" s="26">
        <v>0.12200000000000003</v>
      </c>
      <c r="X5661" s="26">
        <v>132.96199999999999</v>
      </c>
      <c r="AA5661" s="26">
        <v>8.1148663759947866</v>
      </c>
      <c r="AB5661" s="26" t="s">
        <v>194</v>
      </c>
      <c r="AC5661" s="26" t="s">
        <v>194</v>
      </c>
      <c r="AD5661" s="26">
        <v>2.9259999999999997</v>
      </c>
      <c r="AE5661" s="29">
        <v>2077.6974999999998</v>
      </c>
      <c r="AF5661" s="26">
        <v>1.147406058306585</v>
      </c>
      <c r="AG5661" s="26">
        <v>0.20929422027376199</v>
      </c>
      <c r="AH5661" s="29">
        <v>0.48245255873836135</v>
      </c>
      <c r="AI5661" s="29">
        <v>1.6500000000000004</v>
      </c>
    </row>
    <row r="5662" spans="1:35" ht="15" customHeight="1" x14ac:dyDescent="0.2">
      <c r="A5662" s="25">
        <v>5804</v>
      </c>
      <c r="B5662" s="40">
        <v>120801</v>
      </c>
      <c r="C5662" s="139">
        <v>41124</v>
      </c>
      <c r="D5662" s="25">
        <v>37</v>
      </c>
      <c r="E5662" s="25" t="s">
        <v>50</v>
      </c>
      <c r="F5662" s="25">
        <v>-80</v>
      </c>
      <c r="G5662" s="82">
        <v>45.688000000000002</v>
      </c>
      <c r="H5662" s="27">
        <v>-80.761466666666664</v>
      </c>
      <c r="I5662" s="25">
        <v>24</v>
      </c>
      <c r="J5662" s="82">
        <v>55.936999999999998</v>
      </c>
      <c r="K5662" s="27">
        <v>24.932283333333334</v>
      </c>
      <c r="L5662" s="29">
        <v>33.616</v>
      </c>
      <c r="M5662" s="29">
        <v>37.408000000000001</v>
      </c>
      <c r="N5662" s="28">
        <v>13.32509012775825</v>
      </c>
      <c r="O5662" s="28">
        <v>5.4051884032338231</v>
      </c>
      <c r="P5662" s="26">
        <v>43.610810810810804</v>
      </c>
      <c r="Q5662" s="26">
        <v>20.857390000000002</v>
      </c>
      <c r="R5662" s="26">
        <v>2.6573229057601515</v>
      </c>
      <c r="S5662" s="26">
        <v>11.151999999999999</v>
      </c>
      <c r="T5662" s="26">
        <v>0.46400000000000002</v>
      </c>
      <c r="U5662" s="26">
        <v>1.9119999999999999</v>
      </c>
      <c r="V5662" s="26">
        <v>0.19900000000000001</v>
      </c>
      <c r="W5662" s="26">
        <v>1.7129999999999999</v>
      </c>
      <c r="X5662" s="26">
        <v>1.718</v>
      </c>
      <c r="AA5662" s="26">
        <v>7.9323543767054252</v>
      </c>
      <c r="AB5662" s="26" t="s">
        <v>194</v>
      </c>
      <c r="AC5662" s="26" t="s">
        <v>194</v>
      </c>
      <c r="AD5662" s="26">
        <v>13.063999999999998</v>
      </c>
      <c r="AE5662" s="29">
        <v>2299.7600000000002</v>
      </c>
      <c r="AF5662" s="26">
        <v>1.6184875916147397</v>
      </c>
      <c r="AG5662" s="26">
        <v>0.67030050412972253</v>
      </c>
      <c r="AH5662" s="29">
        <v>0.34596388885930673</v>
      </c>
      <c r="AI5662" s="29">
        <v>2.8500000000000014</v>
      </c>
    </row>
    <row r="5663" spans="1:35" ht="15" customHeight="1" x14ac:dyDescent="0.2">
      <c r="A5663" s="25">
        <v>5805</v>
      </c>
      <c r="B5663" s="40">
        <v>120801</v>
      </c>
      <c r="C5663" s="139">
        <v>41124</v>
      </c>
      <c r="D5663" s="25">
        <v>38</v>
      </c>
      <c r="E5663" s="25" t="s">
        <v>50</v>
      </c>
      <c r="F5663" s="25">
        <v>-80</v>
      </c>
      <c r="G5663" s="82">
        <v>41.843000000000004</v>
      </c>
      <c r="H5663" s="27">
        <v>-80.697383333333335</v>
      </c>
      <c r="I5663" s="25">
        <v>24</v>
      </c>
      <c r="J5663" s="82">
        <v>59.137999999999998</v>
      </c>
      <c r="K5663" s="27">
        <v>24.985633333333332</v>
      </c>
      <c r="L5663" s="29">
        <v>33.912999999999997</v>
      </c>
      <c r="M5663" s="29">
        <v>36.162999999999997</v>
      </c>
      <c r="N5663" s="28">
        <v>14.877301805736765</v>
      </c>
      <c r="O5663" s="28">
        <v>6.0348274136068873</v>
      </c>
      <c r="P5663" s="26">
        <v>44.129729729729725</v>
      </c>
      <c r="Q5663" s="26">
        <v>18.0397882</v>
      </c>
      <c r="R5663" s="26">
        <v>1.9540627253773302</v>
      </c>
      <c r="S5663" s="26">
        <v>4.1520000000000001</v>
      </c>
      <c r="T5663" s="26">
        <v>0.55900000000000005</v>
      </c>
      <c r="U5663" s="26">
        <v>0.23400000000000001</v>
      </c>
      <c r="V5663" s="26">
        <v>0.182</v>
      </c>
      <c r="W5663" s="26">
        <v>5.2000000000000018E-2</v>
      </c>
      <c r="X5663" s="26">
        <v>23.385999999999999</v>
      </c>
      <c r="AA5663" s="26">
        <v>8.1180950123802784</v>
      </c>
      <c r="AB5663" s="26" t="s">
        <v>194</v>
      </c>
      <c r="AC5663" s="26" t="s">
        <v>194</v>
      </c>
      <c r="AD5663" s="26">
        <v>4.3860000000000001</v>
      </c>
      <c r="AE5663" s="29">
        <v>2049.4349999999999</v>
      </c>
      <c r="AF5663" s="26">
        <v>1.2258731068303499</v>
      </c>
      <c r="AG5663" s="26">
        <v>0.14232260217750947</v>
      </c>
      <c r="AH5663" s="29">
        <v>0.30986801640485373</v>
      </c>
      <c r="AI5663" s="29">
        <v>2.0999999999999908</v>
      </c>
    </row>
    <row r="5664" spans="1:35" ht="15" customHeight="1" x14ac:dyDescent="0.2">
      <c r="A5664" s="25">
        <v>5806</v>
      </c>
      <c r="B5664" s="40">
        <v>120801</v>
      </c>
      <c r="C5664" s="139">
        <v>41124</v>
      </c>
      <c r="D5664" s="25">
        <v>39</v>
      </c>
      <c r="E5664" s="25" t="s">
        <v>50</v>
      </c>
      <c r="F5664" s="25">
        <v>-80</v>
      </c>
      <c r="G5664" s="82">
        <v>38.787999999999997</v>
      </c>
      <c r="H5664" s="27">
        <v>-80.646466666666669</v>
      </c>
      <c r="I5664" s="25">
        <v>25</v>
      </c>
      <c r="J5664" s="82">
        <v>0.45700000000000002</v>
      </c>
      <c r="K5664" s="27">
        <v>25.007616666666667</v>
      </c>
      <c r="L5664" s="29">
        <v>33.61</v>
      </c>
      <c r="M5664" s="29">
        <v>33.360999999999997</v>
      </c>
      <c r="N5664" s="28">
        <v>38.857819221901863</v>
      </c>
      <c r="O5664" s="28">
        <v>15.76228241756106</v>
      </c>
      <c r="P5664" s="26">
        <v>36.735135135135131</v>
      </c>
      <c r="Q5664" s="26">
        <v>13.577195999999999</v>
      </c>
      <c r="R5664" s="26">
        <v>0.45289921635414787</v>
      </c>
      <c r="S5664" s="26">
        <v>6.7110000000000003</v>
      </c>
      <c r="T5664" s="26">
        <v>0.28499999999999998</v>
      </c>
      <c r="U5664" s="26">
        <v>0.33600000000000002</v>
      </c>
      <c r="V5664" s="26">
        <v>6.2E-2</v>
      </c>
      <c r="W5664" s="26">
        <v>0.27400000000000002</v>
      </c>
      <c r="X5664" s="26">
        <v>25.021999999999998</v>
      </c>
      <c r="AA5664" s="26">
        <v>8.0881175816675874</v>
      </c>
      <c r="AB5664" s="26" t="s">
        <v>194</v>
      </c>
      <c r="AC5664" s="26" t="s">
        <v>194</v>
      </c>
      <c r="AD5664" s="26">
        <v>7.0470000000000006</v>
      </c>
      <c r="AE5664" s="29">
        <v>2158.4474999999998</v>
      </c>
      <c r="AF5664" s="26">
        <v>1.2356465826251248</v>
      </c>
      <c r="AG5664" s="26">
        <v>0.16488002446011252</v>
      </c>
      <c r="AH5664" s="29">
        <v>0.11863764082266394</v>
      </c>
      <c r="AI5664" s="29">
        <v>0.59999999999999609</v>
      </c>
    </row>
    <row r="5665" spans="1:39" ht="15" customHeight="1" x14ac:dyDescent="0.2">
      <c r="A5665" s="25">
        <v>5807</v>
      </c>
      <c r="B5665" s="40">
        <v>120801</v>
      </c>
      <c r="C5665" s="139">
        <v>41124</v>
      </c>
      <c r="D5665" s="25">
        <v>40</v>
      </c>
      <c r="E5665" s="25" t="s">
        <v>47</v>
      </c>
      <c r="F5665" s="25">
        <v>-80</v>
      </c>
      <c r="G5665" s="82">
        <v>35.892000000000003</v>
      </c>
      <c r="H5665" s="27">
        <v>-80.598200000000006</v>
      </c>
      <c r="I5665" s="25">
        <v>25</v>
      </c>
      <c r="J5665" s="82">
        <v>1.048</v>
      </c>
      <c r="K5665" s="27">
        <v>25.017466666666667</v>
      </c>
      <c r="L5665" s="29">
        <v>33.433999999999997</v>
      </c>
      <c r="M5665" s="29">
        <v>32.838000000000001</v>
      </c>
      <c r="N5665" s="28">
        <v>66.288337546561465</v>
      </c>
      <c r="O5665" s="28">
        <v>26.889195490687619</v>
      </c>
      <c r="P5665" s="26">
        <v>47.481081081081079</v>
      </c>
      <c r="Q5665" s="26">
        <v>10.214969</v>
      </c>
      <c r="R5665" s="26">
        <v>2.4647314101578206</v>
      </c>
      <c r="S5665" s="26">
        <v>3.6989999999999998</v>
      </c>
      <c r="T5665" s="26">
        <v>0.33</v>
      </c>
      <c r="U5665" s="26">
        <v>0.51300000000000001</v>
      </c>
      <c r="V5665" s="26">
        <v>4.4999999999999998E-2</v>
      </c>
      <c r="W5665" s="26">
        <v>0.46800000000000003</v>
      </c>
      <c r="X5665" s="26">
        <v>24.402000000000001</v>
      </c>
      <c r="AA5665" s="26">
        <v>8.0640733594749054</v>
      </c>
      <c r="AB5665" s="26" t="s">
        <v>194</v>
      </c>
      <c r="AC5665" s="26" t="s">
        <v>194</v>
      </c>
      <c r="AD5665" s="26">
        <v>4.2119999999999997</v>
      </c>
      <c r="AE5665" s="29">
        <v>2122.9174999999996</v>
      </c>
      <c r="AF5665" s="26">
        <v>0.71625615467422499</v>
      </c>
      <c r="AG5665" s="26">
        <v>0.11620459878478422</v>
      </c>
      <c r="AH5665" s="29">
        <v>6.9544661559235804E-2</v>
      </c>
      <c r="AI5665" s="29">
        <v>2.5499999999999901</v>
      </c>
    </row>
    <row r="5666" spans="1:39" s="30" customFormat="1" ht="15" customHeight="1" x14ac:dyDescent="0.2">
      <c r="A5666" s="30">
        <v>5808</v>
      </c>
      <c r="B5666" s="43">
        <v>41524</v>
      </c>
      <c r="C5666" s="44">
        <v>41524</v>
      </c>
      <c r="D5666" s="54" t="s">
        <v>15</v>
      </c>
      <c r="E5666" s="30" t="s">
        <v>76</v>
      </c>
      <c r="F5666" s="42">
        <v>-80</v>
      </c>
      <c r="G5666" s="83">
        <v>11.001599999999598</v>
      </c>
      <c r="H5666" s="37">
        <v>-80.183359999999993</v>
      </c>
      <c r="I5666" s="42">
        <v>25</v>
      </c>
      <c r="J5666" s="83">
        <v>44.263199999999969</v>
      </c>
      <c r="K5666" s="37">
        <v>25.737719999999999</v>
      </c>
      <c r="L5666" s="39">
        <v>29.845099999999999</v>
      </c>
      <c r="M5666" s="39">
        <v>32.0197</v>
      </c>
      <c r="N5666" s="33"/>
      <c r="O5666" s="33"/>
      <c r="P5666" s="33">
        <v>67.799933532735125</v>
      </c>
      <c r="Q5666" s="31">
        <v>15.500250599999999</v>
      </c>
      <c r="R5666" s="31"/>
      <c r="S5666" s="31"/>
      <c r="T5666" s="31"/>
      <c r="U5666" s="31"/>
      <c r="V5666" s="31"/>
      <c r="W5666" s="31"/>
      <c r="X5666" s="31"/>
      <c r="Y5666" s="31"/>
      <c r="Z5666" s="31"/>
      <c r="AA5666" s="31"/>
      <c r="AB5666" s="31"/>
      <c r="AC5666" s="31"/>
      <c r="AD5666" s="31"/>
      <c r="AE5666" s="34"/>
      <c r="AF5666" s="31">
        <v>0.62309337404862752</v>
      </c>
      <c r="AG5666" s="31">
        <v>0.35754801385071411</v>
      </c>
      <c r="AH5666" s="34"/>
      <c r="AI5666" s="34"/>
      <c r="AJ5666" s="130"/>
      <c r="AK5666" s="121"/>
      <c r="AL5666" s="121"/>
      <c r="AM5666" s="121"/>
    </row>
    <row r="5667" spans="1:39" s="30" customFormat="1" ht="15" customHeight="1" x14ac:dyDescent="0.2">
      <c r="A5667" s="30">
        <v>5809</v>
      </c>
      <c r="B5667" s="43">
        <v>41524</v>
      </c>
      <c r="C5667" s="44">
        <v>41524</v>
      </c>
      <c r="D5667" s="54" t="s">
        <v>16</v>
      </c>
      <c r="E5667" s="30" t="s">
        <v>76</v>
      </c>
      <c r="F5667" s="42">
        <v>-80</v>
      </c>
      <c r="G5667" s="83">
        <v>14.91720000000015</v>
      </c>
      <c r="H5667" s="37">
        <v>-80.248620000000003</v>
      </c>
      <c r="I5667" s="42">
        <v>25</v>
      </c>
      <c r="J5667" s="83">
        <v>41.35319999999993</v>
      </c>
      <c r="K5667" s="37">
        <v>25.689219999999999</v>
      </c>
      <c r="L5667" s="39">
        <v>29.232199999999999</v>
      </c>
      <c r="M5667" s="39">
        <v>25.8291</v>
      </c>
      <c r="N5667" s="33"/>
      <c r="O5667" s="33"/>
      <c r="P5667" s="33">
        <v>76.726487205051512</v>
      </c>
      <c r="Q5667" s="31">
        <v>23.0226018</v>
      </c>
      <c r="R5667" s="31"/>
      <c r="S5667" s="31"/>
      <c r="T5667" s="31"/>
      <c r="U5667" s="31"/>
      <c r="V5667" s="31"/>
      <c r="W5667" s="31"/>
      <c r="X5667" s="31"/>
      <c r="Y5667" s="31"/>
      <c r="Z5667" s="31"/>
      <c r="AA5667" s="31"/>
      <c r="AB5667" s="31"/>
      <c r="AC5667" s="31"/>
      <c r="AD5667" s="31"/>
      <c r="AE5667" s="34"/>
      <c r="AF5667" s="31">
        <v>1.8082940670681777</v>
      </c>
      <c r="AG5667" s="31">
        <v>0.82372413873287442</v>
      </c>
      <c r="AH5667" s="34"/>
      <c r="AI5667" s="34"/>
      <c r="AJ5667" s="130"/>
      <c r="AK5667" s="121"/>
      <c r="AL5667" s="121"/>
      <c r="AM5667" s="121"/>
    </row>
    <row r="5668" spans="1:39" s="30" customFormat="1" ht="15" customHeight="1" x14ac:dyDescent="0.2">
      <c r="A5668" s="30">
        <v>5810</v>
      </c>
      <c r="B5668" s="43">
        <v>41524</v>
      </c>
      <c r="C5668" s="44">
        <v>41524</v>
      </c>
      <c r="D5668" s="54" t="s">
        <v>30</v>
      </c>
      <c r="E5668" s="30" t="s">
        <v>76</v>
      </c>
      <c r="F5668" s="42">
        <v>-80</v>
      </c>
      <c r="G5668" s="83">
        <v>11.288400000000252</v>
      </c>
      <c r="H5668" s="37">
        <v>-80.188140000000004</v>
      </c>
      <c r="I5668" s="42">
        <v>25</v>
      </c>
      <c r="J5668" s="83">
        <v>39.693600000000089</v>
      </c>
      <c r="K5668" s="37">
        <v>25.661560000000001</v>
      </c>
      <c r="L5668" s="39">
        <v>29.795300000000001</v>
      </c>
      <c r="M5668" s="39">
        <v>34.205800000000004</v>
      </c>
      <c r="N5668" s="33"/>
      <c r="O5668" s="33"/>
      <c r="P5668" s="33">
        <v>67.839813891658366</v>
      </c>
      <c r="Q5668" s="31">
        <v>9.7432945000000011</v>
      </c>
      <c r="R5668" s="31"/>
      <c r="S5668" s="31"/>
      <c r="T5668" s="31"/>
      <c r="U5668" s="31"/>
      <c r="V5668" s="31"/>
      <c r="W5668" s="31"/>
      <c r="X5668" s="31"/>
      <c r="Y5668" s="31"/>
      <c r="Z5668" s="31"/>
      <c r="AA5668" s="31"/>
      <c r="AB5668" s="31"/>
      <c r="AC5668" s="31"/>
      <c r="AD5668" s="31"/>
      <c r="AE5668" s="34"/>
      <c r="AF5668" s="31">
        <v>0.62309337404862752</v>
      </c>
      <c r="AG5668" s="31">
        <v>0.35754801385071411</v>
      </c>
      <c r="AH5668" s="34"/>
      <c r="AI5668" s="34"/>
      <c r="AJ5668" s="130"/>
      <c r="AK5668" s="121"/>
      <c r="AL5668" s="121"/>
      <c r="AM5668" s="121"/>
    </row>
    <row r="5669" spans="1:39" s="30" customFormat="1" ht="15" customHeight="1" x14ac:dyDescent="0.2">
      <c r="A5669" s="30">
        <v>5811</v>
      </c>
      <c r="B5669" s="43">
        <v>41524</v>
      </c>
      <c r="C5669" s="44">
        <v>41524</v>
      </c>
      <c r="D5669" s="54" t="s">
        <v>17</v>
      </c>
      <c r="E5669" s="30" t="s">
        <v>76</v>
      </c>
      <c r="F5669" s="42">
        <v>-80</v>
      </c>
      <c r="G5669" s="83">
        <v>15.839999999999748</v>
      </c>
      <c r="H5669" s="37">
        <v>-80.263999999999996</v>
      </c>
      <c r="I5669" s="42">
        <v>25</v>
      </c>
      <c r="J5669" s="83">
        <v>39.226800000000068</v>
      </c>
      <c r="K5669" s="37">
        <v>25.653780000000001</v>
      </c>
      <c r="L5669" s="39">
        <v>29.391300000000001</v>
      </c>
      <c r="M5669" s="39">
        <v>26.372299999999999</v>
      </c>
      <c r="N5669" s="33"/>
      <c r="O5669" s="33"/>
      <c r="P5669" s="33">
        <v>79.770687936191436</v>
      </c>
      <c r="Q5669" s="31">
        <v>35.257138099999999</v>
      </c>
      <c r="R5669" s="31"/>
      <c r="S5669" s="31"/>
      <c r="T5669" s="31"/>
      <c r="U5669" s="31"/>
      <c r="V5669" s="31"/>
      <c r="W5669" s="31"/>
      <c r="X5669" s="31"/>
      <c r="Y5669" s="31"/>
      <c r="Z5669" s="31"/>
      <c r="AA5669" s="31"/>
      <c r="AB5669" s="31"/>
      <c r="AC5669" s="31"/>
      <c r="AD5669" s="31"/>
      <c r="AE5669" s="34"/>
      <c r="AF5669" s="31">
        <v>0.70507934431818386</v>
      </c>
      <c r="AG5669" s="31">
        <v>0.37571162152438925</v>
      </c>
      <c r="AH5669" s="34"/>
      <c r="AI5669" s="34"/>
      <c r="AJ5669" s="130"/>
      <c r="AK5669" s="121"/>
      <c r="AL5669" s="121"/>
      <c r="AM5669" s="121"/>
    </row>
    <row r="5670" spans="1:39" s="30" customFormat="1" ht="15" customHeight="1" x14ac:dyDescent="0.2">
      <c r="A5670" s="30">
        <v>5812</v>
      </c>
      <c r="B5670" s="43">
        <v>41524</v>
      </c>
      <c r="C5670" s="44">
        <v>41524</v>
      </c>
      <c r="D5670" s="54" t="s">
        <v>29</v>
      </c>
      <c r="E5670" s="30" t="s">
        <v>76</v>
      </c>
      <c r="F5670" s="42">
        <v>-80</v>
      </c>
      <c r="G5670" s="83">
        <v>11.987999999999772</v>
      </c>
      <c r="H5670" s="37">
        <v>-80.199799999999996</v>
      </c>
      <c r="I5670" s="42">
        <v>25</v>
      </c>
      <c r="J5670" s="83">
        <v>34.790400000000048</v>
      </c>
      <c r="K5670" s="37">
        <v>25.579840000000001</v>
      </c>
      <c r="L5670" s="39">
        <v>29.613700000000001</v>
      </c>
      <c r="M5670" s="39">
        <v>36.170299999999997</v>
      </c>
      <c r="N5670" s="33"/>
      <c r="O5670" s="33"/>
      <c r="P5670" s="33">
        <v>74.41342638750416</v>
      </c>
      <c r="Q5670" s="31">
        <v>4.1818980999999997</v>
      </c>
      <c r="R5670" s="31"/>
      <c r="S5670" s="31"/>
      <c r="T5670" s="31"/>
      <c r="U5670" s="31"/>
      <c r="V5670" s="31"/>
      <c r="W5670" s="31"/>
      <c r="X5670" s="31"/>
      <c r="Y5670" s="31"/>
      <c r="Z5670" s="31"/>
      <c r="AA5670" s="31"/>
      <c r="AB5670" s="31"/>
      <c r="AC5670" s="31"/>
      <c r="AD5670" s="31"/>
      <c r="AE5670" s="34"/>
      <c r="AF5670" s="31">
        <v>0.62309337404862752</v>
      </c>
      <c r="AG5670" s="31">
        <v>0.35754801385071411</v>
      </c>
      <c r="AH5670" s="34"/>
      <c r="AI5670" s="34"/>
      <c r="AJ5670" s="130"/>
      <c r="AK5670" s="121"/>
      <c r="AL5670" s="121"/>
      <c r="AM5670" s="121"/>
    </row>
    <row r="5671" spans="1:39" s="30" customFormat="1" ht="15" customHeight="1" x14ac:dyDescent="0.2">
      <c r="A5671" s="30">
        <v>5813</v>
      </c>
      <c r="B5671" s="43">
        <v>41524</v>
      </c>
      <c r="C5671" s="44">
        <v>41524</v>
      </c>
      <c r="D5671" s="54" t="s">
        <v>31</v>
      </c>
      <c r="E5671" s="30" t="s">
        <v>76</v>
      </c>
      <c r="F5671" s="42">
        <v>-80</v>
      </c>
      <c r="G5671" s="83">
        <v>17.411999999999921</v>
      </c>
      <c r="H5671" s="37">
        <v>-80.290199999999999</v>
      </c>
      <c r="I5671" s="42">
        <v>25</v>
      </c>
      <c r="J5671" s="83">
        <v>36.898799999999952</v>
      </c>
      <c r="K5671" s="37">
        <v>25.614979999999999</v>
      </c>
      <c r="L5671" s="39">
        <v>29.7363</v>
      </c>
      <c r="M5671" s="39">
        <v>26.455400000000001</v>
      </c>
      <c r="N5671" s="33"/>
      <c r="O5671" s="33"/>
      <c r="P5671" s="33">
        <v>75.470255898969768</v>
      </c>
      <c r="Q5671" s="31">
        <v>29.564475600000002</v>
      </c>
      <c r="R5671" s="31"/>
      <c r="S5671" s="31"/>
      <c r="T5671" s="31"/>
      <c r="U5671" s="31"/>
      <c r="V5671" s="31"/>
      <c r="W5671" s="31"/>
      <c r="X5671" s="31"/>
      <c r="Y5671" s="31"/>
      <c r="Z5671" s="31"/>
      <c r="AA5671" s="31"/>
      <c r="AB5671" s="31"/>
      <c r="AC5671" s="31"/>
      <c r="AD5671" s="31"/>
      <c r="AE5671" s="34"/>
      <c r="AF5671" s="31">
        <v>0.62309337404862752</v>
      </c>
      <c r="AG5671" s="31">
        <v>0.35754801385071411</v>
      </c>
      <c r="AH5671" s="34"/>
      <c r="AI5671" s="34"/>
      <c r="AJ5671" s="130"/>
      <c r="AK5671" s="121"/>
      <c r="AL5671" s="121"/>
      <c r="AM5671" s="121"/>
    </row>
    <row r="5672" spans="1:39" s="30" customFormat="1" ht="15" customHeight="1" x14ac:dyDescent="0.2">
      <c r="A5672" s="30">
        <v>5814</v>
      </c>
      <c r="B5672" s="43">
        <v>41524</v>
      </c>
      <c r="C5672" s="44">
        <v>41524</v>
      </c>
      <c r="D5672" s="54" t="s">
        <v>18</v>
      </c>
      <c r="E5672" s="30" t="s">
        <v>76</v>
      </c>
      <c r="F5672" s="42">
        <v>-80</v>
      </c>
      <c r="G5672" s="83">
        <v>15.893999999999835</v>
      </c>
      <c r="H5672" s="37">
        <v>-80.264899999999997</v>
      </c>
      <c r="I5672" s="42">
        <v>25</v>
      </c>
      <c r="J5672" s="83">
        <v>35.48880000000004</v>
      </c>
      <c r="K5672" s="37">
        <v>25.591480000000001</v>
      </c>
      <c r="L5672" s="39">
        <v>29.6983</v>
      </c>
      <c r="M5672" s="39">
        <v>35.652500000000003</v>
      </c>
      <c r="N5672" s="33"/>
      <c r="O5672" s="33"/>
      <c r="P5672" s="33">
        <v>72.711864406779654</v>
      </c>
      <c r="Q5672" s="31">
        <v>8.042193000000001</v>
      </c>
      <c r="R5672" s="31"/>
      <c r="S5672" s="31"/>
      <c r="T5672" s="31"/>
      <c r="U5672" s="31"/>
      <c r="V5672" s="31"/>
      <c r="W5672" s="31"/>
      <c r="X5672" s="31"/>
      <c r="Y5672" s="31"/>
      <c r="Z5672" s="31"/>
      <c r="AA5672" s="31"/>
      <c r="AB5672" s="31"/>
      <c r="AC5672" s="31"/>
      <c r="AD5672" s="31"/>
      <c r="AE5672" s="34"/>
      <c r="AF5672" s="31">
        <v>1.4990487406128339</v>
      </c>
      <c r="AG5672" s="31">
        <v>0.59803007307497658</v>
      </c>
      <c r="AH5672" s="34"/>
      <c r="AI5672" s="34"/>
      <c r="AJ5672" s="130"/>
      <c r="AK5672" s="121"/>
      <c r="AL5672" s="121"/>
      <c r="AM5672" s="121"/>
    </row>
    <row r="5673" spans="1:39" s="30" customFormat="1" ht="15" customHeight="1" x14ac:dyDescent="0.2">
      <c r="A5673" s="30">
        <v>5815</v>
      </c>
      <c r="B5673" s="43">
        <v>41524</v>
      </c>
      <c r="C5673" s="44">
        <v>41524</v>
      </c>
      <c r="D5673" s="54" t="s">
        <v>19</v>
      </c>
      <c r="E5673" s="30" t="s">
        <v>77</v>
      </c>
      <c r="F5673" s="42">
        <v>-80</v>
      </c>
      <c r="G5673" s="83">
        <v>18.845999999999776</v>
      </c>
      <c r="H5673" s="37">
        <v>-80.314099999999996</v>
      </c>
      <c r="I5673" s="42">
        <v>25</v>
      </c>
      <c r="J5673" s="83">
        <v>31.8048000000001</v>
      </c>
      <c r="K5673" s="37">
        <v>25.530080000000002</v>
      </c>
      <c r="L5673" s="39">
        <v>28.933</v>
      </c>
      <c r="M5673" s="39">
        <v>16.510300000000001</v>
      </c>
      <c r="N5673" s="33"/>
      <c r="O5673" s="33"/>
      <c r="P5673" s="33">
        <v>69.019607843137251</v>
      </c>
      <c r="Q5673" s="31">
        <v>57.955457800000005</v>
      </c>
      <c r="R5673" s="31"/>
      <c r="S5673" s="31"/>
      <c r="T5673" s="31"/>
      <c r="U5673" s="31"/>
      <c r="V5673" s="31"/>
      <c r="W5673" s="31"/>
      <c r="X5673" s="31"/>
      <c r="Y5673" s="31"/>
      <c r="Z5673" s="31"/>
      <c r="AA5673" s="31"/>
      <c r="AB5673" s="31"/>
      <c r="AC5673" s="31"/>
      <c r="AD5673" s="31"/>
      <c r="AE5673" s="34"/>
      <c r="AF5673" s="31">
        <v>3.1902610887346627</v>
      </c>
      <c r="AG5673" s="31">
        <v>0.64961437550521683</v>
      </c>
      <c r="AH5673" s="34"/>
      <c r="AI5673" s="34"/>
      <c r="AJ5673" s="130"/>
      <c r="AK5673" s="121"/>
      <c r="AL5673" s="121"/>
      <c r="AM5673" s="121"/>
    </row>
    <row r="5674" spans="1:39" s="30" customFormat="1" ht="15" customHeight="1" x14ac:dyDescent="0.2">
      <c r="A5674" s="30">
        <v>5816</v>
      </c>
      <c r="B5674" s="43">
        <v>41524</v>
      </c>
      <c r="C5674" s="44">
        <v>41524</v>
      </c>
      <c r="D5674" s="54" t="s">
        <v>21</v>
      </c>
      <c r="E5674" s="30" t="s">
        <v>77</v>
      </c>
      <c r="F5674" s="42">
        <v>-80</v>
      </c>
      <c r="G5674" s="83">
        <v>19.53599999999966</v>
      </c>
      <c r="H5674" s="37">
        <v>-80.325599999999994</v>
      </c>
      <c r="I5674" s="42">
        <v>25</v>
      </c>
      <c r="J5674" s="83">
        <v>27.781200000000013</v>
      </c>
      <c r="K5674" s="37">
        <v>25.46302</v>
      </c>
      <c r="L5674" s="39">
        <v>29.111699999999999</v>
      </c>
      <c r="M5674" s="39">
        <v>22.1145</v>
      </c>
      <c r="N5674" s="33"/>
      <c r="O5674" s="33"/>
      <c r="P5674" s="33">
        <v>67.92289797274843</v>
      </c>
      <c r="Q5674" s="31">
        <v>28.7795579</v>
      </c>
      <c r="R5674" s="31"/>
      <c r="S5674" s="31"/>
      <c r="T5674" s="31"/>
      <c r="U5674" s="31"/>
      <c r="V5674" s="31"/>
      <c r="W5674" s="31"/>
      <c r="X5674" s="31"/>
      <c r="Y5674" s="31"/>
      <c r="Z5674" s="31"/>
      <c r="AA5674" s="31"/>
      <c r="AB5674" s="31"/>
      <c r="AC5674" s="31"/>
      <c r="AD5674" s="31"/>
      <c r="AE5674" s="34"/>
      <c r="AF5674" s="31">
        <v>1.8042666860724803</v>
      </c>
      <c r="AG5674" s="31">
        <v>0.6861356516441961</v>
      </c>
      <c r="AH5674" s="34"/>
      <c r="AI5674" s="34"/>
      <c r="AJ5674" s="130"/>
      <c r="AK5674" s="121"/>
      <c r="AL5674" s="121"/>
      <c r="AM5674" s="121"/>
    </row>
    <row r="5675" spans="1:39" s="30" customFormat="1" ht="15" customHeight="1" x14ac:dyDescent="0.2">
      <c r="A5675" s="30">
        <v>5817</v>
      </c>
      <c r="B5675" s="43">
        <v>41524</v>
      </c>
      <c r="C5675" s="44">
        <v>41524</v>
      </c>
      <c r="D5675" s="54" t="s">
        <v>20</v>
      </c>
      <c r="E5675" s="30" t="s">
        <v>77</v>
      </c>
      <c r="F5675" s="42">
        <v>-80</v>
      </c>
      <c r="G5675" s="83">
        <v>15.145200000000045</v>
      </c>
      <c r="H5675" s="37">
        <v>-80.252420000000001</v>
      </c>
      <c r="I5675" s="42">
        <v>25</v>
      </c>
      <c r="J5675" s="83">
        <v>29.532000000000025</v>
      </c>
      <c r="K5675" s="37">
        <v>25.4922</v>
      </c>
      <c r="L5675" s="39">
        <v>29.458500000000001</v>
      </c>
      <c r="M5675" s="39">
        <v>36.070599999999999</v>
      </c>
      <c r="N5675" s="33"/>
      <c r="O5675" s="33"/>
      <c r="P5675" s="33">
        <v>76.523762047191752</v>
      </c>
      <c r="Q5675" s="31">
        <v>7.3215689000000008</v>
      </c>
      <c r="R5675" s="31"/>
      <c r="S5675" s="31"/>
      <c r="T5675" s="31"/>
      <c r="U5675" s="31"/>
      <c r="V5675" s="31"/>
      <c r="W5675" s="31"/>
      <c r="X5675" s="31"/>
      <c r="Y5675" s="31"/>
      <c r="Z5675" s="31"/>
      <c r="AA5675" s="31"/>
      <c r="AB5675" s="31"/>
      <c r="AC5675" s="31"/>
      <c r="AD5675" s="31"/>
      <c r="AE5675" s="34"/>
      <c r="AF5675" s="31">
        <v>0.7269422697233987</v>
      </c>
      <c r="AG5675" s="31">
        <v>0.28837560642263083</v>
      </c>
      <c r="AH5675" s="34"/>
      <c r="AI5675" s="34"/>
      <c r="AJ5675" s="130"/>
      <c r="AK5675" s="121"/>
      <c r="AL5675" s="121"/>
      <c r="AM5675" s="121"/>
    </row>
    <row r="5676" spans="1:39" s="30" customFormat="1" ht="15" customHeight="1" x14ac:dyDescent="0.2">
      <c r="A5676" s="30">
        <v>5818</v>
      </c>
      <c r="B5676" s="43">
        <v>41524</v>
      </c>
      <c r="C5676" s="44">
        <v>41524</v>
      </c>
      <c r="D5676" s="54" t="s">
        <v>28</v>
      </c>
      <c r="E5676" s="30" t="s">
        <v>77</v>
      </c>
      <c r="F5676" s="42">
        <v>-80</v>
      </c>
      <c r="G5676" s="83">
        <v>12.860400000000425</v>
      </c>
      <c r="H5676" s="37">
        <v>-80.214340000000007</v>
      </c>
      <c r="I5676" s="42">
        <v>25</v>
      </c>
      <c r="J5676" s="83">
        <v>28.097999999999956</v>
      </c>
      <c r="K5676" s="37">
        <v>25.468299999999999</v>
      </c>
      <c r="L5676" s="39">
        <v>29.513100000000001</v>
      </c>
      <c r="M5676" s="39">
        <v>35.963900000000002</v>
      </c>
      <c r="N5676" s="33"/>
      <c r="O5676" s="33"/>
      <c r="P5676" s="33">
        <v>76.726487205051512</v>
      </c>
      <c r="Q5676" s="31">
        <v>6.9947431000000009</v>
      </c>
      <c r="R5676" s="31"/>
      <c r="S5676" s="31"/>
      <c r="T5676" s="31"/>
      <c r="U5676" s="31"/>
      <c r="V5676" s="31"/>
      <c r="W5676" s="31"/>
      <c r="X5676" s="31"/>
      <c r="Y5676" s="31"/>
      <c r="Z5676" s="31"/>
      <c r="AA5676" s="31"/>
      <c r="AB5676" s="31"/>
      <c r="AC5676" s="31"/>
      <c r="AD5676" s="31"/>
      <c r="AE5676" s="34"/>
      <c r="AF5676" s="31">
        <v>0.62309337404862752</v>
      </c>
      <c r="AG5676" s="31">
        <v>0.35754801385071411</v>
      </c>
      <c r="AH5676" s="34"/>
      <c r="AI5676" s="34"/>
      <c r="AJ5676" s="130"/>
      <c r="AK5676" s="121"/>
      <c r="AL5676" s="121"/>
      <c r="AM5676" s="121"/>
    </row>
    <row r="5677" spans="1:39" s="30" customFormat="1" ht="15" customHeight="1" x14ac:dyDescent="0.2">
      <c r="A5677" s="30">
        <v>5819</v>
      </c>
      <c r="B5677" s="43">
        <v>41524</v>
      </c>
      <c r="C5677" s="44">
        <v>41524</v>
      </c>
      <c r="D5677" s="54" t="s">
        <v>22</v>
      </c>
      <c r="E5677" s="30" t="s">
        <v>77</v>
      </c>
      <c r="F5677" s="42">
        <v>-80</v>
      </c>
      <c r="G5677" s="83">
        <v>14.632800000000259</v>
      </c>
      <c r="H5677" s="37">
        <v>-80.243880000000004</v>
      </c>
      <c r="I5677" s="42">
        <v>25</v>
      </c>
      <c r="J5677" s="83">
        <v>24.292799999999914</v>
      </c>
      <c r="K5677" s="37">
        <v>25.404879999999999</v>
      </c>
      <c r="L5677" s="39">
        <v>29.6387</v>
      </c>
      <c r="M5677" s="39">
        <v>36.017699999999998</v>
      </c>
      <c r="N5677" s="33"/>
      <c r="O5677" s="33"/>
      <c r="P5677" s="33">
        <v>74.293785310734478</v>
      </c>
      <c r="Q5677" s="31">
        <v>5.0980819000000004</v>
      </c>
      <c r="R5677" s="31"/>
      <c r="S5677" s="31"/>
      <c r="T5677" s="31"/>
      <c r="U5677" s="31"/>
      <c r="V5677" s="31"/>
      <c r="W5677" s="31"/>
      <c r="X5677" s="31"/>
      <c r="Y5677" s="31"/>
      <c r="Z5677" s="31"/>
      <c r="AA5677" s="31"/>
      <c r="AB5677" s="31"/>
      <c r="AC5677" s="31"/>
      <c r="AD5677" s="31"/>
      <c r="AE5677" s="34"/>
      <c r="AF5677" s="31">
        <v>0.58051820352268257</v>
      </c>
      <c r="AG5677" s="31">
        <v>0.2383804035337164</v>
      </c>
      <c r="AH5677" s="34"/>
      <c r="AI5677" s="34"/>
      <c r="AJ5677" s="130"/>
      <c r="AK5677" s="121"/>
      <c r="AL5677" s="121"/>
      <c r="AM5677" s="121"/>
    </row>
    <row r="5678" spans="1:39" s="30" customFormat="1" ht="15" customHeight="1" x14ac:dyDescent="0.2">
      <c r="A5678" s="30">
        <v>5820</v>
      </c>
      <c r="B5678" s="43">
        <v>41524</v>
      </c>
      <c r="C5678" s="44">
        <v>41524</v>
      </c>
      <c r="D5678" s="54" t="s">
        <v>23</v>
      </c>
      <c r="E5678" s="30" t="s">
        <v>77</v>
      </c>
      <c r="F5678" s="42">
        <v>-80</v>
      </c>
      <c r="G5678" s="83">
        <v>19.269600000000366</v>
      </c>
      <c r="H5678" s="37">
        <v>-80.321160000000006</v>
      </c>
      <c r="I5678" s="42">
        <v>25</v>
      </c>
      <c r="J5678" s="83">
        <v>19.99200000000009</v>
      </c>
      <c r="K5678" s="37">
        <v>25.333200000000001</v>
      </c>
      <c r="L5678" s="39">
        <v>29.5382</v>
      </c>
      <c r="M5678" s="39">
        <v>33.711100000000002</v>
      </c>
      <c r="N5678" s="33"/>
      <c r="O5678" s="33"/>
      <c r="P5678" s="33">
        <v>79.122632103688929</v>
      </c>
      <c r="Q5678" s="31">
        <v>10.822891200000003</v>
      </c>
      <c r="R5678" s="31"/>
      <c r="S5678" s="31"/>
      <c r="T5678" s="31"/>
      <c r="U5678" s="31"/>
      <c r="V5678" s="31"/>
      <c r="W5678" s="31"/>
      <c r="X5678" s="31"/>
      <c r="Y5678" s="31"/>
      <c r="Z5678" s="31"/>
      <c r="AA5678" s="31"/>
      <c r="AB5678" s="31"/>
      <c r="AC5678" s="31"/>
      <c r="AD5678" s="31"/>
      <c r="AE5678" s="34"/>
      <c r="AF5678" s="31">
        <v>0.78390094380540631</v>
      </c>
      <c r="AG5678" s="31">
        <v>0.19164809267309302</v>
      </c>
      <c r="AH5678" s="34"/>
      <c r="AI5678" s="34"/>
      <c r="AJ5678" s="130"/>
      <c r="AK5678" s="121"/>
      <c r="AL5678" s="121"/>
      <c r="AM5678" s="121"/>
    </row>
    <row r="5679" spans="1:39" s="30" customFormat="1" ht="15" customHeight="1" x14ac:dyDescent="0.2">
      <c r="A5679" s="30">
        <v>5821</v>
      </c>
      <c r="B5679" s="43">
        <v>41524</v>
      </c>
      <c r="C5679" s="44">
        <v>41524</v>
      </c>
      <c r="D5679" s="54" t="s">
        <v>24</v>
      </c>
      <c r="E5679" s="30" t="s">
        <v>77</v>
      </c>
      <c r="F5679" s="42">
        <v>-80</v>
      </c>
      <c r="G5679" s="83">
        <v>21.712799999999959</v>
      </c>
      <c r="H5679" s="37">
        <v>-80.361879999999999</v>
      </c>
      <c r="I5679" s="42">
        <v>25</v>
      </c>
      <c r="J5679" s="83">
        <v>17.805599999999941</v>
      </c>
      <c r="K5679" s="37">
        <v>25.296759999999999</v>
      </c>
      <c r="L5679" s="39">
        <v>29.465900000000001</v>
      </c>
      <c r="M5679" s="39">
        <v>31.029499999999999</v>
      </c>
      <c r="N5679" s="33"/>
      <c r="O5679" s="33"/>
      <c r="P5679" s="33">
        <v>73.848454636091716</v>
      </c>
      <c r="Q5679" s="31">
        <v>17.461205400000001</v>
      </c>
      <c r="R5679" s="31"/>
      <c r="S5679" s="31"/>
      <c r="T5679" s="31"/>
      <c r="U5679" s="31"/>
      <c r="V5679" s="31"/>
      <c r="W5679" s="31"/>
      <c r="X5679" s="31"/>
      <c r="Y5679" s="31"/>
      <c r="Z5679" s="31"/>
      <c r="AA5679" s="31"/>
      <c r="AB5679" s="31"/>
      <c r="AC5679" s="31"/>
      <c r="AD5679" s="31"/>
      <c r="AE5679" s="34"/>
      <c r="AF5679" s="31">
        <v>0.62309337404862752</v>
      </c>
      <c r="AG5679" s="31">
        <v>0.35754801385071411</v>
      </c>
      <c r="AH5679" s="34"/>
      <c r="AI5679" s="34"/>
      <c r="AJ5679" s="130"/>
      <c r="AK5679" s="121"/>
      <c r="AL5679" s="121"/>
      <c r="AM5679" s="121"/>
    </row>
    <row r="5680" spans="1:39" s="30" customFormat="1" ht="15" customHeight="1" x14ac:dyDescent="0.2">
      <c r="A5680" s="30">
        <v>5822</v>
      </c>
      <c r="B5680" s="43">
        <v>41524</v>
      </c>
      <c r="C5680" s="44">
        <v>41524</v>
      </c>
      <c r="D5680" s="54" t="s">
        <v>25</v>
      </c>
      <c r="E5680" s="30" t="s">
        <v>79</v>
      </c>
      <c r="F5680" s="42">
        <v>-80</v>
      </c>
      <c r="G5680" s="83">
        <v>22.523999999999944</v>
      </c>
      <c r="H5680" s="37">
        <v>-80.375399999999999</v>
      </c>
      <c r="I5680" s="42">
        <v>25</v>
      </c>
      <c r="J5680" s="83">
        <v>14.353199999999973</v>
      </c>
      <c r="K5680" s="37">
        <v>25.23922</v>
      </c>
      <c r="L5680" s="39">
        <v>29.643799999999999</v>
      </c>
      <c r="M5680" s="39">
        <v>28.510999999999999</v>
      </c>
      <c r="N5680" s="33"/>
      <c r="O5680" s="33"/>
      <c r="P5680" s="33">
        <v>65.689597873047518</v>
      </c>
      <c r="Q5680" s="31">
        <v>17.233498900000001</v>
      </c>
      <c r="R5680" s="31"/>
      <c r="S5680" s="31"/>
      <c r="T5680" s="31"/>
      <c r="U5680" s="31"/>
      <c r="V5680" s="31"/>
      <c r="W5680" s="31"/>
      <c r="X5680" s="31"/>
      <c r="Y5680" s="31"/>
      <c r="Z5680" s="31"/>
      <c r="AA5680" s="31"/>
      <c r="AB5680" s="31"/>
      <c r="AC5680" s="31"/>
      <c r="AD5680" s="31"/>
      <c r="AE5680" s="34"/>
      <c r="AF5680" s="31">
        <v>0.62309337404862752</v>
      </c>
      <c r="AG5680" s="31">
        <v>0.35754801385071411</v>
      </c>
      <c r="AH5680" s="34"/>
      <c r="AI5680" s="34"/>
      <c r="AJ5680" s="130"/>
      <c r="AK5680" s="121"/>
      <c r="AL5680" s="121"/>
      <c r="AM5680" s="121"/>
    </row>
    <row r="5681" spans="1:39" s="30" customFormat="1" ht="15" customHeight="1" x14ac:dyDescent="0.2">
      <c r="A5681" s="30">
        <v>5823</v>
      </c>
      <c r="B5681" s="43">
        <v>41524</v>
      </c>
      <c r="C5681" s="44">
        <v>41524</v>
      </c>
      <c r="D5681" s="54" t="s">
        <v>26</v>
      </c>
      <c r="E5681" s="30" t="s">
        <v>79</v>
      </c>
      <c r="F5681" s="42">
        <v>-80</v>
      </c>
      <c r="G5681" s="83">
        <v>25.33800000000042</v>
      </c>
      <c r="H5681" s="37">
        <v>-80.422300000000007</v>
      </c>
      <c r="I5681" s="42">
        <v>25</v>
      </c>
      <c r="J5681" s="83">
        <v>15.317999999999898</v>
      </c>
      <c r="K5681" s="37">
        <v>25.255299999999998</v>
      </c>
      <c r="L5681" s="39">
        <v>29.442</v>
      </c>
      <c r="M5681" s="39">
        <v>22.076699999999999</v>
      </c>
      <c r="N5681" s="33"/>
      <c r="O5681" s="33"/>
      <c r="P5681" s="33">
        <v>76.889332003988045</v>
      </c>
      <c r="Q5681" s="31">
        <v>30.5128062</v>
      </c>
      <c r="R5681" s="31"/>
      <c r="S5681" s="31"/>
      <c r="T5681" s="31"/>
      <c r="U5681" s="31"/>
      <c r="V5681" s="31"/>
      <c r="W5681" s="31"/>
      <c r="X5681" s="31"/>
      <c r="Y5681" s="31"/>
      <c r="Z5681" s="31"/>
      <c r="AA5681" s="31"/>
      <c r="AB5681" s="31"/>
      <c r="AC5681" s="31"/>
      <c r="AD5681" s="31"/>
      <c r="AE5681" s="34"/>
      <c r="AF5681" s="31">
        <v>0.62309337404862752</v>
      </c>
      <c r="AG5681" s="31">
        <v>0.35754801385071411</v>
      </c>
      <c r="AH5681" s="34"/>
      <c r="AI5681" s="34"/>
      <c r="AJ5681" s="130"/>
      <c r="AK5681" s="121"/>
      <c r="AL5681" s="121"/>
      <c r="AM5681" s="121"/>
    </row>
    <row r="5682" spans="1:39" s="30" customFormat="1" ht="15" customHeight="1" x14ac:dyDescent="0.2">
      <c r="A5682" s="30">
        <v>5824</v>
      </c>
      <c r="B5682" s="43">
        <v>41524</v>
      </c>
      <c r="C5682" s="44">
        <v>41524</v>
      </c>
      <c r="D5682" s="54" t="s">
        <v>27</v>
      </c>
      <c r="E5682" s="30" t="s">
        <v>79</v>
      </c>
      <c r="F5682" s="42">
        <v>-80</v>
      </c>
      <c r="G5682" s="83">
        <v>25.419599999999889</v>
      </c>
      <c r="H5682" s="37">
        <v>-80.423659999999998</v>
      </c>
      <c r="I5682" s="42">
        <v>25</v>
      </c>
      <c r="J5682" s="83">
        <v>10.553999999999917</v>
      </c>
      <c r="K5682" s="37">
        <v>25.175899999999999</v>
      </c>
      <c r="L5682" s="39">
        <v>29.540400000000002</v>
      </c>
      <c r="M5682" s="39">
        <v>29.7133</v>
      </c>
      <c r="N5682" s="33"/>
      <c r="O5682" s="33"/>
      <c r="P5682" s="33">
        <v>65.244267198404799</v>
      </c>
      <c r="Q5682" s="31">
        <v>16.480727999999999</v>
      </c>
      <c r="R5682" s="31"/>
      <c r="S5682" s="31"/>
      <c r="T5682" s="31"/>
      <c r="U5682" s="31"/>
      <c r="V5682" s="31"/>
      <c r="W5682" s="31"/>
      <c r="X5682" s="31"/>
      <c r="Y5682" s="31"/>
      <c r="Z5682" s="31"/>
      <c r="AA5682" s="31"/>
      <c r="AB5682" s="31"/>
      <c r="AC5682" s="31"/>
      <c r="AD5682" s="31"/>
      <c r="AE5682" s="34"/>
      <c r="AF5682" s="31">
        <v>0.62309337404862752</v>
      </c>
      <c r="AG5682" s="31">
        <v>0.35754801385071411</v>
      </c>
      <c r="AH5682" s="34"/>
      <c r="AI5682" s="34"/>
      <c r="AJ5682" s="130"/>
      <c r="AK5682" s="121"/>
      <c r="AL5682" s="121"/>
      <c r="AM5682" s="121"/>
    </row>
    <row r="5683" spans="1:39" s="30" customFormat="1" ht="15" customHeight="1" x14ac:dyDescent="0.2">
      <c r="A5683" s="30">
        <v>5825</v>
      </c>
      <c r="B5683" s="43">
        <v>41524</v>
      </c>
      <c r="C5683" s="44">
        <v>41524</v>
      </c>
      <c r="D5683" s="54">
        <v>1</v>
      </c>
      <c r="E5683" s="30" t="s">
        <v>47</v>
      </c>
      <c r="F5683" s="42">
        <v>-80</v>
      </c>
      <c r="G5683" s="83">
        <v>29.824799999999811</v>
      </c>
      <c r="H5683" s="37">
        <v>-80.497079999999997</v>
      </c>
      <c r="I5683" s="42">
        <v>25</v>
      </c>
      <c r="J5683" s="83">
        <v>11.067600000000084</v>
      </c>
      <c r="K5683" s="37">
        <v>25.184460000000001</v>
      </c>
      <c r="L5683" s="39">
        <v>28.9892</v>
      </c>
      <c r="M5683" s="39">
        <v>27.5366</v>
      </c>
      <c r="N5683" s="33"/>
      <c r="O5683" s="33"/>
      <c r="P5683" s="33">
        <v>62.688600864074438</v>
      </c>
      <c r="Q5683" s="31">
        <v>12.523992700000001</v>
      </c>
      <c r="R5683" s="31"/>
      <c r="S5683" s="31"/>
      <c r="T5683" s="31"/>
      <c r="U5683" s="31"/>
      <c r="V5683" s="31"/>
      <c r="W5683" s="31"/>
      <c r="X5683" s="31"/>
      <c r="Y5683" s="31"/>
      <c r="Z5683" s="31"/>
      <c r="AA5683" s="31"/>
      <c r="AB5683" s="31"/>
      <c r="AC5683" s="31"/>
      <c r="AD5683" s="31"/>
      <c r="AE5683" s="34"/>
      <c r="AF5683" s="31">
        <v>0.79655842693474121</v>
      </c>
      <c r="AG5683" s="31">
        <v>0.16953338547647967</v>
      </c>
      <c r="AH5683" s="34"/>
      <c r="AI5683" s="34"/>
      <c r="AJ5683" s="130"/>
      <c r="AK5683" s="121"/>
      <c r="AL5683" s="121"/>
      <c r="AM5683" s="121"/>
    </row>
    <row r="5684" spans="1:39" s="30" customFormat="1" ht="15" customHeight="1" x14ac:dyDescent="0.2">
      <c r="A5684" s="30">
        <v>5826</v>
      </c>
      <c r="B5684" s="43">
        <v>41524</v>
      </c>
      <c r="C5684" s="44">
        <v>41524</v>
      </c>
      <c r="D5684" s="54">
        <v>2</v>
      </c>
      <c r="E5684" s="30" t="s">
        <v>47</v>
      </c>
      <c r="F5684" s="42">
        <v>-80</v>
      </c>
      <c r="G5684" s="83">
        <v>33.726000000000056</v>
      </c>
      <c r="H5684" s="37">
        <v>-80.562100000000001</v>
      </c>
      <c r="I5684" s="42">
        <v>25</v>
      </c>
      <c r="J5684" s="83">
        <v>10.060800000000043</v>
      </c>
      <c r="K5684" s="37">
        <v>25.167680000000001</v>
      </c>
      <c r="L5684" s="39">
        <v>28.883700000000001</v>
      </c>
      <c r="M5684" s="39">
        <v>20.173100000000002</v>
      </c>
      <c r="N5684" s="33"/>
      <c r="O5684" s="33"/>
      <c r="P5684" s="33">
        <v>63.865071452309742</v>
      </c>
      <c r="Q5684" s="31">
        <v>13.799149099999999</v>
      </c>
      <c r="R5684" s="31"/>
      <c r="S5684" s="31"/>
      <c r="T5684" s="31"/>
      <c r="U5684" s="31"/>
      <c r="V5684" s="31"/>
      <c r="W5684" s="31"/>
      <c r="X5684" s="31"/>
      <c r="Y5684" s="31"/>
      <c r="Z5684" s="31"/>
      <c r="AA5684" s="31"/>
      <c r="AB5684" s="31"/>
      <c r="AC5684" s="31"/>
      <c r="AD5684" s="31"/>
      <c r="AE5684" s="34"/>
      <c r="AF5684" s="31">
        <v>0.79655842693474121</v>
      </c>
      <c r="AG5684" s="31">
        <v>0.16953338547647967</v>
      </c>
      <c r="AH5684" s="34"/>
      <c r="AI5684" s="34"/>
      <c r="AJ5684" s="130"/>
      <c r="AK5684" s="121"/>
      <c r="AL5684" s="121"/>
      <c r="AM5684" s="121"/>
    </row>
    <row r="5685" spans="1:39" s="30" customFormat="1" ht="15" customHeight="1" x14ac:dyDescent="0.2">
      <c r="A5685" s="30">
        <v>5827</v>
      </c>
      <c r="B5685" s="43">
        <v>41524</v>
      </c>
      <c r="C5685" s="44">
        <v>41524</v>
      </c>
      <c r="D5685" s="54">
        <v>3</v>
      </c>
      <c r="E5685" s="30" t="s">
        <v>47</v>
      </c>
      <c r="F5685" s="42">
        <v>-80</v>
      </c>
      <c r="G5685" s="83">
        <v>37.226400000000126</v>
      </c>
      <c r="H5685" s="37">
        <v>-80.620440000000002</v>
      </c>
      <c r="I5685" s="42">
        <v>25</v>
      </c>
      <c r="J5685" s="83">
        <v>9.0275999999999357</v>
      </c>
      <c r="K5685" s="37">
        <v>25.150459999999999</v>
      </c>
      <c r="L5685" s="39">
        <v>29.306999999999999</v>
      </c>
      <c r="M5685" s="39">
        <v>20.826899999999998</v>
      </c>
      <c r="N5685" s="33"/>
      <c r="O5685" s="33"/>
      <c r="P5685" s="33">
        <v>69.747424393486213</v>
      </c>
      <c r="Q5685" s="31">
        <v>11.050597700000001</v>
      </c>
      <c r="R5685" s="31"/>
      <c r="S5685" s="31"/>
      <c r="T5685" s="31"/>
      <c r="U5685" s="31"/>
      <c r="V5685" s="31"/>
      <c r="W5685" s="31"/>
      <c r="X5685" s="31"/>
      <c r="Y5685" s="31"/>
      <c r="Z5685" s="31"/>
      <c r="AA5685" s="31"/>
      <c r="AB5685" s="31"/>
      <c r="AC5685" s="31"/>
      <c r="AD5685" s="31"/>
      <c r="AE5685" s="34"/>
      <c r="AF5685" s="31">
        <v>0.7142847865940638</v>
      </c>
      <c r="AG5685" s="31">
        <v>9.176169544782839E-2</v>
      </c>
      <c r="AH5685" s="34"/>
      <c r="AI5685" s="34"/>
      <c r="AJ5685" s="130"/>
      <c r="AK5685" s="121"/>
      <c r="AL5685" s="121"/>
      <c r="AM5685" s="121"/>
    </row>
    <row r="5686" spans="1:39" s="30" customFormat="1" ht="15" customHeight="1" x14ac:dyDescent="0.2">
      <c r="A5686" s="30">
        <v>5828</v>
      </c>
      <c r="B5686" s="43">
        <v>41524</v>
      </c>
      <c r="C5686" s="44">
        <v>41524</v>
      </c>
      <c r="D5686" s="54">
        <v>22</v>
      </c>
      <c r="E5686" s="30" t="s">
        <v>47</v>
      </c>
      <c r="F5686" s="42">
        <v>-80</v>
      </c>
      <c r="G5686" s="83">
        <v>36.246000000000151</v>
      </c>
      <c r="H5686" s="37">
        <v>-80.604100000000003</v>
      </c>
      <c r="I5686" s="42">
        <v>25</v>
      </c>
      <c r="J5686" s="83">
        <v>6.043199999999942</v>
      </c>
      <c r="K5686" s="37">
        <v>25.100719999999999</v>
      </c>
      <c r="L5686" s="39">
        <v>29.463100000000001</v>
      </c>
      <c r="M5686" s="39">
        <v>26.480599999999999</v>
      </c>
      <c r="N5686" s="33"/>
      <c r="O5686" s="33"/>
      <c r="P5686" s="33">
        <v>66.909272183449659</v>
      </c>
      <c r="Q5686" s="31">
        <v>8.9905236000000013</v>
      </c>
      <c r="R5686" s="31"/>
      <c r="S5686" s="31"/>
      <c r="T5686" s="31"/>
      <c r="U5686" s="31"/>
      <c r="V5686" s="31"/>
      <c r="W5686" s="31"/>
      <c r="X5686" s="31"/>
      <c r="Y5686" s="31"/>
      <c r="Z5686" s="31"/>
      <c r="AA5686" s="31"/>
      <c r="AB5686" s="31"/>
      <c r="AC5686" s="31"/>
      <c r="AD5686" s="31"/>
      <c r="AE5686" s="34"/>
      <c r="AF5686" s="31">
        <v>0.66739456500130001</v>
      </c>
      <c r="AG5686" s="31">
        <v>9.6215655200239697E-2</v>
      </c>
      <c r="AH5686" s="34"/>
      <c r="AI5686" s="34"/>
      <c r="AJ5686" s="130"/>
      <c r="AK5686" s="121"/>
      <c r="AL5686" s="121"/>
      <c r="AM5686" s="121"/>
    </row>
    <row r="5687" spans="1:39" s="30" customFormat="1" ht="15" customHeight="1" x14ac:dyDescent="0.2">
      <c r="A5687" s="30">
        <v>5829</v>
      </c>
      <c r="B5687" s="43">
        <v>41524</v>
      </c>
      <c r="C5687" s="44">
        <v>41524</v>
      </c>
      <c r="D5687" s="54">
        <v>21</v>
      </c>
      <c r="E5687" s="30" t="s">
        <v>47</v>
      </c>
      <c r="F5687" s="42">
        <v>-80</v>
      </c>
      <c r="G5687" s="83">
        <v>30.844800000000419</v>
      </c>
      <c r="H5687" s="37">
        <v>-80.514080000000007</v>
      </c>
      <c r="I5687" s="42">
        <v>25</v>
      </c>
      <c r="J5687" s="83">
        <v>6.7871999999999133</v>
      </c>
      <c r="K5687" s="37">
        <v>25.113119999999999</v>
      </c>
      <c r="L5687" s="39">
        <v>29.232800000000001</v>
      </c>
      <c r="M5687" s="39">
        <v>28.714500000000001</v>
      </c>
      <c r="N5687" s="33"/>
      <c r="O5687" s="33"/>
      <c r="P5687" s="33">
        <v>52.868062479228982</v>
      </c>
      <c r="Q5687" s="31">
        <v>7.6832204000000015</v>
      </c>
      <c r="R5687" s="31"/>
      <c r="S5687" s="31"/>
      <c r="T5687" s="31"/>
      <c r="U5687" s="31"/>
      <c r="V5687" s="31"/>
      <c r="W5687" s="31"/>
      <c r="X5687" s="31"/>
      <c r="Y5687" s="31"/>
      <c r="Z5687" s="31"/>
      <c r="AA5687" s="31"/>
      <c r="AB5687" s="31"/>
      <c r="AC5687" s="31"/>
      <c r="AD5687" s="31"/>
      <c r="AE5687" s="34"/>
      <c r="AF5687" s="31">
        <v>0.47062823635436496</v>
      </c>
      <c r="AG5687" s="31">
        <v>0.10820237514804076</v>
      </c>
      <c r="AH5687" s="34"/>
      <c r="AI5687" s="34"/>
      <c r="AJ5687" s="130"/>
      <c r="AK5687" s="121"/>
      <c r="AL5687" s="121"/>
      <c r="AM5687" s="121"/>
    </row>
    <row r="5688" spans="1:39" s="30" customFormat="1" ht="15" customHeight="1" x14ac:dyDescent="0.2">
      <c r="A5688" s="30">
        <v>5830</v>
      </c>
      <c r="B5688" s="43">
        <v>41524</v>
      </c>
      <c r="C5688" s="44">
        <v>41524</v>
      </c>
      <c r="D5688" s="54">
        <v>20</v>
      </c>
      <c r="E5688" s="30" t="s">
        <v>47</v>
      </c>
      <c r="F5688" s="42">
        <v>-80</v>
      </c>
      <c r="G5688" s="83">
        <v>29.53679999999963</v>
      </c>
      <c r="H5688" s="37">
        <v>-80.492279999999994</v>
      </c>
      <c r="I5688" s="42">
        <v>25</v>
      </c>
      <c r="J5688" s="83">
        <v>3.9960000000000662</v>
      </c>
      <c r="K5688" s="37">
        <v>25.066600000000001</v>
      </c>
      <c r="L5688" s="39">
        <v>29.364000000000001</v>
      </c>
      <c r="M5688" s="39">
        <v>29.874099999999999</v>
      </c>
      <c r="N5688" s="33"/>
      <c r="O5688" s="33"/>
      <c r="P5688" s="33">
        <v>63.702226653373209</v>
      </c>
      <c r="Q5688" s="31">
        <v>9.3173494000000012</v>
      </c>
      <c r="R5688" s="31"/>
      <c r="S5688" s="31"/>
      <c r="T5688" s="31"/>
      <c r="U5688" s="31"/>
      <c r="V5688" s="31"/>
      <c r="W5688" s="31"/>
      <c r="X5688" s="31"/>
      <c r="Y5688" s="31"/>
      <c r="Z5688" s="31"/>
      <c r="AA5688" s="31"/>
      <c r="AB5688" s="31"/>
      <c r="AC5688" s="31"/>
      <c r="AD5688" s="31"/>
      <c r="AE5688" s="34"/>
      <c r="AF5688" s="31">
        <v>0.69759992246903135</v>
      </c>
      <c r="AG5688" s="31">
        <v>0.1336658237522701</v>
      </c>
      <c r="AH5688" s="34"/>
      <c r="AI5688" s="34"/>
      <c r="AJ5688" s="130"/>
      <c r="AK5688" s="121"/>
      <c r="AL5688" s="121"/>
      <c r="AM5688" s="121"/>
    </row>
    <row r="5689" spans="1:39" s="30" customFormat="1" ht="15" customHeight="1" x14ac:dyDescent="0.2">
      <c r="A5689" s="30">
        <v>5831</v>
      </c>
      <c r="B5689" s="43">
        <v>41524</v>
      </c>
      <c r="C5689" s="44">
        <v>41524</v>
      </c>
      <c r="D5689" s="54">
        <v>19</v>
      </c>
      <c r="E5689" s="30" t="s">
        <v>47</v>
      </c>
      <c r="F5689" s="42">
        <v>-80</v>
      </c>
      <c r="G5689" s="83">
        <v>32.950800000000413</v>
      </c>
      <c r="H5689" s="37">
        <v>-80.549180000000007</v>
      </c>
      <c r="I5689" s="42">
        <v>25</v>
      </c>
      <c r="J5689" s="83">
        <v>1.1399999999999011</v>
      </c>
      <c r="K5689" s="37">
        <v>25.018999999999998</v>
      </c>
      <c r="L5689" s="39">
        <v>29.733499999999999</v>
      </c>
      <c r="M5689" s="39">
        <v>35.595700000000001</v>
      </c>
      <c r="N5689" s="33"/>
      <c r="O5689" s="33"/>
      <c r="P5689" s="33">
        <v>80.744433366566966</v>
      </c>
      <c r="Q5689" s="31">
        <v>10.364799300000001</v>
      </c>
      <c r="R5689" s="31"/>
      <c r="S5689" s="31"/>
      <c r="T5689" s="31"/>
      <c r="U5689" s="31"/>
      <c r="V5689" s="31"/>
      <c r="W5689" s="31"/>
      <c r="X5689" s="31"/>
      <c r="Y5689" s="31"/>
      <c r="Z5689" s="31"/>
      <c r="AA5689" s="31"/>
      <c r="AB5689" s="31"/>
      <c r="AC5689" s="31"/>
      <c r="AD5689" s="31"/>
      <c r="AE5689" s="34"/>
      <c r="AF5689" s="31">
        <v>0.69875060275351641</v>
      </c>
      <c r="AG5689" s="31">
        <v>0.22926982046378841</v>
      </c>
      <c r="AH5689" s="34"/>
      <c r="AI5689" s="34"/>
      <c r="AJ5689" s="130"/>
      <c r="AK5689" s="121"/>
      <c r="AL5689" s="121"/>
      <c r="AM5689" s="121"/>
    </row>
    <row r="5690" spans="1:39" s="30" customFormat="1" ht="15" customHeight="1" x14ac:dyDescent="0.2">
      <c r="A5690" s="30">
        <v>5832</v>
      </c>
      <c r="B5690" s="43">
        <v>41524</v>
      </c>
      <c r="C5690" s="44">
        <v>41525</v>
      </c>
      <c r="D5690" s="54">
        <v>40</v>
      </c>
      <c r="E5690" s="30" t="s">
        <v>47</v>
      </c>
      <c r="F5690" s="42">
        <v>-80</v>
      </c>
      <c r="G5690" s="83">
        <v>35.889599999999575</v>
      </c>
      <c r="H5690" s="37">
        <v>-80.598159999999993</v>
      </c>
      <c r="I5690" s="42">
        <v>25</v>
      </c>
      <c r="J5690" s="83">
        <v>1.0307999999999851</v>
      </c>
      <c r="K5690" s="37">
        <v>25.01718</v>
      </c>
      <c r="L5690" s="39">
        <v>28.276599999999998</v>
      </c>
      <c r="M5690" s="39">
        <v>34.9011</v>
      </c>
      <c r="N5690" s="33"/>
      <c r="O5690" s="33"/>
      <c r="P5690" s="33">
        <v>70.355599867065479</v>
      </c>
      <c r="Q5690" s="31">
        <v>8.5002849000000023</v>
      </c>
      <c r="R5690" s="31"/>
      <c r="S5690" s="31"/>
      <c r="T5690" s="31"/>
      <c r="U5690" s="31"/>
      <c r="V5690" s="31"/>
      <c r="W5690" s="31"/>
      <c r="X5690" s="31"/>
      <c r="Y5690" s="31"/>
      <c r="Z5690" s="31"/>
      <c r="AA5690" s="31"/>
      <c r="AB5690" s="31"/>
      <c r="AC5690" s="31"/>
      <c r="AD5690" s="31"/>
      <c r="AE5690" s="34"/>
      <c r="AF5690" s="31">
        <v>0.58138121373604634</v>
      </c>
      <c r="AG5690" s="31">
        <v>0.11505846629533578</v>
      </c>
      <c r="AH5690" s="34"/>
      <c r="AI5690" s="34"/>
      <c r="AJ5690" s="130"/>
      <c r="AK5690" s="121"/>
      <c r="AL5690" s="121"/>
      <c r="AM5690" s="121"/>
    </row>
    <row r="5691" spans="1:39" s="30" customFormat="1" ht="15" customHeight="1" x14ac:dyDescent="0.2">
      <c r="A5691" s="30">
        <v>5833</v>
      </c>
      <c r="B5691" s="43">
        <v>41524</v>
      </c>
      <c r="C5691" s="44">
        <v>41525</v>
      </c>
      <c r="D5691" s="54">
        <v>23</v>
      </c>
      <c r="E5691" s="30" t="s">
        <v>47</v>
      </c>
      <c r="F5691" s="42">
        <v>-80</v>
      </c>
      <c r="G5691" s="83">
        <v>37.471200000000238</v>
      </c>
      <c r="H5691" s="37">
        <v>-80.624520000000004</v>
      </c>
      <c r="I5691" s="42">
        <v>25</v>
      </c>
      <c r="J5691" s="83">
        <v>3.3312000000000808</v>
      </c>
      <c r="K5691" s="37">
        <v>25.055520000000001</v>
      </c>
      <c r="L5691" s="39">
        <v>28.531300000000002</v>
      </c>
      <c r="M5691" s="39">
        <v>32.3292</v>
      </c>
      <c r="N5691" s="33"/>
      <c r="O5691" s="33"/>
      <c r="P5691" s="33">
        <v>59.036224659355277</v>
      </c>
      <c r="Q5691" s="31">
        <v>8.3047252</v>
      </c>
      <c r="R5691" s="31"/>
      <c r="S5691" s="31"/>
      <c r="T5691" s="31"/>
      <c r="U5691" s="31"/>
      <c r="V5691" s="31"/>
      <c r="W5691" s="31"/>
      <c r="X5691" s="31"/>
      <c r="Y5691" s="31"/>
      <c r="Z5691" s="31"/>
      <c r="AA5691" s="31"/>
      <c r="AB5691" s="31"/>
      <c r="AC5691" s="31"/>
      <c r="AD5691" s="31"/>
      <c r="AE5691" s="34"/>
      <c r="AF5691" s="31">
        <v>0.48443639976818498</v>
      </c>
      <c r="AG5691" s="31">
        <v>0.1145211244927877</v>
      </c>
      <c r="AH5691" s="34"/>
      <c r="AI5691" s="34"/>
      <c r="AJ5691" s="130"/>
      <c r="AK5691" s="121"/>
      <c r="AL5691" s="121"/>
      <c r="AM5691" s="121"/>
    </row>
    <row r="5692" spans="1:39" s="30" customFormat="1" ht="15" customHeight="1" x14ac:dyDescent="0.2">
      <c r="A5692" s="30">
        <v>5834</v>
      </c>
      <c r="B5692" s="43">
        <v>41524</v>
      </c>
      <c r="C5692" s="44">
        <v>41525</v>
      </c>
      <c r="D5692" s="54">
        <v>24</v>
      </c>
      <c r="E5692" s="30" t="s">
        <v>48</v>
      </c>
      <c r="F5692" s="42">
        <v>-80</v>
      </c>
      <c r="G5692" s="83">
        <v>39.99719999999968</v>
      </c>
      <c r="H5692" s="37">
        <v>-80.666619999999995</v>
      </c>
      <c r="I5692" s="42">
        <v>25</v>
      </c>
      <c r="J5692" s="83">
        <v>3.8123999999999825</v>
      </c>
      <c r="K5692" s="37">
        <v>25.06354</v>
      </c>
      <c r="L5692" s="39">
        <v>28.603899999999999</v>
      </c>
      <c r="M5692" s="39">
        <v>31.439499999999999</v>
      </c>
      <c r="N5692" s="33"/>
      <c r="O5692" s="33"/>
      <c r="P5692" s="33">
        <v>28.60086407444334</v>
      </c>
      <c r="Q5692" s="31">
        <v>9.5477348000000006</v>
      </c>
      <c r="R5692" s="31"/>
      <c r="S5692" s="31"/>
      <c r="T5692" s="31"/>
      <c r="U5692" s="31"/>
      <c r="V5692" s="31"/>
      <c r="W5692" s="31"/>
      <c r="X5692" s="31"/>
      <c r="Y5692" s="31"/>
      <c r="Z5692" s="31"/>
      <c r="AA5692" s="31"/>
      <c r="AB5692" s="31"/>
      <c r="AC5692" s="31"/>
      <c r="AD5692" s="31"/>
      <c r="AE5692" s="34"/>
      <c r="AF5692" s="31">
        <v>0.67890136784614996</v>
      </c>
      <c r="AG5692" s="31">
        <v>0.12472018494772215</v>
      </c>
      <c r="AH5692" s="34"/>
      <c r="AI5692" s="34"/>
      <c r="AJ5692" s="130"/>
      <c r="AK5692" s="121"/>
      <c r="AL5692" s="121"/>
      <c r="AM5692" s="121"/>
    </row>
    <row r="5693" spans="1:39" s="30" customFormat="1" ht="15" customHeight="1" x14ac:dyDescent="0.2">
      <c r="A5693" s="30">
        <v>5835</v>
      </c>
      <c r="B5693" s="43">
        <v>41524</v>
      </c>
      <c r="C5693" s="44">
        <v>41525</v>
      </c>
      <c r="D5693" s="54">
        <v>25</v>
      </c>
      <c r="E5693" s="30" t="s">
        <v>48</v>
      </c>
      <c r="F5693" s="42">
        <v>-80</v>
      </c>
      <c r="G5693" s="83">
        <v>43.03799999999967</v>
      </c>
      <c r="H5693" s="37">
        <v>-80.717299999999994</v>
      </c>
      <c r="I5693" s="42">
        <v>25</v>
      </c>
      <c r="J5693" s="83">
        <v>3.6275999999999442</v>
      </c>
      <c r="K5693" s="37">
        <v>25.060459999999999</v>
      </c>
      <c r="L5693" s="39">
        <v>28.692399999999999</v>
      </c>
      <c r="M5693" s="39">
        <v>34.462299999999999</v>
      </c>
      <c r="N5693" s="33"/>
      <c r="O5693" s="33"/>
      <c r="P5693" s="33">
        <v>15.942173479561314</v>
      </c>
      <c r="Q5693" s="31">
        <v>13.405350800000001</v>
      </c>
      <c r="R5693" s="31"/>
      <c r="S5693" s="31"/>
      <c r="T5693" s="31"/>
      <c r="U5693" s="31"/>
      <c r="V5693" s="31"/>
      <c r="W5693" s="31"/>
      <c r="X5693" s="31"/>
      <c r="Y5693" s="31"/>
      <c r="Z5693" s="31"/>
      <c r="AA5693" s="31"/>
      <c r="AB5693" s="31"/>
      <c r="AC5693" s="31"/>
      <c r="AD5693" s="31"/>
      <c r="AE5693" s="34"/>
      <c r="AF5693" s="31">
        <v>2.553071881201094</v>
      </c>
      <c r="AG5693" s="31">
        <v>0.20164774454977635</v>
      </c>
      <c r="AH5693" s="34"/>
      <c r="AI5693" s="34"/>
      <c r="AJ5693" s="130"/>
      <c r="AK5693" s="121"/>
      <c r="AL5693" s="121"/>
      <c r="AM5693" s="121"/>
    </row>
    <row r="5694" spans="1:39" s="30" customFormat="1" ht="15" customHeight="1" x14ac:dyDescent="0.2">
      <c r="A5694" s="30">
        <v>5836</v>
      </c>
      <c r="B5694" s="43">
        <v>41524</v>
      </c>
      <c r="C5694" s="44">
        <v>41525</v>
      </c>
      <c r="D5694" s="54">
        <v>4</v>
      </c>
      <c r="E5694" s="30" t="s">
        <v>48</v>
      </c>
      <c r="F5694" s="42">
        <v>-80</v>
      </c>
      <c r="G5694" s="83">
        <v>40.760399999999777</v>
      </c>
      <c r="H5694" s="37">
        <v>-80.679339999999996</v>
      </c>
      <c r="I5694" s="42">
        <v>25</v>
      </c>
      <c r="J5694" s="83">
        <v>7.9368000000000904</v>
      </c>
      <c r="K5694" s="37">
        <v>25.132280000000002</v>
      </c>
      <c r="L5694" s="39">
        <v>28.058199999999999</v>
      </c>
      <c r="M5694" s="39">
        <v>23.906700000000001</v>
      </c>
      <c r="N5694" s="33"/>
      <c r="O5694" s="33"/>
      <c r="P5694" s="33">
        <v>39.923562645397141</v>
      </c>
      <c r="Q5694" s="31">
        <v>15.89137</v>
      </c>
      <c r="R5694" s="31"/>
      <c r="S5694" s="31"/>
      <c r="T5694" s="31"/>
      <c r="U5694" s="31"/>
      <c r="V5694" s="31"/>
      <c r="W5694" s="31"/>
      <c r="X5694" s="31"/>
      <c r="Y5694" s="31"/>
      <c r="Z5694" s="31"/>
      <c r="AA5694" s="31"/>
      <c r="AB5694" s="31"/>
      <c r="AC5694" s="31"/>
      <c r="AD5694" s="31"/>
      <c r="AE5694" s="34"/>
      <c r="AF5694" s="31">
        <v>0.83827058724732262</v>
      </c>
      <c r="AG5694" s="31">
        <v>0.19450677948445194</v>
      </c>
      <c r="AH5694" s="34"/>
      <c r="AI5694" s="34"/>
      <c r="AJ5694" s="130"/>
      <c r="AK5694" s="121"/>
      <c r="AL5694" s="121"/>
      <c r="AM5694" s="121"/>
    </row>
    <row r="5695" spans="1:39" s="30" customFormat="1" ht="15" customHeight="1" x14ac:dyDescent="0.2">
      <c r="A5695" s="30">
        <v>5837</v>
      </c>
      <c r="B5695" s="43">
        <v>41524</v>
      </c>
      <c r="C5695" s="44">
        <v>41525</v>
      </c>
      <c r="D5695" s="54">
        <v>5</v>
      </c>
      <c r="E5695" s="30" t="s">
        <v>48</v>
      </c>
      <c r="F5695" s="42">
        <v>-80</v>
      </c>
      <c r="G5695" s="83">
        <v>43.163999999999589</v>
      </c>
      <c r="H5695" s="37">
        <v>-80.719399999999993</v>
      </c>
      <c r="I5695" s="42">
        <v>25</v>
      </c>
      <c r="J5695" s="83">
        <v>6.9516000000000844</v>
      </c>
      <c r="K5695" s="37">
        <v>25.115860000000001</v>
      </c>
      <c r="L5695" s="39">
        <v>28.365600000000001</v>
      </c>
      <c r="M5695" s="39">
        <v>29.3307</v>
      </c>
      <c r="N5695" s="33"/>
      <c r="O5695" s="33"/>
      <c r="P5695" s="33">
        <v>65.892323030907278</v>
      </c>
      <c r="Q5695" s="31">
        <v>17.2977925</v>
      </c>
      <c r="R5695" s="31"/>
      <c r="S5695" s="31"/>
      <c r="T5695" s="31"/>
      <c r="U5695" s="31"/>
      <c r="V5695" s="31"/>
      <c r="W5695" s="31"/>
      <c r="X5695" s="31"/>
      <c r="Y5695" s="31"/>
      <c r="Z5695" s="31"/>
      <c r="AA5695" s="31"/>
      <c r="AB5695" s="31"/>
      <c r="AC5695" s="31"/>
      <c r="AD5695" s="31"/>
      <c r="AE5695" s="34"/>
      <c r="AF5695" s="31">
        <v>1.6365550346087909</v>
      </c>
      <c r="AG5695" s="31">
        <v>0.18408184480472473</v>
      </c>
      <c r="AH5695" s="34"/>
      <c r="AI5695" s="34"/>
      <c r="AJ5695" s="130"/>
      <c r="AK5695" s="121"/>
      <c r="AL5695" s="121"/>
      <c r="AM5695" s="121"/>
    </row>
    <row r="5696" spans="1:39" s="30" customFormat="1" ht="15" customHeight="1" x14ac:dyDescent="0.2">
      <c r="A5696" s="30">
        <v>5838</v>
      </c>
      <c r="B5696" s="43">
        <v>41524</v>
      </c>
      <c r="C5696" s="44">
        <v>41525</v>
      </c>
      <c r="D5696" s="54">
        <v>6</v>
      </c>
      <c r="E5696" s="30" t="s">
        <v>48</v>
      </c>
      <c r="F5696" s="42">
        <v>-80</v>
      </c>
      <c r="G5696" s="83">
        <v>45.520799999999895</v>
      </c>
      <c r="H5696" s="37">
        <v>-80.758679999999998</v>
      </c>
      <c r="I5696" s="42">
        <v>25</v>
      </c>
      <c r="J5696" s="83">
        <v>4.2060000000000031</v>
      </c>
      <c r="K5696" s="37">
        <v>25.0701</v>
      </c>
      <c r="L5696" s="39">
        <v>28.7729</v>
      </c>
      <c r="M5696" s="39">
        <v>31.887</v>
      </c>
      <c r="N5696" s="33"/>
      <c r="O5696" s="33"/>
      <c r="P5696" s="33">
        <v>35.86573612495846</v>
      </c>
      <c r="Q5696" s="31">
        <v>21.616179299999999</v>
      </c>
      <c r="R5696" s="31"/>
      <c r="S5696" s="31"/>
      <c r="T5696" s="31"/>
      <c r="U5696" s="31"/>
      <c r="V5696" s="31"/>
      <c r="W5696" s="31"/>
      <c r="X5696" s="31"/>
      <c r="Y5696" s="31"/>
      <c r="Z5696" s="31"/>
      <c r="AA5696" s="31"/>
      <c r="AB5696" s="31"/>
      <c r="AC5696" s="31"/>
      <c r="AD5696" s="31"/>
      <c r="AE5696" s="34"/>
      <c r="AF5696" s="31">
        <v>11.012010322521451</v>
      </c>
      <c r="AG5696" s="31">
        <v>0</v>
      </c>
      <c r="AH5696" s="34"/>
      <c r="AI5696" s="34"/>
      <c r="AJ5696" s="130"/>
      <c r="AK5696" s="121"/>
      <c r="AL5696" s="121"/>
      <c r="AM5696" s="121"/>
    </row>
    <row r="5697" spans="1:39" s="30" customFormat="1" ht="15" customHeight="1" x14ac:dyDescent="0.2">
      <c r="A5697" s="30">
        <v>5839</v>
      </c>
      <c r="B5697" s="43">
        <v>41524</v>
      </c>
      <c r="C5697" s="44">
        <v>41525</v>
      </c>
      <c r="D5697" s="54">
        <v>7</v>
      </c>
      <c r="E5697" s="30" t="s">
        <v>48</v>
      </c>
      <c r="F5697" s="42">
        <v>-80</v>
      </c>
      <c r="G5697" s="83">
        <v>47.648399999999924</v>
      </c>
      <c r="H5697" s="37">
        <v>-80.794139999999999</v>
      </c>
      <c r="I5697" s="42">
        <v>25</v>
      </c>
      <c r="J5697" s="83">
        <v>7.0391999999999655</v>
      </c>
      <c r="K5697" s="37">
        <v>25.117319999999999</v>
      </c>
      <c r="L5697" s="39">
        <v>28.825199999999999</v>
      </c>
      <c r="M5697" s="39">
        <v>27.723099999999999</v>
      </c>
      <c r="N5697" s="33"/>
      <c r="O5697" s="33"/>
      <c r="P5697" s="33">
        <v>75.875706214689274</v>
      </c>
      <c r="Q5697" s="31">
        <v>41.373066799999997</v>
      </c>
      <c r="R5697" s="31"/>
      <c r="S5697" s="31"/>
      <c r="T5697" s="31"/>
      <c r="U5697" s="31"/>
      <c r="V5697" s="31"/>
      <c r="W5697" s="31"/>
      <c r="X5697" s="31"/>
      <c r="Y5697" s="31"/>
      <c r="Z5697" s="31"/>
      <c r="AA5697" s="31"/>
      <c r="AB5697" s="31"/>
      <c r="AC5697" s="31"/>
      <c r="AD5697" s="31"/>
      <c r="AE5697" s="34"/>
      <c r="AF5697" s="31">
        <v>0.60324413914126129</v>
      </c>
      <c r="AG5697" s="31">
        <v>0.20546976507345296</v>
      </c>
      <c r="AH5697" s="34"/>
      <c r="AI5697" s="34"/>
      <c r="AJ5697" s="130"/>
      <c r="AK5697" s="121"/>
      <c r="AL5697" s="121"/>
      <c r="AM5697" s="121"/>
    </row>
    <row r="5698" spans="1:39" s="30" customFormat="1" ht="15" customHeight="1" x14ac:dyDescent="0.2">
      <c r="A5698" s="30">
        <v>5840</v>
      </c>
      <c r="B5698" s="43">
        <v>41524</v>
      </c>
      <c r="C5698" s="44">
        <v>41525</v>
      </c>
      <c r="D5698" s="54">
        <v>8</v>
      </c>
      <c r="E5698" s="30" t="s">
        <v>48</v>
      </c>
      <c r="F5698" s="42">
        <v>-80</v>
      </c>
      <c r="G5698" s="83">
        <v>51.849599999999896</v>
      </c>
      <c r="H5698" s="37">
        <v>-80.864159999999998</v>
      </c>
      <c r="I5698" s="42">
        <v>25</v>
      </c>
      <c r="J5698" s="83">
        <v>7.7064000000000732</v>
      </c>
      <c r="K5698" s="37">
        <v>25.128440000000001</v>
      </c>
      <c r="L5698" s="39">
        <v>28.706800000000001</v>
      </c>
      <c r="M5698" s="39">
        <v>37.365200000000002</v>
      </c>
      <c r="N5698" s="33"/>
      <c r="O5698" s="33"/>
      <c r="P5698" s="33">
        <v>43.413094051179797</v>
      </c>
      <c r="Q5698" s="31">
        <v>26.097978999999999</v>
      </c>
      <c r="R5698" s="31"/>
      <c r="S5698" s="31"/>
      <c r="T5698" s="31"/>
      <c r="U5698" s="31"/>
      <c r="V5698" s="31"/>
      <c r="W5698" s="31"/>
      <c r="X5698" s="31"/>
      <c r="Y5698" s="31"/>
      <c r="Z5698" s="31"/>
      <c r="AA5698" s="31"/>
      <c r="AB5698" s="31"/>
      <c r="AC5698" s="31"/>
      <c r="AD5698" s="31"/>
      <c r="AE5698" s="34"/>
      <c r="AF5698" s="31">
        <v>2.5012912683992687</v>
      </c>
      <c r="AG5698" s="31">
        <v>0.74326406545166823</v>
      </c>
      <c r="AH5698" s="34"/>
      <c r="AI5698" s="34"/>
      <c r="AJ5698" s="130"/>
      <c r="AK5698" s="121"/>
      <c r="AL5698" s="121"/>
      <c r="AM5698" s="121"/>
    </row>
    <row r="5699" spans="1:39" s="30" customFormat="1" ht="15" customHeight="1" x14ac:dyDescent="0.2">
      <c r="A5699" s="30">
        <v>5841</v>
      </c>
      <c r="B5699" s="43">
        <v>41524</v>
      </c>
      <c r="C5699" s="44">
        <v>41525</v>
      </c>
      <c r="D5699" s="54">
        <v>9</v>
      </c>
      <c r="E5699" s="30" t="s">
        <v>49</v>
      </c>
      <c r="F5699" s="42">
        <v>-80</v>
      </c>
      <c r="G5699" s="83">
        <v>54.370800000000372</v>
      </c>
      <c r="H5699" s="37">
        <v>-80.906180000000006</v>
      </c>
      <c r="I5699" s="42">
        <v>25</v>
      </c>
      <c r="J5699" s="83">
        <v>7.5983999999998986</v>
      </c>
      <c r="K5699" s="37">
        <v>25.126639999999998</v>
      </c>
      <c r="L5699" s="39">
        <v>28.905000000000001</v>
      </c>
      <c r="M5699" s="39">
        <v>37.299100000000003</v>
      </c>
      <c r="N5699" s="33"/>
      <c r="O5699" s="33"/>
      <c r="P5699" s="33">
        <v>28.115653040877369</v>
      </c>
      <c r="Q5699" s="31">
        <v>28.910824000000002</v>
      </c>
      <c r="R5699" s="31"/>
      <c r="S5699" s="31"/>
      <c r="T5699" s="31"/>
      <c r="U5699" s="31"/>
      <c r="V5699" s="31"/>
      <c r="W5699" s="31"/>
      <c r="X5699" s="31"/>
      <c r="Y5699" s="31"/>
      <c r="Z5699" s="31"/>
      <c r="AA5699" s="31"/>
      <c r="AB5699" s="31"/>
      <c r="AC5699" s="31"/>
      <c r="AD5699" s="31"/>
      <c r="AE5699" s="34"/>
      <c r="AF5699" s="31">
        <v>1.8943074183334314</v>
      </c>
      <c r="AG5699" s="31">
        <v>0.83883033711006005</v>
      </c>
      <c r="AH5699" s="34"/>
      <c r="AI5699" s="34"/>
      <c r="AJ5699" s="130"/>
      <c r="AK5699" s="121"/>
      <c r="AL5699" s="121"/>
      <c r="AM5699" s="121"/>
    </row>
    <row r="5700" spans="1:39" s="30" customFormat="1" ht="15" customHeight="1" x14ac:dyDescent="0.2">
      <c r="A5700" s="30">
        <v>5842</v>
      </c>
      <c r="B5700" s="43">
        <v>41524</v>
      </c>
      <c r="C5700" s="44">
        <v>41525</v>
      </c>
      <c r="D5700" s="54">
        <v>10</v>
      </c>
      <c r="E5700" s="30" t="s">
        <v>49</v>
      </c>
      <c r="F5700" s="42">
        <v>-80</v>
      </c>
      <c r="G5700" s="83">
        <v>59.787599999999941</v>
      </c>
      <c r="H5700" s="37">
        <v>-80.996459999999999</v>
      </c>
      <c r="I5700" s="42">
        <v>25</v>
      </c>
      <c r="J5700" s="83">
        <v>6.6683999999999344</v>
      </c>
      <c r="K5700" s="37">
        <v>25.111139999999999</v>
      </c>
      <c r="L5700" s="39">
        <v>29.2545</v>
      </c>
      <c r="M5700" s="39">
        <v>37.238700000000001</v>
      </c>
      <c r="N5700" s="33"/>
      <c r="O5700" s="33"/>
      <c r="P5700" s="33">
        <v>5.1080093054170819</v>
      </c>
      <c r="Q5700" s="31">
        <v>12.162341200000002</v>
      </c>
      <c r="R5700" s="31"/>
      <c r="S5700" s="31"/>
      <c r="T5700" s="31"/>
      <c r="U5700" s="31"/>
      <c r="V5700" s="31"/>
      <c r="W5700" s="31"/>
      <c r="X5700" s="31"/>
      <c r="Y5700" s="31"/>
      <c r="Z5700" s="31"/>
      <c r="AA5700" s="31"/>
      <c r="AB5700" s="31"/>
      <c r="AC5700" s="31"/>
      <c r="AD5700" s="31"/>
      <c r="AE5700" s="34"/>
      <c r="AF5700" s="31">
        <v>4.2805306582842002</v>
      </c>
      <c r="AG5700" s="31">
        <v>2.1091579102488498</v>
      </c>
      <c r="AH5700" s="34"/>
      <c r="AI5700" s="34"/>
      <c r="AJ5700" s="130"/>
      <c r="AK5700" s="121"/>
      <c r="AL5700" s="121"/>
      <c r="AM5700" s="121"/>
    </row>
    <row r="5701" spans="1:39" s="30" customFormat="1" ht="15" customHeight="1" x14ac:dyDescent="0.2">
      <c r="A5701" s="30">
        <v>5843</v>
      </c>
      <c r="B5701" s="43">
        <v>41524</v>
      </c>
      <c r="C5701" s="44">
        <v>41525</v>
      </c>
      <c r="D5701" s="54">
        <v>11</v>
      </c>
      <c r="E5701" s="30" t="s">
        <v>49</v>
      </c>
      <c r="F5701" s="42">
        <v>-80</v>
      </c>
      <c r="G5701" s="83">
        <v>59.993999999999801</v>
      </c>
      <c r="H5701" s="37">
        <v>-80.999899999999997</v>
      </c>
      <c r="I5701" s="42">
        <v>25</v>
      </c>
      <c r="J5701" s="83">
        <v>4.4879999999999853</v>
      </c>
      <c r="K5701" s="37">
        <v>25.0748</v>
      </c>
      <c r="L5701" s="39">
        <v>28.906099999999999</v>
      </c>
      <c r="M5701" s="39">
        <v>37.615099999999998</v>
      </c>
      <c r="N5701" s="33"/>
      <c r="O5701" s="33"/>
      <c r="P5701" s="33">
        <v>35.742771684945161</v>
      </c>
      <c r="Q5701" s="31">
        <v>15.433278100000001</v>
      </c>
      <c r="R5701" s="31"/>
      <c r="S5701" s="31"/>
      <c r="T5701" s="31"/>
      <c r="U5701" s="31"/>
      <c r="V5701" s="31"/>
      <c r="W5701" s="31"/>
      <c r="X5701" s="31"/>
      <c r="Y5701" s="31"/>
      <c r="Z5701" s="31"/>
      <c r="AA5701" s="31"/>
      <c r="AB5701" s="31"/>
      <c r="AC5701" s="31"/>
      <c r="AD5701" s="31"/>
      <c r="AE5701" s="34"/>
      <c r="AF5701" s="31">
        <v>4.763816377767899</v>
      </c>
      <c r="AG5701" s="31">
        <v>2.8783481473675474</v>
      </c>
      <c r="AH5701" s="34"/>
      <c r="AI5701" s="34"/>
      <c r="AJ5701" s="130"/>
      <c r="AK5701" s="121"/>
      <c r="AL5701" s="121"/>
      <c r="AM5701" s="121"/>
    </row>
    <row r="5702" spans="1:39" s="30" customFormat="1" ht="15" customHeight="1" x14ac:dyDescent="0.2">
      <c r="A5702" s="30">
        <v>5844</v>
      </c>
      <c r="B5702" s="43">
        <v>41524</v>
      </c>
      <c r="C5702" s="44">
        <v>41525</v>
      </c>
      <c r="D5702" s="54">
        <v>33</v>
      </c>
      <c r="E5702" s="30" t="s">
        <v>49</v>
      </c>
      <c r="F5702" s="42">
        <v>-80</v>
      </c>
      <c r="G5702" s="83">
        <v>55.211999999999648</v>
      </c>
      <c r="H5702" s="37">
        <v>-80.920199999999994</v>
      </c>
      <c r="I5702" s="42">
        <v>25</v>
      </c>
      <c r="J5702" s="83">
        <v>3.2447999999999411</v>
      </c>
      <c r="K5702" s="37">
        <v>25.054079999999999</v>
      </c>
      <c r="L5702" s="39">
        <v>28.752800000000001</v>
      </c>
      <c r="M5702" s="39">
        <v>37.6083</v>
      </c>
      <c r="N5702" s="33"/>
      <c r="O5702" s="33"/>
      <c r="P5702" s="33">
        <v>39.315387171817882</v>
      </c>
      <c r="Q5702" s="31">
        <v>17.2977925</v>
      </c>
      <c r="R5702" s="31"/>
      <c r="S5702" s="31"/>
      <c r="T5702" s="31"/>
      <c r="U5702" s="31"/>
      <c r="V5702" s="31"/>
      <c r="W5702" s="31"/>
      <c r="X5702" s="31"/>
      <c r="Y5702" s="31"/>
      <c r="Z5702" s="31"/>
      <c r="AA5702" s="31"/>
      <c r="AB5702" s="31"/>
      <c r="AC5702" s="31"/>
      <c r="AD5702" s="31"/>
      <c r="AE5702" s="34"/>
      <c r="AF5702" s="31">
        <v>0.7631886986846762</v>
      </c>
      <c r="AG5702" s="31">
        <v>0.30693257846660837</v>
      </c>
      <c r="AH5702" s="34"/>
      <c r="AI5702" s="34"/>
      <c r="AJ5702" s="130"/>
      <c r="AK5702" s="121"/>
      <c r="AL5702" s="121"/>
      <c r="AM5702" s="121"/>
    </row>
    <row r="5703" spans="1:39" s="30" customFormat="1" ht="15" customHeight="1" x14ac:dyDescent="0.2">
      <c r="A5703" s="30">
        <v>5845</v>
      </c>
      <c r="B5703" s="43">
        <v>41524</v>
      </c>
      <c r="C5703" s="44">
        <v>41525</v>
      </c>
      <c r="D5703" s="54">
        <v>32</v>
      </c>
      <c r="E5703" s="30" t="s">
        <v>49</v>
      </c>
      <c r="F5703" s="42">
        <v>-80</v>
      </c>
      <c r="G5703" s="83">
        <v>55.556399999999826</v>
      </c>
      <c r="H5703" s="37">
        <v>-80.925939999999997</v>
      </c>
      <c r="I5703" s="42">
        <v>25</v>
      </c>
      <c r="J5703" s="83">
        <v>0.6900000000000972</v>
      </c>
      <c r="K5703" s="37">
        <v>25.011500000000002</v>
      </c>
      <c r="L5703" s="39">
        <v>29.2362</v>
      </c>
      <c r="M5703" s="39">
        <v>37.534199999999998</v>
      </c>
      <c r="N5703" s="33"/>
      <c r="O5703" s="33"/>
      <c r="P5703" s="33">
        <v>36.148222000664667</v>
      </c>
      <c r="Q5703" s="31">
        <v>19.523958399999998</v>
      </c>
      <c r="R5703" s="31"/>
      <c r="S5703" s="31"/>
      <c r="T5703" s="31"/>
      <c r="U5703" s="31"/>
      <c r="V5703" s="31"/>
      <c r="W5703" s="31"/>
      <c r="X5703" s="31"/>
      <c r="Y5703" s="31"/>
      <c r="Z5703" s="31"/>
      <c r="AA5703" s="31"/>
      <c r="AB5703" s="31"/>
      <c r="AC5703" s="31"/>
      <c r="AD5703" s="31"/>
      <c r="AE5703" s="34"/>
      <c r="AF5703" s="31">
        <v>7.3485319667923328</v>
      </c>
      <c r="AG5703" s="31">
        <v>6.1522616215597576</v>
      </c>
      <c r="AH5703" s="34"/>
      <c r="AI5703" s="34"/>
      <c r="AJ5703" s="130"/>
      <c r="AK5703" s="121"/>
      <c r="AL5703" s="121"/>
      <c r="AM5703" s="121"/>
    </row>
    <row r="5704" spans="1:39" s="30" customFormat="1" ht="15" customHeight="1" x14ac:dyDescent="0.2">
      <c r="A5704" s="30">
        <v>5846</v>
      </c>
      <c r="B5704" s="43">
        <v>41524</v>
      </c>
      <c r="C5704" s="44">
        <v>41525</v>
      </c>
      <c r="D5704" s="54">
        <v>31</v>
      </c>
      <c r="E5704" s="30" t="s">
        <v>49</v>
      </c>
      <c r="F5704" s="42">
        <v>-80</v>
      </c>
      <c r="G5704" s="83">
        <v>52.107599999999934</v>
      </c>
      <c r="H5704" s="37">
        <v>-80.868459999999999</v>
      </c>
      <c r="I5704" s="42">
        <v>25</v>
      </c>
      <c r="J5704" s="83">
        <v>0.65640000000009024</v>
      </c>
      <c r="K5704" s="37">
        <v>25.010940000000002</v>
      </c>
      <c r="L5704" s="39">
        <v>29.619399999999999</v>
      </c>
      <c r="M5704" s="39">
        <v>35.017000000000003</v>
      </c>
      <c r="N5704" s="33"/>
      <c r="O5704" s="33"/>
      <c r="P5704" s="33">
        <v>25.274177467597209</v>
      </c>
      <c r="Q5704" s="31">
        <v>26.097978999999999</v>
      </c>
      <c r="R5704" s="31"/>
      <c r="S5704" s="31"/>
      <c r="T5704" s="31"/>
      <c r="U5704" s="31"/>
      <c r="V5704" s="31"/>
      <c r="W5704" s="31"/>
      <c r="X5704" s="31"/>
      <c r="Y5704" s="31"/>
      <c r="Z5704" s="31"/>
      <c r="AA5704" s="31"/>
      <c r="AB5704" s="31"/>
      <c r="AC5704" s="31"/>
      <c r="AD5704" s="31"/>
      <c r="AE5704" s="34"/>
      <c r="AF5704" s="31">
        <v>15.083500729124211</v>
      </c>
      <c r="AG5704" s="31">
        <v>7.6422910544163176E-3</v>
      </c>
      <c r="AH5704" s="34"/>
      <c r="AI5704" s="34"/>
      <c r="AJ5704" s="130"/>
      <c r="AK5704" s="121"/>
      <c r="AL5704" s="121"/>
      <c r="AM5704" s="121"/>
    </row>
    <row r="5705" spans="1:39" s="30" customFormat="1" ht="15" customHeight="1" x14ac:dyDescent="0.2">
      <c r="A5705" s="30">
        <v>5847</v>
      </c>
      <c r="B5705" s="43">
        <v>41524</v>
      </c>
      <c r="C5705" s="44">
        <v>41525</v>
      </c>
      <c r="D5705" s="54">
        <v>35</v>
      </c>
      <c r="E5705" s="30" t="s">
        <v>49</v>
      </c>
      <c r="F5705" s="42">
        <v>-80</v>
      </c>
      <c r="G5705" s="83">
        <v>52.764000000000237</v>
      </c>
      <c r="H5705" s="37">
        <v>-80.879400000000004</v>
      </c>
      <c r="I5705" s="42">
        <v>24</v>
      </c>
      <c r="J5705" s="83">
        <v>58.267199999999946</v>
      </c>
      <c r="K5705" s="37">
        <v>24.971119999999999</v>
      </c>
      <c r="L5705" s="39">
        <v>29.821899999999999</v>
      </c>
      <c r="M5705" s="39">
        <v>36.535299999999999</v>
      </c>
      <c r="N5705" s="33"/>
      <c r="O5705" s="33"/>
      <c r="P5705" s="33">
        <v>22.190096377534061</v>
      </c>
      <c r="Q5705" s="31">
        <v>25.213941999999999</v>
      </c>
      <c r="R5705" s="31"/>
      <c r="S5705" s="31"/>
      <c r="T5705" s="31"/>
      <c r="U5705" s="31"/>
      <c r="V5705" s="31"/>
      <c r="W5705" s="31"/>
      <c r="X5705" s="31"/>
      <c r="Y5705" s="31"/>
      <c r="Z5705" s="31"/>
      <c r="AA5705" s="31"/>
      <c r="AB5705" s="31"/>
      <c r="AC5705" s="31"/>
      <c r="AD5705" s="31"/>
      <c r="AE5705" s="34"/>
      <c r="AF5705" s="31">
        <v>18.287186421177864</v>
      </c>
      <c r="AG5705" s="31">
        <v>0.79700676074057841</v>
      </c>
      <c r="AH5705" s="34"/>
      <c r="AI5705" s="34"/>
      <c r="AJ5705" s="130"/>
      <c r="AK5705" s="121"/>
      <c r="AL5705" s="121"/>
      <c r="AM5705" s="121"/>
    </row>
    <row r="5706" spans="1:39" s="30" customFormat="1" ht="15" customHeight="1" x14ac:dyDescent="0.2">
      <c r="A5706" s="30">
        <v>5848</v>
      </c>
      <c r="B5706" s="43">
        <v>41524</v>
      </c>
      <c r="C5706" s="44">
        <v>41525</v>
      </c>
      <c r="D5706" s="54">
        <v>30</v>
      </c>
      <c r="E5706" s="30" t="s">
        <v>49</v>
      </c>
      <c r="F5706" s="42">
        <v>-80</v>
      </c>
      <c r="G5706" s="83">
        <v>50.119199999999751</v>
      </c>
      <c r="H5706" s="37">
        <v>-80.835319999999996</v>
      </c>
      <c r="I5706" s="42">
        <v>24</v>
      </c>
      <c r="J5706" s="83">
        <v>58.524000000000029</v>
      </c>
      <c r="K5706" s="37">
        <v>24.9754</v>
      </c>
      <c r="L5706" s="39">
        <v>30.169899999999998</v>
      </c>
      <c r="M5706" s="39">
        <v>35.615499999999997</v>
      </c>
      <c r="N5706" s="33"/>
      <c r="O5706" s="33"/>
      <c r="P5706" s="33">
        <v>28.398138916583587</v>
      </c>
      <c r="Q5706" s="31">
        <v>25.082675899999998</v>
      </c>
      <c r="R5706" s="31"/>
      <c r="S5706" s="31"/>
      <c r="T5706" s="31"/>
      <c r="U5706" s="31"/>
      <c r="V5706" s="31"/>
      <c r="W5706" s="31"/>
      <c r="X5706" s="31"/>
      <c r="Y5706" s="31"/>
      <c r="Z5706" s="31"/>
      <c r="AA5706" s="31"/>
      <c r="AB5706" s="31"/>
      <c r="AC5706" s="31"/>
      <c r="AD5706" s="31"/>
      <c r="AE5706" s="34"/>
      <c r="AF5706" s="31">
        <v>11.42241962398777</v>
      </c>
      <c r="AG5706" s="31">
        <v>0.27705568796003016</v>
      </c>
      <c r="AH5706" s="34"/>
      <c r="AI5706" s="34"/>
      <c r="AJ5706" s="130"/>
      <c r="AK5706" s="121"/>
      <c r="AL5706" s="121"/>
      <c r="AM5706" s="121"/>
    </row>
    <row r="5707" spans="1:39" s="30" customFormat="1" ht="15" customHeight="1" x14ac:dyDescent="0.2">
      <c r="A5707" s="30">
        <v>5849</v>
      </c>
      <c r="B5707" s="43">
        <v>41524</v>
      </c>
      <c r="C5707" s="44">
        <v>41525</v>
      </c>
      <c r="D5707" s="54">
        <v>29</v>
      </c>
      <c r="E5707" s="30" t="s">
        <v>50</v>
      </c>
      <c r="F5707" s="42">
        <v>-80</v>
      </c>
      <c r="G5707" s="83">
        <v>48.655199999999752</v>
      </c>
      <c r="H5707" s="37">
        <v>-80.810919999999996</v>
      </c>
      <c r="I5707" s="42">
        <v>24</v>
      </c>
      <c r="J5707" s="83">
        <v>59.911199999999951</v>
      </c>
      <c r="K5707" s="37">
        <v>24.998519999999999</v>
      </c>
      <c r="L5707" s="39">
        <v>30.781199999999998</v>
      </c>
      <c r="M5707" s="39">
        <v>35.259599999999999</v>
      </c>
      <c r="N5707" s="33"/>
      <c r="O5707" s="33"/>
      <c r="P5707" s="33">
        <v>13.14057826520439</v>
      </c>
      <c r="Q5707" s="31">
        <v>26.947190299999999</v>
      </c>
      <c r="R5707" s="31"/>
      <c r="S5707" s="31"/>
      <c r="T5707" s="31"/>
      <c r="U5707" s="31"/>
      <c r="V5707" s="31"/>
      <c r="W5707" s="31"/>
      <c r="X5707" s="31"/>
      <c r="Y5707" s="31"/>
      <c r="Z5707" s="31"/>
      <c r="AA5707" s="31"/>
      <c r="AB5707" s="31"/>
      <c r="AC5707" s="31"/>
      <c r="AD5707" s="31"/>
      <c r="AE5707" s="34"/>
      <c r="AF5707" s="31">
        <v>2.5972497849804288</v>
      </c>
      <c r="AG5707" s="31">
        <v>3.660042753165089E-3</v>
      </c>
      <c r="AH5707" s="34"/>
      <c r="AI5707" s="34"/>
      <c r="AJ5707" s="130"/>
      <c r="AK5707" s="121"/>
      <c r="AL5707" s="121"/>
      <c r="AM5707" s="121"/>
    </row>
    <row r="5708" spans="1:39" s="30" customFormat="1" ht="15" customHeight="1" x14ac:dyDescent="0.2">
      <c r="A5708" s="30">
        <v>5850</v>
      </c>
      <c r="B5708" s="43">
        <v>41524</v>
      </c>
      <c r="C5708" s="44">
        <v>41525</v>
      </c>
      <c r="D5708" s="54">
        <v>28</v>
      </c>
      <c r="E5708" s="30" t="s">
        <v>50</v>
      </c>
      <c r="F5708" s="42">
        <v>-80</v>
      </c>
      <c r="G5708" s="83">
        <v>47.090400000000159</v>
      </c>
      <c r="H5708" s="37">
        <v>-80.784840000000003</v>
      </c>
      <c r="I5708" s="42">
        <v>25</v>
      </c>
      <c r="J5708" s="83">
        <v>3.5999999999916099E-2</v>
      </c>
      <c r="K5708" s="37">
        <v>25.000599999999999</v>
      </c>
      <c r="L5708" s="39">
        <v>30.189599999999999</v>
      </c>
      <c r="M5708" s="39">
        <v>36.604700000000001</v>
      </c>
      <c r="N5708" s="33"/>
      <c r="O5708" s="33"/>
      <c r="P5708" s="33">
        <v>63.865071452309742</v>
      </c>
      <c r="Q5708" s="31">
        <v>16.579847299999997</v>
      </c>
      <c r="R5708" s="31"/>
      <c r="S5708" s="31"/>
      <c r="T5708" s="31"/>
      <c r="U5708" s="31"/>
      <c r="V5708" s="31"/>
      <c r="W5708" s="31"/>
      <c r="X5708" s="31"/>
      <c r="Y5708" s="31"/>
      <c r="Z5708" s="31"/>
      <c r="AA5708" s="31"/>
      <c r="AB5708" s="31"/>
      <c r="AC5708" s="31"/>
      <c r="AD5708" s="31"/>
      <c r="AE5708" s="34"/>
      <c r="AF5708" s="31">
        <v>2.2721141117393397</v>
      </c>
      <c r="AG5708" s="31">
        <v>0.23081702709210744</v>
      </c>
      <c r="AH5708" s="34"/>
      <c r="AI5708" s="34"/>
      <c r="AJ5708" s="130"/>
      <c r="AK5708" s="121"/>
      <c r="AL5708" s="121"/>
      <c r="AM5708" s="121"/>
    </row>
    <row r="5709" spans="1:39" s="30" customFormat="1" ht="15" customHeight="1" x14ac:dyDescent="0.2">
      <c r="A5709" s="30">
        <v>5851</v>
      </c>
      <c r="B5709" s="43">
        <v>41524</v>
      </c>
      <c r="C5709" s="44">
        <v>41525</v>
      </c>
      <c r="D5709" s="54">
        <v>27</v>
      </c>
      <c r="E5709" s="30" t="s">
        <v>50</v>
      </c>
      <c r="F5709" s="42">
        <v>-80</v>
      </c>
      <c r="G5709" s="83">
        <v>44.936400000000276</v>
      </c>
      <c r="H5709" s="37">
        <v>-80.748940000000005</v>
      </c>
      <c r="I5709" s="42">
        <v>25</v>
      </c>
      <c r="J5709" s="83">
        <v>0.33120000000003813</v>
      </c>
      <c r="K5709" s="37">
        <v>25.005520000000001</v>
      </c>
      <c r="L5709" s="39">
        <v>30.1282</v>
      </c>
      <c r="M5709" s="39">
        <v>36.378399999999999</v>
      </c>
      <c r="N5709" s="33"/>
      <c r="O5709" s="33"/>
      <c r="P5709" s="33">
        <v>76.566965769358603</v>
      </c>
      <c r="Q5709" s="31">
        <v>14.616213600000002</v>
      </c>
      <c r="R5709" s="31"/>
      <c r="S5709" s="31"/>
      <c r="T5709" s="31"/>
      <c r="U5709" s="31"/>
      <c r="V5709" s="31"/>
      <c r="W5709" s="31"/>
      <c r="X5709" s="31"/>
      <c r="Y5709" s="31"/>
      <c r="Z5709" s="31"/>
      <c r="AA5709" s="31"/>
      <c r="AB5709" s="31"/>
      <c r="AC5709" s="31"/>
      <c r="AD5709" s="31"/>
      <c r="AE5709" s="34"/>
      <c r="AF5709" s="31">
        <v>0.93291404064621375</v>
      </c>
      <c r="AG5709" s="31">
        <v>0.12532508318977209</v>
      </c>
      <c r="AH5709" s="34"/>
      <c r="AI5709" s="34"/>
      <c r="AJ5709" s="130"/>
      <c r="AK5709" s="121"/>
      <c r="AL5709" s="121"/>
      <c r="AM5709" s="121"/>
    </row>
    <row r="5710" spans="1:39" s="30" customFormat="1" ht="15" customHeight="1" x14ac:dyDescent="0.2">
      <c r="A5710" s="30">
        <v>5852</v>
      </c>
      <c r="B5710" s="43">
        <v>41524</v>
      </c>
      <c r="C5710" s="44">
        <v>41525</v>
      </c>
      <c r="D5710" s="54">
        <v>26</v>
      </c>
      <c r="E5710" s="30" t="s">
        <v>50</v>
      </c>
      <c r="F5710" s="42">
        <v>-80</v>
      </c>
      <c r="G5710" s="83">
        <v>43.304399999999816</v>
      </c>
      <c r="H5710" s="37">
        <v>-80.721739999999997</v>
      </c>
      <c r="I5710" s="42">
        <v>25</v>
      </c>
      <c r="J5710" s="83">
        <v>1.4603999999999218</v>
      </c>
      <c r="K5710" s="37">
        <v>25.024339999999999</v>
      </c>
      <c r="L5710" s="39">
        <v>30.2882</v>
      </c>
      <c r="M5710" s="39">
        <v>35.209800000000001</v>
      </c>
      <c r="N5710" s="33"/>
      <c r="O5710" s="33"/>
      <c r="P5710" s="33">
        <v>53.476237952808248</v>
      </c>
      <c r="Q5710" s="31">
        <v>11.149717000000001</v>
      </c>
      <c r="R5710" s="31"/>
      <c r="S5710" s="31"/>
      <c r="T5710" s="31"/>
      <c r="U5710" s="31"/>
      <c r="V5710" s="31"/>
      <c r="W5710" s="31"/>
      <c r="X5710" s="31"/>
      <c r="Y5710" s="31"/>
      <c r="Z5710" s="31"/>
      <c r="AA5710" s="31"/>
      <c r="AB5710" s="31"/>
      <c r="AC5710" s="31"/>
      <c r="AD5710" s="31"/>
      <c r="AE5710" s="34"/>
      <c r="AF5710" s="31">
        <v>1.0031055379997986</v>
      </c>
      <c r="AG5710" s="31">
        <v>0.11527183118708662</v>
      </c>
      <c r="AH5710" s="34"/>
      <c r="AI5710" s="34"/>
      <c r="AJ5710" s="130"/>
      <c r="AK5710" s="121"/>
      <c r="AL5710" s="121"/>
      <c r="AM5710" s="121"/>
    </row>
    <row r="5711" spans="1:39" s="30" customFormat="1" ht="15" customHeight="1" x14ac:dyDescent="0.2">
      <c r="A5711" s="30">
        <v>5853</v>
      </c>
      <c r="B5711" s="43">
        <v>41524</v>
      </c>
      <c r="C5711" s="44">
        <v>41525</v>
      </c>
      <c r="D5711" s="54">
        <v>36</v>
      </c>
      <c r="E5711" s="30" t="s">
        <v>50</v>
      </c>
      <c r="F5711" s="42">
        <v>-80</v>
      </c>
      <c r="G5711" s="83">
        <v>47.639999999999816</v>
      </c>
      <c r="H5711" s="37">
        <v>-80.793999999999997</v>
      </c>
      <c r="I5711" s="42">
        <v>24</v>
      </c>
      <c r="J5711" s="83">
        <v>57.584400000000002</v>
      </c>
      <c r="K5711" s="37">
        <v>24.95974</v>
      </c>
      <c r="L5711" s="39">
        <v>30.411300000000001</v>
      </c>
      <c r="M5711" s="39">
        <v>35.718600000000002</v>
      </c>
      <c r="N5711" s="33"/>
      <c r="O5711" s="33"/>
      <c r="P5711" s="33">
        <v>73.399800598205388</v>
      </c>
      <c r="Q5711" s="31">
        <v>22.663629199999999</v>
      </c>
      <c r="R5711" s="31"/>
      <c r="S5711" s="31"/>
      <c r="T5711" s="31"/>
      <c r="U5711" s="31"/>
      <c r="V5711" s="31"/>
      <c r="W5711" s="31"/>
      <c r="X5711" s="31"/>
      <c r="Y5711" s="31"/>
      <c r="Z5711" s="31"/>
      <c r="AA5711" s="31"/>
      <c r="AB5711" s="31"/>
      <c r="AC5711" s="31"/>
      <c r="AD5711" s="31"/>
      <c r="AE5711" s="34"/>
      <c r="AF5711" s="31">
        <v>1.0209410824093164</v>
      </c>
      <c r="AG5711" s="31">
        <v>0.17163912176698487</v>
      </c>
      <c r="AH5711" s="34"/>
      <c r="AI5711" s="34"/>
      <c r="AJ5711" s="130"/>
      <c r="AK5711" s="121"/>
      <c r="AL5711" s="121"/>
      <c r="AM5711" s="121"/>
    </row>
    <row r="5712" spans="1:39" s="30" customFormat="1" ht="15" customHeight="1" x14ac:dyDescent="0.2">
      <c r="A5712" s="30">
        <v>5854</v>
      </c>
      <c r="B5712" s="43">
        <v>41524</v>
      </c>
      <c r="C5712" s="44">
        <v>41525</v>
      </c>
      <c r="D5712" s="54">
        <v>37</v>
      </c>
      <c r="E5712" s="30" t="s">
        <v>50</v>
      </c>
      <c r="F5712" s="42">
        <v>-80</v>
      </c>
      <c r="G5712" s="83">
        <v>45.679199999999867</v>
      </c>
      <c r="H5712" s="37">
        <v>-80.761319999999998</v>
      </c>
      <c r="I5712" s="42">
        <v>24</v>
      </c>
      <c r="J5712" s="83">
        <v>55.939200000000042</v>
      </c>
      <c r="K5712" s="37">
        <v>24.932320000000001</v>
      </c>
      <c r="L5712" s="39">
        <v>30.157499999999999</v>
      </c>
      <c r="M5712" s="39">
        <v>35.8337</v>
      </c>
      <c r="N5712" s="33"/>
      <c r="O5712" s="33"/>
      <c r="P5712" s="33">
        <v>73.399800598205388</v>
      </c>
      <c r="Q5712" s="31">
        <v>16.6441409</v>
      </c>
      <c r="R5712" s="31"/>
      <c r="S5712" s="31"/>
      <c r="T5712" s="31"/>
      <c r="U5712" s="31"/>
      <c r="V5712" s="31"/>
      <c r="W5712" s="31"/>
      <c r="X5712" s="31"/>
      <c r="Y5712" s="31"/>
      <c r="Z5712" s="31"/>
      <c r="AA5712" s="31"/>
      <c r="AB5712" s="31"/>
      <c r="AC5712" s="31"/>
      <c r="AD5712" s="31"/>
      <c r="AE5712" s="34"/>
      <c r="AF5712" s="31">
        <v>1.0361875961787423</v>
      </c>
      <c r="AG5712" s="31">
        <v>9.2616968774629271E-2</v>
      </c>
      <c r="AH5712" s="34"/>
      <c r="AI5712" s="34"/>
      <c r="AJ5712" s="130"/>
      <c r="AK5712" s="121"/>
      <c r="AL5712" s="121"/>
      <c r="AM5712" s="121"/>
    </row>
    <row r="5713" spans="1:39" s="30" customFormat="1" ht="15" customHeight="1" x14ac:dyDescent="0.2">
      <c r="A5713" s="30">
        <v>5855</v>
      </c>
      <c r="B5713" s="43">
        <v>41524</v>
      </c>
      <c r="C5713" s="44">
        <v>41525</v>
      </c>
      <c r="D5713" s="54">
        <v>38</v>
      </c>
      <c r="E5713" s="30" t="s">
        <v>50</v>
      </c>
      <c r="F5713" s="42">
        <v>-80</v>
      </c>
      <c r="G5713" s="83">
        <v>41.8295999999998</v>
      </c>
      <c r="H5713" s="37">
        <v>-80.697159999999997</v>
      </c>
      <c r="I5713" s="42">
        <v>24</v>
      </c>
      <c r="J5713" s="83">
        <v>59.150399999999976</v>
      </c>
      <c r="K5713" s="37">
        <v>24.98584</v>
      </c>
      <c r="L5713" s="39">
        <v>30.268999999999998</v>
      </c>
      <c r="M5713" s="39">
        <v>36.8887</v>
      </c>
      <c r="N5713" s="33"/>
      <c r="O5713" s="33"/>
      <c r="P5713" s="33">
        <v>54.16749750747757</v>
      </c>
      <c r="Q5713" s="31">
        <v>9.5798816000000002</v>
      </c>
      <c r="R5713" s="31"/>
      <c r="S5713" s="31"/>
      <c r="T5713" s="31"/>
      <c r="U5713" s="31"/>
      <c r="V5713" s="31"/>
      <c r="W5713" s="31"/>
      <c r="X5713" s="31"/>
      <c r="Y5713" s="31"/>
      <c r="Z5713" s="31"/>
      <c r="AA5713" s="31"/>
      <c r="AB5713" s="31"/>
      <c r="AC5713" s="31"/>
      <c r="AD5713" s="31"/>
      <c r="AE5713" s="34"/>
      <c r="AF5713" s="31">
        <v>0.73327101128806627</v>
      </c>
      <c r="AG5713" s="31">
        <v>8.926498964036278E-2</v>
      </c>
      <c r="AH5713" s="34"/>
      <c r="AI5713" s="34"/>
      <c r="AJ5713" s="130"/>
      <c r="AK5713" s="121"/>
      <c r="AL5713" s="121"/>
      <c r="AM5713" s="121"/>
    </row>
    <row r="5714" spans="1:39" s="30" customFormat="1" ht="15" customHeight="1" x14ac:dyDescent="0.2">
      <c r="A5714" s="30">
        <v>5856</v>
      </c>
      <c r="B5714" s="43">
        <v>41524</v>
      </c>
      <c r="C5714" s="44">
        <v>41525</v>
      </c>
      <c r="D5714" s="54">
        <v>39</v>
      </c>
      <c r="E5714" s="30" t="s">
        <v>50</v>
      </c>
      <c r="F5714" s="42">
        <v>-80</v>
      </c>
      <c r="G5714" s="83">
        <v>38.782799999999611</v>
      </c>
      <c r="H5714" s="37">
        <v>-80.646379999999994</v>
      </c>
      <c r="I5714" s="42">
        <v>25</v>
      </c>
      <c r="J5714" s="83">
        <v>0.46560000000006596</v>
      </c>
      <c r="K5714" s="37">
        <v>25.007760000000001</v>
      </c>
      <c r="L5714" s="39">
        <v>30.0091</v>
      </c>
      <c r="M5714" s="39">
        <v>35.288499999999999</v>
      </c>
      <c r="N5714" s="33"/>
      <c r="O5714" s="33"/>
      <c r="P5714" s="33">
        <v>67.557328015952152</v>
      </c>
      <c r="Q5714" s="31">
        <v>6.8634769999999996</v>
      </c>
      <c r="R5714" s="31"/>
      <c r="S5714" s="31"/>
      <c r="T5714" s="31"/>
      <c r="U5714" s="31"/>
      <c r="V5714" s="31"/>
      <c r="W5714" s="31"/>
      <c r="X5714" s="31"/>
      <c r="Y5714" s="31"/>
      <c r="Z5714" s="31"/>
      <c r="AA5714" s="31"/>
      <c r="AB5714" s="31"/>
      <c r="AC5714" s="31"/>
      <c r="AD5714" s="31"/>
      <c r="AE5714" s="34"/>
      <c r="AF5714" s="31">
        <v>0.58310723416277377</v>
      </c>
      <c r="AG5714" s="31">
        <v>8.2050858569148649E-2</v>
      </c>
      <c r="AH5714" s="34"/>
      <c r="AI5714" s="34"/>
      <c r="AJ5714" s="130"/>
      <c r="AK5714" s="121"/>
      <c r="AL5714" s="121"/>
      <c r="AM5714" s="121"/>
    </row>
    <row r="5715" spans="1:39" s="30" customFormat="1" ht="15" customHeight="1" x14ac:dyDescent="0.2">
      <c r="A5715" s="30">
        <v>5857</v>
      </c>
      <c r="B5715" s="43">
        <v>41524</v>
      </c>
      <c r="C5715" s="44">
        <v>41525</v>
      </c>
      <c r="D5715" s="54">
        <v>18</v>
      </c>
      <c r="E5715" s="30" t="s">
        <v>50</v>
      </c>
      <c r="F5715" s="42">
        <v>-80</v>
      </c>
      <c r="G5715" s="83">
        <v>36.675600000000088</v>
      </c>
      <c r="H5715" s="37">
        <v>-80.611260000000001</v>
      </c>
      <c r="I5715" s="42">
        <v>24</v>
      </c>
      <c r="J5715" s="83">
        <v>58.642800000000008</v>
      </c>
      <c r="K5715" s="37">
        <v>24.97738</v>
      </c>
      <c r="L5715" s="39">
        <v>30.0046</v>
      </c>
      <c r="M5715" s="39">
        <v>36.501399999999997</v>
      </c>
      <c r="N5715" s="33"/>
      <c r="O5715" s="33"/>
      <c r="P5715" s="33">
        <v>71.169823861748085</v>
      </c>
      <c r="Q5715" s="31">
        <v>5.7195867000000007</v>
      </c>
      <c r="R5715" s="31"/>
      <c r="S5715" s="31"/>
      <c r="T5715" s="31"/>
      <c r="U5715" s="31"/>
      <c r="V5715" s="31"/>
      <c r="W5715" s="31"/>
      <c r="X5715" s="31"/>
      <c r="Y5715" s="31"/>
      <c r="Z5715" s="31"/>
      <c r="AA5715" s="31"/>
      <c r="AB5715" s="31"/>
      <c r="AC5715" s="31"/>
      <c r="AD5715" s="31"/>
      <c r="AE5715" s="34"/>
      <c r="AF5715" s="31">
        <v>0.46861454585651624</v>
      </c>
      <c r="AG5715" s="31">
        <v>0.1007588415786109</v>
      </c>
      <c r="AH5715" s="34"/>
      <c r="AI5715" s="34"/>
      <c r="AJ5715" s="130"/>
      <c r="AK5715" s="121"/>
      <c r="AL5715" s="121"/>
      <c r="AM5715" s="121"/>
    </row>
    <row r="5716" spans="1:39" s="30" customFormat="1" ht="15" customHeight="1" x14ac:dyDescent="0.2">
      <c r="A5716" s="30">
        <v>5858</v>
      </c>
      <c r="B5716" s="43">
        <v>41524</v>
      </c>
      <c r="C5716" s="44">
        <v>41526</v>
      </c>
      <c r="D5716" s="54">
        <v>17</v>
      </c>
      <c r="E5716" s="30" t="s">
        <v>50</v>
      </c>
      <c r="F5716" s="42">
        <v>-80</v>
      </c>
      <c r="G5716" s="83">
        <v>42.573599999999772</v>
      </c>
      <c r="H5716" s="37">
        <v>-80.709559999999996</v>
      </c>
      <c r="I5716" s="42">
        <v>24</v>
      </c>
      <c r="J5716" s="83">
        <v>55.337999999999994</v>
      </c>
      <c r="K5716" s="37">
        <v>24.9223</v>
      </c>
      <c r="L5716" s="39">
        <v>29.372499999999999</v>
      </c>
      <c r="M5716" s="39">
        <v>36.552300000000002</v>
      </c>
      <c r="N5716" s="33"/>
      <c r="O5716" s="33"/>
      <c r="P5716" s="33">
        <v>78.514456630109663</v>
      </c>
      <c r="Q5716" s="31">
        <v>6.7000641000000005</v>
      </c>
      <c r="R5716" s="31"/>
      <c r="S5716" s="31"/>
      <c r="T5716" s="31"/>
      <c r="U5716" s="31"/>
      <c r="V5716" s="31"/>
      <c r="W5716" s="31"/>
      <c r="X5716" s="31"/>
      <c r="Y5716" s="31"/>
      <c r="Z5716" s="31"/>
      <c r="AA5716" s="31"/>
      <c r="AB5716" s="31"/>
      <c r="AC5716" s="31"/>
      <c r="AD5716" s="31"/>
      <c r="AE5716" s="34"/>
      <c r="AF5716" s="31">
        <v>0.4619981342207275</v>
      </c>
      <c r="AG5716" s="31">
        <v>0.12216732162732245</v>
      </c>
      <c r="AH5716" s="34"/>
      <c r="AI5716" s="34"/>
      <c r="AJ5716" s="130"/>
      <c r="AK5716" s="121"/>
      <c r="AL5716" s="121"/>
      <c r="AM5716" s="121"/>
    </row>
    <row r="5717" spans="1:39" s="30" customFormat="1" ht="15" customHeight="1" x14ac:dyDescent="0.2">
      <c r="A5717" s="30">
        <v>5859</v>
      </c>
      <c r="B5717" s="43">
        <v>41524</v>
      </c>
      <c r="C5717" s="44">
        <v>41526</v>
      </c>
      <c r="D5717" s="54">
        <v>16</v>
      </c>
      <c r="E5717" s="30" t="s">
        <v>50</v>
      </c>
      <c r="F5717" s="42">
        <v>-80</v>
      </c>
      <c r="G5717" s="83">
        <v>49.884000000000128</v>
      </c>
      <c r="H5717" s="37">
        <v>-80.831400000000002</v>
      </c>
      <c r="I5717" s="42">
        <v>24</v>
      </c>
      <c r="J5717" s="83">
        <v>52.526400000000066</v>
      </c>
      <c r="K5717" s="37">
        <v>24.875440000000001</v>
      </c>
      <c r="L5717" s="39">
        <v>29.285299999999999</v>
      </c>
      <c r="M5717" s="39">
        <v>36.9373</v>
      </c>
      <c r="N5717" s="33"/>
      <c r="O5717" s="33"/>
      <c r="P5717" s="33">
        <v>62.931206380857432</v>
      </c>
      <c r="Q5717" s="31">
        <v>21.811738999999999</v>
      </c>
      <c r="R5717" s="31"/>
      <c r="S5717" s="31"/>
      <c r="T5717" s="31"/>
      <c r="U5717" s="31"/>
      <c r="V5717" s="31"/>
      <c r="W5717" s="31"/>
      <c r="X5717" s="31"/>
      <c r="Y5717" s="31"/>
      <c r="Z5717" s="31"/>
      <c r="AA5717" s="31"/>
      <c r="AB5717" s="31"/>
      <c r="AC5717" s="31"/>
      <c r="AD5717" s="31"/>
      <c r="AE5717" s="34"/>
      <c r="AF5717" s="31">
        <v>1.983197470309898</v>
      </c>
      <c r="AG5717" s="31">
        <v>0.54018390517985204</v>
      </c>
      <c r="AH5717" s="34"/>
      <c r="AI5717" s="34"/>
      <c r="AJ5717" s="130"/>
      <c r="AK5717" s="121"/>
      <c r="AL5717" s="121"/>
      <c r="AM5717" s="121"/>
    </row>
    <row r="5718" spans="1:39" s="30" customFormat="1" ht="15" customHeight="1" x14ac:dyDescent="0.2">
      <c r="A5718" s="30">
        <v>5860</v>
      </c>
      <c r="B5718" s="43">
        <v>41524</v>
      </c>
      <c r="C5718" s="44">
        <v>41526</v>
      </c>
      <c r="D5718" s="54">
        <v>15</v>
      </c>
      <c r="E5718" s="30" t="s">
        <v>49</v>
      </c>
      <c r="F5718" s="42">
        <v>-80</v>
      </c>
      <c r="G5718" s="83">
        <v>56.935200000000066</v>
      </c>
      <c r="H5718" s="37">
        <v>-80.948920000000001</v>
      </c>
      <c r="I5718" s="42">
        <v>24</v>
      </c>
      <c r="J5718" s="83">
        <v>55.897199999999927</v>
      </c>
      <c r="K5718" s="37">
        <v>24.931619999999999</v>
      </c>
      <c r="L5718" s="39">
        <v>29.269300000000001</v>
      </c>
      <c r="M5718" s="39">
        <v>35.820799999999998</v>
      </c>
      <c r="N5718" s="33"/>
      <c r="O5718" s="33"/>
      <c r="P5718" s="33">
        <v>50.677966101694913</v>
      </c>
      <c r="Q5718" s="31">
        <v>8.8914043000000014</v>
      </c>
      <c r="R5718" s="31"/>
      <c r="S5718" s="31"/>
      <c r="T5718" s="31"/>
      <c r="U5718" s="31"/>
      <c r="V5718" s="31"/>
      <c r="W5718" s="31"/>
      <c r="X5718" s="31"/>
      <c r="Y5718" s="31"/>
      <c r="Z5718" s="31"/>
      <c r="AA5718" s="31"/>
      <c r="AB5718" s="31"/>
      <c r="AC5718" s="31"/>
      <c r="AD5718" s="31"/>
      <c r="AE5718" s="34"/>
      <c r="AF5718" s="31">
        <v>3.3153975696724061</v>
      </c>
      <c r="AG5718" s="31">
        <v>1.151322105180677</v>
      </c>
      <c r="AH5718" s="34"/>
      <c r="AI5718" s="34"/>
      <c r="AJ5718" s="130"/>
      <c r="AK5718" s="121"/>
      <c r="AL5718" s="121"/>
      <c r="AM5718" s="121"/>
    </row>
    <row r="5719" spans="1:39" s="30" customFormat="1" ht="15" customHeight="1" x14ac:dyDescent="0.2">
      <c r="A5719" s="30">
        <v>5861</v>
      </c>
      <c r="B5719" s="43">
        <v>41524</v>
      </c>
      <c r="C5719" s="44">
        <v>41526</v>
      </c>
      <c r="D5719" s="54">
        <v>34</v>
      </c>
      <c r="E5719" s="30" t="s">
        <v>49</v>
      </c>
      <c r="F5719" s="42">
        <v>-80</v>
      </c>
      <c r="G5719" s="83">
        <v>57.388799999999947</v>
      </c>
      <c r="H5719" s="37">
        <v>-80.956479999999999</v>
      </c>
      <c r="I5719" s="42">
        <v>24</v>
      </c>
      <c r="J5719" s="83">
        <v>59.275199999999941</v>
      </c>
      <c r="K5719" s="37">
        <v>24.987919999999999</v>
      </c>
      <c r="L5719" s="39">
        <v>29.352599999999999</v>
      </c>
      <c r="M5719" s="39">
        <v>36.736499999999999</v>
      </c>
      <c r="N5719" s="33"/>
      <c r="O5719" s="33"/>
      <c r="P5719" s="33">
        <v>54.85543369890329</v>
      </c>
      <c r="Q5719" s="31">
        <v>6.8313302</v>
      </c>
      <c r="R5719" s="31"/>
      <c r="S5719" s="31"/>
      <c r="T5719" s="31"/>
      <c r="U5719" s="31"/>
      <c r="V5719" s="31"/>
      <c r="W5719" s="31"/>
      <c r="X5719" s="31"/>
      <c r="Y5719" s="31"/>
      <c r="Z5719" s="31"/>
      <c r="AA5719" s="31"/>
      <c r="AB5719" s="31"/>
      <c r="AC5719" s="31"/>
      <c r="AD5719" s="31"/>
      <c r="AE5719" s="34"/>
      <c r="AF5719" s="31">
        <v>2.8062215437877938</v>
      </c>
      <c r="AG5719" s="31">
        <v>1.4834782959598209</v>
      </c>
      <c r="AH5719" s="34"/>
      <c r="AI5719" s="34"/>
      <c r="AJ5719" s="130"/>
      <c r="AK5719" s="121"/>
      <c r="AL5719" s="121"/>
      <c r="AM5719" s="121"/>
    </row>
    <row r="5720" spans="1:39" s="30" customFormat="1" ht="15" customHeight="1" x14ac:dyDescent="0.2">
      <c r="A5720" s="30">
        <v>5862</v>
      </c>
      <c r="B5720" s="43">
        <v>41524</v>
      </c>
      <c r="C5720" s="44">
        <v>41526</v>
      </c>
      <c r="D5720" s="54">
        <v>14</v>
      </c>
      <c r="E5720" s="30" t="s">
        <v>49</v>
      </c>
      <c r="F5720" s="42">
        <v>-81</v>
      </c>
      <c r="G5720" s="83">
        <v>1.7267999999998551</v>
      </c>
      <c r="H5720" s="37">
        <v>-81.028779999999998</v>
      </c>
      <c r="I5720" s="42">
        <v>25</v>
      </c>
      <c r="J5720" s="83">
        <v>2.0951999999999771</v>
      </c>
      <c r="K5720" s="37">
        <v>25.03492</v>
      </c>
      <c r="L5720" s="39">
        <v>29.454000000000001</v>
      </c>
      <c r="M5720" s="39">
        <v>37.2346</v>
      </c>
      <c r="N5720" s="33"/>
      <c r="O5720" s="33"/>
      <c r="P5720" s="33">
        <v>39.072781655034895</v>
      </c>
      <c r="Q5720" s="31">
        <v>12.783846000000002</v>
      </c>
      <c r="R5720" s="31"/>
      <c r="S5720" s="31"/>
      <c r="T5720" s="31"/>
      <c r="U5720" s="31"/>
      <c r="V5720" s="31"/>
      <c r="W5720" s="31"/>
      <c r="X5720" s="31"/>
      <c r="Y5720" s="31"/>
      <c r="Z5720" s="31"/>
      <c r="AA5720" s="31"/>
      <c r="AB5720" s="31"/>
      <c r="AC5720" s="31"/>
      <c r="AD5720" s="31"/>
      <c r="AE5720" s="34"/>
      <c r="AF5720" s="31">
        <v>2.1589638837649812</v>
      </c>
      <c r="AG5720" s="31">
        <v>0.62970475145817173</v>
      </c>
      <c r="AH5720" s="34"/>
      <c r="AI5720" s="34"/>
      <c r="AJ5720" s="130"/>
      <c r="AK5720" s="121"/>
      <c r="AL5720" s="121"/>
      <c r="AM5720" s="121"/>
    </row>
    <row r="5721" spans="1:39" s="30" customFormat="1" ht="15" customHeight="1" x14ac:dyDescent="0.2">
      <c r="A5721" s="30">
        <v>5863</v>
      </c>
      <c r="B5721" s="43">
        <v>41524</v>
      </c>
      <c r="C5721" s="44">
        <v>41526</v>
      </c>
      <c r="D5721" s="54">
        <v>12</v>
      </c>
      <c r="E5721" s="30" t="s">
        <v>49</v>
      </c>
      <c r="F5721" s="42">
        <v>-81</v>
      </c>
      <c r="G5721" s="83">
        <v>4.0043999999997482</v>
      </c>
      <c r="H5721" s="37">
        <v>-81.066739999999996</v>
      </c>
      <c r="I5721" s="42">
        <v>25</v>
      </c>
      <c r="J5721" s="83">
        <v>6.7848000000000042</v>
      </c>
      <c r="K5721" s="37">
        <v>25.11308</v>
      </c>
      <c r="L5721" s="39">
        <v>29.746500000000001</v>
      </c>
      <c r="M5721" s="39">
        <v>36.744100000000003</v>
      </c>
      <c r="N5721" s="33"/>
      <c r="O5721" s="33"/>
      <c r="P5721" s="33">
        <v>15.859089398471255</v>
      </c>
      <c r="Q5721" s="31">
        <v>17.233498900000001</v>
      </c>
      <c r="R5721" s="31"/>
      <c r="S5721" s="31"/>
      <c r="T5721" s="31"/>
      <c r="U5721" s="31"/>
      <c r="V5721" s="31"/>
      <c r="W5721" s="31"/>
      <c r="X5721" s="31"/>
      <c r="Y5721" s="31"/>
      <c r="Z5721" s="31"/>
      <c r="AA5721" s="31"/>
      <c r="AB5721" s="31"/>
      <c r="AC5721" s="31"/>
      <c r="AD5721" s="31"/>
      <c r="AE5721" s="34"/>
      <c r="AF5721" s="31">
        <v>1.9049512109649176</v>
      </c>
      <c r="AG5721" s="31">
        <v>0.96883244086374221</v>
      </c>
      <c r="AH5721" s="34"/>
      <c r="AI5721" s="34"/>
      <c r="AJ5721" s="130"/>
      <c r="AK5721" s="121"/>
      <c r="AL5721" s="121"/>
      <c r="AM5721" s="121"/>
    </row>
    <row r="5722" spans="1:39" s="30" customFormat="1" ht="15" customHeight="1" x14ac:dyDescent="0.2">
      <c r="A5722" s="30">
        <v>5864</v>
      </c>
      <c r="B5722" s="43">
        <v>41524</v>
      </c>
      <c r="C5722" s="44">
        <v>41526</v>
      </c>
      <c r="D5722" s="54">
        <v>13</v>
      </c>
      <c r="E5722" s="30" t="s">
        <v>49</v>
      </c>
      <c r="F5722" s="42">
        <v>-81</v>
      </c>
      <c r="G5722" s="83">
        <v>5.8091999999996347</v>
      </c>
      <c r="H5722" s="37">
        <v>-81.096819999999994</v>
      </c>
      <c r="I5722" s="42">
        <v>25</v>
      </c>
      <c r="J5722" s="83">
        <v>6.8099999999999028</v>
      </c>
      <c r="K5722" s="37">
        <v>25.113499999999998</v>
      </c>
      <c r="L5722" s="39">
        <v>29.873899999999999</v>
      </c>
      <c r="M5722" s="39">
        <v>36.943399999999997</v>
      </c>
      <c r="N5722" s="33"/>
      <c r="O5722" s="33"/>
      <c r="P5722" s="33">
        <v>10.667996011964108</v>
      </c>
      <c r="Q5722" s="31">
        <v>12.9820846</v>
      </c>
      <c r="R5722" s="31"/>
      <c r="S5722" s="31"/>
      <c r="T5722" s="31"/>
      <c r="U5722" s="31"/>
      <c r="V5722" s="31"/>
      <c r="W5722" s="31"/>
      <c r="X5722" s="31"/>
      <c r="Y5722" s="31"/>
      <c r="Z5722" s="31"/>
      <c r="AA5722" s="31"/>
      <c r="AB5722" s="31"/>
      <c r="AC5722" s="31"/>
      <c r="AD5722" s="31"/>
      <c r="AE5722" s="34"/>
      <c r="AF5722" s="31">
        <v>2.2999222186143937</v>
      </c>
      <c r="AG5722" s="31">
        <v>1.3204971486796651</v>
      </c>
      <c r="AH5722" s="34"/>
      <c r="AI5722" s="34"/>
      <c r="AJ5722" s="130"/>
      <c r="AK5722" s="121"/>
      <c r="AL5722" s="121"/>
      <c r="AM5722" s="121"/>
    </row>
    <row r="5723" spans="1:39" s="30" customFormat="1" ht="15" customHeight="1" x14ac:dyDescent="0.2">
      <c r="A5723" s="30">
        <v>5865</v>
      </c>
      <c r="B5723" s="43">
        <v>41524</v>
      </c>
      <c r="C5723" s="44">
        <v>41526</v>
      </c>
      <c r="D5723" s="54">
        <v>64</v>
      </c>
      <c r="F5723" s="42">
        <v>-81</v>
      </c>
      <c r="G5723" s="83">
        <v>9.4428000000002044</v>
      </c>
      <c r="H5723" s="37">
        <v>-81.157380000000003</v>
      </c>
      <c r="I5723" s="42">
        <v>25</v>
      </c>
      <c r="J5723" s="83">
        <v>10.039200000000008</v>
      </c>
      <c r="K5723" s="37">
        <v>25.16732</v>
      </c>
      <c r="L5723" s="39">
        <v>29.9068</v>
      </c>
      <c r="M5723" s="39">
        <v>37.014899999999997</v>
      </c>
      <c r="N5723" s="33"/>
      <c r="O5723" s="33"/>
      <c r="P5723" s="33">
        <v>24.705882352941181</v>
      </c>
      <c r="Q5723" s="31">
        <v>11.5086896</v>
      </c>
      <c r="R5723" s="31"/>
      <c r="S5723" s="31"/>
      <c r="T5723" s="31"/>
      <c r="U5723" s="31"/>
      <c r="V5723" s="31"/>
      <c r="W5723" s="31"/>
      <c r="X5723" s="31"/>
      <c r="Y5723" s="31"/>
      <c r="Z5723" s="31"/>
      <c r="AA5723" s="31"/>
      <c r="AB5723" s="31"/>
      <c r="AC5723" s="31"/>
      <c r="AD5723" s="31"/>
      <c r="AE5723" s="34"/>
      <c r="AF5723" s="31">
        <v>3.0133439949950942</v>
      </c>
      <c r="AG5723" s="31">
        <v>0.7283218346999708</v>
      </c>
      <c r="AH5723" s="34"/>
      <c r="AI5723" s="34"/>
      <c r="AJ5723" s="130"/>
      <c r="AK5723" s="121"/>
      <c r="AL5723" s="121"/>
      <c r="AM5723" s="121"/>
    </row>
    <row r="5724" spans="1:39" s="30" customFormat="1" ht="15" customHeight="1" x14ac:dyDescent="0.2">
      <c r="A5724" s="30">
        <v>5866</v>
      </c>
      <c r="B5724" s="43">
        <v>41524</v>
      </c>
      <c r="C5724" s="44">
        <v>41526</v>
      </c>
      <c r="D5724" s="54">
        <v>63</v>
      </c>
      <c r="F5724" s="42">
        <v>-81</v>
      </c>
      <c r="G5724" s="83">
        <v>12.044399999999769</v>
      </c>
      <c r="H5724" s="37">
        <v>-81.200739999999996</v>
      </c>
      <c r="I5724" s="42">
        <v>25</v>
      </c>
      <c r="J5724" s="83">
        <v>10.017599999999973</v>
      </c>
      <c r="K5724" s="37">
        <v>25.16696</v>
      </c>
      <c r="L5724" s="39">
        <v>29.860399999999998</v>
      </c>
      <c r="M5724" s="39">
        <v>37.257599999999996</v>
      </c>
      <c r="N5724" s="33"/>
      <c r="O5724" s="33"/>
      <c r="P5724" s="33">
        <v>39.355267530741109</v>
      </c>
      <c r="Q5724" s="31">
        <v>6.2419721999999993</v>
      </c>
      <c r="R5724" s="31"/>
      <c r="S5724" s="31"/>
      <c r="T5724" s="31"/>
      <c r="U5724" s="31"/>
      <c r="V5724" s="31"/>
      <c r="W5724" s="31"/>
      <c r="X5724" s="31"/>
      <c r="Y5724" s="31"/>
      <c r="Z5724" s="31"/>
      <c r="AA5724" s="31"/>
      <c r="AB5724" s="31"/>
      <c r="AC5724" s="31"/>
      <c r="AD5724" s="31"/>
      <c r="AE5724" s="34"/>
      <c r="AF5724" s="31">
        <v>2.2855387150583315</v>
      </c>
      <c r="AG5724" s="31">
        <v>0.34672198366752283</v>
      </c>
      <c r="AH5724" s="34"/>
      <c r="AI5724" s="34"/>
      <c r="AJ5724" s="130"/>
      <c r="AK5724" s="121"/>
      <c r="AL5724" s="121"/>
      <c r="AM5724" s="121"/>
    </row>
    <row r="5725" spans="1:39" s="30" customFormat="1" ht="15" customHeight="1" x14ac:dyDescent="0.2">
      <c r="A5725" s="30">
        <v>5867</v>
      </c>
      <c r="B5725" s="43">
        <v>41524</v>
      </c>
      <c r="C5725" s="44">
        <v>41526</v>
      </c>
      <c r="D5725" s="54">
        <v>62</v>
      </c>
      <c r="F5725" s="42">
        <v>-81</v>
      </c>
      <c r="G5725" s="83">
        <v>14.164800000000071</v>
      </c>
      <c r="H5725" s="37">
        <v>-81.236080000000001</v>
      </c>
      <c r="I5725" s="42">
        <v>25</v>
      </c>
      <c r="J5725" s="83">
        <v>10.023599999999959</v>
      </c>
      <c r="K5725" s="37">
        <v>25.167059999999999</v>
      </c>
      <c r="L5725" s="39">
        <v>29.847300000000001</v>
      </c>
      <c r="M5725" s="39">
        <v>37.219200000000001</v>
      </c>
      <c r="N5725" s="33"/>
      <c r="O5725" s="33"/>
      <c r="P5725" s="33">
        <v>50.59488202060485</v>
      </c>
      <c r="Q5725" s="31">
        <v>4.6721368000000005</v>
      </c>
      <c r="R5725" s="31"/>
      <c r="S5725" s="31"/>
      <c r="T5725" s="31"/>
      <c r="U5725" s="31"/>
      <c r="V5725" s="31"/>
      <c r="W5725" s="31"/>
      <c r="X5725" s="31"/>
      <c r="Y5725" s="31"/>
      <c r="Z5725" s="31"/>
      <c r="AA5725" s="31"/>
      <c r="AB5725" s="31"/>
      <c r="AC5725" s="31"/>
      <c r="AD5725" s="31"/>
      <c r="AE5725" s="34"/>
      <c r="AF5725" s="31">
        <v>1.5338568192185049</v>
      </c>
      <c r="AG5725" s="31">
        <v>0.39323445418309438</v>
      </c>
      <c r="AH5725" s="34"/>
      <c r="AI5725" s="34"/>
      <c r="AJ5725" s="130"/>
      <c r="AK5725" s="121"/>
      <c r="AL5725" s="121"/>
      <c r="AM5725" s="121"/>
    </row>
    <row r="5726" spans="1:39" s="30" customFormat="1" ht="15" customHeight="1" x14ac:dyDescent="0.2">
      <c r="A5726" s="30">
        <v>5868</v>
      </c>
      <c r="B5726" s="43">
        <v>41524</v>
      </c>
      <c r="C5726" s="44">
        <v>41526</v>
      </c>
      <c r="D5726" s="54">
        <v>54</v>
      </c>
      <c r="F5726" s="42">
        <v>-81</v>
      </c>
      <c r="G5726" s="83">
        <v>9.1943999999998027</v>
      </c>
      <c r="H5726" s="37">
        <v>-81.153239999999997</v>
      </c>
      <c r="I5726" s="42">
        <v>25</v>
      </c>
      <c r="J5726" s="83">
        <v>20.715599999999981</v>
      </c>
      <c r="K5726" s="37">
        <v>25.34526</v>
      </c>
      <c r="L5726" s="39">
        <v>29.931100000000001</v>
      </c>
      <c r="M5726" s="39">
        <v>30.988099999999999</v>
      </c>
      <c r="N5726" s="33"/>
      <c r="O5726" s="33"/>
      <c r="P5726" s="33">
        <v>53.921568627450988</v>
      </c>
      <c r="Q5726" s="31">
        <v>28.1259063</v>
      </c>
      <c r="R5726" s="31"/>
      <c r="S5726" s="31"/>
      <c r="T5726" s="31"/>
      <c r="U5726" s="31"/>
      <c r="V5726" s="31"/>
      <c r="W5726" s="31"/>
      <c r="X5726" s="31"/>
      <c r="Y5726" s="31"/>
      <c r="Z5726" s="31"/>
      <c r="AA5726" s="31"/>
      <c r="AB5726" s="31"/>
      <c r="AC5726" s="31"/>
      <c r="AD5726" s="31"/>
      <c r="AE5726" s="34"/>
      <c r="AF5726" s="31">
        <v>1.6756781642812815</v>
      </c>
      <c r="AG5726" s="31">
        <v>1.0773440109959758</v>
      </c>
      <c r="AH5726" s="34"/>
      <c r="AI5726" s="34"/>
      <c r="AJ5726" s="130"/>
      <c r="AK5726" s="121"/>
      <c r="AL5726" s="121"/>
      <c r="AM5726" s="121"/>
    </row>
    <row r="5727" spans="1:39" s="30" customFormat="1" ht="15" customHeight="1" x14ac:dyDescent="0.2">
      <c r="A5727" s="30">
        <v>5869</v>
      </c>
      <c r="B5727" s="43">
        <v>41524</v>
      </c>
      <c r="C5727" s="44">
        <v>41526</v>
      </c>
      <c r="D5727" s="54">
        <v>55</v>
      </c>
      <c r="F5727" s="42">
        <v>-81</v>
      </c>
      <c r="G5727" s="83">
        <v>11.616000000000213</v>
      </c>
      <c r="H5727" s="37">
        <v>-81.193600000000004</v>
      </c>
      <c r="I5727" s="42">
        <v>25</v>
      </c>
      <c r="J5727" s="83">
        <v>21.018000000000043</v>
      </c>
      <c r="K5727" s="37">
        <v>25.350300000000001</v>
      </c>
      <c r="L5727" s="39">
        <v>30.0441</v>
      </c>
      <c r="M5727" s="39">
        <v>34.169600000000003</v>
      </c>
      <c r="N5727" s="33"/>
      <c r="O5727" s="33"/>
      <c r="P5727" s="33">
        <v>51.568627450980387</v>
      </c>
      <c r="Q5727" s="31">
        <v>15.0100119</v>
      </c>
      <c r="R5727" s="31"/>
      <c r="S5727" s="31"/>
      <c r="T5727" s="31"/>
      <c r="U5727" s="31"/>
      <c r="V5727" s="31"/>
      <c r="W5727" s="31"/>
      <c r="X5727" s="31"/>
      <c r="Y5727" s="31"/>
      <c r="Z5727" s="31"/>
      <c r="AA5727" s="31"/>
      <c r="AB5727" s="31"/>
      <c r="AC5727" s="31"/>
      <c r="AD5727" s="31"/>
      <c r="AE5727" s="34"/>
      <c r="AF5727" s="31">
        <v>1.4308709337570975</v>
      </c>
      <c r="AG5727" s="31">
        <v>0.36139427345458242</v>
      </c>
      <c r="AH5727" s="34"/>
      <c r="AI5727" s="34"/>
      <c r="AJ5727" s="130"/>
      <c r="AK5727" s="121"/>
      <c r="AL5727" s="121"/>
      <c r="AM5727" s="121"/>
    </row>
    <row r="5728" spans="1:39" s="30" customFormat="1" ht="15" customHeight="1" x14ac:dyDescent="0.2">
      <c r="A5728" s="30">
        <v>5870</v>
      </c>
      <c r="B5728" s="43">
        <v>41524</v>
      </c>
      <c r="C5728" s="44">
        <v>41526</v>
      </c>
      <c r="D5728" s="54">
        <v>56</v>
      </c>
      <c r="F5728" s="42">
        <v>-81</v>
      </c>
      <c r="G5728" s="83">
        <v>13.677599999999757</v>
      </c>
      <c r="H5728" s="37">
        <v>-81.227959999999996</v>
      </c>
      <c r="I5728" s="42">
        <v>25</v>
      </c>
      <c r="J5728" s="83">
        <v>21.003599999999949</v>
      </c>
      <c r="K5728" s="37">
        <v>25.350059999999999</v>
      </c>
      <c r="L5728" s="39">
        <v>30.089300000000001</v>
      </c>
      <c r="M5728" s="39">
        <v>36.727400000000003</v>
      </c>
      <c r="N5728" s="33"/>
      <c r="O5728" s="33"/>
      <c r="P5728" s="33">
        <v>67.314722499169164</v>
      </c>
      <c r="Q5728" s="31">
        <v>4.7391093000000009</v>
      </c>
      <c r="R5728" s="31"/>
      <c r="S5728" s="31"/>
      <c r="T5728" s="31"/>
      <c r="U5728" s="31"/>
      <c r="V5728" s="31"/>
      <c r="W5728" s="31"/>
      <c r="X5728" s="31"/>
      <c r="Y5728" s="31"/>
      <c r="Z5728" s="31"/>
      <c r="AA5728" s="31"/>
      <c r="AB5728" s="31"/>
      <c r="AC5728" s="31"/>
      <c r="AD5728" s="31"/>
      <c r="AE5728" s="34"/>
      <c r="AF5728" s="31">
        <v>1.5568704249082048</v>
      </c>
      <c r="AG5728" s="31">
        <v>0.23636475400268336</v>
      </c>
      <c r="AH5728" s="34"/>
      <c r="AI5728" s="34"/>
      <c r="AJ5728" s="130"/>
      <c r="AK5728" s="121"/>
      <c r="AL5728" s="121"/>
      <c r="AM5728" s="121"/>
    </row>
    <row r="5729" spans="1:39" s="30" customFormat="1" ht="15" customHeight="1" x14ac:dyDescent="0.2">
      <c r="A5729" s="30">
        <v>5871</v>
      </c>
      <c r="B5729" s="43">
        <v>41524</v>
      </c>
      <c r="C5729" s="44">
        <v>41526</v>
      </c>
      <c r="D5729" s="54">
        <v>57</v>
      </c>
      <c r="F5729" s="42">
        <v>-81</v>
      </c>
      <c r="G5729" s="83">
        <v>15.91920000000016</v>
      </c>
      <c r="H5729" s="37">
        <v>-81.265320000000003</v>
      </c>
      <c r="I5729" s="42">
        <v>25</v>
      </c>
      <c r="J5729" s="83">
        <v>21.117599999999896</v>
      </c>
      <c r="K5729" s="37">
        <v>25.351959999999998</v>
      </c>
      <c r="L5729" s="39">
        <v>30.155200000000001</v>
      </c>
      <c r="M5729" s="39">
        <v>36.720599999999997</v>
      </c>
      <c r="N5729" s="33"/>
      <c r="O5729" s="33"/>
      <c r="P5729" s="33">
        <v>50.797607178464609</v>
      </c>
      <c r="Q5729" s="31">
        <v>3.4639529000000002</v>
      </c>
      <c r="R5729" s="31"/>
      <c r="S5729" s="31"/>
      <c r="T5729" s="31"/>
      <c r="U5729" s="31"/>
      <c r="V5729" s="31"/>
      <c r="W5729" s="31"/>
      <c r="X5729" s="31"/>
      <c r="Y5729" s="31"/>
      <c r="Z5729" s="31"/>
      <c r="AA5729" s="31"/>
      <c r="AB5729" s="31"/>
      <c r="AC5729" s="31"/>
      <c r="AD5729" s="31"/>
      <c r="AE5729" s="34"/>
      <c r="AF5729" s="31">
        <v>1.8353350537535751</v>
      </c>
      <c r="AG5729" s="31">
        <v>1.3716338767530503</v>
      </c>
      <c r="AH5729" s="34"/>
      <c r="AI5729" s="34"/>
      <c r="AJ5729" s="130"/>
      <c r="AK5729" s="121"/>
      <c r="AL5729" s="121"/>
      <c r="AM5729" s="121"/>
    </row>
    <row r="5730" spans="1:39" s="30" customFormat="1" ht="15" customHeight="1" x14ac:dyDescent="0.2">
      <c r="A5730" s="30">
        <v>5872</v>
      </c>
      <c r="B5730" s="43">
        <v>41524</v>
      </c>
      <c r="C5730" s="44">
        <v>41526</v>
      </c>
      <c r="D5730" s="54">
        <v>53</v>
      </c>
      <c r="F5730" s="42">
        <v>-81</v>
      </c>
      <c r="G5730" s="83">
        <v>13.49759999999975</v>
      </c>
      <c r="H5730" s="37">
        <v>-81.224959999999996</v>
      </c>
      <c r="I5730" s="42">
        <v>25</v>
      </c>
      <c r="J5730" s="83">
        <v>27.206400000000031</v>
      </c>
      <c r="K5730" s="37">
        <v>25.453440000000001</v>
      </c>
      <c r="L5730" s="39">
        <v>30.401199999999999</v>
      </c>
      <c r="M5730" s="39">
        <v>31.221699999999998</v>
      </c>
      <c r="N5730" s="33"/>
      <c r="O5730" s="33"/>
      <c r="P5730" s="33">
        <v>58.630774343635764</v>
      </c>
      <c r="Q5730" s="31">
        <v>24.919263000000001</v>
      </c>
      <c r="R5730" s="31"/>
      <c r="S5730" s="31"/>
      <c r="T5730" s="31"/>
      <c r="U5730" s="31"/>
      <c r="V5730" s="31"/>
      <c r="W5730" s="31"/>
      <c r="X5730" s="31"/>
      <c r="Y5730" s="31"/>
      <c r="Z5730" s="31"/>
      <c r="AA5730" s="31"/>
      <c r="AB5730" s="31"/>
      <c r="AC5730" s="31"/>
      <c r="AD5730" s="31"/>
      <c r="AE5730" s="34"/>
      <c r="AF5730" s="31">
        <v>2.7832079380980939</v>
      </c>
      <c r="AG5730" s="31">
        <v>0.81902445983581262</v>
      </c>
      <c r="AH5730" s="34"/>
      <c r="AI5730" s="34"/>
      <c r="AJ5730" s="130"/>
      <c r="AK5730" s="121"/>
      <c r="AL5730" s="121"/>
      <c r="AM5730" s="121"/>
    </row>
    <row r="5731" spans="1:39" s="30" customFormat="1" ht="15" customHeight="1" x14ac:dyDescent="0.2">
      <c r="A5731" s="30">
        <v>5873</v>
      </c>
      <c r="B5731" s="43">
        <v>41524</v>
      </c>
      <c r="C5731" s="44">
        <v>41526</v>
      </c>
      <c r="D5731" s="54">
        <v>52</v>
      </c>
      <c r="F5731" s="42">
        <v>-81</v>
      </c>
      <c r="G5731" s="83">
        <v>15.62279999999987</v>
      </c>
      <c r="H5731" s="37">
        <v>-81.260379999999998</v>
      </c>
      <c r="I5731" s="42">
        <v>25</v>
      </c>
      <c r="J5731" s="83">
        <v>27.194400000000059</v>
      </c>
      <c r="K5731" s="37">
        <v>25.453240000000001</v>
      </c>
      <c r="L5731" s="39">
        <v>30.087</v>
      </c>
      <c r="M5731" s="39">
        <v>34.2547</v>
      </c>
      <c r="N5731" s="33"/>
      <c r="O5731" s="33"/>
      <c r="P5731" s="33">
        <v>62.323030907278167</v>
      </c>
      <c r="Q5731" s="31">
        <v>12.783846000000002</v>
      </c>
      <c r="R5731" s="31"/>
      <c r="S5731" s="31"/>
      <c r="T5731" s="31"/>
      <c r="U5731" s="31"/>
      <c r="V5731" s="31"/>
      <c r="W5731" s="31"/>
      <c r="X5731" s="31"/>
      <c r="Y5731" s="31"/>
      <c r="Z5731" s="31"/>
      <c r="AA5731" s="31"/>
      <c r="AB5731" s="31"/>
      <c r="AC5731" s="31"/>
      <c r="AD5731" s="31"/>
      <c r="AE5731" s="34"/>
      <c r="AF5731" s="31">
        <v>1.9857865009499887</v>
      </c>
      <c r="AG5731" s="31">
        <v>0.43211045225088557</v>
      </c>
      <c r="AH5731" s="34"/>
      <c r="AI5731" s="34"/>
      <c r="AJ5731" s="130"/>
      <c r="AK5731" s="121"/>
      <c r="AL5731" s="121"/>
      <c r="AM5731" s="121"/>
    </row>
    <row r="5732" spans="1:39" s="30" customFormat="1" ht="15" customHeight="1" x14ac:dyDescent="0.2">
      <c r="A5732" s="30">
        <v>5874</v>
      </c>
      <c r="B5732" s="43">
        <v>41524</v>
      </c>
      <c r="C5732" s="44">
        <v>41526</v>
      </c>
      <c r="D5732" s="54">
        <v>51</v>
      </c>
      <c r="F5732" s="42">
        <v>-81</v>
      </c>
      <c r="G5732" s="83">
        <v>18.506400000000269</v>
      </c>
      <c r="H5732" s="37">
        <v>-81.308440000000004</v>
      </c>
      <c r="I5732" s="42">
        <v>25</v>
      </c>
      <c r="J5732" s="83">
        <v>27.216000000000093</v>
      </c>
      <c r="K5732" s="37">
        <v>25.453600000000002</v>
      </c>
      <c r="L5732" s="39">
        <v>30.016999999999999</v>
      </c>
      <c r="M5732" s="39">
        <v>35.320300000000003</v>
      </c>
      <c r="N5732" s="33"/>
      <c r="O5732" s="33"/>
      <c r="P5732" s="33">
        <v>48.444666001994023</v>
      </c>
      <c r="Q5732" s="31">
        <v>7.6832204000000015</v>
      </c>
      <c r="R5732" s="31"/>
      <c r="S5732" s="31"/>
      <c r="T5732" s="31"/>
      <c r="U5732" s="31"/>
      <c r="V5732" s="31"/>
      <c r="W5732" s="31"/>
      <c r="X5732" s="31"/>
      <c r="Y5732" s="31"/>
      <c r="Z5732" s="31"/>
      <c r="AA5732" s="31"/>
      <c r="AB5732" s="31"/>
      <c r="AC5732" s="31"/>
      <c r="AD5732" s="31"/>
      <c r="AE5732" s="34"/>
      <c r="AF5732" s="31">
        <v>1.4843775669856498</v>
      </c>
      <c r="AG5732" s="31">
        <v>0.34135166384870808</v>
      </c>
      <c r="AH5732" s="34"/>
      <c r="AI5732" s="34"/>
      <c r="AJ5732" s="130"/>
      <c r="AK5732" s="121"/>
      <c r="AL5732" s="121"/>
      <c r="AM5732" s="121"/>
    </row>
    <row r="5733" spans="1:39" s="30" customFormat="1" ht="15" customHeight="1" x14ac:dyDescent="0.2">
      <c r="A5733" s="30">
        <v>5875</v>
      </c>
      <c r="B5733" s="43">
        <v>41524</v>
      </c>
      <c r="C5733" s="44">
        <v>41526</v>
      </c>
      <c r="D5733" s="54">
        <v>50</v>
      </c>
      <c r="E5733" s="30" t="s">
        <v>49</v>
      </c>
      <c r="F5733" s="42">
        <v>-81</v>
      </c>
      <c r="G5733" s="83">
        <v>21.009600000000148</v>
      </c>
      <c r="H5733" s="37">
        <v>-81.350160000000002</v>
      </c>
      <c r="I5733" s="42">
        <v>25</v>
      </c>
      <c r="J5733" s="83">
        <v>27.217200000000048</v>
      </c>
      <c r="K5733" s="37">
        <v>25.453620000000001</v>
      </c>
      <c r="L5733" s="39">
        <v>30.134399999999999</v>
      </c>
      <c r="M5733" s="39">
        <v>35.338000000000001</v>
      </c>
      <c r="N5733" s="33"/>
      <c r="O5733" s="33"/>
      <c r="P5733" s="33">
        <v>72.588899966766377</v>
      </c>
      <c r="Q5733" s="31">
        <v>6.7000641000000005</v>
      </c>
      <c r="R5733" s="31"/>
      <c r="S5733" s="31"/>
      <c r="T5733" s="31"/>
      <c r="U5733" s="31"/>
      <c r="V5733" s="31"/>
      <c r="W5733" s="31"/>
      <c r="X5733" s="31"/>
      <c r="Y5733" s="31"/>
      <c r="Z5733" s="31"/>
      <c r="AA5733" s="31"/>
      <c r="AB5733" s="31"/>
      <c r="AC5733" s="31"/>
      <c r="AD5733" s="31"/>
      <c r="AE5733" s="34"/>
      <c r="AF5733" s="31">
        <v>0.93233870050397116</v>
      </c>
      <c r="AG5733" s="31">
        <v>0.23865963336495088</v>
      </c>
      <c r="AH5733" s="34"/>
      <c r="AI5733" s="34"/>
      <c r="AJ5733" s="130"/>
      <c r="AK5733" s="121"/>
      <c r="AL5733" s="121"/>
      <c r="AM5733" s="121"/>
    </row>
    <row r="5734" spans="1:39" s="30" customFormat="1" ht="15" customHeight="1" x14ac:dyDescent="0.2">
      <c r="A5734" s="30">
        <v>5876</v>
      </c>
      <c r="B5734" s="43">
        <v>41524</v>
      </c>
      <c r="C5734" s="44">
        <v>41526</v>
      </c>
      <c r="D5734" s="54">
        <v>49</v>
      </c>
      <c r="E5734" s="30" t="s">
        <v>49</v>
      </c>
      <c r="F5734" s="42">
        <v>-81</v>
      </c>
      <c r="G5734" s="83">
        <v>17.488800000000424</v>
      </c>
      <c r="H5734" s="37">
        <v>-81.291480000000007</v>
      </c>
      <c r="I5734" s="42">
        <v>25</v>
      </c>
      <c r="J5734" s="83">
        <v>35.017199999999988</v>
      </c>
      <c r="K5734" s="37">
        <v>25.58362</v>
      </c>
      <c r="L5734" s="39">
        <v>30.275200000000002</v>
      </c>
      <c r="M5734" s="39">
        <v>33.098599999999998</v>
      </c>
      <c r="N5734" s="33"/>
      <c r="O5734" s="33"/>
      <c r="P5734" s="33">
        <v>47.550681289464933</v>
      </c>
      <c r="Q5734" s="31">
        <v>12.457020200000002</v>
      </c>
      <c r="R5734" s="31"/>
      <c r="S5734" s="31"/>
      <c r="T5734" s="31"/>
      <c r="U5734" s="31"/>
      <c r="V5734" s="31"/>
      <c r="W5734" s="31"/>
      <c r="X5734" s="31"/>
      <c r="Y5734" s="31"/>
      <c r="Z5734" s="31"/>
      <c r="AA5734" s="31"/>
      <c r="AB5734" s="31"/>
      <c r="AC5734" s="31"/>
      <c r="AD5734" s="31"/>
      <c r="AE5734" s="34"/>
      <c r="AF5734" s="31">
        <v>1.9144443233119186</v>
      </c>
      <c r="AG5734" s="31">
        <v>1.3786095954994217</v>
      </c>
      <c r="AH5734" s="34"/>
      <c r="AI5734" s="34"/>
      <c r="AJ5734" s="130"/>
      <c r="AK5734" s="121"/>
      <c r="AL5734" s="121"/>
      <c r="AM5734" s="121"/>
    </row>
    <row r="5735" spans="1:39" s="30" customFormat="1" ht="15" customHeight="1" x14ac:dyDescent="0.2">
      <c r="A5735" s="30">
        <v>5877</v>
      </c>
      <c r="B5735" s="43">
        <v>41524</v>
      </c>
      <c r="C5735" s="44">
        <v>41526</v>
      </c>
      <c r="D5735" s="54">
        <v>48</v>
      </c>
      <c r="E5735" s="30" t="s">
        <v>48</v>
      </c>
      <c r="F5735" s="42">
        <v>-81</v>
      </c>
      <c r="G5735" s="83">
        <v>19.812000000000296</v>
      </c>
      <c r="H5735" s="37">
        <v>-81.330200000000005</v>
      </c>
      <c r="I5735" s="42">
        <v>25</v>
      </c>
      <c r="J5735" s="83">
        <v>35.018399999999943</v>
      </c>
      <c r="K5735" s="37">
        <v>25.583639999999999</v>
      </c>
      <c r="L5735" s="39">
        <v>30.388300000000001</v>
      </c>
      <c r="M5735" s="39">
        <v>33.929499999999997</v>
      </c>
      <c r="N5735" s="33"/>
      <c r="O5735" s="33"/>
      <c r="P5735" s="33">
        <v>45.157859754071126</v>
      </c>
      <c r="Q5735" s="31">
        <v>9.8745606000000006</v>
      </c>
      <c r="R5735" s="31"/>
      <c r="S5735" s="31"/>
      <c r="T5735" s="31"/>
      <c r="U5735" s="31"/>
      <c r="V5735" s="31"/>
      <c r="W5735" s="31"/>
      <c r="X5735" s="31"/>
      <c r="Y5735" s="31"/>
      <c r="Z5735" s="31"/>
      <c r="AA5735" s="31"/>
      <c r="AB5735" s="31"/>
      <c r="AC5735" s="31"/>
      <c r="AD5735" s="31"/>
      <c r="AE5735" s="34"/>
      <c r="AF5735" s="31">
        <v>2.157525533409375</v>
      </c>
      <c r="AG5735" s="31">
        <v>1.4374320767804718</v>
      </c>
      <c r="AH5735" s="34"/>
      <c r="AI5735" s="34"/>
      <c r="AJ5735" s="130"/>
      <c r="AK5735" s="121"/>
      <c r="AL5735" s="121"/>
      <c r="AM5735" s="121"/>
    </row>
    <row r="5736" spans="1:39" s="30" customFormat="1" ht="15" customHeight="1" x14ac:dyDescent="0.2">
      <c r="A5736" s="30">
        <v>5878</v>
      </c>
      <c r="B5736" s="43">
        <v>41524</v>
      </c>
      <c r="C5736" s="44">
        <v>41526</v>
      </c>
      <c r="D5736" s="54">
        <v>47</v>
      </c>
      <c r="E5736" s="30" t="s">
        <v>47</v>
      </c>
      <c r="F5736" s="42">
        <v>-81</v>
      </c>
      <c r="G5736" s="83">
        <v>21.962399999999889</v>
      </c>
      <c r="H5736" s="37">
        <v>-81.366039999999998</v>
      </c>
      <c r="I5736" s="42">
        <v>25</v>
      </c>
      <c r="J5736" s="83">
        <v>35.013599999999911</v>
      </c>
      <c r="K5736" s="37">
        <v>25.583559999999999</v>
      </c>
      <c r="L5736" s="39">
        <v>30.294899999999998</v>
      </c>
      <c r="M5736" s="39">
        <v>34.359299999999998</v>
      </c>
      <c r="N5736" s="33"/>
      <c r="O5736" s="33"/>
      <c r="P5736" s="33">
        <v>74.2107012296444</v>
      </c>
      <c r="Q5736" s="31">
        <v>8.7949639000000008</v>
      </c>
      <c r="R5736" s="31"/>
      <c r="S5736" s="31"/>
      <c r="T5736" s="31"/>
      <c r="U5736" s="31"/>
      <c r="V5736" s="31"/>
      <c r="W5736" s="31"/>
      <c r="X5736" s="31"/>
      <c r="Y5736" s="31"/>
      <c r="Z5736" s="31"/>
      <c r="AA5736" s="31"/>
      <c r="AB5736" s="31"/>
      <c r="AC5736" s="31"/>
      <c r="AD5736" s="31"/>
      <c r="AE5736" s="34"/>
      <c r="AF5736" s="31">
        <v>1.913868983169676</v>
      </c>
      <c r="AG5736" s="31">
        <v>0.4528619628979732</v>
      </c>
      <c r="AH5736" s="34"/>
      <c r="AI5736" s="34"/>
      <c r="AJ5736" s="130"/>
      <c r="AK5736" s="121"/>
      <c r="AL5736" s="121"/>
      <c r="AM5736" s="121"/>
    </row>
    <row r="5737" spans="1:39" s="30" customFormat="1" ht="15" customHeight="1" x14ac:dyDescent="0.2">
      <c r="A5737" s="30">
        <v>5879</v>
      </c>
      <c r="B5737" s="45">
        <v>41570</v>
      </c>
      <c r="C5737" s="46">
        <v>41570</v>
      </c>
      <c r="D5737" s="55" t="s">
        <v>15</v>
      </c>
      <c r="E5737" s="30" t="s">
        <v>76</v>
      </c>
      <c r="F5737" s="42">
        <v>-80</v>
      </c>
      <c r="G5737" s="83">
        <v>10.964399999999728</v>
      </c>
      <c r="H5737" s="47">
        <v>-80.182739999999995</v>
      </c>
      <c r="I5737" s="42">
        <v>25</v>
      </c>
      <c r="J5737" s="83">
        <v>44.330399999999983</v>
      </c>
      <c r="K5737" s="47">
        <v>25.73884</v>
      </c>
      <c r="L5737" s="89">
        <v>28.677499999999998</v>
      </c>
      <c r="M5737" s="89">
        <v>28.93</v>
      </c>
      <c r="N5737" s="33"/>
      <c r="O5737" s="33"/>
      <c r="P5737" s="33">
        <v>81.881023595879029</v>
      </c>
      <c r="Q5737" s="31">
        <v>16.3842876</v>
      </c>
      <c r="R5737" s="31"/>
      <c r="S5737" s="31"/>
      <c r="T5737" s="31"/>
      <c r="U5737" s="31"/>
      <c r="V5737" s="31"/>
      <c r="W5737" s="31"/>
      <c r="X5737" s="31"/>
      <c r="Y5737" s="31"/>
      <c r="Z5737" s="31"/>
      <c r="AA5737" s="31"/>
      <c r="AB5737" s="31"/>
      <c r="AC5737" s="31"/>
      <c r="AD5737" s="31"/>
      <c r="AE5737" s="34"/>
      <c r="AF5737" s="31">
        <v>0.76318869868467609</v>
      </c>
      <c r="AG5737" s="31">
        <v>0.2712861185207126</v>
      </c>
      <c r="AH5737" s="34"/>
      <c r="AI5737" s="34"/>
      <c r="AJ5737" s="131"/>
      <c r="AK5737" s="128"/>
      <c r="AL5737" s="122"/>
      <c r="AM5737" s="122"/>
    </row>
    <row r="5738" spans="1:39" s="30" customFormat="1" ht="15" customHeight="1" x14ac:dyDescent="0.2">
      <c r="A5738" s="30">
        <v>5880</v>
      </c>
      <c r="B5738" s="45">
        <v>41570</v>
      </c>
      <c r="C5738" s="46">
        <v>41570</v>
      </c>
      <c r="D5738" s="55" t="s">
        <v>16</v>
      </c>
      <c r="E5738" s="30" t="s">
        <v>76</v>
      </c>
      <c r="F5738" s="42">
        <v>-80</v>
      </c>
      <c r="G5738" s="83">
        <v>14.908800000000042</v>
      </c>
      <c r="H5738" s="47">
        <v>-80.248480000000001</v>
      </c>
      <c r="I5738" s="42">
        <v>25</v>
      </c>
      <c r="J5738" s="83">
        <v>41.402399999999986</v>
      </c>
      <c r="K5738" s="47">
        <v>25.69004</v>
      </c>
      <c r="L5738" s="89">
        <v>28.8568</v>
      </c>
      <c r="M5738" s="89">
        <v>28.113800000000001</v>
      </c>
      <c r="N5738" s="33"/>
      <c r="O5738" s="33"/>
      <c r="P5738" s="33">
        <v>82.775008308408104</v>
      </c>
      <c r="Q5738" s="31">
        <v>20.110637499999999</v>
      </c>
      <c r="R5738" s="31"/>
      <c r="S5738" s="31"/>
      <c r="T5738" s="31"/>
      <c r="U5738" s="31"/>
      <c r="V5738" s="31"/>
      <c r="W5738" s="31"/>
      <c r="X5738" s="31"/>
      <c r="Y5738" s="31"/>
      <c r="Z5738" s="31"/>
      <c r="AA5738" s="31"/>
      <c r="AB5738" s="31"/>
      <c r="AC5738" s="31"/>
      <c r="AD5738" s="31"/>
      <c r="AE5738" s="34"/>
      <c r="AF5738" s="31">
        <v>1.6178564799859099</v>
      </c>
      <c r="AG5738" s="31">
        <v>0.42902629826788385</v>
      </c>
      <c r="AH5738" s="34"/>
      <c r="AI5738" s="34"/>
      <c r="AJ5738" s="131"/>
      <c r="AK5738" s="128"/>
      <c r="AL5738" s="122"/>
      <c r="AM5738" s="122"/>
    </row>
    <row r="5739" spans="1:39" s="30" customFormat="1" ht="15" customHeight="1" x14ac:dyDescent="0.2">
      <c r="A5739" s="30">
        <v>5881</v>
      </c>
      <c r="B5739" s="45">
        <v>41570</v>
      </c>
      <c r="C5739" s="46">
        <v>41570</v>
      </c>
      <c r="D5739" s="55" t="s">
        <v>30</v>
      </c>
      <c r="E5739" s="30" t="s">
        <v>76</v>
      </c>
      <c r="F5739" s="42">
        <v>-80</v>
      </c>
      <c r="G5739" s="83">
        <v>11.221200000000238</v>
      </c>
      <c r="H5739" s="47">
        <v>-80.187020000000004</v>
      </c>
      <c r="I5739" s="42">
        <v>25</v>
      </c>
      <c r="J5739" s="83">
        <v>39.695999999999998</v>
      </c>
      <c r="K5739" s="47">
        <v>25.6616</v>
      </c>
      <c r="L5739" s="89">
        <v>28.521999999999998</v>
      </c>
      <c r="M5739" s="89">
        <v>32.313899999999997</v>
      </c>
      <c r="N5739" s="33"/>
      <c r="O5739" s="33"/>
      <c r="P5739" s="33">
        <v>78.109006314390157</v>
      </c>
      <c r="Q5739" s="31">
        <v>12.261460500000002</v>
      </c>
      <c r="R5739" s="31"/>
      <c r="S5739" s="31"/>
      <c r="T5739" s="31"/>
      <c r="U5739" s="31"/>
      <c r="V5739" s="31"/>
      <c r="W5739" s="31"/>
      <c r="X5739" s="31"/>
      <c r="Y5739" s="31"/>
      <c r="Z5739" s="31"/>
      <c r="AA5739" s="31"/>
      <c r="AB5739" s="31"/>
      <c r="AC5739" s="31"/>
      <c r="AD5739" s="31"/>
      <c r="AE5739" s="34"/>
      <c r="AF5739" s="31">
        <v>0.47292959692333503</v>
      </c>
      <c r="AG5739" s="31">
        <v>0.22908742037849356</v>
      </c>
      <c r="AH5739" s="34"/>
      <c r="AI5739" s="34"/>
      <c r="AJ5739" s="131"/>
      <c r="AK5739" s="128"/>
      <c r="AL5739" s="122"/>
      <c r="AM5739" s="122"/>
    </row>
    <row r="5740" spans="1:39" s="30" customFormat="1" ht="15" customHeight="1" x14ac:dyDescent="0.2">
      <c r="A5740" s="30">
        <v>5882</v>
      </c>
      <c r="B5740" s="45">
        <v>41570</v>
      </c>
      <c r="C5740" s="46">
        <v>41570</v>
      </c>
      <c r="D5740" s="55" t="s">
        <v>17</v>
      </c>
      <c r="E5740" s="30" t="s">
        <v>76</v>
      </c>
      <c r="F5740" s="42">
        <v>-80</v>
      </c>
      <c r="G5740" s="83">
        <v>15.814800000000275</v>
      </c>
      <c r="H5740" s="47">
        <v>-80.263580000000005</v>
      </c>
      <c r="I5740" s="42">
        <v>25</v>
      </c>
      <c r="J5740" s="83">
        <v>39.244800000000026</v>
      </c>
      <c r="K5740" s="47">
        <v>25.65408</v>
      </c>
      <c r="L5740" s="89">
        <v>29.1814</v>
      </c>
      <c r="M5740" s="89">
        <v>28.957000000000001</v>
      </c>
      <c r="N5740" s="33"/>
      <c r="O5740" s="33"/>
      <c r="P5740" s="33">
        <v>80.784313725490193</v>
      </c>
      <c r="Q5740" s="31">
        <v>20.799114800000002</v>
      </c>
      <c r="R5740" s="31"/>
      <c r="S5740" s="31"/>
      <c r="T5740" s="31"/>
      <c r="U5740" s="31"/>
      <c r="V5740" s="31"/>
      <c r="W5740" s="31"/>
      <c r="X5740" s="31"/>
      <c r="Y5740" s="31"/>
      <c r="Z5740" s="31"/>
      <c r="AA5740" s="31"/>
      <c r="AB5740" s="31"/>
      <c r="AC5740" s="31"/>
      <c r="AD5740" s="31"/>
      <c r="AE5740" s="34"/>
      <c r="AF5740" s="31">
        <v>0.5537648869084062</v>
      </c>
      <c r="AG5740" s="31">
        <v>0.42833145853974741</v>
      </c>
      <c r="AH5740" s="34"/>
      <c r="AI5740" s="34"/>
      <c r="AJ5740" s="131"/>
      <c r="AK5740" s="128"/>
      <c r="AL5740" s="122"/>
      <c r="AM5740" s="122"/>
    </row>
    <row r="5741" spans="1:39" s="30" customFormat="1" ht="15" customHeight="1" x14ac:dyDescent="0.2">
      <c r="A5741" s="30">
        <v>5883</v>
      </c>
      <c r="B5741" s="45">
        <v>41570</v>
      </c>
      <c r="C5741" s="46">
        <v>41570</v>
      </c>
      <c r="D5741" s="55" t="s">
        <v>29</v>
      </c>
      <c r="E5741" s="30" t="s">
        <v>76</v>
      </c>
      <c r="F5741" s="42">
        <v>-80</v>
      </c>
      <c r="G5741" s="83">
        <v>11.902800000000013</v>
      </c>
      <c r="H5741" s="47">
        <v>-80.19838</v>
      </c>
      <c r="I5741" s="42">
        <v>25</v>
      </c>
      <c r="J5741" s="83">
        <v>34.777199999999908</v>
      </c>
      <c r="K5741" s="47">
        <v>25.579619999999998</v>
      </c>
      <c r="L5741" s="89">
        <v>28.786200000000001</v>
      </c>
      <c r="M5741" s="89">
        <v>34.8354</v>
      </c>
      <c r="N5741" s="33"/>
      <c r="O5741" s="33"/>
      <c r="P5741" s="33">
        <v>86.14157527417747</v>
      </c>
      <c r="Q5741" s="31">
        <v>7.2251285000000003</v>
      </c>
      <c r="R5741" s="31"/>
      <c r="S5741" s="31"/>
      <c r="T5741" s="31"/>
      <c r="U5741" s="31"/>
      <c r="V5741" s="31"/>
      <c r="W5741" s="31"/>
      <c r="X5741" s="31"/>
      <c r="Y5741" s="31"/>
      <c r="Z5741" s="31"/>
      <c r="AA5741" s="31"/>
      <c r="AB5741" s="31"/>
      <c r="AC5741" s="31"/>
      <c r="AD5741" s="31"/>
      <c r="AE5741" s="34"/>
      <c r="AF5741" s="31">
        <v>0.25890306400912499</v>
      </c>
      <c r="AG5741" s="31">
        <v>0.19019383272420359</v>
      </c>
      <c r="AH5741" s="34"/>
      <c r="AI5741" s="34"/>
      <c r="AJ5741" s="131"/>
      <c r="AK5741" s="128"/>
      <c r="AL5741" s="122"/>
      <c r="AM5741" s="122"/>
    </row>
    <row r="5742" spans="1:39" s="30" customFormat="1" ht="15" customHeight="1" x14ac:dyDescent="0.2">
      <c r="A5742" s="30">
        <v>5884</v>
      </c>
      <c r="B5742" s="45">
        <v>41570</v>
      </c>
      <c r="C5742" s="46">
        <v>41570</v>
      </c>
      <c r="D5742" s="55" t="s">
        <v>31</v>
      </c>
      <c r="E5742" s="30" t="s">
        <v>76</v>
      </c>
      <c r="F5742" s="42">
        <v>-80</v>
      </c>
      <c r="G5742" s="83">
        <v>17.424000000000319</v>
      </c>
      <c r="H5742" s="47">
        <v>-80.290400000000005</v>
      </c>
      <c r="I5742" s="42">
        <v>25</v>
      </c>
      <c r="J5742" s="83">
        <v>36.89399999999992</v>
      </c>
      <c r="K5742" s="47">
        <v>25.614899999999999</v>
      </c>
      <c r="L5742" s="89">
        <v>28.9588</v>
      </c>
      <c r="M5742" s="89">
        <v>25.813099999999999</v>
      </c>
      <c r="N5742" s="33"/>
      <c r="O5742" s="33"/>
      <c r="P5742" s="33">
        <v>83.220338983050851</v>
      </c>
      <c r="Q5742" s="31">
        <v>21.3536471</v>
      </c>
      <c r="R5742" s="31"/>
      <c r="S5742" s="31"/>
      <c r="T5742" s="31"/>
      <c r="U5742" s="31"/>
      <c r="V5742" s="31"/>
      <c r="W5742" s="31"/>
      <c r="X5742" s="31"/>
      <c r="Y5742" s="31"/>
      <c r="Z5742" s="31"/>
      <c r="AA5742" s="31"/>
      <c r="AB5742" s="31"/>
      <c r="AC5742" s="31"/>
      <c r="AD5742" s="31"/>
      <c r="AE5742" s="34"/>
      <c r="AF5742" s="31">
        <v>0.42172432426375245</v>
      </c>
      <c r="AG5742" s="31">
        <v>0.27495784869243167</v>
      </c>
      <c r="AH5742" s="34"/>
      <c r="AI5742" s="34"/>
      <c r="AJ5742" s="131"/>
      <c r="AK5742" s="128"/>
      <c r="AL5742" s="122"/>
      <c r="AM5742" s="122"/>
    </row>
    <row r="5743" spans="1:39" s="30" customFormat="1" ht="15" customHeight="1" x14ac:dyDescent="0.2">
      <c r="A5743" s="30">
        <v>5885</v>
      </c>
      <c r="B5743" s="45">
        <v>41570</v>
      </c>
      <c r="C5743" s="46">
        <v>41570</v>
      </c>
      <c r="D5743" s="55" t="s">
        <v>18</v>
      </c>
      <c r="E5743" s="30" t="s">
        <v>76</v>
      </c>
      <c r="F5743" s="42">
        <v>-80</v>
      </c>
      <c r="G5743" s="83">
        <v>15.800399999999968</v>
      </c>
      <c r="H5743" s="47">
        <v>-80.263339999999999</v>
      </c>
      <c r="I5743" s="42">
        <v>25</v>
      </c>
      <c r="J5743" s="83">
        <v>35.460000000000065</v>
      </c>
      <c r="K5743" s="47">
        <v>25.591000000000001</v>
      </c>
      <c r="L5743" s="89">
        <v>28.841799999999999</v>
      </c>
      <c r="M5743" s="89">
        <v>31.696200000000001</v>
      </c>
      <c r="N5743" s="33"/>
      <c r="O5743" s="33"/>
      <c r="P5743" s="33">
        <v>84.682618810235951</v>
      </c>
      <c r="Q5743" s="31">
        <v>12.588286300000002</v>
      </c>
      <c r="R5743" s="31"/>
      <c r="S5743" s="31"/>
      <c r="T5743" s="31"/>
      <c r="U5743" s="31"/>
      <c r="V5743" s="31"/>
      <c r="W5743" s="31"/>
      <c r="X5743" s="31"/>
      <c r="Y5743" s="31"/>
      <c r="Z5743" s="31"/>
      <c r="AA5743" s="31"/>
      <c r="AB5743" s="31"/>
      <c r="AC5743" s="31"/>
      <c r="AD5743" s="31"/>
      <c r="AE5743" s="34"/>
      <c r="AF5743" s="31">
        <v>0.34779311598559126</v>
      </c>
      <c r="AG5743" s="31">
        <v>0.15174230910655612</v>
      </c>
      <c r="AH5743" s="34"/>
      <c r="AI5743" s="34"/>
      <c r="AJ5743" s="131"/>
      <c r="AK5743" s="128"/>
      <c r="AL5743" s="122"/>
      <c r="AM5743" s="122"/>
    </row>
    <row r="5744" spans="1:39" s="30" customFormat="1" ht="15" customHeight="1" x14ac:dyDescent="0.2">
      <c r="A5744" s="30">
        <v>5886</v>
      </c>
      <c r="B5744" s="45">
        <v>41570</v>
      </c>
      <c r="C5744" s="46">
        <v>41570</v>
      </c>
      <c r="D5744" s="55" t="s">
        <v>19</v>
      </c>
      <c r="E5744" s="30" t="s">
        <v>77</v>
      </c>
      <c r="F5744" s="42">
        <v>-80</v>
      </c>
      <c r="G5744" s="83">
        <v>18.87599999999992</v>
      </c>
      <c r="H5744" s="47">
        <v>-80.314599999999999</v>
      </c>
      <c r="I5744" s="42">
        <v>25</v>
      </c>
      <c r="J5744" s="83">
        <v>31.808399999999963</v>
      </c>
      <c r="K5744" s="47">
        <v>25.530139999999999</v>
      </c>
      <c r="L5744" s="89">
        <v>28.794799999999999</v>
      </c>
      <c r="M5744" s="89">
        <v>16.185199999999998</v>
      </c>
      <c r="N5744" s="33"/>
      <c r="O5744" s="33"/>
      <c r="P5744" s="33">
        <v>68.936523762047202</v>
      </c>
      <c r="Q5744" s="31">
        <v>43.532260199999996</v>
      </c>
      <c r="R5744" s="31"/>
      <c r="S5744" s="31"/>
      <c r="T5744" s="31"/>
      <c r="U5744" s="31"/>
      <c r="V5744" s="31"/>
      <c r="W5744" s="31"/>
      <c r="X5744" s="31"/>
      <c r="Y5744" s="31"/>
      <c r="Z5744" s="31"/>
      <c r="AA5744" s="31"/>
      <c r="AB5744" s="31"/>
      <c r="AC5744" s="31"/>
      <c r="AD5744" s="31"/>
      <c r="AE5744" s="34"/>
      <c r="AF5744" s="31">
        <v>1.1049407431767211</v>
      </c>
      <c r="AG5744" s="31">
        <v>0.61263664319593891</v>
      </c>
      <c r="AH5744" s="34"/>
      <c r="AI5744" s="34"/>
      <c r="AJ5744" s="131"/>
      <c r="AK5744" s="128"/>
      <c r="AL5744" s="122"/>
      <c r="AM5744" s="122"/>
    </row>
    <row r="5745" spans="1:39" s="30" customFormat="1" ht="15" customHeight="1" x14ac:dyDescent="0.2">
      <c r="A5745" s="30">
        <v>5887</v>
      </c>
      <c r="B5745" s="45">
        <v>41570</v>
      </c>
      <c r="C5745" s="46">
        <v>41570</v>
      </c>
      <c r="D5745" s="55" t="s">
        <v>21</v>
      </c>
      <c r="E5745" s="30" t="s">
        <v>77</v>
      </c>
      <c r="F5745" s="42">
        <v>-80</v>
      </c>
      <c r="G5745" s="83">
        <v>19.49879999999979</v>
      </c>
      <c r="H5745" s="47">
        <v>-80.324979999999996</v>
      </c>
      <c r="I5745" s="42">
        <v>25</v>
      </c>
      <c r="J5745" s="83">
        <v>27.777599999999936</v>
      </c>
      <c r="K5745" s="47">
        <v>25.462959999999999</v>
      </c>
      <c r="L5745" s="89">
        <v>29.1511</v>
      </c>
      <c r="M5745" s="89">
        <v>23.779399999999999</v>
      </c>
      <c r="N5745" s="33"/>
      <c r="O5745" s="33"/>
      <c r="P5745" s="33">
        <v>78.677301429046196</v>
      </c>
      <c r="Q5745" s="31">
        <v>22.5966567</v>
      </c>
      <c r="R5745" s="31"/>
      <c r="S5745" s="31"/>
      <c r="T5745" s="31"/>
      <c r="U5745" s="31"/>
      <c r="V5745" s="31"/>
      <c r="W5745" s="31"/>
      <c r="X5745" s="31"/>
      <c r="Y5745" s="31"/>
      <c r="Z5745" s="31"/>
      <c r="AA5745" s="31"/>
      <c r="AB5745" s="31"/>
      <c r="AC5745" s="31"/>
      <c r="AD5745" s="31"/>
      <c r="AE5745" s="34"/>
      <c r="AF5745" s="31">
        <v>0.9133524758099687</v>
      </c>
      <c r="AG5745" s="31">
        <v>0.46133991489264431</v>
      </c>
      <c r="AH5745" s="34"/>
      <c r="AI5745" s="34"/>
      <c r="AJ5745" s="131"/>
      <c r="AK5745" s="128"/>
      <c r="AL5745" s="122"/>
      <c r="AM5745" s="122"/>
    </row>
    <row r="5746" spans="1:39" s="30" customFormat="1" ht="15" customHeight="1" x14ac:dyDescent="0.2">
      <c r="A5746" s="30">
        <v>5888</v>
      </c>
      <c r="B5746" s="45">
        <v>41570</v>
      </c>
      <c r="C5746" s="46">
        <v>41570</v>
      </c>
      <c r="D5746" s="55" t="s">
        <v>20</v>
      </c>
      <c r="E5746" s="30" t="s">
        <v>77</v>
      </c>
      <c r="F5746" s="42">
        <v>-80</v>
      </c>
      <c r="G5746" s="83">
        <v>15.099600000000066</v>
      </c>
      <c r="H5746" s="47">
        <v>-80.251660000000001</v>
      </c>
      <c r="I5746" s="42">
        <v>25</v>
      </c>
      <c r="J5746" s="83">
        <v>29.500799999999927</v>
      </c>
      <c r="K5746" s="47">
        <v>25.491679999999999</v>
      </c>
      <c r="L5746" s="89">
        <v>28.975999999999999</v>
      </c>
      <c r="M5746" s="89">
        <v>34.547899999999998</v>
      </c>
      <c r="N5746" s="33"/>
      <c r="O5746" s="33"/>
      <c r="P5746" s="33">
        <v>60.741110003323364</v>
      </c>
      <c r="Q5746" s="31">
        <v>7.5841011000000016</v>
      </c>
      <c r="R5746" s="31"/>
      <c r="S5746" s="31"/>
      <c r="T5746" s="31"/>
      <c r="U5746" s="31"/>
      <c r="V5746" s="31"/>
      <c r="W5746" s="31"/>
      <c r="X5746" s="31"/>
      <c r="Y5746" s="31"/>
      <c r="Z5746" s="31"/>
      <c r="AA5746" s="31"/>
      <c r="AB5746" s="31"/>
      <c r="AC5746" s="31"/>
      <c r="AD5746" s="31"/>
      <c r="AE5746" s="34"/>
      <c r="AF5746" s="31">
        <v>0.59058665601192617</v>
      </c>
      <c r="AG5746" s="31">
        <v>0.18757313967773454</v>
      </c>
      <c r="AH5746" s="34"/>
      <c r="AI5746" s="34"/>
      <c r="AJ5746" s="131"/>
      <c r="AK5746" s="128"/>
      <c r="AL5746" s="122"/>
      <c r="AM5746" s="122"/>
    </row>
    <row r="5747" spans="1:39" s="30" customFormat="1" ht="15" customHeight="1" x14ac:dyDescent="0.2">
      <c r="A5747" s="30">
        <v>5889</v>
      </c>
      <c r="B5747" s="45">
        <v>41570</v>
      </c>
      <c r="C5747" s="46">
        <v>41570</v>
      </c>
      <c r="D5747" s="55" t="s">
        <v>28</v>
      </c>
      <c r="E5747" s="30" t="s">
        <v>77</v>
      </c>
      <c r="F5747" s="42">
        <v>-80</v>
      </c>
      <c r="G5747" s="83">
        <v>12.817200000000355</v>
      </c>
      <c r="H5747" s="47">
        <v>-80.213620000000006</v>
      </c>
      <c r="I5747" s="42">
        <v>25</v>
      </c>
      <c r="J5747" s="83">
        <v>28.057200000000009</v>
      </c>
      <c r="K5747" s="47">
        <v>25.46762</v>
      </c>
      <c r="L5747" s="89">
        <v>29.100200000000001</v>
      </c>
      <c r="M5747" s="89">
        <v>35.348399999999998</v>
      </c>
      <c r="N5747" s="33"/>
      <c r="O5747" s="33"/>
      <c r="P5747" s="33">
        <v>31.279494848786975</v>
      </c>
      <c r="Q5747" s="31">
        <v>7.4206882000000007</v>
      </c>
      <c r="R5747" s="31"/>
      <c r="S5747" s="31"/>
      <c r="T5747" s="31"/>
      <c r="U5747" s="31"/>
      <c r="V5747" s="31"/>
      <c r="W5747" s="31"/>
      <c r="X5747" s="31"/>
      <c r="Y5747" s="31"/>
      <c r="Z5747" s="31"/>
      <c r="AA5747" s="31"/>
      <c r="AB5747" s="31"/>
      <c r="AC5747" s="31"/>
      <c r="AD5747" s="31"/>
      <c r="AE5747" s="34"/>
      <c r="AF5747" s="31">
        <v>0.83711990696283722</v>
      </c>
      <c r="AG5747" s="31">
        <v>0.29119967214093045</v>
      </c>
      <c r="AH5747" s="34"/>
      <c r="AI5747" s="34"/>
      <c r="AJ5747" s="131"/>
      <c r="AK5747" s="128"/>
      <c r="AL5747" s="122"/>
      <c r="AM5747" s="122"/>
    </row>
    <row r="5748" spans="1:39" s="30" customFormat="1" ht="15" customHeight="1" x14ac:dyDescent="0.2">
      <c r="A5748" s="30">
        <v>5890</v>
      </c>
      <c r="B5748" s="45">
        <v>41570</v>
      </c>
      <c r="C5748" s="46">
        <v>41570</v>
      </c>
      <c r="D5748" s="55" t="s">
        <v>22</v>
      </c>
      <c r="E5748" s="30" t="s">
        <v>77</v>
      </c>
      <c r="F5748" s="42">
        <v>-80</v>
      </c>
      <c r="G5748" s="83">
        <v>14.63040000000035</v>
      </c>
      <c r="H5748" s="47">
        <v>-80.243840000000006</v>
      </c>
      <c r="I5748" s="42">
        <v>25</v>
      </c>
      <c r="J5748" s="83">
        <v>24.308399999999963</v>
      </c>
      <c r="K5748" s="47">
        <v>25.405139999999999</v>
      </c>
      <c r="L5748" s="89">
        <v>29.300699999999999</v>
      </c>
      <c r="M5748" s="89">
        <v>35.375599999999999</v>
      </c>
      <c r="N5748" s="33"/>
      <c r="O5748" s="33"/>
      <c r="P5748" s="33">
        <v>77.175141242937855</v>
      </c>
      <c r="Q5748" s="31">
        <v>6.6679173000000009</v>
      </c>
      <c r="R5748" s="31"/>
      <c r="S5748" s="31"/>
      <c r="T5748" s="31"/>
      <c r="U5748" s="31"/>
      <c r="V5748" s="31"/>
      <c r="W5748" s="31"/>
      <c r="X5748" s="31"/>
      <c r="Y5748" s="31"/>
      <c r="Z5748" s="31"/>
      <c r="AA5748" s="31"/>
      <c r="AB5748" s="31"/>
      <c r="AC5748" s="31"/>
      <c r="AD5748" s="31"/>
      <c r="AE5748" s="34"/>
      <c r="AF5748" s="31">
        <v>0.37310808224426129</v>
      </c>
      <c r="AG5748" s="31">
        <v>0.18583810942437928</v>
      </c>
      <c r="AH5748" s="34"/>
      <c r="AI5748" s="34"/>
      <c r="AJ5748" s="131"/>
      <c r="AK5748" s="128"/>
      <c r="AL5748" s="122"/>
      <c r="AM5748" s="122"/>
    </row>
    <row r="5749" spans="1:39" s="30" customFormat="1" ht="15" customHeight="1" x14ac:dyDescent="0.2">
      <c r="A5749" s="30">
        <v>5891</v>
      </c>
      <c r="B5749" s="45">
        <v>41570</v>
      </c>
      <c r="C5749" s="46">
        <v>41570</v>
      </c>
      <c r="D5749" s="55" t="s">
        <v>23</v>
      </c>
      <c r="E5749" s="30" t="s">
        <v>77</v>
      </c>
      <c r="F5749" s="42">
        <v>-80</v>
      </c>
      <c r="G5749" s="83">
        <v>19.275599999999713</v>
      </c>
      <c r="H5749" s="47">
        <v>-80.321259999999995</v>
      </c>
      <c r="I5749" s="42">
        <v>25</v>
      </c>
      <c r="J5749" s="83">
        <v>19.981200000000072</v>
      </c>
      <c r="K5749" s="47">
        <v>25.333020000000001</v>
      </c>
      <c r="L5749" s="89">
        <v>29.427199999999999</v>
      </c>
      <c r="M5749" s="89">
        <v>33.382199999999997</v>
      </c>
      <c r="N5749" s="33"/>
      <c r="O5749" s="33"/>
      <c r="P5749" s="33">
        <v>80.299102691924233</v>
      </c>
      <c r="Q5749" s="31">
        <v>12.751699200000003</v>
      </c>
      <c r="R5749" s="31"/>
      <c r="S5749" s="31"/>
      <c r="T5749" s="31"/>
      <c r="U5749" s="31"/>
      <c r="V5749" s="31"/>
      <c r="W5749" s="31"/>
      <c r="X5749" s="31"/>
      <c r="Y5749" s="31"/>
      <c r="Z5749" s="31"/>
      <c r="AA5749" s="31"/>
      <c r="AB5749" s="31"/>
      <c r="AC5749" s="31"/>
      <c r="AD5749" s="31"/>
      <c r="AE5749" s="34"/>
      <c r="AF5749" s="31">
        <v>1.0836531579137487</v>
      </c>
      <c r="AG5749" s="31">
        <v>0.1130494259841867</v>
      </c>
      <c r="AH5749" s="34"/>
      <c r="AI5749" s="34"/>
      <c r="AJ5749" s="131"/>
      <c r="AK5749" s="128"/>
      <c r="AL5749" s="122"/>
      <c r="AM5749" s="122"/>
    </row>
    <row r="5750" spans="1:39" s="30" customFormat="1" ht="15" customHeight="1" x14ac:dyDescent="0.2">
      <c r="A5750" s="30">
        <v>5892</v>
      </c>
      <c r="B5750" s="45">
        <v>41570</v>
      </c>
      <c r="C5750" s="46">
        <v>41570</v>
      </c>
      <c r="D5750" s="55" t="s">
        <v>24</v>
      </c>
      <c r="E5750" s="30" t="s">
        <v>77</v>
      </c>
      <c r="F5750" s="42">
        <v>-80</v>
      </c>
      <c r="G5750" s="83">
        <v>21.693599999999833</v>
      </c>
      <c r="H5750" s="47">
        <v>-80.361559999999997</v>
      </c>
      <c r="I5750" s="42">
        <v>25</v>
      </c>
      <c r="J5750" s="83">
        <v>17.828399999999931</v>
      </c>
      <c r="K5750" s="47">
        <v>25.297139999999999</v>
      </c>
      <c r="L5750" s="89">
        <v>29.8977</v>
      </c>
      <c r="M5750" s="89">
        <v>29.194400000000002</v>
      </c>
      <c r="N5750" s="33"/>
      <c r="O5750" s="33"/>
      <c r="P5750" s="33">
        <v>77.417746759720842</v>
      </c>
      <c r="Q5750" s="31">
        <v>19.3926923</v>
      </c>
      <c r="R5750" s="31"/>
      <c r="S5750" s="31"/>
      <c r="T5750" s="31"/>
      <c r="U5750" s="31"/>
      <c r="V5750" s="31"/>
      <c r="W5750" s="31"/>
      <c r="X5750" s="31"/>
      <c r="Y5750" s="31"/>
      <c r="Z5750" s="31"/>
      <c r="AA5750" s="31"/>
      <c r="AB5750" s="31"/>
      <c r="AC5750" s="31"/>
      <c r="AD5750" s="31"/>
      <c r="AE5750" s="34"/>
      <c r="AF5750" s="31">
        <v>0.59806607786107879</v>
      </c>
      <c r="AG5750" s="31">
        <v>0.12650278144733687</v>
      </c>
      <c r="AH5750" s="34"/>
      <c r="AI5750" s="34"/>
      <c r="AJ5750" s="131"/>
      <c r="AK5750" s="128"/>
      <c r="AL5750" s="122"/>
      <c r="AM5750" s="122"/>
    </row>
    <row r="5751" spans="1:39" s="30" customFormat="1" ht="15" customHeight="1" x14ac:dyDescent="0.2">
      <c r="A5751" s="30">
        <v>5893</v>
      </c>
      <c r="B5751" s="45">
        <v>41570</v>
      </c>
      <c r="C5751" s="46">
        <v>41570</v>
      </c>
      <c r="D5751" s="55" t="s">
        <v>25</v>
      </c>
      <c r="E5751" s="30" t="s">
        <v>79</v>
      </c>
      <c r="F5751" s="42">
        <v>-80</v>
      </c>
      <c r="G5751" s="83">
        <v>22.558799999999906</v>
      </c>
      <c r="H5751" s="47">
        <v>-80.375979999999998</v>
      </c>
      <c r="I5751" s="42">
        <v>25</v>
      </c>
      <c r="J5751" s="83">
        <v>14.332800000000105</v>
      </c>
      <c r="K5751" s="47">
        <v>25.238880000000002</v>
      </c>
      <c r="L5751" s="89">
        <v>30.0198</v>
      </c>
      <c r="M5751" s="89">
        <v>29.808800000000002</v>
      </c>
      <c r="N5751" s="33"/>
      <c r="O5751" s="33"/>
      <c r="P5751" s="33">
        <v>78.471252907942841</v>
      </c>
      <c r="Q5751" s="31">
        <v>17.887150500000001</v>
      </c>
      <c r="R5751" s="31"/>
      <c r="S5751" s="31"/>
      <c r="T5751" s="31"/>
      <c r="U5751" s="31"/>
      <c r="V5751" s="31"/>
      <c r="W5751" s="31"/>
      <c r="X5751" s="31"/>
      <c r="Y5751" s="31"/>
      <c r="Z5751" s="31"/>
      <c r="AA5751" s="31"/>
      <c r="AB5751" s="31"/>
      <c r="AC5751" s="31"/>
      <c r="AD5751" s="31"/>
      <c r="AE5751" s="34"/>
      <c r="AF5751" s="31">
        <v>0.65387407165860134</v>
      </c>
      <c r="AG5751" s="31">
        <v>9.8338981077243814E-2</v>
      </c>
      <c r="AH5751" s="34"/>
      <c r="AI5751" s="34"/>
      <c r="AJ5751" s="131"/>
      <c r="AK5751" s="128"/>
      <c r="AL5751" s="122"/>
      <c r="AM5751" s="122"/>
    </row>
    <row r="5752" spans="1:39" s="30" customFormat="1" ht="15" customHeight="1" x14ac:dyDescent="0.2">
      <c r="A5752" s="30">
        <v>5894</v>
      </c>
      <c r="B5752" s="45">
        <v>41570</v>
      </c>
      <c r="C5752" s="46">
        <v>41570</v>
      </c>
      <c r="D5752" s="55" t="s">
        <v>26</v>
      </c>
      <c r="E5752" s="30" t="s">
        <v>79</v>
      </c>
      <c r="F5752" s="42">
        <v>-80</v>
      </c>
      <c r="G5752" s="83">
        <v>25.324799999999641</v>
      </c>
      <c r="H5752" s="47">
        <v>-80.422079999999994</v>
      </c>
      <c r="I5752" s="42">
        <v>25</v>
      </c>
      <c r="J5752" s="83">
        <v>15.345599999999919</v>
      </c>
      <c r="K5752" s="47">
        <v>25.255759999999999</v>
      </c>
      <c r="L5752" s="89">
        <v>30.403500000000001</v>
      </c>
      <c r="M5752" s="89">
        <v>24.809200000000001</v>
      </c>
      <c r="N5752" s="33"/>
      <c r="O5752" s="33"/>
      <c r="P5752" s="33">
        <v>71.575274177467591</v>
      </c>
      <c r="Q5752" s="31">
        <v>28.910824000000002</v>
      </c>
      <c r="R5752" s="31"/>
      <c r="S5752" s="31"/>
      <c r="T5752" s="31"/>
      <c r="U5752" s="31"/>
      <c r="V5752" s="31"/>
      <c r="W5752" s="31"/>
      <c r="X5752" s="31"/>
      <c r="Y5752" s="31"/>
      <c r="Z5752" s="31"/>
      <c r="AA5752" s="31"/>
      <c r="AB5752" s="31"/>
      <c r="AC5752" s="31"/>
      <c r="AD5752" s="31"/>
      <c r="AE5752" s="34"/>
      <c r="AF5752" s="31">
        <v>0.72262721865657986</v>
      </c>
      <c r="AG5752" s="31">
        <v>0.20102833191428859</v>
      </c>
      <c r="AH5752" s="34"/>
      <c r="AI5752" s="34"/>
      <c r="AJ5752" s="131"/>
      <c r="AK5752" s="128"/>
      <c r="AL5752" s="122"/>
      <c r="AM5752" s="122"/>
    </row>
    <row r="5753" spans="1:39" s="30" customFormat="1" ht="15" customHeight="1" x14ac:dyDescent="0.2">
      <c r="A5753" s="30">
        <v>5895</v>
      </c>
      <c r="B5753" s="45">
        <v>41570</v>
      </c>
      <c r="C5753" s="46">
        <v>41570</v>
      </c>
      <c r="D5753" s="55" t="s">
        <v>27</v>
      </c>
      <c r="E5753" s="30" t="s">
        <v>79</v>
      </c>
      <c r="F5753" s="42">
        <v>-80</v>
      </c>
      <c r="G5753" s="83">
        <v>25.406399999999962</v>
      </c>
      <c r="H5753" s="47">
        <v>-80.423439999999999</v>
      </c>
      <c r="I5753" s="42">
        <v>25</v>
      </c>
      <c r="J5753" s="83">
        <v>10.579200000000029</v>
      </c>
      <c r="K5753" s="47">
        <v>25.17632</v>
      </c>
      <c r="L5753" s="89">
        <v>30.156400000000001</v>
      </c>
      <c r="M5753" s="89">
        <v>29.69</v>
      </c>
      <c r="N5753" s="33"/>
      <c r="O5753" s="33"/>
      <c r="P5753" s="33">
        <v>76.281156530408779</v>
      </c>
      <c r="Q5753" s="31">
        <v>17.592471499999998</v>
      </c>
      <c r="R5753" s="31"/>
      <c r="S5753" s="31"/>
      <c r="T5753" s="31"/>
      <c r="U5753" s="31"/>
      <c r="V5753" s="31"/>
      <c r="W5753" s="31"/>
      <c r="X5753" s="31"/>
      <c r="Y5753" s="31"/>
      <c r="Z5753" s="31"/>
      <c r="AA5753" s="31"/>
      <c r="AB5753" s="31"/>
      <c r="AC5753" s="31"/>
      <c r="AD5753" s="31"/>
      <c r="AE5753" s="34"/>
      <c r="AF5753" s="31">
        <v>0.67976437805951373</v>
      </c>
      <c r="AG5753" s="31">
        <v>7.4388618074747503E-2</v>
      </c>
      <c r="AH5753" s="34"/>
      <c r="AI5753" s="34"/>
      <c r="AJ5753" s="131"/>
      <c r="AK5753" s="128"/>
      <c r="AL5753" s="122"/>
      <c r="AM5753" s="122"/>
    </row>
    <row r="5754" spans="1:39" s="30" customFormat="1" ht="15" customHeight="1" x14ac:dyDescent="0.2">
      <c r="A5754" s="30">
        <v>5896</v>
      </c>
      <c r="B5754" s="45">
        <v>41570</v>
      </c>
      <c r="C5754" s="46">
        <v>41570</v>
      </c>
      <c r="D5754" s="55">
        <v>1</v>
      </c>
      <c r="E5754" s="30" t="s">
        <v>47</v>
      </c>
      <c r="F5754" s="42">
        <v>-80</v>
      </c>
      <c r="G5754" s="83">
        <v>29.79360000000014</v>
      </c>
      <c r="H5754" s="47">
        <v>-80.496560000000002</v>
      </c>
      <c r="I5754" s="42">
        <v>25</v>
      </c>
      <c r="J5754" s="83">
        <v>11.058000000000021</v>
      </c>
      <c r="K5754" s="47">
        <v>25.1843</v>
      </c>
      <c r="L5754" s="89">
        <v>30.031700000000001</v>
      </c>
      <c r="M5754" s="89">
        <v>23.475300000000001</v>
      </c>
      <c r="N5754" s="33"/>
      <c r="O5754" s="33"/>
      <c r="P5754" s="33">
        <v>51.651711532070458</v>
      </c>
      <c r="Q5754" s="31">
        <v>16.054782899999999</v>
      </c>
      <c r="R5754" s="31"/>
      <c r="S5754" s="31"/>
      <c r="T5754" s="31"/>
      <c r="U5754" s="31"/>
      <c r="V5754" s="31"/>
      <c r="W5754" s="31"/>
      <c r="X5754" s="31"/>
      <c r="Y5754" s="31"/>
      <c r="Z5754" s="31"/>
      <c r="AA5754" s="31"/>
      <c r="AB5754" s="31"/>
      <c r="AC5754" s="31"/>
      <c r="AD5754" s="31"/>
      <c r="AE5754" s="34"/>
      <c r="AF5754" s="31">
        <v>0.80087347800155984</v>
      </c>
      <c r="AG5754" s="31">
        <v>5.1004166827912742E-2</v>
      </c>
      <c r="AH5754" s="34"/>
      <c r="AI5754" s="34"/>
      <c r="AJ5754" s="131"/>
      <c r="AK5754" s="128"/>
      <c r="AL5754" s="122"/>
      <c r="AM5754" s="122"/>
    </row>
    <row r="5755" spans="1:39" s="30" customFormat="1" ht="15" customHeight="1" x14ac:dyDescent="0.2">
      <c r="A5755" s="30">
        <v>5897</v>
      </c>
      <c r="B5755" s="45">
        <v>41570</v>
      </c>
      <c r="C5755" s="46">
        <v>41570</v>
      </c>
      <c r="D5755" s="55">
        <v>2</v>
      </c>
      <c r="E5755" s="30" t="s">
        <v>47</v>
      </c>
      <c r="F5755" s="42">
        <v>-80</v>
      </c>
      <c r="G5755" s="83">
        <v>33.721200000000238</v>
      </c>
      <c r="H5755" s="47">
        <v>-80.562020000000004</v>
      </c>
      <c r="I5755" s="42">
        <v>25</v>
      </c>
      <c r="J5755" s="83">
        <v>10.087199999999896</v>
      </c>
      <c r="K5755" s="47">
        <v>25.168119999999998</v>
      </c>
      <c r="L5755" s="89">
        <v>30.0441</v>
      </c>
      <c r="M5755" s="89">
        <v>22.9452</v>
      </c>
      <c r="N5755" s="33"/>
      <c r="O5755" s="33"/>
      <c r="P5755" s="33">
        <v>69.38185443668992</v>
      </c>
      <c r="Q5755" s="31">
        <v>13.145497500000001</v>
      </c>
      <c r="R5755" s="31"/>
      <c r="S5755" s="31"/>
      <c r="T5755" s="31"/>
      <c r="U5755" s="31"/>
      <c r="V5755" s="31"/>
      <c r="W5755" s="31"/>
      <c r="X5755" s="31"/>
      <c r="Y5755" s="31"/>
      <c r="Z5755" s="31"/>
      <c r="AA5755" s="31"/>
      <c r="AB5755" s="31"/>
      <c r="AC5755" s="31"/>
      <c r="AD5755" s="31"/>
      <c r="AE5755" s="34"/>
      <c r="AF5755" s="31">
        <v>0.3699437114619275</v>
      </c>
      <c r="AG5755" s="31">
        <v>4.3506725325505098E-2</v>
      </c>
      <c r="AH5755" s="34"/>
      <c r="AI5755" s="34"/>
      <c r="AJ5755" s="131"/>
      <c r="AK5755" s="128"/>
      <c r="AL5755" s="122"/>
      <c r="AM5755" s="122"/>
    </row>
    <row r="5756" spans="1:39" s="30" customFormat="1" ht="15" customHeight="1" x14ac:dyDescent="0.2">
      <c r="A5756" s="30">
        <v>5898</v>
      </c>
      <c r="B5756" s="45">
        <v>41570</v>
      </c>
      <c r="C5756" s="46">
        <v>41570</v>
      </c>
      <c r="D5756" s="55">
        <v>3</v>
      </c>
      <c r="E5756" s="30" t="s">
        <v>47</v>
      </c>
      <c r="F5756" s="42">
        <v>-80</v>
      </c>
      <c r="G5756" s="83">
        <v>37.228800000000035</v>
      </c>
      <c r="H5756" s="47">
        <v>-80.620480000000001</v>
      </c>
      <c r="I5756" s="42">
        <v>25</v>
      </c>
      <c r="J5756" s="83">
        <v>9.030000000000058</v>
      </c>
      <c r="K5756" s="47">
        <v>25.150500000000001</v>
      </c>
      <c r="L5756" s="89">
        <v>30.330400000000001</v>
      </c>
      <c r="M5756" s="89">
        <v>21.269400000000001</v>
      </c>
      <c r="N5756" s="33"/>
      <c r="O5756" s="33"/>
      <c r="P5756" s="33">
        <v>66.055167829843811</v>
      </c>
      <c r="Q5756" s="31">
        <v>13.145497500000001</v>
      </c>
      <c r="R5756" s="31"/>
      <c r="S5756" s="31"/>
      <c r="T5756" s="31"/>
      <c r="U5756" s="31"/>
      <c r="V5756" s="31"/>
      <c r="W5756" s="31"/>
      <c r="X5756" s="31"/>
      <c r="Y5756" s="31"/>
      <c r="Z5756" s="31"/>
      <c r="AA5756" s="31"/>
      <c r="AB5756" s="31"/>
      <c r="AC5756" s="31"/>
      <c r="AD5756" s="31"/>
      <c r="AE5756" s="34"/>
      <c r="AF5756" s="31">
        <v>0.53247730164543372</v>
      </c>
      <c r="AG5756" s="31">
        <v>4.5625831082565821E-2</v>
      </c>
      <c r="AH5756" s="34"/>
      <c r="AI5756" s="34"/>
      <c r="AJ5756" s="131"/>
      <c r="AK5756" s="128"/>
      <c r="AL5756" s="122"/>
      <c r="AM5756" s="122"/>
    </row>
    <row r="5757" spans="1:39" s="30" customFormat="1" ht="15" customHeight="1" x14ac:dyDescent="0.2">
      <c r="A5757" s="30">
        <v>5899</v>
      </c>
      <c r="B5757" s="45">
        <v>41570</v>
      </c>
      <c r="C5757" s="46">
        <v>41570</v>
      </c>
      <c r="D5757" s="55">
        <v>22</v>
      </c>
      <c r="E5757" s="30" t="s">
        <v>47</v>
      </c>
      <c r="F5757" s="42">
        <v>-80</v>
      </c>
      <c r="G5757" s="83">
        <v>36.194399999999973</v>
      </c>
      <c r="H5757" s="47">
        <v>-80.60324</v>
      </c>
      <c r="I5757" s="42">
        <v>25</v>
      </c>
      <c r="J5757" s="83">
        <v>5.9747999999999735</v>
      </c>
      <c r="K5757" s="47">
        <v>25.09958</v>
      </c>
      <c r="L5757" s="89">
        <v>30.0288</v>
      </c>
      <c r="M5757" s="89">
        <v>26.365300000000001</v>
      </c>
      <c r="N5757" s="33"/>
      <c r="O5757" s="33"/>
      <c r="P5757" s="33">
        <v>24.260551678298441</v>
      </c>
      <c r="Q5757" s="31">
        <v>9.1860833</v>
      </c>
      <c r="R5757" s="31"/>
      <c r="S5757" s="31"/>
      <c r="T5757" s="31"/>
      <c r="U5757" s="31"/>
      <c r="V5757" s="31"/>
      <c r="W5757" s="31"/>
      <c r="X5757" s="31"/>
      <c r="Y5757" s="31"/>
      <c r="Z5757" s="31"/>
      <c r="AA5757" s="31"/>
      <c r="AB5757" s="31"/>
      <c r="AC5757" s="31"/>
      <c r="AD5757" s="31"/>
      <c r="AE5757" s="34"/>
      <c r="AF5757" s="31">
        <v>0.75484626662216003</v>
      </c>
      <c r="AG5757" s="31">
        <v>5.5565088066168104E-2</v>
      </c>
      <c r="AH5757" s="34"/>
      <c r="AI5757" s="34"/>
      <c r="AJ5757" s="131"/>
      <c r="AK5757" s="128"/>
      <c r="AL5757" s="122"/>
      <c r="AM5757" s="122"/>
    </row>
    <row r="5758" spans="1:39" s="30" customFormat="1" ht="15" customHeight="1" x14ac:dyDescent="0.2">
      <c r="A5758" s="30">
        <v>5900</v>
      </c>
      <c r="B5758" s="45">
        <v>41570</v>
      </c>
      <c r="C5758" s="46">
        <v>41570</v>
      </c>
      <c r="D5758" s="55">
        <v>21</v>
      </c>
      <c r="E5758" s="30" t="s">
        <v>47</v>
      </c>
      <c r="F5758" s="42">
        <v>-80</v>
      </c>
      <c r="G5758" s="83">
        <v>30.854400000000055</v>
      </c>
      <c r="H5758" s="47">
        <v>-80.514240000000001</v>
      </c>
      <c r="I5758" s="42">
        <v>25</v>
      </c>
      <c r="J5758" s="83">
        <v>6.7799999999999727</v>
      </c>
      <c r="K5758" s="47">
        <v>25.113</v>
      </c>
      <c r="L5758" s="89">
        <v>30.193000000000001</v>
      </c>
      <c r="M5758" s="89">
        <v>29.273900000000001</v>
      </c>
      <c r="N5758" s="33"/>
      <c r="O5758" s="33"/>
      <c r="P5758" s="33">
        <v>68.570953805250909</v>
      </c>
      <c r="Q5758" s="31">
        <v>9.1860833</v>
      </c>
      <c r="R5758" s="31"/>
      <c r="S5758" s="31"/>
      <c r="T5758" s="31"/>
      <c r="U5758" s="31"/>
      <c r="V5758" s="31"/>
      <c r="W5758" s="31"/>
      <c r="X5758" s="31"/>
      <c r="Y5758" s="31"/>
      <c r="Z5758" s="31"/>
      <c r="AA5758" s="31"/>
      <c r="AB5758" s="31"/>
      <c r="AC5758" s="31"/>
      <c r="AD5758" s="31"/>
      <c r="AE5758" s="34"/>
      <c r="AF5758" s="31">
        <v>0.55750459783298245</v>
      </c>
      <c r="AG5758" s="31">
        <v>9.8923749606067438E-2</v>
      </c>
      <c r="AH5758" s="34"/>
      <c r="AI5758" s="34"/>
      <c r="AJ5758" s="131"/>
      <c r="AK5758" s="128"/>
      <c r="AL5758" s="122"/>
      <c r="AM5758" s="122"/>
    </row>
    <row r="5759" spans="1:39" s="30" customFormat="1" ht="15" customHeight="1" x14ac:dyDescent="0.2">
      <c r="A5759" s="30">
        <v>5901</v>
      </c>
      <c r="B5759" s="45">
        <v>41570</v>
      </c>
      <c r="C5759" s="46">
        <v>41570</v>
      </c>
      <c r="D5759" s="55">
        <v>20</v>
      </c>
      <c r="E5759" s="30" t="s">
        <v>47</v>
      </c>
      <c r="F5759" s="42">
        <v>-80</v>
      </c>
      <c r="G5759" s="83">
        <v>29.552400000000318</v>
      </c>
      <c r="H5759" s="47">
        <v>-80.492540000000005</v>
      </c>
      <c r="I5759" s="42">
        <v>25</v>
      </c>
      <c r="J5759" s="83">
        <v>4.0151999999999788</v>
      </c>
      <c r="K5759" s="47">
        <v>25.06692</v>
      </c>
      <c r="L5759" s="89">
        <v>30.180599999999998</v>
      </c>
      <c r="M5759" s="89">
        <v>31.500800000000002</v>
      </c>
      <c r="N5759" s="33"/>
      <c r="O5759" s="33"/>
      <c r="P5759" s="33">
        <v>67.111997341309419</v>
      </c>
      <c r="Q5759" s="31">
        <v>8.9583767999999999</v>
      </c>
      <c r="R5759" s="31"/>
      <c r="S5759" s="31"/>
      <c r="T5759" s="31"/>
      <c r="U5759" s="31"/>
      <c r="V5759" s="31"/>
      <c r="W5759" s="31"/>
      <c r="X5759" s="31"/>
      <c r="Y5759" s="31"/>
      <c r="Z5759" s="31"/>
      <c r="AA5759" s="31"/>
      <c r="AB5759" s="31"/>
      <c r="AC5759" s="31"/>
      <c r="AD5759" s="31"/>
      <c r="AE5759" s="34"/>
      <c r="AF5759" s="31">
        <v>0.61791531276844491</v>
      </c>
      <c r="AG5759" s="31">
        <v>6.2277341301202278E-2</v>
      </c>
      <c r="AH5759" s="34"/>
      <c r="AI5759" s="34"/>
      <c r="AJ5759" s="131"/>
      <c r="AK5759" s="128"/>
      <c r="AL5759" s="122"/>
      <c r="AM5759" s="122"/>
    </row>
    <row r="5760" spans="1:39" s="30" customFormat="1" ht="15" customHeight="1" x14ac:dyDescent="0.2">
      <c r="A5760" s="30">
        <v>5902</v>
      </c>
      <c r="B5760" s="45">
        <v>41570</v>
      </c>
      <c r="C5760" s="46">
        <v>41570</v>
      </c>
      <c r="D5760" s="55">
        <v>19</v>
      </c>
      <c r="E5760" s="30" t="s">
        <v>47</v>
      </c>
      <c r="F5760" s="42">
        <v>-80</v>
      </c>
      <c r="G5760" s="83">
        <v>32.893200000000036</v>
      </c>
      <c r="H5760" s="47">
        <v>-80.548220000000001</v>
      </c>
      <c r="I5760" s="42">
        <v>25</v>
      </c>
      <c r="J5760" s="83">
        <v>1.1663999999999675</v>
      </c>
      <c r="K5760" s="47">
        <v>25.019439999999999</v>
      </c>
      <c r="L5760" s="89">
        <v>30.391100000000002</v>
      </c>
      <c r="M5760" s="89">
        <v>35.601599999999998</v>
      </c>
      <c r="N5760" s="33"/>
      <c r="O5760" s="33"/>
      <c r="P5760" s="33">
        <v>77.620471917580588</v>
      </c>
      <c r="Q5760" s="31">
        <v>9.7432945000000011</v>
      </c>
      <c r="R5760" s="31"/>
      <c r="S5760" s="31"/>
      <c r="T5760" s="31"/>
      <c r="U5760" s="31"/>
      <c r="V5760" s="31"/>
      <c r="W5760" s="31"/>
      <c r="X5760" s="31"/>
      <c r="Y5760" s="31"/>
      <c r="Z5760" s="31"/>
      <c r="AA5760" s="31"/>
      <c r="AB5760" s="31"/>
      <c r="AC5760" s="31"/>
      <c r="AD5760" s="31"/>
      <c r="AE5760" s="34"/>
      <c r="AF5760" s="31">
        <v>0.79310638608128636</v>
      </c>
      <c r="AG5760" s="31">
        <v>0.11236219512943135</v>
      </c>
      <c r="AH5760" s="34"/>
      <c r="AI5760" s="34"/>
      <c r="AJ5760" s="131"/>
      <c r="AK5760" s="128"/>
      <c r="AL5760" s="122"/>
      <c r="AM5760" s="122"/>
    </row>
    <row r="5761" spans="1:39" s="30" customFormat="1" ht="15" customHeight="1" x14ac:dyDescent="0.2">
      <c r="A5761" s="30">
        <v>5903</v>
      </c>
      <c r="B5761" s="45">
        <v>41570</v>
      </c>
      <c r="C5761" s="46">
        <v>41571</v>
      </c>
      <c r="D5761" s="55">
        <v>40</v>
      </c>
      <c r="E5761" s="30" t="s">
        <v>47</v>
      </c>
      <c r="F5761" s="42">
        <v>-80</v>
      </c>
      <c r="G5761" s="83">
        <v>35.921999999999628</v>
      </c>
      <c r="H5761" s="10">
        <v>-80.598699999999994</v>
      </c>
      <c r="I5761" s="42">
        <v>25</v>
      </c>
      <c r="J5761" s="83">
        <v>1.0271999999999082</v>
      </c>
      <c r="K5761" s="47">
        <v>25.017119999999998</v>
      </c>
      <c r="L5761" s="89">
        <v>28.6389</v>
      </c>
      <c r="M5761" s="89">
        <v>26.835899999999999</v>
      </c>
      <c r="N5761" s="33"/>
      <c r="O5761" s="33"/>
      <c r="P5761" s="33">
        <v>71.372549019607831</v>
      </c>
      <c r="Q5761" s="31">
        <v>8.9262300000000003</v>
      </c>
      <c r="R5761" s="31"/>
      <c r="S5761" s="31"/>
      <c r="T5761" s="31"/>
      <c r="U5761" s="31"/>
      <c r="V5761" s="31"/>
      <c r="W5761" s="31"/>
      <c r="X5761" s="31"/>
      <c r="Y5761" s="31"/>
      <c r="Z5761" s="31"/>
      <c r="AA5761" s="31"/>
      <c r="AB5761" s="31"/>
      <c r="AC5761" s="31"/>
      <c r="AD5761" s="31"/>
      <c r="AE5761" s="34"/>
      <c r="AF5761" s="31">
        <v>0.71255876616733627</v>
      </c>
      <c r="AG5761" s="31">
        <v>0.12743672534683753</v>
      </c>
      <c r="AH5761" s="34"/>
      <c r="AI5761" s="34"/>
      <c r="AJ5761" s="131"/>
      <c r="AK5761" s="128"/>
      <c r="AL5761" s="122"/>
      <c r="AM5761" s="122"/>
    </row>
    <row r="5762" spans="1:39" s="30" customFormat="1" ht="15" customHeight="1" x14ac:dyDescent="0.2">
      <c r="A5762" s="30">
        <v>5904</v>
      </c>
      <c r="B5762" s="45">
        <v>41570</v>
      </c>
      <c r="C5762" s="46">
        <v>41571</v>
      </c>
      <c r="D5762" s="55">
        <v>23</v>
      </c>
      <c r="E5762" s="30" t="s">
        <v>47</v>
      </c>
      <c r="F5762" s="42">
        <v>-80</v>
      </c>
      <c r="G5762" s="83">
        <v>37.462800000000129</v>
      </c>
      <c r="H5762" s="10">
        <v>-80.624380000000002</v>
      </c>
      <c r="I5762" s="42">
        <v>25</v>
      </c>
      <c r="J5762" s="83">
        <v>3.3372000000000668</v>
      </c>
      <c r="K5762" s="47">
        <v>25.055620000000001</v>
      </c>
      <c r="L5762" s="89">
        <v>28.607900000000001</v>
      </c>
      <c r="M5762" s="89">
        <v>24.0901</v>
      </c>
      <c r="N5762" s="33"/>
      <c r="O5762" s="33"/>
      <c r="P5762" s="33">
        <v>64.878697241608506</v>
      </c>
      <c r="Q5762" s="31">
        <v>9.4164687000000011</v>
      </c>
      <c r="R5762" s="31"/>
      <c r="S5762" s="31"/>
      <c r="T5762" s="31"/>
      <c r="U5762" s="31"/>
      <c r="V5762" s="31"/>
      <c r="W5762" s="31"/>
      <c r="X5762" s="31"/>
      <c r="Y5762" s="31"/>
      <c r="Z5762" s="31"/>
      <c r="AA5762" s="31"/>
      <c r="AB5762" s="31"/>
      <c r="AC5762" s="31"/>
      <c r="AD5762" s="31"/>
      <c r="AE5762" s="34"/>
      <c r="AF5762" s="31">
        <v>0.7197505179453676</v>
      </c>
      <c r="AG5762" s="31">
        <v>0.15152656086826605</v>
      </c>
      <c r="AH5762" s="34"/>
      <c r="AI5762" s="34"/>
      <c r="AJ5762" s="131"/>
      <c r="AK5762" s="128"/>
      <c r="AL5762" s="122"/>
      <c r="AM5762" s="122"/>
    </row>
    <row r="5763" spans="1:39" s="30" customFormat="1" ht="15" customHeight="1" x14ac:dyDescent="0.2">
      <c r="A5763" s="30">
        <v>5905</v>
      </c>
      <c r="B5763" s="45">
        <v>41570</v>
      </c>
      <c r="C5763" s="46">
        <v>41571</v>
      </c>
      <c r="D5763" s="55">
        <v>24</v>
      </c>
      <c r="E5763" s="30" t="s">
        <v>48</v>
      </c>
      <c r="F5763" s="42">
        <v>-80</v>
      </c>
      <c r="G5763" s="83">
        <v>40.024799999999914</v>
      </c>
      <c r="H5763" s="10">
        <v>-80.667079999999999</v>
      </c>
      <c r="I5763" s="42">
        <v>25</v>
      </c>
      <c r="J5763" s="83">
        <v>3.801599999999965</v>
      </c>
      <c r="K5763" s="47">
        <v>25.063359999999999</v>
      </c>
      <c r="L5763" s="89">
        <v>28.428000000000001</v>
      </c>
      <c r="M5763" s="89">
        <v>29.767900000000001</v>
      </c>
      <c r="N5763" s="33"/>
      <c r="O5763" s="33"/>
      <c r="P5763" s="33">
        <v>72.791625124626123</v>
      </c>
      <c r="Q5763" s="31">
        <v>10.0379735</v>
      </c>
      <c r="R5763" s="31"/>
      <c r="S5763" s="31"/>
      <c r="T5763" s="31"/>
      <c r="U5763" s="31"/>
      <c r="V5763" s="31"/>
      <c r="W5763" s="31"/>
      <c r="X5763" s="31"/>
      <c r="Y5763" s="31"/>
      <c r="Z5763" s="31"/>
      <c r="AA5763" s="31"/>
      <c r="AB5763" s="31"/>
      <c r="AC5763" s="31"/>
      <c r="AD5763" s="31"/>
      <c r="AE5763" s="34"/>
      <c r="AF5763" s="31">
        <v>0.95563997626479247</v>
      </c>
      <c r="AG5763" s="31">
        <v>0.1290308763746128</v>
      </c>
      <c r="AH5763" s="34"/>
      <c r="AI5763" s="34"/>
      <c r="AJ5763" s="131"/>
      <c r="AK5763" s="128"/>
      <c r="AL5763" s="122"/>
      <c r="AM5763" s="122"/>
    </row>
    <row r="5764" spans="1:39" s="30" customFormat="1" ht="15" customHeight="1" x14ac:dyDescent="0.2">
      <c r="A5764" s="30">
        <v>5906</v>
      </c>
      <c r="B5764" s="45">
        <v>41570</v>
      </c>
      <c r="C5764" s="46">
        <v>41571</v>
      </c>
      <c r="D5764" s="55">
        <v>25</v>
      </c>
      <c r="E5764" s="30" t="s">
        <v>48</v>
      </c>
      <c r="F5764" s="42">
        <v>-80</v>
      </c>
      <c r="G5764" s="83">
        <v>43.076399999999921</v>
      </c>
      <c r="H5764" s="10">
        <v>-80.717939999999999</v>
      </c>
      <c r="I5764" s="42">
        <v>25</v>
      </c>
      <c r="J5764" s="83">
        <v>3.5879999999999512</v>
      </c>
      <c r="K5764" s="47">
        <v>25.059799999999999</v>
      </c>
      <c r="L5764" s="89">
        <v>28.5457</v>
      </c>
      <c r="M5764" s="89">
        <v>31.1997</v>
      </c>
      <c r="N5764" s="33"/>
      <c r="O5764" s="33"/>
      <c r="P5764" s="33">
        <v>76.483881688268525</v>
      </c>
      <c r="Q5764" s="31">
        <v>18.3773892</v>
      </c>
      <c r="R5764" s="31"/>
      <c r="S5764" s="31"/>
      <c r="T5764" s="31"/>
      <c r="U5764" s="31"/>
      <c r="V5764" s="31"/>
      <c r="W5764" s="31"/>
      <c r="X5764" s="31"/>
      <c r="Y5764" s="31"/>
      <c r="Z5764" s="31"/>
      <c r="AA5764" s="31"/>
      <c r="AB5764" s="31"/>
      <c r="AC5764" s="31"/>
      <c r="AD5764" s="31"/>
      <c r="AE5764" s="34"/>
      <c r="AF5764" s="31">
        <v>1.0813517973447788</v>
      </c>
      <c r="AG5764" s="31">
        <v>0.24678195179584772</v>
      </c>
      <c r="AH5764" s="34"/>
      <c r="AI5764" s="34"/>
      <c r="AJ5764" s="131"/>
      <c r="AK5764" s="128"/>
      <c r="AL5764" s="122"/>
      <c r="AM5764" s="122"/>
    </row>
    <row r="5765" spans="1:39" s="30" customFormat="1" ht="15" customHeight="1" x14ac:dyDescent="0.2">
      <c r="A5765" s="30">
        <v>5907</v>
      </c>
      <c r="B5765" s="45">
        <v>41570</v>
      </c>
      <c r="C5765" s="46">
        <v>41571</v>
      </c>
      <c r="D5765" s="55">
        <v>4</v>
      </c>
      <c r="E5765" s="30" t="s">
        <v>48</v>
      </c>
      <c r="F5765" s="42">
        <v>-80</v>
      </c>
      <c r="G5765" s="83">
        <v>40.75080000000014</v>
      </c>
      <c r="H5765" s="10">
        <v>-80.679180000000002</v>
      </c>
      <c r="I5765" s="42">
        <v>25</v>
      </c>
      <c r="J5765" s="83">
        <v>7.920000000000087</v>
      </c>
      <c r="K5765" s="47">
        <v>25.132000000000001</v>
      </c>
      <c r="L5765" s="89">
        <v>28.118600000000001</v>
      </c>
      <c r="M5765" s="89">
        <v>25.758299999999998</v>
      </c>
      <c r="N5765" s="33"/>
      <c r="O5765" s="33"/>
      <c r="P5765" s="33">
        <v>76.726487205051512</v>
      </c>
      <c r="Q5765" s="31">
        <v>17.396911800000002</v>
      </c>
      <c r="R5765" s="31"/>
      <c r="S5765" s="31"/>
      <c r="T5765" s="31"/>
      <c r="U5765" s="31"/>
      <c r="V5765" s="31"/>
      <c r="W5765" s="31"/>
      <c r="X5765" s="31"/>
      <c r="Y5765" s="31"/>
      <c r="Z5765" s="31"/>
      <c r="AA5765" s="31"/>
      <c r="AB5765" s="31"/>
      <c r="AC5765" s="31"/>
      <c r="AD5765" s="31"/>
      <c r="AE5765" s="34"/>
      <c r="AF5765" s="31">
        <v>0.6731479664237251</v>
      </c>
      <c r="AG5765" s="31">
        <v>0.12392627740049245</v>
      </c>
      <c r="AH5765" s="34"/>
      <c r="AI5765" s="34"/>
      <c r="AJ5765" s="131"/>
      <c r="AK5765" s="128"/>
      <c r="AL5765" s="122"/>
      <c r="AM5765" s="122"/>
    </row>
    <row r="5766" spans="1:39" s="30" customFormat="1" ht="15" customHeight="1" x14ac:dyDescent="0.2">
      <c r="A5766" s="30">
        <v>5908</v>
      </c>
      <c r="B5766" s="45">
        <v>41570</v>
      </c>
      <c r="C5766" s="46">
        <v>41571</v>
      </c>
      <c r="D5766" s="55">
        <v>5</v>
      </c>
      <c r="E5766" s="30" t="s">
        <v>48</v>
      </c>
      <c r="F5766" s="42">
        <v>-80</v>
      </c>
      <c r="G5766" s="83">
        <v>43.173600000000079</v>
      </c>
      <c r="H5766" s="10">
        <v>-80.719560000000001</v>
      </c>
      <c r="I5766" s="42">
        <v>25</v>
      </c>
      <c r="J5766" s="83">
        <v>6.9431999999999761</v>
      </c>
      <c r="K5766" s="47">
        <v>25.11572</v>
      </c>
      <c r="L5766" s="89">
        <v>28.224</v>
      </c>
      <c r="M5766" s="89">
        <v>27.726600000000001</v>
      </c>
      <c r="N5766" s="33"/>
      <c r="O5766" s="33"/>
      <c r="P5766" s="33">
        <v>24.543037554004652</v>
      </c>
      <c r="Q5766" s="31">
        <v>20.472289</v>
      </c>
      <c r="R5766" s="31"/>
      <c r="S5766" s="31"/>
      <c r="T5766" s="31"/>
      <c r="U5766" s="31"/>
      <c r="V5766" s="31"/>
      <c r="W5766" s="31"/>
      <c r="X5766" s="31"/>
      <c r="Y5766" s="31"/>
      <c r="Z5766" s="31"/>
      <c r="AA5766" s="31"/>
      <c r="AB5766" s="31"/>
      <c r="AC5766" s="31"/>
      <c r="AD5766" s="31"/>
      <c r="AE5766" s="34"/>
      <c r="AF5766" s="31">
        <v>1.5094048631731989</v>
      </c>
      <c r="AG5766" s="31">
        <v>0.29110510348174967</v>
      </c>
      <c r="AH5766" s="34"/>
      <c r="AI5766" s="34"/>
      <c r="AJ5766" s="131"/>
      <c r="AK5766" s="128"/>
      <c r="AL5766" s="122"/>
      <c r="AM5766" s="122"/>
    </row>
    <row r="5767" spans="1:39" s="30" customFormat="1" ht="15" customHeight="1" x14ac:dyDescent="0.2">
      <c r="A5767" s="30">
        <v>5909</v>
      </c>
      <c r="B5767" s="45">
        <v>41570</v>
      </c>
      <c r="C5767" s="46">
        <v>41571</v>
      </c>
      <c r="D5767" s="55">
        <v>6</v>
      </c>
      <c r="E5767" s="30" t="s">
        <v>48</v>
      </c>
      <c r="F5767" s="42">
        <v>-80</v>
      </c>
      <c r="G5767" s="83">
        <v>45.533999999999821</v>
      </c>
      <c r="H5767" s="10">
        <v>-80.758899999999997</v>
      </c>
      <c r="I5767" s="42">
        <v>25</v>
      </c>
      <c r="J5767" s="83">
        <v>4.188000000000045</v>
      </c>
      <c r="K5767" s="47">
        <v>25.069800000000001</v>
      </c>
      <c r="L5767" s="89">
        <v>28.2546</v>
      </c>
      <c r="M5767" s="89">
        <v>29.583100000000002</v>
      </c>
      <c r="N5767" s="33"/>
      <c r="O5767" s="33"/>
      <c r="P5767" s="33">
        <v>70.601528747092061</v>
      </c>
      <c r="Q5767" s="31">
        <v>33.130091500000006</v>
      </c>
      <c r="R5767" s="31"/>
      <c r="S5767" s="31"/>
      <c r="T5767" s="31"/>
      <c r="U5767" s="31"/>
      <c r="V5767" s="31"/>
      <c r="W5767" s="31"/>
      <c r="X5767" s="31"/>
      <c r="Y5767" s="31"/>
      <c r="Z5767" s="31"/>
      <c r="AA5767" s="31"/>
      <c r="AB5767" s="31"/>
      <c r="AC5767" s="31"/>
      <c r="AD5767" s="31"/>
      <c r="AE5767" s="34"/>
      <c r="AF5767" s="31">
        <v>3.0521794545964629</v>
      </c>
      <c r="AG5767" s="31">
        <v>0.11720307256585044</v>
      </c>
      <c r="AH5767" s="34"/>
      <c r="AI5767" s="34"/>
      <c r="AJ5767" s="131"/>
      <c r="AK5767" s="128"/>
      <c r="AL5767" s="122"/>
      <c r="AM5767" s="122"/>
    </row>
    <row r="5768" spans="1:39" s="30" customFormat="1" ht="15" customHeight="1" x14ac:dyDescent="0.2">
      <c r="A5768" s="30">
        <v>5910</v>
      </c>
      <c r="B5768" s="45">
        <v>41570</v>
      </c>
      <c r="C5768" s="46">
        <v>41571</v>
      </c>
      <c r="D5768" s="55">
        <v>7</v>
      </c>
      <c r="E5768" s="30" t="s">
        <v>48</v>
      </c>
      <c r="F5768" s="42">
        <v>-80</v>
      </c>
      <c r="G5768" s="83">
        <v>47.661599999999851</v>
      </c>
      <c r="H5768" s="10">
        <v>-80.794359999999998</v>
      </c>
      <c r="I5768" s="42">
        <v>25</v>
      </c>
      <c r="J5768" s="83">
        <v>7.034399999999934</v>
      </c>
      <c r="K5768" s="47">
        <v>25.117239999999999</v>
      </c>
      <c r="L5768" s="89">
        <v>28.2685</v>
      </c>
      <c r="M5768" s="89">
        <v>33.99</v>
      </c>
      <c r="N5768" s="33"/>
      <c r="O5768" s="33"/>
      <c r="P5768" s="33">
        <v>75.267530741110008</v>
      </c>
      <c r="Q5768" s="31">
        <v>37.121652500000003</v>
      </c>
      <c r="R5768" s="31"/>
      <c r="S5768" s="31"/>
      <c r="T5768" s="31"/>
      <c r="U5768" s="31"/>
      <c r="V5768" s="31"/>
      <c r="W5768" s="31"/>
      <c r="X5768" s="31"/>
      <c r="Y5768" s="31"/>
      <c r="Z5768" s="31"/>
      <c r="AA5768" s="31"/>
      <c r="AB5768" s="31"/>
      <c r="AC5768" s="31"/>
      <c r="AD5768" s="31"/>
      <c r="AE5768" s="34"/>
      <c r="AF5768" s="31">
        <v>1.1193242467327837</v>
      </c>
      <c r="AG5768" s="31">
        <v>0.4420876960673793</v>
      </c>
      <c r="AH5768" s="34"/>
      <c r="AI5768" s="34"/>
      <c r="AJ5768" s="131"/>
      <c r="AK5768" s="128"/>
      <c r="AL5768" s="122"/>
      <c r="AM5768" s="122"/>
    </row>
    <row r="5769" spans="1:39" s="30" customFormat="1" ht="15" customHeight="1" x14ac:dyDescent="0.2">
      <c r="A5769" s="30">
        <v>5911</v>
      </c>
      <c r="B5769" s="45">
        <v>41570</v>
      </c>
      <c r="C5769" s="46">
        <v>41571</v>
      </c>
      <c r="D5769" s="55">
        <v>8</v>
      </c>
      <c r="E5769" s="30" t="s">
        <v>48</v>
      </c>
      <c r="F5769" s="42">
        <v>-80</v>
      </c>
      <c r="G5769" s="83">
        <v>51.859200000000385</v>
      </c>
      <c r="H5769" s="10">
        <v>-80.864320000000006</v>
      </c>
      <c r="I5769" s="42">
        <v>25</v>
      </c>
      <c r="J5769" s="83">
        <v>7.6859999999999928</v>
      </c>
      <c r="K5769" s="47">
        <v>25.1281</v>
      </c>
      <c r="L5769" s="89">
        <v>27.902000000000001</v>
      </c>
      <c r="M5769" s="89">
        <v>37.289400000000001</v>
      </c>
      <c r="N5769" s="33"/>
      <c r="O5769" s="33"/>
      <c r="P5769" s="33">
        <v>32.658690594882017</v>
      </c>
      <c r="Q5769" s="31">
        <v>21.715298600000001</v>
      </c>
      <c r="R5769" s="31"/>
      <c r="S5769" s="31"/>
      <c r="T5769" s="31"/>
      <c r="U5769" s="31"/>
      <c r="V5769" s="31"/>
      <c r="W5769" s="31"/>
      <c r="X5769" s="31"/>
      <c r="Y5769" s="31"/>
      <c r="Z5769" s="31"/>
      <c r="AA5769" s="31"/>
      <c r="AB5769" s="31"/>
      <c r="AC5769" s="31"/>
      <c r="AD5769" s="31"/>
      <c r="AE5769" s="34"/>
      <c r="AF5769" s="31">
        <v>5.2456637468959935</v>
      </c>
      <c r="AG5769" s="31">
        <v>0.53536758038400278</v>
      </c>
      <c r="AH5769" s="34"/>
      <c r="AI5769" s="34"/>
      <c r="AJ5769" s="131"/>
      <c r="AK5769" s="128"/>
      <c r="AL5769" s="122"/>
      <c r="AM5769" s="122"/>
    </row>
    <row r="5770" spans="1:39" s="30" customFormat="1" ht="15" customHeight="1" x14ac:dyDescent="0.2">
      <c r="A5770" s="30">
        <v>5912</v>
      </c>
      <c r="B5770" s="45">
        <v>41570</v>
      </c>
      <c r="C5770" s="46">
        <v>41571</v>
      </c>
      <c r="D5770" s="55">
        <v>9</v>
      </c>
      <c r="E5770" s="30" t="s">
        <v>49</v>
      </c>
      <c r="F5770" s="42">
        <v>-80</v>
      </c>
      <c r="G5770" s="83">
        <v>54.442800000000204</v>
      </c>
      <c r="H5770" s="10">
        <v>-80.907380000000003</v>
      </c>
      <c r="I5770" s="42">
        <v>25</v>
      </c>
      <c r="J5770" s="83">
        <v>7.5755999999999091</v>
      </c>
      <c r="K5770" s="47">
        <v>25.126259999999998</v>
      </c>
      <c r="L5770" s="89">
        <v>28.1614</v>
      </c>
      <c r="M5770" s="89">
        <v>37.362699999999997</v>
      </c>
      <c r="N5770" s="33"/>
      <c r="O5770" s="33"/>
      <c r="P5770" s="33">
        <v>29.371884346959121</v>
      </c>
      <c r="Q5770" s="31">
        <v>24.396877499999999</v>
      </c>
      <c r="R5770" s="31"/>
      <c r="S5770" s="31"/>
      <c r="T5770" s="31"/>
      <c r="U5770" s="31"/>
      <c r="V5770" s="31"/>
      <c r="W5770" s="31"/>
      <c r="X5770" s="31"/>
      <c r="Y5770" s="31"/>
      <c r="Z5770" s="31"/>
      <c r="AA5770" s="31"/>
      <c r="AB5770" s="31"/>
      <c r="AC5770" s="31"/>
      <c r="AD5770" s="31"/>
      <c r="AE5770" s="34"/>
      <c r="AF5770" s="31">
        <v>4.5552555762049938</v>
      </c>
      <c r="AG5770" s="31">
        <v>0.96994571540887931</v>
      </c>
      <c r="AH5770" s="34"/>
      <c r="AI5770" s="34"/>
      <c r="AJ5770" s="131"/>
      <c r="AK5770" s="128"/>
      <c r="AL5770" s="122"/>
      <c r="AM5770" s="122"/>
    </row>
    <row r="5771" spans="1:39" s="30" customFormat="1" ht="15" customHeight="1" x14ac:dyDescent="0.2">
      <c r="A5771" s="30">
        <v>5913</v>
      </c>
      <c r="B5771" s="45">
        <v>41570</v>
      </c>
      <c r="C5771" s="46">
        <v>41571</v>
      </c>
      <c r="D5771" s="55">
        <v>10</v>
      </c>
      <c r="E5771" s="30" t="s">
        <v>49</v>
      </c>
      <c r="F5771" s="42">
        <v>-80</v>
      </c>
      <c r="G5771" s="83">
        <v>59.803199999999777</v>
      </c>
      <c r="H5771" s="10">
        <v>-80.996719999999996</v>
      </c>
      <c r="I5771" s="42">
        <v>25</v>
      </c>
      <c r="J5771" s="83">
        <v>6.6743999999999204</v>
      </c>
      <c r="K5771" s="47">
        <v>25.111239999999999</v>
      </c>
      <c r="L5771" s="89">
        <v>28.370799999999999</v>
      </c>
      <c r="M5771" s="89">
        <v>37.338799999999999</v>
      </c>
      <c r="N5771" s="33"/>
      <c r="O5771" s="33"/>
      <c r="P5771" s="33">
        <v>25.762711864406786</v>
      </c>
      <c r="Q5771" s="31">
        <v>8.9905236000000013</v>
      </c>
      <c r="R5771" s="31"/>
      <c r="S5771" s="31"/>
      <c r="T5771" s="31"/>
      <c r="U5771" s="31"/>
      <c r="V5771" s="31"/>
      <c r="W5771" s="31"/>
      <c r="X5771" s="31"/>
      <c r="Y5771" s="31"/>
      <c r="Z5771" s="31"/>
      <c r="AA5771" s="31"/>
      <c r="AB5771" s="31"/>
      <c r="AC5771" s="31"/>
      <c r="AD5771" s="31"/>
      <c r="AE5771" s="34"/>
      <c r="AF5771" s="31">
        <v>4.3840918838878498</v>
      </c>
      <c r="AG5771" s="31">
        <v>0.58580060992941185</v>
      </c>
      <c r="AH5771" s="34"/>
      <c r="AI5771" s="34"/>
      <c r="AJ5771" s="131"/>
      <c r="AK5771" s="128"/>
      <c r="AL5771" s="122"/>
      <c r="AM5771" s="122"/>
    </row>
    <row r="5772" spans="1:39" s="30" customFormat="1" ht="15" customHeight="1" x14ac:dyDescent="0.2">
      <c r="A5772" s="30">
        <v>5914</v>
      </c>
      <c r="B5772" s="45">
        <v>41570</v>
      </c>
      <c r="C5772" s="46">
        <v>41571</v>
      </c>
      <c r="D5772" s="55">
        <v>11</v>
      </c>
      <c r="E5772" s="30" t="s">
        <v>49</v>
      </c>
      <c r="F5772" s="42">
        <v>-80</v>
      </c>
      <c r="G5772" s="83">
        <v>59.978399999999965</v>
      </c>
      <c r="H5772" s="10">
        <v>-80.999639999999999</v>
      </c>
      <c r="I5772" s="42">
        <v>25</v>
      </c>
      <c r="J5772" s="83">
        <v>4.461599999999919</v>
      </c>
      <c r="K5772" s="47">
        <v>25.074359999999999</v>
      </c>
      <c r="L5772" s="89">
        <v>27.4816</v>
      </c>
      <c r="M5772" s="89">
        <v>37.409199999999998</v>
      </c>
      <c r="N5772" s="33"/>
      <c r="O5772" s="33"/>
      <c r="P5772" s="33">
        <v>45.646394150880695</v>
      </c>
      <c r="Q5772" s="31">
        <v>11.739075</v>
      </c>
      <c r="R5772" s="31"/>
      <c r="S5772" s="31"/>
      <c r="T5772" s="31"/>
      <c r="U5772" s="31"/>
      <c r="V5772" s="31"/>
      <c r="W5772" s="31"/>
      <c r="X5772" s="31"/>
      <c r="Y5772" s="31"/>
      <c r="Z5772" s="31"/>
      <c r="AA5772" s="31"/>
      <c r="AB5772" s="31"/>
      <c r="AC5772" s="31"/>
      <c r="AD5772" s="31"/>
      <c r="AE5772" s="34"/>
      <c r="AF5772" s="31">
        <v>4.7724464799015376</v>
      </c>
      <c r="AG5772" s="31">
        <v>0.4860125944301199</v>
      </c>
      <c r="AH5772" s="34"/>
      <c r="AI5772" s="34"/>
      <c r="AJ5772" s="131"/>
      <c r="AK5772" s="128"/>
      <c r="AL5772" s="122"/>
      <c r="AM5772" s="122"/>
    </row>
    <row r="5773" spans="1:39" s="30" customFormat="1" ht="15" customHeight="1" x14ac:dyDescent="0.2">
      <c r="A5773" s="30">
        <v>5915</v>
      </c>
      <c r="B5773" s="45">
        <v>41570</v>
      </c>
      <c r="C5773" s="46">
        <v>41571</v>
      </c>
      <c r="D5773" s="55">
        <v>33</v>
      </c>
      <c r="E5773" s="30" t="s">
        <v>49</v>
      </c>
      <c r="F5773" s="42">
        <v>-80</v>
      </c>
      <c r="G5773" s="83">
        <v>55.217999999999847</v>
      </c>
      <c r="H5773" s="10">
        <v>-80.920299999999997</v>
      </c>
      <c r="I5773" s="42">
        <v>25</v>
      </c>
      <c r="J5773" s="83">
        <v>3.181200000000004</v>
      </c>
      <c r="K5773" s="47">
        <v>25.05302</v>
      </c>
      <c r="L5773" s="89">
        <v>28.204799999999999</v>
      </c>
      <c r="M5773" s="89">
        <v>37.419699999999999</v>
      </c>
      <c r="N5773" s="33"/>
      <c r="O5773" s="33"/>
      <c r="P5773" s="33">
        <v>73.23695579926887</v>
      </c>
      <c r="Q5773" s="31">
        <v>13.6357362</v>
      </c>
      <c r="R5773" s="31"/>
      <c r="S5773" s="31"/>
      <c r="T5773" s="31"/>
      <c r="U5773" s="31"/>
      <c r="V5773" s="31"/>
      <c r="W5773" s="31"/>
      <c r="X5773" s="31"/>
      <c r="Y5773" s="31"/>
      <c r="Z5773" s="31"/>
      <c r="AA5773" s="31"/>
      <c r="AB5773" s="31"/>
      <c r="AC5773" s="31"/>
      <c r="AD5773" s="31"/>
      <c r="AE5773" s="34"/>
      <c r="AF5773" s="31">
        <v>3.2607402561593686</v>
      </c>
      <c r="AG5773" s="31">
        <v>0.3402796771505282</v>
      </c>
      <c r="AH5773" s="34"/>
      <c r="AI5773" s="34"/>
      <c r="AJ5773" s="131"/>
      <c r="AK5773" s="128"/>
      <c r="AL5773" s="122"/>
      <c r="AM5773" s="122"/>
    </row>
    <row r="5774" spans="1:39" s="30" customFormat="1" ht="15" customHeight="1" x14ac:dyDescent="0.2">
      <c r="A5774" s="30">
        <v>5916</v>
      </c>
      <c r="B5774" s="45">
        <v>41570</v>
      </c>
      <c r="C5774" s="46">
        <v>41571</v>
      </c>
      <c r="D5774" s="55">
        <v>32</v>
      </c>
      <c r="E5774" s="30" t="s">
        <v>49</v>
      </c>
      <c r="F5774" s="42">
        <v>-80</v>
      </c>
      <c r="G5774" s="83">
        <v>55.54440000000028</v>
      </c>
      <c r="H5774" s="10">
        <v>-80.925740000000005</v>
      </c>
      <c r="I5774" s="42">
        <v>25</v>
      </c>
      <c r="J5774" s="83">
        <v>0.64080000000004134</v>
      </c>
      <c r="K5774" s="47">
        <v>25.010680000000001</v>
      </c>
      <c r="L5774" s="89">
        <v>28.595800000000001</v>
      </c>
      <c r="M5774" s="89">
        <v>37.072200000000002</v>
      </c>
      <c r="N5774" s="33"/>
      <c r="O5774" s="33"/>
      <c r="P5774" s="33">
        <v>60.132934529744098</v>
      </c>
      <c r="Q5774" s="31">
        <v>14.551920000000001</v>
      </c>
      <c r="R5774" s="31"/>
      <c r="S5774" s="31"/>
      <c r="T5774" s="31"/>
      <c r="U5774" s="31"/>
      <c r="V5774" s="31"/>
      <c r="W5774" s="31"/>
      <c r="X5774" s="31"/>
      <c r="Y5774" s="31"/>
      <c r="Z5774" s="31"/>
      <c r="AA5774" s="31"/>
      <c r="AB5774" s="31"/>
      <c r="AC5774" s="31"/>
      <c r="AD5774" s="31"/>
      <c r="AE5774" s="34"/>
      <c r="AF5774" s="31">
        <v>0.7683667599648587</v>
      </c>
      <c r="AG5774" s="31">
        <v>0.38468709746871427</v>
      </c>
      <c r="AH5774" s="34"/>
      <c r="AI5774" s="34"/>
      <c r="AJ5774" s="131"/>
      <c r="AK5774" s="128"/>
      <c r="AL5774" s="122"/>
      <c r="AM5774" s="122"/>
    </row>
    <row r="5775" spans="1:39" s="30" customFormat="1" ht="15" customHeight="1" x14ac:dyDescent="0.2">
      <c r="A5775" s="30">
        <v>5917</v>
      </c>
      <c r="B5775" s="45">
        <v>41570</v>
      </c>
      <c r="C5775" s="46">
        <v>41571</v>
      </c>
      <c r="D5775" s="55">
        <v>31</v>
      </c>
      <c r="E5775" s="30" t="s">
        <v>49</v>
      </c>
      <c r="F5775" s="42">
        <v>-80</v>
      </c>
      <c r="G5775" s="83">
        <v>52.114799999999661</v>
      </c>
      <c r="H5775" s="10">
        <v>-80.868579999999994</v>
      </c>
      <c r="I5775" s="42">
        <v>25</v>
      </c>
      <c r="J5775" s="83">
        <v>0.65399999999996794</v>
      </c>
      <c r="K5775" s="47">
        <v>25.010899999999999</v>
      </c>
      <c r="L5775" s="89">
        <v>27.370999999999999</v>
      </c>
      <c r="M5775" s="89">
        <v>37.432000000000002</v>
      </c>
      <c r="N5775" s="33"/>
      <c r="O5775" s="33"/>
      <c r="P5775" s="33">
        <v>79.039548022598865</v>
      </c>
      <c r="Q5775" s="31">
        <v>25.902419300000002</v>
      </c>
      <c r="R5775" s="31"/>
      <c r="S5775" s="31"/>
      <c r="T5775" s="31"/>
      <c r="U5775" s="31"/>
      <c r="V5775" s="31"/>
      <c r="W5775" s="31"/>
      <c r="X5775" s="31"/>
      <c r="Y5775" s="31"/>
      <c r="Z5775" s="31"/>
      <c r="AA5775" s="31"/>
      <c r="AB5775" s="31"/>
      <c r="AC5775" s="31"/>
      <c r="AD5775" s="31"/>
      <c r="AE5775" s="34"/>
      <c r="AF5775" s="31">
        <v>1.8333213632557266</v>
      </c>
      <c r="AG5775" s="31">
        <v>0.70727700989496634</v>
      </c>
      <c r="AH5775" s="34"/>
      <c r="AI5775" s="34"/>
      <c r="AJ5775" s="131"/>
      <c r="AK5775" s="128"/>
      <c r="AL5775" s="122"/>
      <c r="AM5775" s="122"/>
    </row>
    <row r="5776" spans="1:39" s="30" customFormat="1" ht="15" customHeight="1" x14ac:dyDescent="0.2">
      <c r="A5776" s="30">
        <v>5918</v>
      </c>
      <c r="B5776" s="45">
        <v>41570</v>
      </c>
      <c r="C5776" s="46">
        <v>41571</v>
      </c>
      <c r="D5776" s="55">
        <v>35</v>
      </c>
      <c r="E5776" s="30" t="s">
        <v>49</v>
      </c>
      <c r="F5776" s="42">
        <v>-80</v>
      </c>
      <c r="G5776" s="83">
        <v>52.764000000000237</v>
      </c>
      <c r="H5776" s="10">
        <v>-80.879400000000004</v>
      </c>
      <c r="I5776" s="42">
        <v>24</v>
      </c>
      <c r="J5776" s="83">
        <v>58.270800000000023</v>
      </c>
      <c r="K5776" s="47">
        <v>24.97118</v>
      </c>
      <c r="L5776" s="89">
        <v>29.003499999999999</v>
      </c>
      <c r="M5776" s="89">
        <v>37.641399999999997</v>
      </c>
      <c r="N5776" s="33"/>
      <c r="O5776" s="33"/>
      <c r="P5776" s="33">
        <v>64.433366566965759</v>
      </c>
      <c r="Q5776" s="31">
        <v>17.7237376</v>
      </c>
      <c r="R5776" s="31"/>
      <c r="S5776" s="31"/>
      <c r="T5776" s="31"/>
      <c r="U5776" s="31"/>
      <c r="V5776" s="31"/>
      <c r="W5776" s="31"/>
      <c r="X5776" s="31"/>
      <c r="Y5776" s="31"/>
      <c r="Z5776" s="31"/>
      <c r="AA5776" s="31"/>
      <c r="AB5776" s="31"/>
      <c r="AC5776" s="31"/>
      <c r="AD5776" s="31"/>
      <c r="AE5776" s="34"/>
      <c r="AF5776" s="31">
        <v>3.5153282691016754</v>
      </c>
      <c r="AG5776" s="31">
        <v>0.23724974220947997</v>
      </c>
      <c r="AH5776" s="34"/>
      <c r="AI5776" s="34"/>
      <c r="AJ5776" s="131"/>
      <c r="AK5776" s="128"/>
      <c r="AL5776" s="122"/>
      <c r="AM5776" s="122"/>
    </row>
    <row r="5777" spans="1:39" s="30" customFormat="1" ht="15" customHeight="1" x14ac:dyDescent="0.2">
      <c r="A5777" s="30">
        <v>5919</v>
      </c>
      <c r="B5777" s="45">
        <v>41570</v>
      </c>
      <c r="C5777" s="46">
        <v>41571</v>
      </c>
      <c r="D5777" s="55">
        <v>30</v>
      </c>
      <c r="E5777" s="30" t="s">
        <v>49</v>
      </c>
      <c r="F5777" s="42">
        <v>-80</v>
      </c>
      <c r="G5777" s="83">
        <v>50.091600000000369</v>
      </c>
      <c r="H5777" s="10">
        <v>-80.834860000000006</v>
      </c>
      <c r="I5777" s="42">
        <v>24</v>
      </c>
      <c r="J5777" s="83">
        <v>58.518000000000043</v>
      </c>
      <c r="K5777" s="47">
        <v>24.975300000000001</v>
      </c>
      <c r="L5777" s="89">
        <v>27.8386</v>
      </c>
      <c r="M5777" s="89">
        <v>37.897100000000002</v>
      </c>
      <c r="N5777" s="33"/>
      <c r="O5777" s="33"/>
      <c r="P5777" s="33">
        <v>71.4523097374543</v>
      </c>
      <c r="Q5777" s="31">
        <v>21.811738999999999</v>
      </c>
      <c r="R5777" s="31"/>
      <c r="S5777" s="31"/>
      <c r="T5777" s="31"/>
      <c r="U5777" s="31"/>
      <c r="V5777" s="31"/>
      <c r="W5777" s="31"/>
      <c r="X5777" s="31"/>
      <c r="Y5777" s="31"/>
      <c r="Z5777" s="31"/>
      <c r="AA5777" s="31"/>
      <c r="AB5777" s="31"/>
      <c r="AC5777" s="31"/>
      <c r="AD5777" s="31"/>
      <c r="AE5777" s="34"/>
      <c r="AF5777" s="31">
        <v>3.424712196698481</v>
      </c>
      <c r="AG5777" s="31">
        <v>0.15205844413121505</v>
      </c>
      <c r="AH5777" s="34"/>
      <c r="AI5777" s="34"/>
      <c r="AJ5777" s="131"/>
      <c r="AK5777" s="128"/>
      <c r="AL5777" s="122"/>
      <c r="AM5777" s="122"/>
    </row>
    <row r="5778" spans="1:39" s="30" customFormat="1" ht="15" customHeight="1" x14ac:dyDescent="0.2">
      <c r="A5778" s="30">
        <v>5920</v>
      </c>
      <c r="B5778" s="45">
        <v>41570</v>
      </c>
      <c r="C5778" s="46">
        <v>41571</v>
      </c>
      <c r="D5778" s="55">
        <v>29</v>
      </c>
      <c r="E5778" s="30" t="s">
        <v>50</v>
      </c>
      <c r="F5778" s="42">
        <v>-80</v>
      </c>
      <c r="G5778" s="83">
        <v>48.687599999999804</v>
      </c>
      <c r="H5778" s="10">
        <v>-80.811459999999997</v>
      </c>
      <c r="I5778" s="42">
        <v>24</v>
      </c>
      <c r="J5778" s="83">
        <v>59.912399999999906</v>
      </c>
      <c r="K5778" s="47">
        <v>24.998539999999998</v>
      </c>
      <c r="L5778" s="89">
        <v>28.4603</v>
      </c>
      <c r="M5778" s="89">
        <v>36.741399999999999</v>
      </c>
      <c r="N5778" s="33"/>
      <c r="O5778" s="33"/>
      <c r="P5778" s="33">
        <v>60.45530076437354</v>
      </c>
      <c r="Q5778" s="31">
        <v>26.588217700000001</v>
      </c>
      <c r="R5778" s="31"/>
      <c r="S5778" s="31"/>
      <c r="T5778" s="31"/>
      <c r="U5778" s="31"/>
      <c r="V5778" s="31"/>
      <c r="W5778" s="31"/>
      <c r="X5778" s="31"/>
      <c r="Y5778" s="31"/>
      <c r="Z5778" s="31"/>
      <c r="AA5778" s="31"/>
      <c r="AB5778" s="31"/>
      <c r="AC5778" s="31"/>
      <c r="AD5778" s="31"/>
      <c r="AE5778" s="34"/>
      <c r="AF5778" s="31">
        <v>5.3218963157431247</v>
      </c>
      <c r="AG5778" s="31">
        <v>0</v>
      </c>
      <c r="AH5778" s="34"/>
      <c r="AI5778" s="34"/>
      <c r="AJ5778" s="131"/>
      <c r="AK5778" s="128"/>
      <c r="AL5778" s="122"/>
      <c r="AM5778" s="122"/>
    </row>
    <row r="5779" spans="1:39" s="30" customFormat="1" ht="15" customHeight="1" x14ac:dyDescent="0.2">
      <c r="A5779" s="30">
        <v>5921</v>
      </c>
      <c r="B5779" s="45">
        <v>41570</v>
      </c>
      <c r="C5779" s="46">
        <v>41571</v>
      </c>
      <c r="D5779" s="55">
        <v>28</v>
      </c>
      <c r="E5779" s="30" t="s">
        <v>50</v>
      </c>
      <c r="F5779" s="42">
        <v>-80</v>
      </c>
      <c r="G5779" s="83">
        <v>47.08079999999967</v>
      </c>
      <c r="H5779" s="10">
        <v>-80.784679999999994</v>
      </c>
      <c r="I5779" s="42">
        <v>25</v>
      </c>
      <c r="J5779" s="83">
        <v>3.9599999999992974E-2</v>
      </c>
      <c r="K5779" s="47">
        <v>25.00066</v>
      </c>
      <c r="L5779" s="89">
        <v>28.573899999999998</v>
      </c>
      <c r="M5779" s="89">
        <v>34.119100000000003</v>
      </c>
      <c r="N5779" s="33"/>
      <c r="O5779" s="33"/>
      <c r="P5779" s="33">
        <v>36.394150880691264</v>
      </c>
      <c r="Q5779" s="31">
        <v>25.835446800000003</v>
      </c>
      <c r="R5779" s="31"/>
      <c r="S5779" s="31"/>
      <c r="T5779" s="31"/>
      <c r="U5779" s="31"/>
      <c r="V5779" s="31"/>
      <c r="W5779" s="31"/>
      <c r="X5779" s="31"/>
      <c r="Y5779" s="31"/>
      <c r="Z5779" s="31"/>
      <c r="AA5779" s="31"/>
      <c r="AB5779" s="31"/>
      <c r="AC5779" s="31"/>
      <c r="AD5779" s="31"/>
      <c r="AE5779" s="34"/>
      <c r="AF5779" s="31">
        <v>10.014754075967783</v>
      </c>
      <c r="AG5779" s="31">
        <v>0</v>
      </c>
      <c r="AH5779" s="34"/>
      <c r="AI5779" s="34"/>
      <c r="AJ5779" s="131"/>
      <c r="AK5779" s="128"/>
      <c r="AL5779" s="122"/>
      <c r="AM5779" s="122"/>
    </row>
    <row r="5780" spans="1:39" s="30" customFormat="1" ht="15" customHeight="1" x14ac:dyDescent="0.2">
      <c r="A5780" s="30">
        <v>5922</v>
      </c>
      <c r="B5780" s="45">
        <v>41570</v>
      </c>
      <c r="C5780" s="46">
        <v>41571</v>
      </c>
      <c r="D5780" s="55">
        <v>27</v>
      </c>
      <c r="E5780" s="30" t="s">
        <v>50</v>
      </c>
      <c r="F5780" s="42">
        <v>-80</v>
      </c>
      <c r="G5780" s="83">
        <v>44.91359999999986</v>
      </c>
      <c r="H5780" s="10">
        <v>-80.748559999999998</v>
      </c>
      <c r="I5780" s="42">
        <v>25</v>
      </c>
      <c r="J5780" s="83">
        <v>0.34200000000005559</v>
      </c>
      <c r="K5780" s="47">
        <v>25.005700000000001</v>
      </c>
      <c r="L5780" s="89">
        <v>28.8413</v>
      </c>
      <c r="M5780" s="89">
        <v>34.539900000000003</v>
      </c>
      <c r="N5780" s="33"/>
      <c r="O5780" s="33"/>
      <c r="P5780" s="33">
        <v>31.605184446660019</v>
      </c>
      <c r="Q5780" s="31">
        <v>18.246123099999998</v>
      </c>
      <c r="R5780" s="31"/>
      <c r="S5780" s="31"/>
      <c r="T5780" s="31"/>
      <c r="U5780" s="31"/>
      <c r="V5780" s="31"/>
      <c r="W5780" s="31"/>
      <c r="X5780" s="31"/>
      <c r="Y5780" s="31"/>
      <c r="Z5780" s="31"/>
      <c r="AA5780" s="31"/>
      <c r="AB5780" s="31"/>
      <c r="AC5780" s="31"/>
      <c r="AD5780" s="31"/>
      <c r="AE5780" s="34"/>
      <c r="AF5780" s="31">
        <v>9.553523061936712</v>
      </c>
      <c r="AG5780" s="31">
        <v>0</v>
      </c>
      <c r="AH5780" s="34"/>
      <c r="AI5780" s="34"/>
      <c r="AJ5780" s="131"/>
      <c r="AK5780" s="128"/>
      <c r="AL5780" s="122"/>
      <c r="AM5780" s="122"/>
    </row>
    <row r="5781" spans="1:39" s="30" customFormat="1" ht="15" customHeight="1" x14ac:dyDescent="0.2">
      <c r="A5781" s="30">
        <v>5923</v>
      </c>
      <c r="B5781" s="45">
        <v>41570</v>
      </c>
      <c r="C5781" s="46">
        <v>41571</v>
      </c>
      <c r="D5781" s="55">
        <v>26</v>
      </c>
      <c r="E5781" s="30" t="s">
        <v>50</v>
      </c>
      <c r="F5781" s="42">
        <v>-80</v>
      </c>
      <c r="G5781" s="83">
        <v>43.310400000000016</v>
      </c>
      <c r="H5781" s="10">
        <v>-80.72184</v>
      </c>
      <c r="I5781" s="42">
        <v>25</v>
      </c>
      <c r="J5781" s="83">
        <v>1.4771999999999252</v>
      </c>
      <c r="K5781" s="47">
        <v>25.024619999999999</v>
      </c>
      <c r="L5781" s="89">
        <v>28.776399999999999</v>
      </c>
      <c r="M5781" s="89">
        <v>33.550800000000002</v>
      </c>
      <c r="N5781" s="33"/>
      <c r="O5781" s="33"/>
      <c r="P5781" s="33">
        <v>74.536390827517451</v>
      </c>
      <c r="Q5781" s="31">
        <v>16.938819900000002</v>
      </c>
      <c r="R5781" s="31"/>
      <c r="S5781" s="31"/>
      <c r="T5781" s="31"/>
      <c r="U5781" s="31"/>
      <c r="V5781" s="31"/>
      <c r="W5781" s="31"/>
      <c r="X5781" s="31"/>
      <c r="Y5781" s="31"/>
      <c r="Z5781" s="31"/>
      <c r="AA5781" s="31"/>
      <c r="AB5781" s="31"/>
      <c r="AC5781" s="31"/>
      <c r="AD5781" s="31"/>
      <c r="AE5781" s="34"/>
      <c r="AF5781" s="117"/>
      <c r="AG5781" s="117"/>
      <c r="AH5781" s="34"/>
      <c r="AI5781" s="34"/>
      <c r="AJ5781" s="131"/>
      <c r="AK5781" s="128"/>
      <c r="AL5781" s="122"/>
      <c r="AM5781" s="122"/>
    </row>
    <row r="5782" spans="1:39" s="30" customFormat="1" ht="15" customHeight="1" x14ac:dyDescent="0.2">
      <c r="A5782" s="30">
        <v>5924</v>
      </c>
      <c r="B5782" s="45">
        <v>41570</v>
      </c>
      <c r="C5782" s="46">
        <v>41571</v>
      </c>
      <c r="D5782" s="55">
        <v>36</v>
      </c>
      <c r="E5782" s="30" t="s">
        <v>50</v>
      </c>
      <c r="F5782" s="42">
        <v>-80</v>
      </c>
      <c r="G5782" s="83">
        <v>47.683199999999886</v>
      </c>
      <c r="H5782" s="10">
        <v>-80.794719999999998</v>
      </c>
      <c r="I5782" s="42">
        <v>24</v>
      </c>
      <c r="J5782" s="83">
        <v>57.555600000000027</v>
      </c>
      <c r="K5782" s="47">
        <v>24.95926</v>
      </c>
      <c r="L5782" s="89">
        <v>28.752800000000001</v>
      </c>
      <c r="M5782" s="89">
        <v>36.093899999999998</v>
      </c>
      <c r="N5782" s="33"/>
      <c r="O5782" s="33"/>
      <c r="P5782" s="33">
        <v>19.308740445330674</v>
      </c>
      <c r="Q5782" s="31">
        <v>26.392658000000001</v>
      </c>
      <c r="R5782" s="31"/>
      <c r="S5782" s="31"/>
      <c r="T5782" s="31"/>
      <c r="U5782" s="31"/>
      <c r="V5782" s="31"/>
      <c r="W5782" s="31"/>
      <c r="X5782" s="31"/>
      <c r="Y5782" s="31"/>
      <c r="Z5782" s="31"/>
      <c r="AA5782" s="31"/>
      <c r="AB5782" s="31"/>
      <c r="AC5782" s="31"/>
      <c r="AD5782" s="110"/>
      <c r="AE5782" s="114"/>
      <c r="AF5782" s="118">
        <v>5.1886091827902803</v>
      </c>
      <c r="AG5782" s="118">
        <v>0</v>
      </c>
      <c r="AH5782" s="34"/>
      <c r="AI5782" s="34"/>
      <c r="AJ5782" s="31"/>
      <c r="AK5782" s="31"/>
      <c r="AL5782" s="31"/>
      <c r="AM5782" s="31"/>
    </row>
    <row r="5783" spans="1:39" s="30" customFormat="1" ht="15" customHeight="1" x14ac:dyDescent="0.2">
      <c r="A5783" s="30">
        <v>5925</v>
      </c>
      <c r="B5783" s="45">
        <v>41570</v>
      </c>
      <c r="C5783" s="46">
        <v>41571</v>
      </c>
      <c r="D5783" s="55">
        <v>37</v>
      </c>
      <c r="E5783" s="30" t="s">
        <v>50</v>
      </c>
      <c r="F5783" s="42">
        <v>-80</v>
      </c>
      <c r="G5783" s="83">
        <v>45.688800000000356</v>
      </c>
      <c r="H5783" s="10">
        <v>-80.761480000000006</v>
      </c>
      <c r="I5783" s="42">
        <v>24</v>
      </c>
      <c r="J5783" s="83">
        <v>55.939200000000042</v>
      </c>
      <c r="K5783" s="47">
        <v>24.932320000000001</v>
      </c>
      <c r="L5783" s="89">
        <v>28.052399999999999</v>
      </c>
      <c r="M5783" s="89">
        <v>36.195099999999996</v>
      </c>
      <c r="N5783" s="33"/>
      <c r="O5783" s="33"/>
      <c r="P5783" s="33">
        <v>11.316051844466601</v>
      </c>
      <c r="Q5783" s="31">
        <v>22.958308200000001</v>
      </c>
      <c r="R5783" s="31"/>
      <c r="S5783" s="31"/>
      <c r="T5783" s="31"/>
      <c r="U5783" s="31"/>
      <c r="V5783" s="31"/>
      <c r="W5783" s="31"/>
      <c r="X5783" s="31"/>
      <c r="Y5783" s="31"/>
      <c r="Z5783" s="31"/>
      <c r="AA5783" s="31"/>
      <c r="AB5783" s="31"/>
      <c r="AC5783" s="31"/>
      <c r="AD5783" s="110"/>
      <c r="AE5783" s="114"/>
      <c r="AF5783" s="118">
        <v>25.222911835911201</v>
      </c>
      <c r="AG5783" s="118">
        <v>0</v>
      </c>
      <c r="AH5783" s="34"/>
      <c r="AI5783" s="34"/>
      <c r="AJ5783" s="31"/>
      <c r="AK5783" s="31"/>
      <c r="AL5783" s="31"/>
      <c r="AM5783" s="31"/>
    </row>
    <row r="5784" spans="1:39" s="30" customFormat="1" ht="15" customHeight="1" x14ac:dyDescent="0.2">
      <c r="A5784" s="30">
        <v>5926</v>
      </c>
      <c r="B5784" s="45">
        <v>41570</v>
      </c>
      <c r="C5784" s="46">
        <v>41571</v>
      </c>
      <c r="D5784" s="55">
        <v>38</v>
      </c>
      <c r="E5784" s="30" t="s">
        <v>50</v>
      </c>
      <c r="F5784" s="42">
        <v>-80</v>
      </c>
      <c r="G5784" s="83">
        <v>41.852400000000216</v>
      </c>
      <c r="H5784" s="10">
        <v>-80.697540000000004</v>
      </c>
      <c r="I5784" s="42">
        <v>24</v>
      </c>
      <c r="J5784" s="83">
        <v>59.128799999999941</v>
      </c>
      <c r="K5784" s="47">
        <v>24.985479999999999</v>
      </c>
      <c r="L5784" s="89">
        <v>28.2864</v>
      </c>
      <c r="M5784" s="89">
        <v>34.040300000000002</v>
      </c>
      <c r="N5784" s="33"/>
      <c r="O5784" s="33"/>
      <c r="P5784" s="33">
        <v>57.128614157527416</v>
      </c>
      <c r="Q5784" s="31">
        <v>11.639955700000002</v>
      </c>
      <c r="R5784" s="31"/>
      <c r="S5784" s="31"/>
      <c r="T5784" s="31"/>
      <c r="U5784" s="31"/>
      <c r="V5784" s="31"/>
      <c r="W5784" s="31"/>
      <c r="X5784" s="31"/>
      <c r="Y5784" s="31"/>
      <c r="Z5784" s="31"/>
      <c r="AA5784" s="31"/>
      <c r="AB5784" s="31"/>
      <c r="AC5784" s="31"/>
      <c r="AD5784" s="110"/>
      <c r="AE5784" s="114"/>
      <c r="AF5784" s="118">
        <v>0.90098266275175498</v>
      </c>
      <c r="AG5784" s="118">
        <v>0.16186382665546928</v>
      </c>
      <c r="AH5784" s="34"/>
      <c r="AI5784" s="34"/>
      <c r="AJ5784" s="31"/>
      <c r="AK5784" s="31"/>
      <c r="AL5784" s="31"/>
      <c r="AM5784" s="31"/>
    </row>
    <row r="5785" spans="1:39" s="30" customFormat="1" ht="15" customHeight="1" x14ac:dyDescent="0.2">
      <c r="A5785" s="30">
        <v>5927</v>
      </c>
      <c r="B5785" s="45">
        <v>41570</v>
      </c>
      <c r="C5785" s="46">
        <v>41571</v>
      </c>
      <c r="D5785" s="55">
        <v>39</v>
      </c>
      <c r="E5785" s="30" t="s">
        <v>50</v>
      </c>
      <c r="F5785" s="42">
        <v>-80</v>
      </c>
      <c r="G5785" s="83">
        <v>38.810399999999845</v>
      </c>
      <c r="H5785" s="10">
        <v>-80.646839999999997</v>
      </c>
      <c r="I5785" s="42">
        <v>25</v>
      </c>
      <c r="J5785" s="83">
        <v>0.45960000000007994</v>
      </c>
      <c r="K5785" s="47">
        <v>25.007660000000001</v>
      </c>
      <c r="L5785" s="89">
        <v>28.5151</v>
      </c>
      <c r="M5785" s="89">
        <v>33.706600000000002</v>
      </c>
      <c r="N5785" s="33"/>
      <c r="O5785" s="33"/>
      <c r="P5785" s="33">
        <v>59.401794616151548</v>
      </c>
      <c r="Q5785" s="31">
        <v>8.7279914000000005</v>
      </c>
      <c r="R5785" s="31"/>
      <c r="S5785" s="31"/>
      <c r="T5785" s="31"/>
      <c r="U5785" s="31"/>
      <c r="V5785" s="31"/>
      <c r="W5785" s="31"/>
      <c r="X5785" s="31"/>
      <c r="Y5785" s="31"/>
      <c r="Z5785" s="31"/>
      <c r="AA5785" s="31"/>
      <c r="AB5785" s="31"/>
      <c r="AC5785" s="31"/>
      <c r="AD5785" s="110"/>
      <c r="AE5785" s="114"/>
      <c r="AF5785" s="118">
        <v>0.74592849441740117</v>
      </c>
      <c r="AG5785" s="118">
        <v>0.10691912211127957</v>
      </c>
      <c r="AH5785" s="34"/>
      <c r="AI5785" s="34"/>
      <c r="AJ5785" s="31"/>
      <c r="AK5785" s="31"/>
      <c r="AL5785" s="31"/>
      <c r="AM5785" s="31"/>
    </row>
    <row r="5786" spans="1:39" s="30" customFormat="1" ht="15" customHeight="1" x14ac:dyDescent="0.2">
      <c r="A5786" s="30">
        <v>5928</v>
      </c>
      <c r="B5786" s="45">
        <v>41570</v>
      </c>
      <c r="C5786" s="46">
        <v>41571</v>
      </c>
      <c r="D5786" s="55">
        <v>18</v>
      </c>
      <c r="E5786" s="30" t="s">
        <v>50</v>
      </c>
      <c r="F5786" s="42">
        <v>-80</v>
      </c>
      <c r="G5786" s="83">
        <v>36.655199999999581</v>
      </c>
      <c r="H5786" s="10">
        <v>-80.610919999999993</v>
      </c>
      <c r="I5786" s="42">
        <v>24</v>
      </c>
      <c r="J5786" s="83">
        <v>58.640400000000099</v>
      </c>
      <c r="K5786" s="47">
        <v>24.977340000000002</v>
      </c>
      <c r="L5786" s="89">
        <v>28.6142</v>
      </c>
      <c r="M5786" s="89">
        <v>36.157200000000003</v>
      </c>
      <c r="N5786" s="33"/>
      <c r="O5786" s="33"/>
      <c r="P5786" s="33">
        <v>62.037221668328343</v>
      </c>
      <c r="Q5786" s="31">
        <v>7.6162479000000012</v>
      </c>
      <c r="R5786" s="31"/>
      <c r="S5786" s="31"/>
      <c r="T5786" s="31"/>
      <c r="U5786" s="31"/>
      <c r="V5786" s="31"/>
      <c r="W5786" s="31"/>
      <c r="X5786" s="31"/>
      <c r="Y5786" s="31"/>
      <c r="Z5786" s="31"/>
      <c r="AA5786" s="31"/>
      <c r="AB5786" s="31"/>
      <c r="AC5786" s="31"/>
      <c r="AD5786" s="110"/>
      <c r="AE5786" s="114"/>
      <c r="AF5786" s="118">
        <v>0.59892908807444245</v>
      </c>
      <c r="AG5786" s="118">
        <v>0.13436951652684559</v>
      </c>
      <c r="AH5786" s="34"/>
      <c r="AI5786" s="34"/>
      <c r="AJ5786" s="31"/>
      <c r="AK5786" s="31"/>
      <c r="AL5786" s="31"/>
      <c r="AM5786" s="31"/>
    </row>
    <row r="5787" spans="1:39" s="30" customFormat="1" ht="15" customHeight="1" x14ac:dyDescent="0.2">
      <c r="A5787" s="30">
        <v>5929</v>
      </c>
      <c r="B5787" s="45">
        <v>41570</v>
      </c>
      <c r="C5787" s="46">
        <v>41572</v>
      </c>
      <c r="D5787" s="55">
        <v>17</v>
      </c>
      <c r="E5787" s="30" t="s">
        <v>50</v>
      </c>
      <c r="F5787" s="42">
        <v>-80</v>
      </c>
      <c r="G5787" s="83">
        <v>42.577200000000062</v>
      </c>
      <c r="H5787" s="10">
        <v>-80.709620000000001</v>
      </c>
      <c r="I5787" s="42">
        <v>24</v>
      </c>
      <c r="J5787" s="83">
        <v>55.275600000000011</v>
      </c>
      <c r="K5787" s="47">
        <v>24.92126</v>
      </c>
      <c r="L5787" s="89">
        <v>26.935700000000001</v>
      </c>
      <c r="M5787" s="89">
        <v>36.561799999999998</v>
      </c>
      <c r="N5787" s="33"/>
      <c r="O5787" s="33"/>
      <c r="P5787" s="33">
        <v>39.4782319707544</v>
      </c>
      <c r="Q5787" s="31">
        <v>8.6958446000000009</v>
      </c>
      <c r="R5787" s="31"/>
      <c r="S5787" s="31"/>
      <c r="T5787" s="31"/>
      <c r="U5787" s="31"/>
      <c r="V5787" s="31"/>
      <c r="W5787" s="31"/>
      <c r="X5787" s="31"/>
      <c r="Y5787" s="31"/>
      <c r="Z5787" s="31"/>
      <c r="AA5787" s="31"/>
      <c r="AB5787" s="31"/>
      <c r="AC5787" s="31"/>
      <c r="AD5787" s="110"/>
      <c r="AE5787" s="114"/>
      <c r="AF5787" s="118">
        <v>0.675449326992695</v>
      </c>
      <c r="AG5787" s="118">
        <v>0.23317166224044858</v>
      </c>
      <c r="AH5787" s="34"/>
      <c r="AI5787" s="34"/>
      <c r="AJ5787" s="31"/>
      <c r="AK5787" s="31"/>
      <c r="AL5787" s="31"/>
      <c r="AM5787" s="31"/>
    </row>
    <row r="5788" spans="1:39" s="30" customFormat="1" ht="15" customHeight="1" x14ac:dyDescent="0.2">
      <c r="A5788" s="30">
        <v>5930</v>
      </c>
      <c r="B5788" s="45">
        <v>41570</v>
      </c>
      <c r="C5788" s="46">
        <v>41572</v>
      </c>
      <c r="D5788" s="55">
        <v>16</v>
      </c>
      <c r="E5788" s="30" t="s">
        <v>50</v>
      </c>
      <c r="F5788" s="42">
        <v>-80</v>
      </c>
      <c r="G5788" s="83">
        <v>49.868400000000292</v>
      </c>
      <c r="H5788" s="10">
        <v>-80.831140000000005</v>
      </c>
      <c r="I5788" s="42">
        <v>24</v>
      </c>
      <c r="J5788" s="83">
        <v>52.472399999999979</v>
      </c>
      <c r="K5788" s="47">
        <v>24.87454</v>
      </c>
      <c r="L5788" s="89">
        <v>26.971699999999998</v>
      </c>
      <c r="M5788" s="89">
        <v>37.1023</v>
      </c>
      <c r="N5788" s="33"/>
      <c r="O5788" s="33"/>
      <c r="P5788" s="33">
        <v>31.887670322366233</v>
      </c>
      <c r="Q5788" s="31">
        <v>9.9388542000000015</v>
      </c>
      <c r="R5788" s="31"/>
      <c r="S5788" s="31"/>
      <c r="T5788" s="31"/>
      <c r="U5788" s="31"/>
      <c r="V5788" s="31"/>
      <c r="W5788" s="31"/>
      <c r="X5788" s="31"/>
      <c r="Y5788" s="31"/>
      <c r="Z5788" s="31"/>
      <c r="AA5788" s="31"/>
      <c r="AB5788" s="31"/>
      <c r="AC5788" s="31"/>
      <c r="AD5788" s="110"/>
      <c r="AE5788" s="114"/>
      <c r="AF5788" s="118">
        <v>1.2545291801597713</v>
      </c>
      <c r="AG5788" s="118">
        <v>0.42255188777095254</v>
      </c>
      <c r="AH5788" s="34"/>
      <c r="AI5788" s="34"/>
      <c r="AJ5788" s="31"/>
      <c r="AK5788" s="31"/>
      <c r="AL5788" s="31"/>
      <c r="AM5788" s="31"/>
    </row>
    <row r="5789" spans="1:39" s="30" customFormat="1" ht="15" customHeight="1" x14ac:dyDescent="0.2">
      <c r="A5789" s="30">
        <v>5931</v>
      </c>
      <c r="B5789" s="45">
        <v>41570</v>
      </c>
      <c r="C5789" s="46">
        <v>41572</v>
      </c>
      <c r="D5789" s="55">
        <v>15</v>
      </c>
      <c r="E5789" s="30" t="s">
        <v>49</v>
      </c>
      <c r="F5789" s="42">
        <v>-80</v>
      </c>
      <c r="G5789" s="83">
        <v>56.944799999999702</v>
      </c>
      <c r="H5789" s="10">
        <v>-80.949079999999995</v>
      </c>
      <c r="I5789" s="42">
        <v>24</v>
      </c>
      <c r="J5789" s="83">
        <v>55.87680000000006</v>
      </c>
      <c r="K5789" s="47">
        <v>24.931280000000001</v>
      </c>
      <c r="L5789" s="89">
        <v>27.199200000000001</v>
      </c>
      <c r="M5789" s="89">
        <v>37.190100000000001</v>
      </c>
      <c r="N5789" s="33"/>
      <c r="O5789" s="33"/>
      <c r="P5789" s="33">
        <v>36.716517115320705</v>
      </c>
      <c r="Q5789" s="31">
        <v>15.106452300000003</v>
      </c>
      <c r="R5789" s="31"/>
      <c r="S5789" s="31"/>
      <c r="T5789" s="31"/>
      <c r="U5789" s="31"/>
      <c r="V5789" s="31"/>
      <c r="W5789" s="31"/>
      <c r="X5789" s="31"/>
      <c r="Y5789" s="31"/>
      <c r="Z5789" s="31"/>
      <c r="AA5789" s="31"/>
      <c r="AB5789" s="31"/>
      <c r="AC5789" s="31"/>
      <c r="AD5789" s="110"/>
      <c r="AE5789" s="114"/>
      <c r="AF5789" s="118">
        <v>4.3452564242864815</v>
      </c>
      <c r="AG5789" s="118">
        <v>0.24270971296761007</v>
      </c>
      <c r="AH5789" s="34"/>
      <c r="AI5789" s="34"/>
      <c r="AJ5789" s="31"/>
      <c r="AK5789" s="31"/>
      <c r="AL5789" s="31"/>
      <c r="AM5789" s="31"/>
    </row>
    <row r="5790" spans="1:39" s="30" customFormat="1" ht="15" customHeight="1" x14ac:dyDescent="0.2">
      <c r="A5790" s="30">
        <v>5932</v>
      </c>
      <c r="B5790" s="45">
        <v>41570</v>
      </c>
      <c r="C5790" s="46">
        <v>41572</v>
      </c>
      <c r="D5790" s="55">
        <v>34</v>
      </c>
      <c r="E5790" s="30" t="s">
        <v>49</v>
      </c>
      <c r="F5790" s="42">
        <v>-80</v>
      </c>
      <c r="G5790" s="83">
        <v>57.37560000000002</v>
      </c>
      <c r="H5790" s="10">
        <v>-80.95626</v>
      </c>
      <c r="I5790" s="42">
        <v>24</v>
      </c>
      <c r="J5790" s="83">
        <v>59.294400000000067</v>
      </c>
      <c r="K5790" s="47">
        <v>24.988240000000001</v>
      </c>
      <c r="L5790" s="89">
        <v>26.465199999999999</v>
      </c>
      <c r="M5790" s="89">
        <v>37.091200000000001</v>
      </c>
      <c r="N5790" s="33"/>
      <c r="O5790" s="33"/>
      <c r="P5790" s="33">
        <v>56.194749086075099</v>
      </c>
      <c r="Q5790" s="31">
        <v>12.523992700000001</v>
      </c>
      <c r="R5790" s="31"/>
      <c r="S5790" s="31"/>
      <c r="T5790" s="31"/>
      <c r="U5790" s="31"/>
      <c r="V5790" s="31"/>
      <c r="W5790" s="31"/>
      <c r="X5790" s="31"/>
      <c r="Y5790" s="31"/>
      <c r="Z5790" s="31"/>
      <c r="AA5790" s="31"/>
      <c r="AB5790" s="31"/>
      <c r="AC5790" s="31"/>
      <c r="AD5790" s="110"/>
      <c r="AE5790" s="114"/>
      <c r="AF5790" s="118">
        <v>0.7994351276459537</v>
      </c>
      <c r="AG5790" s="118">
        <v>0.36768331942613619</v>
      </c>
      <c r="AH5790" s="34"/>
      <c r="AI5790" s="34"/>
      <c r="AJ5790" s="31"/>
      <c r="AK5790" s="31"/>
      <c r="AL5790" s="31"/>
      <c r="AM5790" s="31"/>
    </row>
    <row r="5791" spans="1:39" s="30" customFormat="1" ht="15" customHeight="1" x14ac:dyDescent="0.2">
      <c r="A5791" s="30">
        <v>5933</v>
      </c>
      <c r="B5791" s="45">
        <v>41570</v>
      </c>
      <c r="C5791" s="46">
        <v>41572</v>
      </c>
      <c r="D5791" s="55">
        <v>14</v>
      </c>
      <c r="E5791" s="30" t="s">
        <v>49</v>
      </c>
      <c r="F5791" s="42">
        <v>-81</v>
      </c>
      <c r="G5791" s="83">
        <v>1.7315999999996734</v>
      </c>
      <c r="H5791" s="10">
        <v>-81.028859999999995</v>
      </c>
      <c r="I5791" s="42">
        <v>25</v>
      </c>
      <c r="J5791" s="83">
        <v>2.0820000000000505</v>
      </c>
      <c r="K5791" s="47">
        <v>25.034700000000001</v>
      </c>
      <c r="L5791" s="89">
        <v>26.622800000000002</v>
      </c>
      <c r="M5791" s="89">
        <v>37.382199999999997</v>
      </c>
      <c r="N5791" s="33"/>
      <c r="O5791" s="33"/>
      <c r="P5791" s="33">
        <v>26.939182452642076</v>
      </c>
      <c r="Q5791" s="31">
        <v>10.005826700000002</v>
      </c>
      <c r="R5791" s="31"/>
      <c r="S5791" s="31"/>
      <c r="T5791" s="31"/>
      <c r="U5791" s="31"/>
      <c r="V5791" s="31"/>
      <c r="W5791" s="31"/>
      <c r="X5791" s="31"/>
      <c r="Y5791" s="31"/>
      <c r="Z5791" s="31"/>
      <c r="AA5791" s="31"/>
      <c r="AB5791" s="31"/>
      <c r="AC5791" s="31"/>
      <c r="AD5791" s="110"/>
      <c r="AE5791" s="114"/>
      <c r="AF5791" s="136"/>
      <c r="AG5791" s="136"/>
      <c r="AH5791" s="34"/>
      <c r="AI5791" s="34"/>
      <c r="AJ5791" s="31"/>
      <c r="AK5791" s="31"/>
      <c r="AL5791" s="31"/>
      <c r="AM5791" s="31"/>
    </row>
    <row r="5792" spans="1:39" s="30" customFormat="1" ht="15" customHeight="1" x14ac:dyDescent="0.2">
      <c r="A5792" s="30">
        <v>5934</v>
      </c>
      <c r="B5792" s="45">
        <v>41570</v>
      </c>
      <c r="C5792" s="46">
        <v>41572</v>
      </c>
      <c r="D5792" s="55">
        <v>12</v>
      </c>
      <c r="E5792" s="30" t="s">
        <v>49</v>
      </c>
      <c r="F5792" s="42">
        <v>-81</v>
      </c>
      <c r="G5792" s="83">
        <v>4.0067999999996573</v>
      </c>
      <c r="H5792" s="10">
        <v>-81.066779999999994</v>
      </c>
      <c r="I5792" s="42">
        <v>25</v>
      </c>
      <c r="J5792" s="83">
        <v>6.7763999999998958</v>
      </c>
      <c r="K5792" s="47">
        <v>25.112939999999998</v>
      </c>
      <c r="L5792" s="89">
        <v>26.856100000000001</v>
      </c>
      <c r="M5792" s="89">
        <v>37.2849</v>
      </c>
      <c r="N5792" s="33"/>
      <c r="O5792" s="33"/>
      <c r="P5792" s="33">
        <v>29.77733466267863</v>
      </c>
      <c r="Q5792" s="31">
        <v>10.723771900000001</v>
      </c>
      <c r="R5792" s="31"/>
      <c r="S5792" s="31"/>
      <c r="T5792" s="31"/>
      <c r="U5792" s="31"/>
      <c r="V5792" s="31"/>
      <c r="W5792" s="31"/>
      <c r="X5792" s="31"/>
      <c r="Y5792" s="31"/>
      <c r="Z5792" s="31"/>
      <c r="AA5792" s="31"/>
      <c r="AB5792" s="31"/>
      <c r="AC5792" s="31"/>
      <c r="AD5792" s="110"/>
      <c r="AE5792" s="114"/>
      <c r="AF5792" s="118">
        <v>4.4042287888663374</v>
      </c>
      <c r="AG5792" s="118">
        <v>0</v>
      </c>
      <c r="AH5792" s="34"/>
      <c r="AI5792" s="34"/>
      <c r="AJ5792" s="31"/>
      <c r="AK5792" s="31"/>
      <c r="AL5792" s="31"/>
      <c r="AM5792" s="31"/>
    </row>
    <row r="5793" spans="1:39" s="30" customFormat="1" ht="15" customHeight="1" x14ac:dyDescent="0.2">
      <c r="A5793" s="30">
        <v>5935</v>
      </c>
      <c r="B5793" s="45">
        <v>41570</v>
      </c>
      <c r="C5793" s="46">
        <v>41572</v>
      </c>
      <c r="D5793" s="55">
        <v>13</v>
      </c>
      <c r="E5793" s="30" t="s">
        <v>49</v>
      </c>
      <c r="F5793" s="42">
        <v>-81</v>
      </c>
      <c r="G5793" s="83">
        <v>5.8607999999998128</v>
      </c>
      <c r="H5793" s="10">
        <v>-81.097679999999997</v>
      </c>
      <c r="I5793" s="42">
        <v>25</v>
      </c>
      <c r="J5793" s="83">
        <v>6.8052000000000845</v>
      </c>
      <c r="K5793" s="47">
        <v>25.113420000000001</v>
      </c>
      <c r="L5793" s="89">
        <v>27.381499999999999</v>
      </c>
      <c r="M5793" s="89">
        <v>36.872700000000002</v>
      </c>
      <c r="N5793" s="33"/>
      <c r="O5793" s="33"/>
      <c r="P5793" s="33">
        <v>25.639747424393487</v>
      </c>
      <c r="Q5793" s="31">
        <v>25.018382299999999</v>
      </c>
      <c r="R5793" s="31"/>
      <c r="S5793" s="31"/>
      <c r="T5793" s="31"/>
      <c r="U5793" s="31"/>
      <c r="V5793" s="31"/>
      <c r="W5793" s="31"/>
      <c r="X5793" s="31"/>
      <c r="Y5793" s="31"/>
      <c r="Z5793" s="31"/>
      <c r="AA5793" s="31"/>
      <c r="AB5793" s="31"/>
      <c r="AC5793" s="31"/>
      <c r="AD5793" s="110"/>
      <c r="AE5793" s="114"/>
      <c r="AF5793" s="118">
        <v>9.1809903198346952</v>
      </c>
      <c r="AG5793" s="118">
        <v>2.2828641025719645E-2</v>
      </c>
      <c r="AH5793" s="34"/>
      <c r="AI5793" s="34"/>
      <c r="AJ5793" s="31"/>
      <c r="AK5793" s="31"/>
      <c r="AL5793" s="31"/>
      <c r="AM5793" s="31"/>
    </row>
    <row r="5794" spans="1:39" s="30" customFormat="1" ht="15" customHeight="1" x14ac:dyDescent="0.2">
      <c r="A5794" s="30">
        <v>5936</v>
      </c>
      <c r="B5794" s="45">
        <v>41570</v>
      </c>
      <c r="C5794" s="46">
        <v>41572</v>
      </c>
      <c r="D5794" s="55">
        <v>64</v>
      </c>
      <c r="E5794" s="30" t="s">
        <v>197</v>
      </c>
      <c r="F5794" s="42">
        <v>-81</v>
      </c>
      <c r="G5794" s="83">
        <v>9.4128000000000611</v>
      </c>
      <c r="H5794" s="10">
        <v>-81.156880000000001</v>
      </c>
      <c r="I5794" s="42">
        <v>25</v>
      </c>
      <c r="J5794" s="83">
        <v>9.997200000000106</v>
      </c>
      <c r="K5794" s="47">
        <v>25.166620000000002</v>
      </c>
      <c r="L5794" s="89">
        <v>26.682500000000001</v>
      </c>
      <c r="M5794" s="89">
        <v>36.7898</v>
      </c>
      <c r="N5794" s="33"/>
      <c r="O5794" s="33"/>
      <c r="P5794" s="33">
        <v>27.829843801927552</v>
      </c>
      <c r="Q5794" s="31">
        <v>23.579813000000001</v>
      </c>
      <c r="R5794" s="31"/>
      <c r="S5794" s="31"/>
      <c r="T5794" s="31"/>
      <c r="U5794" s="31"/>
      <c r="V5794" s="31"/>
      <c r="W5794" s="31"/>
      <c r="X5794" s="31"/>
      <c r="Y5794" s="31"/>
      <c r="Z5794" s="31"/>
      <c r="AA5794" s="31"/>
      <c r="AB5794" s="31"/>
      <c r="AC5794" s="31"/>
      <c r="AD5794" s="110"/>
      <c r="AE5794" s="114"/>
      <c r="AF5794" s="118">
        <v>9.0400319849852817</v>
      </c>
      <c r="AG5794" s="118">
        <v>0.43174165778135604</v>
      </c>
      <c r="AH5794" s="34"/>
      <c r="AI5794" s="34"/>
      <c r="AJ5794" s="31"/>
      <c r="AK5794" s="31"/>
      <c r="AL5794" s="31"/>
      <c r="AM5794" s="31"/>
    </row>
    <row r="5795" spans="1:39" s="30" customFormat="1" ht="15" customHeight="1" x14ac:dyDescent="0.2">
      <c r="A5795" s="30">
        <v>5937</v>
      </c>
      <c r="B5795" s="45">
        <v>41570</v>
      </c>
      <c r="C5795" s="46">
        <v>41572</v>
      </c>
      <c r="D5795" s="55">
        <v>63</v>
      </c>
      <c r="E5795" s="30" t="s">
        <v>197</v>
      </c>
      <c r="F5795" s="42">
        <v>-81</v>
      </c>
      <c r="G5795" s="83">
        <v>12.055199999999786</v>
      </c>
      <c r="H5795" s="10">
        <v>-81.200919999999996</v>
      </c>
      <c r="I5795" s="42">
        <v>25</v>
      </c>
      <c r="J5795" s="83">
        <v>10.023599999999959</v>
      </c>
      <c r="K5795" s="47">
        <v>25.167059999999999</v>
      </c>
      <c r="L5795" s="89">
        <v>27.0029</v>
      </c>
      <c r="M5795" s="89">
        <v>36.026000000000003</v>
      </c>
      <c r="N5795" s="33"/>
      <c r="O5795" s="33"/>
      <c r="P5795" s="33">
        <v>33.918245264207378</v>
      </c>
      <c r="Q5795" s="31">
        <v>12.3605798</v>
      </c>
      <c r="R5795" s="31"/>
      <c r="S5795" s="31"/>
      <c r="T5795" s="31"/>
      <c r="U5795" s="31"/>
      <c r="V5795" s="31"/>
      <c r="W5795" s="31"/>
      <c r="X5795" s="31"/>
      <c r="Y5795" s="31"/>
      <c r="Z5795" s="31"/>
      <c r="AA5795" s="31"/>
      <c r="AB5795" s="31"/>
      <c r="AC5795" s="31"/>
      <c r="AD5795" s="110"/>
      <c r="AE5795" s="114"/>
      <c r="AF5795" s="118">
        <v>3.3901917881639312</v>
      </c>
      <c r="AG5795" s="118">
        <v>0.14171766157739191</v>
      </c>
      <c r="AH5795" s="34"/>
      <c r="AI5795" s="34"/>
      <c r="AJ5795" s="31"/>
      <c r="AK5795" s="31"/>
      <c r="AL5795" s="31"/>
      <c r="AM5795" s="31"/>
    </row>
    <row r="5796" spans="1:39" s="30" customFormat="1" ht="15" customHeight="1" x14ac:dyDescent="0.2">
      <c r="A5796" s="30">
        <v>5938</v>
      </c>
      <c r="B5796" s="45">
        <v>41570</v>
      </c>
      <c r="C5796" s="46">
        <v>41572</v>
      </c>
      <c r="D5796" s="55">
        <v>62</v>
      </c>
      <c r="E5796" s="30" t="s">
        <v>197</v>
      </c>
      <c r="F5796" s="42">
        <v>-81</v>
      </c>
      <c r="G5796" s="83">
        <v>14.228399999999795</v>
      </c>
      <c r="H5796" s="10">
        <v>-81.237139999999997</v>
      </c>
      <c r="I5796" s="42">
        <v>25</v>
      </c>
      <c r="J5796" s="83">
        <v>10.009200000000078</v>
      </c>
      <c r="K5796" s="47">
        <v>25.166820000000001</v>
      </c>
      <c r="L5796" s="89">
        <v>27.023399999999999</v>
      </c>
      <c r="M5796" s="89">
        <v>34.751300000000001</v>
      </c>
      <c r="N5796" s="33"/>
      <c r="O5796" s="33"/>
      <c r="P5796" s="33">
        <v>9.408441342638751</v>
      </c>
      <c r="Q5796" s="31">
        <v>14.648360400000001</v>
      </c>
      <c r="R5796" s="31"/>
      <c r="S5796" s="31"/>
      <c r="T5796" s="31"/>
      <c r="U5796" s="31"/>
      <c r="V5796" s="31"/>
      <c r="W5796" s="31"/>
      <c r="X5796" s="31"/>
      <c r="Y5796" s="31"/>
      <c r="Z5796" s="31"/>
      <c r="AA5796" s="31"/>
      <c r="AB5796" s="31"/>
      <c r="AC5796" s="31"/>
      <c r="AD5796" s="110"/>
      <c r="AE5796" s="114"/>
      <c r="AF5796" s="118">
        <v>4.1597092284132753</v>
      </c>
      <c r="AG5796" s="118">
        <v>0.88656853671662106</v>
      </c>
      <c r="AH5796" s="34"/>
      <c r="AI5796" s="34"/>
      <c r="AJ5796" s="31"/>
      <c r="AK5796" s="31"/>
      <c r="AL5796" s="31"/>
      <c r="AM5796" s="31"/>
    </row>
    <row r="5797" spans="1:39" s="30" customFormat="1" ht="15" customHeight="1" x14ac:dyDescent="0.2">
      <c r="A5797" s="30">
        <v>5939</v>
      </c>
      <c r="B5797" s="45">
        <v>41570</v>
      </c>
      <c r="C5797" s="46">
        <v>41572</v>
      </c>
      <c r="D5797" s="55">
        <v>54</v>
      </c>
      <c r="E5797" s="30" t="s">
        <v>197</v>
      </c>
      <c r="F5797" s="42">
        <v>-81</v>
      </c>
      <c r="G5797" s="83">
        <v>9.2639999999997258</v>
      </c>
      <c r="H5797" s="10">
        <v>-81.154399999999995</v>
      </c>
      <c r="I5797" s="42">
        <v>25</v>
      </c>
      <c r="J5797" s="83">
        <v>20.637599999999949</v>
      </c>
      <c r="K5797" s="47">
        <v>25.343959999999999</v>
      </c>
      <c r="L5797" s="89">
        <v>26.854900000000001</v>
      </c>
      <c r="M5797" s="89">
        <v>22.686599999999999</v>
      </c>
      <c r="N5797" s="33"/>
      <c r="O5797" s="33"/>
      <c r="P5797" s="33">
        <v>34.649385177799935</v>
      </c>
      <c r="Q5797" s="31">
        <v>50.301840500000004</v>
      </c>
      <c r="R5797" s="31"/>
      <c r="S5797" s="31"/>
      <c r="T5797" s="31"/>
      <c r="U5797" s="31"/>
      <c r="V5797" s="31"/>
      <c r="W5797" s="31"/>
      <c r="X5797" s="31"/>
      <c r="Y5797" s="31"/>
      <c r="Z5797" s="31"/>
      <c r="AA5797" s="31"/>
      <c r="AB5797" s="31"/>
      <c r="AC5797" s="31"/>
      <c r="AD5797" s="110"/>
      <c r="AE5797" s="114"/>
      <c r="AF5797" s="118">
        <v>2.5746471365351873</v>
      </c>
      <c r="AG5797" s="118">
        <v>1.4289110519460515</v>
      </c>
      <c r="AH5797" s="34"/>
      <c r="AI5797" s="34"/>
      <c r="AJ5797" s="31"/>
      <c r="AK5797" s="31"/>
      <c r="AL5797" s="31"/>
      <c r="AM5797" s="31"/>
    </row>
    <row r="5798" spans="1:39" s="30" customFormat="1" ht="15" customHeight="1" x14ac:dyDescent="0.2">
      <c r="A5798" s="30">
        <v>5940</v>
      </c>
      <c r="B5798" s="45">
        <v>41570</v>
      </c>
      <c r="C5798" s="46">
        <v>41572</v>
      </c>
      <c r="D5798" s="55">
        <v>55</v>
      </c>
      <c r="E5798" s="30" t="s">
        <v>197</v>
      </c>
      <c r="F5798" s="42">
        <v>-81</v>
      </c>
      <c r="G5798" s="83">
        <v>11.636399999999867</v>
      </c>
      <c r="H5798" s="10">
        <v>-81.193939999999998</v>
      </c>
      <c r="I5798" s="42">
        <v>25</v>
      </c>
      <c r="J5798" s="83">
        <v>21.00120000000004</v>
      </c>
      <c r="K5798" s="47">
        <v>25.350020000000001</v>
      </c>
      <c r="L5798" s="89">
        <v>26.320900000000002</v>
      </c>
      <c r="M5798" s="89">
        <v>28.293700000000001</v>
      </c>
      <c r="N5798" s="33"/>
      <c r="O5798" s="33"/>
      <c r="P5798" s="33">
        <v>6.0418743768693917</v>
      </c>
      <c r="Q5798" s="31">
        <v>32.966678600000002</v>
      </c>
      <c r="R5798" s="31"/>
      <c r="S5798" s="31"/>
      <c r="T5798" s="31"/>
      <c r="U5798" s="31"/>
      <c r="V5798" s="31"/>
      <c r="W5798" s="31"/>
      <c r="X5798" s="31"/>
      <c r="Y5798" s="31"/>
      <c r="Z5798" s="31"/>
      <c r="AA5798" s="31"/>
      <c r="AB5798" s="31"/>
      <c r="AC5798" s="31"/>
      <c r="AD5798" s="110"/>
      <c r="AE5798" s="114"/>
      <c r="AF5798" s="118">
        <v>9.7663989145664374</v>
      </c>
      <c r="AG5798" s="118">
        <v>3.4458280932712584</v>
      </c>
      <c r="AH5798" s="34"/>
      <c r="AI5798" s="34"/>
      <c r="AJ5798" s="31"/>
      <c r="AK5798" s="31"/>
      <c r="AL5798" s="31"/>
      <c r="AM5798" s="31"/>
    </row>
    <row r="5799" spans="1:39" s="30" customFormat="1" ht="15" customHeight="1" x14ac:dyDescent="0.2">
      <c r="A5799" s="30">
        <v>5941</v>
      </c>
      <c r="B5799" s="45">
        <v>41570</v>
      </c>
      <c r="C5799" s="46">
        <v>41572</v>
      </c>
      <c r="D5799" s="55">
        <v>56</v>
      </c>
      <c r="E5799" s="30" t="s">
        <v>197</v>
      </c>
      <c r="F5799" s="42">
        <v>-81</v>
      </c>
      <c r="G5799" s="83">
        <v>13.71120000000019</v>
      </c>
      <c r="H5799" s="10">
        <v>-81.228520000000003</v>
      </c>
      <c r="I5799" s="42">
        <v>25</v>
      </c>
      <c r="J5799" s="83">
        <v>20.995200000000054</v>
      </c>
      <c r="K5799" s="47">
        <v>25.349920000000001</v>
      </c>
      <c r="L5799" s="89">
        <v>26.573599999999999</v>
      </c>
      <c r="M5799" s="89">
        <v>30.638300000000001</v>
      </c>
      <c r="N5799" s="33"/>
      <c r="O5799" s="33"/>
      <c r="P5799" s="33">
        <v>5.4735792622133603</v>
      </c>
      <c r="Q5799" s="31">
        <v>19.751664900000002</v>
      </c>
      <c r="R5799" s="31"/>
      <c r="S5799" s="31"/>
      <c r="T5799" s="31"/>
      <c r="U5799" s="31"/>
      <c r="V5799" s="31"/>
      <c r="W5799" s="31"/>
      <c r="X5799" s="31"/>
      <c r="Y5799" s="31"/>
      <c r="Z5799" s="31"/>
      <c r="AA5799" s="31"/>
      <c r="AB5799" s="31"/>
      <c r="AC5799" s="31"/>
      <c r="AD5799" s="110"/>
      <c r="AE5799" s="114"/>
      <c r="AF5799" s="118">
        <v>7.1327794134513933</v>
      </c>
      <c r="AG5799" s="118">
        <v>2.9027902794799267</v>
      </c>
      <c r="AH5799" s="34"/>
      <c r="AI5799" s="34"/>
      <c r="AJ5799" s="31"/>
      <c r="AK5799" s="31"/>
      <c r="AL5799" s="31"/>
      <c r="AM5799" s="31"/>
    </row>
    <row r="5800" spans="1:39" s="30" customFormat="1" ht="15" customHeight="1" x14ac:dyDescent="0.2">
      <c r="A5800" s="30">
        <v>5942</v>
      </c>
      <c r="B5800" s="45">
        <v>41570</v>
      </c>
      <c r="C5800" s="46">
        <v>41572</v>
      </c>
      <c r="D5800" s="55">
        <v>57</v>
      </c>
      <c r="E5800" s="30" t="s">
        <v>197</v>
      </c>
      <c r="F5800" s="42">
        <v>-81</v>
      </c>
      <c r="G5800" s="83">
        <v>15.932400000000086</v>
      </c>
      <c r="H5800" s="10">
        <v>-81.265540000000001</v>
      </c>
      <c r="I5800" s="42">
        <v>25</v>
      </c>
      <c r="J5800" s="83">
        <v>21.084000000000103</v>
      </c>
      <c r="K5800" s="47">
        <v>25.351400000000002</v>
      </c>
      <c r="L5800" s="89">
        <v>26.805399999999999</v>
      </c>
      <c r="M5800" s="89">
        <v>32.197600000000001</v>
      </c>
      <c r="N5800" s="33"/>
      <c r="O5800" s="33"/>
      <c r="P5800" s="33">
        <v>14.928547690262544</v>
      </c>
      <c r="Q5800" s="31">
        <v>13.568763700000002</v>
      </c>
      <c r="R5800" s="31"/>
      <c r="S5800" s="31"/>
      <c r="T5800" s="31"/>
      <c r="U5800" s="31"/>
      <c r="V5800" s="31"/>
      <c r="W5800" s="31"/>
      <c r="X5800" s="31"/>
      <c r="Y5800" s="31"/>
      <c r="Z5800" s="31"/>
      <c r="AA5800" s="31"/>
      <c r="AB5800" s="31"/>
      <c r="AC5800" s="31"/>
      <c r="AD5800" s="110"/>
      <c r="AE5800" s="114"/>
      <c r="AF5800" s="118">
        <v>4.1496407759240315</v>
      </c>
      <c r="AG5800" s="118">
        <v>1.1888409635922903</v>
      </c>
      <c r="AH5800" s="34"/>
      <c r="AI5800" s="34"/>
      <c r="AJ5800" s="31"/>
      <c r="AK5800" s="31"/>
      <c r="AL5800" s="31"/>
      <c r="AM5800" s="31"/>
    </row>
    <row r="5801" spans="1:39" s="30" customFormat="1" ht="15" customHeight="1" x14ac:dyDescent="0.2">
      <c r="A5801" s="30">
        <v>5943</v>
      </c>
      <c r="B5801" s="45">
        <v>41570</v>
      </c>
      <c r="C5801" s="46">
        <v>41572</v>
      </c>
      <c r="D5801" s="55">
        <v>47</v>
      </c>
      <c r="E5801" s="30" t="s">
        <v>47</v>
      </c>
      <c r="F5801" s="42">
        <v>-81</v>
      </c>
      <c r="G5801" s="83">
        <v>17.505599999999788</v>
      </c>
      <c r="H5801" s="10">
        <v>-81.291759999999996</v>
      </c>
      <c r="I5801" s="42">
        <v>25</v>
      </c>
      <c r="J5801" s="83">
        <v>34.973999999999918</v>
      </c>
      <c r="K5801" s="47">
        <v>25.582899999999999</v>
      </c>
      <c r="L5801" s="89">
        <v>25.8368</v>
      </c>
      <c r="M5801" s="89">
        <v>27.832100000000001</v>
      </c>
      <c r="N5801" s="33"/>
      <c r="O5801" s="33"/>
      <c r="P5801" s="33">
        <v>17.929544699235631</v>
      </c>
      <c r="Q5801" s="31">
        <v>28.517025699999998</v>
      </c>
      <c r="R5801" s="31"/>
      <c r="S5801" s="31"/>
      <c r="T5801" s="31"/>
      <c r="U5801" s="31"/>
      <c r="V5801" s="31"/>
      <c r="W5801" s="31"/>
      <c r="X5801" s="31"/>
      <c r="Y5801" s="31"/>
      <c r="Z5801" s="31"/>
      <c r="AA5801" s="31"/>
      <c r="AB5801" s="31"/>
      <c r="AC5801" s="31"/>
      <c r="AD5801" s="110"/>
      <c r="AE5801" s="114"/>
      <c r="AF5801" s="118">
        <v>5.3938138335234367</v>
      </c>
      <c r="AG5801" s="118">
        <v>0.7182203361113072</v>
      </c>
      <c r="AH5801" s="34"/>
      <c r="AI5801" s="34"/>
      <c r="AJ5801" s="31"/>
      <c r="AK5801" s="31"/>
      <c r="AL5801" s="31"/>
      <c r="AM5801" s="31"/>
    </row>
    <row r="5802" spans="1:39" s="30" customFormat="1" ht="15" customHeight="1" x14ac:dyDescent="0.2">
      <c r="A5802" s="30">
        <v>5944</v>
      </c>
      <c r="B5802" s="45">
        <v>41570</v>
      </c>
      <c r="C5802" s="46">
        <v>41572</v>
      </c>
      <c r="D5802" s="55">
        <v>48</v>
      </c>
      <c r="E5802" s="30" t="s">
        <v>48</v>
      </c>
      <c r="F5802" s="42">
        <v>-81</v>
      </c>
      <c r="G5802" s="83">
        <v>19.899599999999964</v>
      </c>
      <c r="H5802" s="10">
        <v>-81.331659999999999</v>
      </c>
      <c r="I5802" s="42">
        <v>25</v>
      </c>
      <c r="J5802" s="83">
        <v>35.006399999999971</v>
      </c>
      <c r="K5802" s="47">
        <v>25.58344</v>
      </c>
      <c r="L5802" s="89">
        <v>26.2407</v>
      </c>
      <c r="M5802" s="89">
        <v>30.081199999999999</v>
      </c>
      <c r="N5802" s="33"/>
      <c r="O5802" s="33"/>
      <c r="P5802" s="33">
        <v>19.26886008640745</v>
      </c>
      <c r="Q5802" s="31">
        <v>18.050563400000001</v>
      </c>
      <c r="R5802" s="31"/>
      <c r="S5802" s="31"/>
      <c r="T5802" s="31"/>
      <c r="U5802" s="31"/>
      <c r="V5802" s="31"/>
      <c r="W5802" s="31"/>
      <c r="X5802" s="31"/>
      <c r="Y5802" s="31"/>
      <c r="Z5802" s="31"/>
      <c r="AA5802" s="31"/>
      <c r="AB5802" s="31"/>
      <c r="AC5802" s="31"/>
      <c r="AD5802" s="110"/>
      <c r="AE5802" s="114"/>
      <c r="AF5802" s="118">
        <v>7.42188783492825</v>
      </c>
      <c r="AG5802" s="118">
        <v>1.3721180830167612</v>
      </c>
      <c r="AH5802" s="34"/>
      <c r="AI5802" s="34"/>
      <c r="AJ5802" s="31"/>
      <c r="AK5802" s="31"/>
      <c r="AL5802" s="31"/>
      <c r="AM5802" s="31"/>
    </row>
    <row r="5803" spans="1:39" s="30" customFormat="1" ht="15" customHeight="1" x14ac:dyDescent="0.2">
      <c r="A5803" s="30">
        <v>5945</v>
      </c>
      <c r="B5803" s="45">
        <v>41570</v>
      </c>
      <c r="C5803" s="46">
        <v>41572</v>
      </c>
      <c r="D5803" s="55">
        <v>49</v>
      </c>
      <c r="E5803" s="30" t="s">
        <v>49</v>
      </c>
      <c r="F5803" s="42">
        <v>-81</v>
      </c>
      <c r="G5803" s="83">
        <v>22.039200000000392</v>
      </c>
      <c r="H5803" s="10">
        <v>-81.367320000000007</v>
      </c>
      <c r="I5803" s="42">
        <v>25</v>
      </c>
      <c r="J5803" s="83">
        <v>35.017199999999988</v>
      </c>
      <c r="K5803" s="47">
        <v>25.58362</v>
      </c>
      <c r="L5803" s="89">
        <v>26.454499999999999</v>
      </c>
      <c r="M5803" s="89">
        <v>31.923400000000001</v>
      </c>
      <c r="N5803" s="33"/>
      <c r="O5803" s="33"/>
      <c r="P5803" s="33">
        <v>28.926553672316384</v>
      </c>
      <c r="Q5803" s="31">
        <v>12.882965300000002</v>
      </c>
      <c r="R5803" s="31"/>
      <c r="S5803" s="31"/>
      <c r="T5803" s="31"/>
      <c r="U5803" s="31"/>
      <c r="V5803" s="31"/>
      <c r="W5803" s="31"/>
      <c r="X5803" s="31"/>
      <c r="Y5803" s="31"/>
      <c r="Z5803" s="31"/>
      <c r="AA5803" s="31"/>
      <c r="AB5803" s="31"/>
      <c r="AC5803" s="31"/>
      <c r="AD5803" s="110"/>
      <c r="AE5803" s="114"/>
      <c r="AF5803" s="118">
        <v>9.0745523935198307</v>
      </c>
      <c r="AG5803" s="118">
        <v>1.54178785431231</v>
      </c>
      <c r="AH5803" s="34"/>
      <c r="AI5803" s="34"/>
      <c r="AJ5803" s="31"/>
      <c r="AK5803" s="31"/>
      <c r="AL5803" s="31"/>
      <c r="AM5803" s="31"/>
    </row>
    <row r="5804" spans="1:39" s="30" customFormat="1" ht="15" customHeight="1" x14ac:dyDescent="0.2">
      <c r="A5804" s="30">
        <v>5946</v>
      </c>
      <c r="B5804" s="48">
        <v>20140120</v>
      </c>
      <c r="C5804" s="46">
        <v>41659</v>
      </c>
      <c r="D5804" s="55" t="s">
        <v>15</v>
      </c>
      <c r="E5804" s="30" t="s">
        <v>76</v>
      </c>
      <c r="F5804" s="42">
        <v>-80</v>
      </c>
      <c r="G5804" s="83">
        <v>10.995600000000252</v>
      </c>
      <c r="H5804" s="10">
        <v>-80.183260000000004</v>
      </c>
      <c r="I5804" s="42">
        <v>25</v>
      </c>
      <c r="J5804" s="83">
        <v>44.352000000000018</v>
      </c>
      <c r="K5804" s="47">
        <v>25.7392</v>
      </c>
      <c r="L5804" s="89">
        <v>17.944400000000002</v>
      </c>
      <c r="M5804" s="89">
        <v>31.802900000000001</v>
      </c>
      <c r="N5804" s="33"/>
      <c r="O5804" s="33"/>
      <c r="P5804" s="33">
        <v>76.889332003988045</v>
      </c>
      <c r="Q5804" s="31">
        <v>12.065900800000001</v>
      </c>
      <c r="R5804" s="31"/>
      <c r="S5804" s="31"/>
      <c r="T5804" s="31"/>
      <c r="U5804" s="31"/>
      <c r="V5804" s="31"/>
      <c r="W5804" s="31"/>
      <c r="X5804" s="31"/>
      <c r="Y5804" s="31"/>
      <c r="Z5804" s="31"/>
      <c r="AA5804" s="31"/>
      <c r="AB5804" s="31"/>
      <c r="AC5804" s="31"/>
      <c r="AD5804" s="110"/>
      <c r="AE5804" s="115"/>
      <c r="AF5804" s="119">
        <v>0.36361496989726011</v>
      </c>
      <c r="AG5804" s="119">
        <v>0.33209723135971592</v>
      </c>
      <c r="AH5804" s="34"/>
      <c r="AI5804" s="34"/>
      <c r="AJ5804" s="31"/>
      <c r="AK5804" s="31"/>
      <c r="AL5804" s="31"/>
      <c r="AM5804" s="31"/>
    </row>
    <row r="5805" spans="1:39" s="30" customFormat="1" ht="15" customHeight="1" x14ac:dyDescent="0.2">
      <c r="A5805" s="30">
        <v>5947</v>
      </c>
      <c r="B5805" s="48">
        <v>20140120</v>
      </c>
      <c r="C5805" s="46">
        <v>41659</v>
      </c>
      <c r="D5805" s="55" t="s">
        <v>16</v>
      </c>
      <c r="E5805" s="30" t="s">
        <v>76</v>
      </c>
      <c r="F5805" s="42">
        <v>-80</v>
      </c>
      <c r="G5805" s="83">
        <v>14.88000000000028</v>
      </c>
      <c r="H5805" s="10">
        <v>-80.248000000000005</v>
      </c>
      <c r="I5805" s="42">
        <v>25</v>
      </c>
      <c r="J5805" s="83">
        <v>41.414399999999958</v>
      </c>
      <c r="K5805" s="47">
        <v>25.690239999999999</v>
      </c>
      <c r="L5805" s="89">
        <v>18.109100000000002</v>
      </c>
      <c r="M5805" s="89">
        <v>29.2181</v>
      </c>
      <c r="N5805" s="33"/>
      <c r="O5805" s="33"/>
      <c r="P5805" s="33">
        <v>75.064805583250262</v>
      </c>
      <c r="Q5805" s="31">
        <v>16.6119941</v>
      </c>
      <c r="R5805" s="31"/>
      <c r="S5805" s="31"/>
      <c r="T5805" s="31"/>
      <c r="U5805" s="31"/>
      <c r="V5805" s="31"/>
      <c r="W5805" s="31"/>
      <c r="X5805" s="31"/>
      <c r="Y5805" s="31"/>
      <c r="Z5805" s="31"/>
      <c r="AA5805" s="31"/>
      <c r="AB5805" s="31"/>
      <c r="AC5805" s="31"/>
      <c r="AD5805" s="110"/>
      <c r="AE5805" s="115"/>
      <c r="AF5805" s="119">
        <v>1.1682281588233963</v>
      </c>
      <c r="AG5805" s="119">
        <v>0.36190219667730739</v>
      </c>
      <c r="AH5805" s="34"/>
      <c r="AI5805" s="34"/>
      <c r="AJ5805" s="31"/>
      <c r="AK5805" s="31"/>
      <c r="AL5805" s="31"/>
      <c r="AM5805" s="31"/>
    </row>
    <row r="5806" spans="1:39" s="30" customFormat="1" ht="15" customHeight="1" x14ac:dyDescent="0.2">
      <c r="A5806" s="30">
        <v>5948</v>
      </c>
      <c r="B5806" s="48">
        <v>20140120</v>
      </c>
      <c r="C5806" s="46">
        <v>41659</v>
      </c>
      <c r="D5806" s="55" t="s">
        <v>30</v>
      </c>
      <c r="E5806" s="30" t="s">
        <v>76</v>
      </c>
      <c r="F5806" s="42">
        <v>-80</v>
      </c>
      <c r="G5806" s="83">
        <v>11.212800000000129</v>
      </c>
      <c r="H5806" s="10">
        <v>-80.186880000000002</v>
      </c>
      <c r="I5806" s="42">
        <v>25</v>
      </c>
      <c r="J5806" s="83">
        <v>39.715199999999911</v>
      </c>
      <c r="K5806" s="47">
        <v>25.661919999999999</v>
      </c>
      <c r="L5806" s="89">
        <v>18.123799999999999</v>
      </c>
      <c r="M5806" s="89">
        <v>32.351500000000001</v>
      </c>
      <c r="N5806" s="33"/>
      <c r="O5806" s="33"/>
      <c r="P5806" s="33">
        <v>73.197075440345643</v>
      </c>
      <c r="Q5806" s="31">
        <v>10.691625100000001</v>
      </c>
      <c r="R5806" s="31"/>
      <c r="S5806" s="31"/>
      <c r="T5806" s="31"/>
      <c r="U5806" s="31"/>
      <c r="V5806" s="31"/>
      <c r="W5806" s="31"/>
      <c r="X5806" s="31"/>
      <c r="Y5806" s="31"/>
      <c r="Z5806" s="31"/>
      <c r="AA5806" s="31"/>
      <c r="AB5806" s="31"/>
      <c r="AC5806" s="31"/>
      <c r="AD5806" s="110"/>
      <c r="AE5806" s="115"/>
      <c r="AF5806" s="119">
        <v>0.35728622833259249</v>
      </c>
      <c r="AG5806" s="119">
        <v>9.2538147175142138E-2</v>
      </c>
      <c r="AH5806" s="34"/>
      <c r="AI5806" s="34"/>
      <c r="AJ5806" s="31"/>
      <c r="AK5806" s="31"/>
      <c r="AL5806" s="31"/>
      <c r="AM5806" s="31"/>
    </row>
    <row r="5807" spans="1:39" s="30" customFormat="1" ht="15" customHeight="1" x14ac:dyDescent="0.2">
      <c r="A5807" s="30">
        <v>5949</v>
      </c>
      <c r="B5807" s="48">
        <v>20140120</v>
      </c>
      <c r="C5807" s="46">
        <v>41659</v>
      </c>
      <c r="D5807" s="55" t="s">
        <v>17</v>
      </c>
      <c r="E5807" s="30" t="s">
        <v>76</v>
      </c>
      <c r="F5807" s="42">
        <v>-80</v>
      </c>
      <c r="G5807" s="83">
        <v>15.817200000000184</v>
      </c>
      <c r="H5807" s="10">
        <v>-80.263620000000003</v>
      </c>
      <c r="I5807" s="42">
        <v>25</v>
      </c>
      <c r="J5807" s="83">
        <v>39.242399999999904</v>
      </c>
      <c r="K5807" s="47">
        <v>25.654039999999998</v>
      </c>
      <c r="L5807" s="89">
        <v>19.0505</v>
      </c>
      <c r="M5807" s="89">
        <v>28.2408</v>
      </c>
      <c r="N5807" s="33"/>
      <c r="O5807" s="33"/>
      <c r="P5807" s="33">
        <v>80.501827849783979</v>
      </c>
      <c r="Q5807" s="31">
        <v>27.9624934</v>
      </c>
      <c r="R5807" s="31"/>
      <c r="S5807" s="31"/>
      <c r="T5807" s="31"/>
      <c r="U5807" s="31"/>
      <c r="V5807" s="31"/>
      <c r="W5807" s="31"/>
      <c r="X5807" s="31"/>
      <c r="Y5807" s="31"/>
      <c r="Z5807" s="31"/>
      <c r="AA5807" s="31"/>
      <c r="AB5807" s="31"/>
      <c r="AC5807" s="31"/>
      <c r="AD5807" s="110"/>
      <c r="AE5807" s="115"/>
      <c r="AF5807" s="119">
        <v>0.33484796278513501</v>
      </c>
      <c r="AG5807" s="119">
        <v>0.24883250721331093</v>
      </c>
      <c r="AH5807" s="34"/>
      <c r="AI5807" s="34"/>
      <c r="AJ5807" s="31"/>
      <c r="AK5807" s="31"/>
      <c r="AL5807" s="31"/>
      <c r="AM5807" s="31"/>
    </row>
    <row r="5808" spans="1:39" s="30" customFormat="1" ht="15" customHeight="1" x14ac:dyDescent="0.2">
      <c r="A5808" s="30">
        <v>5950</v>
      </c>
      <c r="B5808" s="48">
        <v>20140120</v>
      </c>
      <c r="C5808" s="46">
        <v>41659</v>
      </c>
      <c r="D5808" s="55" t="s">
        <v>29</v>
      </c>
      <c r="E5808" s="30" t="s">
        <v>76</v>
      </c>
      <c r="F5808" s="42">
        <v>-80</v>
      </c>
      <c r="G5808" s="83">
        <v>11.908800000000213</v>
      </c>
      <c r="H5808" s="10">
        <v>-80.198480000000004</v>
      </c>
      <c r="I5808" s="42">
        <v>25</v>
      </c>
      <c r="J5808" s="83">
        <v>34.778400000000076</v>
      </c>
      <c r="K5808" s="47">
        <v>25.579640000000001</v>
      </c>
      <c r="L5808" s="89">
        <v>17.5365</v>
      </c>
      <c r="M5808" s="89">
        <v>34.902099999999997</v>
      </c>
      <c r="N5808" s="33"/>
      <c r="O5808" s="33"/>
      <c r="P5808" s="33">
        <v>82.937853107344637</v>
      </c>
      <c r="Q5808" s="31">
        <v>6.2767979</v>
      </c>
      <c r="R5808" s="31"/>
      <c r="S5808" s="31"/>
      <c r="T5808" s="31"/>
      <c r="U5808" s="31"/>
      <c r="V5808" s="31"/>
      <c r="W5808" s="31"/>
      <c r="X5808" s="31"/>
      <c r="Y5808" s="31"/>
      <c r="Z5808" s="31"/>
      <c r="AA5808" s="31"/>
      <c r="AB5808" s="31"/>
      <c r="AC5808" s="31"/>
      <c r="AD5808" s="110"/>
      <c r="AE5808" s="115"/>
      <c r="AF5808" s="119">
        <v>0.15447882819211123</v>
      </c>
      <c r="AG5808" s="119">
        <v>0.18234384435788523</v>
      </c>
      <c r="AH5808" s="34"/>
      <c r="AI5808" s="34"/>
      <c r="AJ5808" s="31"/>
      <c r="AK5808" s="31"/>
      <c r="AL5808" s="31"/>
      <c r="AM5808" s="31"/>
    </row>
    <row r="5809" spans="1:39" s="30" customFormat="1" ht="15" customHeight="1" x14ac:dyDescent="0.2">
      <c r="A5809" s="30">
        <v>5951</v>
      </c>
      <c r="B5809" s="48">
        <v>20140120</v>
      </c>
      <c r="C5809" s="46">
        <v>41659</v>
      </c>
      <c r="D5809" s="55" t="s">
        <v>31</v>
      </c>
      <c r="E5809" s="30" t="s">
        <v>76</v>
      </c>
      <c r="F5809" s="42">
        <v>-80</v>
      </c>
      <c r="G5809" s="83">
        <v>17.405999999999722</v>
      </c>
      <c r="H5809" s="10">
        <v>-80.290099999999995</v>
      </c>
      <c r="I5809" s="42">
        <v>25</v>
      </c>
      <c r="J5809" s="83">
        <v>36.890400000000056</v>
      </c>
      <c r="K5809" s="47">
        <v>25.614840000000001</v>
      </c>
      <c r="L5809" s="89">
        <v>17.8673</v>
      </c>
      <c r="M5809" s="89">
        <v>27.745899999999999</v>
      </c>
      <c r="N5809" s="33"/>
      <c r="O5809" s="33"/>
      <c r="P5809" s="33">
        <v>80.501827849783979</v>
      </c>
      <c r="Q5809" s="31">
        <v>16.0226361</v>
      </c>
      <c r="R5809" s="31"/>
      <c r="S5809" s="31"/>
      <c r="T5809" s="31"/>
      <c r="U5809" s="31"/>
      <c r="V5809" s="31"/>
      <c r="W5809" s="31"/>
      <c r="X5809" s="31"/>
      <c r="Y5809" s="31"/>
      <c r="Z5809" s="31"/>
      <c r="AA5809" s="31"/>
      <c r="AB5809" s="31"/>
      <c r="AC5809" s="31"/>
      <c r="AD5809" s="110"/>
      <c r="AE5809" s="115"/>
      <c r="AF5809" s="119">
        <v>0.23761547874615249</v>
      </c>
      <c r="AG5809" s="119">
        <v>0.23888311848980359</v>
      </c>
      <c r="AH5809" s="34"/>
      <c r="AI5809" s="34"/>
      <c r="AJ5809" s="31"/>
      <c r="AK5809" s="31"/>
      <c r="AL5809" s="31"/>
      <c r="AM5809" s="31"/>
    </row>
    <row r="5810" spans="1:39" s="30" customFormat="1" ht="15" customHeight="1" x14ac:dyDescent="0.2">
      <c r="A5810" s="30">
        <v>5952</v>
      </c>
      <c r="B5810" s="48">
        <v>20140120</v>
      </c>
      <c r="C5810" s="46">
        <v>41659</v>
      </c>
      <c r="D5810" s="55" t="s">
        <v>18</v>
      </c>
      <c r="E5810" s="30" t="s">
        <v>76</v>
      </c>
      <c r="F5810" s="42">
        <v>-80</v>
      </c>
      <c r="G5810" s="83">
        <v>15.813599999999894</v>
      </c>
      <c r="H5810" s="10">
        <v>-80.263559999999998</v>
      </c>
      <c r="I5810" s="42">
        <v>25</v>
      </c>
      <c r="J5810" s="83">
        <v>35.467200000000005</v>
      </c>
      <c r="K5810" s="47">
        <v>25.59112</v>
      </c>
      <c r="L5810" s="89">
        <v>17.502099999999999</v>
      </c>
      <c r="M5810" s="89">
        <v>29.441400000000002</v>
      </c>
      <c r="N5810" s="33"/>
      <c r="O5810" s="33"/>
      <c r="P5810" s="33">
        <v>81.149883682286472</v>
      </c>
      <c r="Q5810" s="31">
        <v>11.149717000000001</v>
      </c>
      <c r="R5810" s="31"/>
      <c r="S5810" s="31"/>
      <c r="T5810" s="31"/>
      <c r="U5810" s="31"/>
      <c r="V5810" s="31"/>
      <c r="W5810" s="31"/>
      <c r="X5810" s="31"/>
      <c r="Y5810" s="31"/>
      <c r="Z5810" s="31"/>
      <c r="AA5810" s="31"/>
      <c r="AB5810" s="31"/>
      <c r="AC5810" s="31"/>
      <c r="AD5810" s="110"/>
      <c r="AE5810" s="115"/>
      <c r="AF5810" s="119">
        <v>0.30349192503291872</v>
      </c>
      <c r="AG5810" s="119">
        <v>9.7348879664809235E-2</v>
      </c>
      <c r="AH5810" s="34"/>
      <c r="AI5810" s="34"/>
      <c r="AJ5810" s="31"/>
      <c r="AK5810" s="31"/>
      <c r="AL5810" s="31"/>
      <c r="AM5810" s="31"/>
    </row>
    <row r="5811" spans="1:39" s="30" customFormat="1" ht="15" customHeight="1" x14ac:dyDescent="0.2">
      <c r="A5811" s="30">
        <v>5953</v>
      </c>
      <c r="B5811" s="48">
        <v>20140120</v>
      </c>
      <c r="C5811" s="46">
        <v>41659</v>
      </c>
      <c r="D5811" s="55" t="s">
        <v>19</v>
      </c>
      <c r="E5811" s="30" t="s">
        <v>77</v>
      </c>
      <c r="F5811" s="42">
        <v>-80</v>
      </c>
      <c r="G5811" s="83">
        <v>18.862799999999993</v>
      </c>
      <c r="H5811" s="10">
        <v>-80.31438</v>
      </c>
      <c r="I5811" s="42">
        <v>25</v>
      </c>
      <c r="J5811" s="83">
        <v>31.788000000000096</v>
      </c>
      <c r="K5811" s="47">
        <v>25.529800000000002</v>
      </c>
      <c r="L5811" s="89">
        <v>17.609200000000001</v>
      </c>
      <c r="M5811" s="89">
        <v>22.302600000000002</v>
      </c>
      <c r="N5811" s="33"/>
      <c r="O5811" s="33"/>
      <c r="P5811" s="33">
        <v>79.690927218344967</v>
      </c>
      <c r="Q5811" s="31">
        <v>19.1971326</v>
      </c>
      <c r="R5811" s="31"/>
      <c r="S5811" s="31"/>
      <c r="T5811" s="31"/>
      <c r="U5811" s="31"/>
      <c r="V5811" s="31"/>
      <c r="W5811" s="31"/>
      <c r="X5811" s="31"/>
      <c r="Y5811" s="31"/>
      <c r="Z5811" s="31"/>
      <c r="AA5811" s="31"/>
      <c r="AB5811" s="31"/>
      <c r="AC5811" s="31"/>
      <c r="AD5811" s="110"/>
      <c r="AE5811" s="115"/>
      <c r="AF5811" s="119">
        <v>0.33858767370971121</v>
      </c>
      <c r="AG5811" s="119">
        <v>0.15294548486396969</v>
      </c>
      <c r="AH5811" s="34"/>
      <c r="AI5811" s="34"/>
      <c r="AJ5811" s="31"/>
      <c r="AK5811" s="31"/>
      <c r="AL5811" s="31"/>
      <c r="AM5811" s="31"/>
    </row>
    <row r="5812" spans="1:39" s="30" customFormat="1" ht="15" customHeight="1" x14ac:dyDescent="0.2">
      <c r="A5812" s="30">
        <v>5954</v>
      </c>
      <c r="B5812" s="48">
        <v>20140120</v>
      </c>
      <c r="C5812" s="46">
        <v>41659</v>
      </c>
      <c r="D5812" s="55" t="s">
        <v>21</v>
      </c>
      <c r="E5812" s="30" t="s">
        <v>77</v>
      </c>
      <c r="F5812" s="42">
        <v>-80</v>
      </c>
      <c r="G5812" s="83">
        <v>19.525199999999643</v>
      </c>
      <c r="H5812" s="10">
        <v>-80.325419999999994</v>
      </c>
      <c r="I5812" s="42">
        <v>25</v>
      </c>
      <c r="J5812" s="83">
        <v>27.775200000000027</v>
      </c>
      <c r="K5812" s="47">
        <v>25.46292</v>
      </c>
      <c r="L5812" s="89">
        <v>18.6279</v>
      </c>
      <c r="M5812" s="89">
        <v>23.1751</v>
      </c>
      <c r="N5812" s="33"/>
      <c r="O5812" s="33"/>
      <c r="P5812" s="33">
        <v>79.039548022598865</v>
      </c>
      <c r="Q5812" s="31">
        <v>12.850818500000001</v>
      </c>
      <c r="R5812" s="31"/>
      <c r="S5812" s="31"/>
      <c r="T5812" s="31"/>
      <c r="U5812" s="31"/>
      <c r="V5812" s="31"/>
      <c r="W5812" s="31"/>
      <c r="X5812" s="31"/>
      <c r="Y5812" s="31"/>
      <c r="Z5812" s="31"/>
      <c r="AA5812" s="31"/>
      <c r="AB5812" s="31"/>
      <c r="AC5812" s="31"/>
      <c r="AD5812" s="110"/>
      <c r="AE5812" s="115"/>
      <c r="AF5812" s="119">
        <v>0.21488954312757375</v>
      </c>
      <c r="AG5812" s="119">
        <v>0.31932237021126142</v>
      </c>
      <c r="AH5812" s="34"/>
      <c r="AI5812" s="34"/>
      <c r="AJ5812" s="31"/>
      <c r="AK5812" s="31"/>
      <c r="AL5812" s="31"/>
      <c r="AM5812" s="31"/>
    </row>
    <row r="5813" spans="1:39" s="30" customFormat="1" ht="15" customHeight="1" x14ac:dyDescent="0.2">
      <c r="A5813" s="30">
        <v>5955</v>
      </c>
      <c r="B5813" s="48">
        <v>20140120</v>
      </c>
      <c r="C5813" s="46">
        <v>41659</v>
      </c>
      <c r="D5813" s="55" t="s">
        <v>20</v>
      </c>
      <c r="E5813" s="30" t="s">
        <v>77</v>
      </c>
      <c r="F5813" s="42">
        <v>-80</v>
      </c>
      <c r="G5813" s="83">
        <v>15.073200000000213</v>
      </c>
      <c r="H5813" s="10">
        <v>-80.251220000000004</v>
      </c>
      <c r="I5813" s="42">
        <v>25</v>
      </c>
      <c r="J5813" s="83">
        <v>29.549999999999983</v>
      </c>
      <c r="K5813" s="47">
        <v>25.4925</v>
      </c>
      <c r="L5813" s="89">
        <v>17.914300000000001</v>
      </c>
      <c r="M5813" s="89">
        <v>33.706600000000002</v>
      </c>
      <c r="N5813" s="33"/>
      <c r="O5813" s="33"/>
      <c r="P5813" s="33">
        <v>79.567962778331676</v>
      </c>
      <c r="Q5813" s="31">
        <v>6.8983027000000003</v>
      </c>
      <c r="R5813" s="31"/>
      <c r="S5813" s="31"/>
      <c r="T5813" s="31"/>
      <c r="U5813" s="31"/>
      <c r="V5813" s="31"/>
      <c r="W5813" s="31"/>
      <c r="X5813" s="31"/>
      <c r="Y5813" s="31"/>
      <c r="Z5813" s="31"/>
      <c r="AA5813" s="31"/>
      <c r="AB5813" s="31"/>
      <c r="AC5813" s="31"/>
      <c r="AD5813" s="110"/>
      <c r="AE5813" s="115"/>
      <c r="AF5813" s="119">
        <v>0.16886233174817378</v>
      </c>
      <c r="AG5813" s="119">
        <v>0.19269461913162803</v>
      </c>
      <c r="AH5813" s="34"/>
      <c r="AI5813" s="34"/>
      <c r="AJ5813" s="31"/>
      <c r="AK5813" s="31"/>
      <c r="AL5813" s="31"/>
      <c r="AM5813" s="31"/>
    </row>
    <row r="5814" spans="1:39" s="30" customFormat="1" ht="15" customHeight="1" x14ac:dyDescent="0.2">
      <c r="A5814" s="30">
        <v>5956</v>
      </c>
      <c r="B5814" s="48">
        <v>20140120</v>
      </c>
      <c r="C5814" s="46">
        <v>41659</v>
      </c>
      <c r="D5814" s="55" t="s">
        <v>28</v>
      </c>
      <c r="E5814" s="30" t="s">
        <v>77</v>
      </c>
      <c r="F5814" s="42">
        <v>-80</v>
      </c>
      <c r="G5814" s="83">
        <v>12.794399999999939</v>
      </c>
      <c r="H5814" s="10">
        <v>-80.213239999999999</v>
      </c>
      <c r="I5814" s="42">
        <v>25</v>
      </c>
      <c r="J5814" s="83">
        <v>28.071600000000103</v>
      </c>
      <c r="K5814" s="47">
        <v>25.467860000000002</v>
      </c>
      <c r="L5814" s="89">
        <v>19.068200000000001</v>
      </c>
      <c r="M5814" s="89">
        <v>34.543399999999998</v>
      </c>
      <c r="N5814" s="33"/>
      <c r="O5814" s="33"/>
      <c r="P5814" s="33">
        <v>79.122632103688929</v>
      </c>
      <c r="Q5814" s="31">
        <v>6.0785593000000002</v>
      </c>
      <c r="R5814" s="31"/>
      <c r="S5814" s="31"/>
      <c r="T5814" s="31"/>
      <c r="U5814" s="31"/>
      <c r="V5814" s="31"/>
      <c r="W5814" s="31"/>
      <c r="X5814" s="31"/>
      <c r="Y5814" s="31"/>
      <c r="Z5814" s="31"/>
      <c r="AA5814" s="31"/>
      <c r="AB5814" s="31"/>
      <c r="AC5814" s="31"/>
      <c r="AD5814" s="110"/>
      <c r="AE5814" s="115"/>
      <c r="AF5814" s="119">
        <v>0.27530025806303626</v>
      </c>
      <c r="AG5814" s="119">
        <v>0.24799947365970834</v>
      </c>
      <c r="AH5814" s="34"/>
      <c r="AI5814" s="34"/>
      <c r="AJ5814" s="31"/>
      <c r="AK5814" s="31"/>
      <c r="AL5814" s="31"/>
      <c r="AM5814" s="31"/>
    </row>
    <row r="5815" spans="1:39" s="30" customFormat="1" ht="15" customHeight="1" x14ac:dyDescent="0.2">
      <c r="A5815" s="30">
        <v>5957</v>
      </c>
      <c r="B5815" s="48">
        <v>20140120</v>
      </c>
      <c r="C5815" s="46">
        <v>41659</v>
      </c>
      <c r="D5815" s="55" t="s">
        <v>22</v>
      </c>
      <c r="E5815" s="30" t="s">
        <v>77</v>
      </c>
      <c r="F5815" s="42">
        <v>-80</v>
      </c>
      <c r="G5815" s="83">
        <v>14.592000000000098</v>
      </c>
      <c r="H5815" s="10">
        <v>-80.243200000000002</v>
      </c>
      <c r="I5815" s="42">
        <v>25</v>
      </c>
      <c r="J5815" s="83">
        <v>24.265199999999894</v>
      </c>
      <c r="K5815" s="47">
        <v>25.404419999999998</v>
      </c>
      <c r="L5815" s="89">
        <v>18.761099999999999</v>
      </c>
      <c r="M5815" s="89">
        <v>33.802199999999999</v>
      </c>
      <c r="N5815" s="33"/>
      <c r="O5815" s="33"/>
      <c r="P5815" s="33">
        <v>77.135260884014613</v>
      </c>
      <c r="Q5815" s="31">
        <v>7.1929817000000007</v>
      </c>
      <c r="R5815" s="31"/>
      <c r="S5815" s="31"/>
      <c r="T5815" s="31"/>
      <c r="U5815" s="31"/>
      <c r="V5815" s="31"/>
      <c r="W5815" s="31"/>
      <c r="X5815" s="31"/>
      <c r="Y5815" s="31"/>
      <c r="Z5815" s="31"/>
      <c r="AA5815" s="31"/>
      <c r="AB5815" s="31"/>
      <c r="AC5815" s="31"/>
      <c r="AD5815" s="110"/>
      <c r="AE5815" s="115"/>
      <c r="AF5815" s="119">
        <v>0.33082058178943752</v>
      </c>
      <c r="AG5815" s="119">
        <v>0.13209841165760589</v>
      </c>
      <c r="AH5815" s="34"/>
      <c r="AI5815" s="34"/>
      <c r="AJ5815" s="31"/>
      <c r="AK5815" s="31"/>
      <c r="AL5815" s="31"/>
      <c r="AM5815" s="31"/>
    </row>
    <row r="5816" spans="1:39" s="30" customFormat="1" ht="15" customHeight="1" x14ac:dyDescent="0.2">
      <c r="A5816" s="30">
        <v>5958</v>
      </c>
      <c r="B5816" s="48">
        <v>20140120</v>
      </c>
      <c r="C5816" s="46">
        <v>41659</v>
      </c>
      <c r="D5816" s="55" t="s">
        <v>23</v>
      </c>
      <c r="E5816" s="30" t="s">
        <v>77</v>
      </c>
      <c r="F5816" s="42">
        <v>-80</v>
      </c>
      <c r="G5816" s="83">
        <v>19.293600000000311</v>
      </c>
      <c r="H5816" s="10">
        <v>-80.321560000000005</v>
      </c>
      <c r="I5816" s="42">
        <v>25</v>
      </c>
      <c r="J5816" s="83">
        <v>20.028000000000006</v>
      </c>
      <c r="K5816" s="47">
        <v>25.3338</v>
      </c>
      <c r="L5816" s="89">
        <v>19.226299999999998</v>
      </c>
      <c r="M5816" s="89">
        <v>32.850200000000001</v>
      </c>
      <c r="N5816" s="33"/>
      <c r="O5816" s="33"/>
      <c r="P5816" s="33">
        <v>71.615154536390833</v>
      </c>
      <c r="Q5816" s="31">
        <v>10.855038</v>
      </c>
      <c r="R5816" s="31"/>
      <c r="S5816" s="31"/>
      <c r="T5816" s="31"/>
      <c r="U5816" s="31"/>
      <c r="V5816" s="31"/>
      <c r="W5816" s="31"/>
      <c r="X5816" s="31"/>
      <c r="Y5816" s="31"/>
      <c r="Z5816" s="31"/>
      <c r="AA5816" s="31"/>
      <c r="AB5816" s="31"/>
      <c r="AC5816" s="31"/>
      <c r="AD5816" s="110"/>
      <c r="AE5816" s="115"/>
      <c r="AF5816" s="119">
        <v>0.85553079151459754</v>
      </c>
      <c r="AG5816" s="119">
        <v>0.5848771818093611</v>
      </c>
      <c r="AH5816" s="34"/>
      <c r="AI5816" s="34"/>
      <c r="AJ5816" s="31"/>
      <c r="AK5816" s="31"/>
      <c r="AL5816" s="31"/>
      <c r="AM5816" s="31"/>
    </row>
    <row r="5817" spans="1:39" s="30" customFormat="1" ht="15" customHeight="1" x14ac:dyDescent="0.2">
      <c r="A5817" s="30">
        <v>5959</v>
      </c>
      <c r="B5817" s="48">
        <v>20140120</v>
      </c>
      <c r="C5817" s="46">
        <v>41659</v>
      </c>
      <c r="D5817" s="55" t="s">
        <v>24</v>
      </c>
      <c r="E5817" s="30" t="s">
        <v>77</v>
      </c>
      <c r="F5817" s="42">
        <v>-80</v>
      </c>
      <c r="G5817" s="83">
        <v>21.695999999999742</v>
      </c>
      <c r="H5817" s="10">
        <v>-80.361599999999996</v>
      </c>
      <c r="I5817" s="42">
        <v>25</v>
      </c>
      <c r="J5817" s="83">
        <v>17.824800000000067</v>
      </c>
      <c r="K5817" s="47">
        <v>25.297080000000001</v>
      </c>
      <c r="L5817" s="89">
        <v>18.697500000000002</v>
      </c>
      <c r="M5817" s="89">
        <v>30.8093</v>
      </c>
      <c r="N5817" s="33"/>
      <c r="O5817" s="33"/>
      <c r="P5817" s="33">
        <v>72.668660684612831</v>
      </c>
      <c r="Q5817" s="31">
        <v>15.2698652</v>
      </c>
      <c r="R5817" s="31"/>
      <c r="S5817" s="31"/>
      <c r="T5817" s="31"/>
      <c r="U5817" s="31"/>
      <c r="V5817" s="31"/>
      <c r="W5817" s="31"/>
      <c r="X5817" s="31"/>
      <c r="Y5817" s="31"/>
      <c r="Z5817" s="31"/>
      <c r="AA5817" s="31"/>
      <c r="AB5817" s="31"/>
      <c r="AC5817" s="31"/>
      <c r="AD5817" s="110"/>
      <c r="AE5817" s="115"/>
      <c r="AF5817" s="119">
        <v>0.38231352452014117</v>
      </c>
      <c r="AG5817" s="119">
        <v>0.56898621947815675</v>
      </c>
      <c r="AH5817" s="34"/>
      <c r="AI5817" s="34"/>
      <c r="AJ5817" s="31"/>
      <c r="AK5817" s="31"/>
      <c r="AL5817" s="31"/>
      <c r="AM5817" s="31"/>
    </row>
    <row r="5818" spans="1:39" s="30" customFormat="1" ht="15" customHeight="1" x14ac:dyDescent="0.2">
      <c r="A5818" s="30">
        <v>5960</v>
      </c>
      <c r="B5818" s="48">
        <v>20140120</v>
      </c>
      <c r="C5818" s="46">
        <v>41659</v>
      </c>
      <c r="D5818" s="55" t="s">
        <v>25</v>
      </c>
      <c r="E5818" s="30" t="s">
        <v>79</v>
      </c>
      <c r="F5818" s="42">
        <v>-80</v>
      </c>
      <c r="G5818" s="83">
        <v>22.544399999999598</v>
      </c>
      <c r="H5818" s="10">
        <v>-80.375739999999993</v>
      </c>
      <c r="I5818" s="42">
        <v>25</v>
      </c>
      <c r="J5818" s="83">
        <v>14.337599999999924</v>
      </c>
      <c r="K5818" s="47">
        <v>25.238959999999999</v>
      </c>
      <c r="L5818" s="89">
        <v>19.033300000000001</v>
      </c>
      <c r="M5818" s="89">
        <v>30.29</v>
      </c>
      <c r="N5818" s="33"/>
      <c r="O5818" s="33"/>
      <c r="P5818" s="33">
        <v>72.100365569956793</v>
      </c>
      <c r="Q5818" s="31">
        <v>15.89137</v>
      </c>
      <c r="R5818" s="31"/>
      <c r="S5818" s="31"/>
      <c r="T5818" s="31"/>
      <c r="U5818" s="31"/>
      <c r="V5818" s="31"/>
      <c r="W5818" s="31"/>
      <c r="X5818" s="31"/>
      <c r="Y5818" s="31"/>
      <c r="Z5818" s="31"/>
      <c r="AA5818" s="31"/>
      <c r="AB5818" s="31"/>
      <c r="AC5818" s="31"/>
      <c r="AD5818" s="110"/>
      <c r="AE5818" s="115"/>
      <c r="AF5818" s="119">
        <v>0.46171046414960637</v>
      </c>
      <c r="AG5818" s="119">
        <v>0.2992323338791113</v>
      </c>
      <c r="AH5818" s="34"/>
      <c r="AI5818" s="34"/>
      <c r="AJ5818" s="31"/>
      <c r="AK5818" s="31"/>
      <c r="AL5818" s="31"/>
      <c r="AM5818" s="31"/>
    </row>
    <row r="5819" spans="1:39" s="30" customFormat="1" ht="15" customHeight="1" x14ac:dyDescent="0.2">
      <c r="A5819" s="30">
        <v>5961</v>
      </c>
      <c r="B5819" s="48">
        <v>20140120</v>
      </c>
      <c r="C5819" s="46">
        <v>41659</v>
      </c>
      <c r="D5819" s="55" t="s">
        <v>26</v>
      </c>
      <c r="E5819" s="30" t="s">
        <v>79</v>
      </c>
      <c r="F5819" s="42">
        <v>-80</v>
      </c>
      <c r="G5819" s="83">
        <v>25.332000000000221</v>
      </c>
      <c r="H5819" s="10">
        <v>-80.422200000000004</v>
      </c>
      <c r="I5819" s="42">
        <v>25</v>
      </c>
      <c r="J5819" s="83">
        <v>15.354000000000028</v>
      </c>
      <c r="K5819" s="47">
        <v>25.2559</v>
      </c>
      <c r="L5819" s="89">
        <v>19.242699999999999</v>
      </c>
      <c r="M5819" s="89">
        <v>27.962199999999999</v>
      </c>
      <c r="N5819" s="33"/>
      <c r="O5819" s="33"/>
      <c r="P5819" s="33">
        <v>75.024925224327021</v>
      </c>
      <c r="Q5819" s="31">
        <v>21.061646999999997</v>
      </c>
      <c r="R5819" s="31"/>
      <c r="S5819" s="31"/>
      <c r="T5819" s="31"/>
      <c r="U5819" s="31"/>
      <c r="V5819" s="31"/>
      <c r="W5819" s="31"/>
      <c r="X5819" s="31"/>
      <c r="Y5819" s="31"/>
      <c r="Z5819" s="31"/>
      <c r="AA5819" s="31"/>
      <c r="AB5819" s="31"/>
      <c r="AC5819" s="31"/>
      <c r="AD5819" s="110"/>
      <c r="AE5819" s="115"/>
      <c r="AF5819" s="119">
        <v>0.21604022341205875</v>
      </c>
      <c r="AG5819" s="119">
        <v>0.29658981961939734</v>
      </c>
      <c r="AH5819" s="34"/>
      <c r="AI5819" s="34"/>
      <c r="AJ5819" s="31"/>
      <c r="AK5819" s="31"/>
      <c r="AL5819" s="31"/>
      <c r="AM5819" s="31"/>
    </row>
    <row r="5820" spans="1:39" s="30" customFormat="1" ht="15" customHeight="1" x14ac:dyDescent="0.2">
      <c r="A5820" s="30">
        <v>5962</v>
      </c>
      <c r="B5820" s="48">
        <v>20140120</v>
      </c>
      <c r="C5820" s="46">
        <v>41659</v>
      </c>
      <c r="D5820" s="55" t="s">
        <v>27</v>
      </c>
      <c r="E5820" s="30" t="s">
        <v>79</v>
      </c>
      <c r="F5820" s="42">
        <v>-80</v>
      </c>
      <c r="G5820" s="83">
        <v>25.384799999999927</v>
      </c>
      <c r="H5820" s="10">
        <v>-80.423079999999999</v>
      </c>
      <c r="I5820" s="42">
        <v>25</v>
      </c>
      <c r="J5820" s="83">
        <v>10.564799999999934</v>
      </c>
      <c r="K5820" s="47">
        <v>25.176079999999999</v>
      </c>
      <c r="L5820" s="89">
        <v>18.6557</v>
      </c>
      <c r="M5820" s="89">
        <v>30.0809</v>
      </c>
      <c r="N5820" s="33"/>
      <c r="O5820" s="33"/>
      <c r="P5820" s="33">
        <v>70.478564307078756</v>
      </c>
      <c r="Q5820" s="31">
        <v>16.512874799999999</v>
      </c>
      <c r="R5820" s="31"/>
      <c r="S5820" s="31"/>
      <c r="T5820" s="31"/>
      <c r="U5820" s="31"/>
      <c r="V5820" s="31"/>
      <c r="W5820" s="31"/>
      <c r="X5820" s="31"/>
      <c r="Y5820" s="31"/>
      <c r="Z5820" s="31"/>
      <c r="AA5820" s="31"/>
      <c r="AB5820" s="31"/>
      <c r="AC5820" s="31"/>
      <c r="AD5820" s="110"/>
      <c r="AE5820" s="115"/>
      <c r="AF5820" s="119">
        <v>0.37886148366668621</v>
      </c>
      <c r="AG5820" s="119">
        <v>0.27805184962196772</v>
      </c>
      <c r="AH5820" s="34"/>
      <c r="AI5820" s="34"/>
      <c r="AJ5820" s="31"/>
      <c r="AK5820" s="31"/>
      <c r="AL5820" s="31"/>
      <c r="AM5820" s="31"/>
    </row>
    <row r="5821" spans="1:39" s="30" customFormat="1" ht="15" customHeight="1" x14ac:dyDescent="0.2">
      <c r="A5821" s="30">
        <v>5963</v>
      </c>
      <c r="B5821" s="48">
        <v>20140120</v>
      </c>
      <c r="C5821" s="46">
        <v>41659</v>
      </c>
      <c r="D5821" s="55">
        <v>1</v>
      </c>
      <c r="E5821" s="30" t="s">
        <v>47</v>
      </c>
      <c r="F5821" s="42">
        <v>-80</v>
      </c>
      <c r="G5821" s="83">
        <v>29.805599999999686</v>
      </c>
      <c r="H5821" s="10">
        <v>-80.496759999999995</v>
      </c>
      <c r="I5821" s="42">
        <v>25</v>
      </c>
      <c r="J5821" s="83">
        <v>11.084400000000088</v>
      </c>
      <c r="K5821" s="47">
        <v>25.184740000000001</v>
      </c>
      <c r="L5821" s="89">
        <v>18.603999999999999</v>
      </c>
      <c r="M5821" s="89">
        <v>26.351400000000002</v>
      </c>
      <c r="N5821" s="33"/>
      <c r="O5821" s="33"/>
      <c r="P5821" s="33">
        <v>65.486872715187772</v>
      </c>
      <c r="Q5821" s="31">
        <v>14.779626500000003</v>
      </c>
      <c r="R5821" s="31"/>
      <c r="S5821" s="31"/>
      <c r="T5821" s="31"/>
      <c r="U5821" s="31"/>
      <c r="V5821" s="31"/>
      <c r="W5821" s="31"/>
      <c r="X5821" s="31"/>
      <c r="Y5821" s="31"/>
      <c r="Z5821" s="31"/>
      <c r="AA5821" s="31"/>
      <c r="AB5821" s="31"/>
      <c r="AC5821" s="31"/>
      <c r="AD5821" s="110"/>
      <c r="AE5821" s="115"/>
      <c r="AF5821" s="119">
        <v>0.15793086904556625</v>
      </c>
      <c r="AG5821" s="119">
        <v>0.13500058411526578</v>
      </c>
      <c r="AH5821" s="34"/>
      <c r="AI5821" s="34"/>
      <c r="AJ5821" s="31"/>
      <c r="AK5821" s="31"/>
      <c r="AL5821" s="31"/>
      <c r="AM5821" s="31"/>
    </row>
    <row r="5822" spans="1:39" s="30" customFormat="1" ht="15" customHeight="1" x14ac:dyDescent="0.2">
      <c r="A5822" s="30">
        <v>5964</v>
      </c>
      <c r="B5822" s="48">
        <v>20140120</v>
      </c>
      <c r="C5822" s="46">
        <v>41659</v>
      </c>
      <c r="D5822" s="55">
        <v>2</v>
      </c>
      <c r="E5822" s="30" t="s">
        <v>47</v>
      </c>
      <c r="F5822" s="42">
        <v>-80</v>
      </c>
      <c r="G5822" s="83">
        <v>33.712800000000129</v>
      </c>
      <c r="H5822" s="10">
        <v>-80.561880000000002</v>
      </c>
      <c r="I5822" s="42">
        <v>25</v>
      </c>
      <c r="J5822" s="83">
        <v>10.072800000000015</v>
      </c>
      <c r="K5822" s="47">
        <v>25.16788</v>
      </c>
      <c r="L5822" s="89">
        <v>18.320699999999999</v>
      </c>
      <c r="M5822" s="89">
        <v>25.159199999999998</v>
      </c>
      <c r="N5822" s="33"/>
      <c r="O5822" s="33"/>
      <c r="P5822" s="33">
        <v>41.020272515785976</v>
      </c>
      <c r="Q5822" s="31">
        <v>14.125974900000003</v>
      </c>
      <c r="R5822" s="31"/>
      <c r="S5822" s="31"/>
      <c r="T5822" s="31"/>
      <c r="U5822" s="31"/>
      <c r="V5822" s="31"/>
      <c r="W5822" s="31"/>
      <c r="X5822" s="31"/>
      <c r="Y5822" s="31"/>
      <c r="Z5822" s="31"/>
      <c r="AA5822" s="31"/>
      <c r="AB5822" s="31"/>
      <c r="AC5822" s="31"/>
      <c r="AD5822" s="110"/>
      <c r="AE5822" s="115"/>
      <c r="AF5822" s="119">
        <v>0.18612253601544876</v>
      </c>
      <c r="AG5822" s="119">
        <v>0.26806671213872202</v>
      </c>
      <c r="AH5822" s="34"/>
      <c r="AI5822" s="34"/>
      <c r="AJ5822" s="31"/>
      <c r="AK5822" s="31"/>
      <c r="AL5822" s="31"/>
      <c r="AM5822" s="31"/>
    </row>
    <row r="5823" spans="1:39" s="30" customFormat="1" ht="15" customHeight="1" x14ac:dyDescent="0.2">
      <c r="A5823" s="30">
        <v>5965</v>
      </c>
      <c r="B5823" s="48">
        <v>20140120</v>
      </c>
      <c r="C5823" s="46">
        <v>41659</v>
      </c>
      <c r="D5823" s="55">
        <v>3</v>
      </c>
      <c r="E5823" s="30" t="s">
        <v>47</v>
      </c>
      <c r="F5823" s="42">
        <v>-80</v>
      </c>
      <c r="G5823" s="83">
        <v>37.237200000000144</v>
      </c>
      <c r="H5823" s="10">
        <v>-80.620620000000002</v>
      </c>
      <c r="I5823" s="42">
        <v>25</v>
      </c>
      <c r="J5823" s="83">
        <v>9.0203999999999951</v>
      </c>
      <c r="K5823" s="47">
        <v>25.15034</v>
      </c>
      <c r="L5823" s="89">
        <v>18.250699999999998</v>
      </c>
      <c r="M5823" s="89">
        <v>24.008900000000001</v>
      </c>
      <c r="N5823" s="33"/>
      <c r="O5823" s="33"/>
      <c r="P5823" s="33">
        <v>52.017281488866729</v>
      </c>
      <c r="Q5823" s="31">
        <v>13.994708800000002</v>
      </c>
      <c r="R5823" s="31"/>
      <c r="S5823" s="31"/>
      <c r="T5823" s="31"/>
      <c r="U5823" s="31"/>
      <c r="V5823" s="31"/>
      <c r="W5823" s="31"/>
      <c r="X5823" s="31"/>
      <c r="Y5823" s="31"/>
      <c r="Z5823" s="31"/>
      <c r="AA5823" s="31"/>
      <c r="AB5823" s="31"/>
      <c r="AC5823" s="31"/>
      <c r="AD5823" s="110"/>
      <c r="AE5823" s="115"/>
      <c r="AF5823" s="119">
        <v>0.26551947564491374</v>
      </c>
      <c r="AG5823" s="119">
        <v>0.11616438799345521</v>
      </c>
      <c r="AH5823" s="34"/>
      <c r="AI5823" s="34"/>
      <c r="AJ5823" s="31"/>
      <c r="AK5823" s="31"/>
      <c r="AL5823" s="31"/>
      <c r="AM5823" s="31"/>
    </row>
    <row r="5824" spans="1:39" s="30" customFormat="1" ht="15" customHeight="1" x14ac:dyDescent="0.2">
      <c r="A5824" s="30">
        <v>5966</v>
      </c>
      <c r="B5824" s="48">
        <v>20140120</v>
      </c>
      <c r="C5824" s="46">
        <v>41659</v>
      </c>
      <c r="D5824" s="55">
        <v>22</v>
      </c>
      <c r="E5824" s="30" t="s">
        <v>47</v>
      </c>
      <c r="F5824" s="42">
        <v>-80</v>
      </c>
      <c r="G5824" s="83">
        <v>36.205199999999991</v>
      </c>
      <c r="H5824" s="10">
        <v>-80.60342</v>
      </c>
      <c r="I5824" s="42">
        <v>25</v>
      </c>
      <c r="J5824" s="83">
        <v>5.9784000000000503</v>
      </c>
      <c r="K5824" s="47">
        <v>25.099640000000001</v>
      </c>
      <c r="L5824" s="89">
        <v>18.5382</v>
      </c>
      <c r="M5824" s="89">
        <v>26.165299999999998</v>
      </c>
      <c r="N5824" s="33"/>
      <c r="O5824" s="33"/>
      <c r="P5824" s="33">
        <v>38.461282818212034</v>
      </c>
      <c r="Q5824" s="31">
        <v>12.033754</v>
      </c>
      <c r="R5824" s="31"/>
      <c r="S5824" s="31"/>
      <c r="T5824" s="31"/>
      <c r="U5824" s="31"/>
      <c r="V5824" s="31"/>
      <c r="W5824" s="31"/>
      <c r="X5824" s="31"/>
      <c r="Y5824" s="31"/>
      <c r="Z5824" s="31"/>
      <c r="AA5824" s="31"/>
      <c r="AB5824" s="31"/>
      <c r="AC5824" s="31"/>
      <c r="AD5824" s="110"/>
      <c r="AE5824" s="115"/>
      <c r="AF5824" s="119">
        <v>0.23502644810606127</v>
      </c>
      <c r="AG5824" s="119">
        <v>9.8914059439721494E-3</v>
      </c>
      <c r="AH5824" s="34"/>
      <c r="AI5824" s="34"/>
      <c r="AJ5824" s="31"/>
      <c r="AK5824" s="31"/>
      <c r="AL5824" s="31"/>
      <c r="AM5824" s="31"/>
    </row>
    <row r="5825" spans="1:39" s="30" customFormat="1" ht="15" customHeight="1" x14ac:dyDescent="0.2">
      <c r="A5825" s="30">
        <v>5967</v>
      </c>
      <c r="B5825" s="48">
        <v>20140120</v>
      </c>
      <c r="C5825" s="46">
        <v>41659</v>
      </c>
      <c r="D5825" s="55">
        <v>21</v>
      </c>
      <c r="E5825" s="30" t="s">
        <v>47</v>
      </c>
      <c r="F5825" s="42">
        <v>-80</v>
      </c>
      <c r="G5825" s="83">
        <v>30.866399999999601</v>
      </c>
      <c r="H5825" s="10">
        <v>-80.514439999999993</v>
      </c>
      <c r="I5825" s="42">
        <v>25</v>
      </c>
      <c r="J5825" s="83">
        <v>6.7751999999999413</v>
      </c>
      <c r="K5825" s="47">
        <v>25.112919999999999</v>
      </c>
      <c r="L5825" s="89">
        <v>17.661100000000001</v>
      </c>
      <c r="M5825" s="89">
        <v>27.908300000000001</v>
      </c>
      <c r="N5825" s="33"/>
      <c r="O5825" s="33"/>
      <c r="P5825" s="33">
        <v>40.85742771684945</v>
      </c>
      <c r="Q5825" s="31">
        <v>12.424873400000003</v>
      </c>
      <c r="R5825" s="31"/>
      <c r="S5825" s="31"/>
      <c r="T5825" s="31"/>
      <c r="U5825" s="31"/>
      <c r="V5825" s="31"/>
      <c r="W5825" s="31"/>
      <c r="X5825" s="31"/>
      <c r="Y5825" s="31"/>
      <c r="Z5825" s="31"/>
      <c r="AA5825" s="31"/>
      <c r="AB5825" s="31"/>
      <c r="AC5825" s="31"/>
      <c r="AD5825" s="110"/>
      <c r="AE5825" s="115"/>
      <c r="AF5825" s="119">
        <v>0.31413571766440501</v>
      </c>
      <c r="AG5825" s="119">
        <v>1.2259759119104839E-2</v>
      </c>
      <c r="AH5825" s="34"/>
      <c r="AI5825" s="34"/>
      <c r="AJ5825" s="31"/>
      <c r="AK5825" s="31"/>
      <c r="AL5825" s="31"/>
      <c r="AM5825" s="31"/>
    </row>
    <row r="5826" spans="1:39" s="30" customFormat="1" ht="15" customHeight="1" x14ac:dyDescent="0.2">
      <c r="A5826" s="30">
        <v>5968</v>
      </c>
      <c r="B5826" s="48">
        <v>20140120</v>
      </c>
      <c r="C5826" s="46">
        <v>41659</v>
      </c>
      <c r="D5826" s="55">
        <v>20</v>
      </c>
      <c r="E5826" s="30" t="s">
        <v>47</v>
      </c>
      <c r="F5826" s="42">
        <v>-80</v>
      </c>
      <c r="G5826" s="83">
        <v>29.547599999999647</v>
      </c>
      <c r="H5826" s="10">
        <v>-80.492459999999994</v>
      </c>
      <c r="I5826" s="42">
        <v>25</v>
      </c>
      <c r="J5826" s="83">
        <v>4.0140000000000242</v>
      </c>
      <c r="K5826" s="47">
        <v>25.0669</v>
      </c>
      <c r="L5826" s="89">
        <v>18.2987</v>
      </c>
      <c r="M5826" s="89">
        <v>28.511800000000001</v>
      </c>
      <c r="N5826" s="33"/>
      <c r="O5826" s="33"/>
      <c r="P5826" s="33">
        <v>58.384845463609167</v>
      </c>
      <c r="Q5826" s="31">
        <v>10.8871848</v>
      </c>
      <c r="R5826" s="31"/>
      <c r="S5826" s="31"/>
      <c r="T5826" s="31"/>
      <c r="U5826" s="31"/>
      <c r="V5826" s="31"/>
      <c r="W5826" s="31"/>
      <c r="X5826" s="31"/>
      <c r="Y5826" s="31"/>
      <c r="Z5826" s="31"/>
      <c r="AA5826" s="31"/>
      <c r="AB5826" s="31"/>
      <c r="AC5826" s="31"/>
      <c r="AD5826" s="110"/>
      <c r="AE5826" s="115"/>
      <c r="AF5826" s="119">
        <v>0.22582100583018128</v>
      </c>
      <c r="AG5826" s="119">
        <v>2.9524043986338691E-2</v>
      </c>
      <c r="AH5826" s="34"/>
      <c r="AI5826" s="34"/>
      <c r="AJ5826" s="31"/>
      <c r="AK5826" s="31"/>
      <c r="AL5826" s="31"/>
      <c r="AM5826" s="31"/>
    </row>
    <row r="5827" spans="1:39" s="30" customFormat="1" ht="15" customHeight="1" x14ac:dyDescent="0.2">
      <c r="A5827" s="30">
        <v>5969</v>
      </c>
      <c r="B5827" s="48">
        <v>20140120</v>
      </c>
      <c r="C5827" s="46">
        <v>41659</v>
      </c>
      <c r="D5827" s="55">
        <v>19</v>
      </c>
      <c r="E5827" s="30" t="s">
        <v>47</v>
      </c>
      <c r="F5827" s="42">
        <v>-80</v>
      </c>
      <c r="G5827" s="83">
        <v>32.931600000000287</v>
      </c>
      <c r="H5827" s="10">
        <v>-80.548860000000005</v>
      </c>
      <c r="I5827" s="42">
        <v>25</v>
      </c>
      <c r="J5827" s="83">
        <v>1.1424000000000234</v>
      </c>
      <c r="K5827" s="47">
        <v>25.01904</v>
      </c>
      <c r="L5827" s="89">
        <v>19.033999999999999</v>
      </c>
      <c r="M5827" s="89">
        <v>30.351199999999999</v>
      </c>
      <c r="N5827" s="33"/>
      <c r="O5827" s="33"/>
      <c r="P5827" s="33">
        <v>67.962778331671643</v>
      </c>
      <c r="Q5827" s="31">
        <v>9.1860833</v>
      </c>
      <c r="R5827" s="31"/>
      <c r="S5827" s="31"/>
      <c r="T5827" s="31"/>
      <c r="U5827" s="31"/>
      <c r="V5827" s="31"/>
      <c r="W5827" s="31"/>
      <c r="X5827" s="31"/>
      <c r="Y5827" s="31"/>
      <c r="Z5827" s="31"/>
      <c r="AA5827" s="31"/>
      <c r="AB5827" s="31"/>
      <c r="AC5827" s="31"/>
      <c r="AD5827" s="110"/>
      <c r="AE5827" s="115"/>
      <c r="AF5827" s="119">
        <v>0.31183435709543506</v>
      </c>
      <c r="AG5827" s="119">
        <v>6.8013460944103994E-3</v>
      </c>
      <c r="AH5827" s="34"/>
      <c r="AI5827" s="34"/>
      <c r="AJ5827" s="31"/>
      <c r="AK5827" s="31"/>
      <c r="AL5827" s="31"/>
      <c r="AM5827" s="31"/>
    </row>
    <row r="5828" spans="1:39" s="30" customFormat="1" ht="15" customHeight="1" x14ac:dyDescent="0.2">
      <c r="A5828" s="30">
        <v>5970</v>
      </c>
      <c r="B5828" s="48">
        <v>20140120</v>
      </c>
      <c r="C5828" s="46">
        <v>41660</v>
      </c>
      <c r="D5828" s="55">
        <v>40</v>
      </c>
      <c r="E5828" s="30" t="s">
        <v>47</v>
      </c>
      <c r="F5828" s="42">
        <v>-80</v>
      </c>
      <c r="G5828" s="83">
        <v>35.886000000000138</v>
      </c>
      <c r="H5828" s="10">
        <v>-80.598100000000002</v>
      </c>
      <c r="I5828" s="42">
        <v>25</v>
      </c>
      <c r="J5828" s="83">
        <v>1.046400000000034</v>
      </c>
      <c r="K5828" s="47">
        <v>25.017440000000001</v>
      </c>
      <c r="L5828" s="89">
        <v>17.722899999999999</v>
      </c>
      <c r="M5828" s="89">
        <v>30.124099999999999</v>
      </c>
      <c r="N5828" s="33"/>
      <c r="O5828" s="33"/>
      <c r="P5828" s="33">
        <v>69.910269192422732</v>
      </c>
      <c r="Q5828" s="31">
        <v>10.005826700000002</v>
      </c>
      <c r="R5828" s="31"/>
      <c r="S5828" s="31"/>
      <c r="T5828" s="31"/>
      <c r="U5828" s="31"/>
      <c r="V5828" s="31"/>
      <c r="W5828" s="31"/>
      <c r="X5828" s="31"/>
      <c r="Y5828" s="31"/>
      <c r="Z5828" s="31"/>
      <c r="AA5828" s="31"/>
      <c r="AB5828" s="31"/>
      <c r="AC5828" s="31"/>
      <c r="AD5828" s="110"/>
      <c r="AE5828" s="115"/>
      <c r="AF5828" s="119">
        <v>0.26408112528930749</v>
      </c>
      <c r="AG5828" s="119">
        <v>7.2684575641453631E-3</v>
      </c>
      <c r="AH5828" s="34"/>
      <c r="AI5828" s="34"/>
      <c r="AJ5828" s="31"/>
      <c r="AK5828" s="31"/>
      <c r="AL5828" s="31"/>
      <c r="AM5828" s="31"/>
    </row>
    <row r="5829" spans="1:39" s="30" customFormat="1" ht="15" customHeight="1" x14ac:dyDescent="0.2">
      <c r="A5829" s="30">
        <v>5971</v>
      </c>
      <c r="B5829" s="48">
        <v>20140120</v>
      </c>
      <c r="C5829" s="46">
        <v>41660</v>
      </c>
      <c r="D5829" s="55">
        <v>23</v>
      </c>
      <c r="E5829" s="30" t="s">
        <v>47</v>
      </c>
      <c r="F5829" s="42">
        <v>-80</v>
      </c>
      <c r="G5829" s="83">
        <v>37.474799999999675</v>
      </c>
      <c r="H5829" s="10">
        <v>-80.624579999999995</v>
      </c>
      <c r="I5829" s="42">
        <v>25</v>
      </c>
      <c r="J5829" s="83">
        <v>3.3588000000001017</v>
      </c>
      <c r="K5829" s="47">
        <v>25.055980000000002</v>
      </c>
      <c r="L5829" s="89">
        <v>17.727</v>
      </c>
      <c r="M5829" s="89">
        <v>28.5687</v>
      </c>
      <c r="N5829" s="33"/>
      <c r="O5829" s="33"/>
      <c r="P5829" s="33">
        <v>69.139248919906947</v>
      </c>
      <c r="Q5829" s="31">
        <v>11.639955700000002</v>
      </c>
      <c r="R5829" s="31"/>
      <c r="S5829" s="31"/>
      <c r="T5829" s="31"/>
      <c r="U5829" s="31"/>
      <c r="V5829" s="31"/>
      <c r="W5829" s="31"/>
      <c r="X5829" s="31"/>
      <c r="Y5829" s="31"/>
      <c r="Z5829" s="31"/>
      <c r="AA5829" s="31"/>
      <c r="AB5829" s="31"/>
      <c r="AC5829" s="31"/>
      <c r="AD5829" s="110"/>
      <c r="AE5829" s="115"/>
      <c r="AF5829" s="119">
        <v>0.51924447837385634</v>
      </c>
      <c r="AG5829" s="119">
        <v>2.2727208558643373E-2</v>
      </c>
      <c r="AH5829" s="34"/>
      <c r="AI5829" s="34"/>
      <c r="AJ5829" s="31"/>
      <c r="AK5829" s="31"/>
      <c r="AL5829" s="31"/>
      <c r="AM5829" s="31"/>
    </row>
    <row r="5830" spans="1:39" s="30" customFormat="1" ht="15" customHeight="1" x14ac:dyDescent="0.2">
      <c r="A5830" s="30">
        <v>5972</v>
      </c>
      <c r="B5830" s="48">
        <v>20140120</v>
      </c>
      <c r="C5830" s="46">
        <v>41660</v>
      </c>
      <c r="D5830" s="55">
        <v>24</v>
      </c>
      <c r="E5830" s="30" t="s">
        <v>48</v>
      </c>
      <c r="F5830" s="42">
        <v>-80</v>
      </c>
      <c r="G5830" s="83">
        <v>40.010399999999606</v>
      </c>
      <c r="H5830" s="10">
        <v>-80.666839999999993</v>
      </c>
      <c r="I5830" s="42">
        <v>25</v>
      </c>
      <c r="J5830" s="83">
        <v>3.8160000000000593</v>
      </c>
      <c r="K5830" s="47">
        <v>25.063600000000001</v>
      </c>
      <c r="L5830" s="89">
        <v>18.256699999999999</v>
      </c>
      <c r="M5830" s="89">
        <v>28.944299999999998</v>
      </c>
      <c r="N5830" s="33"/>
      <c r="O5830" s="33"/>
      <c r="P5830" s="33">
        <v>76.646726487205058</v>
      </c>
      <c r="Q5830" s="31">
        <v>11.739075</v>
      </c>
      <c r="R5830" s="31"/>
      <c r="S5830" s="31"/>
      <c r="T5830" s="31"/>
      <c r="U5830" s="31"/>
      <c r="V5830" s="31"/>
      <c r="W5830" s="31"/>
      <c r="X5830" s="31"/>
      <c r="Y5830" s="31"/>
      <c r="Z5830" s="31"/>
      <c r="AA5830" s="31"/>
      <c r="AB5830" s="31"/>
      <c r="AC5830" s="31"/>
      <c r="AD5830" s="110"/>
      <c r="AE5830" s="115"/>
      <c r="AF5830" s="119">
        <v>0.51981981851609871</v>
      </c>
      <c r="AG5830" s="119">
        <v>9.7864149981149954E-3</v>
      </c>
      <c r="AH5830" s="34"/>
      <c r="AI5830" s="34"/>
      <c r="AJ5830" s="31"/>
      <c r="AK5830" s="31"/>
      <c r="AL5830" s="31"/>
      <c r="AM5830" s="31"/>
    </row>
    <row r="5831" spans="1:39" s="30" customFormat="1" ht="15" customHeight="1" x14ac:dyDescent="0.2">
      <c r="A5831" s="30">
        <v>5973</v>
      </c>
      <c r="B5831" s="48">
        <v>20140120</v>
      </c>
      <c r="C5831" s="46">
        <v>41660</v>
      </c>
      <c r="D5831" s="55">
        <v>25</v>
      </c>
      <c r="E5831" s="30" t="s">
        <v>48</v>
      </c>
      <c r="F5831" s="42">
        <v>-80</v>
      </c>
      <c r="G5831" s="83">
        <v>43.054799999999886</v>
      </c>
      <c r="H5831" s="10">
        <v>-80.717579999999998</v>
      </c>
      <c r="I5831" s="42">
        <v>25</v>
      </c>
      <c r="J5831" s="83">
        <v>3.607200000000077</v>
      </c>
      <c r="K5831" s="47">
        <v>25.060120000000001</v>
      </c>
      <c r="L5831" s="89">
        <v>17.961200000000002</v>
      </c>
      <c r="M5831" s="89">
        <v>30.057300000000001</v>
      </c>
      <c r="N5831" s="33"/>
      <c r="O5831" s="33"/>
      <c r="P5831" s="33">
        <v>78.836822864739105</v>
      </c>
      <c r="Q5831" s="31">
        <v>14.8117733</v>
      </c>
      <c r="R5831" s="31"/>
      <c r="S5831" s="31"/>
      <c r="T5831" s="31"/>
      <c r="U5831" s="31"/>
      <c r="V5831" s="31"/>
      <c r="W5831" s="31"/>
      <c r="X5831" s="31"/>
      <c r="Y5831" s="31"/>
      <c r="Z5831" s="31"/>
      <c r="AA5831" s="31"/>
      <c r="AB5831" s="31"/>
      <c r="AC5831" s="31"/>
      <c r="AD5831" s="110"/>
      <c r="AE5831" s="115"/>
      <c r="AF5831" s="119">
        <v>0.69270953125997003</v>
      </c>
      <c r="AG5831" s="119">
        <v>3.6466693619683736E-2</v>
      </c>
      <c r="AH5831" s="34"/>
      <c r="AI5831" s="34"/>
      <c r="AJ5831" s="31"/>
      <c r="AK5831" s="31"/>
      <c r="AL5831" s="31"/>
      <c r="AM5831" s="31"/>
    </row>
    <row r="5832" spans="1:39" s="30" customFormat="1" ht="15" customHeight="1" x14ac:dyDescent="0.2">
      <c r="A5832" s="30">
        <v>5974</v>
      </c>
      <c r="B5832" s="48">
        <v>20140120</v>
      </c>
      <c r="C5832" s="46">
        <v>41660</v>
      </c>
      <c r="D5832" s="55">
        <v>4</v>
      </c>
      <c r="E5832" s="30" t="s">
        <v>48</v>
      </c>
      <c r="F5832" s="42">
        <v>-80</v>
      </c>
      <c r="G5832" s="83">
        <v>40.759200000000249</v>
      </c>
      <c r="H5832" s="10">
        <v>-80.679320000000004</v>
      </c>
      <c r="I5832" s="42">
        <v>25</v>
      </c>
      <c r="J5832" s="83">
        <v>7.9272000000000276</v>
      </c>
      <c r="K5832" s="47">
        <v>25.13212</v>
      </c>
      <c r="L5832" s="89">
        <v>17.863299999999999</v>
      </c>
      <c r="M5832" s="89">
        <v>26.426400000000001</v>
      </c>
      <c r="N5832" s="33"/>
      <c r="O5832" s="33"/>
      <c r="P5832" s="33">
        <v>70.478564307078756</v>
      </c>
      <c r="Q5832" s="31">
        <v>15.0100119</v>
      </c>
      <c r="R5832" s="31"/>
      <c r="S5832" s="31"/>
      <c r="T5832" s="31"/>
      <c r="U5832" s="31"/>
      <c r="V5832" s="31"/>
      <c r="W5832" s="31"/>
      <c r="X5832" s="31"/>
      <c r="Y5832" s="31"/>
      <c r="Z5832" s="31"/>
      <c r="AA5832" s="31"/>
      <c r="AB5832" s="31"/>
      <c r="AC5832" s="31"/>
      <c r="AD5832" s="110"/>
      <c r="AE5832" s="115"/>
      <c r="AF5832" s="119">
        <v>0.19187593743787379</v>
      </c>
      <c r="AG5832" s="119">
        <v>0.2419439050329279</v>
      </c>
      <c r="AH5832" s="34"/>
      <c r="AI5832" s="34"/>
      <c r="AJ5832" s="31"/>
      <c r="AK5832" s="31"/>
      <c r="AL5832" s="31"/>
      <c r="AM5832" s="31"/>
    </row>
    <row r="5833" spans="1:39" s="30" customFormat="1" ht="15" customHeight="1" x14ac:dyDescent="0.2">
      <c r="A5833" s="30">
        <v>5975</v>
      </c>
      <c r="B5833" s="48">
        <v>20140120</v>
      </c>
      <c r="C5833" s="46">
        <v>41660</v>
      </c>
      <c r="D5833" s="55">
        <v>5</v>
      </c>
      <c r="E5833" s="30" t="s">
        <v>48</v>
      </c>
      <c r="F5833" s="42">
        <v>-80</v>
      </c>
      <c r="G5833" s="83">
        <v>43.173600000000079</v>
      </c>
      <c r="H5833" s="10">
        <v>-80.719560000000001</v>
      </c>
      <c r="I5833" s="42">
        <v>25</v>
      </c>
      <c r="J5833" s="83">
        <v>6.9383999999999446</v>
      </c>
      <c r="K5833" s="47">
        <v>25.115639999999999</v>
      </c>
      <c r="L5833" s="89">
        <v>17.891500000000001</v>
      </c>
      <c r="M5833" s="89">
        <v>27.564399999999999</v>
      </c>
      <c r="N5833" s="33"/>
      <c r="O5833" s="33"/>
      <c r="P5833" s="33">
        <v>75.227650382186766</v>
      </c>
      <c r="Q5833" s="31">
        <v>21.7474454</v>
      </c>
      <c r="R5833" s="31"/>
      <c r="S5833" s="31"/>
      <c r="T5833" s="31"/>
      <c r="U5833" s="31"/>
      <c r="V5833" s="31"/>
      <c r="W5833" s="31"/>
      <c r="X5833" s="31"/>
      <c r="Y5833" s="31"/>
      <c r="Z5833" s="31"/>
      <c r="AA5833" s="31"/>
      <c r="AB5833" s="31"/>
      <c r="AC5833" s="31"/>
      <c r="AD5833" s="110"/>
      <c r="AE5833" s="115"/>
      <c r="AF5833" s="119">
        <v>0.18957457686890378</v>
      </c>
      <c r="AG5833" s="119">
        <v>0.14288322303465645</v>
      </c>
      <c r="AH5833" s="34"/>
      <c r="AI5833" s="34"/>
      <c r="AJ5833" s="31"/>
      <c r="AK5833" s="31"/>
      <c r="AL5833" s="31"/>
      <c r="AM5833" s="31"/>
    </row>
    <row r="5834" spans="1:39" s="30" customFormat="1" ht="15" customHeight="1" x14ac:dyDescent="0.2">
      <c r="A5834" s="30">
        <v>5976</v>
      </c>
      <c r="B5834" s="48">
        <v>20140120</v>
      </c>
      <c r="C5834" s="46">
        <v>41660</v>
      </c>
      <c r="D5834" s="55">
        <v>6</v>
      </c>
      <c r="E5834" s="30" t="s">
        <v>48</v>
      </c>
      <c r="F5834" s="42">
        <v>-80</v>
      </c>
      <c r="G5834" s="83">
        <v>45.517199999999605</v>
      </c>
      <c r="H5834" s="10">
        <v>-80.758619999999993</v>
      </c>
      <c r="I5834" s="42">
        <v>25</v>
      </c>
      <c r="J5834" s="83">
        <v>4.2060000000000031</v>
      </c>
      <c r="K5834" s="47">
        <v>25.0701</v>
      </c>
      <c r="L5834" s="89">
        <v>17.9391</v>
      </c>
      <c r="M5834" s="89">
        <v>22.1568</v>
      </c>
      <c r="N5834" s="33"/>
      <c r="O5834" s="33"/>
      <c r="P5834" s="33">
        <v>80.299102691924233</v>
      </c>
      <c r="Q5834" s="31">
        <v>24.7879969</v>
      </c>
      <c r="R5834" s="31"/>
      <c r="S5834" s="31"/>
      <c r="T5834" s="31"/>
      <c r="U5834" s="31"/>
      <c r="V5834" s="31"/>
      <c r="W5834" s="31"/>
      <c r="X5834" s="31"/>
      <c r="Y5834" s="31"/>
      <c r="Z5834" s="31"/>
      <c r="AA5834" s="31"/>
      <c r="AB5834" s="31"/>
      <c r="AC5834" s="31"/>
      <c r="AD5834" s="110"/>
      <c r="AE5834" s="115"/>
      <c r="AF5834" s="119">
        <v>0.16397194053911246</v>
      </c>
      <c r="AG5834" s="119">
        <v>0.16654591596603163</v>
      </c>
      <c r="AH5834" s="34"/>
      <c r="AI5834" s="34"/>
      <c r="AJ5834" s="31"/>
      <c r="AK5834" s="31"/>
      <c r="AL5834" s="31"/>
      <c r="AM5834" s="31"/>
    </row>
    <row r="5835" spans="1:39" s="30" customFormat="1" ht="15" customHeight="1" x14ac:dyDescent="0.2">
      <c r="A5835" s="30">
        <v>5977</v>
      </c>
      <c r="B5835" s="48">
        <v>20140120</v>
      </c>
      <c r="C5835" s="46">
        <v>41660</v>
      </c>
      <c r="D5835" s="55">
        <v>7</v>
      </c>
      <c r="E5835" s="30" t="s">
        <v>48</v>
      </c>
      <c r="F5835" s="42">
        <v>-80</v>
      </c>
      <c r="G5835" s="83">
        <v>47.650799999999833</v>
      </c>
      <c r="H5835" s="10">
        <v>-80.794179999999997</v>
      </c>
      <c r="I5835" s="42">
        <v>25</v>
      </c>
      <c r="J5835" s="83">
        <v>7.0235999999999166</v>
      </c>
      <c r="K5835" s="47">
        <v>25.117059999999999</v>
      </c>
      <c r="L5835" s="89">
        <v>18.127800000000001</v>
      </c>
      <c r="M5835" s="89">
        <v>32.0824</v>
      </c>
      <c r="N5835" s="33"/>
      <c r="O5835" s="33"/>
      <c r="P5835" s="33">
        <v>79.36523762047193</v>
      </c>
      <c r="Q5835" s="31">
        <v>37.285065400000001</v>
      </c>
      <c r="R5835" s="31"/>
      <c r="S5835" s="31"/>
      <c r="T5835" s="31"/>
      <c r="U5835" s="31"/>
      <c r="V5835" s="31"/>
      <c r="W5835" s="31"/>
      <c r="X5835" s="31"/>
      <c r="Y5835" s="31"/>
      <c r="Z5835" s="31"/>
      <c r="AA5835" s="31"/>
      <c r="AB5835" s="31"/>
      <c r="AC5835" s="31"/>
      <c r="AD5835" s="110"/>
      <c r="AE5835" s="115"/>
      <c r="AF5835" s="119">
        <v>0.45279269194484745</v>
      </c>
      <c r="AG5835" s="119">
        <v>0.45534331143869233</v>
      </c>
      <c r="AH5835" s="34"/>
      <c r="AI5835" s="34"/>
      <c r="AJ5835" s="31"/>
      <c r="AK5835" s="31"/>
      <c r="AL5835" s="31"/>
      <c r="AM5835" s="31"/>
    </row>
    <row r="5836" spans="1:39" s="30" customFormat="1" ht="15" customHeight="1" x14ac:dyDescent="0.2">
      <c r="A5836" s="30">
        <v>5978</v>
      </c>
      <c r="B5836" s="48">
        <v>20140120</v>
      </c>
      <c r="C5836" s="46">
        <v>41660</v>
      </c>
      <c r="D5836" s="55">
        <v>8</v>
      </c>
      <c r="E5836" s="30" t="s">
        <v>48</v>
      </c>
      <c r="F5836" s="42">
        <v>-80</v>
      </c>
      <c r="G5836" s="83">
        <v>51.83760000000035</v>
      </c>
      <c r="H5836" s="10">
        <v>-80.863960000000006</v>
      </c>
      <c r="I5836" s="42">
        <v>25</v>
      </c>
      <c r="J5836" s="83">
        <v>7.6776000000000977</v>
      </c>
      <c r="K5836" s="47">
        <v>25.127960000000002</v>
      </c>
      <c r="L5836" s="89">
        <v>18.513000000000002</v>
      </c>
      <c r="M5836" s="89">
        <v>34.1021</v>
      </c>
      <c r="N5836" s="33"/>
      <c r="O5836" s="33"/>
      <c r="P5836" s="33">
        <v>42.03389830508474</v>
      </c>
      <c r="Q5836" s="31">
        <v>21.9751519</v>
      </c>
      <c r="R5836" s="31"/>
      <c r="S5836" s="31"/>
      <c r="T5836" s="31"/>
      <c r="U5836" s="31"/>
      <c r="V5836" s="31"/>
      <c r="W5836" s="31"/>
      <c r="X5836" s="31"/>
      <c r="Y5836" s="31"/>
      <c r="Z5836" s="31"/>
      <c r="AA5836" s="31"/>
      <c r="AB5836" s="31"/>
      <c r="AC5836" s="31"/>
      <c r="AD5836" s="110"/>
      <c r="AE5836" s="115"/>
      <c r="AF5836" s="119">
        <v>0.57361412181577243</v>
      </c>
      <c r="AG5836" s="119">
        <v>0.9470590096176531</v>
      </c>
      <c r="AH5836" s="34"/>
      <c r="AI5836" s="34"/>
      <c r="AJ5836" s="31"/>
      <c r="AK5836" s="31"/>
      <c r="AL5836" s="31"/>
      <c r="AM5836" s="31"/>
    </row>
    <row r="5837" spans="1:39" s="30" customFormat="1" ht="15" customHeight="1" x14ac:dyDescent="0.2">
      <c r="A5837" s="30">
        <v>5979</v>
      </c>
      <c r="B5837" s="48">
        <v>20140120</v>
      </c>
      <c r="C5837" s="46">
        <v>41660</v>
      </c>
      <c r="D5837" s="55">
        <v>9</v>
      </c>
      <c r="E5837" s="30" t="s">
        <v>49</v>
      </c>
      <c r="F5837" s="42">
        <v>-80</v>
      </c>
      <c r="G5837" s="83">
        <v>54.385199999999827</v>
      </c>
      <c r="H5837" s="10">
        <v>-80.906419999999997</v>
      </c>
      <c r="I5837" s="42">
        <v>25</v>
      </c>
      <c r="J5837" s="83">
        <v>7.5923999999999126</v>
      </c>
      <c r="K5837" s="47">
        <v>25.126539999999999</v>
      </c>
      <c r="L5837" s="89">
        <v>18.642399999999999</v>
      </c>
      <c r="M5837" s="89">
        <v>33.4878</v>
      </c>
      <c r="N5837" s="33"/>
      <c r="O5837" s="33"/>
      <c r="P5837" s="33">
        <v>45.443668993020935</v>
      </c>
      <c r="Q5837" s="31">
        <v>21.517060000000001</v>
      </c>
      <c r="R5837" s="31"/>
      <c r="S5837" s="31"/>
      <c r="T5837" s="31"/>
      <c r="U5837" s="31"/>
      <c r="V5837" s="31"/>
      <c r="W5837" s="31"/>
      <c r="X5837" s="31"/>
      <c r="Y5837" s="31"/>
      <c r="Z5837" s="31"/>
      <c r="AA5837" s="31"/>
      <c r="AB5837" s="31"/>
      <c r="AC5837" s="31"/>
      <c r="AD5837" s="110"/>
      <c r="AE5837" s="115"/>
      <c r="AF5837" s="119">
        <v>0.51608010759152245</v>
      </c>
      <c r="AG5837" s="119">
        <v>0.82611823118762118</v>
      </c>
      <c r="AH5837" s="34"/>
      <c r="AI5837" s="34"/>
      <c r="AJ5837" s="31"/>
      <c r="AK5837" s="31"/>
      <c r="AL5837" s="31"/>
      <c r="AM5837" s="31"/>
    </row>
    <row r="5838" spans="1:39" s="30" customFormat="1" ht="15" customHeight="1" x14ac:dyDescent="0.2">
      <c r="A5838" s="30">
        <v>5980</v>
      </c>
      <c r="B5838" s="48">
        <v>20140120</v>
      </c>
      <c r="C5838" s="46">
        <v>41660</v>
      </c>
      <c r="D5838" s="55">
        <v>10</v>
      </c>
      <c r="E5838" s="30" t="s">
        <v>49</v>
      </c>
      <c r="F5838" s="42">
        <v>-80</v>
      </c>
      <c r="G5838" s="83">
        <v>59.787599999999941</v>
      </c>
      <c r="H5838" s="10">
        <v>-80.996459999999999</v>
      </c>
      <c r="I5838" s="42">
        <v>25</v>
      </c>
      <c r="J5838" s="83">
        <v>6.6683999999999344</v>
      </c>
      <c r="K5838" s="47">
        <v>25.111139999999999</v>
      </c>
      <c r="L5838" s="89">
        <v>18.7332</v>
      </c>
      <c r="M5838" s="89">
        <v>32.647100000000002</v>
      </c>
      <c r="N5838" s="33"/>
      <c r="O5838" s="33"/>
      <c r="P5838" s="33">
        <v>55.749418411432373</v>
      </c>
      <c r="Q5838" s="31">
        <v>21.715298600000001</v>
      </c>
      <c r="R5838" s="31"/>
      <c r="S5838" s="31"/>
      <c r="T5838" s="31"/>
      <c r="U5838" s="31"/>
      <c r="V5838" s="31"/>
      <c r="W5838" s="31"/>
      <c r="X5838" s="31"/>
      <c r="Y5838" s="31"/>
      <c r="Z5838" s="31"/>
      <c r="AA5838" s="31"/>
      <c r="AB5838" s="31"/>
      <c r="AC5838" s="31"/>
      <c r="AD5838" s="110"/>
      <c r="AE5838" s="115"/>
      <c r="AF5838" s="119">
        <v>1.3008440616102925</v>
      </c>
      <c r="AG5838" s="119">
        <v>1.3997996419097292</v>
      </c>
      <c r="AH5838" s="34"/>
      <c r="AI5838" s="34"/>
      <c r="AJ5838" s="31"/>
      <c r="AK5838" s="31"/>
      <c r="AL5838" s="31"/>
      <c r="AM5838" s="31"/>
    </row>
    <row r="5839" spans="1:39" s="30" customFormat="1" ht="15" customHeight="1" x14ac:dyDescent="0.2">
      <c r="A5839" s="30">
        <v>5981</v>
      </c>
      <c r="B5839" s="48">
        <v>20140120</v>
      </c>
      <c r="C5839" s="46">
        <v>41660</v>
      </c>
      <c r="D5839" s="55">
        <v>11</v>
      </c>
      <c r="E5839" s="30" t="s">
        <v>49</v>
      </c>
      <c r="F5839" s="42">
        <v>-80</v>
      </c>
      <c r="G5839" s="83">
        <v>59.986800000000073</v>
      </c>
      <c r="H5839" s="10">
        <v>-80.999780000000001</v>
      </c>
      <c r="I5839" s="42">
        <v>25</v>
      </c>
      <c r="J5839" s="83">
        <v>4.4723999999999364</v>
      </c>
      <c r="K5839" s="47">
        <v>25.074539999999999</v>
      </c>
      <c r="L5839" s="89">
        <v>17.784099999999999</v>
      </c>
      <c r="M5839" s="89">
        <v>33.567999999999998</v>
      </c>
      <c r="N5839" s="33"/>
      <c r="O5839" s="33"/>
      <c r="P5839" s="33">
        <v>55.869059488202069</v>
      </c>
      <c r="Q5839" s="31">
        <v>16.743260200000002</v>
      </c>
      <c r="R5839" s="31"/>
      <c r="S5839" s="31"/>
      <c r="T5839" s="31"/>
      <c r="U5839" s="31"/>
      <c r="V5839" s="31"/>
      <c r="W5839" s="31"/>
      <c r="X5839" s="31"/>
      <c r="Y5839" s="31"/>
      <c r="Z5839" s="31"/>
      <c r="AA5839" s="31"/>
      <c r="AB5839" s="31"/>
      <c r="AC5839" s="31"/>
      <c r="AD5839" s="110"/>
      <c r="AE5839" s="115"/>
      <c r="AF5839" s="119">
        <v>0.95822900690488377</v>
      </c>
      <c r="AG5839" s="119">
        <v>0.79475234648887039</v>
      </c>
      <c r="AH5839" s="34"/>
      <c r="AI5839" s="34"/>
      <c r="AJ5839" s="31"/>
      <c r="AK5839" s="31"/>
      <c r="AL5839" s="31"/>
      <c r="AM5839" s="31"/>
    </row>
    <row r="5840" spans="1:39" s="30" customFormat="1" ht="15" customHeight="1" x14ac:dyDescent="0.2">
      <c r="A5840" s="30">
        <v>5982</v>
      </c>
      <c r="B5840" s="48">
        <v>20140120</v>
      </c>
      <c r="C5840" s="46">
        <v>41660</v>
      </c>
      <c r="D5840" s="55">
        <v>33</v>
      </c>
      <c r="E5840" s="30" t="s">
        <v>49</v>
      </c>
      <c r="F5840" s="42">
        <v>-80</v>
      </c>
      <c r="G5840" s="83">
        <v>55.162800000000232</v>
      </c>
      <c r="H5840" s="10">
        <v>-80.919380000000004</v>
      </c>
      <c r="I5840" s="42">
        <v>25</v>
      </c>
      <c r="J5840" s="83">
        <v>3.254400000000004</v>
      </c>
      <c r="K5840" s="47">
        <v>25.05424</v>
      </c>
      <c r="L5840" s="89">
        <v>19.578499999999998</v>
      </c>
      <c r="M5840" s="89">
        <v>33.960799999999999</v>
      </c>
      <c r="N5840" s="33"/>
      <c r="O5840" s="33"/>
      <c r="P5840" s="33">
        <v>72.954469923562641</v>
      </c>
      <c r="Q5840" s="31">
        <v>16.285168300000002</v>
      </c>
      <c r="R5840" s="31"/>
      <c r="S5840" s="31"/>
      <c r="T5840" s="31"/>
      <c r="U5840" s="31"/>
      <c r="V5840" s="31"/>
      <c r="W5840" s="31"/>
      <c r="X5840" s="31"/>
      <c r="Y5840" s="31"/>
      <c r="Z5840" s="31"/>
      <c r="AA5840" s="31"/>
      <c r="AB5840" s="31"/>
      <c r="AC5840" s="31"/>
      <c r="AD5840" s="110"/>
      <c r="AE5840" s="115"/>
      <c r="AF5840" s="119">
        <v>0.60209345885677623</v>
      </c>
      <c r="AG5840" s="119">
        <v>7.4946787190444758E-2</v>
      </c>
      <c r="AH5840" s="34"/>
      <c r="AI5840" s="34"/>
      <c r="AJ5840" s="31"/>
      <c r="AK5840" s="31"/>
      <c r="AL5840" s="31"/>
      <c r="AM5840" s="31"/>
    </row>
    <row r="5841" spans="1:39" s="30" customFormat="1" ht="15" customHeight="1" x14ac:dyDescent="0.2">
      <c r="A5841" s="30">
        <v>5983</v>
      </c>
      <c r="B5841" s="48">
        <v>20140120</v>
      </c>
      <c r="C5841" s="46">
        <v>41660</v>
      </c>
      <c r="D5841" s="55">
        <v>32</v>
      </c>
      <c r="E5841" s="30" t="s">
        <v>49</v>
      </c>
      <c r="F5841" s="42">
        <v>-80</v>
      </c>
      <c r="G5841" s="83">
        <v>55.545599999999808</v>
      </c>
      <c r="H5841" s="10">
        <v>-80.925759999999997</v>
      </c>
      <c r="I5841" s="42">
        <v>25</v>
      </c>
      <c r="J5841" s="83">
        <v>0.68040000000003431</v>
      </c>
      <c r="K5841" s="47">
        <v>25.011340000000001</v>
      </c>
      <c r="L5841" s="89">
        <v>18.057600000000001</v>
      </c>
      <c r="M5841" s="89">
        <v>34.791800000000002</v>
      </c>
      <c r="N5841" s="33"/>
      <c r="O5841" s="33"/>
      <c r="P5841" s="33">
        <v>78.554336989032919</v>
      </c>
      <c r="Q5841" s="31">
        <v>17.2977925</v>
      </c>
      <c r="R5841" s="31"/>
      <c r="S5841" s="31"/>
      <c r="T5841" s="31"/>
      <c r="U5841" s="31"/>
      <c r="V5841" s="31"/>
      <c r="W5841" s="31"/>
      <c r="X5841" s="31"/>
      <c r="Y5841" s="31"/>
      <c r="Z5841" s="31"/>
      <c r="AA5841" s="31"/>
      <c r="AB5841" s="31"/>
      <c r="AC5841" s="31"/>
      <c r="AD5841" s="110"/>
      <c r="AE5841" s="115"/>
      <c r="AF5841" s="119">
        <v>0.34175204449204494</v>
      </c>
      <c r="AG5841" s="119">
        <v>9.0855333354746687E-2</v>
      </c>
      <c r="AH5841" s="34"/>
      <c r="AI5841" s="34"/>
      <c r="AJ5841" s="31"/>
      <c r="AK5841" s="31"/>
      <c r="AL5841" s="31"/>
      <c r="AM5841" s="31"/>
    </row>
    <row r="5842" spans="1:39" s="30" customFormat="1" ht="15" customHeight="1" x14ac:dyDescent="0.2">
      <c r="A5842" s="30">
        <v>5984</v>
      </c>
      <c r="B5842" s="48">
        <v>20140120</v>
      </c>
      <c r="C5842" s="46">
        <v>41660</v>
      </c>
      <c r="D5842" s="55">
        <v>31</v>
      </c>
      <c r="E5842" s="30" t="s">
        <v>49</v>
      </c>
      <c r="F5842" s="42">
        <v>-80</v>
      </c>
      <c r="G5842" s="83">
        <v>52.125599999999679</v>
      </c>
      <c r="H5842" s="10">
        <v>-80.868759999999995</v>
      </c>
      <c r="I5842" s="42">
        <v>25</v>
      </c>
      <c r="J5842" s="83">
        <v>0.65879999999999939</v>
      </c>
      <c r="K5842" s="47">
        <v>25.01098</v>
      </c>
      <c r="L5842" s="89">
        <v>18.593299999999999</v>
      </c>
      <c r="M5842" s="89">
        <v>34.824800000000003</v>
      </c>
      <c r="N5842" s="33"/>
      <c r="O5842" s="33"/>
      <c r="P5842" s="33">
        <v>80.1362578929877</v>
      </c>
      <c r="Q5842" s="31">
        <v>17.986269800000002</v>
      </c>
      <c r="R5842" s="31"/>
      <c r="S5842" s="31"/>
      <c r="T5842" s="31"/>
      <c r="U5842" s="31"/>
      <c r="V5842" s="31"/>
      <c r="W5842" s="31"/>
      <c r="X5842" s="31"/>
      <c r="Y5842" s="31"/>
      <c r="Z5842" s="31"/>
      <c r="AA5842" s="31"/>
      <c r="AB5842" s="31"/>
      <c r="AC5842" s="31"/>
      <c r="AD5842" s="110"/>
      <c r="AE5842" s="115"/>
      <c r="AF5842" s="119">
        <v>0.15275280776538375</v>
      </c>
      <c r="AG5842" s="119">
        <v>8.8285159487817441E-2</v>
      </c>
      <c r="AH5842" s="34"/>
      <c r="AI5842" s="34"/>
      <c r="AJ5842" s="31"/>
      <c r="AK5842" s="31"/>
      <c r="AL5842" s="31"/>
      <c r="AM5842" s="31"/>
    </row>
    <row r="5843" spans="1:39" s="30" customFormat="1" ht="15" customHeight="1" x14ac:dyDescent="0.2">
      <c r="A5843" s="30">
        <v>5985</v>
      </c>
      <c r="B5843" s="48">
        <v>20140120</v>
      </c>
      <c r="C5843" s="46">
        <v>41660</v>
      </c>
      <c r="D5843" s="55">
        <v>35</v>
      </c>
      <c r="E5843" s="30" t="s">
        <v>49</v>
      </c>
      <c r="F5843" s="42">
        <v>-80</v>
      </c>
      <c r="G5843" s="83">
        <v>52.751999999999839</v>
      </c>
      <c r="H5843" s="10">
        <v>-80.879199999999997</v>
      </c>
      <c r="I5843" s="42">
        <v>24</v>
      </c>
      <c r="J5843" s="83">
        <v>58.265999999999991</v>
      </c>
      <c r="K5843" s="47">
        <v>24.9711</v>
      </c>
      <c r="L5843" s="89">
        <v>19.368099999999998</v>
      </c>
      <c r="M5843" s="89">
        <v>34.808599999999998</v>
      </c>
      <c r="N5843" s="33"/>
      <c r="O5843" s="33"/>
      <c r="P5843" s="33">
        <v>78.796942505815892</v>
      </c>
      <c r="Q5843" s="31">
        <v>15.827076400000001</v>
      </c>
      <c r="R5843" s="31"/>
      <c r="S5843" s="31"/>
      <c r="T5843" s="31"/>
      <c r="U5843" s="31"/>
      <c r="V5843" s="31"/>
      <c r="W5843" s="31"/>
      <c r="X5843" s="31"/>
      <c r="Y5843" s="31"/>
      <c r="Z5843" s="31"/>
      <c r="AA5843" s="31"/>
      <c r="AB5843" s="31"/>
      <c r="AC5843" s="31"/>
      <c r="AD5843" s="110"/>
      <c r="AE5843" s="115"/>
      <c r="AF5843" s="119">
        <v>0.35038214662568257</v>
      </c>
      <c r="AG5843" s="119">
        <v>4.8276221748827272E-2</v>
      </c>
      <c r="AH5843" s="34"/>
      <c r="AI5843" s="34"/>
      <c r="AJ5843" s="31"/>
      <c r="AK5843" s="31"/>
      <c r="AL5843" s="31"/>
      <c r="AM5843" s="31"/>
    </row>
    <row r="5844" spans="1:39" s="30" customFormat="1" ht="15" customHeight="1" x14ac:dyDescent="0.2">
      <c r="A5844" s="30">
        <v>5986</v>
      </c>
      <c r="B5844" s="48">
        <v>20140120</v>
      </c>
      <c r="C5844" s="46">
        <v>41660</v>
      </c>
      <c r="D5844" s="55">
        <v>30</v>
      </c>
      <c r="E5844" s="30" t="s">
        <v>49</v>
      </c>
      <c r="F5844" s="42">
        <v>-80</v>
      </c>
      <c r="G5844" s="83">
        <v>50.12159999999966</v>
      </c>
      <c r="H5844" s="10">
        <v>-80.835359999999994</v>
      </c>
      <c r="I5844" s="42">
        <v>24</v>
      </c>
      <c r="J5844" s="83">
        <v>58.532399999999924</v>
      </c>
      <c r="K5844" s="47">
        <v>24.975539999999999</v>
      </c>
      <c r="L5844" s="89">
        <v>18.6723</v>
      </c>
      <c r="M5844" s="89">
        <v>35.331699999999998</v>
      </c>
      <c r="N5844" s="33"/>
      <c r="O5844" s="33"/>
      <c r="P5844" s="33">
        <v>78.065802592223321</v>
      </c>
      <c r="Q5844" s="31">
        <v>19.130160100000001</v>
      </c>
      <c r="R5844" s="31"/>
      <c r="S5844" s="31"/>
      <c r="T5844" s="31"/>
      <c r="U5844" s="31"/>
      <c r="V5844" s="31"/>
      <c r="W5844" s="31"/>
      <c r="X5844" s="31"/>
      <c r="Y5844" s="31"/>
      <c r="Z5844" s="31"/>
      <c r="AA5844" s="31"/>
      <c r="AB5844" s="31"/>
      <c r="AC5844" s="31"/>
      <c r="AD5844" s="110"/>
      <c r="AE5844" s="115"/>
      <c r="AF5844" s="119">
        <v>0.36361496989726005</v>
      </c>
      <c r="AG5844" s="119">
        <v>8.3299490512850405E-2</v>
      </c>
      <c r="AH5844" s="34"/>
      <c r="AI5844" s="34"/>
      <c r="AJ5844" s="31"/>
      <c r="AK5844" s="31"/>
      <c r="AL5844" s="31"/>
      <c r="AM5844" s="31"/>
    </row>
    <row r="5845" spans="1:39" s="30" customFormat="1" ht="15" customHeight="1" x14ac:dyDescent="0.2">
      <c r="A5845" s="30">
        <v>5987</v>
      </c>
      <c r="B5845" s="48">
        <v>20140120</v>
      </c>
      <c r="C5845" s="46">
        <v>41660</v>
      </c>
      <c r="D5845" s="55">
        <v>29</v>
      </c>
      <c r="E5845" s="30" t="s">
        <v>50</v>
      </c>
      <c r="F5845" s="42">
        <v>-80</v>
      </c>
      <c r="G5845" s="83">
        <v>48.67320000000035</v>
      </c>
      <c r="H5845" s="10">
        <v>-80.811220000000006</v>
      </c>
      <c r="I5845" s="42">
        <v>24</v>
      </c>
      <c r="J5845" s="83">
        <v>59.895599999999902</v>
      </c>
      <c r="K5845" s="47">
        <v>24.998259999999998</v>
      </c>
      <c r="L5845" s="89">
        <v>18.447199999999999</v>
      </c>
      <c r="M5845" s="89">
        <v>35.6008</v>
      </c>
      <c r="N5845" s="33"/>
      <c r="O5845" s="33"/>
      <c r="P5845" s="33">
        <v>78.95978730475241</v>
      </c>
      <c r="Q5845" s="31">
        <v>22.074271200000002</v>
      </c>
      <c r="R5845" s="31"/>
      <c r="S5845" s="31"/>
      <c r="T5845" s="31"/>
      <c r="U5845" s="31"/>
      <c r="V5845" s="31"/>
      <c r="W5845" s="31"/>
      <c r="X5845" s="31"/>
      <c r="Y5845" s="31"/>
      <c r="Z5845" s="31"/>
      <c r="AA5845" s="31"/>
      <c r="AB5845" s="31"/>
      <c r="AC5845" s="31"/>
      <c r="AD5845" s="110"/>
      <c r="AE5845" s="115"/>
      <c r="AF5845" s="119">
        <v>0.20395808042496621</v>
      </c>
      <c r="AG5845" s="119">
        <v>4.9447025993137619E-2</v>
      </c>
      <c r="AH5845" s="34"/>
      <c r="AI5845" s="34"/>
      <c r="AJ5845" s="31"/>
      <c r="AK5845" s="31"/>
      <c r="AL5845" s="31"/>
      <c r="AM5845" s="31"/>
    </row>
    <row r="5846" spans="1:39" s="30" customFormat="1" ht="15" customHeight="1" x14ac:dyDescent="0.2">
      <c r="A5846" s="30">
        <v>5988</v>
      </c>
      <c r="B5846" s="48">
        <v>20140120</v>
      </c>
      <c r="C5846" s="46">
        <v>41660</v>
      </c>
      <c r="D5846" s="55">
        <v>28</v>
      </c>
      <c r="E5846" s="30" t="s">
        <v>50</v>
      </c>
      <c r="F5846" s="42">
        <v>-80</v>
      </c>
      <c r="G5846" s="83">
        <v>47.077200000000232</v>
      </c>
      <c r="H5846" s="10">
        <v>-80.784620000000004</v>
      </c>
      <c r="I5846" s="42">
        <v>25</v>
      </c>
      <c r="J5846" s="83">
        <v>5.1599999999965007E-2</v>
      </c>
      <c r="K5846" s="47">
        <v>25.000859999999999</v>
      </c>
      <c r="L5846" s="89">
        <v>18.392600000000002</v>
      </c>
      <c r="M5846" s="89">
        <v>34.570500000000003</v>
      </c>
      <c r="N5846" s="33"/>
      <c r="O5846" s="33"/>
      <c r="P5846" s="33">
        <v>76.241276171485538</v>
      </c>
      <c r="Q5846" s="31">
        <v>25.313061300000001</v>
      </c>
      <c r="R5846" s="31"/>
      <c r="S5846" s="31"/>
      <c r="T5846" s="31"/>
      <c r="U5846" s="31"/>
      <c r="V5846" s="31"/>
      <c r="W5846" s="31"/>
      <c r="X5846" s="31"/>
      <c r="Y5846" s="31"/>
      <c r="Z5846" s="31"/>
      <c r="AA5846" s="31"/>
      <c r="AB5846" s="31"/>
      <c r="AC5846" s="31"/>
      <c r="AD5846" s="110"/>
      <c r="AE5846" s="115"/>
      <c r="AF5846" s="119">
        <v>0.5356416724277675</v>
      </c>
      <c r="AG5846" s="119">
        <v>9.4597439132665051E-2</v>
      </c>
      <c r="AH5846" s="34"/>
      <c r="AI5846" s="34"/>
      <c r="AJ5846" s="31"/>
      <c r="AK5846" s="31"/>
      <c r="AL5846" s="31"/>
      <c r="AM5846" s="31"/>
    </row>
    <row r="5847" spans="1:39" s="30" customFormat="1" ht="15" customHeight="1" x14ac:dyDescent="0.2">
      <c r="A5847" s="30">
        <v>5989</v>
      </c>
      <c r="B5847" s="48">
        <v>20140120</v>
      </c>
      <c r="C5847" s="46">
        <v>41660</v>
      </c>
      <c r="D5847" s="55">
        <v>27</v>
      </c>
      <c r="E5847" s="30" t="s">
        <v>50</v>
      </c>
      <c r="F5847" s="42">
        <v>-80</v>
      </c>
      <c r="G5847" s="83">
        <v>44.930400000000077</v>
      </c>
      <c r="H5847" s="10">
        <v>-80.748840000000001</v>
      </c>
      <c r="I5847" s="42">
        <v>25</v>
      </c>
      <c r="J5847" s="83">
        <v>0.3323999999999927</v>
      </c>
      <c r="K5847" s="47">
        <v>25.00554</v>
      </c>
      <c r="L5847" s="89">
        <v>18.593299999999999</v>
      </c>
      <c r="M5847" s="89">
        <v>32.430700000000002</v>
      </c>
      <c r="N5847" s="33"/>
      <c r="O5847" s="33"/>
      <c r="P5847" s="33">
        <v>78.268527750083081</v>
      </c>
      <c r="Q5847" s="31">
        <v>16.8397006</v>
      </c>
      <c r="R5847" s="31"/>
      <c r="S5847" s="31"/>
      <c r="T5847" s="31"/>
      <c r="U5847" s="31"/>
      <c r="V5847" s="31"/>
      <c r="W5847" s="31"/>
      <c r="X5847" s="31"/>
      <c r="Y5847" s="31"/>
      <c r="Z5847" s="31"/>
      <c r="AA5847" s="31"/>
      <c r="AB5847" s="31"/>
      <c r="AC5847" s="31"/>
      <c r="AD5847" s="110"/>
      <c r="AE5847" s="115"/>
      <c r="AF5847" s="119">
        <v>0.32823155114934627</v>
      </c>
      <c r="AG5847" s="119">
        <v>3.4780357279267558E-2</v>
      </c>
      <c r="AH5847" s="34"/>
      <c r="AI5847" s="34"/>
      <c r="AJ5847" s="31"/>
      <c r="AK5847" s="31"/>
      <c r="AL5847" s="31"/>
      <c r="AM5847" s="31"/>
    </row>
    <row r="5848" spans="1:39" s="30" customFormat="1" ht="15" customHeight="1" x14ac:dyDescent="0.2">
      <c r="A5848" s="30">
        <v>5990</v>
      </c>
      <c r="B5848" s="48">
        <v>20140120</v>
      </c>
      <c r="C5848" s="46">
        <v>41660</v>
      </c>
      <c r="D5848" s="55">
        <v>26</v>
      </c>
      <c r="E5848" s="30" t="s">
        <v>50</v>
      </c>
      <c r="F5848" s="42">
        <v>-80</v>
      </c>
      <c r="G5848" s="83">
        <v>43.288799999999981</v>
      </c>
      <c r="H5848" s="10">
        <v>-80.72148</v>
      </c>
      <c r="I5848" s="42">
        <v>25</v>
      </c>
      <c r="J5848" s="83">
        <v>1.4663999999999078</v>
      </c>
      <c r="K5848" s="47">
        <v>25.024439999999998</v>
      </c>
      <c r="L5848" s="89">
        <v>18.213999999999999</v>
      </c>
      <c r="M5848" s="89">
        <v>31.604299999999999</v>
      </c>
      <c r="N5848" s="33"/>
      <c r="O5848" s="33"/>
      <c r="P5848" s="33">
        <v>78.109006314390157</v>
      </c>
      <c r="Q5848" s="31">
        <v>13.341057200000003</v>
      </c>
      <c r="R5848" s="31"/>
      <c r="S5848" s="31"/>
      <c r="T5848" s="31"/>
      <c r="U5848" s="31"/>
      <c r="V5848" s="31"/>
      <c r="W5848" s="31"/>
      <c r="X5848" s="31"/>
      <c r="Y5848" s="31"/>
      <c r="Z5848" s="31"/>
      <c r="AA5848" s="31"/>
      <c r="AB5848" s="31"/>
      <c r="AC5848" s="31"/>
      <c r="AD5848" s="110"/>
      <c r="AE5848" s="115"/>
      <c r="AF5848" s="119">
        <v>0.22582100583018125</v>
      </c>
      <c r="AG5848" s="119">
        <v>4.2861154850449459E-2</v>
      </c>
      <c r="AH5848" s="34"/>
      <c r="AI5848" s="34"/>
      <c r="AJ5848" s="31"/>
      <c r="AK5848" s="31"/>
      <c r="AL5848" s="31"/>
      <c r="AM5848" s="31"/>
    </row>
    <row r="5849" spans="1:39" s="30" customFormat="1" ht="15" customHeight="1" x14ac:dyDescent="0.2">
      <c r="A5849" s="30">
        <v>5991</v>
      </c>
      <c r="B5849" s="48">
        <v>20140120</v>
      </c>
      <c r="C5849" s="46">
        <v>41660</v>
      </c>
      <c r="D5849" s="55">
        <v>36</v>
      </c>
      <c r="E5849" s="30" t="s">
        <v>50</v>
      </c>
      <c r="F5849" s="42">
        <v>-80</v>
      </c>
      <c r="G5849" s="83">
        <v>47.666399999999669</v>
      </c>
      <c r="H5849" s="10">
        <v>-80.794439999999994</v>
      </c>
      <c r="I5849" s="42">
        <v>24</v>
      </c>
      <c r="J5849" s="83">
        <v>57.583200000000048</v>
      </c>
      <c r="K5849" s="47">
        <v>24.959720000000001</v>
      </c>
      <c r="L5849" s="89">
        <v>18.048200000000001</v>
      </c>
      <c r="M5849" s="89">
        <v>34.433900000000001</v>
      </c>
      <c r="N5849" s="33"/>
      <c r="O5849" s="33"/>
      <c r="P5849" s="33">
        <v>77.092057161847791</v>
      </c>
      <c r="Q5849" s="31">
        <v>25.117501600000001</v>
      </c>
      <c r="R5849" s="31"/>
      <c r="S5849" s="31"/>
      <c r="T5849" s="31"/>
      <c r="U5849" s="31"/>
      <c r="V5849" s="31"/>
      <c r="W5849" s="31"/>
      <c r="X5849" s="31"/>
      <c r="Y5849" s="31"/>
      <c r="Z5849" s="31"/>
      <c r="AA5849" s="31"/>
      <c r="AB5849" s="31"/>
      <c r="AC5849" s="31"/>
      <c r="AD5849" s="110"/>
      <c r="AE5849" s="115"/>
      <c r="AF5849" s="119">
        <v>0.52125816887170495</v>
      </c>
      <c r="AG5849" s="119">
        <v>6.2179808201939038E-2</v>
      </c>
      <c r="AH5849" s="34"/>
      <c r="AI5849" s="34"/>
      <c r="AJ5849" s="31"/>
      <c r="AK5849" s="31"/>
      <c r="AL5849" s="31"/>
      <c r="AM5849" s="31"/>
    </row>
    <row r="5850" spans="1:39" s="30" customFormat="1" ht="15" customHeight="1" x14ac:dyDescent="0.2">
      <c r="A5850" s="30">
        <v>5992</v>
      </c>
      <c r="B5850" s="48">
        <v>20140120</v>
      </c>
      <c r="C5850" s="46">
        <v>41660</v>
      </c>
      <c r="D5850" s="55">
        <v>37</v>
      </c>
      <c r="E5850" s="30" t="s">
        <v>50</v>
      </c>
      <c r="F5850" s="42">
        <v>-80</v>
      </c>
      <c r="G5850" s="83">
        <v>45.678000000000338</v>
      </c>
      <c r="H5850" s="10">
        <v>-80.761300000000006</v>
      </c>
      <c r="I5850" s="42">
        <v>24</v>
      </c>
      <c r="J5850" s="83">
        <v>55.953599999999923</v>
      </c>
      <c r="K5850" s="47">
        <v>24.932559999999999</v>
      </c>
      <c r="L5850" s="89">
        <v>18.504999999999999</v>
      </c>
      <c r="M5850" s="89">
        <v>33.537199999999999</v>
      </c>
      <c r="N5850" s="33"/>
      <c r="O5850" s="33"/>
      <c r="P5850" s="33">
        <v>67.883017613825174</v>
      </c>
      <c r="Q5850" s="31">
        <v>15.827076400000001</v>
      </c>
      <c r="R5850" s="31"/>
      <c r="S5850" s="31"/>
      <c r="T5850" s="31"/>
      <c r="U5850" s="31"/>
      <c r="V5850" s="31"/>
      <c r="W5850" s="31"/>
      <c r="X5850" s="31"/>
      <c r="Y5850" s="31"/>
      <c r="Z5850" s="31"/>
      <c r="AA5850" s="31"/>
      <c r="AB5850" s="31"/>
      <c r="AC5850" s="31"/>
      <c r="AD5850" s="110"/>
      <c r="AE5850" s="115"/>
      <c r="AF5850" s="119">
        <v>0.40705315063656866</v>
      </c>
      <c r="AG5850" s="119">
        <v>4.6998356772498164E-3</v>
      </c>
      <c r="AH5850" s="34"/>
      <c r="AI5850" s="34"/>
      <c r="AJ5850" s="31"/>
      <c r="AK5850" s="31"/>
      <c r="AL5850" s="31"/>
      <c r="AM5850" s="31"/>
    </row>
    <row r="5851" spans="1:39" s="30" customFormat="1" ht="15" customHeight="1" x14ac:dyDescent="0.2">
      <c r="A5851" s="30">
        <v>5993</v>
      </c>
      <c r="B5851" s="48">
        <v>20140120</v>
      </c>
      <c r="C5851" s="46">
        <v>41660</v>
      </c>
      <c r="D5851" s="55">
        <v>38</v>
      </c>
      <c r="E5851" s="30" t="s">
        <v>50</v>
      </c>
      <c r="F5851" s="42">
        <v>-80</v>
      </c>
      <c r="G5851" s="83">
        <v>41.850000000000307</v>
      </c>
      <c r="H5851" s="10">
        <v>-80.697500000000005</v>
      </c>
      <c r="I5851" s="42">
        <v>24</v>
      </c>
      <c r="J5851" s="83">
        <v>59.158800000000085</v>
      </c>
      <c r="K5851" s="47">
        <v>24.985980000000001</v>
      </c>
      <c r="L5851" s="89">
        <v>18.851099999999999</v>
      </c>
      <c r="M5851" s="89">
        <v>33.157600000000002</v>
      </c>
      <c r="N5851" s="33"/>
      <c r="O5851" s="33"/>
      <c r="P5851" s="33">
        <v>73.602525756065134</v>
      </c>
      <c r="Q5851" s="31">
        <v>11.412249200000002</v>
      </c>
      <c r="R5851" s="31"/>
      <c r="S5851" s="31"/>
      <c r="T5851" s="31"/>
      <c r="U5851" s="31"/>
      <c r="V5851" s="31"/>
      <c r="W5851" s="31"/>
      <c r="X5851" s="31"/>
      <c r="Y5851" s="31"/>
      <c r="Z5851" s="31"/>
      <c r="AA5851" s="31"/>
      <c r="AB5851" s="31"/>
      <c r="AC5851" s="31"/>
      <c r="AD5851" s="110"/>
      <c r="AE5851" s="115"/>
      <c r="AF5851" s="119">
        <v>0.60353180921238259</v>
      </c>
      <c r="AG5851" s="119">
        <v>2.8985155957158264E-2</v>
      </c>
      <c r="AH5851" s="34"/>
      <c r="AI5851" s="34"/>
      <c r="AJ5851" s="31"/>
      <c r="AK5851" s="31"/>
      <c r="AL5851" s="31"/>
      <c r="AM5851" s="31"/>
    </row>
    <row r="5852" spans="1:39" s="30" customFormat="1" ht="15" customHeight="1" x14ac:dyDescent="0.2">
      <c r="A5852" s="30">
        <v>5994</v>
      </c>
      <c r="B5852" s="48">
        <v>20140120</v>
      </c>
      <c r="C5852" s="46">
        <v>41660</v>
      </c>
      <c r="D5852" s="55">
        <v>39</v>
      </c>
      <c r="E5852" s="30" t="s">
        <v>50</v>
      </c>
      <c r="F5852" s="42">
        <v>-80</v>
      </c>
      <c r="G5852" s="83">
        <v>38.797199999999918</v>
      </c>
      <c r="H5852" s="10">
        <v>-80.646619999999999</v>
      </c>
      <c r="I5852" s="42">
        <v>25</v>
      </c>
      <c r="J5852" s="83">
        <v>0.47040000000009741</v>
      </c>
      <c r="K5852" s="47">
        <v>25.007840000000002</v>
      </c>
      <c r="L5852" s="89">
        <v>18.5276</v>
      </c>
      <c r="M5852" s="89">
        <v>31.3856</v>
      </c>
      <c r="N5852" s="33"/>
      <c r="O5852" s="33"/>
      <c r="P5852" s="33">
        <v>76.364240611498843</v>
      </c>
      <c r="Q5852" s="31">
        <v>9.4486155000000007</v>
      </c>
      <c r="R5852" s="31"/>
      <c r="S5852" s="31"/>
      <c r="T5852" s="31"/>
      <c r="U5852" s="31"/>
      <c r="V5852" s="31"/>
      <c r="W5852" s="31"/>
      <c r="X5852" s="31"/>
      <c r="Y5852" s="31"/>
      <c r="Z5852" s="31"/>
      <c r="AA5852" s="31"/>
      <c r="AB5852" s="31"/>
      <c r="AC5852" s="31"/>
      <c r="AD5852" s="110"/>
      <c r="AE5852" s="115"/>
      <c r="AF5852" s="119">
        <v>0.26667015592939874</v>
      </c>
      <c r="AG5852" s="119">
        <v>2.8686226479453403E-2</v>
      </c>
      <c r="AH5852" s="34"/>
      <c r="AI5852" s="34"/>
      <c r="AJ5852" s="31"/>
      <c r="AK5852" s="31"/>
      <c r="AL5852" s="31"/>
      <c r="AM5852" s="31"/>
    </row>
    <row r="5853" spans="1:39" s="30" customFormat="1" ht="15" customHeight="1" x14ac:dyDescent="0.2">
      <c r="A5853" s="30">
        <v>5995</v>
      </c>
      <c r="B5853" s="48">
        <v>20140120</v>
      </c>
      <c r="C5853" s="46">
        <v>41660</v>
      </c>
      <c r="D5853" s="55">
        <v>18</v>
      </c>
      <c r="E5853" s="30" t="s">
        <v>50</v>
      </c>
      <c r="F5853" s="42">
        <v>-80</v>
      </c>
      <c r="G5853" s="83">
        <v>36.645599999999945</v>
      </c>
      <c r="H5853" s="10">
        <v>-80.610759999999999</v>
      </c>
      <c r="I5853" s="42">
        <v>24</v>
      </c>
      <c r="J5853" s="83">
        <v>58.658400000000057</v>
      </c>
      <c r="K5853" s="47">
        <v>24.977640000000001</v>
      </c>
      <c r="L5853" s="89">
        <v>18.600000000000001</v>
      </c>
      <c r="M5853" s="89">
        <v>33.238100000000003</v>
      </c>
      <c r="N5853" s="33"/>
      <c r="O5853" s="33"/>
      <c r="P5853" s="33">
        <v>73.522765038218679</v>
      </c>
      <c r="Q5853" s="31">
        <v>7.4528350000000003</v>
      </c>
      <c r="R5853" s="31"/>
      <c r="S5853" s="31"/>
      <c r="T5853" s="31"/>
      <c r="U5853" s="31"/>
      <c r="V5853" s="31"/>
      <c r="W5853" s="31"/>
      <c r="X5853" s="31"/>
      <c r="Y5853" s="31"/>
      <c r="Z5853" s="31"/>
      <c r="AA5853" s="31"/>
      <c r="AB5853" s="31"/>
      <c r="AC5853" s="31"/>
      <c r="AD5853" s="110"/>
      <c r="AE5853" s="115"/>
      <c r="AF5853" s="119">
        <v>0.38058750409341374</v>
      </c>
      <c r="AG5853" s="119">
        <v>1.2493527010649728E-2</v>
      </c>
      <c r="AH5853" s="34"/>
      <c r="AI5853" s="34"/>
      <c r="AJ5853" s="31"/>
      <c r="AK5853" s="31"/>
      <c r="AL5853" s="31"/>
      <c r="AM5853" s="31"/>
    </row>
    <row r="5854" spans="1:39" s="30" customFormat="1" ht="15" customHeight="1" x14ac:dyDescent="0.2">
      <c r="A5854" s="30">
        <v>5996</v>
      </c>
      <c r="B5854" s="48">
        <v>20140120</v>
      </c>
      <c r="C5854" s="46">
        <v>41661</v>
      </c>
      <c r="D5854" s="55">
        <v>17</v>
      </c>
      <c r="E5854" s="30" t="s">
        <v>50</v>
      </c>
      <c r="F5854" s="42">
        <v>-80</v>
      </c>
      <c r="G5854" s="83">
        <v>42.529200000000174</v>
      </c>
      <c r="H5854" s="10">
        <v>-80.708820000000003</v>
      </c>
      <c r="I5854" s="42">
        <v>24</v>
      </c>
      <c r="J5854" s="83">
        <v>55.299599999999955</v>
      </c>
      <c r="K5854" s="47">
        <v>24.921659999999999</v>
      </c>
      <c r="L5854" s="89">
        <v>18.251999999999999</v>
      </c>
      <c r="M5854" s="89">
        <v>34.316899999999997</v>
      </c>
      <c r="N5854" s="33"/>
      <c r="O5854" s="33"/>
      <c r="P5854" s="33">
        <v>67.271518777002328</v>
      </c>
      <c r="Q5854" s="31">
        <v>9.0548172000000022</v>
      </c>
      <c r="R5854" s="31"/>
      <c r="S5854" s="31"/>
      <c r="T5854" s="31"/>
      <c r="U5854" s="31"/>
      <c r="V5854" s="31"/>
      <c r="W5854" s="31"/>
      <c r="X5854" s="31"/>
      <c r="Y5854" s="31"/>
      <c r="Z5854" s="31"/>
      <c r="AA5854" s="31"/>
      <c r="AB5854" s="31"/>
      <c r="AC5854" s="31"/>
      <c r="AD5854" s="110"/>
      <c r="AE5854" s="115"/>
      <c r="AF5854" s="119">
        <v>0.1915882673667525</v>
      </c>
      <c r="AG5854" s="119">
        <v>0.33777378747604259</v>
      </c>
      <c r="AH5854" s="34"/>
      <c r="AI5854" s="34"/>
      <c r="AJ5854" s="31"/>
      <c r="AK5854" s="31"/>
      <c r="AL5854" s="31"/>
      <c r="AM5854" s="31"/>
    </row>
    <row r="5855" spans="1:39" s="30" customFormat="1" ht="15" customHeight="1" x14ac:dyDescent="0.2">
      <c r="A5855" s="30">
        <v>5997</v>
      </c>
      <c r="B5855" s="48">
        <v>20140120</v>
      </c>
      <c r="C5855" s="46">
        <v>41661</v>
      </c>
      <c r="D5855" s="55">
        <v>16</v>
      </c>
      <c r="E5855" s="30" t="s">
        <v>50</v>
      </c>
      <c r="F5855" s="42">
        <v>-80</v>
      </c>
      <c r="G5855" s="83">
        <v>49.869599999999821</v>
      </c>
      <c r="H5855" s="10">
        <v>-80.831159999999997</v>
      </c>
      <c r="I5855" s="42">
        <v>24</v>
      </c>
      <c r="J5855" s="83">
        <v>52.459200000000052</v>
      </c>
      <c r="K5855" s="47">
        <v>24.874320000000001</v>
      </c>
      <c r="L5855" s="89">
        <v>18.497699999999998</v>
      </c>
      <c r="M5855" s="89">
        <v>34.7348</v>
      </c>
      <c r="N5855" s="33"/>
      <c r="O5855" s="33"/>
      <c r="P5855" s="33">
        <v>71.249584579594554</v>
      </c>
      <c r="Q5855" s="31">
        <v>15.304690899999999</v>
      </c>
      <c r="R5855" s="31"/>
      <c r="S5855" s="31"/>
      <c r="T5855" s="31"/>
      <c r="U5855" s="31"/>
      <c r="V5855" s="31"/>
      <c r="W5855" s="31"/>
      <c r="X5855" s="31"/>
      <c r="Y5855" s="31"/>
      <c r="Z5855" s="31"/>
      <c r="AA5855" s="31"/>
      <c r="AB5855" s="31"/>
      <c r="AC5855" s="31"/>
      <c r="AD5855" s="110"/>
      <c r="AE5855" s="115"/>
      <c r="AF5855" s="119">
        <v>0.15246513769426256</v>
      </c>
      <c r="AG5855" s="119">
        <v>0.41593827804165656</v>
      </c>
      <c r="AH5855" s="34"/>
      <c r="AI5855" s="34"/>
      <c r="AJ5855" s="31"/>
      <c r="AK5855" s="31"/>
      <c r="AL5855" s="31"/>
      <c r="AM5855" s="31"/>
    </row>
    <row r="5856" spans="1:39" s="30" customFormat="1" ht="15" customHeight="1" x14ac:dyDescent="0.2">
      <c r="A5856" s="30">
        <v>5998</v>
      </c>
      <c r="B5856" s="48">
        <v>20140120</v>
      </c>
      <c r="C5856" s="46">
        <v>41661</v>
      </c>
      <c r="D5856" s="55">
        <v>15</v>
      </c>
      <c r="E5856" s="30" t="s">
        <v>49</v>
      </c>
      <c r="F5856" s="42">
        <v>-80</v>
      </c>
      <c r="G5856" s="83">
        <v>56.941200000000265</v>
      </c>
      <c r="H5856" s="10">
        <v>-80.949020000000004</v>
      </c>
      <c r="I5856" s="42">
        <v>24</v>
      </c>
      <c r="J5856" s="83">
        <v>55.892399999999895</v>
      </c>
      <c r="K5856" s="47">
        <v>24.931539999999998</v>
      </c>
      <c r="L5856" s="89">
        <v>18.156600000000001</v>
      </c>
      <c r="M5856" s="89">
        <v>33.196599999999997</v>
      </c>
      <c r="N5856" s="33"/>
      <c r="O5856" s="33"/>
      <c r="P5856" s="33">
        <v>63.579262213359925</v>
      </c>
      <c r="Q5856" s="31">
        <v>14.026855600000001</v>
      </c>
      <c r="R5856" s="31"/>
      <c r="S5856" s="31"/>
      <c r="T5856" s="31"/>
      <c r="U5856" s="31"/>
      <c r="V5856" s="31"/>
      <c r="W5856" s="31"/>
      <c r="X5856" s="31"/>
      <c r="Y5856" s="31"/>
      <c r="Z5856" s="31"/>
      <c r="AA5856" s="31"/>
      <c r="AB5856" s="31"/>
      <c r="AC5856" s="31"/>
      <c r="AD5856" s="110"/>
      <c r="AE5856" s="115"/>
      <c r="AF5856" s="119">
        <v>0.51061437624021877</v>
      </c>
      <c r="AG5856" s="119">
        <v>0.10653011738090502</v>
      </c>
      <c r="AH5856" s="34"/>
      <c r="AI5856" s="34"/>
      <c r="AJ5856" s="31"/>
      <c r="AK5856" s="31"/>
      <c r="AL5856" s="31"/>
      <c r="AM5856" s="31"/>
    </row>
    <row r="5857" spans="1:39" s="30" customFormat="1" ht="15" customHeight="1" x14ac:dyDescent="0.2">
      <c r="A5857" s="30">
        <v>5999</v>
      </c>
      <c r="B5857" s="48">
        <v>20140120</v>
      </c>
      <c r="C5857" s="46">
        <v>41661</v>
      </c>
      <c r="D5857" s="55">
        <v>34</v>
      </c>
      <c r="E5857" s="30" t="s">
        <v>49</v>
      </c>
      <c r="F5857" s="42">
        <v>-80</v>
      </c>
      <c r="G5857" s="83">
        <v>57.37199999999973</v>
      </c>
      <c r="H5857" s="10">
        <v>-80.956199999999995</v>
      </c>
      <c r="I5857" s="42">
        <v>24</v>
      </c>
      <c r="J5857" s="83">
        <v>59.276399999999896</v>
      </c>
      <c r="K5857" s="47">
        <v>24.987939999999998</v>
      </c>
      <c r="L5857" s="89">
        <v>17.8855</v>
      </c>
      <c r="M5857" s="89">
        <v>32.158499999999997</v>
      </c>
      <c r="N5857" s="33"/>
      <c r="O5857" s="33"/>
      <c r="P5857" s="33">
        <v>66.623462944499849</v>
      </c>
      <c r="Q5857" s="31">
        <v>18.639921400000002</v>
      </c>
      <c r="R5857" s="31"/>
      <c r="S5857" s="31"/>
      <c r="T5857" s="31"/>
      <c r="U5857" s="31"/>
      <c r="V5857" s="31"/>
      <c r="W5857" s="31"/>
      <c r="X5857" s="31"/>
      <c r="Y5857" s="31"/>
      <c r="Z5857" s="31"/>
      <c r="AA5857" s="31"/>
      <c r="AB5857" s="31"/>
      <c r="AC5857" s="31"/>
      <c r="AD5857" s="110"/>
      <c r="AE5857" s="115"/>
      <c r="AF5857" s="119">
        <v>1.3868574128755466</v>
      </c>
      <c r="AG5857" s="119">
        <v>0.20050127287843217</v>
      </c>
      <c r="AH5857" s="34"/>
      <c r="AI5857" s="34"/>
      <c r="AJ5857" s="31"/>
      <c r="AK5857" s="31"/>
      <c r="AL5857" s="31"/>
      <c r="AM5857" s="31"/>
    </row>
    <row r="5858" spans="1:39" s="30" customFormat="1" ht="15" customHeight="1" x14ac:dyDescent="0.2">
      <c r="A5858" s="30">
        <v>6000</v>
      </c>
      <c r="B5858" s="48">
        <v>20140120</v>
      </c>
      <c r="C5858" s="46">
        <v>41661</v>
      </c>
      <c r="D5858" s="55">
        <v>14</v>
      </c>
      <c r="E5858" s="30" t="s">
        <v>49</v>
      </c>
      <c r="F5858" s="42">
        <v>-81</v>
      </c>
      <c r="G5858" s="83">
        <v>1.7099999999996385</v>
      </c>
      <c r="H5858" s="10">
        <v>-81.028499999999994</v>
      </c>
      <c r="I5858" s="42">
        <v>25</v>
      </c>
      <c r="J5858" s="83">
        <v>2.059200000000061</v>
      </c>
      <c r="K5858" s="47">
        <v>25.034320000000001</v>
      </c>
      <c r="L5858" s="89">
        <v>17.808299999999999</v>
      </c>
      <c r="M5858" s="89">
        <v>32.538899999999998</v>
      </c>
      <c r="N5858" s="33"/>
      <c r="O5858" s="33"/>
      <c r="P5858" s="33">
        <v>5.9986706547025594</v>
      </c>
      <c r="Q5858" s="31">
        <v>19.130160100000001</v>
      </c>
      <c r="R5858" s="31"/>
      <c r="S5858" s="31"/>
      <c r="T5858" s="31"/>
      <c r="U5858" s="31"/>
      <c r="V5858" s="31"/>
      <c r="W5858" s="31"/>
      <c r="X5858" s="31"/>
      <c r="Y5858" s="31"/>
      <c r="Z5858" s="31"/>
      <c r="AA5858" s="31"/>
      <c r="AB5858" s="31"/>
      <c r="AC5858" s="31"/>
      <c r="AD5858" s="110"/>
      <c r="AE5858" s="115"/>
      <c r="AF5858" s="119">
        <v>3.2190280958467876</v>
      </c>
      <c r="AG5858" s="119">
        <v>0.5844734296727907</v>
      </c>
      <c r="AH5858" s="34"/>
      <c r="AI5858" s="34"/>
      <c r="AJ5858" s="31"/>
      <c r="AK5858" s="31"/>
      <c r="AL5858" s="31"/>
      <c r="AM5858" s="31"/>
    </row>
    <row r="5859" spans="1:39" s="30" customFormat="1" ht="15" customHeight="1" x14ac:dyDescent="0.2">
      <c r="A5859" s="30">
        <v>6001</v>
      </c>
      <c r="B5859" s="48">
        <v>20140120</v>
      </c>
      <c r="C5859" s="46">
        <v>41661</v>
      </c>
      <c r="D5859" s="55">
        <v>12</v>
      </c>
      <c r="E5859" s="30" t="s">
        <v>49</v>
      </c>
      <c r="F5859" s="42">
        <v>-81</v>
      </c>
      <c r="G5859" s="83">
        <v>3.9984000000004016</v>
      </c>
      <c r="H5859" s="10">
        <v>-81.066640000000007</v>
      </c>
      <c r="I5859" s="42">
        <v>25</v>
      </c>
      <c r="J5859" s="83">
        <v>6.7295999999999623</v>
      </c>
      <c r="K5859" s="47">
        <v>25.112159999999999</v>
      </c>
      <c r="L5859" s="89">
        <v>17.8432</v>
      </c>
      <c r="M5859" s="89">
        <v>31.880500000000001</v>
      </c>
      <c r="N5859" s="33"/>
      <c r="O5859" s="33"/>
      <c r="P5859" s="33">
        <v>11.030242605516785</v>
      </c>
      <c r="Q5859" s="31">
        <v>29.042090099999999</v>
      </c>
      <c r="R5859" s="31"/>
      <c r="S5859" s="31"/>
      <c r="T5859" s="31"/>
      <c r="U5859" s="31"/>
      <c r="V5859" s="31"/>
      <c r="W5859" s="31"/>
      <c r="X5859" s="31"/>
      <c r="Y5859" s="31"/>
      <c r="Z5859" s="31"/>
      <c r="AA5859" s="31"/>
      <c r="AB5859" s="31"/>
      <c r="AC5859" s="31"/>
      <c r="AD5859" s="110"/>
      <c r="AE5859" s="115"/>
      <c r="AF5859" s="119">
        <v>2.5171131223109375</v>
      </c>
      <c r="AG5859" s="119">
        <v>0.45342520651372498</v>
      </c>
      <c r="AH5859" s="34"/>
      <c r="AI5859" s="34"/>
      <c r="AJ5859" s="31"/>
      <c r="AK5859" s="31"/>
      <c r="AL5859" s="31"/>
      <c r="AM5859" s="31"/>
    </row>
    <row r="5860" spans="1:39" s="30" customFormat="1" ht="15" customHeight="1" x14ac:dyDescent="0.2">
      <c r="A5860" s="30">
        <v>6002</v>
      </c>
      <c r="B5860" s="48">
        <v>20140120</v>
      </c>
      <c r="C5860" s="46">
        <v>41661</v>
      </c>
      <c r="D5860" s="55">
        <v>13</v>
      </c>
      <c r="E5860" s="30" t="s">
        <v>49</v>
      </c>
      <c r="F5860" s="42">
        <v>-81</v>
      </c>
      <c r="G5860" s="83">
        <v>5.8019999999999072</v>
      </c>
      <c r="H5860" s="10">
        <v>-81.096699999999998</v>
      </c>
      <c r="I5860" s="42">
        <v>25</v>
      </c>
      <c r="J5860" s="83">
        <v>6.7799999999999727</v>
      </c>
      <c r="K5860" s="47">
        <v>25.113</v>
      </c>
      <c r="L5860" s="89">
        <v>17.9605</v>
      </c>
      <c r="M5860" s="89">
        <v>31.758299999999998</v>
      </c>
      <c r="N5860" s="33"/>
      <c r="O5860" s="33"/>
      <c r="P5860" s="33">
        <v>0.80425390495181137</v>
      </c>
      <c r="Q5860" s="31">
        <v>25.018382299999999</v>
      </c>
      <c r="R5860" s="31"/>
      <c r="S5860" s="31"/>
      <c r="T5860" s="31"/>
      <c r="U5860" s="31"/>
      <c r="V5860" s="31"/>
      <c r="W5860" s="31"/>
      <c r="X5860" s="31"/>
      <c r="Y5860" s="31"/>
      <c r="Z5860" s="31"/>
      <c r="AA5860" s="31"/>
      <c r="AB5860" s="31"/>
      <c r="AC5860" s="31"/>
      <c r="AD5860" s="110"/>
      <c r="AE5860" s="115"/>
      <c r="AF5860" s="119">
        <v>2.5386883776450313</v>
      </c>
      <c r="AG5860" s="119">
        <v>1.7364618866144621</v>
      </c>
      <c r="AH5860" s="34"/>
      <c r="AI5860" s="34"/>
      <c r="AJ5860" s="31"/>
      <c r="AK5860" s="31"/>
      <c r="AL5860" s="31"/>
      <c r="AM5860" s="31"/>
    </row>
    <row r="5861" spans="1:39" s="30" customFormat="1" ht="15" customHeight="1" x14ac:dyDescent="0.2">
      <c r="A5861" s="30">
        <v>6003</v>
      </c>
      <c r="B5861" s="48">
        <v>20140120</v>
      </c>
      <c r="C5861" s="46">
        <v>41661</v>
      </c>
      <c r="D5861" s="55">
        <v>64</v>
      </c>
      <c r="E5861" s="30" t="s">
        <v>197</v>
      </c>
      <c r="F5861" s="42">
        <v>-81</v>
      </c>
      <c r="G5861" s="83">
        <v>9.4080000000002428</v>
      </c>
      <c r="H5861" s="10">
        <v>-81.156800000000004</v>
      </c>
      <c r="I5861" s="42">
        <v>25</v>
      </c>
      <c r="J5861" s="83">
        <v>10.023599999999959</v>
      </c>
      <c r="K5861" s="47">
        <v>25.167059999999999</v>
      </c>
      <c r="L5861" s="89">
        <v>17.896899999999999</v>
      </c>
      <c r="M5861" s="89">
        <v>32.015700000000002</v>
      </c>
      <c r="N5861" s="33"/>
      <c r="O5861" s="33"/>
      <c r="P5861" s="33">
        <v>0.88733798604187442</v>
      </c>
      <c r="Q5861" s="31">
        <v>23.874492</v>
      </c>
      <c r="R5861" s="31"/>
      <c r="S5861" s="31"/>
      <c r="T5861" s="31"/>
      <c r="U5861" s="31"/>
      <c r="V5861" s="31"/>
      <c r="W5861" s="31"/>
      <c r="X5861" s="31"/>
      <c r="Y5861" s="31"/>
      <c r="Z5861" s="31"/>
      <c r="AA5861" s="31"/>
      <c r="AB5861" s="31"/>
      <c r="AC5861" s="31"/>
      <c r="AD5861" s="110"/>
      <c r="AE5861" s="115"/>
      <c r="AF5861" s="119">
        <v>4.8366927957852841</v>
      </c>
      <c r="AG5861" s="119">
        <v>0.96373796547887247</v>
      </c>
      <c r="AH5861" s="34"/>
      <c r="AI5861" s="34"/>
      <c r="AJ5861" s="31"/>
      <c r="AK5861" s="31"/>
      <c r="AL5861" s="31"/>
      <c r="AM5861" s="31"/>
    </row>
    <row r="5862" spans="1:39" s="30" customFormat="1" ht="15" customHeight="1" x14ac:dyDescent="0.2">
      <c r="A5862" s="30">
        <v>6004</v>
      </c>
      <c r="B5862" s="48">
        <v>20140120</v>
      </c>
      <c r="C5862" s="46">
        <v>41661</v>
      </c>
      <c r="D5862" s="55">
        <v>63</v>
      </c>
      <c r="E5862" s="30" t="s">
        <v>197</v>
      </c>
      <c r="F5862" s="42">
        <v>-81</v>
      </c>
      <c r="G5862" s="83">
        <v>12.021600000000205</v>
      </c>
      <c r="H5862" s="10">
        <v>-81.200360000000003</v>
      </c>
      <c r="I5862" s="42">
        <v>25</v>
      </c>
      <c r="J5862" s="83">
        <v>9.9984000000000606</v>
      </c>
      <c r="K5862" s="47">
        <v>25.166640000000001</v>
      </c>
      <c r="L5862" s="89">
        <v>17.926400000000001</v>
      </c>
      <c r="M5862" s="89">
        <v>33.691299999999998</v>
      </c>
      <c r="N5862" s="33"/>
      <c r="O5862" s="33"/>
      <c r="P5862" s="33">
        <v>10.099700897308077</v>
      </c>
      <c r="Q5862" s="31">
        <v>13.373204000000001</v>
      </c>
      <c r="R5862" s="31"/>
      <c r="S5862" s="31"/>
      <c r="T5862" s="31"/>
      <c r="U5862" s="31"/>
      <c r="V5862" s="31"/>
      <c r="W5862" s="31"/>
      <c r="X5862" s="31"/>
      <c r="Y5862" s="31"/>
      <c r="Z5862" s="31"/>
      <c r="AA5862" s="31"/>
      <c r="AB5862" s="31"/>
      <c r="AC5862" s="31"/>
      <c r="AD5862" s="110"/>
      <c r="AE5862" s="115"/>
      <c r="AF5862" s="119">
        <v>3.4390957002545437</v>
      </c>
      <c r="AG5862" s="119">
        <v>0.87000357347723223</v>
      </c>
      <c r="AH5862" s="34"/>
      <c r="AI5862" s="34"/>
      <c r="AJ5862" s="31"/>
      <c r="AK5862" s="31"/>
      <c r="AL5862" s="31"/>
      <c r="AM5862" s="31"/>
    </row>
    <row r="5863" spans="1:39" s="30" customFormat="1" ht="15" customHeight="1" x14ac:dyDescent="0.2">
      <c r="A5863" s="30">
        <v>6005</v>
      </c>
      <c r="B5863" s="48">
        <v>20140120</v>
      </c>
      <c r="C5863" s="46">
        <v>41661</v>
      </c>
      <c r="D5863" s="55">
        <v>62</v>
      </c>
      <c r="E5863" s="30" t="s">
        <v>197</v>
      </c>
      <c r="F5863" s="42">
        <v>-81</v>
      </c>
      <c r="G5863" s="83">
        <v>14.137199999999837</v>
      </c>
      <c r="H5863" s="10">
        <v>-81.235619999999997</v>
      </c>
      <c r="I5863" s="42">
        <v>25</v>
      </c>
      <c r="J5863" s="83">
        <v>10.005600000000001</v>
      </c>
      <c r="K5863" s="47">
        <v>25.16676</v>
      </c>
      <c r="L5863" s="89">
        <v>18.012799999999999</v>
      </c>
      <c r="M5863" s="89">
        <v>34.461100000000002</v>
      </c>
      <c r="N5863" s="33"/>
      <c r="O5863" s="33"/>
      <c r="P5863" s="33">
        <v>14.968428049185775</v>
      </c>
      <c r="Q5863" s="31">
        <v>10.169239600000001</v>
      </c>
      <c r="R5863" s="31"/>
      <c r="S5863" s="31"/>
      <c r="T5863" s="31"/>
      <c r="U5863" s="31"/>
      <c r="V5863" s="31"/>
      <c r="W5863" s="31"/>
      <c r="X5863" s="31"/>
      <c r="Y5863" s="31"/>
      <c r="Z5863" s="31"/>
      <c r="AA5863" s="31"/>
      <c r="AB5863" s="31"/>
      <c r="AC5863" s="31"/>
      <c r="AD5863" s="110"/>
      <c r="AE5863" s="115"/>
      <c r="AF5863" s="119">
        <v>2.3660863349722812</v>
      </c>
      <c r="AG5863" s="119">
        <v>0.71114888076526794</v>
      </c>
      <c r="AH5863" s="34"/>
      <c r="AI5863" s="34"/>
      <c r="AJ5863" s="31"/>
      <c r="AK5863" s="31"/>
      <c r="AL5863" s="31"/>
      <c r="AM5863" s="31"/>
    </row>
    <row r="5864" spans="1:39" s="30" customFormat="1" ht="15" customHeight="1" x14ac:dyDescent="0.2">
      <c r="A5864" s="30">
        <v>6006</v>
      </c>
      <c r="B5864" s="48">
        <v>20140120</v>
      </c>
      <c r="C5864" s="46">
        <v>41661</v>
      </c>
      <c r="D5864" s="55">
        <v>54</v>
      </c>
      <c r="E5864" s="30" t="s">
        <v>197</v>
      </c>
      <c r="F5864" s="42">
        <v>-81</v>
      </c>
      <c r="G5864" s="83">
        <v>9.2112000000000194</v>
      </c>
      <c r="H5864" s="10">
        <v>-81.15352</v>
      </c>
      <c r="I5864" s="42">
        <v>25</v>
      </c>
      <c r="J5864" s="83">
        <v>20.605199999999897</v>
      </c>
      <c r="K5864" s="47">
        <v>25.343419999999998</v>
      </c>
      <c r="L5864" s="89">
        <v>17.941099999999999</v>
      </c>
      <c r="M5864" s="89">
        <v>30.422499999999999</v>
      </c>
      <c r="N5864" s="33"/>
      <c r="O5864" s="33"/>
      <c r="P5864" s="33">
        <v>27.424393486208043</v>
      </c>
      <c r="Q5864" s="31">
        <v>31.003044899999999</v>
      </c>
      <c r="R5864" s="31"/>
      <c r="S5864" s="31"/>
      <c r="T5864" s="31"/>
      <c r="U5864" s="31"/>
      <c r="V5864" s="31"/>
      <c r="W5864" s="31"/>
      <c r="X5864" s="31"/>
      <c r="Y5864" s="31"/>
      <c r="Z5864" s="31"/>
      <c r="AA5864" s="31"/>
      <c r="AB5864" s="31"/>
      <c r="AC5864" s="31"/>
      <c r="AD5864" s="110"/>
      <c r="AE5864" s="115"/>
      <c r="AF5864" s="119">
        <v>5.4757998037929934</v>
      </c>
      <c r="AG5864" s="119">
        <v>0.12336182988549148</v>
      </c>
      <c r="AH5864" s="34"/>
      <c r="AI5864" s="34"/>
      <c r="AJ5864" s="31"/>
      <c r="AK5864" s="31"/>
      <c r="AL5864" s="31"/>
      <c r="AM5864" s="31"/>
    </row>
    <row r="5865" spans="1:39" s="30" customFormat="1" ht="15" customHeight="1" x14ac:dyDescent="0.2">
      <c r="A5865" s="30">
        <v>6007</v>
      </c>
      <c r="B5865" s="48">
        <v>20140120</v>
      </c>
      <c r="C5865" s="46">
        <v>41661</v>
      </c>
      <c r="D5865" s="55">
        <v>55</v>
      </c>
      <c r="E5865" s="30" t="s">
        <v>197</v>
      </c>
      <c r="F5865" s="42">
        <v>-81</v>
      </c>
      <c r="G5865" s="83">
        <v>11.625599999999849</v>
      </c>
      <c r="H5865" s="10">
        <v>-81.193759999999997</v>
      </c>
      <c r="I5865" s="42">
        <v>25</v>
      </c>
      <c r="J5865" s="83">
        <v>21.022800000000075</v>
      </c>
      <c r="K5865" s="47">
        <v>25.350380000000001</v>
      </c>
      <c r="L5865" s="89">
        <v>17.674499999999998</v>
      </c>
      <c r="M5865" s="89">
        <v>32.3889</v>
      </c>
      <c r="N5865" s="33"/>
      <c r="O5865" s="33"/>
      <c r="P5865" s="33">
        <v>3.2003988035892319</v>
      </c>
      <c r="Q5865" s="31">
        <v>19.915077799999999</v>
      </c>
      <c r="R5865" s="31"/>
      <c r="S5865" s="31"/>
      <c r="T5865" s="31"/>
      <c r="U5865" s="31"/>
      <c r="V5865" s="31"/>
      <c r="W5865" s="31"/>
      <c r="X5865" s="31"/>
      <c r="Y5865" s="31"/>
      <c r="Z5865" s="31"/>
      <c r="AA5865" s="31"/>
      <c r="AB5865" s="31"/>
      <c r="AC5865" s="31"/>
      <c r="AD5865" s="110"/>
      <c r="AE5865" s="115"/>
      <c r="AF5865" s="119">
        <v>4.021627594275075</v>
      </c>
      <c r="AG5865" s="119">
        <v>1.4514377185063647</v>
      </c>
      <c r="AH5865" s="34"/>
      <c r="AI5865" s="34"/>
      <c r="AJ5865" s="31"/>
      <c r="AK5865" s="31"/>
      <c r="AL5865" s="31"/>
      <c r="AM5865" s="31"/>
    </row>
    <row r="5866" spans="1:39" s="30" customFormat="1" ht="15" customHeight="1" x14ac:dyDescent="0.2">
      <c r="A5866" s="30">
        <v>6008</v>
      </c>
      <c r="B5866" s="48">
        <v>20140120</v>
      </c>
      <c r="C5866" s="46">
        <v>41661</v>
      </c>
      <c r="D5866" s="55">
        <v>56</v>
      </c>
      <c r="E5866" s="30" t="s">
        <v>197</v>
      </c>
      <c r="F5866" s="42">
        <v>-81</v>
      </c>
      <c r="G5866" s="83">
        <v>13.665600000000211</v>
      </c>
      <c r="H5866" s="10">
        <v>-81.227760000000004</v>
      </c>
      <c r="I5866" s="42">
        <v>25</v>
      </c>
      <c r="J5866" s="83">
        <v>20.994000000000099</v>
      </c>
      <c r="K5866" s="47">
        <v>25.349900000000002</v>
      </c>
      <c r="L5866" s="89">
        <v>17.904199999999999</v>
      </c>
      <c r="M5866" s="89">
        <v>33.883499999999998</v>
      </c>
      <c r="N5866" s="33"/>
      <c r="O5866" s="33"/>
      <c r="P5866" s="33">
        <v>10.584911930874046</v>
      </c>
      <c r="Q5866" s="31">
        <v>12.588286300000002</v>
      </c>
      <c r="R5866" s="31"/>
      <c r="S5866" s="31"/>
      <c r="T5866" s="31"/>
      <c r="U5866" s="31"/>
      <c r="V5866" s="31"/>
      <c r="W5866" s="31"/>
      <c r="X5866" s="31"/>
      <c r="Y5866" s="31"/>
      <c r="Z5866" s="31"/>
      <c r="AA5866" s="31"/>
      <c r="AB5866" s="31"/>
      <c r="AC5866" s="31"/>
      <c r="AD5866" s="110"/>
      <c r="AE5866" s="115"/>
      <c r="AF5866" s="119">
        <v>2.4811543634207816</v>
      </c>
      <c r="AG5866" s="119">
        <v>0.86282306959898081</v>
      </c>
      <c r="AH5866" s="34"/>
      <c r="AI5866" s="34"/>
      <c r="AJ5866" s="31"/>
      <c r="AK5866" s="31"/>
      <c r="AL5866" s="31"/>
      <c r="AM5866" s="31"/>
    </row>
    <row r="5867" spans="1:39" s="30" customFormat="1" ht="15" customHeight="1" x14ac:dyDescent="0.2">
      <c r="A5867" s="30">
        <v>6009</v>
      </c>
      <c r="B5867" s="48">
        <v>20140120</v>
      </c>
      <c r="C5867" s="46">
        <v>41661</v>
      </c>
      <c r="D5867" s="55">
        <v>49</v>
      </c>
      <c r="E5867" s="30" t="s">
        <v>49</v>
      </c>
      <c r="F5867" s="42">
        <v>-81</v>
      </c>
      <c r="G5867" s="83">
        <v>17.469600000000298</v>
      </c>
      <c r="H5867" s="10">
        <v>-81.291160000000005</v>
      </c>
      <c r="I5867" s="42">
        <v>25</v>
      </c>
      <c r="J5867" s="83">
        <v>34.981200000000072</v>
      </c>
      <c r="K5867" s="47">
        <v>25.583020000000001</v>
      </c>
      <c r="L5867" s="89">
        <v>17.682600000000001</v>
      </c>
      <c r="M5867" s="89">
        <v>33.3504</v>
      </c>
      <c r="N5867" s="33"/>
      <c r="O5867" s="33"/>
      <c r="P5867" s="33">
        <v>0.88733798604187442</v>
      </c>
      <c r="Q5867" s="31">
        <v>22.401097</v>
      </c>
      <c r="R5867" s="31"/>
      <c r="S5867" s="31"/>
      <c r="T5867" s="31"/>
      <c r="U5867" s="31"/>
      <c r="V5867" s="31"/>
      <c r="W5867" s="31"/>
      <c r="X5867" s="31"/>
      <c r="Y5867" s="31"/>
      <c r="Z5867" s="31"/>
      <c r="AA5867" s="31"/>
      <c r="AB5867" s="31"/>
      <c r="AC5867" s="31"/>
      <c r="AD5867" s="110"/>
      <c r="AE5867" s="115"/>
      <c r="AF5867" s="119">
        <v>4.9392951211518614</v>
      </c>
      <c r="AG5867" s="119">
        <v>2.5452490028622785</v>
      </c>
      <c r="AH5867" s="34"/>
      <c r="AI5867" s="34"/>
      <c r="AJ5867" s="31"/>
      <c r="AK5867" s="31"/>
      <c r="AL5867" s="31"/>
      <c r="AM5867" s="31"/>
    </row>
    <row r="5868" spans="1:39" s="30" customFormat="1" ht="15" customHeight="1" x14ac:dyDescent="0.2">
      <c r="A5868" s="30">
        <v>6010</v>
      </c>
      <c r="B5868" s="48">
        <v>20140120</v>
      </c>
      <c r="C5868" s="46">
        <v>41661</v>
      </c>
      <c r="D5868" s="55">
        <v>48</v>
      </c>
      <c r="E5868" s="30" t="s">
        <v>48</v>
      </c>
      <c r="F5868" s="42">
        <v>-81</v>
      </c>
      <c r="G5868" s="83">
        <v>19.790400000000261</v>
      </c>
      <c r="H5868" s="10">
        <v>-81.329840000000004</v>
      </c>
      <c r="I5868" s="42">
        <v>25</v>
      </c>
      <c r="J5868" s="83">
        <v>34.996799999999908</v>
      </c>
      <c r="K5868" s="47">
        <v>25.583279999999998</v>
      </c>
      <c r="L5868" s="89">
        <v>17.929099999999998</v>
      </c>
      <c r="M5868" s="89">
        <v>34.635800000000003</v>
      </c>
      <c r="N5868" s="33"/>
      <c r="O5868" s="33"/>
      <c r="P5868" s="33">
        <v>3.4430043203722165</v>
      </c>
      <c r="Q5868" s="31">
        <v>11.476542800000001</v>
      </c>
      <c r="R5868" s="31"/>
      <c r="S5868" s="31"/>
      <c r="T5868" s="31"/>
      <c r="U5868" s="31"/>
      <c r="V5868" s="31"/>
      <c r="W5868" s="31"/>
      <c r="X5868" s="31"/>
      <c r="Y5868" s="31"/>
      <c r="Z5868" s="31"/>
      <c r="AA5868" s="31"/>
      <c r="AB5868" s="31"/>
      <c r="AC5868" s="31"/>
      <c r="AD5868" s="110"/>
      <c r="AE5868" s="115"/>
      <c r="AF5868" s="119">
        <v>2.4336888016857747</v>
      </c>
      <c r="AG5868" s="119">
        <v>1.4049741979300949</v>
      </c>
      <c r="AH5868" s="34"/>
      <c r="AI5868" s="34"/>
      <c r="AJ5868" s="31"/>
      <c r="AK5868" s="31"/>
      <c r="AL5868" s="31"/>
      <c r="AM5868" s="31"/>
    </row>
    <row r="5869" spans="1:39" s="30" customFormat="1" ht="15" customHeight="1" x14ac:dyDescent="0.2">
      <c r="A5869" s="30">
        <v>6011</v>
      </c>
      <c r="B5869" s="48">
        <v>20140120</v>
      </c>
      <c r="C5869" s="46">
        <v>41661</v>
      </c>
      <c r="D5869" s="55">
        <v>47</v>
      </c>
      <c r="E5869" s="30" t="s">
        <v>47</v>
      </c>
      <c r="F5869" s="42">
        <v>-81</v>
      </c>
      <c r="G5869" s="83">
        <v>21.947999999999581</v>
      </c>
      <c r="H5869" s="10">
        <v>-81.365799999999993</v>
      </c>
      <c r="I5869" s="42">
        <v>25</v>
      </c>
      <c r="J5869" s="83">
        <v>34.964400000000069</v>
      </c>
      <c r="K5869" s="47">
        <v>25.582740000000001</v>
      </c>
      <c r="L5869" s="89">
        <v>18.026800000000001</v>
      </c>
      <c r="M5869" s="89">
        <v>35.148400000000002</v>
      </c>
      <c r="N5869" s="33"/>
      <c r="O5869" s="33"/>
      <c r="P5869" s="33">
        <v>10.179461615154537</v>
      </c>
      <c r="Q5869" s="31">
        <v>9.1860833</v>
      </c>
      <c r="R5869" s="31"/>
      <c r="S5869" s="31"/>
      <c r="T5869" s="31"/>
      <c r="U5869" s="31"/>
      <c r="V5869" s="31"/>
      <c r="W5869" s="31"/>
      <c r="X5869" s="31"/>
      <c r="Y5869" s="31"/>
      <c r="Z5869" s="31"/>
      <c r="AA5869" s="31"/>
      <c r="AB5869" s="31"/>
      <c r="AC5869" s="31"/>
      <c r="AD5869" s="110"/>
      <c r="AE5869" s="115"/>
      <c r="AF5869" s="119">
        <v>2.242388204390144</v>
      </c>
      <c r="AG5869" s="119">
        <v>1.5332266347772034</v>
      </c>
      <c r="AH5869" s="34"/>
      <c r="AI5869" s="34"/>
      <c r="AJ5869" s="31"/>
      <c r="AK5869" s="31"/>
      <c r="AL5869" s="31"/>
      <c r="AM5869" s="31"/>
    </row>
    <row r="5870" spans="1:39" s="30" customFormat="1" ht="15" customHeight="1" x14ac:dyDescent="0.2">
      <c r="A5870" s="30">
        <v>6012</v>
      </c>
      <c r="B5870" s="49">
        <v>20140318</v>
      </c>
      <c r="C5870" s="50">
        <v>41716</v>
      </c>
      <c r="D5870" s="49" t="s">
        <v>15</v>
      </c>
      <c r="E5870" s="30" t="s">
        <v>76</v>
      </c>
      <c r="F5870" s="42">
        <v>-80</v>
      </c>
      <c r="G5870" s="83">
        <v>11.032800000000123</v>
      </c>
      <c r="H5870" s="51">
        <v>-80.183880000000002</v>
      </c>
      <c r="I5870" s="42">
        <v>25</v>
      </c>
      <c r="J5870" s="83">
        <v>44.346000000000032</v>
      </c>
      <c r="K5870" s="66">
        <v>25.739100000000001</v>
      </c>
      <c r="L5870" s="52">
        <v>24.315999999999999</v>
      </c>
      <c r="M5870" s="52">
        <v>32.705399999999997</v>
      </c>
      <c r="N5870" s="33"/>
      <c r="O5870" s="33"/>
      <c r="P5870" s="33">
        <v>39.435028248587564</v>
      </c>
      <c r="Q5870" s="31">
        <v>8.8592575</v>
      </c>
      <c r="R5870" s="31"/>
      <c r="S5870" s="31"/>
      <c r="T5870" s="31"/>
      <c r="U5870" s="31"/>
      <c r="V5870" s="31"/>
      <c r="W5870" s="31"/>
      <c r="X5870" s="31"/>
      <c r="Y5870" s="31"/>
      <c r="Z5870" s="31"/>
      <c r="AA5870" s="31"/>
      <c r="AB5870" s="31"/>
      <c r="AC5870" s="31"/>
      <c r="AD5870" s="111"/>
      <c r="AE5870" s="116"/>
      <c r="AF5870" s="120">
        <v>1.0991873417542961</v>
      </c>
      <c r="AG5870" s="120">
        <v>1.2083753306616625</v>
      </c>
      <c r="AH5870" s="34"/>
      <c r="AI5870" s="34"/>
      <c r="AJ5870" s="31"/>
      <c r="AK5870" s="31"/>
      <c r="AL5870" s="31"/>
      <c r="AM5870" s="31"/>
    </row>
    <row r="5871" spans="1:39" s="30" customFormat="1" ht="15" customHeight="1" x14ac:dyDescent="0.2">
      <c r="A5871" s="30">
        <v>6013</v>
      </c>
      <c r="B5871" s="49">
        <v>20140318</v>
      </c>
      <c r="C5871" s="50">
        <v>41716</v>
      </c>
      <c r="D5871" s="49" t="s">
        <v>16</v>
      </c>
      <c r="E5871" s="30" t="s">
        <v>76</v>
      </c>
      <c r="F5871" s="42">
        <v>-80</v>
      </c>
      <c r="G5871" s="83">
        <v>14.871600000000171</v>
      </c>
      <c r="H5871" s="51">
        <v>-80.247860000000003</v>
      </c>
      <c r="I5871" s="42">
        <v>25</v>
      </c>
      <c r="J5871" s="83">
        <v>41.3964</v>
      </c>
      <c r="K5871" s="66">
        <v>25.68994</v>
      </c>
      <c r="L5871" s="52">
        <v>24.441800000000001</v>
      </c>
      <c r="M5871" s="52">
        <v>30.963899999999999</v>
      </c>
      <c r="N5871" s="33"/>
      <c r="O5871" s="33"/>
      <c r="P5871" s="33">
        <v>53.070787637088735</v>
      </c>
      <c r="Q5871" s="31">
        <v>10.201386400000002</v>
      </c>
      <c r="R5871" s="31"/>
      <c r="S5871" s="31"/>
      <c r="T5871" s="31"/>
      <c r="U5871" s="31"/>
      <c r="V5871" s="31"/>
      <c r="W5871" s="31"/>
      <c r="X5871" s="31"/>
      <c r="Y5871" s="31"/>
      <c r="Z5871" s="31"/>
      <c r="AA5871" s="31"/>
      <c r="AB5871" s="31"/>
      <c r="AC5871" s="31"/>
      <c r="AD5871" s="111"/>
      <c r="AE5871" s="116"/>
      <c r="AF5871" s="120">
        <v>1.3342137898603577</v>
      </c>
      <c r="AG5871" s="120">
        <v>0.8513749413801881</v>
      </c>
      <c r="AH5871" s="34"/>
      <c r="AI5871" s="34"/>
      <c r="AJ5871" s="31"/>
      <c r="AK5871" s="31"/>
      <c r="AL5871" s="31"/>
      <c r="AM5871" s="31"/>
    </row>
    <row r="5872" spans="1:39" s="30" customFormat="1" ht="15" customHeight="1" x14ac:dyDescent="0.2">
      <c r="A5872" s="30">
        <v>6014</v>
      </c>
      <c r="B5872" s="49">
        <v>20140318</v>
      </c>
      <c r="C5872" s="50">
        <v>41716</v>
      </c>
      <c r="D5872" s="49" t="s">
        <v>30</v>
      </c>
      <c r="E5872" s="30" t="s">
        <v>76</v>
      </c>
      <c r="F5872" s="42">
        <v>-80</v>
      </c>
      <c r="G5872" s="83">
        <v>11.192399999999623</v>
      </c>
      <c r="H5872" s="51">
        <v>-80.186539999999994</v>
      </c>
      <c r="I5872" s="42">
        <v>25</v>
      </c>
      <c r="J5872" s="83">
        <v>39.697199999999953</v>
      </c>
      <c r="K5872" s="66">
        <v>25.661619999999999</v>
      </c>
      <c r="L5872" s="52">
        <v>24.316600000000001</v>
      </c>
      <c r="M5872" s="52">
        <v>35.503399999999999</v>
      </c>
      <c r="N5872" s="33"/>
      <c r="O5872" s="33"/>
      <c r="P5872" s="33">
        <v>62.362911266201401</v>
      </c>
      <c r="Q5872" s="31">
        <v>5.1972012000000003</v>
      </c>
      <c r="R5872" s="31"/>
      <c r="S5872" s="31"/>
      <c r="T5872" s="31"/>
      <c r="U5872" s="31"/>
      <c r="V5872" s="31"/>
      <c r="W5872" s="31"/>
      <c r="X5872" s="31"/>
      <c r="Y5872" s="31"/>
      <c r="Z5872" s="31"/>
      <c r="AA5872" s="31"/>
      <c r="AB5872" s="31"/>
      <c r="AC5872" s="31"/>
      <c r="AD5872" s="111"/>
      <c r="AE5872" s="116"/>
      <c r="AF5872" s="120">
        <v>0.33024524164719504</v>
      </c>
      <c r="AG5872" s="120">
        <v>0.15595307258084157</v>
      </c>
      <c r="AH5872" s="34"/>
      <c r="AI5872" s="34"/>
      <c r="AJ5872" s="31"/>
      <c r="AK5872" s="31"/>
      <c r="AL5872" s="31"/>
      <c r="AM5872" s="31"/>
    </row>
    <row r="5873" spans="1:39" s="30" customFormat="1" ht="15" customHeight="1" x14ac:dyDescent="0.2">
      <c r="A5873" s="30">
        <v>6015</v>
      </c>
      <c r="B5873" s="49">
        <v>20140318</v>
      </c>
      <c r="C5873" s="50">
        <v>41716</v>
      </c>
      <c r="D5873" s="49" t="s">
        <v>17</v>
      </c>
      <c r="E5873" s="30" t="s">
        <v>76</v>
      </c>
      <c r="F5873" s="42">
        <v>-80</v>
      </c>
      <c r="G5873" s="83">
        <v>15.760800000000188</v>
      </c>
      <c r="H5873" s="51">
        <v>-80.262680000000003</v>
      </c>
      <c r="I5873" s="42">
        <v>25</v>
      </c>
      <c r="J5873" s="83">
        <v>39.171600000000026</v>
      </c>
      <c r="K5873" s="66">
        <v>25.65286</v>
      </c>
      <c r="L5873" s="52">
        <v>24.682400000000001</v>
      </c>
      <c r="M5873" s="52">
        <v>27.785900000000002</v>
      </c>
      <c r="N5873" s="33"/>
      <c r="O5873" s="33"/>
      <c r="P5873" s="33">
        <v>65.732801595214369</v>
      </c>
      <c r="Q5873" s="31">
        <v>20.831261600000001</v>
      </c>
      <c r="R5873" s="31"/>
      <c r="S5873" s="31"/>
      <c r="T5873" s="31"/>
      <c r="U5873" s="31"/>
      <c r="V5873" s="31"/>
      <c r="W5873" s="31"/>
      <c r="X5873" s="31"/>
      <c r="Y5873" s="31"/>
      <c r="Z5873" s="31"/>
      <c r="AA5873" s="31"/>
      <c r="AB5873" s="31"/>
      <c r="AC5873" s="31"/>
      <c r="AD5873" s="111"/>
      <c r="AE5873" s="116"/>
      <c r="AF5873" s="120">
        <v>0.80633920935286385</v>
      </c>
      <c r="AG5873" s="120">
        <v>0.38090615047779308</v>
      </c>
      <c r="AH5873" s="34"/>
      <c r="AI5873" s="34"/>
      <c r="AJ5873" s="31"/>
      <c r="AK5873" s="31"/>
      <c r="AL5873" s="31"/>
      <c r="AM5873" s="31"/>
    </row>
    <row r="5874" spans="1:39" s="30" customFormat="1" ht="15" customHeight="1" x14ac:dyDescent="0.2">
      <c r="A5874" s="30">
        <v>6016</v>
      </c>
      <c r="B5874" s="49">
        <v>20140318</v>
      </c>
      <c r="C5874" s="50">
        <v>41716</v>
      </c>
      <c r="D5874" s="49" t="s">
        <v>29</v>
      </c>
      <c r="E5874" s="30" t="s">
        <v>76</v>
      </c>
      <c r="F5874" s="42">
        <v>-80</v>
      </c>
      <c r="G5874" s="83">
        <v>11.923199999999667</v>
      </c>
      <c r="H5874" s="51">
        <v>-80.198719999999994</v>
      </c>
      <c r="I5874" s="42">
        <v>25</v>
      </c>
      <c r="J5874" s="83">
        <v>34.791600000000003</v>
      </c>
      <c r="K5874" s="66">
        <v>25.57986</v>
      </c>
      <c r="L5874" s="52">
        <v>24.4161</v>
      </c>
      <c r="M5874" s="52">
        <v>36.625700000000002</v>
      </c>
      <c r="N5874" s="33"/>
      <c r="O5874" s="33"/>
      <c r="P5874" s="33">
        <v>75.024925224327021</v>
      </c>
      <c r="Q5874" s="31">
        <v>3.8550723000000002</v>
      </c>
      <c r="R5874" s="31"/>
      <c r="S5874" s="31"/>
      <c r="T5874" s="31"/>
      <c r="U5874" s="31"/>
      <c r="V5874" s="31"/>
      <c r="W5874" s="31"/>
      <c r="X5874" s="31"/>
      <c r="Y5874" s="31"/>
      <c r="Z5874" s="31"/>
      <c r="AA5874" s="31"/>
      <c r="AB5874" s="31"/>
      <c r="AC5874" s="31"/>
      <c r="AD5874" s="111"/>
      <c r="AE5874" s="116"/>
      <c r="AF5874" s="120">
        <v>0.30320425496179754</v>
      </c>
      <c r="AG5874" s="120">
        <v>0.13013060165940021</v>
      </c>
      <c r="AH5874" s="34"/>
      <c r="AI5874" s="34"/>
      <c r="AJ5874" s="31"/>
      <c r="AK5874" s="31"/>
      <c r="AL5874" s="31"/>
      <c r="AM5874" s="31"/>
    </row>
    <row r="5875" spans="1:39" s="30" customFormat="1" ht="15" customHeight="1" x14ac:dyDescent="0.2">
      <c r="A5875" s="30">
        <v>6017</v>
      </c>
      <c r="B5875" s="49">
        <v>20140318</v>
      </c>
      <c r="C5875" s="50">
        <v>41716</v>
      </c>
      <c r="D5875" s="49" t="s">
        <v>31</v>
      </c>
      <c r="E5875" s="30" t="s">
        <v>76</v>
      </c>
      <c r="F5875" s="42">
        <v>-80</v>
      </c>
      <c r="G5875" s="83">
        <v>17.380800000000249</v>
      </c>
      <c r="H5875" s="51">
        <v>-80.289680000000004</v>
      </c>
      <c r="I5875" s="42">
        <v>25</v>
      </c>
      <c r="J5875" s="83">
        <v>36.896400000000042</v>
      </c>
      <c r="K5875" s="66">
        <v>25.614940000000001</v>
      </c>
      <c r="L5875" s="52">
        <v>24.652000000000001</v>
      </c>
      <c r="M5875" s="52">
        <v>29.408000000000001</v>
      </c>
      <c r="N5875" s="33"/>
      <c r="O5875" s="33"/>
      <c r="P5875" s="33">
        <v>71.209704220671327</v>
      </c>
      <c r="Q5875" s="31">
        <v>10.005826700000002</v>
      </c>
      <c r="R5875" s="31"/>
      <c r="S5875" s="31"/>
      <c r="T5875" s="31"/>
      <c r="U5875" s="31"/>
      <c r="V5875" s="31"/>
      <c r="W5875" s="31"/>
      <c r="X5875" s="31"/>
      <c r="Y5875" s="31"/>
      <c r="Z5875" s="31"/>
      <c r="AA5875" s="31"/>
      <c r="AB5875" s="31"/>
      <c r="AC5875" s="31"/>
      <c r="AD5875" s="111"/>
      <c r="AE5875" s="116"/>
      <c r="AF5875" s="120">
        <v>0.43179277675299632</v>
      </c>
      <c r="AG5875" s="120">
        <v>0.18510922394332546</v>
      </c>
      <c r="AH5875" s="34"/>
      <c r="AI5875" s="34"/>
      <c r="AJ5875" s="31"/>
      <c r="AK5875" s="31"/>
      <c r="AL5875" s="31"/>
      <c r="AM5875" s="31"/>
    </row>
    <row r="5876" spans="1:39" s="30" customFormat="1" ht="15" customHeight="1" x14ac:dyDescent="0.2">
      <c r="A5876" s="30">
        <v>6018</v>
      </c>
      <c r="B5876" s="49">
        <v>20140318</v>
      </c>
      <c r="C5876" s="50">
        <v>41716</v>
      </c>
      <c r="D5876" s="49" t="s">
        <v>19</v>
      </c>
      <c r="E5876" s="30" t="s">
        <v>77</v>
      </c>
      <c r="F5876" s="42">
        <v>-80</v>
      </c>
      <c r="G5876" s="83">
        <v>18.810000000000286</v>
      </c>
      <c r="H5876" s="51">
        <v>-80.313500000000005</v>
      </c>
      <c r="I5876" s="42">
        <v>25</v>
      </c>
      <c r="J5876" s="83">
        <v>31.783200000000065</v>
      </c>
      <c r="K5876" s="66">
        <v>25.529720000000001</v>
      </c>
      <c r="L5876" s="52">
        <v>24.780799999999999</v>
      </c>
      <c r="M5876" s="52">
        <v>24.0989</v>
      </c>
      <c r="N5876" s="33"/>
      <c r="O5876" s="33"/>
      <c r="P5876" s="33">
        <v>77.052176802924549</v>
      </c>
      <c r="Q5876" s="31">
        <v>14.8117733</v>
      </c>
      <c r="R5876" s="31"/>
      <c r="S5876" s="31"/>
      <c r="T5876" s="31"/>
      <c r="U5876" s="31"/>
      <c r="V5876" s="31"/>
      <c r="W5876" s="31"/>
      <c r="X5876" s="31"/>
      <c r="Y5876" s="31"/>
      <c r="Z5876" s="31"/>
      <c r="AA5876" s="31"/>
      <c r="AB5876" s="31"/>
      <c r="AC5876" s="31"/>
      <c r="AD5876" s="111"/>
      <c r="AE5876" s="116"/>
      <c r="AF5876" s="120">
        <v>0.49738155296864117</v>
      </c>
      <c r="AG5876" s="120">
        <v>0.1607442449440229</v>
      </c>
      <c r="AH5876" s="34"/>
      <c r="AI5876" s="34"/>
      <c r="AJ5876" s="31"/>
      <c r="AK5876" s="31"/>
      <c r="AL5876" s="31"/>
      <c r="AM5876" s="31"/>
    </row>
    <row r="5877" spans="1:39" s="30" customFormat="1" ht="15" customHeight="1" x14ac:dyDescent="0.2">
      <c r="A5877" s="30">
        <v>6019</v>
      </c>
      <c r="B5877" s="49">
        <v>20140318</v>
      </c>
      <c r="C5877" s="50">
        <v>41716</v>
      </c>
      <c r="D5877" s="49" t="s">
        <v>21</v>
      </c>
      <c r="E5877" s="30" t="s">
        <v>77</v>
      </c>
      <c r="F5877" s="42">
        <v>-80</v>
      </c>
      <c r="G5877" s="83">
        <v>19.495200000000352</v>
      </c>
      <c r="H5877" s="51">
        <v>-80.324920000000006</v>
      </c>
      <c r="I5877" s="42">
        <v>25</v>
      </c>
      <c r="J5877" s="83">
        <v>27.769200000000041</v>
      </c>
      <c r="K5877" s="66">
        <v>25.462820000000001</v>
      </c>
      <c r="L5877" s="52">
        <v>24.5747</v>
      </c>
      <c r="M5877" s="52">
        <v>31.1037</v>
      </c>
      <c r="N5877" s="33"/>
      <c r="O5877" s="33"/>
      <c r="P5877" s="33">
        <v>77.254901960784309</v>
      </c>
      <c r="Q5877" s="31">
        <v>11.607808900000002</v>
      </c>
      <c r="R5877" s="31"/>
      <c r="S5877" s="31"/>
      <c r="T5877" s="31"/>
      <c r="U5877" s="31"/>
      <c r="V5877" s="31"/>
      <c r="W5877" s="31"/>
      <c r="X5877" s="31"/>
      <c r="Y5877" s="31"/>
      <c r="Z5877" s="31"/>
      <c r="AA5877" s="31"/>
      <c r="AB5877" s="31"/>
      <c r="AC5877" s="31"/>
      <c r="AD5877" s="111"/>
      <c r="AE5877" s="116"/>
      <c r="AF5877" s="120">
        <v>0.32391650008252748</v>
      </c>
      <c r="AG5877" s="120">
        <v>6.019229280386159E-2</v>
      </c>
      <c r="AH5877" s="34"/>
      <c r="AI5877" s="34"/>
      <c r="AJ5877" s="31"/>
      <c r="AK5877" s="31"/>
      <c r="AL5877" s="31"/>
      <c r="AM5877" s="31"/>
    </row>
    <row r="5878" spans="1:39" s="30" customFormat="1" ht="15" customHeight="1" x14ac:dyDescent="0.2">
      <c r="A5878" s="30">
        <v>6020</v>
      </c>
      <c r="B5878" s="49">
        <v>20140318</v>
      </c>
      <c r="C5878" s="50">
        <v>41716</v>
      </c>
      <c r="D5878" s="49" t="s">
        <v>28</v>
      </c>
      <c r="E5878" s="30" t="s">
        <v>77</v>
      </c>
      <c r="F5878" s="42">
        <v>-80</v>
      </c>
      <c r="G5878" s="83">
        <v>12.830400000000282</v>
      </c>
      <c r="H5878" s="51">
        <v>-80.213840000000005</v>
      </c>
      <c r="I5878" s="42">
        <v>25</v>
      </c>
      <c r="J5878" s="83">
        <v>28.058399999999963</v>
      </c>
      <c r="K5878" s="66">
        <v>25.467639999999999</v>
      </c>
      <c r="L5878" s="52">
        <v>24.368600000000001</v>
      </c>
      <c r="M5878" s="52">
        <v>37.036799999999999</v>
      </c>
      <c r="N5878" s="33"/>
      <c r="O5878" s="33"/>
      <c r="P5878" s="33">
        <v>64.473246925889001</v>
      </c>
      <c r="Q5878" s="31">
        <v>4.1497513000000001</v>
      </c>
      <c r="R5878" s="31"/>
      <c r="S5878" s="31"/>
      <c r="T5878" s="31"/>
      <c r="U5878" s="31"/>
      <c r="V5878" s="31"/>
      <c r="W5878" s="31"/>
      <c r="X5878" s="31"/>
      <c r="Y5878" s="31"/>
      <c r="Z5878" s="31"/>
      <c r="AA5878" s="31"/>
      <c r="AB5878" s="31"/>
      <c r="AC5878" s="31"/>
      <c r="AD5878" s="111"/>
      <c r="AE5878" s="116"/>
      <c r="AF5878" s="120">
        <v>0.41338189220123628</v>
      </c>
      <c r="AG5878" s="120">
        <v>6.554163428273993E-2</v>
      </c>
      <c r="AH5878" s="34"/>
      <c r="AI5878" s="34"/>
      <c r="AJ5878" s="31"/>
      <c r="AK5878" s="31"/>
      <c r="AL5878" s="31"/>
      <c r="AM5878" s="31"/>
    </row>
    <row r="5879" spans="1:39" s="30" customFormat="1" ht="15" customHeight="1" x14ac:dyDescent="0.2">
      <c r="A5879" s="30">
        <v>6021</v>
      </c>
      <c r="B5879" s="49">
        <v>20140318</v>
      </c>
      <c r="C5879" s="50">
        <v>41716</v>
      </c>
      <c r="D5879" s="49" t="s">
        <v>22</v>
      </c>
      <c r="E5879" s="30" t="s">
        <v>77</v>
      </c>
      <c r="F5879" s="42">
        <v>-80</v>
      </c>
      <c r="G5879" s="83">
        <v>14.625599999999679</v>
      </c>
      <c r="H5879" s="51">
        <v>-80.243759999999995</v>
      </c>
      <c r="I5879" s="42">
        <v>25</v>
      </c>
      <c r="J5879" s="83">
        <v>24.275999999999911</v>
      </c>
      <c r="K5879" s="66">
        <v>25.404599999999999</v>
      </c>
      <c r="L5879" s="52">
        <v>24.8233</v>
      </c>
      <c r="M5879" s="52">
        <v>36.716099999999997</v>
      </c>
      <c r="N5879" s="33"/>
      <c r="O5879" s="33"/>
      <c r="P5879" s="33">
        <v>66.178132269857088</v>
      </c>
      <c r="Q5879" s="31">
        <v>5.5883206000000012</v>
      </c>
      <c r="R5879" s="31"/>
      <c r="S5879" s="31"/>
      <c r="T5879" s="31"/>
      <c r="U5879" s="31"/>
      <c r="V5879" s="31"/>
      <c r="W5879" s="31"/>
      <c r="X5879" s="31"/>
      <c r="Y5879" s="31"/>
      <c r="Z5879" s="31"/>
      <c r="AA5879" s="31"/>
      <c r="AB5879" s="31"/>
      <c r="AC5879" s="31"/>
      <c r="AD5879" s="111"/>
      <c r="AE5879" s="116"/>
      <c r="AF5879" s="120">
        <v>0.45020366130475631</v>
      </c>
      <c r="AG5879" s="120">
        <v>0.10340768601824005</v>
      </c>
      <c r="AH5879" s="34"/>
      <c r="AI5879" s="34"/>
      <c r="AJ5879" s="31"/>
      <c r="AK5879" s="31"/>
      <c r="AL5879" s="31"/>
      <c r="AM5879" s="31"/>
    </row>
    <row r="5880" spans="1:39" s="30" customFormat="1" ht="15" customHeight="1" x14ac:dyDescent="0.2">
      <c r="A5880" s="30">
        <v>6022</v>
      </c>
      <c r="B5880" s="49">
        <v>20140318</v>
      </c>
      <c r="C5880" s="50">
        <v>41716</v>
      </c>
      <c r="D5880" s="49" t="s">
        <v>23</v>
      </c>
      <c r="E5880" s="30" t="s">
        <v>77</v>
      </c>
      <c r="F5880" s="42">
        <v>-80</v>
      </c>
      <c r="G5880" s="83">
        <v>19.251599999999769</v>
      </c>
      <c r="H5880" s="51">
        <v>-80.320859999999996</v>
      </c>
      <c r="I5880" s="42">
        <v>25</v>
      </c>
      <c r="J5880" s="83">
        <v>19.959600000000037</v>
      </c>
      <c r="K5880" s="66">
        <v>25.332660000000001</v>
      </c>
      <c r="L5880" s="52">
        <v>24.555199999999999</v>
      </c>
      <c r="M5880" s="52">
        <v>34.805999999999997</v>
      </c>
      <c r="N5880" s="33"/>
      <c r="O5880" s="33"/>
      <c r="P5880" s="33">
        <v>65.001661681621798</v>
      </c>
      <c r="Q5880" s="31">
        <v>8.5994042000000004</v>
      </c>
      <c r="R5880" s="31"/>
      <c r="S5880" s="31"/>
      <c r="T5880" s="31"/>
      <c r="U5880" s="31"/>
      <c r="V5880" s="31"/>
      <c r="W5880" s="31"/>
      <c r="X5880" s="31"/>
      <c r="Y5880" s="31"/>
      <c r="Z5880" s="31"/>
      <c r="AA5880" s="31"/>
      <c r="AB5880" s="31"/>
      <c r="AC5880" s="31"/>
      <c r="AD5880" s="111"/>
      <c r="AE5880" s="116"/>
      <c r="AF5880" s="120">
        <v>0.97721523159888624</v>
      </c>
      <c r="AG5880" s="120">
        <v>0.10527318471730102</v>
      </c>
      <c r="AH5880" s="34"/>
      <c r="AI5880" s="34"/>
      <c r="AJ5880" s="31"/>
      <c r="AK5880" s="31"/>
      <c r="AL5880" s="31"/>
      <c r="AM5880" s="31"/>
    </row>
    <row r="5881" spans="1:39" s="30" customFormat="1" ht="15" customHeight="1" x14ac:dyDescent="0.2">
      <c r="A5881" s="30">
        <v>6023</v>
      </c>
      <c r="B5881" s="49">
        <v>20140318</v>
      </c>
      <c r="C5881" s="50">
        <v>41716</v>
      </c>
      <c r="D5881" s="49" t="s">
        <v>24</v>
      </c>
      <c r="E5881" s="30" t="s">
        <v>77</v>
      </c>
      <c r="F5881" s="42">
        <v>-80</v>
      </c>
      <c r="G5881" s="83">
        <v>21.697200000000123</v>
      </c>
      <c r="H5881" s="51">
        <v>-80.361620000000002</v>
      </c>
      <c r="I5881" s="42">
        <v>25</v>
      </c>
      <c r="J5881" s="83">
        <v>17.776799999999966</v>
      </c>
      <c r="K5881" s="66">
        <v>25.296279999999999</v>
      </c>
      <c r="L5881" s="52">
        <v>24.8779</v>
      </c>
      <c r="M5881" s="52">
        <v>32.233199999999997</v>
      </c>
      <c r="N5881" s="33"/>
      <c r="O5881" s="33"/>
      <c r="P5881" s="33">
        <v>58.467929544699238</v>
      </c>
      <c r="Q5881" s="31">
        <v>13.078525000000003</v>
      </c>
      <c r="R5881" s="31"/>
      <c r="S5881" s="31"/>
      <c r="T5881" s="31"/>
      <c r="U5881" s="31"/>
      <c r="V5881" s="31"/>
      <c r="W5881" s="31"/>
      <c r="X5881" s="31"/>
      <c r="Y5881" s="31"/>
      <c r="Z5881" s="31"/>
      <c r="AA5881" s="31"/>
      <c r="AB5881" s="31"/>
      <c r="AC5881" s="31"/>
      <c r="AD5881" s="111"/>
      <c r="AE5881" s="116"/>
      <c r="AF5881" s="120">
        <v>0.98757135415925135</v>
      </c>
      <c r="AG5881" s="120">
        <v>0.22368080522680489</v>
      </c>
      <c r="AH5881" s="34"/>
      <c r="AI5881" s="34"/>
      <c r="AJ5881" s="31"/>
      <c r="AK5881" s="31"/>
      <c r="AL5881" s="31"/>
      <c r="AM5881" s="31"/>
    </row>
    <row r="5882" spans="1:39" s="30" customFormat="1" ht="15" customHeight="1" x14ac:dyDescent="0.2">
      <c r="A5882" s="30">
        <v>6024</v>
      </c>
      <c r="B5882" s="49">
        <v>20140318</v>
      </c>
      <c r="C5882" s="50">
        <v>41716</v>
      </c>
      <c r="D5882" s="49" t="s">
        <v>26</v>
      </c>
      <c r="E5882" s="30" t="s">
        <v>79</v>
      </c>
      <c r="F5882" s="42">
        <v>-80</v>
      </c>
      <c r="G5882" s="83">
        <v>25.363199999999892</v>
      </c>
      <c r="H5882" s="51">
        <v>-80.422719999999998</v>
      </c>
      <c r="I5882" s="42">
        <v>25</v>
      </c>
      <c r="J5882" s="83">
        <v>15.32279999999993</v>
      </c>
      <c r="K5882" s="66">
        <v>25.255379999999999</v>
      </c>
      <c r="L5882" s="52">
        <v>25.503399999999999</v>
      </c>
      <c r="M5882" s="52">
        <v>27.811199999999999</v>
      </c>
      <c r="N5882" s="33"/>
      <c r="O5882" s="33"/>
      <c r="P5882" s="33">
        <v>71.694915254237273</v>
      </c>
      <c r="Q5882" s="31">
        <v>21.7795922</v>
      </c>
      <c r="R5882" s="31"/>
      <c r="S5882" s="31"/>
      <c r="T5882" s="31"/>
      <c r="U5882" s="31"/>
      <c r="V5882" s="31"/>
      <c r="W5882" s="31"/>
      <c r="X5882" s="31"/>
      <c r="Y5882" s="31"/>
      <c r="Z5882" s="31"/>
      <c r="AA5882" s="31"/>
      <c r="AB5882" s="31"/>
      <c r="AC5882" s="31"/>
      <c r="AD5882" s="111"/>
      <c r="AE5882" s="116"/>
      <c r="AF5882" s="120">
        <v>0.34060136420755999</v>
      </c>
      <c r="AG5882" s="120">
        <v>8.4246240045567217E-2</v>
      </c>
      <c r="AH5882" s="34"/>
      <c r="AI5882" s="34"/>
      <c r="AJ5882" s="31"/>
      <c r="AK5882" s="31"/>
      <c r="AL5882" s="31"/>
      <c r="AM5882" s="31"/>
    </row>
    <row r="5883" spans="1:39" s="30" customFormat="1" ht="15" customHeight="1" x14ac:dyDescent="0.2">
      <c r="A5883" s="30">
        <v>6025</v>
      </c>
      <c r="B5883" s="49">
        <v>20140318</v>
      </c>
      <c r="C5883" s="50">
        <v>41716</v>
      </c>
      <c r="D5883" s="49" t="s">
        <v>27</v>
      </c>
      <c r="E5883" s="30" t="s">
        <v>79</v>
      </c>
      <c r="F5883" s="42">
        <v>-80</v>
      </c>
      <c r="G5883" s="83">
        <v>25.423200000000179</v>
      </c>
      <c r="H5883" s="51">
        <v>-80.423720000000003</v>
      </c>
      <c r="I5883" s="42">
        <v>25</v>
      </c>
      <c r="J5883" s="83">
        <v>10.551600000000008</v>
      </c>
      <c r="K5883" s="66">
        <v>25.17586</v>
      </c>
      <c r="L5883" s="52">
        <v>24.8688</v>
      </c>
      <c r="M5883" s="52">
        <v>32.1417</v>
      </c>
      <c r="N5883" s="33"/>
      <c r="O5883" s="33"/>
      <c r="P5883" s="33">
        <v>43.61581920903955</v>
      </c>
      <c r="Q5883" s="31">
        <v>11.345276700000001</v>
      </c>
      <c r="R5883" s="31"/>
      <c r="S5883" s="31"/>
      <c r="T5883" s="31"/>
      <c r="U5883" s="31"/>
      <c r="V5883" s="31"/>
      <c r="W5883" s="31"/>
      <c r="X5883" s="31"/>
      <c r="Y5883" s="31"/>
      <c r="Z5883" s="31"/>
      <c r="AA5883" s="31"/>
      <c r="AB5883" s="31"/>
      <c r="AC5883" s="31"/>
      <c r="AD5883" s="111"/>
      <c r="AE5883" s="116"/>
      <c r="AF5883" s="120">
        <v>0.55491556719289126</v>
      </c>
      <c r="AG5883" s="120">
        <v>9.5450457126108251E-2</v>
      </c>
      <c r="AH5883" s="34"/>
      <c r="AI5883" s="34"/>
      <c r="AJ5883" s="31"/>
      <c r="AK5883" s="31"/>
      <c r="AL5883" s="31"/>
      <c r="AM5883" s="31"/>
    </row>
    <row r="5884" spans="1:39" s="30" customFormat="1" ht="15" customHeight="1" x14ac:dyDescent="0.2">
      <c r="A5884" s="30">
        <v>6026</v>
      </c>
      <c r="B5884" s="49">
        <v>20140318</v>
      </c>
      <c r="C5884" s="50">
        <v>41716</v>
      </c>
      <c r="D5884" s="51">
        <v>1</v>
      </c>
      <c r="E5884" s="30" t="s">
        <v>47</v>
      </c>
      <c r="F5884" s="42">
        <v>-80</v>
      </c>
      <c r="G5884" s="83">
        <v>29.82959999999963</v>
      </c>
      <c r="H5884" s="51">
        <v>-80.497159999999994</v>
      </c>
      <c r="I5884" s="42">
        <v>25</v>
      </c>
      <c r="J5884" s="83">
        <v>11.069999999999993</v>
      </c>
      <c r="K5884" s="66">
        <v>25.1845</v>
      </c>
      <c r="L5884" s="52">
        <v>24.9924</v>
      </c>
      <c r="M5884" s="52">
        <v>29.0684</v>
      </c>
      <c r="N5884" s="33"/>
      <c r="O5884" s="33"/>
      <c r="P5884" s="33">
        <v>31.402459288800262</v>
      </c>
      <c r="Q5884" s="31">
        <v>7.4206882000000007</v>
      </c>
      <c r="R5884" s="31"/>
      <c r="S5884" s="31"/>
      <c r="T5884" s="31"/>
      <c r="U5884" s="31"/>
      <c r="V5884" s="31"/>
      <c r="W5884" s="31"/>
      <c r="X5884" s="31"/>
      <c r="Y5884" s="31"/>
      <c r="Z5884" s="31"/>
      <c r="AA5884" s="31"/>
      <c r="AB5884" s="31"/>
      <c r="AC5884" s="31"/>
      <c r="AD5884" s="112"/>
      <c r="AE5884" s="116"/>
      <c r="AF5884" s="120">
        <v>0.49651854275527757</v>
      </c>
      <c r="AG5884" s="120">
        <v>1.3176671512044887E-2</v>
      </c>
      <c r="AH5884" s="34"/>
      <c r="AI5884" s="34"/>
      <c r="AJ5884" s="31"/>
      <c r="AK5884" s="31"/>
      <c r="AL5884" s="31"/>
      <c r="AM5884" s="31"/>
    </row>
    <row r="5885" spans="1:39" s="30" customFormat="1" ht="15" customHeight="1" x14ac:dyDescent="0.2">
      <c r="A5885" s="30">
        <v>6027</v>
      </c>
      <c r="B5885" s="49">
        <v>20140318</v>
      </c>
      <c r="C5885" s="50">
        <v>41716</v>
      </c>
      <c r="D5885" s="51">
        <v>2</v>
      </c>
      <c r="E5885" s="30" t="s">
        <v>47</v>
      </c>
      <c r="F5885" s="42">
        <v>-80</v>
      </c>
      <c r="G5885" s="83">
        <v>33.70319999999964</v>
      </c>
      <c r="H5885" s="51">
        <v>-80.561719999999994</v>
      </c>
      <c r="I5885" s="42">
        <v>25</v>
      </c>
      <c r="J5885" s="83">
        <v>10.061999999999998</v>
      </c>
      <c r="K5885" s="66">
        <v>25.1677</v>
      </c>
      <c r="L5885" s="52">
        <v>25.2317</v>
      </c>
      <c r="M5885" s="52">
        <v>26.225200000000001</v>
      </c>
      <c r="N5885" s="33"/>
      <c r="O5885" s="33"/>
      <c r="P5885" s="33">
        <v>60.292455965437028</v>
      </c>
      <c r="Q5885" s="31">
        <v>8.4681381000000009</v>
      </c>
      <c r="R5885" s="31"/>
      <c r="S5885" s="31"/>
      <c r="T5885" s="31"/>
      <c r="U5885" s="31"/>
      <c r="V5885" s="31"/>
      <c r="W5885" s="31"/>
      <c r="X5885" s="31"/>
      <c r="Y5885" s="31"/>
      <c r="Z5885" s="31"/>
      <c r="AA5885" s="31"/>
      <c r="AB5885" s="31"/>
      <c r="AC5885" s="31"/>
      <c r="AD5885" s="112"/>
      <c r="AE5885" s="116"/>
      <c r="AF5885" s="120">
        <v>0.37713546323995872</v>
      </c>
      <c r="AG5885" s="120">
        <v>9.2244443224278987E-3</v>
      </c>
      <c r="AH5885" s="34"/>
      <c r="AI5885" s="34"/>
      <c r="AJ5885" s="31"/>
      <c r="AK5885" s="31"/>
      <c r="AL5885" s="31"/>
      <c r="AM5885" s="31"/>
    </row>
    <row r="5886" spans="1:39" s="30" customFormat="1" ht="15" customHeight="1" x14ac:dyDescent="0.2">
      <c r="A5886" s="30">
        <v>6028</v>
      </c>
      <c r="B5886" s="49">
        <v>20140318</v>
      </c>
      <c r="C5886" s="50">
        <v>41716</v>
      </c>
      <c r="D5886" s="51">
        <v>3</v>
      </c>
      <c r="E5886" s="30" t="s">
        <v>47</v>
      </c>
      <c r="F5886" s="42">
        <v>-80</v>
      </c>
      <c r="G5886" s="83">
        <v>37.252799999999979</v>
      </c>
      <c r="H5886" s="51">
        <v>-80.62088</v>
      </c>
      <c r="I5886" s="42">
        <v>25</v>
      </c>
      <c r="J5886" s="83">
        <v>9.0120000000000999</v>
      </c>
      <c r="K5886" s="66">
        <v>25.150200000000002</v>
      </c>
      <c r="L5886" s="52">
        <v>25.407699999999998</v>
      </c>
      <c r="M5886" s="52">
        <v>25.513500000000001</v>
      </c>
      <c r="N5886" s="33"/>
      <c r="O5886" s="33"/>
      <c r="P5886" s="33">
        <v>53.436357593885006</v>
      </c>
      <c r="Q5886" s="31">
        <v>8.6958446000000009</v>
      </c>
      <c r="R5886" s="31"/>
      <c r="S5886" s="31"/>
      <c r="T5886" s="31"/>
      <c r="U5886" s="31"/>
      <c r="V5886" s="31"/>
      <c r="W5886" s="31"/>
      <c r="X5886" s="31"/>
      <c r="Y5886" s="31"/>
      <c r="Z5886" s="31"/>
      <c r="AA5886" s="31"/>
      <c r="AB5886" s="31"/>
      <c r="AC5886" s="31"/>
      <c r="AD5886" s="112"/>
      <c r="AE5886" s="116"/>
      <c r="AF5886" s="120">
        <v>0.28536871055227997</v>
      </c>
      <c r="AG5886" s="120">
        <v>5.1378133605319062E-3</v>
      </c>
      <c r="AH5886" s="34"/>
      <c r="AI5886" s="34"/>
      <c r="AJ5886" s="31"/>
      <c r="AK5886" s="31"/>
      <c r="AL5886" s="31"/>
      <c r="AM5886" s="31"/>
    </row>
    <row r="5887" spans="1:39" s="30" customFormat="1" ht="15" customHeight="1" x14ac:dyDescent="0.2">
      <c r="A5887" s="30">
        <v>6029</v>
      </c>
      <c r="B5887" s="49">
        <v>20140318</v>
      </c>
      <c r="C5887" s="50">
        <v>41716</v>
      </c>
      <c r="D5887" s="51">
        <v>22</v>
      </c>
      <c r="E5887" s="30" t="s">
        <v>47</v>
      </c>
      <c r="F5887" s="42">
        <v>-80</v>
      </c>
      <c r="G5887" s="83">
        <v>36.21120000000019</v>
      </c>
      <c r="H5887" s="51">
        <v>-80.603520000000003</v>
      </c>
      <c r="I5887" s="42">
        <v>25</v>
      </c>
      <c r="J5887" s="83">
        <v>5.9747999999999735</v>
      </c>
      <c r="K5887" s="66">
        <v>25.09958</v>
      </c>
      <c r="L5887" s="52">
        <v>25.035399999999999</v>
      </c>
      <c r="M5887" s="52">
        <v>30.283200000000001</v>
      </c>
      <c r="N5887" s="33"/>
      <c r="O5887" s="33"/>
      <c r="P5887" s="33">
        <v>29.169159189099368</v>
      </c>
      <c r="Q5887" s="31">
        <v>6.9625963000000013</v>
      </c>
      <c r="R5887" s="31"/>
      <c r="S5887" s="31"/>
      <c r="T5887" s="31"/>
      <c r="U5887" s="31"/>
      <c r="V5887" s="31"/>
      <c r="W5887" s="31"/>
      <c r="X5887" s="31"/>
      <c r="Y5887" s="31"/>
      <c r="Z5887" s="31"/>
      <c r="AA5887" s="31"/>
      <c r="AB5887" s="31"/>
      <c r="AC5887" s="31"/>
      <c r="AD5887" s="112"/>
      <c r="AE5887" s="116"/>
      <c r="AF5887" s="120">
        <v>0.40360110978311381</v>
      </c>
      <c r="AG5887" s="120">
        <v>3.5445109594664181E-3</v>
      </c>
      <c r="AH5887" s="34"/>
      <c r="AI5887" s="34"/>
      <c r="AJ5887" s="31"/>
      <c r="AK5887" s="31"/>
      <c r="AL5887" s="31"/>
      <c r="AM5887" s="31"/>
    </row>
    <row r="5888" spans="1:39" s="30" customFormat="1" ht="15" customHeight="1" x14ac:dyDescent="0.2">
      <c r="A5888" s="30">
        <v>6030</v>
      </c>
      <c r="B5888" s="49">
        <v>20140318</v>
      </c>
      <c r="C5888" s="50">
        <v>41716</v>
      </c>
      <c r="D5888" s="51">
        <v>21</v>
      </c>
      <c r="E5888" s="30" t="s">
        <v>47</v>
      </c>
      <c r="F5888" s="42">
        <v>-80</v>
      </c>
      <c r="G5888" s="83">
        <v>30.828000000000202</v>
      </c>
      <c r="H5888" s="51">
        <v>-80.513800000000003</v>
      </c>
      <c r="I5888" s="42">
        <v>25</v>
      </c>
      <c r="J5888" s="83">
        <v>6.8027999999999622</v>
      </c>
      <c r="K5888" s="66">
        <v>25.113379999999999</v>
      </c>
      <c r="L5888" s="52">
        <v>24.845099999999999</v>
      </c>
      <c r="M5888" s="52">
        <v>29.846299999999999</v>
      </c>
      <c r="N5888" s="33"/>
      <c r="O5888" s="33"/>
      <c r="P5888" s="33">
        <v>13.183781987371221</v>
      </c>
      <c r="Q5888" s="31">
        <v>7.0268899000000005</v>
      </c>
      <c r="R5888" s="31"/>
      <c r="S5888" s="31"/>
      <c r="T5888" s="31"/>
      <c r="U5888" s="31"/>
      <c r="V5888" s="31"/>
      <c r="W5888" s="31"/>
      <c r="X5888" s="31"/>
      <c r="Y5888" s="31"/>
      <c r="Z5888" s="31"/>
      <c r="AA5888" s="31"/>
      <c r="AB5888" s="31"/>
      <c r="AC5888" s="31"/>
      <c r="AD5888" s="112"/>
      <c r="AE5888" s="116"/>
      <c r="AF5888" s="120">
        <v>0.4398475387443912</v>
      </c>
      <c r="AG5888" s="120">
        <v>1.4593229421412932E-3</v>
      </c>
      <c r="AH5888" s="34"/>
      <c r="AI5888" s="34"/>
      <c r="AJ5888" s="31"/>
      <c r="AK5888" s="31"/>
      <c r="AL5888" s="31"/>
      <c r="AM5888" s="31"/>
    </row>
    <row r="5889" spans="1:39" s="30" customFormat="1" ht="15" customHeight="1" x14ac:dyDescent="0.2">
      <c r="A5889" s="30">
        <v>6031</v>
      </c>
      <c r="B5889" s="49">
        <v>20140318</v>
      </c>
      <c r="C5889" s="50">
        <v>41716</v>
      </c>
      <c r="D5889" s="51">
        <v>20</v>
      </c>
      <c r="E5889" s="30" t="s">
        <v>47</v>
      </c>
      <c r="F5889" s="42">
        <v>-80</v>
      </c>
      <c r="G5889" s="83">
        <v>29.53679999999963</v>
      </c>
      <c r="H5889" s="51">
        <v>-80.492279999999994</v>
      </c>
      <c r="I5889" s="42">
        <v>25</v>
      </c>
      <c r="J5889" s="83">
        <v>3.9995999999999299</v>
      </c>
      <c r="K5889" s="66">
        <v>25.066659999999999</v>
      </c>
      <c r="L5889" s="52">
        <v>25.4023</v>
      </c>
      <c r="M5889" s="52">
        <v>31.0579</v>
      </c>
      <c r="N5889" s="33"/>
      <c r="O5889" s="33"/>
      <c r="P5889" s="33">
        <v>63.213692256563633</v>
      </c>
      <c r="Q5889" s="31">
        <v>8.5324317000000018</v>
      </c>
      <c r="R5889" s="31"/>
      <c r="S5889" s="31"/>
      <c r="T5889" s="31"/>
      <c r="U5889" s="31"/>
      <c r="V5889" s="31"/>
      <c r="W5889" s="31"/>
      <c r="X5889" s="31"/>
      <c r="Y5889" s="31"/>
      <c r="Z5889" s="31"/>
      <c r="AA5889" s="31"/>
      <c r="AB5889" s="31"/>
      <c r="AC5889" s="31"/>
      <c r="AD5889" s="112"/>
      <c r="AE5889" s="116"/>
      <c r="AF5889" s="120">
        <v>0.5175184579471287</v>
      </c>
      <c r="AG5889" s="120">
        <v>1.1578864197665854E-2</v>
      </c>
      <c r="AH5889" s="34"/>
      <c r="AI5889" s="34"/>
      <c r="AJ5889" s="31"/>
      <c r="AK5889" s="31"/>
      <c r="AL5889" s="31"/>
      <c r="AM5889" s="31"/>
    </row>
    <row r="5890" spans="1:39" s="30" customFormat="1" ht="15" customHeight="1" x14ac:dyDescent="0.2">
      <c r="A5890" s="30">
        <v>6032</v>
      </c>
      <c r="B5890" s="49">
        <v>20140318</v>
      </c>
      <c r="C5890" s="50">
        <v>41716</v>
      </c>
      <c r="D5890" s="51">
        <v>19</v>
      </c>
      <c r="E5890" s="30" t="s">
        <v>47</v>
      </c>
      <c r="F5890" s="42">
        <v>-80</v>
      </c>
      <c r="G5890" s="83">
        <v>32.95439999999985</v>
      </c>
      <c r="H5890" s="51">
        <v>-80.549239999999998</v>
      </c>
      <c r="I5890" s="42">
        <v>25</v>
      </c>
      <c r="J5890" s="83">
        <v>1.1472000000000548</v>
      </c>
      <c r="K5890" s="66">
        <v>25.019120000000001</v>
      </c>
      <c r="L5890" s="52">
        <v>25.397500000000001</v>
      </c>
      <c r="M5890" s="52">
        <v>35.060400000000001</v>
      </c>
      <c r="N5890" s="33"/>
      <c r="O5890" s="33"/>
      <c r="P5890" s="33">
        <v>70.601528747092061</v>
      </c>
      <c r="Q5890" s="31">
        <v>6.7000641000000005</v>
      </c>
      <c r="R5890" s="31"/>
      <c r="S5890" s="31"/>
      <c r="T5890" s="31"/>
      <c r="U5890" s="31"/>
      <c r="V5890" s="31"/>
      <c r="W5890" s="31"/>
      <c r="X5890" s="31"/>
      <c r="Y5890" s="31"/>
      <c r="Z5890" s="31"/>
      <c r="AA5890" s="31"/>
      <c r="AB5890" s="31"/>
      <c r="AC5890" s="31"/>
      <c r="AD5890" s="112"/>
      <c r="AE5890" s="116"/>
      <c r="AF5890" s="120">
        <v>0.34520408534550001</v>
      </c>
      <c r="AG5890" s="120">
        <v>1.3685443361479673E-2</v>
      </c>
      <c r="AH5890" s="34"/>
      <c r="AI5890" s="34"/>
      <c r="AJ5890" s="31"/>
      <c r="AK5890" s="31"/>
      <c r="AL5890" s="31"/>
      <c r="AM5890" s="31"/>
    </row>
    <row r="5891" spans="1:39" s="30" customFormat="1" ht="15" customHeight="1" x14ac:dyDescent="0.2">
      <c r="A5891" s="30">
        <v>6033</v>
      </c>
      <c r="B5891" s="49">
        <v>20140318</v>
      </c>
      <c r="C5891" s="50">
        <v>41717</v>
      </c>
      <c r="D5891" s="51">
        <v>40</v>
      </c>
      <c r="E5891" s="30" t="s">
        <v>47</v>
      </c>
      <c r="F5891" s="42">
        <v>-80</v>
      </c>
      <c r="G5891" s="83">
        <v>35.917199999999809</v>
      </c>
      <c r="H5891" s="51">
        <v>-80.598619999999997</v>
      </c>
      <c r="I5891" s="42">
        <v>25</v>
      </c>
      <c r="J5891" s="83">
        <v>1.012800000000027</v>
      </c>
      <c r="K5891" s="66">
        <v>25.01688</v>
      </c>
      <c r="L5891" s="52">
        <v>24.309899999999999</v>
      </c>
      <c r="M5891" s="52">
        <v>33.735700000000001</v>
      </c>
      <c r="N5891" s="33"/>
      <c r="O5891" s="33"/>
      <c r="P5891" s="33">
        <v>61.957460950481881</v>
      </c>
      <c r="Q5891" s="31">
        <v>8.0743398000000006</v>
      </c>
      <c r="R5891" s="31"/>
      <c r="S5891" s="31"/>
      <c r="T5891" s="31"/>
      <c r="U5891" s="31"/>
      <c r="V5891" s="31"/>
      <c r="W5891" s="31"/>
      <c r="X5891" s="31"/>
      <c r="Y5891" s="31"/>
      <c r="Z5891" s="31"/>
      <c r="AA5891" s="31"/>
      <c r="AB5891" s="31"/>
      <c r="AC5891" s="31"/>
      <c r="AD5891" s="112"/>
      <c r="AE5891" s="116"/>
      <c r="AF5891" s="120">
        <v>0.36447798011062371</v>
      </c>
      <c r="AG5891" s="120">
        <v>4.2910133556758573E-2</v>
      </c>
      <c r="AH5891" s="34"/>
      <c r="AI5891" s="34"/>
      <c r="AJ5891" s="31"/>
      <c r="AK5891" s="31"/>
      <c r="AL5891" s="31"/>
      <c r="AM5891" s="31"/>
    </row>
    <row r="5892" spans="1:39" s="30" customFormat="1" ht="15" customHeight="1" x14ac:dyDescent="0.2">
      <c r="A5892" s="30">
        <v>6034</v>
      </c>
      <c r="B5892" s="49">
        <v>20140318</v>
      </c>
      <c r="C5892" s="50">
        <v>41717</v>
      </c>
      <c r="D5892" s="51">
        <v>23</v>
      </c>
      <c r="E5892" s="30" t="s">
        <v>47</v>
      </c>
      <c r="F5892" s="42">
        <v>-80</v>
      </c>
      <c r="G5892" s="83">
        <v>37.479600000000346</v>
      </c>
      <c r="H5892" s="51">
        <v>-80.624660000000006</v>
      </c>
      <c r="I5892" s="42">
        <v>25</v>
      </c>
      <c r="J5892" s="83">
        <v>3.3347999999999445</v>
      </c>
      <c r="K5892" s="66">
        <v>25.055579999999999</v>
      </c>
      <c r="L5892" s="52">
        <v>24.209599999999998</v>
      </c>
      <c r="M5892" s="52">
        <v>31.811299999999999</v>
      </c>
      <c r="N5892" s="33"/>
      <c r="O5892" s="33"/>
      <c r="P5892" s="33">
        <v>66.055167829843811</v>
      </c>
      <c r="Q5892" s="31">
        <v>11.902487900000002</v>
      </c>
      <c r="R5892" s="31"/>
      <c r="S5892" s="31"/>
      <c r="T5892" s="31"/>
      <c r="U5892" s="31"/>
      <c r="V5892" s="31"/>
      <c r="W5892" s="31"/>
      <c r="X5892" s="31"/>
      <c r="Y5892" s="31"/>
      <c r="Z5892" s="31"/>
      <c r="AA5892" s="31"/>
      <c r="AB5892" s="31"/>
      <c r="AC5892" s="31"/>
      <c r="AD5892" s="112"/>
      <c r="AE5892" s="116"/>
      <c r="AF5892" s="120">
        <v>0.44703929052242253</v>
      </c>
      <c r="AG5892" s="120">
        <v>1.1118507221200852E-2</v>
      </c>
      <c r="AH5892" s="34"/>
      <c r="AI5892" s="34"/>
      <c r="AJ5892" s="31"/>
      <c r="AK5892" s="31"/>
      <c r="AL5892" s="31"/>
      <c r="AM5892" s="31"/>
    </row>
    <row r="5893" spans="1:39" s="30" customFormat="1" ht="15" customHeight="1" x14ac:dyDescent="0.2">
      <c r="A5893" s="30">
        <v>6035</v>
      </c>
      <c r="B5893" s="49">
        <v>20140318</v>
      </c>
      <c r="C5893" s="50">
        <v>41717</v>
      </c>
      <c r="D5893" s="51">
        <v>24</v>
      </c>
      <c r="E5893" s="30" t="s">
        <v>48</v>
      </c>
      <c r="F5893" s="42">
        <v>-80</v>
      </c>
      <c r="G5893" s="83">
        <v>40.020000000000095</v>
      </c>
      <c r="H5893" s="51">
        <v>-80.667000000000002</v>
      </c>
      <c r="I5893" s="42">
        <v>25</v>
      </c>
      <c r="J5893" s="83">
        <v>3.8040000000000873</v>
      </c>
      <c r="K5893" s="66">
        <v>25.063400000000001</v>
      </c>
      <c r="L5893" s="52">
        <v>24.1569</v>
      </c>
      <c r="M5893" s="52">
        <v>31.951799999999999</v>
      </c>
      <c r="N5893" s="33"/>
      <c r="O5893" s="33"/>
      <c r="P5893" s="33">
        <v>63.094051179793951</v>
      </c>
      <c r="Q5893" s="31">
        <v>13.6357362</v>
      </c>
      <c r="R5893" s="31"/>
      <c r="S5893" s="31"/>
      <c r="T5893" s="31"/>
      <c r="U5893" s="31"/>
      <c r="V5893" s="31"/>
      <c r="W5893" s="31"/>
      <c r="X5893" s="31"/>
      <c r="Y5893" s="31"/>
      <c r="Z5893" s="31"/>
      <c r="AA5893" s="31"/>
      <c r="AB5893" s="31"/>
      <c r="AC5893" s="31"/>
      <c r="AD5893" s="112"/>
      <c r="AE5893" s="116"/>
      <c r="AF5893" s="120">
        <v>0.48702543040827617</v>
      </c>
      <c r="AG5893" s="120">
        <v>9.8425725110490008E-3</v>
      </c>
      <c r="AH5893" s="34"/>
      <c r="AI5893" s="34"/>
      <c r="AJ5893" s="31"/>
      <c r="AK5893" s="31"/>
      <c r="AL5893" s="31"/>
      <c r="AM5893" s="31"/>
    </row>
    <row r="5894" spans="1:39" s="30" customFormat="1" ht="15" customHeight="1" x14ac:dyDescent="0.2">
      <c r="A5894" s="30">
        <v>6036</v>
      </c>
      <c r="B5894" s="49">
        <v>20140318</v>
      </c>
      <c r="C5894" s="50">
        <v>41717</v>
      </c>
      <c r="D5894" s="51">
        <v>25</v>
      </c>
      <c r="E5894" s="30" t="s">
        <v>48</v>
      </c>
      <c r="F5894" s="42">
        <v>-80</v>
      </c>
      <c r="G5894" s="83">
        <v>43.032000000000323</v>
      </c>
      <c r="H5894" s="51">
        <v>-80.717200000000005</v>
      </c>
      <c r="I5894" s="42">
        <v>25</v>
      </c>
      <c r="J5894" s="83">
        <v>3.6024000000000456</v>
      </c>
      <c r="K5894" s="66">
        <v>25.060040000000001</v>
      </c>
      <c r="L5894" s="52">
        <v>24.408200000000001</v>
      </c>
      <c r="M5894" s="52">
        <v>35.045400000000001</v>
      </c>
      <c r="N5894" s="33"/>
      <c r="O5894" s="33"/>
      <c r="P5894" s="33">
        <v>73.197075440345643</v>
      </c>
      <c r="Q5894" s="31">
        <v>22.1733905</v>
      </c>
      <c r="R5894" s="31"/>
      <c r="S5894" s="31"/>
      <c r="T5894" s="31"/>
      <c r="U5894" s="31"/>
      <c r="V5894" s="31"/>
      <c r="W5894" s="31"/>
      <c r="X5894" s="31"/>
      <c r="Y5894" s="31"/>
      <c r="Z5894" s="31"/>
      <c r="AA5894" s="31"/>
      <c r="AB5894" s="31"/>
      <c r="AC5894" s="31"/>
      <c r="AD5894" s="112"/>
      <c r="AE5894" s="116"/>
      <c r="AF5894" s="120">
        <v>0.40216275942750751</v>
      </c>
      <c r="AG5894" s="120">
        <v>2.8262182096066006E-2</v>
      </c>
      <c r="AH5894" s="34"/>
      <c r="AI5894" s="34"/>
      <c r="AJ5894" s="31"/>
      <c r="AK5894" s="31"/>
      <c r="AL5894" s="31"/>
      <c r="AM5894" s="31"/>
    </row>
    <row r="5895" spans="1:39" s="30" customFormat="1" ht="15" customHeight="1" x14ac:dyDescent="0.2">
      <c r="A5895" s="30">
        <v>6037</v>
      </c>
      <c r="B5895" s="49">
        <v>20140318</v>
      </c>
      <c r="C5895" s="50">
        <v>41717</v>
      </c>
      <c r="D5895" s="51">
        <v>4</v>
      </c>
      <c r="E5895" s="30" t="s">
        <v>48</v>
      </c>
      <c r="F5895" s="42">
        <v>-80</v>
      </c>
      <c r="G5895" s="83">
        <v>40.755599999999959</v>
      </c>
      <c r="H5895" s="51">
        <v>-80.679259999999999</v>
      </c>
      <c r="I5895" s="42">
        <v>25</v>
      </c>
      <c r="J5895" s="83">
        <v>7.938000000000045</v>
      </c>
      <c r="K5895" s="66">
        <v>25.132300000000001</v>
      </c>
      <c r="L5895" s="52">
        <v>24.234000000000002</v>
      </c>
      <c r="M5895" s="52">
        <v>32.691000000000003</v>
      </c>
      <c r="N5895" s="33"/>
      <c r="O5895" s="33"/>
      <c r="P5895" s="33">
        <v>70.355599867065479</v>
      </c>
      <c r="Q5895" s="31">
        <v>19.162306900000001</v>
      </c>
      <c r="R5895" s="31"/>
      <c r="S5895" s="31"/>
      <c r="T5895" s="31"/>
      <c r="U5895" s="31"/>
      <c r="V5895" s="31"/>
      <c r="W5895" s="31"/>
      <c r="X5895" s="31"/>
      <c r="Y5895" s="31"/>
      <c r="Z5895" s="31"/>
      <c r="AA5895" s="31"/>
      <c r="AB5895" s="31"/>
      <c r="AC5895" s="31"/>
      <c r="AD5895" s="112"/>
      <c r="AE5895" s="116"/>
      <c r="AF5895" s="120">
        <v>0.34721777584334879</v>
      </c>
      <c r="AG5895" s="120">
        <v>2.6221328351751692E-2</v>
      </c>
      <c r="AH5895" s="34"/>
      <c r="AI5895" s="34"/>
      <c r="AJ5895" s="31"/>
      <c r="AK5895" s="31"/>
      <c r="AL5895" s="31"/>
      <c r="AM5895" s="31"/>
    </row>
    <row r="5896" spans="1:39" s="30" customFormat="1" ht="15" customHeight="1" x14ac:dyDescent="0.2">
      <c r="A5896" s="30">
        <v>6038</v>
      </c>
      <c r="B5896" s="49">
        <v>20140318</v>
      </c>
      <c r="C5896" s="50">
        <v>41717</v>
      </c>
      <c r="D5896" s="51">
        <v>5</v>
      </c>
      <c r="E5896" s="30" t="s">
        <v>48</v>
      </c>
      <c r="F5896" s="42">
        <v>-80</v>
      </c>
      <c r="G5896" s="83">
        <v>43.16880000000026</v>
      </c>
      <c r="H5896" s="51">
        <v>-80.719480000000004</v>
      </c>
      <c r="I5896" s="42">
        <v>25</v>
      </c>
      <c r="J5896" s="83">
        <v>6.9275999999999271</v>
      </c>
      <c r="K5896" s="66">
        <v>25.115459999999999</v>
      </c>
      <c r="L5896" s="52">
        <v>24.094999999999999</v>
      </c>
      <c r="M5896" s="52">
        <v>33.453699999999998</v>
      </c>
      <c r="N5896" s="33"/>
      <c r="O5896" s="33"/>
      <c r="P5896" s="33">
        <v>64.107676969092736</v>
      </c>
      <c r="Q5896" s="31">
        <v>23.285133999999999</v>
      </c>
      <c r="R5896" s="31"/>
      <c r="S5896" s="31"/>
      <c r="T5896" s="31"/>
      <c r="U5896" s="31"/>
      <c r="V5896" s="31"/>
      <c r="W5896" s="31"/>
      <c r="X5896" s="31"/>
      <c r="Y5896" s="31"/>
      <c r="Z5896" s="31"/>
      <c r="AA5896" s="31"/>
      <c r="AB5896" s="31"/>
      <c r="AC5896" s="31"/>
      <c r="AD5896" s="112"/>
      <c r="AE5896" s="116"/>
      <c r="AF5896" s="120">
        <v>0.39180663686714245</v>
      </c>
      <c r="AG5896" s="120">
        <v>3.2143376353371417E-3</v>
      </c>
      <c r="AH5896" s="34"/>
      <c r="AI5896" s="34"/>
      <c r="AJ5896" s="31"/>
      <c r="AK5896" s="31"/>
      <c r="AL5896" s="31"/>
      <c r="AM5896" s="31"/>
    </row>
    <row r="5897" spans="1:39" s="30" customFormat="1" ht="15" customHeight="1" x14ac:dyDescent="0.2">
      <c r="A5897" s="30">
        <v>6039</v>
      </c>
      <c r="B5897" s="49">
        <v>20140318</v>
      </c>
      <c r="C5897" s="50">
        <v>41717</v>
      </c>
      <c r="D5897" s="51">
        <v>6</v>
      </c>
      <c r="E5897" s="30" t="s">
        <v>48</v>
      </c>
      <c r="F5897" s="42">
        <v>-80</v>
      </c>
      <c r="G5897" s="83">
        <v>45.532800000000293</v>
      </c>
      <c r="H5897" s="51">
        <v>-80.758880000000005</v>
      </c>
      <c r="I5897" s="42">
        <v>25</v>
      </c>
      <c r="J5897" s="83">
        <v>4.1975999999998947</v>
      </c>
      <c r="K5897" s="66">
        <v>25.069959999999998</v>
      </c>
      <c r="L5897" s="52">
        <v>24.310500000000001</v>
      </c>
      <c r="M5897" s="52">
        <v>36.628500000000003</v>
      </c>
      <c r="N5897" s="33"/>
      <c r="O5897" s="33"/>
      <c r="P5897" s="33">
        <v>73.602525756065134</v>
      </c>
      <c r="Q5897" s="31">
        <v>22.1733905</v>
      </c>
      <c r="R5897" s="31"/>
      <c r="S5897" s="31"/>
      <c r="T5897" s="31"/>
      <c r="U5897" s="31"/>
      <c r="V5897" s="31"/>
      <c r="W5897" s="31"/>
      <c r="X5897" s="31"/>
      <c r="Y5897" s="31"/>
      <c r="Z5897" s="31"/>
      <c r="AA5897" s="31"/>
      <c r="AB5897" s="31"/>
      <c r="AC5897" s="31"/>
      <c r="AD5897" s="112"/>
      <c r="AE5897" s="116"/>
      <c r="AF5897" s="120">
        <v>0.37742313331107996</v>
      </c>
      <c r="AG5897" s="120">
        <v>9.6893027601657897E-2</v>
      </c>
      <c r="AH5897" s="34"/>
      <c r="AI5897" s="34"/>
      <c r="AJ5897" s="31"/>
      <c r="AK5897" s="31"/>
      <c r="AL5897" s="31"/>
      <c r="AM5897" s="31"/>
    </row>
    <row r="5898" spans="1:39" s="30" customFormat="1" ht="15" customHeight="1" x14ac:dyDescent="0.2">
      <c r="A5898" s="30">
        <v>6040</v>
      </c>
      <c r="B5898" s="49">
        <v>20140318</v>
      </c>
      <c r="C5898" s="50">
        <v>41717</v>
      </c>
      <c r="D5898" s="51">
        <v>7</v>
      </c>
      <c r="E5898" s="30" t="s">
        <v>48</v>
      </c>
      <c r="F5898" s="42">
        <v>-80</v>
      </c>
      <c r="G5898" s="83">
        <v>47.666399999999669</v>
      </c>
      <c r="H5898" s="51">
        <v>-80.794439999999994</v>
      </c>
      <c r="I5898" s="42">
        <v>25</v>
      </c>
      <c r="J5898" s="83">
        <v>7.0368000000000563</v>
      </c>
      <c r="K5898" s="66">
        <v>25.117280000000001</v>
      </c>
      <c r="L5898" s="52">
        <v>24.251799999999999</v>
      </c>
      <c r="M5898" s="52">
        <v>37.435499999999998</v>
      </c>
      <c r="N5898" s="33"/>
      <c r="O5898" s="33"/>
      <c r="P5898" s="33">
        <v>78.999667663675638</v>
      </c>
      <c r="Q5898" s="31">
        <v>23.938785599999999</v>
      </c>
      <c r="R5898" s="31"/>
      <c r="S5898" s="31"/>
      <c r="T5898" s="31"/>
      <c r="U5898" s="31"/>
      <c r="V5898" s="31"/>
      <c r="W5898" s="31"/>
      <c r="X5898" s="31"/>
      <c r="Y5898" s="31"/>
      <c r="Z5898" s="31"/>
      <c r="AA5898" s="31"/>
      <c r="AB5898" s="31"/>
      <c r="AC5898" s="31"/>
      <c r="AD5898" s="112"/>
      <c r="AE5898" s="116"/>
      <c r="AF5898" s="120">
        <v>0.31039600673982881</v>
      </c>
      <c r="AG5898" s="120">
        <v>8.4139981913046752E-2</v>
      </c>
      <c r="AH5898" s="34"/>
      <c r="AI5898" s="34"/>
      <c r="AJ5898" s="31"/>
      <c r="AK5898" s="31"/>
      <c r="AL5898" s="31"/>
      <c r="AM5898" s="31"/>
    </row>
    <row r="5899" spans="1:39" s="30" customFormat="1" ht="15" customHeight="1" x14ac:dyDescent="0.2">
      <c r="A5899" s="30">
        <v>6041</v>
      </c>
      <c r="B5899" s="49">
        <v>20140318</v>
      </c>
      <c r="C5899" s="50">
        <v>41717</v>
      </c>
      <c r="D5899" s="51">
        <v>8</v>
      </c>
      <c r="E5899" s="30" t="s">
        <v>48</v>
      </c>
      <c r="F5899" s="42">
        <v>-80</v>
      </c>
      <c r="G5899" s="83">
        <v>47.660400000000323</v>
      </c>
      <c r="H5899" s="51">
        <v>-80.794340000000005</v>
      </c>
      <c r="I5899" s="42">
        <v>25</v>
      </c>
      <c r="J5899" s="83">
        <v>7.0248000000000843</v>
      </c>
      <c r="K5899" s="66">
        <v>25.117080000000001</v>
      </c>
      <c r="L5899" s="52">
        <v>24.2194</v>
      </c>
      <c r="M5899" s="52">
        <v>37.397100000000002</v>
      </c>
      <c r="N5899" s="33"/>
      <c r="O5899" s="33"/>
      <c r="P5899" s="33">
        <v>79.607843137254903</v>
      </c>
      <c r="Q5899" s="31">
        <v>23.512840499999999</v>
      </c>
      <c r="R5899" s="31"/>
      <c r="S5899" s="31"/>
      <c r="T5899" s="31"/>
      <c r="U5899" s="31"/>
      <c r="V5899" s="31"/>
      <c r="W5899" s="31"/>
      <c r="X5899" s="31"/>
      <c r="Y5899" s="31"/>
      <c r="Z5899" s="31"/>
      <c r="AA5899" s="31"/>
      <c r="AB5899" s="31"/>
      <c r="AC5899" s="31"/>
      <c r="AD5899" s="112"/>
      <c r="AE5899" s="116"/>
      <c r="AF5899" s="120">
        <v>0.95937968718936872</v>
      </c>
      <c r="AG5899" s="120">
        <v>0.41337276011482849</v>
      </c>
      <c r="AH5899" s="34"/>
      <c r="AI5899" s="34"/>
      <c r="AJ5899" s="31"/>
      <c r="AK5899" s="31"/>
      <c r="AL5899" s="31"/>
      <c r="AM5899" s="31"/>
    </row>
    <row r="5900" spans="1:39" s="30" customFormat="1" ht="15" customHeight="1" x14ac:dyDescent="0.2">
      <c r="A5900" s="30">
        <v>6042</v>
      </c>
      <c r="B5900" s="49">
        <v>20140318</v>
      </c>
      <c r="C5900" s="50">
        <v>41717</v>
      </c>
      <c r="D5900" s="51">
        <v>9</v>
      </c>
      <c r="E5900" s="30" t="s">
        <v>49</v>
      </c>
      <c r="F5900" s="42">
        <v>-80</v>
      </c>
      <c r="G5900" s="83">
        <v>51.853200000000186</v>
      </c>
      <c r="H5900" s="51">
        <v>-80.864220000000003</v>
      </c>
      <c r="I5900" s="42">
        <v>25</v>
      </c>
      <c r="J5900" s="83">
        <v>7.6931999999999334</v>
      </c>
      <c r="K5900" s="66">
        <v>25.128219999999999</v>
      </c>
      <c r="L5900" s="52">
        <v>23.535499999999999</v>
      </c>
      <c r="M5900" s="52">
        <v>35.282200000000003</v>
      </c>
      <c r="N5900" s="33"/>
      <c r="O5900" s="33"/>
      <c r="P5900" s="33">
        <v>41.871053506148229</v>
      </c>
      <c r="Q5900" s="31">
        <v>16.253021499999999</v>
      </c>
      <c r="R5900" s="31"/>
      <c r="S5900" s="31"/>
      <c r="T5900" s="31"/>
      <c r="U5900" s="31"/>
      <c r="V5900" s="31"/>
      <c r="W5900" s="31"/>
      <c r="X5900" s="31"/>
      <c r="Y5900" s="31"/>
      <c r="Z5900" s="31"/>
      <c r="AA5900" s="31"/>
      <c r="AB5900" s="31"/>
      <c r="AC5900" s="31"/>
      <c r="AD5900" s="112"/>
      <c r="AE5900" s="116"/>
      <c r="AF5900" s="120">
        <v>1.1132831752392378</v>
      </c>
      <c r="AG5900" s="120">
        <v>0.45031120388414381</v>
      </c>
      <c r="AH5900" s="34"/>
      <c r="AI5900" s="34"/>
      <c r="AJ5900" s="31"/>
      <c r="AK5900" s="31"/>
      <c r="AL5900" s="31"/>
      <c r="AM5900" s="31"/>
    </row>
    <row r="5901" spans="1:39" s="30" customFormat="1" ht="15" customHeight="1" x14ac:dyDescent="0.2">
      <c r="A5901" s="30">
        <v>6043</v>
      </c>
      <c r="B5901" s="49">
        <v>20140318</v>
      </c>
      <c r="C5901" s="50">
        <v>41717</v>
      </c>
      <c r="D5901" s="51">
        <v>10</v>
      </c>
      <c r="E5901" s="30" t="s">
        <v>49</v>
      </c>
      <c r="F5901" s="42">
        <v>-80</v>
      </c>
      <c r="G5901" s="83">
        <v>54.384000000000299</v>
      </c>
      <c r="H5901" s="51">
        <v>-80.906400000000005</v>
      </c>
      <c r="I5901" s="42">
        <v>25</v>
      </c>
      <c r="J5901" s="83">
        <v>7.6019999999999754</v>
      </c>
      <c r="K5901" s="66">
        <v>25.1267</v>
      </c>
      <c r="L5901" s="52">
        <v>23.748999999999999</v>
      </c>
      <c r="M5901" s="52">
        <v>35.511200000000002</v>
      </c>
      <c r="N5901" s="33"/>
      <c r="O5901" s="33"/>
      <c r="P5901" s="33">
        <v>31.930874044533063</v>
      </c>
      <c r="Q5901" s="31">
        <v>18.280948799999997</v>
      </c>
      <c r="R5901" s="31"/>
      <c r="S5901" s="31"/>
      <c r="T5901" s="31"/>
      <c r="U5901" s="31"/>
      <c r="V5901" s="31"/>
      <c r="W5901" s="31"/>
      <c r="X5901" s="31"/>
      <c r="Y5901" s="31"/>
      <c r="Z5901" s="31"/>
      <c r="AA5901" s="31"/>
      <c r="AB5901" s="31"/>
      <c r="AC5901" s="31"/>
      <c r="AD5901" s="112"/>
      <c r="AE5901" s="116"/>
      <c r="AF5901" s="120">
        <v>1.0755983959223536</v>
      </c>
      <c r="AG5901" s="120">
        <v>0.24720050887262868</v>
      </c>
      <c r="AH5901" s="34"/>
      <c r="AI5901" s="34"/>
      <c r="AJ5901" s="31"/>
      <c r="AK5901" s="31"/>
      <c r="AL5901" s="31"/>
      <c r="AM5901" s="31"/>
    </row>
    <row r="5902" spans="1:39" s="30" customFormat="1" ht="15" customHeight="1" x14ac:dyDescent="0.2">
      <c r="A5902" s="30">
        <v>6044</v>
      </c>
      <c r="B5902" s="49">
        <v>20140318</v>
      </c>
      <c r="C5902" s="50">
        <v>41717</v>
      </c>
      <c r="D5902" s="51">
        <v>11</v>
      </c>
      <c r="E5902" s="30" t="s">
        <v>49</v>
      </c>
      <c r="F5902" s="42">
        <v>-80</v>
      </c>
      <c r="G5902" s="83">
        <v>59.798399999999958</v>
      </c>
      <c r="H5902" s="51">
        <v>-80.996639999999999</v>
      </c>
      <c r="I5902" s="42">
        <v>25</v>
      </c>
      <c r="J5902" s="83">
        <v>6.6683999999999344</v>
      </c>
      <c r="K5902" s="66">
        <v>25.111139999999999</v>
      </c>
      <c r="L5902" s="52">
        <v>23.991900000000001</v>
      </c>
      <c r="M5902" s="52">
        <v>35.014299999999999</v>
      </c>
      <c r="N5902" s="33"/>
      <c r="O5902" s="33"/>
      <c r="P5902" s="33">
        <v>35.825855766035225</v>
      </c>
      <c r="Q5902" s="31">
        <v>10.6273315</v>
      </c>
      <c r="R5902" s="31"/>
      <c r="S5902" s="31"/>
      <c r="T5902" s="31"/>
      <c r="U5902" s="31"/>
      <c r="V5902" s="31"/>
      <c r="W5902" s="31"/>
      <c r="X5902" s="31"/>
      <c r="Y5902" s="31"/>
      <c r="Z5902" s="31"/>
      <c r="AA5902" s="31"/>
      <c r="AB5902" s="31"/>
      <c r="AC5902" s="31"/>
      <c r="AD5902" s="112"/>
      <c r="AE5902" s="116"/>
      <c r="AF5902" s="120">
        <v>0.40877917106329631</v>
      </c>
      <c r="AG5902" s="120">
        <v>0.1467721196581161</v>
      </c>
      <c r="AH5902" s="34"/>
      <c r="AI5902" s="34"/>
      <c r="AJ5902" s="31"/>
      <c r="AK5902" s="31"/>
      <c r="AL5902" s="31"/>
      <c r="AM5902" s="31"/>
    </row>
    <row r="5903" spans="1:39" s="30" customFormat="1" ht="15" customHeight="1" x14ac:dyDescent="0.2">
      <c r="A5903" s="30">
        <v>6045</v>
      </c>
      <c r="B5903" s="49">
        <v>20140318</v>
      </c>
      <c r="C5903" s="50">
        <v>41717</v>
      </c>
      <c r="D5903" s="51">
        <v>33</v>
      </c>
      <c r="E5903" s="30" t="s">
        <v>49</v>
      </c>
      <c r="F5903" s="42">
        <v>-80</v>
      </c>
      <c r="G5903" s="83">
        <v>59.978399999999965</v>
      </c>
      <c r="H5903" s="51">
        <v>-80.999639999999999</v>
      </c>
      <c r="I5903" s="42">
        <v>25</v>
      </c>
      <c r="J5903" s="83">
        <v>4.4748000000000587</v>
      </c>
      <c r="K5903" s="66">
        <v>25.074580000000001</v>
      </c>
      <c r="L5903" s="52">
        <v>23.8352</v>
      </c>
      <c r="M5903" s="52">
        <v>35.633299999999998</v>
      </c>
      <c r="N5903" s="33"/>
      <c r="O5903" s="33"/>
      <c r="P5903" s="33">
        <v>65.569956796277822</v>
      </c>
      <c r="Q5903" s="31">
        <v>11.5086896</v>
      </c>
      <c r="R5903" s="31"/>
      <c r="S5903" s="31"/>
      <c r="T5903" s="31"/>
      <c r="U5903" s="31"/>
      <c r="V5903" s="31"/>
      <c r="W5903" s="31"/>
      <c r="X5903" s="31"/>
      <c r="Y5903" s="31"/>
      <c r="Z5903" s="31"/>
      <c r="AA5903" s="31"/>
      <c r="AB5903" s="31"/>
      <c r="AC5903" s="31"/>
      <c r="AD5903" s="112"/>
      <c r="AE5903" s="116"/>
      <c r="AF5903" s="120">
        <v>0.31902610887346627</v>
      </c>
      <c r="AG5903" s="120">
        <v>0.15529005203927171</v>
      </c>
      <c r="AH5903" s="34"/>
      <c r="AI5903" s="34"/>
      <c r="AJ5903" s="31"/>
      <c r="AK5903" s="31"/>
      <c r="AL5903" s="31"/>
      <c r="AM5903" s="31"/>
    </row>
    <row r="5904" spans="1:39" s="30" customFormat="1" ht="15" customHeight="1" x14ac:dyDescent="0.2">
      <c r="A5904" s="30">
        <v>6046</v>
      </c>
      <c r="B5904" s="49">
        <v>20140318</v>
      </c>
      <c r="C5904" s="50">
        <v>41717</v>
      </c>
      <c r="D5904" s="51">
        <v>32</v>
      </c>
      <c r="E5904" s="30" t="s">
        <v>49</v>
      </c>
      <c r="F5904" s="42">
        <v>-80</v>
      </c>
      <c r="G5904" s="83">
        <v>55.549200000000098</v>
      </c>
      <c r="H5904" s="51">
        <v>-80.925820000000002</v>
      </c>
      <c r="I5904" s="42">
        <v>25</v>
      </c>
      <c r="J5904" s="83">
        <v>0.65640000000009024</v>
      </c>
      <c r="K5904" s="66">
        <v>25.010940000000002</v>
      </c>
      <c r="L5904" s="52">
        <v>24.381399999999999</v>
      </c>
      <c r="M5904" s="52">
        <v>35.907699999999998</v>
      </c>
      <c r="N5904" s="33"/>
      <c r="O5904" s="33"/>
      <c r="P5904" s="33">
        <v>80.096377534064473</v>
      </c>
      <c r="Q5904" s="31">
        <v>14.321534600000001</v>
      </c>
      <c r="R5904" s="31"/>
      <c r="S5904" s="31"/>
      <c r="T5904" s="31"/>
      <c r="U5904" s="31"/>
      <c r="V5904" s="31"/>
      <c r="W5904" s="31"/>
      <c r="X5904" s="31"/>
      <c r="Y5904" s="31"/>
      <c r="Z5904" s="31"/>
      <c r="AA5904" s="31"/>
      <c r="AB5904" s="31"/>
      <c r="AC5904" s="31"/>
      <c r="AD5904" s="112"/>
      <c r="AE5904" s="116"/>
      <c r="AF5904" s="120">
        <v>0.32621786065149744</v>
      </c>
      <c r="AG5904" s="120">
        <v>0.12457648655544526</v>
      </c>
      <c r="AH5904" s="34"/>
      <c r="AI5904" s="34"/>
      <c r="AJ5904" s="31"/>
      <c r="AK5904" s="31"/>
      <c r="AL5904" s="31"/>
      <c r="AM5904" s="31"/>
    </row>
    <row r="5905" spans="1:39" s="30" customFormat="1" ht="15" customHeight="1" x14ac:dyDescent="0.2">
      <c r="A5905" s="30">
        <v>6047</v>
      </c>
      <c r="B5905" s="49">
        <v>20140318</v>
      </c>
      <c r="C5905" s="50">
        <v>41717</v>
      </c>
      <c r="D5905" s="51">
        <v>31</v>
      </c>
      <c r="E5905" s="30" t="s">
        <v>49</v>
      </c>
      <c r="F5905" s="42">
        <v>-80</v>
      </c>
      <c r="G5905" s="83">
        <v>52.124400000000151</v>
      </c>
      <c r="H5905" s="51">
        <v>-80.868740000000003</v>
      </c>
      <c r="I5905" s="42">
        <v>25</v>
      </c>
      <c r="J5905" s="83">
        <v>0.66840000000006228</v>
      </c>
      <c r="K5905" s="66">
        <v>25.011140000000001</v>
      </c>
      <c r="L5905" s="52">
        <v>23.7089</v>
      </c>
      <c r="M5905" s="52">
        <v>36.509300000000003</v>
      </c>
      <c r="N5905" s="33"/>
      <c r="O5905" s="33"/>
      <c r="P5905" s="33">
        <v>79.853772017281486</v>
      </c>
      <c r="Q5905" s="31">
        <v>17.2656457</v>
      </c>
      <c r="R5905" s="31"/>
      <c r="S5905" s="31"/>
      <c r="T5905" s="31"/>
      <c r="U5905" s="31"/>
      <c r="V5905" s="31"/>
      <c r="W5905" s="31"/>
      <c r="X5905" s="31"/>
      <c r="Y5905" s="31"/>
      <c r="Z5905" s="31"/>
      <c r="AA5905" s="31"/>
      <c r="AB5905" s="31"/>
      <c r="AC5905" s="31"/>
      <c r="AD5905" s="112"/>
      <c r="AE5905" s="116"/>
      <c r="AF5905" s="120">
        <v>0.30205357467731253</v>
      </c>
      <c r="AG5905" s="120">
        <v>8.1812725284274482E-2</v>
      </c>
      <c r="AH5905" s="34"/>
      <c r="AI5905" s="34"/>
      <c r="AJ5905" s="31"/>
      <c r="AK5905" s="31"/>
      <c r="AL5905" s="31"/>
      <c r="AM5905" s="31"/>
    </row>
    <row r="5906" spans="1:39" s="30" customFormat="1" ht="15" customHeight="1" x14ac:dyDescent="0.2">
      <c r="A5906" s="30">
        <v>6048</v>
      </c>
      <c r="B5906" s="49">
        <v>20140318</v>
      </c>
      <c r="C5906" s="50">
        <v>41717</v>
      </c>
      <c r="D5906" s="51">
        <v>35</v>
      </c>
      <c r="E5906" s="30" t="s">
        <v>49</v>
      </c>
      <c r="F5906" s="42">
        <v>-80</v>
      </c>
      <c r="G5906" s="83">
        <v>52.74959999999993</v>
      </c>
      <c r="H5906" s="51">
        <v>-80.879159999999999</v>
      </c>
      <c r="I5906" s="42">
        <v>24</v>
      </c>
      <c r="J5906" s="83">
        <v>58.26119999999996</v>
      </c>
      <c r="K5906" s="66">
        <v>24.971019999999999</v>
      </c>
      <c r="L5906" s="52">
        <v>24.575299999999999</v>
      </c>
      <c r="M5906" s="52">
        <v>36.4465</v>
      </c>
      <c r="N5906" s="33"/>
      <c r="O5906" s="33"/>
      <c r="P5906" s="33">
        <v>79.607843137254903</v>
      </c>
      <c r="Q5906" s="31">
        <v>14.158121700000002</v>
      </c>
      <c r="R5906" s="31"/>
      <c r="S5906" s="31"/>
      <c r="T5906" s="31"/>
      <c r="U5906" s="31"/>
      <c r="V5906" s="31"/>
      <c r="W5906" s="31"/>
      <c r="X5906" s="31"/>
      <c r="Y5906" s="31"/>
      <c r="Z5906" s="31"/>
      <c r="AA5906" s="31"/>
      <c r="AB5906" s="31"/>
      <c r="AC5906" s="31"/>
      <c r="AD5906" s="112"/>
      <c r="AE5906" s="116"/>
      <c r="AF5906" s="120">
        <v>0.35297117726577376</v>
      </c>
      <c r="AG5906" s="120">
        <v>5.1022035454380291E-2</v>
      </c>
      <c r="AH5906" s="34"/>
      <c r="AI5906" s="34"/>
      <c r="AJ5906" s="31"/>
      <c r="AK5906" s="31"/>
      <c r="AL5906" s="31"/>
      <c r="AM5906" s="31"/>
    </row>
    <row r="5907" spans="1:39" s="30" customFormat="1" ht="15" customHeight="1" x14ac:dyDescent="0.2">
      <c r="A5907" s="30">
        <v>6049</v>
      </c>
      <c r="B5907" s="49">
        <v>20140318</v>
      </c>
      <c r="C5907" s="50">
        <v>41717</v>
      </c>
      <c r="D5907" s="51">
        <v>30</v>
      </c>
      <c r="E5907" s="30" t="s">
        <v>49</v>
      </c>
      <c r="F5907" s="42">
        <v>-80</v>
      </c>
      <c r="G5907" s="83">
        <v>50.105999999999824</v>
      </c>
      <c r="H5907" s="51">
        <v>-80.835099999999997</v>
      </c>
      <c r="I5907" s="42">
        <v>24</v>
      </c>
      <c r="J5907" s="83">
        <v>58.532399999999924</v>
      </c>
      <c r="K5907" s="66">
        <v>24.975539999999999</v>
      </c>
      <c r="L5907" s="52">
        <v>24.226700000000001</v>
      </c>
      <c r="M5907" s="52">
        <v>36.081400000000002</v>
      </c>
      <c r="N5907" s="33"/>
      <c r="O5907" s="33"/>
      <c r="P5907" s="33">
        <v>80.056497175141246</v>
      </c>
      <c r="Q5907" s="31">
        <v>12.229313700000002</v>
      </c>
      <c r="R5907" s="31"/>
      <c r="S5907" s="31"/>
      <c r="T5907" s="31"/>
      <c r="U5907" s="31"/>
      <c r="V5907" s="31"/>
      <c r="W5907" s="31"/>
      <c r="X5907" s="31"/>
      <c r="Y5907" s="31"/>
      <c r="Z5907" s="31"/>
      <c r="AA5907" s="31"/>
      <c r="AB5907" s="31"/>
      <c r="AC5907" s="31"/>
      <c r="AD5907" s="112"/>
      <c r="AE5907" s="116"/>
      <c r="AF5907" s="120">
        <v>0.26408112528930749</v>
      </c>
      <c r="AG5907" s="120">
        <v>4.4612367983655393E-2</v>
      </c>
      <c r="AH5907" s="34"/>
      <c r="AI5907" s="34"/>
      <c r="AJ5907" s="31"/>
      <c r="AK5907" s="31"/>
      <c r="AL5907" s="31"/>
      <c r="AM5907" s="31"/>
    </row>
    <row r="5908" spans="1:39" s="30" customFormat="1" ht="15" customHeight="1" x14ac:dyDescent="0.2">
      <c r="A5908" s="30">
        <v>6050</v>
      </c>
      <c r="B5908" s="49">
        <v>20140318</v>
      </c>
      <c r="C5908" s="50">
        <v>41717</v>
      </c>
      <c r="D5908" s="51">
        <v>29</v>
      </c>
      <c r="E5908" s="30" t="s">
        <v>50</v>
      </c>
      <c r="F5908" s="42">
        <v>-80</v>
      </c>
      <c r="G5908" s="83">
        <v>48.67320000000035</v>
      </c>
      <c r="H5908" s="51">
        <v>-80.811220000000006</v>
      </c>
      <c r="I5908" s="42">
        <v>24</v>
      </c>
      <c r="J5908" s="83">
        <v>59.89680000000007</v>
      </c>
      <c r="K5908" s="66">
        <v>24.998280000000001</v>
      </c>
      <c r="L5908" s="52">
        <v>24.6739</v>
      </c>
      <c r="M5908" s="52">
        <v>36.711500000000001</v>
      </c>
      <c r="N5908" s="33"/>
      <c r="O5908" s="33"/>
      <c r="P5908" s="33">
        <v>78.95978730475241</v>
      </c>
      <c r="Q5908" s="31">
        <v>17.2656457</v>
      </c>
      <c r="R5908" s="31"/>
      <c r="S5908" s="31"/>
      <c r="T5908" s="31"/>
      <c r="U5908" s="31"/>
      <c r="V5908" s="31"/>
      <c r="W5908" s="31"/>
      <c r="X5908" s="31"/>
      <c r="Y5908" s="31"/>
      <c r="Z5908" s="31"/>
      <c r="AA5908" s="31"/>
      <c r="AB5908" s="31"/>
      <c r="AC5908" s="31"/>
      <c r="AD5908" s="112"/>
      <c r="AE5908" s="116"/>
      <c r="AF5908" s="120">
        <v>0.26897151649836876</v>
      </c>
      <c r="AG5908" s="120">
        <v>4.6754271593852523E-2</v>
      </c>
      <c r="AH5908" s="34"/>
      <c r="AI5908" s="34"/>
      <c r="AJ5908" s="31"/>
      <c r="AK5908" s="31"/>
      <c r="AL5908" s="31"/>
      <c r="AM5908" s="31"/>
    </row>
    <row r="5909" spans="1:39" s="30" customFormat="1" ht="15" customHeight="1" x14ac:dyDescent="0.2">
      <c r="A5909" s="30">
        <v>6051</v>
      </c>
      <c r="B5909" s="49">
        <v>20140318</v>
      </c>
      <c r="C5909" s="50">
        <v>41717</v>
      </c>
      <c r="D5909" s="51">
        <v>28</v>
      </c>
      <c r="E5909" s="30" t="s">
        <v>50</v>
      </c>
      <c r="F5909" s="42">
        <v>-80</v>
      </c>
      <c r="G5909" s="83">
        <v>47.096400000000358</v>
      </c>
      <c r="H5909" s="51">
        <v>-80.784940000000006</v>
      </c>
      <c r="I5909" s="42">
        <v>25</v>
      </c>
      <c r="J5909" s="83">
        <v>4.5599999999978991E-2</v>
      </c>
      <c r="K5909" s="66">
        <v>25.00076</v>
      </c>
      <c r="L5909" s="52">
        <v>25.1007</v>
      </c>
      <c r="M5909" s="52">
        <v>36.1997</v>
      </c>
      <c r="N5909" s="33"/>
      <c r="O5909" s="33"/>
      <c r="P5909" s="33">
        <v>72.871385842472577</v>
      </c>
      <c r="Q5909" s="31">
        <v>16.6441409</v>
      </c>
      <c r="R5909" s="31"/>
      <c r="S5909" s="31"/>
      <c r="T5909" s="31"/>
      <c r="U5909" s="31"/>
      <c r="V5909" s="31"/>
      <c r="W5909" s="31"/>
      <c r="X5909" s="31"/>
      <c r="Y5909" s="31"/>
      <c r="Z5909" s="31"/>
      <c r="AA5909" s="31"/>
      <c r="AB5909" s="31"/>
      <c r="AC5909" s="31"/>
      <c r="AD5909" s="112"/>
      <c r="AE5909" s="116"/>
      <c r="AF5909" s="120">
        <v>0.6187783229818089</v>
      </c>
      <c r="AG5909" s="120">
        <v>2.065933108784784E-2</v>
      </c>
      <c r="AH5909" s="34"/>
      <c r="AI5909" s="34"/>
      <c r="AJ5909" s="31"/>
      <c r="AK5909" s="31"/>
      <c r="AL5909" s="31"/>
      <c r="AM5909" s="31"/>
    </row>
    <row r="5910" spans="1:39" s="30" customFormat="1" ht="15" customHeight="1" x14ac:dyDescent="0.2">
      <c r="A5910" s="30">
        <v>6052</v>
      </c>
      <c r="B5910" s="49">
        <v>20140318</v>
      </c>
      <c r="C5910" s="50">
        <v>41717</v>
      </c>
      <c r="D5910" s="51">
        <v>27</v>
      </c>
      <c r="E5910" s="30" t="s">
        <v>50</v>
      </c>
      <c r="F5910" s="42">
        <v>-80</v>
      </c>
      <c r="G5910" s="83">
        <v>44.926799999999787</v>
      </c>
      <c r="H5910" s="51">
        <v>-80.748779999999996</v>
      </c>
      <c r="I5910" s="42">
        <v>25</v>
      </c>
      <c r="J5910" s="83">
        <v>0.33000000000008356</v>
      </c>
      <c r="K5910" s="66">
        <v>25.005500000000001</v>
      </c>
      <c r="L5910" s="52">
        <v>25.01</v>
      </c>
      <c r="M5910" s="52">
        <v>36.423299999999998</v>
      </c>
      <c r="N5910" s="33"/>
      <c r="O5910" s="33"/>
      <c r="P5910" s="33">
        <v>68.773678963110669</v>
      </c>
      <c r="Q5910" s="31">
        <v>18.018416600000002</v>
      </c>
      <c r="R5910" s="31"/>
      <c r="S5910" s="31"/>
      <c r="T5910" s="31"/>
      <c r="U5910" s="31"/>
      <c r="V5910" s="31"/>
      <c r="W5910" s="31"/>
      <c r="X5910" s="31"/>
      <c r="Y5910" s="31"/>
      <c r="Z5910" s="31"/>
      <c r="AA5910" s="31"/>
      <c r="AB5910" s="31"/>
      <c r="AC5910" s="31"/>
      <c r="AD5910" s="112"/>
      <c r="AE5910" s="116"/>
      <c r="AF5910" s="120">
        <v>0.94413317341994241</v>
      </c>
      <c r="AG5910" s="120">
        <v>0</v>
      </c>
      <c r="AH5910" s="34"/>
      <c r="AI5910" s="34"/>
      <c r="AJ5910" s="31"/>
      <c r="AK5910" s="31"/>
      <c r="AL5910" s="31"/>
      <c r="AM5910" s="31"/>
    </row>
    <row r="5911" spans="1:39" s="30" customFormat="1" ht="15" customHeight="1" x14ac:dyDescent="0.2">
      <c r="A5911" s="30">
        <v>6053</v>
      </c>
      <c r="B5911" s="49">
        <v>20140318</v>
      </c>
      <c r="C5911" s="50">
        <v>41717</v>
      </c>
      <c r="D5911" s="51">
        <v>26</v>
      </c>
      <c r="E5911" s="30" t="s">
        <v>50</v>
      </c>
      <c r="F5911" s="42">
        <v>-80</v>
      </c>
      <c r="G5911" s="83">
        <v>43.29480000000018</v>
      </c>
      <c r="H5911" s="51">
        <v>-80.721580000000003</v>
      </c>
      <c r="I5911" s="42">
        <v>25</v>
      </c>
      <c r="J5911" s="83">
        <v>1.4591999999999672</v>
      </c>
      <c r="K5911" s="66">
        <v>25.024319999999999</v>
      </c>
      <c r="L5911" s="52">
        <v>25.370999999999999</v>
      </c>
      <c r="M5911" s="52">
        <v>35.268900000000002</v>
      </c>
      <c r="N5911" s="33"/>
      <c r="O5911" s="33"/>
      <c r="P5911" s="33">
        <v>69.222333000997011</v>
      </c>
      <c r="Q5911" s="31">
        <v>17.364765000000002</v>
      </c>
      <c r="R5911" s="31"/>
      <c r="S5911" s="31"/>
      <c r="T5911" s="31"/>
      <c r="U5911" s="31"/>
      <c r="V5911" s="31"/>
      <c r="W5911" s="31"/>
      <c r="X5911" s="31"/>
      <c r="Y5911" s="31"/>
      <c r="Z5911" s="31"/>
      <c r="AA5911" s="31"/>
      <c r="AB5911" s="31"/>
      <c r="AC5911" s="31"/>
      <c r="AD5911" s="112"/>
      <c r="AE5911" s="116"/>
      <c r="AF5911" s="120">
        <v>0.59691539757659373</v>
      </c>
      <c r="AG5911" s="120">
        <v>0</v>
      </c>
      <c r="AH5911" s="34"/>
      <c r="AI5911" s="34"/>
      <c r="AJ5911" s="31"/>
      <c r="AK5911" s="31"/>
      <c r="AL5911" s="31"/>
      <c r="AM5911" s="31"/>
    </row>
    <row r="5912" spans="1:39" s="30" customFormat="1" ht="15" customHeight="1" x14ac:dyDescent="0.2">
      <c r="A5912" s="30">
        <v>6054</v>
      </c>
      <c r="B5912" s="49">
        <v>20140318</v>
      </c>
      <c r="C5912" s="50">
        <v>41717</v>
      </c>
      <c r="D5912" s="51">
        <v>36</v>
      </c>
      <c r="E5912" s="30" t="s">
        <v>50</v>
      </c>
      <c r="F5912" s="42">
        <v>-80</v>
      </c>
      <c r="G5912" s="83">
        <v>47.652000000000214</v>
      </c>
      <c r="H5912" s="51">
        <v>-80.794200000000004</v>
      </c>
      <c r="I5912" s="42">
        <v>24</v>
      </c>
      <c r="J5912" s="83">
        <v>57.56520000000009</v>
      </c>
      <c r="K5912" s="66">
        <v>24.959420000000001</v>
      </c>
      <c r="L5912" s="52">
        <v>25.520700000000001</v>
      </c>
      <c r="M5912" s="52">
        <v>36.444800000000001</v>
      </c>
      <c r="N5912" s="33"/>
      <c r="O5912" s="33"/>
      <c r="P5912" s="33">
        <v>74.576271186440664</v>
      </c>
      <c r="Q5912" s="31">
        <v>15.532397400000002</v>
      </c>
      <c r="R5912" s="31"/>
      <c r="S5912" s="31"/>
      <c r="T5912" s="31"/>
      <c r="U5912" s="31"/>
      <c r="V5912" s="31"/>
      <c r="W5912" s="31"/>
      <c r="X5912" s="31"/>
      <c r="Y5912" s="31"/>
      <c r="Z5912" s="31"/>
      <c r="AA5912" s="31"/>
      <c r="AB5912" s="31"/>
      <c r="AC5912" s="31"/>
      <c r="AD5912" s="112"/>
      <c r="AE5912" s="116"/>
      <c r="AF5912" s="120">
        <v>0.74190111342170373</v>
      </c>
      <c r="AG5912" s="120">
        <v>2.6558965275876371E-2</v>
      </c>
      <c r="AH5912" s="34"/>
      <c r="AI5912" s="34"/>
      <c r="AJ5912" s="31"/>
      <c r="AK5912" s="31"/>
      <c r="AL5912" s="31"/>
      <c r="AM5912" s="31"/>
    </row>
    <row r="5913" spans="1:39" s="30" customFormat="1" ht="15" customHeight="1" x14ac:dyDescent="0.2">
      <c r="A5913" s="30">
        <v>6055</v>
      </c>
      <c r="B5913" s="49">
        <v>20140318</v>
      </c>
      <c r="C5913" s="50">
        <v>41717</v>
      </c>
      <c r="D5913" s="51">
        <v>37</v>
      </c>
      <c r="E5913" s="30" t="s">
        <v>50</v>
      </c>
      <c r="F5913" s="42">
        <v>-80</v>
      </c>
      <c r="G5913" s="83">
        <v>45.70559999999972</v>
      </c>
      <c r="H5913" s="51">
        <v>-80.761759999999995</v>
      </c>
      <c r="I5913" s="42">
        <v>24</v>
      </c>
      <c r="J5913" s="83">
        <v>55.966800000000063</v>
      </c>
      <c r="K5913" s="66">
        <v>24.932780000000001</v>
      </c>
      <c r="L5913" s="52">
        <v>25.609000000000002</v>
      </c>
      <c r="M5913" s="52">
        <v>36.290399999999998</v>
      </c>
      <c r="N5913" s="33"/>
      <c r="O5913" s="33"/>
      <c r="P5913" s="33">
        <v>63.742107012296444</v>
      </c>
      <c r="Q5913" s="31">
        <v>16.970966699999998</v>
      </c>
      <c r="R5913" s="31"/>
      <c r="S5913" s="31"/>
      <c r="T5913" s="31"/>
      <c r="U5913" s="31"/>
      <c r="V5913" s="31"/>
      <c r="W5913" s="31"/>
      <c r="X5913" s="31"/>
      <c r="Y5913" s="31"/>
      <c r="Z5913" s="31"/>
      <c r="AA5913" s="31"/>
      <c r="AB5913" s="31"/>
      <c r="AC5913" s="31"/>
      <c r="AD5913" s="112"/>
      <c r="AE5913" s="116"/>
      <c r="AF5913" s="120">
        <v>1.22662518326101</v>
      </c>
      <c r="AG5913" s="120">
        <v>0</v>
      </c>
      <c r="AH5913" s="34"/>
      <c r="AI5913" s="34"/>
      <c r="AJ5913" s="31"/>
      <c r="AK5913" s="31"/>
      <c r="AL5913" s="31"/>
      <c r="AM5913" s="31"/>
    </row>
    <row r="5914" spans="1:39" s="30" customFormat="1" ht="15" customHeight="1" x14ac:dyDescent="0.2">
      <c r="A5914" s="30">
        <v>6056</v>
      </c>
      <c r="B5914" s="49">
        <v>20140318</v>
      </c>
      <c r="C5914" s="50">
        <v>41717</v>
      </c>
      <c r="D5914" s="51">
        <v>38</v>
      </c>
      <c r="E5914" s="30" t="s">
        <v>50</v>
      </c>
      <c r="F5914" s="42">
        <v>-80</v>
      </c>
      <c r="G5914" s="83">
        <v>41.831999999999709</v>
      </c>
      <c r="H5914" s="51">
        <v>-80.697199999999995</v>
      </c>
      <c r="I5914" s="42">
        <v>24</v>
      </c>
      <c r="J5914" s="83">
        <v>59.162399999999948</v>
      </c>
      <c r="K5914" s="66">
        <v>24.986039999999999</v>
      </c>
      <c r="L5914" s="52">
        <v>25.475100000000001</v>
      </c>
      <c r="M5914" s="52">
        <v>35.069200000000002</v>
      </c>
      <c r="N5914" s="33"/>
      <c r="O5914" s="33"/>
      <c r="P5914" s="33">
        <v>51.083416417414419</v>
      </c>
      <c r="Q5914" s="31">
        <v>14.846599000000001</v>
      </c>
      <c r="R5914" s="31"/>
      <c r="S5914" s="31"/>
      <c r="T5914" s="31"/>
      <c r="U5914" s="31"/>
      <c r="V5914" s="31"/>
      <c r="W5914" s="31"/>
      <c r="X5914" s="31"/>
      <c r="Y5914" s="31"/>
      <c r="Z5914" s="31"/>
      <c r="AA5914" s="31"/>
      <c r="AB5914" s="31"/>
      <c r="AC5914" s="31"/>
      <c r="AD5914" s="112"/>
      <c r="AE5914" s="116"/>
      <c r="AF5914" s="120">
        <v>0.49709388289751999</v>
      </c>
      <c r="AG5914" s="120">
        <v>4.894053249066584E-3</v>
      </c>
      <c r="AH5914" s="34"/>
      <c r="AI5914" s="34"/>
      <c r="AJ5914" s="31"/>
      <c r="AK5914" s="31"/>
      <c r="AL5914" s="31"/>
      <c r="AM5914" s="31"/>
    </row>
    <row r="5915" spans="1:39" s="30" customFormat="1" ht="15" customHeight="1" x14ac:dyDescent="0.2">
      <c r="A5915" s="30">
        <v>6057</v>
      </c>
      <c r="B5915" s="49">
        <v>20140318</v>
      </c>
      <c r="C5915" s="50">
        <v>41717</v>
      </c>
      <c r="D5915" s="51">
        <v>39</v>
      </c>
      <c r="E5915" s="30" t="s">
        <v>50</v>
      </c>
      <c r="F5915" s="42">
        <v>-80</v>
      </c>
      <c r="G5915" s="83">
        <v>38.800800000000208</v>
      </c>
      <c r="H5915" s="51">
        <v>-80.646680000000003</v>
      </c>
      <c r="I5915" s="42">
        <v>25</v>
      </c>
      <c r="J5915" s="83">
        <v>0.47040000000009741</v>
      </c>
      <c r="K5915" s="66">
        <v>25.007840000000002</v>
      </c>
      <c r="L5915" s="52">
        <v>25.3415</v>
      </c>
      <c r="M5915" s="52">
        <v>34.406199999999998</v>
      </c>
      <c r="N5915" s="33"/>
      <c r="O5915" s="33"/>
      <c r="P5915" s="33">
        <v>51.691591890993685</v>
      </c>
      <c r="Q5915" s="31">
        <v>8.5324317000000018</v>
      </c>
      <c r="R5915" s="31"/>
      <c r="S5915" s="31"/>
      <c r="T5915" s="31"/>
      <c r="U5915" s="31"/>
      <c r="V5915" s="31"/>
      <c r="W5915" s="31"/>
      <c r="X5915" s="31"/>
      <c r="Y5915" s="31"/>
      <c r="Z5915" s="31"/>
      <c r="AA5915" s="31"/>
      <c r="AB5915" s="31"/>
      <c r="AC5915" s="31"/>
      <c r="AD5915" s="112"/>
      <c r="AE5915" s="116"/>
      <c r="AF5915" s="120">
        <v>0.45739541308278753</v>
      </c>
      <c r="AG5915" s="120">
        <v>0</v>
      </c>
      <c r="AH5915" s="34"/>
      <c r="AI5915" s="34"/>
      <c r="AJ5915" s="31"/>
      <c r="AK5915" s="31"/>
      <c r="AL5915" s="31"/>
      <c r="AM5915" s="31"/>
    </row>
    <row r="5916" spans="1:39" s="30" customFormat="1" ht="15" customHeight="1" x14ac:dyDescent="0.2">
      <c r="A5916" s="30">
        <v>6058</v>
      </c>
      <c r="B5916" s="49">
        <v>20140318</v>
      </c>
      <c r="C5916" s="50">
        <v>41717</v>
      </c>
      <c r="D5916" s="51">
        <v>18</v>
      </c>
      <c r="E5916" s="30" t="s">
        <v>50</v>
      </c>
      <c r="F5916" s="42">
        <v>-80</v>
      </c>
      <c r="G5916" s="83">
        <v>36.687599999999634</v>
      </c>
      <c r="H5916" s="51">
        <v>-80.611459999999994</v>
      </c>
      <c r="I5916" s="42">
        <v>24</v>
      </c>
      <c r="J5916" s="83">
        <v>58.664400000000043</v>
      </c>
      <c r="K5916" s="66">
        <v>24.977740000000001</v>
      </c>
      <c r="L5916" s="52">
        <v>25.3993</v>
      </c>
      <c r="M5916" s="52">
        <v>36.200899999999997</v>
      </c>
      <c r="N5916" s="33"/>
      <c r="O5916" s="33"/>
      <c r="P5916" s="33">
        <v>54.41010302426055</v>
      </c>
      <c r="Q5916" s="31">
        <v>6.7991834000000004</v>
      </c>
      <c r="R5916" s="31"/>
      <c r="S5916" s="31"/>
      <c r="T5916" s="31"/>
      <c r="U5916" s="31"/>
      <c r="V5916" s="31"/>
      <c r="W5916" s="31"/>
      <c r="X5916" s="31"/>
      <c r="Y5916" s="31"/>
      <c r="Z5916" s="31"/>
      <c r="AA5916" s="31"/>
      <c r="AB5916" s="31"/>
      <c r="AC5916" s="31"/>
      <c r="AD5916" s="112"/>
      <c r="AE5916" s="116"/>
      <c r="AF5916" s="120">
        <v>0.3103960067398287</v>
      </c>
      <c r="AG5916" s="120">
        <v>3.1034031381405987E-2</v>
      </c>
      <c r="AH5916" s="34"/>
      <c r="AI5916" s="34"/>
      <c r="AJ5916" s="31"/>
      <c r="AK5916" s="31"/>
      <c r="AL5916" s="31"/>
      <c r="AM5916" s="31"/>
    </row>
    <row r="5917" spans="1:39" s="30" customFormat="1" ht="15" customHeight="1" x14ac:dyDescent="0.2">
      <c r="A5917" s="30">
        <v>6059</v>
      </c>
      <c r="B5917" s="49">
        <v>20140318</v>
      </c>
      <c r="C5917" s="50">
        <v>41718</v>
      </c>
      <c r="D5917" s="51">
        <v>17</v>
      </c>
      <c r="E5917" s="30" t="s">
        <v>50</v>
      </c>
      <c r="F5917" s="42">
        <v>-80</v>
      </c>
      <c r="G5917" s="83">
        <v>42.556800000000408</v>
      </c>
      <c r="H5917" s="51">
        <v>-80.709280000000007</v>
      </c>
      <c r="I5917" s="42">
        <v>24</v>
      </c>
      <c r="J5917" s="83">
        <v>55.328399999999931</v>
      </c>
      <c r="K5917" s="66">
        <v>24.922139999999999</v>
      </c>
      <c r="L5917" s="52">
        <v>25.052299999999999</v>
      </c>
      <c r="M5917" s="52">
        <v>35.920900000000003</v>
      </c>
      <c r="N5917" s="33"/>
      <c r="O5917" s="33"/>
      <c r="P5917" s="33">
        <v>34.363575938850119</v>
      </c>
      <c r="Q5917" s="31">
        <v>15.401131300000001</v>
      </c>
      <c r="R5917" s="31"/>
      <c r="S5917" s="31"/>
      <c r="T5917" s="31"/>
      <c r="U5917" s="31"/>
      <c r="V5917" s="31"/>
      <c r="W5917" s="31"/>
      <c r="X5917" s="31"/>
      <c r="Y5917" s="31"/>
      <c r="Z5917" s="31"/>
      <c r="AA5917" s="31"/>
      <c r="AB5917" s="31"/>
      <c r="AC5917" s="31"/>
      <c r="AD5917" s="112"/>
      <c r="AE5917" s="116"/>
      <c r="AF5917" s="120">
        <v>0.51866913823161376</v>
      </c>
      <c r="AG5917" s="120">
        <v>5.8706515721979768E-2</v>
      </c>
      <c r="AH5917" s="34"/>
      <c r="AI5917" s="34"/>
      <c r="AJ5917" s="31"/>
      <c r="AK5917" s="31"/>
      <c r="AL5917" s="31"/>
      <c r="AM5917" s="31"/>
    </row>
    <row r="5918" spans="1:39" s="30" customFormat="1" ht="15" customHeight="1" x14ac:dyDescent="0.2">
      <c r="A5918" s="30">
        <v>6060</v>
      </c>
      <c r="B5918" s="49">
        <v>20140318</v>
      </c>
      <c r="C5918" s="50">
        <v>41718</v>
      </c>
      <c r="D5918" s="51">
        <v>16</v>
      </c>
      <c r="E5918" s="30" t="s">
        <v>50</v>
      </c>
      <c r="F5918" s="42">
        <v>-80</v>
      </c>
      <c r="G5918" s="83">
        <v>49.886400000000037</v>
      </c>
      <c r="H5918" s="51">
        <v>-80.831440000000001</v>
      </c>
      <c r="I5918" s="42">
        <v>24</v>
      </c>
      <c r="J5918" s="83">
        <v>52.503600000000077</v>
      </c>
      <c r="K5918" s="66">
        <v>24.875060000000001</v>
      </c>
      <c r="L5918" s="52">
        <v>25.0426</v>
      </c>
      <c r="M5918" s="52">
        <v>36.043500000000002</v>
      </c>
      <c r="N5918" s="33"/>
      <c r="O5918" s="33"/>
      <c r="P5918" s="33">
        <v>70.152874709205719</v>
      </c>
      <c r="Q5918" s="31">
        <v>11.803368600000001</v>
      </c>
      <c r="R5918" s="31"/>
      <c r="S5918" s="31"/>
      <c r="T5918" s="31"/>
      <c r="U5918" s="31"/>
      <c r="V5918" s="31"/>
      <c r="W5918" s="31"/>
      <c r="X5918" s="31"/>
      <c r="Y5918" s="31"/>
      <c r="Z5918" s="31"/>
      <c r="AA5918" s="31"/>
      <c r="AB5918" s="31"/>
      <c r="AC5918" s="31"/>
      <c r="AD5918" s="112"/>
      <c r="AE5918" s="116"/>
      <c r="AF5918" s="120">
        <v>0.34779311598559126</v>
      </c>
      <c r="AG5918" s="120">
        <v>4.6257886817680338E-2</v>
      </c>
      <c r="AH5918" s="34"/>
      <c r="AI5918" s="34"/>
      <c r="AJ5918" s="31"/>
      <c r="AK5918" s="31"/>
      <c r="AL5918" s="31"/>
      <c r="AM5918" s="31"/>
    </row>
    <row r="5919" spans="1:39" s="30" customFormat="1" ht="15" customHeight="1" x14ac:dyDescent="0.2">
      <c r="A5919" s="30">
        <v>6061</v>
      </c>
      <c r="B5919" s="49">
        <v>20140318</v>
      </c>
      <c r="C5919" s="50">
        <v>41718</v>
      </c>
      <c r="D5919" s="51">
        <v>15</v>
      </c>
      <c r="E5919" s="30" t="s">
        <v>49</v>
      </c>
      <c r="F5919" s="42">
        <v>-80</v>
      </c>
      <c r="G5919" s="83">
        <v>56.91960000000023</v>
      </c>
      <c r="H5919" s="51">
        <v>-80.948660000000004</v>
      </c>
      <c r="I5919" s="42">
        <v>24</v>
      </c>
      <c r="J5919" s="83">
        <v>55.917600000000007</v>
      </c>
      <c r="K5919" s="66">
        <v>24.93196</v>
      </c>
      <c r="L5919" s="52">
        <v>24.532599999999999</v>
      </c>
      <c r="M5919" s="52">
        <v>36.014800000000001</v>
      </c>
      <c r="N5919" s="33"/>
      <c r="O5919" s="33"/>
      <c r="P5919" s="33">
        <v>65.407111997341303</v>
      </c>
      <c r="Q5919" s="31">
        <v>7.5519543000000002</v>
      </c>
      <c r="R5919" s="31"/>
      <c r="S5919" s="31"/>
      <c r="T5919" s="31"/>
      <c r="U5919" s="31"/>
      <c r="V5919" s="31"/>
      <c r="W5919" s="31"/>
      <c r="X5919" s="31"/>
      <c r="Y5919" s="31"/>
      <c r="Z5919" s="31"/>
      <c r="AA5919" s="31"/>
      <c r="AB5919" s="31"/>
      <c r="AC5919" s="31"/>
      <c r="AD5919" s="112"/>
      <c r="AE5919" s="116"/>
      <c r="AF5919" s="120">
        <v>0.29399881268591754</v>
      </c>
      <c r="AG5919" s="120">
        <v>5.7858421201803692E-2</v>
      </c>
      <c r="AH5919" s="34"/>
      <c r="AI5919" s="34"/>
      <c r="AJ5919" s="31"/>
      <c r="AK5919" s="31"/>
      <c r="AL5919" s="31"/>
      <c r="AM5919" s="31"/>
    </row>
    <row r="5920" spans="1:39" s="30" customFormat="1" ht="15" customHeight="1" x14ac:dyDescent="0.2">
      <c r="A5920" s="30">
        <v>6062</v>
      </c>
      <c r="B5920" s="49">
        <v>20140318</v>
      </c>
      <c r="C5920" s="50">
        <v>41718</v>
      </c>
      <c r="D5920" s="51">
        <v>34</v>
      </c>
      <c r="E5920" s="30" t="s">
        <v>49</v>
      </c>
      <c r="F5920" s="42">
        <v>-80</v>
      </c>
      <c r="G5920" s="83">
        <v>57.366000000000383</v>
      </c>
      <c r="H5920" s="51">
        <v>-80.956100000000006</v>
      </c>
      <c r="I5920" s="42">
        <v>24</v>
      </c>
      <c r="J5920" s="83">
        <v>59.307599999999994</v>
      </c>
      <c r="K5920" s="66">
        <v>24.98846</v>
      </c>
      <c r="L5920" s="52">
        <v>24.475999999999999</v>
      </c>
      <c r="M5920" s="52">
        <v>35.9084</v>
      </c>
      <c r="N5920" s="33"/>
      <c r="O5920" s="33"/>
      <c r="P5920" s="33">
        <v>65.324027916251239</v>
      </c>
      <c r="Q5920" s="31">
        <v>6.9947431000000009</v>
      </c>
      <c r="R5920" s="31"/>
      <c r="S5920" s="31"/>
      <c r="T5920" s="31"/>
      <c r="U5920" s="31"/>
      <c r="V5920" s="31"/>
      <c r="W5920" s="31"/>
      <c r="X5920" s="31"/>
      <c r="Y5920" s="31"/>
      <c r="Z5920" s="31"/>
      <c r="AA5920" s="31"/>
      <c r="AB5920" s="31"/>
      <c r="AC5920" s="31"/>
      <c r="AD5920" s="112"/>
      <c r="AE5920" s="116"/>
      <c r="AF5920" s="120">
        <v>0.56843606053559015</v>
      </c>
      <c r="AG5920" s="120">
        <v>0.13770333648787253</v>
      </c>
      <c r="AH5920" s="34"/>
      <c r="AI5920" s="34"/>
      <c r="AJ5920" s="31"/>
      <c r="AK5920" s="31"/>
      <c r="AL5920" s="31"/>
      <c r="AM5920" s="31"/>
    </row>
    <row r="5921" spans="1:39" s="30" customFormat="1" ht="15" customHeight="1" x14ac:dyDescent="0.2">
      <c r="A5921" s="30">
        <v>6063</v>
      </c>
      <c r="B5921" s="49">
        <v>20140318</v>
      </c>
      <c r="C5921" s="50">
        <v>41718</v>
      </c>
      <c r="D5921" s="51">
        <v>14</v>
      </c>
      <c r="E5921" s="30" t="s">
        <v>49</v>
      </c>
      <c r="F5921" s="42">
        <v>-81</v>
      </c>
      <c r="G5921" s="83">
        <v>1.7339999999995825</v>
      </c>
      <c r="H5921" s="51">
        <v>-81.028899999999993</v>
      </c>
      <c r="I5921" s="42">
        <v>25</v>
      </c>
      <c r="J5921" s="83">
        <v>2.0951999999999771</v>
      </c>
      <c r="K5921" s="66">
        <v>25.03492</v>
      </c>
      <c r="L5921" s="52">
        <v>24.334900000000001</v>
      </c>
      <c r="M5921" s="52">
        <v>35.215899999999998</v>
      </c>
      <c r="N5921" s="33"/>
      <c r="O5921" s="33"/>
      <c r="P5921" s="33">
        <v>33.024260551678303</v>
      </c>
      <c r="Q5921" s="31">
        <v>9.1217897000000008</v>
      </c>
      <c r="R5921" s="31"/>
      <c r="S5921" s="31"/>
      <c r="T5921" s="31"/>
      <c r="U5921" s="31"/>
      <c r="V5921" s="31"/>
      <c r="W5921" s="31"/>
      <c r="X5921" s="31"/>
      <c r="Y5921" s="31"/>
      <c r="Z5921" s="31"/>
      <c r="AA5921" s="31"/>
      <c r="AB5921" s="31"/>
      <c r="AC5921" s="31"/>
      <c r="AD5921" s="112"/>
      <c r="AE5921" s="116"/>
      <c r="AF5921" s="120">
        <v>0.99994116721746518</v>
      </c>
      <c r="AG5921" s="120">
        <v>0.2045211902741349</v>
      </c>
      <c r="AH5921" s="34"/>
      <c r="AI5921" s="34"/>
      <c r="AJ5921" s="31"/>
      <c r="AK5921" s="31"/>
      <c r="AL5921" s="31"/>
      <c r="AM5921" s="31"/>
    </row>
    <row r="5922" spans="1:39" s="30" customFormat="1" ht="15" customHeight="1" x14ac:dyDescent="0.2">
      <c r="A5922" s="30">
        <v>6064</v>
      </c>
      <c r="B5922" s="49">
        <v>20140318</v>
      </c>
      <c r="C5922" s="50">
        <v>41718</v>
      </c>
      <c r="D5922" s="51">
        <v>12</v>
      </c>
      <c r="E5922" s="30" t="s">
        <v>49</v>
      </c>
      <c r="F5922" s="42">
        <v>-81</v>
      </c>
      <c r="G5922" s="83">
        <v>3.9827999999997132</v>
      </c>
      <c r="H5922" s="51">
        <v>-81.066379999999995</v>
      </c>
      <c r="I5922" s="42">
        <v>25</v>
      </c>
      <c r="J5922" s="83">
        <v>6.7656000000000915</v>
      </c>
      <c r="K5922" s="66">
        <v>25.112760000000002</v>
      </c>
      <c r="L5922" s="52">
        <v>24.312899999999999</v>
      </c>
      <c r="M5922" s="52">
        <v>34.862200000000001</v>
      </c>
      <c r="N5922" s="33"/>
      <c r="O5922" s="33"/>
      <c r="P5922" s="33">
        <v>8.1090063143901627</v>
      </c>
      <c r="Q5922" s="31">
        <v>14.943039400000002</v>
      </c>
      <c r="R5922" s="31"/>
      <c r="S5922" s="31"/>
      <c r="T5922" s="31"/>
      <c r="U5922" s="31"/>
      <c r="V5922" s="31"/>
      <c r="W5922" s="31"/>
      <c r="X5922" s="31"/>
      <c r="Y5922" s="31"/>
      <c r="Z5922" s="31"/>
      <c r="AA5922" s="31"/>
      <c r="AB5922" s="31"/>
      <c r="AC5922" s="31"/>
      <c r="AD5922" s="112"/>
      <c r="AE5922" s="116"/>
      <c r="AF5922" s="120">
        <v>3.4635476562998497</v>
      </c>
      <c r="AG5922" s="120">
        <v>0.64307002522224455</v>
      </c>
      <c r="AH5922" s="34"/>
      <c r="AI5922" s="34"/>
      <c r="AJ5922" s="31"/>
      <c r="AK5922" s="31"/>
      <c r="AL5922" s="31"/>
      <c r="AM5922" s="31"/>
    </row>
    <row r="5923" spans="1:39" s="30" customFormat="1" ht="15" customHeight="1" x14ac:dyDescent="0.2">
      <c r="A5923" s="30">
        <v>6065</v>
      </c>
      <c r="B5923" s="49">
        <v>20140318</v>
      </c>
      <c r="C5923" s="50">
        <v>41718</v>
      </c>
      <c r="D5923" s="51">
        <v>13</v>
      </c>
      <c r="E5923" s="30" t="s">
        <v>49</v>
      </c>
      <c r="F5923" s="42">
        <v>-81</v>
      </c>
      <c r="G5923" s="83">
        <v>5.8224000000004139</v>
      </c>
      <c r="H5923" s="51">
        <v>-81.097040000000007</v>
      </c>
      <c r="I5923" s="42">
        <v>25</v>
      </c>
      <c r="J5923" s="83">
        <v>6.7956000000000216</v>
      </c>
      <c r="K5923" s="66">
        <v>25.11326</v>
      </c>
      <c r="L5923" s="52">
        <v>24.363700000000001</v>
      </c>
      <c r="M5923" s="52">
        <v>34.828899999999997</v>
      </c>
      <c r="N5923" s="33"/>
      <c r="O5923" s="33"/>
      <c r="P5923" s="33">
        <v>2.4692588899966768</v>
      </c>
      <c r="Q5923" s="31">
        <v>17.461205400000001</v>
      </c>
      <c r="R5923" s="31"/>
      <c r="S5923" s="31"/>
      <c r="T5923" s="31"/>
      <c r="U5923" s="31"/>
      <c r="V5923" s="31"/>
      <c r="W5923" s="31"/>
      <c r="X5923" s="31"/>
      <c r="Y5923" s="31"/>
      <c r="Z5923" s="31"/>
      <c r="AA5923" s="31"/>
      <c r="AB5923" s="31"/>
      <c r="AC5923" s="31"/>
      <c r="AD5923" s="112"/>
      <c r="AE5923" s="116"/>
      <c r="AF5923" s="120">
        <v>5.4005261351829335</v>
      </c>
      <c r="AG5923" s="120">
        <v>1.6786506495371745</v>
      </c>
      <c r="AH5923" s="34"/>
      <c r="AI5923" s="34"/>
      <c r="AJ5923" s="31"/>
      <c r="AK5923" s="31"/>
      <c r="AL5923" s="31"/>
      <c r="AM5923" s="31"/>
    </row>
    <row r="5924" spans="1:39" s="30" customFormat="1" ht="15" customHeight="1" x14ac:dyDescent="0.2">
      <c r="A5924" s="30">
        <v>6066</v>
      </c>
      <c r="B5924" s="49">
        <v>20140318</v>
      </c>
      <c r="C5924" s="50">
        <v>41718</v>
      </c>
      <c r="D5924" s="51">
        <v>64</v>
      </c>
      <c r="E5924" s="30" t="s">
        <v>197</v>
      </c>
      <c r="F5924" s="42">
        <v>-81</v>
      </c>
      <c r="G5924" s="83">
        <v>9.4043999999999528</v>
      </c>
      <c r="H5924" s="51">
        <v>-81.156739999999999</v>
      </c>
      <c r="I5924" s="42">
        <v>25</v>
      </c>
      <c r="J5924" s="83">
        <v>10.04400000000004</v>
      </c>
      <c r="K5924" s="66">
        <v>25.167400000000001</v>
      </c>
      <c r="L5924" s="52">
        <v>24.180800000000001</v>
      </c>
      <c r="M5924" s="52">
        <v>34.129199999999997</v>
      </c>
      <c r="N5924" s="33"/>
      <c r="O5924" s="33"/>
      <c r="P5924" s="33">
        <v>2.023928215353938</v>
      </c>
      <c r="Q5924" s="31">
        <v>20.994674499999999</v>
      </c>
      <c r="R5924" s="31"/>
      <c r="S5924" s="31"/>
      <c r="T5924" s="31"/>
      <c r="U5924" s="31"/>
      <c r="V5924" s="31"/>
      <c r="W5924" s="31"/>
      <c r="X5924" s="31"/>
      <c r="Y5924" s="31"/>
      <c r="Z5924" s="31"/>
      <c r="AA5924" s="31"/>
      <c r="AB5924" s="31"/>
      <c r="AC5924" s="31"/>
      <c r="AD5924" s="112"/>
      <c r="AE5924" s="116"/>
      <c r="AF5924" s="120">
        <v>5.0601165510227872</v>
      </c>
      <c r="AG5924" s="120">
        <v>0.70757766539309774</v>
      </c>
      <c r="AH5924" s="34"/>
      <c r="AI5924" s="34"/>
      <c r="AJ5924" s="31"/>
      <c r="AK5924" s="31"/>
      <c r="AL5924" s="31"/>
      <c r="AM5924" s="31"/>
    </row>
    <row r="5925" spans="1:39" s="30" customFormat="1" ht="15" customHeight="1" x14ac:dyDescent="0.2">
      <c r="A5925" s="30">
        <v>6067</v>
      </c>
      <c r="B5925" s="49">
        <v>20140318</v>
      </c>
      <c r="C5925" s="50">
        <v>41718</v>
      </c>
      <c r="D5925" s="51">
        <v>63</v>
      </c>
      <c r="E5925" s="30" t="s">
        <v>197</v>
      </c>
      <c r="F5925" s="42">
        <v>-81</v>
      </c>
      <c r="G5925" s="83">
        <v>12.027600000000405</v>
      </c>
      <c r="H5925" s="51">
        <v>-81.200460000000007</v>
      </c>
      <c r="I5925" s="42">
        <v>25</v>
      </c>
      <c r="J5925" s="83">
        <v>10.005600000000001</v>
      </c>
      <c r="K5925" s="66">
        <v>25.16676</v>
      </c>
      <c r="L5925" s="52">
        <v>24.0349</v>
      </c>
      <c r="M5925" s="52">
        <v>33.599800000000002</v>
      </c>
      <c r="N5925" s="33"/>
      <c r="O5925" s="33"/>
      <c r="P5925" s="33">
        <v>11.316051844466601</v>
      </c>
      <c r="Q5925" s="31">
        <v>13.962562000000002</v>
      </c>
      <c r="R5925" s="31"/>
      <c r="S5925" s="31"/>
      <c r="T5925" s="31"/>
      <c r="U5925" s="31"/>
      <c r="V5925" s="31"/>
      <c r="W5925" s="31"/>
      <c r="X5925" s="31"/>
      <c r="Y5925" s="31"/>
      <c r="Z5925" s="31"/>
      <c r="AA5925" s="31"/>
      <c r="AB5925" s="31"/>
      <c r="AC5925" s="31"/>
      <c r="AD5925" s="112"/>
      <c r="AE5925" s="116"/>
      <c r="AF5925" s="120">
        <v>2.5789621876020061</v>
      </c>
      <c r="AG5925" s="120">
        <v>0.44613704930310905</v>
      </c>
      <c r="AH5925" s="34"/>
      <c r="AI5925" s="34"/>
      <c r="AJ5925" s="31"/>
      <c r="AK5925" s="31"/>
      <c r="AL5925" s="31"/>
      <c r="AM5925" s="31"/>
    </row>
    <row r="5926" spans="1:39" s="30" customFormat="1" ht="15" customHeight="1" x14ac:dyDescent="0.2">
      <c r="A5926" s="30">
        <v>6068</v>
      </c>
      <c r="B5926" s="49">
        <v>20140318</v>
      </c>
      <c r="C5926" s="50">
        <v>41718</v>
      </c>
      <c r="D5926" s="51">
        <v>62</v>
      </c>
      <c r="E5926" s="30" t="s">
        <v>197</v>
      </c>
      <c r="F5926" s="42">
        <v>-81</v>
      </c>
      <c r="G5926" s="83">
        <v>14.130000000000109</v>
      </c>
      <c r="H5926" s="51">
        <v>-81.235500000000002</v>
      </c>
      <c r="I5926" s="42">
        <v>25</v>
      </c>
      <c r="J5926" s="83">
        <v>10.015200000000064</v>
      </c>
      <c r="K5926" s="66">
        <v>25.166920000000001</v>
      </c>
      <c r="L5926" s="52">
        <v>24.010999999999999</v>
      </c>
      <c r="M5926" s="52">
        <v>34.357900000000001</v>
      </c>
      <c r="N5926" s="33"/>
      <c r="O5926" s="33"/>
      <c r="P5926" s="33">
        <v>25.965437022266535</v>
      </c>
      <c r="Q5926" s="31">
        <v>9.9388542000000015</v>
      </c>
      <c r="R5926" s="31"/>
      <c r="S5926" s="31"/>
      <c r="T5926" s="31"/>
      <c r="U5926" s="31"/>
      <c r="V5926" s="31"/>
      <c r="W5926" s="31"/>
      <c r="X5926" s="31"/>
      <c r="Y5926" s="31"/>
      <c r="Z5926" s="31"/>
      <c r="AA5926" s="31"/>
      <c r="AB5926" s="31"/>
      <c r="AC5926" s="31"/>
      <c r="AD5926" s="112"/>
      <c r="AE5926" s="116"/>
      <c r="AF5926" s="120">
        <v>2.0867586959135478</v>
      </c>
      <c r="AG5926" s="120">
        <v>0.85128558098764551</v>
      </c>
      <c r="AH5926" s="34"/>
      <c r="AI5926" s="34"/>
      <c r="AJ5926" s="31"/>
      <c r="AK5926" s="31"/>
      <c r="AL5926" s="31"/>
      <c r="AM5926" s="31"/>
    </row>
    <row r="5927" spans="1:39" s="30" customFormat="1" ht="15" customHeight="1" x14ac:dyDescent="0.2">
      <c r="A5927" s="30">
        <v>6069</v>
      </c>
      <c r="B5927" s="49">
        <v>20140318</v>
      </c>
      <c r="C5927" s="50">
        <v>41718</v>
      </c>
      <c r="D5927" s="51">
        <v>54</v>
      </c>
      <c r="E5927" s="30" t="s">
        <v>197</v>
      </c>
      <c r="F5927" s="42">
        <v>-81</v>
      </c>
      <c r="G5927" s="83">
        <v>9.2304000000001452</v>
      </c>
      <c r="H5927" s="51">
        <v>-81.153840000000002</v>
      </c>
      <c r="I5927" s="42">
        <v>25</v>
      </c>
      <c r="J5927" s="83">
        <v>20.678399999999897</v>
      </c>
      <c r="K5927" s="66">
        <v>25.344639999999998</v>
      </c>
      <c r="L5927" s="52">
        <v>23.966799999999999</v>
      </c>
      <c r="M5927" s="52">
        <v>31.263500000000001</v>
      </c>
      <c r="N5927" s="33"/>
      <c r="O5927" s="33"/>
      <c r="P5927" s="33">
        <v>23.612495845795944</v>
      </c>
      <c r="Q5927" s="31">
        <v>27.994640200000003</v>
      </c>
      <c r="R5927" s="31"/>
      <c r="S5927" s="31"/>
      <c r="T5927" s="31"/>
      <c r="U5927" s="31"/>
      <c r="V5927" s="31"/>
      <c r="W5927" s="31"/>
      <c r="X5927" s="31"/>
      <c r="Y5927" s="31"/>
      <c r="Z5927" s="31"/>
      <c r="AA5927" s="31"/>
      <c r="AB5927" s="31"/>
      <c r="AC5927" s="31"/>
      <c r="AD5927" s="112"/>
      <c r="AE5927" s="116"/>
      <c r="AF5927" s="120">
        <v>2.4221819988409248</v>
      </c>
      <c r="AG5927" s="120">
        <v>0.95574444365111932</v>
      </c>
      <c r="AH5927" s="34"/>
      <c r="AI5927" s="34"/>
      <c r="AJ5927" s="31"/>
      <c r="AK5927" s="31"/>
      <c r="AL5927" s="31"/>
      <c r="AM5927" s="31"/>
    </row>
    <row r="5928" spans="1:39" s="30" customFormat="1" ht="15" customHeight="1" x14ac:dyDescent="0.2">
      <c r="A5928" s="30">
        <v>6070</v>
      </c>
      <c r="B5928" s="49">
        <v>20140318</v>
      </c>
      <c r="C5928" s="50">
        <v>41718</v>
      </c>
      <c r="D5928" s="51">
        <v>55</v>
      </c>
      <c r="E5928" s="30" t="s">
        <v>197</v>
      </c>
      <c r="F5928" s="42">
        <v>-81</v>
      </c>
      <c r="G5928" s="83">
        <v>11.62319999999994</v>
      </c>
      <c r="H5928" s="51">
        <v>-81.193719999999999</v>
      </c>
      <c r="I5928" s="42">
        <v>25</v>
      </c>
      <c r="J5928" s="83">
        <v>21.00839999999998</v>
      </c>
      <c r="K5928" s="66">
        <v>25.35014</v>
      </c>
      <c r="L5928" s="52">
        <v>23.975999999999999</v>
      </c>
      <c r="M5928" s="52">
        <v>33.140099999999997</v>
      </c>
      <c r="N5928" s="33"/>
      <c r="O5928" s="33"/>
      <c r="P5928" s="33">
        <v>20.485211033565971</v>
      </c>
      <c r="Q5928" s="31">
        <v>18.639921400000002</v>
      </c>
      <c r="R5928" s="31"/>
      <c r="S5928" s="31"/>
      <c r="T5928" s="31"/>
      <c r="U5928" s="31"/>
      <c r="V5928" s="31"/>
      <c r="W5928" s="31"/>
      <c r="X5928" s="31"/>
      <c r="Y5928" s="31"/>
      <c r="Z5928" s="31"/>
      <c r="AA5928" s="31"/>
      <c r="AB5928" s="31"/>
      <c r="AC5928" s="31"/>
      <c r="AD5928" s="112"/>
      <c r="AE5928" s="116"/>
      <c r="AF5928" s="120">
        <v>2.0784162638510311</v>
      </c>
      <c r="AG5928" s="120">
        <v>0.58415605047507446</v>
      </c>
      <c r="AH5928" s="34"/>
      <c r="AI5928" s="34"/>
      <c r="AJ5928" s="31"/>
      <c r="AK5928" s="31"/>
      <c r="AL5928" s="31"/>
      <c r="AM5928" s="31"/>
    </row>
    <row r="5929" spans="1:39" s="30" customFormat="1" ht="15" customHeight="1" x14ac:dyDescent="0.2">
      <c r="A5929" s="30">
        <v>6071</v>
      </c>
      <c r="B5929" s="49">
        <v>20140318</v>
      </c>
      <c r="C5929" s="50">
        <v>41718</v>
      </c>
      <c r="D5929" s="51">
        <v>56</v>
      </c>
      <c r="E5929" s="30" t="s">
        <v>197</v>
      </c>
      <c r="F5929" s="42">
        <v>-81</v>
      </c>
      <c r="G5929" s="83">
        <v>13.683599999999956</v>
      </c>
      <c r="H5929" s="51">
        <v>-81.228059999999999</v>
      </c>
      <c r="I5929" s="42">
        <v>25</v>
      </c>
      <c r="J5929" s="83">
        <v>21.013200000000012</v>
      </c>
      <c r="K5929" s="66">
        <v>25.35022</v>
      </c>
      <c r="L5929" s="52">
        <v>23.958200000000001</v>
      </c>
      <c r="M5929" s="52">
        <v>34.626100000000001</v>
      </c>
      <c r="N5929" s="33"/>
      <c r="O5929" s="33"/>
      <c r="P5929" s="33">
        <v>31.239614489863744</v>
      </c>
      <c r="Q5929" s="31">
        <v>10.986304100000002</v>
      </c>
      <c r="R5929" s="31"/>
      <c r="S5929" s="31"/>
      <c r="T5929" s="31"/>
      <c r="U5929" s="31"/>
      <c r="V5929" s="31"/>
      <c r="W5929" s="31"/>
      <c r="X5929" s="31"/>
      <c r="Y5929" s="31"/>
      <c r="Z5929" s="31"/>
      <c r="AA5929" s="31"/>
      <c r="AB5929" s="31"/>
      <c r="AC5929" s="31"/>
      <c r="AD5929" s="112"/>
      <c r="AE5929" s="116"/>
      <c r="AF5929" s="120">
        <v>1.556870424908205</v>
      </c>
      <c r="AG5929" s="120">
        <v>0.4507284995276627</v>
      </c>
      <c r="AH5929" s="34"/>
      <c r="AI5929" s="34"/>
      <c r="AJ5929" s="31"/>
      <c r="AK5929" s="31"/>
      <c r="AL5929" s="31"/>
      <c r="AM5929" s="31"/>
    </row>
    <row r="5930" spans="1:39" s="30" customFormat="1" ht="15" customHeight="1" x14ac:dyDescent="0.2">
      <c r="A5930" s="30">
        <v>6072</v>
      </c>
      <c r="B5930" s="49">
        <v>20140318</v>
      </c>
      <c r="C5930" s="50">
        <v>41718</v>
      </c>
      <c r="D5930" s="51">
        <v>57</v>
      </c>
      <c r="E5930" s="30" t="s">
        <v>197</v>
      </c>
      <c r="F5930" s="42">
        <v>-81</v>
      </c>
      <c r="G5930" s="83">
        <v>15.910800000000052</v>
      </c>
      <c r="H5930" s="51">
        <v>-81.265180000000001</v>
      </c>
      <c r="I5930" s="42">
        <v>25</v>
      </c>
      <c r="J5930" s="83">
        <v>21.092399999999998</v>
      </c>
      <c r="K5930" s="66">
        <v>25.35154</v>
      </c>
      <c r="L5930" s="52">
        <v>23.994399999999999</v>
      </c>
      <c r="M5930" s="52">
        <v>35.054699999999997</v>
      </c>
      <c r="N5930" s="33"/>
      <c r="O5930" s="33"/>
      <c r="P5930" s="33">
        <v>44.955134596211366</v>
      </c>
      <c r="Q5930" s="31">
        <v>7.7475140000000007</v>
      </c>
      <c r="R5930" s="31"/>
      <c r="S5930" s="31"/>
      <c r="T5930" s="31"/>
      <c r="U5930" s="31"/>
      <c r="V5930" s="31"/>
      <c r="W5930" s="31"/>
      <c r="X5930" s="31"/>
      <c r="Y5930" s="31"/>
      <c r="Z5930" s="31"/>
      <c r="AA5930" s="31"/>
      <c r="AB5930" s="31"/>
      <c r="AC5930" s="31"/>
      <c r="AD5930" s="112"/>
      <c r="AE5930" s="116"/>
      <c r="AF5930" s="120">
        <v>1.1742692303169422</v>
      </c>
      <c r="AG5930" s="120">
        <v>0.22758236796349662</v>
      </c>
      <c r="AH5930" s="34"/>
      <c r="AI5930" s="34"/>
      <c r="AJ5930" s="31"/>
      <c r="AK5930" s="31"/>
      <c r="AL5930" s="31"/>
      <c r="AM5930" s="31"/>
    </row>
    <row r="5931" spans="1:39" s="30" customFormat="1" ht="15" customHeight="1" x14ac:dyDescent="0.2">
      <c r="A5931" s="30">
        <v>6073</v>
      </c>
      <c r="B5931" s="49">
        <v>20140318</v>
      </c>
      <c r="C5931" s="50">
        <v>41718</v>
      </c>
      <c r="D5931" s="51">
        <v>53</v>
      </c>
      <c r="E5931" s="30" t="s">
        <v>197</v>
      </c>
      <c r="F5931" s="42">
        <v>-81</v>
      </c>
      <c r="G5931" s="83">
        <v>13.515600000000347</v>
      </c>
      <c r="H5931" s="51">
        <v>-81.225260000000006</v>
      </c>
      <c r="I5931" s="42">
        <v>25</v>
      </c>
      <c r="J5931" s="83">
        <v>27.167999999999992</v>
      </c>
      <c r="K5931" s="66">
        <v>25.4528</v>
      </c>
      <c r="L5931" s="52">
        <v>23.857299999999999</v>
      </c>
      <c r="M5931" s="52">
        <v>33.052900000000001</v>
      </c>
      <c r="N5931" s="33"/>
      <c r="O5931" s="33"/>
      <c r="P5931" s="33">
        <v>12.775008308408109</v>
      </c>
      <c r="Q5931" s="31">
        <v>22.500216300000002</v>
      </c>
      <c r="R5931" s="31"/>
      <c r="S5931" s="31"/>
      <c r="T5931" s="31"/>
      <c r="U5931" s="31"/>
      <c r="V5931" s="31"/>
      <c r="W5931" s="31"/>
      <c r="X5931" s="31"/>
      <c r="Y5931" s="31"/>
      <c r="Z5931" s="31"/>
      <c r="AA5931" s="31"/>
      <c r="AB5931" s="31"/>
      <c r="AC5931" s="31"/>
      <c r="AD5931" s="112"/>
      <c r="AE5931" s="116"/>
      <c r="AF5931" s="120">
        <v>3.1816309866010251</v>
      </c>
      <c r="AG5931" s="120">
        <v>0.52851076286977783</v>
      </c>
      <c r="AH5931" s="34"/>
      <c r="AI5931" s="34"/>
      <c r="AJ5931" s="31"/>
      <c r="AK5931" s="31"/>
      <c r="AL5931" s="31"/>
      <c r="AM5931" s="31"/>
    </row>
    <row r="5932" spans="1:39" s="30" customFormat="1" ht="15" customHeight="1" x14ac:dyDescent="0.2">
      <c r="A5932" s="30">
        <v>6074</v>
      </c>
      <c r="B5932" s="49">
        <v>20140318</v>
      </c>
      <c r="C5932" s="50">
        <v>41718</v>
      </c>
      <c r="D5932" s="51">
        <v>52</v>
      </c>
      <c r="E5932" s="30" t="s">
        <v>197</v>
      </c>
      <c r="F5932" s="42">
        <v>-81</v>
      </c>
      <c r="G5932" s="83">
        <v>15.587999999999909</v>
      </c>
      <c r="H5932" s="51">
        <v>-81.259799999999998</v>
      </c>
      <c r="I5932" s="42">
        <v>25</v>
      </c>
      <c r="J5932" s="83">
        <v>27.197999999999922</v>
      </c>
      <c r="K5932" s="66">
        <v>25.453299999999999</v>
      </c>
      <c r="L5932" s="52">
        <v>23.906500000000001</v>
      </c>
      <c r="M5932" s="52">
        <v>35.340299999999999</v>
      </c>
      <c r="N5932" s="33"/>
      <c r="O5932" s="33"/>
      <c r="P5932" s="33">
        <v>23.123961448986375</v>
      </c>
      <c r="Q5932" s="31">
        <v>11.639955700000002</v>
      </c>
      <c r="R5932" s="31"/>
      <c r="S5932" s="31"/>
      <c r="T5932" s="31"/>
      <c r="U5932" s="31"/>
      <c r="V5932" s="31"/>
      <c r="W5932" s="31"/>
      <c r="X5932" s="31"/>
      <c r="Y5932" s="31"/>
      <c r="Z5932" s="31"/>
      <c r="AA5932" s="31"/>
      <c r="AB5932" s="31"/>
      <c r="AC5932" s="31"/>
      <c r="AD5932" s="112"/>
      <c r="AE5932" s="116"/>
      <c r="AF5932" s="120">
        <v>2.2521689868082664</v>
      </c>
      <c r="AG5932" s="120">
        <v>0.29376423068807067</v>
      </c>
      <c r="AH5932" s="34"/>
      <c r="AI5932" s="34"/>
      <c r="AJ5932" s="31"/>
      <c r="AK5932" s="31"/>
      <c r="AL5932" s="31"/>
      <c r="AM5932" s="31"/>
    </row>
    <row r="5933" spans="1:39" s="30" customFormat="1" ht="15" customHeight="1" x14ac:dyDescent="0.2">
      <c r="A5933" s="30">
        <v>6075</v>
      </c>
      <c r="B5933" s="49">
        <v>20140318</v>
      </c>
      <c r="C5933" s="50">
        <v>41718</v>
      </c>
      <c r="D5933" s="51">
        <v>51</v>
      </c>
      <c r="E5933" s="30" t="s">
        <v>197</v>
      </c>
      <c r="F5933" s="42">
        <v>-81</v>
      </c>
      <c r="G5933" s="83">
        <v>18.426000000000329</v>
      </c>
      <c r="H5933" s="51">
        <v>-81.307100000000005</v>
      </c>
      <c r="I5933" s="42">
        <v>25</v>
      </c>
      <c r="J5933" s="83">
        <v>27.20879999999994</v>
      </c>
      <c r="K5933" s="66">
        <v>25.453479999999999</v>
      </c>
      <c r="L5933" s="52">
        <v>23.9133</v>
      </c>
      <c r="M5933" s="52">
        <v>35.874099999999999</v>
      </c>
      <c r="N5933" s="33"/>
      <c r="O5933" s="33"/>
      <c r="P5933" s="33">
        <v>36.10834164174144</v>
      </c>
      <c r="Q5933" s="31">
        <v>5.7195867000000007</v>
      </c>
      <c r="R5933" s="31"/>
      <c r="S5933" s="31"/>
      <c r="T5933" s="31"/>
      <c r="U5933" s="31"/>
      <c r="V5933" s="31"/>
      <c r="W5933" s="31"/>
      <c r="X5933" s="31"/>
      <c r="Y5933" s="31"/>
      <c r="Z5933" s="31"/>
      <c r="AA5933" s="31"/>
      <c r="AB5933" s="31"/>
      <c r="AC5933" s="31"/>
      <c r="AD5933" s="112"/>
      <c r="AE5933" s="116"/>
      <c r="AF5933" s="120">
        <v>1.6518015483782174</v>
      </c>
      <c r="AG5933" s="120">
        <v>0.29444666608274117</v>
      </c>
      <c r="AH5933" s="34"/>
      <c r="AI5933" s="34"/>
      <c r="AJ5933" s="31"/>
      <c r="AK5933" s="31"/>
      <c r="AL5933" s="31"/>
      <c r="AM5933" s="31"/>
    </row>
    <row r="5934" spans="1:39" s="30" customFormat="1" ht="15" customHeight="1" x14ac:dyDescent="0.2">
      <c r="A5934" s="30">
        <v>6076</v>
      </c>
      <c r="B5934" s="49">
        <v>20140318</v>
      </c>
      <c r="C5934" s="50">
        <v>41718</v>
      </c>
      <c r="D5934" s="51">
        <v>50</v>
      </c>
      <c r="E5934" s="30" t="s">
        <v>49</v>
      </c>
      <c r="F5934" s="42">
        <v>-81</v>
      </c>
      <c r="G5934" s="83">
        <v>20.973599999999806</v>
      </c>
      <c r="H5934" s="51">
        <v>-81.349559999999997</v>
      </c>
      <c r="I5934" s="42">
        <v>25</v>
      </c>
      <c r="J5934" s="83">
        <v>27.177600000000055</v>
      </c>
      <c r="K5934" s="66">
        <v>25.452960000000001</v>
      </c>
      <c r="L5934" s="52">
        <v>23.765599999999999</v>
      </c>
      <c r="M5934" s="52">
        <v>35.945599999999999</v>
      </c>
      <c r="N5934" s="33"/>
      <c r="O5934" s="33"/>
      <c r="P5934" s="33">
        <v>28.115653040877369</v>
      </c>
      <c r="Q5934" s="31">
        <v>4.1176045000000006</v>
      </c>
      <c r="R5934" s="31"/>
      <c r="S5934" s="31"/>
      <c r="T5934" s="31"/>
      <c r="U5934" s="31"/>
      <c r="V5934" s="31"/>
      <c r="W5934" s="31"/>
      <c r="X5934" s="31"/>
      <c r="Y5934" s="31"/>
      <c r="Z5934" s="31"/>
      <c r="AA5934" s="31"/>
      <c r="AB5934" s="31"/>
      <c r="AC5934" s="31"/>
      <c r="AD5934" s="112"/>
      <c r="AE5934" s="116"/>
      <c r="AF5934" s="120">
        <v>2.54530478928082</v>
      </c>
      <c r="AG5934" s="120">
        <v>0.11993494721810816</v>
      </c>
      <c r="AH5934" s="34"/>
      <c r="AI5934" s="34"/>
      <c r="AJ5934" s="31"/>
      <c r="AK5934" s="31"/>
      <c r="AL5934" s="31"/>
      <c r="AM5934" s="31"/>
    </row>
    <row r="5935" spans="1:39" s="30" customFormat="1" ht="15" customHeight="1" x14ac:dyDescent="0.2">
      <c r="A5935" s="30">
        <v>6077</v>
      </c>
      <c r="B5935" s="49">
        <v>20140318</v>
      </c>
      <c r="C5935" s="50">
        <v>41718</v>
      </c>
      <c r="D5935" s="51">
        <v>49</v>
      </c>
      <c r="E5935" s="30" t="s">
        <v>49</v>
      </c>
      <c r="F5935" s="42">
        <v>-81</v>
      </c>
      <c r="G5935" s="83">
        <v>17.480400000000316</v>
      </c>
      <c r="H5935" s="51">
        <v>-81.291340000000005</v>
      </c>
      <c r="I5935" s="42">
        <v>25</v>
      </c>
      <c r="J5935" s="83">
        <v>35.000399999999985</v>
      </c>
      <c r="K5935" s="66">
        <v>25.58334</v>
      </c>
      <c r="L5935" s="52">
        <v>23.971699999999998</v>
      </c>
      <c r="M5935" s="52">
        <v>35.803100000000001</v>
      </c>
      <c r="N5935" s="33"/>
      <c r="O5935" s="33"/>
      <c r="P5935" s="33">
        <v>5.3107344632768356</v>
      </c>
      <c r="Q5935" s="31">
        <v>9.7111477000000015</v>
      </c>
      <c r="R5935" s="31"/>
      <c r="S5935" s="31"/>
      <c r="T5935" s="31"/>
      <c r="U5935" s="31"/>
      <c r="V5935" s="31"/>
      <c r="W5935" s="31"/>
      <c r="X5935" s="31"/>
      <c r="Y5935" s="31"/>
      <c r="Z5935" s="31"/>
      <c r="AA5935" s="31"/>
      <c r="AB5935" s="31"/>
      <c r="AC5935" s="31"/>
      <c r="AD5935" s="112"/>
      <c r="AE5935" s="116"/>
      <c r="AF5935" s="120">
        <v>2.8666322587232562</v>
      </c>
      <c r="AG5935" s="120">
        <v>0.66163979714603649</v>
      </c>
      <c r="AH5935" s="34"/>
      <c r="AI5935" s="34"/>
      <c r="AJ5935" s="31"/>
      <c r="AK5935" s="31"/>
      <c r="AL5935" s="31"/>
      <c r="AM5935" s="31"/>
    </row>
    <row r="5936" spans="1:39" s="30" customFormat="1" ht="15" customHeight="1" x14ac:dyDescent="0.2">
      <c r="A5936" s="30">
        <v>6078</v>
      </c>
      <c r="B5936" s="49">
        <v>20140318</v>
      </c>
      <c r="C5936" s="50">
        <v>41718</v>
      </c>
      <c r="D5936" s="51">
        <v>48</v>
      </c>
      <c r="E5936" s="30" t="s">
        <v>48</v>
      </c>
      <c r="F5936" s="42">
        <v>-81</v>
      </c>
      <c r="G5936" s="83">
        <v>19.817999999999643</v>
      </c>
      <c r="H5936" s="51">
        <v>-81.330299999999994</v>
      </c>
      <c r="I5936" s="42">
        <v>25</v>
      </c>
      <c r="J5936" s="83">
        <v>35.014800000000079</v>
      </c>
      <c r="K5936" s="66">
        <v>25.583580000000001</v>
      </c>
      <c r="L5936" s="52">
        <v>23.929300000000001</v>
      </c>
      <c r="M5936" s="52">
        <v>35.669699999999999</v>
      </c>
      <c r="N5936" s="33"/>
      <c r="O5936" s="33"/>
      <c r="P5936" s="33">
        <v>31.768029245596548</v>
      </c>
      <c r="Q5936" s="31">
        <v>5.0980819000000004</v>
      </c>
      <c r="R5936" s="31"/>
      <c r="S5936" s="31"/>
      <c r="T5936" s="31"/>
      <c r="U5936" s="31"/>
      <c r="V5936" s="31"/>
      <c r="W5936" s="31"/>
      <c r="X5936" s="31"/>
      <c r="Y5936" s="31"/>
      <c r="Z5936" s="31"/>
      <c r="AA5936" s="31"/>
      <c r="AB5936" s="31"/>
      <c r="AC5936" s="31"/>
      <c r="AD5936" s="112"/>
      <c r="AE5936" s="116"/>
      <c r="AF5936" s="120">
        <v>1.9636359054736525</v>
      </c>
      <c r="AG5936" s="120">
        <v>0.15284234219831952</v>
      </c>
      <c r="AH5936" s="34"/>
      <c r="AI5936" s="34"/>
      <c r="AJ5936" s="31"/>
      <c r="AK5936" s="31"/>
      <c r="AL5936" s="31"/>
      <c r="AM5936" s="31"/>
    </row>
    <row r="5937" spans="1:39" s="30" customFormat="1" ht="15" customHeight="1" x14ac:dyDescent="0.2">
      <c r="A5937" s="30">
        <v>6079</v>
      </c>
      <c r="B5937" s="49">
        <v>20140318</v>
      </c>
      <c r="C5937" s="50">
        <v>41718</v>
      </c>
      <c r="D5937" s="51">
        <v>47</v>
      </c>
      <c r="E5937" s="30" t="s">
        <v>47</v>
      </c>
      <c r="F5937" s="42">
        <v>-81</v>
      </c>
      <c r="G5937" s="83">
        <v>21.983999999999924</v>
      </c>
      <c r="H5937" s="51">
        <v>-81.366399999999999</v>
      </c>
      <c r="I5937" s="42">
        <v>25</v>
      </c>
      <c r="J5937" s="83">
        <v>34.99200000000009</v>
      </c>
      <c r="K5937" s="66">
        <v>25.583200000000001</v>
      </c>
      <c r="L5937" s="52">
        <v>23.851199999999999</v>
      </c>
      <c r="M5937" s="52">
        <v>35.588900000000002</v>
      </c>
      <c r="N5937" s="33"/>
      <c r="O5937" s="33"/>
      <c r="P5937" s="33">
        <v>23.246925888999669</v>
      </c>
      <c r="Q5937" s="31">
        <v>4.9989626000000005</v>
      </c>
      <c r="R5937" s="31"/>
      <c r="S5937" s="31"/>
      <c r="T5937" s="31"/>
      <c r="U5937" s="31"/>
      <c r="V5937" s="31"/>
      <c r="W5937" s="31"/>
      <c r="X5937" s="31"/>
      <c r="Y5937" s="31"/>
      <c r="Z5937" s="31"/>
      <c r="AA5937" s="31"/>
      <c r="AB5937" s="31"/>
      <c r="AC5937" s="31"/>
      <c r="AD5937" s="112"/>
      <c r="AE5937" s="116"/>
      <c r="AF5937" s="120">
        <v>1.5862127721625725</v>
      </c>
      <c r="AG5937" s="120">
        <v>0.40465414046195641</v>
      </c>
      <c r="AH5937" s="34"/>
      <c r="AI5937" s="34"/>
      <c r="AJ5937" s="31"/>
      <c r="AK5937" s="31"/>
      <c r="AL5937" s="31"/>
      <c r="AM5937" s="31"/>
    </row>
    <row r="5938" spans="1:39" s="30" customFormat="1" ht="15" customHeight="1" x14ac:dyDescent="0.2">
      <c r="A5938" s="30">
        <v>6080</v>
      </c>
      <c r="B5938" s="53">
        <v>20140506</v>
      </c>
      <c r="C5938" s="46">
        <v>41765</v>
      </c>
      <c r="D5938" s="10">
        <v>47</v>
      </c>
      <c r="E5938" s="30" t="s">
        <v>47</v>
      </c>
      <c r="F5938" s="42">
        <v>-81</v>
      </c>
      <c r="G5938" s="83">
        <v>22.003200000000049</v>
      </c>
      <c r="H5938" s="10">
        <v>-81.366720000000001</v>
      </c>
      <c r="I5938" s="42">
        <v>25</v>
      </c>
      <c r="J5938" s="83">
        <v>34.961999999999946</v>
      </c>
      <c r="K5938" s="47">
        <v>25.582699999999999</v>
      </c>
      <c r="L5938" s="89">
        <v>27.4834</v>
      </c>
      <c r="M5938" s="89">
        <v>37.060299999999998</v>
      </c>
      <c r="N5938" s="33"/>
      <c r="O5938" s="33"/>
      <c r="P5938" s="33">
        <v>69.464938517779999</v>
      </c>
      <c r="Q5938" s="31">
        <v>6.7000641000000005</v>
      </c>
      <c r="R5938" s="31"/>
      <c r="S5938" s="31"/>
      <c r="T5938" s="31"/>
      <c r="U5938" s="31"/>
      <c r="V5938" s="31"/>
      <c r="W5938" s="31"/>
      <c r="X5938" s="31"/>
      <c r="Y5938" s="31"/>
      <c r="Z5938" s="31"/>
      <c r="AA5938" s="31"/>
      <c r="AB5938" s="31"/>
      <c r="AC5938" s="31"/>
      <c r="AD5938" s="113"/>
      <c r="AE5938" s="114"/>
      <c r="AF5938" s="137">
        <v>0.76865443003598</v>
      </c>
      <c r="AG5938" s="137">
        <v>0.16858072432380133</v>
      </c>
      <c r="AH5938" s="34"/>
      <c r="AI5938" s="34"/>
      <c r="AJ5938" s="31"/>
      <c r="AK5938" s="31"/>
      <c r="AL5938" s="31"/>
      <c r="AM5938" s="31"/>
    </row>
    <row r="5939" spans="1:39" s="30" customFormat="1" ht="15" customHeight="1" x14ac:dyDescent="0.2">
      <c r="A5939" s="30">
        <v>6081</v>
      </c>
      <c r="B5939" s="53">
        <v>20140506</v>
      </c>
      <c r="C5939" s="46">
        <v>41765</v>
      </c>
      <c r="D5939" s="10">
        <v>48</v>
      </c>
      <c r="E5939" s="30" t="s">
        <v>48</v>
      </c>
      <c r="F5939" s="42">
        <v>-81</v>
      </c>
      <c r="G5939" s="83">
        <v>19.767599999999845</v>
      </c>
      <c r="H5939" s="10">
        <v>-81.329459999999997</v>
      </c>
      <c r="I5939" s="42">
        <v>25</v>
      </c>
      <c r="J5939" s="83">
        <v>34.988400000000013</v>
      </c>
      <c r="K5939" s="47">
        <v>25.58314</v>
      </c>
      <c r="L5939" s="89">
        <v>28.0837</v>
      </c>
      <c r="M5939" s="89">
        <v>37.297199999999997</v>
      </c>
      <c r="N5939" s="33"/>
      <c r="O5939" s="33"/>
      <c r="P5939" s="33">
        <v>63.173811897640419</v>
      </c>
      <c r="Q5939" s="31">
        <v>7.0617156000000012</v>
      </c>
      <c r="R5939" s="31"/>
      <c r="S5939" s="31"/>
      <c r="T5939" s="31"/>
      <c r="U5939" s="31"/>
      <c r="V5939" s="31"/>
      <c r="W5939" s="31"/>
      <c r="X5939" s="31"/>
      <c r="Y5939" s="31"/>
      <c r="Z5939" s="31"/>
      <c r="AA5939" s="31"/>
      <c r="AB5939" s="31"/>
      <c r="AC5939" s="31"/>
      <c r="AD5939" s="113"/>
      <c r="AE5939" s="114"/>
      <c r="AF5939" s="137"/>
      <c r="AG5939" s="137"/>
      <c r="AH5939" s="34"/>
      <c r="AI5939" s="34"/>
      <c r="AJ5939" s="31"/>
      <c r="AK5939" s="31"/>
      <c r="AL5939" s="31"/>
      <c r="AM5939" s="31"/>
    </row>
    <row r="5940" spans="1:39" s="30" customFormat="1" ht="15" customHeight="1" x14ac:dyDescent="0.2">
      <c r="A5940" s="30">
        <v>6082</v>
      </c>
      <c r="B5940" s="53">
        <v>20140506</v>
      </c>
      <c r="C5940" s="46">
        <v>41765</v>
      </c>
      <c r="D5940" s="10">
        <v>49</v>
      </c>
      <c r="E5940" s="30" t="s">
        <v>49</v>
      </c>
      <c r="F5940" s="42">
        <v>-81</v>
      </c>
      <c r="G5940" s="83">
        <v>17.4575999999999</v>
      </c>
      <c r="H5940" s="10">
        <v>-81.290959999999998</v>
      </c>
      <c r="I5940" s="42">
        <v>25</v>
      </c>
      <c r="J5940" s="83">
        <v>34.994399999999999</v>
      </c>
      <c r="K5940" s="47">
        <v>25.58324</v>
      </c>
      <c r="L5940" s="89">
        <v>28.000699999999998</v>
      </c>
      <c r="M5940" s="89">
        <v>37.531500000000001</v>
      </c>
      <c r="N5940" s="33"/>
      <c r="O5940" s="33"/>
      <c r="P5940" s="33">
        <v>60.415420405450313</v>
      </c>
      <c r="Q5940" s="31">
        <v>8.0100462000000014</v>
      </c>
      <c r="R5940" s="31"/>
      <c r="S5940" s="31"/>
      <c r="T5940" s="31"/>
      <c r="U5940" s="31"/>
      <c r="V5940" s="31"/>
      <c r="W5940" s="31"/>
      <c r="X5940" s="31"/>
      <c r="Y5940" s="31"/>
      <c r="Z5940" s="31"/>
      <c r="AA5940" s="31"/>
      <c r="AB5940" s="31"/>
      <c r="AC5940" s="31"/>
      <c r="AD5940" s="113"/>
      <c r="AE5940" s="114"/>
      <c r="AF5940" s="137">
        <v>1.3808163413820003</v>
      </c>
      <c r="AG5940" s="137">
        <v>0.22472931373212948</v>
      </c>
      <c r="AH5940" s="34"/>
      <c r="AI5940" s="34"/>
      <c r="AJ5940" s="31"/>
      <c r="AK5940" s="31"/>
      <c r="AL5940" s="31"/>
      <c r="AM5940" s="31"/>
    </row>
    <row r="5941" spans="1:39" s="30" customFormat="1" ht="15" customHeight="1" x14ac:dyDescent="0.2">
      <c r="A5941" s="30">
        <v>6083</v>
      </c>
      <c r="B5941" s="53">
        <v>20140506</v>
      </c>
      <c r="C5941" s="46">
        <v>41765</v>
      </c>
      <c r="D5941" s="10">
        <v>57</v>
      </c>
      <c r="E5941" s="30" t="s">
        <v>197</v>
      </c>
      <c r="F5941" s="42">
        <v>-81</v>
      </c>
      <c r="G5941" s="83">
        <v>15.920399999999688</v>
      </c>
      <c r="H5941" s="10">
        <v>-81.265339999999995</v>
      </c>
      <c r="I5941" s="42">
        <v>25</v>
      </c>
      <c r="J5941" s="83">
        <v>21.063600000000022</v>
      </c>
      <c r="K5941" s="47">
        <v>25.35106</v>
      </c>
      <c r="L5941" s="89">
        <v>28.4176</v>
      </c>
      <c r="M5941" s="89">
        <v>36.575899999999997</v>
      </c>
      <c r="N5941" s="33"/>
      <c r="O5941" s="33"/>
      <c r="P5941" s="33">
        <v>76.726487205051512</v>
      </c>
      <c r="Q5941" s="31">
        <v>11.412249200000002</v>
      </c>
      <c r="R5941" s="31"/>
      <c r="S5941" s="31"/>
      <c r="T5941" s="31"/>
      <c r="U5941" s="31"/>
      <c r="V5941" s="31"/>
      <c r="W5941" s="31"/>
      <c r="X5941" s="31"/>
      <c r="Y5941" s="31"/>
      <c r="Z5941" s="31"/>
      <c r="AA5941" s="31"/>
      <c r="AB5941" s="31"/>
      <c r="AC5941" s="31"/>
      <c r="AD5941" s="113"/>
      <c r="AE5941" s="114"/>
      <c r="AF5941" s="137">
        <v>0.38720391572920249</v>
      </c>
      <c r="AG5941" s="137">
        <v>2.1774965965918609E-2</v>
      </c>
      <c r="AH5941" s="34"/>
      <c r="AI5941" s="34"/>
      <c r="AJ5941" s="31"/>
      <c r="AK5941" s="31"/>
      <c r="AL5941" s="31"/>
      <c r="AM5941" s="31"/>
    </row>
    <row r="5942" spans="1:39" s="30" customFormat="1" ht="15" customHeight="1" x14ac:dyDescent="0.2">
      <c r="A5942" s="30">
        <v>6084</v>
      </c>
      <c r="B5942" s="53">
        <v>20140506</v>
      </c>
      <c r="C5942" s="46">
        <v>41765</v>
      </c>
      <c r="D5942" s="10">
        <v>56</v>
      </c>
      <c r="E5942" s="30" t="s">
        <v>197</v>
      </c>
      <c r="F5942" s="42">
        <v>-81</v>
      </c>
      <c r="G5942" s="83">
        <v>13.630800000000249</v>
      </c>
      <c r="H5942" s="10">
        <v>-81.227180000000004</v>
      </c>
      <c r="I5942" s="42">
        <v>25</v>
      </c>
      <c r="J5942" s="83">
        <v>20.983200000000082</v>
      </c>
      <c r="K5942" s="47">
        <v>25.349720000000001</v>
      </c>
      <c r="L5942" s="89">
        <v>28.141100000000002</v>
      </c>
      <c r="M5942" s="89">
        <v>36.142699999999998</v>
      </c>
      <c r="N5942" s="33"/>
      <c r="O5942" s="33"/>
      <c r="P5942" s="33">
        <v>78.025922233300093</v>
      </c>
      <c r="Q5942" s="31">
        <v>15.173424800000001</v>
      </c>
      <c r="R5942" s="31"/>
      <c r="S5942" s="31"/>
      <c r="T5942" s="31"/>
      <c r="U5942" s="31"/>
      <c r="V5942" s="31"/>
      <c r="W5942" s="31"/>
      <c r="X5942" s="31"/>
      <c r="Y5942" s="31"/>
      <c r="Z5942" s="31"/>
      <c r="AA5942" s="31"/>
      <c r="AB5942" s="31"/>
      <c r="AC5942" s="31"/>
      <c r="AD5942" s="113"/>
      <c r="AE5942" s="114"/>
      <c r="AF5942" s="137">
        <v>0.28479337041003749</v>
      </c>
      <c r="AG5942" s="137">
        <v>3.9662162975056245E-2</v>
      </c>
      <c r="AH5942" s="34"/>
      <c r="AI5942" s="34"/>
      <c r="AJ5942" s="31"/>
      <c r="AK5942" s="31"/>
      <c r="AL5942" s="31"/>
      <c r="AM5942" s="31"/>
    </row>
    <row r="5943" spans="1:39" s="30" customFormat="1" ht="15" customHeight="1" x14ac:dyDescent="0.2">
      <c r="A5943" s="30">
        <v>6085</v>
      </c>
      <c r="B5943" s="53">
        <v>20140506</v>
      </c>
      <c r="C5943" s="46">
        <v>41765</v>
      </c>
      <c r="D5943" s="10">
        <v>55</v>
      </c>
      <c r="E5943" s="30" t="s">
        <v>197</v>
      </c>
      <c r="F5943" s="42">
        <v>-81</v>
      </c>
      <c r="G5943" s="83">
        <v>11.562000000000126</v>
      </c>
      <c r="H5943" s="10">
        <v>-81.192700000000002</v>
      </c>
      <c r="I5943" s="42">
        <v>25</v>
      </c>
      <c r="J5943" s="83">
        <v>21.034800000000047</v>
      </c>
      <c r="K5943" s="47">
        <v>25.350580000000001</v>
      </c>
      <c r="L5943" s="89">
        <v>27.8886</v>
      </c>
      <c r="M5943" s="89">
        <v>36.4129</v>
      </c>
      <c r="N5943" s="33"/>
      <c r="O5943" s="33"/>
      <c r="P5943" s="33">
        <v>66.297773346626784</v>
      </c>
      <c r="Q5943" s="31">
        <v>14.616213600000002</v>
      </c>
      <c r="R5943" s="31"/>
      <c r="S5943" s="31"/>
      <c r="T5943" s="31"/>
      <c r="U5943" s="31"/>
      <c r="V5943" s="31"/>
      <c r="W5943" s="31"/>
      <c r="X5943" s="31"/>
      <c r="Y5943" s="31"/>
      <c r="Z5943" s="31"/>
      <c r="AA5943" s="31"/>
      <c r="AB5943" s="31"/>
      <c r="AC5943" s="31"/>
      <c r="AD5943" s="113"/>
      <c r="AE5943" s="114"/>
      <c r="AF5943" s="137">
        <v>0.64898368044953991</v>
      </c>
      <c r="AG5943" s="137">
        <v>0.17282484170448287</v>
      </c>
      <c r="AH5943" s="34"/>
      <c r="AI5943" s="34"/>
      <c r="AJ5943" s="31"/>
      <c r="AK5943" s="31"/>
      <c r="AL5943" s="31"/>
      <c r="AM5943" s="31"/>
    </row>
    <row r="5944" spans="1:39" s="30" customFormat="1" ht="15" customHeight="1" x14ac:dyDescent="0.2">
      <c r="A5944" s="30">
        <v>6086</v>
      </c>
      <c r="B5944" s="53">
        <v>20140506</v>
      </c>
      <c r="C5944" s="46">
        <v>41765</v>
      </c>
      <c r="D5944" s="10">
        <v>54</v>
      </c>
      <c r="E5944" s="30" t="s">
        <v>197</v>
      </c>
      <c r="F5944" s="42">
        <v>-81</v>
      </c>
      <c r="G5944" s="83">
        <v>9.1476000000002955</v>
      </c>
      <c r="H5944" s="10">
        <v>-81.152460000000005</v>
      </c>
      <c r="I5944" s="42">
        <v>25</v>
      </c>
      <c r="J5944" s="83">
        <v>20.720400000000012</v>
      </c>
      <c r="K5944" s="47">
        <v>25.34534</v>
      </c>
      <c r="L5944" s="89">
        <v>28.065200000000001</v>
      </c>
      <c r="M5944" s="89">
        <v>35.643700000000003</v>
      </c>
      <c r="N5944" s="33"/>
      <c r="O5944" s="33"/>
      <c r="P5944" s="33">
        <v>54.938517779993354</v>
      </c>
      <c r="Q5944" s="31">
        <v>24.429024299999998</v>
      </c>
      <c r="R5944" s="31"/>
      <c r="S5944" s="31"/>
      <c r="T5944" s="31"/>
      <c r="U5944" s="31"/>
      <c r="V5944" s="31"/>
      <c r="W5944" s="31"/>
      <c r="X5944" s="31"/>
      <c r="Y5944" s="31"/>
      <c r="Z5944" s="31"/>
      <c r="AA5944" s="31"/>
      <c r="AB5944" s="31"/>
      <c r="AC5944" s="31"/>
      <c r="AD5944" s="113"/>
      <c r="AE5944" s="114"/>
      <c r="AF5944" s="137">
        <v>2.6652632089383808</v>
      </c>
      <c r="AG5944" s="137">
        <v>1.0654904391405939</v>
      </c>
      <c r="AH5944" s="34"/>
      <c r="AI5944" s="34"/>
      <c r="AJ5944" s="31"/>
      <c r="AK5944" s="31"/>
      <c r="AL5944" s="31"/>
      <c r="AM5944" s="31"/>
    </row>
    <row r="5945" spans="1:39" s="30" customFormat="1" ht="15" customHeight="1" x14ac:dyDescent="0.2">
      <c r="A5945" s="30">
        <v>6087</v>
      </c>
      <c r="B5945" s="53">
        <v>20140506</v>
      </c>
      <c r="C5945" s="46">
        <v>41765</v>
      </c>
      <c r="D5945" s="10">
        <v>62</v>
      </c>
      <c r="E5945" s="30" t="s">
        <v>197</v>
      </c>
      <c r="F5945" s="42">
        <v>-81</v>
      </c>
      <c r="G5945" s="83">
        <v>14.099999999999966</v>
      </c>
      <c r="H5945" s="10">
        <v>-81.234999999999999</v>
      </c>
      <c r="I5945" s="42">
        <v>25</v>
      </c>
      <c r="J5945" s="83">
        <v>10.029599999999945</v>
      </c>
      <c r="K5945" s="47">
        <v>25.167159999999999</v>
      </c>
      <c r="L5945" s="89">
        <v>27.637599999999999</v>
      </c>
      <c r="M5945" s="89">
        <v>36.8322</v>
      </c>
      <c r="N5945" s="33"/>
      <c r="O5945" s="33"/>
      <c r="P5945" s="33">
        <v>63.010967098703887</v>
      </c>
      <c r="Q5945" s="31">
        <v>7.5519543000000002</v>
      </c>
      <c r="R5945" s="31"/>
      <c r="S5945" s="31"/>
      <c r="T5945" s="31"/>
      <c r="U5945" s="31"/>
      <c r="V5945" s="31"/>
      <c r="W5945" s="31"/>
      <c r="X5945" s="31"/>
      <c r="Y5945" s="31"/>
      <c r="Z5945" s="31"/>
      <c r="AA5945" s="31"/>
      <c r="AB5945" s="31"/>
      <c r="AC5945" s="31"/>
      <c r="AD5945" s="113"/>
      <c r="AE5945" s="114"/>
      <c r="AF5945" s="137">
        <v>1.1098311343857827</v>
      </c>
      <c r="AG5945" s="137">
        <v>0.1045734330227</v>
      </c>
      <c r="AH5945" s="34"/>
      <c r="AI5945" s="34"/>
      <c r="AJ5945" s="31"/>
      <c r="AK5945" s="31"/>
      <c r="AL5945" s="31"/>
      <c r="AM5945" s="31"/>
    </row>
    <row r="5946" spans="1:39" s="30" customFormat="1" ht="15" customHeight="1" x14ac:dyDescent="0.2">
      <c r="A5946" s="30">
        <v>6088</v>
      </c>
      <c r="B5946" s="53">
        <v>20140506</v>
      </c>
      <c r="C5946" s="46">
        <v>41765</v>
      </c>
      <c r="D5946" s="10">
        <v>63</v>
      </c>
      <c r="E5946" s="30" t="s">
        <v>197</v>
      </c>
      <c r="F5946" s="42">
        <v>-81</v>
      </c>
      <c r="G5946" s="83">
        <v>11.985599999999863</v>
      </c>
      <c r="H5946" s="10">
        <v>-81.199759999999998</v>
      </c>
      <c r="I5946" s="42">
        <v>25</v>
      </c>
      <c r="J5946" s="83">
        <v>10.022400000000005</v>
      </c>
      <c r="K5946" s="47">
        <v>25.16704</v>
      </c>
      <c r="L5946" s="89">
        <v>27.606000000000002</v>
      </c>
      <c r="M5946" s="89">
        <v>36.493299999999998</v>
      </c>
      <c r="N5946" s="33"/>
      <c r="O5946" s="33"/>
      <c r="P5946" s="33">
        <v>59.644400132934528</v>
      </c>
      <c r="Q5946" s="31">
        <v>10.755918700000002</v>
      </c>
      <c r="R5946" s="31"/>
      <c r="S5946" s="31"/>
      <c r="T5946" s="31"/>
      <c r="U5946" s="31"/>
      <c r="V5946" s="31"/>
      <c r="W5946" s="31"/>
      <c r="X5946" s="31"/>
      <c r="Y5946" s="31"/>
      <c r="Z5946" s="31"/>
      <c r="AA5946" s="31"/>
      <c r="AB5946" s="31"/>
      <c r="AC5946" s="31"/>
      <c r="AD5946" s="113"/>
      <c r="AE5946" s="114"/>
      <c r="AF5946" s="137">
        <v>0.97491387102991633</v>
      </c>
      <c r="AG5946" s="137">
        <v>0.12406406417280766</v>
      </c>
      <c r="AH5946" s="34"/>
      <c r="AI5946" s="34"/>
      <c r="AJ5946" s="31"/>
      <c r="AK5946" s="31"/>
      <c r="AL5946" s="31"/>
      <c r="AM5946" s="31"/>
    </row>
    <row r="5947" spans="1:39" s="30" customFormat="1" ht="15" customHeight="1" x14ac:dyDescent="0.2">
      <c r="A5947" s="30">
        <v>6089</v>
      </c>
      <c r="B5947" s="53">
        <v>20140506</v>
      </c>
      <c r="C5947" s="46">
        <v>41765</v>
      </c>
      <c r="D5947" s="10">
        <v>64</v>
      </c>
      <c r="E5947" s="30" t="s">
        <v>197</v>
      </c>
      <c r="F5947" s="42">
        <v>-81</v>
      </c>
      <c r="G5947" s="83">
        <v>9.4139999999995894</v>
      </c>
      <c r="H5947" s="10">
        <v>-81.156899999999993</v>
      </c>
      <c r="I5947" s="42">
        <v>25</v>
      </c>
      <c r="J5947" s="83">
        <v>10.018799999999928</v>
      </c>
      <c r="K5947" s="47">
        <v>25.166979999999999</v>
      </c>
      <c r="L5947" s="89">
        <v>27.613099999999999</v>
      </c>
      <c r="M5947" s="89">
        <v>36.149299999999997</v>
      </c>
      <c r="N5947" s="33"/>
      <c r="O5947" s="33"/>
      <c r="P5947" s="33">
        <v>37.610501827849788</v>
      </c>
      <c r="Q5947" s="31">
        <v>13.373204000000001</v>
      </c>
      <c r="R5947" s="31"/>
      <c r="S5947" s="31"/>
      <c r="T5947" s="31"/>
      <c r="U5947" s="31"/>
      <c r="V5947" s="31"/>
      <c r="W5947" s="31"/>
      <c r="X5947" s="31"/>
      <c r="Y5947" s="31"/>
      <c r="Z5947" s="31"/>
      <c r="AA5947" s="31"/>
      <c r="AB5947" s="31"/>
      <c r="AC5947" s="31"/>
      <c r="AD5947" s="113"/>
      <c r="AE5947" s="114"/>
      <c r="AF5947" s="137">
        <v>1.9866495111633524</v>
      </c>
      <c r="AG5947" s="137">
        <v>0.14922817049278034</v>
      </c>
      <c r="AH5947" s="34"/>
      <c r="AI5947" s="34"/>
      <c r="AJ5947" s="31"/>
      <c r="AK5947" s="31"/>
      <c r="AL5947" s="31"/>
      <c r="AM5947" s="31"/>
    </row>
    <row r="5948" spans="1:39" s="30" customFormat="1" ht="15" customHeight="1" x14ac:dyDescent="0.2">
      <c r="A5948" s="30">
        <v>6090</v>
      </c>
      <c r="B5948" s="53">
        <v>20140506</v>
      </c>
      <c r="C5948" s="46">
        <v>41765</v>
      </c>
      <c r="D5948" s="10">
        <v>13</v>
      </c>
      <c r="E5948" s="30" t="s">
        <v>49</v>
      </c>
      <c r="F5948" s="42">
        <v>-81</v>
      </c>
      <c r="G5948" s="83">
        <v>5.7935999999997989</v>
      </c>
      <c r="H5948" s="10">
        <v>-81.096559999999997</v>
      </c>
      <c r="I5948" s="42">
        <v>25</v>
      </c>
      <c r="J5948" s="83">
        <v>6.7751999999999413</v>
      </c>
      <c r="K5948" s="47">
        <v>25.112919999999999</v>
      </c>
      <c r="L5948" s="89">
        <v>28.107500000000002</v>
      </c>
      <c r="M5948" s="89">
        <v>36.817100000000003</v>
      </c>
      <c r="N5948" s="33"/>
      <c r="O5948" s="33"/>
      <c r="P5948" s="33">
        <v>49.986706547025591</v>
      </c>
      <c r="Q5948" s="31">
        <v>11.5086896</v>
      </c>
      <c r="R5948" s="31"/>
      <c r="S5948" s="31"/>
      <c r="T5948" s="31"/>
      <c r="U5948" s="31"/>
      <c r="V5948" s="31"/>
      <c r="W5948" s="31"/>
      <c r="X5948" s="31"/>
      <c r="Y5948" s="31"/>
      <c r="Z5948" s="31"/>
      <c r="AA5948" s="31"/>
      <c r="AB5948" s="31"/>
      <c r="AC5948" s="31"/>
      <c r="AD5948" s="113"/>
      <c r="AE5948" s="114"/>
      <c r="AF5948" s="137">
        <v>1.6195825004126376</v>
      </c>
      <c r="AG5948" s="137">
        <v>0.20323681532409593</v>
      </c>
      <c r="AH5948" s="34"/>
      <c r="AI5948" s="34"/>
      <c r="AJ5948" s="31"/>
      <c r="AK5948" s="31"/>
      <c r="AL5948" s="31"/>
      <c r="AM5948" s="31"/>
    </row>
    <row r="5949" spans="1:39" s="30" customFormat="1" ht="15" customHeight="1" x14ac:dyDescent="0.2">
      <c r="A5949" s="30">
        <v>6091</v>
      </c>
      <c r="B5949" s="53">
        <v>20140506</v>
      </c>
      <c r="C5949" s="46">
        <v>41765</v>
      </c>
      <c r="D5949" s="10">
        <v>12</v>
      </c>
      <c r="E5949" s="30" t="s">
        <v>49</v>
      </c>
      <c r="F5949" s="42">
        <v>-81</v>
      </c>
      <c r="G5949" s="83">
        <v>3.95639999999986</v>
      </c>
      <c r="H5949" s="10">
        <v>-81.065939999999998</v>
      </c>
      <c r="I5949" s="42">
        <v>25</v>
      </c>
      <c r="J5949" s="83">
        <v>6.7728000000000321</v>
      </c>
      <c r="K5949" s="47">
        <v>25.112880000000001</v>
      </c>
      <c r="L5949" s="89">
        <v>28.171800000000001</v>
      </c>
      <c r="M5949" s="89">
        <v>36.798699999999997</v>
      </c>
      <c r="N5949" s="33"/>
      <c r="O5949" s="33"/>
      <c r="P5949" s="33">
        <v>47.510800930541706</v>
      </c>
      <c r="Q5949" s="31">
        <v>11.870341100000001</v>
      </c>
      <c r="R5949" s="31"/>
      <c r="S5949" s="31"/>
      <c r="T5949" s="31"/>
      <c r="U5949" s="31"/>
      <c r="V5949" s="31"/>
      <c r="W5949" s="31"/>
      <c r="X5949" s="31"/>
      <c r="Y5949" s="31"/>
      <c r="Z5949" s="31"/>
      <c r="AA5949" s="31"/>
      <c r="AB5949" s="31"/>
      <c r="AC5949" s="31"/>
      <c r="AD5949" s="113"/>
      <c r="AE5949" s="114"/>
      <c r="AF5949" s="137">
        <v>1.1774336010992763</v>
      </c>
      <c r="AG5949" s="137">
        <v>0.13227068575639747</v>
      </c>
      <c r="AH5949" s="34"/>
      <c r="AI5949" s="34"/>
      <c r="AJ5949" s="31"/>
      <c r="AK5949" s="31"/>
      <c r="AL5949" s="31"/>
      <c r="AM5949" s="31"/>
    </row>
    <row r="5950" spans="1:39" s="30" customFormat="1" ht="15" customHeight="1" x14ac:dyDescent="0.2">
      <c r="A5950" s="30">
        <v>6092</v>
      </c>
      <c r="B5950" s="53">
        <v>20140506</v>
      </c>
      <c r="C5950" s="46">
        <v>41765</v>
      </c>
      <c r="D5950" s="10">
        <v>14</v>
      </c>
      <c r="E5950" s="30" t="s">
        <v>49</v>
      </c>
      <c r="F5950" s="42">
        <v>-81</v>
      </c>
      <c r="G5950" s="83">
        <v>1.7304000000001452</v>
      </c>
      <c r="H5950" s="10">
        <v>-81.028840000000002</v>
      </c>
      <c r="I5950" s="42">
        <v>25</v>
      </c>
      <c r="J5950" s="83">
        <v>2.0903999999999456</v>
      </c>
      <c r="K5950" s="47">
        <v>25.034839999999999</v>
      </c>
      <c r="L5950" s="89">
        <v>27.649799999999999</v>
      </c>
      <c r="M5950" s="89">
        <v>37.231299999999997</v>
      </c>
      <c r="N5950" s="33"/>
      <c r="O5950" s="33"/>
      <c r="P5950" s="33">
        <v>53.353273512794949</v>
      </c>
      <c r="Q5950" s="31">
        <v>10.0379735</v>
      </c>
      <c r="R5950" s="31"/>
      <c r="S5950" s="31"/>
      <c r="T5950" s="31"/>
      <c r="U5950" s="31"/>
      <c r="V5950" s="31"/>
      <c r="W5950" s="31"/>
      <c r="X5950" s="31"/>
      <c r="Y5950" s="31"/>
      <c r="Z5950" s="31"/>
      <c r="AA5950" s="31"/>
      <c r="AB5950" s="31"/>
      <c r="AC5950" s="31"/>
      <c r="AD5950" s="113"/>
      <c r="AE5950" s="114"/>
      <c r="AF5950" s="137">
        <v>0.89436625111596624</v>
      </c>
      <c r="AG5950" s="137">
        <v>5.7660971656737912E-2</v>
      </c>
      <c r="AH5950" s="34"/>
      <c r="AI5950" s="34"/>
      <c r="AJ5950" s="31"/>
      <c r="AK5950" s="31"/>
      <c r="AL5950" s="31"/>
      <c r="AM5950" s="31"/>
    </row>
    <row r="5951" spans="1:39" s="30" customFormat="1" ht="15" customHeight="1" x14ac:dyDescent="0.2">
      <c r="A5951" s="30">
        <v>6093</v>
      </c>
      <c r="B5951" s="53">
        <v>20140506</v>
      </c>
      <c r="C5951" s="46">
        <v>41765</v>
      </c>
      <c r="D5951" s="10">
        <v>34</v>
      </c>
      <c r="E5951" s="30" t="s">
        <v>49</v>
      </c>
      <c r="F5951" s="42">
        <v>-80</v>
      </c>
      <c r="G5951" s="83">
        <v>57.355200000000366</v>
      </c>
      <c r="H5951" s="10">
        <v>-80.955920000000006</v>
      </c>
      <c r="I5951" s="42">
        <v>24</v>
      </c>
      <c r="J5951" s="83">
        <v>59.301600000000008</v>
      </c>
      <c r="K5951" s="47">
        <v>24.98836</v>
      </c>
      <c r="L5951" s="89">
        <v>28.407800000000002</v>
      </c>
      <c r="M5951" s="89">
        <v>37.663899999999998</v>
      </c>
      <c r="N5951" s="33"/>
      <c r="O5951" s="33"/>
      <c r="P5951" s="33">
        <v>70.967098703888325</v>
      </c>
      <c r="Q5951" s="31">
        <v>16.775407000000001</v>
      </c>
      <c r="R5951" s="31"/>
      <c r="S5951" s="31"/>
      <c r="T5951" s="31"/>
      <c r="U5951" s="31"/>
      <c r="V5951" s="31"/>
      <c r="W5951" s="31"/>
      <c r="X5951" s="31"/>
      <c r="Y5951" s="31"/>
      <c r="Z5951" s="31"/>
      <c r="AA5951" s="31"/>
      <c r="AB5951" s="31"/>
      <c r="AC5951" s="31"/>
      <c r="AD5951" s="113"/>
      <c r="AE5951" s="114"/>
      <c r="AF5951" s="137">
        <v>0.59979209828780622</v>
      </c>
      <c r="AG5951" s="137">
        <v>0.1303540982910556</v>
      </c>
      <c r="AH5951" s="34"/>
      <c r="AI5951" s="34"/>
      <c r="AJ5951" s="31"/>
      <c r="AK5951" s="31"/>
      <c r="AL5951" s="31"/>
      <c r="AM5951" s="31"/>
    </row>
    <row r="5952" spans="1:39" s="30" customFormat="1" ht="15" customHeight="1" x14ac:dyDescent="0.2">
      <c r="A5952" s="30">
        <v>6094</v>
      </c>
      <c r="B5952" s="53">
        <v>20140506</v>
      </c>
      <c r="C5952" s="46">
        <v>41765</v>
      </c>
      <c r="D5952" s="10">
        <v>15</v>
      </c>
      <c r="E5952" s="30" t="s">
        <v>49</v>
      </c>
      <c r="F5952" s="42">
        <v>-80</v>
      </c>
      <c r="G5952" s="83">
        <v>56.973600000000317</v>
      </c>
      <c r="H5952" s="10">
        <v>-80.949560000000005</v>
      </c>
      <c r="I5952" s="42">
        <v>24</v>
      </c>
      <c r="J5952" s="83">
        <v>55.903199999999913</v>
      </c>
      <c r="K5952" s="47">
        <v>24.931719999999999</v>
      </c>
      <c r="L5952" s="89">
        <v>28.2621</v>
      </c>
      <c r="M5952" s="89">
        <v>36.855499999999999</v>
      </c>
      <c r="N5952" s="33"/>
      <c r="O5952" s="33"/>
      <c r="P5952" s="33">
        <v>79.810568295114663</v>
      </c>
      <c r="Q5952" s="31">
        <v>13.536616900000002</v>
      </c>
      <c r="R5952" s="31"/>
      <c r="S5952" s="31"/>
      <c r="T5952" s="31"/>
      <c r="U5952" s="31"/>
      <c r="V5952" s="31"/>
      <c r="W5952" s="31"/>
      <c r="X5952" s="31"/>
      <c r="Y5952" s="31"/>
      <c r="Z5952" s="31"/>
      <c r="AA5952" s="31"/>
      <c r="AB5952" s="31"/>
      <c r="AC5952" s="31"/>
      <c r="AD5952" s="113"/>
      <c r="AE5952" s="114"/>
      <c r="AF5952" s="137">
        <v>0.37023138153304874</v>
      </c>
      <c r="AG5952" s="137">
        <v>6.6013390185773124E-2</v>
      </c>
      <c r="AH5952" s="34"/>
      <c r="AI5952" s="34"/>
      <c r="AJ5952" s="31"/>
      <c r="AK5952" s="31"/>
      <c r="AL5952" s="31"/>
      <c r="AM5952" s="31"/>
    </row>
    <row r="5953" spans="1:39" s="30" customFormat="1" ht="15" customHeight="1" x14ac:dyDescent="0.2">
      <c r="A5953" s="30">
        <v>6095</v>
      </c>
      <c r="B5953" s="53">
        <v>20140506</v>
      </c>
      <c r="C5953" s="46">
        <v>41765</v>
      </c>
      <c r="D5953" s="10">
        <v>16</v>
      </c>
      <c r="E5953" s="30" t="s">
        <v>50</v>
      </c>
      <c r="F5953" s="42">
        <v>-80</v>
      </c>
      <c r="G5953" s="83">
        <v>49.901999999999873</v>
      </c>
      <c r="H5953" s="10">
        <v>-80.831699999999998</v>
      </c>
      <c r="I5953" s="42">
        <v>24</v>
      </c>
      <c r="J5953" s="83">
        <v>52.521600000000035</v>
      </c>
      <c r="K5953" s="47">
        <v>24.875360000000001</v>
      </c>
      <c r="L5953" s="89">
        <v>28.561800000000002</v>
      </c>
      <c r="M5953" s="89">
        <v>38.028100000000002</v>
      </c>
      <c r="N5953" s="33"/>
      <c r="O5953" s="33"/>
      <c r="P5953" s="33">
        <v>75.712861415752741</v>
      </c>
      <c r="Q5953" s="31">
        <v>12.3605798</v>
      </c>
      <c r="R5953" s="31"/>
      <c r="S5953" s="31"/>
      <c r="T5953" s="31"/>
      <c r="U5953" s="31"/>
      <c r="V5953" s="31"/>
      <c r="W5953" s="31"/>
      <c r="X5953" s="31"/>
      <c r="Y5953" s="31"/>
      <c r="Z5953" s="31"/>
      <c r="AA5953" s="31"/>
      <c r="AB5953" s="31"/>
      <c r="AC5953" s="31"/>
      <c r="AD5953" s="113"/>
      <c r="AE5953" s="114"/>
      <c r="AF5953" s="137">
        <v>0.37368342238650371</v>
      </c>
      <c r="AG5953" s="137">
        <v>0.14258401451698258</v>
      </c>
      <c r="AH5953" s="34"/>
      <c r="AI5953" s="34"/>
      <c r="AJ5953" s="31"/>
      <c r="AK5953" s="31"/>
      <c r="AL5953" s="31"/>
      <c r="AM5953" s="31"/>
    </row>
    <row r="5954" spans="1:39" s="30" customFormat="1" ht="15" customHeight="1" x14ac:dyDescent="0.2">
      <c r="A5954" s="30">
        <v>6096</v>
      </c>
      <c r="B5954" s="53">
        <v>20140506</v>
      </c>
      <c r="C5954" s="46">
        <v>41765</v>
      </c>
      <c r="D5954" s="10">
        <v>17</v>
      </c>
      <c r="E5954" s="30" t="s">
        <v>50</v>
      </c>
      <c r="F5954" s="42">
        <v>-80</v>
      </c>
      <c r="G5954" s="83">
        <v>42.549599999999828</v>
      </c>
      <c r="H5954" s="10">
        <v>-80.709159999999997</v>
      </c>
      <c r="I5954" s="42">
        <v>24</v>
      </c>
      <c r="J5954" s="83">
        <v>55.346400000000102</v>
      </c>
      <c r="K5954" s="47">
        <v>24.922440000000002</v>
      </c>
      <c r="L5954" s="89">
        <v>28.4574</v>
      </c>
      <c r="M5954" s="89">
        <v>38.210599999999999</v>
      </c>
      <c r="N5954" s="33"/>
      <c r="O5954" s="33"/>
      <c r="P5954" s="33">
        <v>75.593220338983045</v>
      </c>
      <c r="Q5954" s="31">
        <v>6.0142656999999993</v>
      </c>
      <c r="R5954" s="31"/>
      <c r="S5954" s="31"/>
      <c r="T5954" s="31"/>
      <c r="U5954" s="31"/>
      <c r="V5954" s="31"/>
      <c r="W5954" s="31"/>
      <c r="X5954" s="31"/>
      <c r="Y5954" s="31"/>
      <c r="Z5954" s="31"/>
      <c r="AA5954" s="31"/>
      <c r="AB5954" s="31"/>
      <c r="AC5954" s="31"/>
      <c r="AD5954" s="113"/>
      <c r="AE5954" s="114"/>
      <c r="AF5954" s="137">
        <v>0.32477951029589125</v>
      </c>
      <c r="AG5954" s="137">
        <v>4.7689622200001086E-2</v>
      </c>
      <c r="AH5954" s="34"/>
      <c r="AI5954" s="34"/>
      <c r="AJ5954" s="31"/>
      <c r="AK5954" s="31"/>
      <c r="AL5954" s="31"/>
      <c r="AM5954" s="31"/>
    </row>
    <row r="5955" spans="1:39" s="30" customFormat="1" ht="15" customHeight="1" x14ac:dyDescent="0.2">
      <c r="A5955" s="30">
        <v>6097</v>
      </c>
      <c r="B5955" s="53">
        <v>20140506</v>
      </c>
      <c r="C5955" s="46">
        <v>41766</v>
      </c>
      <c r="D5955" s="10">
        <v>40</v>
      </c>
      <c r="E5955" s="30" t="s">
        <v>47</v>
      </c>
      <c r="F5955" s="42">
        <v>-80</v>
      </c>
      <c r="G5955" s="83">
        <v>35.910000000000082</v>
      </c>
      <c r="H5955" s="10">
        <v>-80.598500000000001</v>
      </c>
      <c r="I5955" s="42">
        <v>25</v>
      </c>
      <c r="J5955" s="83">
        <v>1.0452000000000794</v>
      </c>
      <c r="K5955" s="47">
        <v>25.017420000000001</v>
      </c>
      <c r="L5955" s="89">
        <v>27.058800000000002</v>
      </c>
      <c r="M5955" s="89">
        <v>32.612299999999998</v>
      </c>
      <c r="N5955" s="33"/>
      <c r="O5955" s="33"/>
      <c r="P5955" s="33">
        <v>78.351611831173145</v>
      </c>
      <c r="Q5955" s="31">
        <v>9.0896429000000012</v>
      </c>
      <c r="R5955" s="31"/>
      <c r="S5955" s="31"/>
      <c r="T5955" s="31"/>
      <c r="U5955" s="31"/>
      <c r="V5955" s="31"/>
      <c r="W5955" s="31"/>
      <c r="X5955" s="31"/>
      <c r="Y5955" s="31"/>
      <c r="Z5955" s="31"/>
      <c r="AA5955" s="31"/>
      <c r="AB5955" s="31"/>
      <c r="AC5955" s="31"/>
      <c r="AD5955" s="113"/>
      <c r="AE5955" s="114"/>
      <c r="AF5955" s="137">
        <v>0.30895765638422251</v>
      </c>
      <c r="AG5955" s="137">
        <v>4.3438605052663587E-2</v>
      </c>
      <c r="AH5955" s="34"/>
      <c r="AI5955" s="34"/>
      <c r="AJ5955" s="31"/>
      <c r="AK5955" s="31"/>
      <c r="AL5955" s="31"/>
      <c r="AM5955" s="31"/>
    </row>
    <row r="5956" spans="1:39" s="30" customFormat="1" ht="15" customHeight="1" x14ac:dyDescent="0.2">
      <c r="A5956" s="30">
        <v>6098</v>
      </c>
      <c r="B5956" s="53">
        <v>20140506</v>
      </c>
      <c r="C5956" s="46">
        <v>41766</v>
      </c>
      <c r="D5956" s="10">
        <v>23</v>
      </c>
      <c r="E5956" s="30" t="s">
        <v>47</v>
      </c>
      <c r="F5956" s="42">
        <v>-80</v>
      </c>
      <c r="G5956" s="83">
        <v>37.482000000000255</v>
      </c>
      <c r="H5956" s="10">
        <v>-80.624700000000004</v>
      </c>
      <c r="I5956" s="42">
        <v>25</v>
      </c>
      <c r="J5956" s="83">
        <v>3.3720000000000283</v>
      </c>
      <c r="K5956" s="47">
        <v>25.0562</v>
      </c>
      <c r="L5956" s="89">
        <v>26.8384</v>
      </c>
      <c r="M5956" s="89">
        <v>37.224200000000003</v>
      </c>
      <c r="N5956" s="33"/>
      <c r="O5956" s="33"/>
      <c r="P5956" s="33">
        <v>66.13825191093386</v>
      </c>
      <c r="Q5956" s="31">
        <v>9.842413800000001</v>
      </c>
      <c r="R5956" s="31"/>
      <c r="S5956" s="31"/>
      <c r="T5956" s="31"/>
      <c r="U5956" s="31"/>
      <c r="V5956" s="31"/>
      <c r="W5956" s="31"/>
      <c r="X5956" s="31"/>
      <c r="Y5956" s="31"/>
      <c r="Z5956" s="31"/>
      <c r="AA5956" s="31"/>
      <c r="AB5956" s="31"/>
      <c r="AC5956" s="31"/>
      <c r="AD5956" s="113"/>
      <c r="AE5956" s="114"/>
      <c r="AF5956" s="137">
        <v>0.53075128121870618</v>
      </c>
      <c r="AG5956" s="137">
        <v>5.7536554350977966E-2</v>
      </c>
      <c r="AH5956" s="34"/>
      <c r="AI5956" s="34"/>
      <c r="AJ5956" s="31"/>
      <c r="AK5956" s="31"/>
      <c r="AL5956" s="31"/>
      <c r="AM5956" s="31"/>
    </row>
    <row r="5957" spans="1:39" s="30" customFormat="1" ht="15" customHeight="1" x14ac:dyDescent="0.2">
      <c r="A5957" s="30">
        <v>6099</v>
      </c>
      <c r="B5957" s="53">
        <v>20140506</v>
      </c>
      <c r="C5957" s="46">
        <v>41766</v>
      </c>
      <c r="D5957" s="10">
        <v>24</v>
      </c>
      <c r="E5957" s="30" t="s">
        <v>48</v>
      </c>
      <c r="F5957" s="42">
        <v>-80</v>
      </c>
      <c r="G5957" s="83">
        <v>40.051199999999767</v>
      </c>
      <c r="H5957" s="10">
        <v>-80.667519999999996</v>
      </c>
      <c r="I5957" s="42">
        <v>25</v>
      </c>
      <c r="J5957" s="83">
        <v>3.8063999999999965</v>
      </c>
      <c r="K5957" s="47">
        <v>25.06344</v>
      </c>
      <c r="L5957" s="89">
        <v>26.79</v>
      </c>
      <c r="M5957" s="89">
        <v>33.153399999999998</v>
      </c>
      <c r="N5957" s="33"/>
      <c r="O5957" s="33"/>
      <c r="P5957" s="33">
        <v>76.281156530408779</v>
      </c>
      <c r="Q5957" s="31">
        <v>13.078525000000003</v>
      </c>
      <c r="R5957" s="31"/>
      <c r="S5957" s="31"/>
      <c r="T5957" s="31"/>
      <c r="U5957" s="31"/>
      <c r="V5957" s="31"/>
      <c r="W5957" s="31"/>
      <c r="X5957" s="31"/>
      <c r="Y5957" s="31"/>
      <c r="Z5957" s="31"/>
      <c r="AA5957" s="31"/>
      <c r="AB5957" s="31"/>
      <c r="AC5957" s="31"/>
      <c r="AD5957" s="113"/>
      <c r="AE5957" s="114"/>
      <c r="AF5957" s="137">
        <v>0.35786156847483508</v>
      </c>
      <c r="AG5957" s="137">
        <v>5.3406431989379548E-2</v>
      </c>
      <c r="AH5957" s="34"/>
      <c r="AI5957" s="34"/>
      <c r="AJ5957" s="31"/>
      <c r="AK5957" s="31"/>
      <c r="AL5957" s="31"/>
      <c r="AM5957" s="31"/>
    </row>
    <row r="5958" spans="1:39" s="30" customFormat="1" ht="15" customHeight="1" x14ac:dyDescent="0.2">
      <c r="A5958" s="30">
        <v>6100</v>
      </c>
      <c r="B5958" s="53">
        <v>20140506</v>
      </c>
      <c r="C5958" s="46">
        <v>41766</v>
      </c>
      <c r="D5958" s="10">
        <v>25</v>
      </c>
      <c r="E5958" s="30" t="s">
        <v>48</v>
      </c>
      <c r="F5958" s="42">
        <v>-80</v>
      </c>
      <c r="G5958" s="83">
        <v>43.080000000000211</v>
      </c>
      <c r="H5958" s="10">
        <v>-80.718000000000004</v>
      </c>
      <c r="I5958" s="42">
        <v>25</v>
      </c>
      <c r="J5958" s="83">
        <v>3.5964000000000595</v>
      </c>
      <c r="K5958" s="47">
        <v>25.059940000000001</v>
      </c>
      <c r="L5958" s="89">
        <v>26.9239</v>
      </c>
      <c r="M5958" s="89">
        <v>36.672400000000003</v>
      </c>
      <c r="N5958" s="33"/>
      <c r="O5958" s="33"/>
      <c r="P5958" s="33">
        <v>79.082751744765702</v>
      </c>
      <c r="Q5958" s="31">
        <v>18.607774600000003</v>
      </c>
      <c r="R5958" s="31"/>
      <c r="S5958" s="31"/>
      <c r="T5958" s="31"/>
      <c r="U5958" s="31"/>
      <c r="V5958" s="31"/>
      <c r="W5958" s="31"/>
      <c r="X5958" s="31"/>
      <c r="Y5958" s="31"/>
      <c r="Z5958" s="31"/>
      <c r="AA5958" s="31"/>
      <c r="AB5958" s="31"/>
      <c r="AC5958" s="31"/>
      <c r="AD5958" s="113"/>
      <c r="AE5958" s="114"/>
      <c r="AF5958" s="137">
        <v>0.61705230255508126</v>
      </c>
      <c r="AG5958" s="137">
        <v>3.2586242989512335E-2</v>
      </c>
      <c r="AH5958" s="34"/>
      <c r="AI5958" s="34"/>
      <c r="AJ5958" s="31"/>
      <c r="AK5958" s="31"/>
      <c r="AL5958" s="31"/>
      <c r="AM5958" s="31"/>
    </row>
    <row r="5959" spans="1:39" s="30" customFormat="1" ht="15" customHeight="1" x14ac:dyDescent="0.2">
      <c r="A5959" s="30">
        <v>6101</v>
      </c>
      <c r="B5959" s="53">
        <v>20140506</v>
      </c>
      <c r="C5959" s="46">
        <v>41766</v>
      </c>
      <c r="D5959" s="10">
        <v>4</v>
      </c>
      <c r="E5959" s="30" t="s">
        <v>48</v>
      </c>
      <c r="F5959" s="42">
        <v>-80</v>
      </c>
      <c r="G5959" s="83">
        <v>40.762799999999686</v>
      </c>
      <c r="H5959" s="10">
        <v>-80.679379999999995</v>
      </c>
      <c r="I5959" s="42">
        <v>25</v>
      </c>
      <c r="J5959" s="83">
        <v>7.9212000000000415</v>
      </c>
      <c r="K5959" s="47">
        <v>25.132020000000001</v>
      </c>
      <c r="L5959" s="89">
        <v>26.507899999999999</v>
      </c>
      <c r="M5959" s="89">
        <v>36.863399999999999</v>
      </c>
      <c r="N5959" s="33"/>
      <c r="O5959" s="33"/>
      <c r="P5959" s="33">
        <v>78.351611831173145</v>
      </c>
      <c r="Q5959" s="31">
        <v>15.859223200000001</v>
      </c>
      <c r="R5959" s="31"/>
      <c r="S5959" s="31"/>
      <c r="T5959" s="31"/>
      <c r="U5959" s="31"/>
      <c r="V5959" s="31"/>
      <c r="W5959" s="31"/>
      <c r="X5959" s="31"/>
      <c r="Y5959" s="31"/>
      <c r="Z5959" s="31"/>
      <c r="AA5959" s="31"/>
      <c r="AB5959" s="31"/>
      <c r="AC5959" s="31"/>
      <c r="AD5959" s="113"/>
      <c r="AE5959" s="114"/>
      <c r="AF5959" s="137">
        <v>0.32305348986916371</v>
      </c>
      <c r="AG5959" s="137">
        <v>5.7660402069997133E-2</v>
      </c>
      <c r="AH5959" s="34"/>
      <c r="AI5959" s="34"/>
      <c r="AJ5959" s="31"/>
      <c r="AK5959" s="31"/>
      <c r="AL5959" s="31"/>
      <c r="AM5959" s="31"/>
    </row>
    <row r="5960" spans="1:39" s="30" customFormat="1" ht="15" customHeight="1" x14ac:dyDescent="0.2">
      <c r="A5960" s="30">
        <v>6102</v>
      </c>
      <c r="B5960" s="53">
        <v>20140506</v>
      </c>
      <c r="C5960" s="46">
        <v>41766</v>
      </c>
      <c r="D5960" s="10">
        <v>5</v>
      </c>
      <c r="E5960" s="30" t="s">
        <v>48</v>
      </c>
      <c r="F5960" s="42">
        <v>-80</v>
      </c>
      <c r="G5960" s="83">
        <v>43.198800000000404</v>
      </c>
      <c r="H5960" s="10">
        <v>-80.719980000000007</v>
      </c>
      <c r="I5960" s="42">
        <v>25</v>
      </c>
      <c r="J5960" s="83">
        <v>6.919200000000032</v>
      </c>
      <c r="K5960" s="47">
        <v>25.115320000000001</v>
      </c>
      <c r="L5960" s="89">
        <v>26.5505</v>
      </c>
      <c r="M5960" s="89">
        <v>42.312800000000003</v>
      </c>
      <c r="N5960" s="33"/>
      <c r="O5960" s="33"/>
      <c r="P5960" s="33">
        <v>77.092057161847791</v>
      </c>
      <c r="Q5960" s="31">
        <v>20.635701900000001</v>
      </c>
      <c r="R5960" s="31"/>
      <c r="S5960" s="31"/>
      <c r="T5960" s="31"/>
      <c r="U5960" s="31"/>
      <c r="V5960" s="31"/>
      <c r="W5960" s="31"/>
      <c r="X5960" s="31"/>
      <c r="Y5960" s="31"/>
      <c r="Z5960" s="31"/>
      <c r="AA5960" s="31"/>
      <c r="AB5960" s="31"/>
      <c r="AC5960" s="31"/>
      <c r="AD5960" s="113"/>
      <c r="AE5960" s="114"/>
      <c r="AF5960" s="137">
        <v>0.41999830383702497</v>
      </c>
      <c r="AG5960" s="137">
        <v>5.8682729722149149E-2</v>
      </c>
      <c r="AH5960" s="34"/>
      <c r="AI5960" s="34"/>
      <c r="AJ5960" s="31"/>
      <c r="AK5960" s="31"/>
      <c r="AL5960" s="31"/>
      <c r="AM5960" s="31"/>
    </row>
    <row r="5961" spans="1:39" s="30" customFormat="1" ht="15" customHeight="1" x14ac:dyDescent="0.2">
      <c r="A5961" s="30">
        <v>6103</v>
      </c>
      <c r="B5961" s="53">
        <v>20140506</v>
      </c>
      <c r="C5961" s="46">
        <v>41766</v>
      </c>
      <c r="D5961" s="10">
        <v>6</v>
      </c>
      <c r="E5961" s="30" t="s">
        <v>48</v>
      </c>
      <c r="F5961" s="42">
        <v>-80</v>
      </c>
      <c r="G5961" s="83">
        <v>45.53879999999964</v>
      </c>
      <c r="H5961" s="10">
        <v>-80.758979999999994</v>
      </c>
      <c r="I5961" s="42">
        <v>25</v>
      </c>
      <c r="J5961" s="83">
        <v>4.1783999999999821</v>
      </c>
      <c r="K5961" s="47">
        <v>25.06964</v>
      </c>
      <c r="L5961" s="89">
        <v>26.8443</v>
      </c>
      <c r="M5961" s="89">
        <v>43.4636</v>
      </c>
      <c r="N5961" s="33"/>
      <c r="O5961" s="33"/>
      <c r="P5961" s="33">
        <v>79.810568295114663</v>
      </c>
      <c r="Q5961" s="31">
        <v>24.919263000000001</v>
      </c>
      <c r="R5961" s="31"/>
      <c r="S5961" s="31"/>
      <c r="T5961" s="31"/>
      <c r="U5961" s="31"/>
      <c r="V5961" s="31"/>
      <c r="W5961" s="31"/>
      <c r="X5961" s="31"/>
      <c r="Y5961" s="31"/>
      <c r="Z5961" s="31"/>
      <c r="AA5961" s="31"/>
      <c r="AB5961" s="31"/>
      <c r="AC5961" s="31"/>
      <c r="AD5961" s="113"/>
      <c r="AE5961" s="114"/>
      <c r="AF5961" s="137">
        <v>0.33234354098949115</v>
      </c>
      <c r="AG5961" s="137">
        <v>0.21312289691809636</v>
      </c>
      <c r="AH5961" s="34"/>
      <c r="AI5961" s="34"/>
      <c r="AJ5961" s="31"/>
      <c r="AK5961" s="31"/>
      <c r="AL5961" s="31"/>
      <c r="AM5961" s="31"/>
    </row>
    <row r="5962" spans="1:39" s="30" customFormat="1" ht="15" customHeight="1" x14ac:dyDescent="0.2">
      <c r="A5962" s="30">
        <v>6104</v>
      </c>
      <c r="B5962" s="53">
        <v>20140506</v>
      </c>
      <c r="C5962" s="46">
        <v>41766</v>
      </c>
      <c r="D5962" s="10">
        <v>7</v>
      </c>
      <c r="E5962" s="30" t="s">
        <v>48</v>
      </c>
      <c r="F5962" s="42">
        <v>-80</v>
      </c>
      <c r="G5962" s="83">
        <v>47.691599999999994</v>
      </c>
      <c r="H5962" s="10">
        <v>-80.79486</v>
      </c>
      <c r="I5962" s="42">
        <v>25</v>
      </c>
      <c r="J5962" s="83">
        <v>7.0235999999999166</v>
      </c>
      <c r="K5962" s="47">
        <v>25.117059999999999</v>
      </c>
      <c r="L5962" s="89">
        <v>26.6464</v>
      </c>
      <c r="M5962" s="89">
        <v>43.165999999999997</v>
      </c>
      <c r="N5962" s="33"/>
      <c r="O5962" s="33"/>
      <c r="P5962" s="33">
        <v>86.792954469923572</v>
      </c>
      <c r="Q5962" s="31">
        <v>29.237649800000003</v>
      </c>
      <c r="R5962" s="31"/>
      <c r="S5962" s="31"/>
      <c r="T5962" s="31"/>
      <c r="U5962" s="31"/>
      <c r="V5962" s="31"/>
      <c r="W5962" s="31"/>
      <c r="X5962" s="31"/>
      <c r="Y5962" s="31"/>
      <c r="Z5962" s="31"/>
      <c r="AA5962" s="31"/>
      <c r="AB5962" s="31"/>
      <c r="AC5962" s="31"/>
      <c r="AD5962" s="113"/>
      <c r="AE5962" s="114"/>
      <c r="AF5962" s="137">
        <v>0.32046445922907252</v>
      </c>
      <c r="AG5962" s="137">
        <v>9.1046034159944056E-2</v>
      </c>
      <c r="AH5962" s="34"/>
      <c r="AI5962" s="34"/>
      <c r="AJ5962" s="31"/>
      <c r="AK5962" s="31"/>
      <c r="AL5962" s="31"/>
      <c r="AM5962" s="31"/>
    </row>
    <row r="5963" spans="1:39" s="30" customFormat="1" ht="15" customHeight="1" x14ac:dyDescent="0.2">
      <c r="A5963" s="30">
        <v>6105</v>
      </c>
      <c r="B5963" s="53">
        <v>20140506</v>
      </c>
      <c r="C5963" s="46">
        <v>41766</v>
      </c>
      <c r="D5963" s="10">
        <v>8</v>
      </c>
      <c r="E5963" s="30" t="s">
        <v>48</v>
      </c>
      <c r="F5963" s="42">
        <v>-80</v>
      </c>
      <c r="G5963" s="83">
        <v>51.816000000000315</v>
      </c>
      <c r="H5963" s="10">
        <v>-80.863600000000005</v>
      </c>
      <c r="I5963" s="42">
        <v>25</v>
      </c>
      <c r="J5963" s="83">
        <v>7.6620000000000488</v>
      </c>
      <c r="K5963" s="47">
        <v>25.127700000000001</v>
      </c>
      <c r="L5963" s="89">
        <v>26.076899999999998</v>
      </c>
      <c r="M5963" s="89">
        <v>37.554299999999998</v>
      </c>
      <c r="N5963" s="33"/>
      <c r="O5963" s="33"/>
      <c r="P5963" s="33">
        <v>60.578265204386838</v>
      </c>
      <c r="Q5963" s="31">
        <v>27.241869300000001</v>
      </c>
      <c r="R5963" s="31"/>
      <c r="S5963" s="31"/>
      <c r="T5963" s="31"/>
      <c r="U5963" s="31"/>
      <c r="V5963" s="31"/>
      <c r="W5963" s="31"/>
      <c r="X5963" s="31"/>
      <c r="Y5963" s="31"/>
      <c r="Z5963" s="31"/>
      <c r="AA5963" s="31"/>
      <c r="AB5963" s="31"/>
      <c r="AC5963" s="31"/>
      <c r="AD5963" s="113"/>
      <c r="AE5963" s="114"/>
      <c r="AF5963" s="137">
        <v>0.96225638790058132</v>
      </c>
      <c r="AG5963" s="137">
        <v>0.27809492246171647</v>
      </c>
      <c r="AH5963" s="34"/>
      <c r="AI5963" s="34"/>
      <c r="AJ5963" s="31"/>
      <c r="AK5963" s="31"/>
      <c r="AL5963" s="31"/>
      <c r="AM5963" s="31"/>
    </row>
    <row r="5964" spans="1:39" s="30" customFormat="1" ht="15" customHeight="1" x14ac:dyDescent="0.2">
      <c r="A5964" s="30">
        <v>6106</v>
      </c>
      <c r="B5964" s="53">
        <v>20140506</v>
      </c>
      <c r="C5964" s="46">
        <v>41766</v>
      </c>
      <c r="D5964" s="10">
        <v>9</v>
      </c>
      <c r="E5964" s="30" t="s">
        <v>49</v>
      </c>
      <c r="F5964" s="42">
        <v>-80</v>
      </c>
      <c r="G5964" s="83">
        <v>54.341999999999757</v>
      </c>
      <c r="H5964" s="10">
        <v>-80.905699999999996</v>
      </c>
      <c r="I5964" s="42">
        <v>25</v>
      </c>
      <c r="J5964" s="83">
        <v>7.6056000000000523</v>
      </c>
      <c r="K5964" s="47">
        <v>25.126760000000001</v>
      </c>
      <c r="L5964" s="89">
        <v>26.709700000000002</v>
      </c>
      <c r="M5964" s="89">
        <v>37.901600000000002</v>
      </c>
      <c r="N5964" s="33"/>
      <c r="O5964" s="33"/>
      <c r="P5964" s="33">
        <v>20.365569956796278</v>
      </c>
      <c r="Q5964" s="31">
        <v>23.153867900000002</v>
      </c>
      <c r="R5964" s="31"/>
      <c r="S5964" s="31"/>
      <c r="T5964" s="31"/>
      <c r="U5964" s="31"/>
      <c r="V5964" s="31"/>
      <c r="W5964" s="31"/>
      <c r="X5964" s="31"/>
      <c r="Y5964" s="31"/>
      <c r="Z5964" s="31"/>
      <c r="AA5964" s="31"/>
      <c r="AB5964" s="31"/>
      <c r="AC5964" s="31"/>
      <c r="AD5964" s="113"/>
      <c r="AE5964" s="114"/>
      <c r="AF5964" s="137">
        <v>3.0694396588637383</v>
      </c>
      <c r="AG5964" s="137">
        <v>0.91714402488136004</v>
      </c>
      <c r="AH5964" s="34"/>
      <c r="AI5964" s="34"/>
      <c r="AJ5964" s="31"/>
      <c r="AK5964" s="31"/>
      <c r="AL5964" s="31"/>
      <c r="AM5964" s="31"/>
    </row>
    <row r="5965" spans="1:39" s="30" customFormat="1" ht="15" customHeight="1" x14ac:dyDescent="0.2">
      <c r="A5965" s="30">
        <v>6107</v>
      </c>
      <c r="B5965" s="53">
        <v>20140506</v>
      </c>
      <c r="C5965" s="46">
        <v>41766</v>
      </c>
      <c r="D5965" s="10">
        <v>10</v>
      </c>
      <c r="E5965" s="30" t="s">
        <v>49</v>
      </c>
      <c r="F5965" s="42">
        <v>-80</v>
      </c>
      <c r="G5965" s="83">
        <v>59.779199999999832</v>
      </c>
      <c r="H5965" s="10">
        <v>-80.996319999999997</v>
      </c>
      <c r="I5965" s="42">
        <v>25</v>
      </c>
      <c r="J5965" s="83">
        <v>6.6731999999999658</v>
      </c>
      <c r="K5965" s="47">
        <v>25.111219999999999</v>
      </c>
      <c r="L5965" s="89">
        <v>26.798300000000001</v>
      </c>
      <c r="M5965" s="89">
        <v>36.837899999999998</v>
      </c>
      <c r="N5965" s="33"/>
      <c r="O5965" s="33"/>
      <c r="P5965" s="33">
        <v>27.424393486208043</v>
      </c>
      <c r="Q5965" s="31">
        <v>12.783846000000002</v>
      </c>
      <c r="R5965" s="31"/>
      <c r="S5965" s="31"/>
      <c r="T5965" s="31"/>
      <c r="U5965" s="31"/>
      <c r="V5965" s="31"/>
      <c r="W5965" s="31"/>
      <c r="X5965" s="31"/>
      <c r="Y5965" s="31"/>
      <c r="Z5965" s="31"/>
      <c r="AA5965" s="31"/>
      <c r="AB5965" s="31"/>
      <c r="AC5965" s="31"/>
      <c r="AD5965" s="113"/>
      <c r="AE5965" s="114"/>
      <c r="AF5965" s="137">
        <v>1.8574856492299112</v>
      </c>
      <c r="AG5965" s="137">
        <v>0.43189005382589585</v>
      </c>
      <c r="AH5965" s="34"/>
      <c r="AI5965" s="34"/>
      <c r="AJ5965" s="31"/>
      <c r="AK5965" s="31"/>
      <c r="AL5965" s="31"/>
      <c r="AM5965" s="31"/>
    </row>
    <row r="5966" spans="1:39" s="30" customFormat="1" ht="15" customHeight="1" x14ac:dyDescent="0.2">
      <c r="A5966" s="30">
        <v>6108</v>
      </c>
      <c r="B5966" s="53">
        <v>20140506</v>
      </c>
      <c r="C5966" s="46">
        <v>41766</v>
      </c>
      <c r="D5966" s="10">
        <v>11</v>
      </c>
      <c r="E5966" s="30" t="s">
        <v>49</v>
      </c>
      <c r="F5966" s="42">
        <v>-81</v>
      </c>
      <c r="G5966" s="83">
        <v>8.4000000001083208E-3</v>
      </c>
      <c r="H5966" s="10">
        <v>-81.000140000000002</v>
      </c>
      <c r="I5966" s="42">
        <v>25</v>
      </c>
      <c r="J5966" s="83">
        <v>4.4700000000000273</v>
      </c>
      <c r="K5966" s="47">
        <v>25.0745</v>
      </c>
      <c r="L5966" s="89">
        <v>26.894500000000001</v>
      </c>
      <c r="M5966" s="89">
        <v>36.8705</v>
      </c>
      <c r="N5966" s="33"/>
      <c r="O5966" s="33"/>
      <c r="P5966" s="33">
        <v>61.512130275839148</v>
      </c>
      <c r="Q5966" s="31">
        <v>15.336837699999998</v>
      </c>
      <c r="R5966" s="31"/>
      <c r="S5966" s="31"/>
      <c r="T5966" s="31"/>
      <c r="U5966" s="31"/>
      <c r="V5966" s="31"/>
      <c r="W5966" s="31"/>
      <c r="X5966" s="31"/>
      <c r="Y5966" s="31"/>
      <c r="Z5966" s="31"/>
      <c r="AA5966" s="31"/>
      <c r="AB5966" s="31"/>
      <c r="AC5966" s="31"/>
      <c r="AD5966" s="113"/>
      <c r="AE5966" s="114"/>
      <c r="AF5966" s="137">
        <v>0.9887220344437363</v>
      </c>
      <c r="AG5966" s="137">
        <v>0.11534825217983002</v>
      </c>
      <c r="AH5966" s="34"/>
      <c r="AI5966" s="34"/>
      <c r="AJ5966" s="31"/>
      <c r="AK5966" s="31"/>
      <c r="AL5966" s="31"/>
      <c r="AM5966" s="31"/>
    </row>
    <row r="5967" spans="1:39" s="30" customFormat="1" ht="15" customHeight="1" x14ac:dyDescent="0.2">
      <c r="A5967" s="30">
        <v>6109</v>
      </c>
      <c r="B5967" s="53">
        <v>20140506</v>
      </c>
      <c r="C5967" s="46">
        <v>41766</v>
      </c>
      <c r="D5967" s="10">
        <v>33</v>
      </c>
      <c r="E5967" s="30" t="s">
        <v>49</v>
      </c>
      <c r="F5967" s="42">
        <v>-80</v>
      </c>
      <c r="G5967" s="83">
        <v>55.220399999999756</v>
      </c>
      <c r="H5967" s="10">
        <v>-80.920339999999996</v>
      </c>
      <c r="I5967" s="42">
        <v>25</v>
      </c>
      <c r="J5967" s="83">
        <v>3.2304000000000599</v>
      </c>
      <c r="K5967" s="47">
        <v>25.053840000000001</v>
      </c>
      <c r="L5967" s="89">
        <v>26.995200000000001</v>
      </c>
      <c r="M5967" s="89">
        <v>37.849200000000003</v>
      </c>
      <c r="N5967" s="33"/>
      <c r="O5967" s="33"/>
      <c r="P5967" s="33">
        <v>80.461947490860751</v>
      </c>
      <c r="Q5967" s="31">
        <v>22.500216300000002</v>
      </c>
      <c r="R5967" s="31"/>
      <c r="S5967" s="31"/>
      <c r="T5967" s="31"/>
      <c r="U5967" s="31"/>
      <c r="V5967" s="31"/>
      <c r="W5967" s="31"/>
      <c r="X5967" s="31"/>
      <c r="Y5967" s="31"/>
      <c r="Z5967" s="31"/>
      <c r="AA5967" s="31"/>
      <c r="AB5967" s="31"/>
      <c r="AC5967" s="31"/>
      <c r="AD5967" s="113"/>
      <c r="AE5967" s="114"/>
      <c r="AF5967" s="137">
        <v>0.39123129672489987</v>
      </c>
      <c r="AG5967" s="137">
        <v>0.1432231095387374</v>
      </c>
      <c r="AH5967" s="34"/>
      <c r="AI5967" s="34"/>
      <c r="AJ5967" s="31"/>
      <c r="AK5967" s="31"/>
      <c r="AL5967" s="31"/>
      <c r="AM5967" s="31"/>
    </row>
    <row r="5968" spans="1:39" s="30" customFormat="1" ht="15" customHeight="1" x14ac:dyDescent="0.2">
      <c r="A5968" s="30">
        <v>6110</v>
      </c>
      <c r="B5968" s="53">
        <v>20140506</v>
      </c>
      <c r="C5968" s="46">
        <v>41766</v>
      </c>
      <c r="D5968" s="10">
        <v>32</v>
      </c>
      <c r="E5968" s="30" t="s">
        <v>49</v>
      </c>
      <c r="F5968" s="42">
        <v>-80</v>
      </c>
      <c r="G5968" s="83">
        <v>55.562400000000025</v>
      </c>
      <c r="H5968" s="10">
        <v>-80.92604</v>
      </c>
      <c r="I5968" s="42">
        <v>25</v>
      </c>
      <c r="J5968" s="83">
        <v>0.64680000000002735</v>
      </c>
      <c r="K5968" s="47">
        <v>25.01078</v>
      </c>
      <c r="L5968" s="89">
        <v>27.249099999999999</v>
      </c>
      <c r="M5968" s="89">
        <v>38.262599999999999</v>
      </c>
      <c r="N5968" s="33"/>
      <c r="O5968" s="33"/>
      <c r="P5968" s="33">
        <v>80.33898305084746</v>
      </c>
      <c r="Q5968" s="31">
        <v>20.603555099999998</v>
      </c>
      <c r="R5968" s="31"/>
      <c r="S5968" s="31"/>
      <c r="T5968" s="31"/>
      <c r="U5968" s="31"/>
      <c r="V5968" s="31"/>
      <c r="W5968" s="31"/>
      <c r="X5968" s="31"/>
      <c r="Y5968" s="31"/>
      <c r="Z5968" s="31"/>
      <c r="AA5968" s="31"/>
      <c r="AB5968" s="31"/>
      <c r="AC5968" s="31"/>
      <c r="AD5968" s="113"/>
      <c r="AE5968" s="114"/>
      <c r="AF5968" s="137">
        <v>0.39986139885853761</v>
      </c>
      <c r="AG5968" s="137">
        <v>0.37005363738785452</v>
      </c>
      <c r="AH5968" s="34"/>
      <c r="AI5968" s="34"/>
      <c r="AJ5968" s="31"/>
      <c r="AK5968" s="31"/>
      <c r="AL5968" s="31"/>
      <c r="AM5968" s="31"/>
    </row>
    <row r="5969" spans="1:39" s="30" customFormat="1" ht="15" customHeight="1" x14ac:dyDescent="0.2">
      <c r="A5969" s="30">
        <v>6111</v>
      </c>
      <c r="B5969" s="53">
        <v>20140506</v>
      </c>
      <c r="C5969" s="46">
        <v>41766</v>
      </c>
      <c r="D5969" s="10">
        <v>31</v>
      </c>
      <c r="E5969" s="30" t="s">
        <v>49</v>
      </c>
      <c r="F5969" s="42">
        <v>-80</v>
      </c>
      <c r="G5969" s="83">
        <v>52.135200000000168</v>
      </c>
      <c r="H5969" s="10">
        <v>-80.868920000000003</v>
      </c>
      <c r="I5969" s="42">
        <v>25</v>
      </c>
      <c r="J5969" s="83">
        <v>0.66119999999990853</v>
      </c>
      <c r="K5969" s="47">
        <v>25.011019999999998</v>
      </c>
      <c r="L5969" s="89">
        <v>27.4588</v>
      </c>
      <c r="M5969" s="89">
        <v>40.076799999999999</v>
      </c>
      <c r="N5969" s="33"/>
      <c r="O5969" s="33"/>
      <c r="P5969" s="33">
        <v>82.8946493851778</v>
      </c>
      <c r="Q5969" s="31">
        <v>24.0700517</v>
      </c>
      <c r="R5969" s="31"/>
      <c r="S5969" s="31"/>
      <c r="T5969" s="31"/>
      <c r="U5969" s="31"/>
      <c r="V5969" s="31"/>
      <c r="W5969" s="31"/>
      <c r="X5969" s="31"/>
      <c r="Y5969" s="31"/>
      <c r="Z5969" s="31"/>
      <c r="AA5969" s="31"/>
      <c r="AB5969" s="31"/>
      <c r="AC5969" s="31"/>
      <c r="AD5969" s="113"/>
      <c r="AE5969" s="114"/>
      <c r="AF5969" s="137">
        <v>0.40964218127665997</v>
      </c>
      <c r="AG5969" s="137">
        <v>6.2249050388057829E-2</v>
      </c>
      <c r="AH5969" s="34"/>
      <c r="AI5969" s="34"/>
      <c r="AJ5969" s="31"/>
      <c r="AK5969" s="31"/>
      <c r="AL5969" s="31"/>
      <c r="AM5969" s="31"/>
    </row>
    <row r="5970" spans="1:39" s="30" customFormat="1" ht="15" customHeight="1" x14ac:dyDescent="0.2">
      <c r="A5970" s="30">
        <v>6112</v>
      </c>
      <c r="B5970" s="53">
        <v>20140506</v>
      </c>
      <c r="C5970" s="46">
        <v>41766</v>
      </c>
      <c r="D5970" s="10">
        <v>35</v>
      </c>
      <c r="E5970" s="30" t="s">
        <v>49</v>
      </c>
      <c r="F5970" s="42">
        <v>-80</v>
      </c>
      <c r="G5970" s="83">
        <v>52.801200000000108</v>
      </c>
      <c r="H5970" s="10">
        <v>-80.880020000000002</v>
      </c>
      <c r="I5970" s="42">
        <v>24</v>
      </c>
      <c r="J5970" s="83">
        <v>58.256399999999928</v>
      </c>
      <c r="K5970" s="47">
        <v>24.970939999999999</v>
      </c>
      <c r="L5970" s="89">
        <v>27.6813</v>
      </c>
      <c r="M5970" s="89">
        <v>38.795099999999998</v>
      </c>
      <c r="N5970" s="33"/>
      <c r="O5970" s="33"/>
      <c r="P5970" s="33">
        <v>81.598537720172814</v>
      </c>
      <c r="Q5970" s="31">
        <v>19.130160100000001</v>
      </c>
      <c r="R5970" s="31"/>
      <c r="S5970" s="31"/>
      <c r="T5970" s="31"/>
      <c r="U5970" s="31"/>
      <c r="V5970" s="31"/>
      <c r="W5970" s="31"/>
      <c r="X5970" s="31"/>
      <c r="Y5970" s="31"/>
      <c r="Z5970" s="31"/>
      <c r="AA5970" s="31"/>
      <c r="AB5970" s="31"/>
      <c r="AC5970" s="31"/>
      <c r="AD5970" s="113"/>
      <c r="AE5970" s="114"/>
      <c r="AF5970" s="137">
        <v>0.33427262264289248</v>
      </c>
      <c r="AG5970" s="137">
        <v>0.12185656890969451</v>
      </c>
      <c r="AH5970" s="34"/>
      <c r="AI5970" s="34"/>
      <c r="AJ5970" s="31"/>
      <c r="AK5970" s="31"/>
      <c r="AL5970" s="31"/>
      <c r="AM5970" s="31"/>
    </row>
    <row r="5971" spans="1:39" s="30" customFormat="1" ht="15" customHeight="1" x14ac:dyDescent="0.2">
      <c r="A5971" s="30">
        <v>6113</v>
      </c>
      <c r="B5971" s="53">
        <v>20140506</v>
      </c>
      <c r="C5971" s="46">
        <v>41766</v>
      </c>
      <c r="D5971" s="10">
        <v>30</v>
      </c>
      <c r="E5971" s="30" t="s">
        <v>49</v>
      </c>
      <c r="F5971" s="42">
        <v>-80</v>
      </c>
      <c r="G5971" s="83">
        <v>50.101200000000006</v>
      </c>
      <c r="H5971" s="10">
        <v>-80.83502</v>
      </c>
      <c r="I5971" s="42">
        <v>24</v>
      </c>
      <c r="J5971" s="83">
        <v>58.545600000000064</v>
      </c>
      <c r="K5971" s="47">
        <v>24.975760000000001</v>
      </c>
      <c r="L5971" s="89">
        <v>26.855499999999999</v>
      </c>
      <c r="M5971" s="89">
        <v>38.679600000000001</v>
      </c>
      <c r="N5971" s="33"/>
      <c r="O5971" s="33"/>
      <c r="P5971" s="33">
        <v>82.409438351611826</v>
      </c>
      <c r="Q5971" s="31">
        <v>19.947224599999998</v>
      </c>
      <c r="R5971" s="31"/>
      <c r="S5971" s="31"/>
      <c r="T5971" s="31"/>
      <c r="U5971" s="31"/>
      <c r="V5971" s="31"/>
      <c r="W5971" s="31"/>
      <c r="X5971" s="31"/>
      <c r="Y5971" s="31"/>
      <c r="Z5971" s="31"/>
      <c r="AA5971" s="31"/>
      <c r="AB5971" s="31"/>
      <c r="AC5971" s="31"/>
      <c r="AD5971" s="113"/>
      <c r="AE5971" s="114"/>
      <c r="AF5971" s="137">
        <v>0.4283407358995413</v>
      </c>
      <c r="AG5971" s="137">
        <v>6.6102337771763747E-2</v>
      </c>
      <c r="AH5971" s="34"/>
      <c r="AI5971" s="34"/>
      <c r="AJ5971" s="31"/>
      <c r="AK5971" s="31"/>
      <c r="AL5971" s="31"/>
      <c r="AM5971" s="31"/>
    </row>
    <row r="5972" spans="1:39" s="30" customFormat="1" ht="15" customHeight="1" x14ac:dyDescent="0.2">
      <c r="A5972" s="30">
        <v>6114</v>
      </c>
      <c r="B5972" s="53">
        <v>20140506</v>
      </c>
      <c r="C5972" s="46">
        <v>41766</v>
      </c>
      <c r="D5972" s="10">
        <v>29</v>
      </c>
      <c r="E5972" s="30" t="s">
        <v>50</v>
      </c>
      <c r="F5972" s="42">
        <v>-80</v>
      </c>
      <c r="G5972" s="83">
        <v>48.691200000000094</v>
      </c>
      <c r="H5972" s="10">
        <v>-80.811520000000002</v>
      </c>
      <c r="I5972" s="42">
        <v>24</v>
      </c>
      <c r="J5972" s="83">
        <v>59.919600000000059</v>
      </c>
      <c r="K5972" s="47">
        <v>24.998660000000001</v>
      </c>
      <c r="L5972" s="89">
        <v>27.632899999999999</v>
      </c>
      <c r="M5972" s="89">
        <v>40.521000000000001</v>
      </c>
      <c r="N5972" s="33"/>
      <c r="O5972" s="33"/>
      <c r="P5972" s="33">
        <v>79.122632103688929</v>
      </c>
      <c r="Q5972" s="31">
        <v>20.405316499999998</v>
      </c>
      <c r="R5972" s="31"/>
      <c r="S5972" s="31"/>
      <c r="T5972" s="31"/>
      <c r="U5972" s="31"/>
      <c r="V5972" s="31"/>
      <c r="W5972" s="31"/>
      <c r="X5972" s="31"/>
      <c r="Y5972" s="31"/>
      <c r="Z5972" s="31"/>
      <c r="AA5972" s="31"/>
      <c r="AB5972" s="31"/>
      <c r="AC5972" s="31"/>
      <c r="AD5972" s="113"/>
      <c r="AE5972" s="114"/>
      <c r="AF5972" s="137">
        <v>0.67544932699269511</v>
      </c>
      <c r="AG5972" s="137">
        <v>6.4396586578247317E-2</v>
      </c>
      <c r="AH5972" s="34"/>
      <c r="AI5972" s="34"/>
      <c r="AJ5972" s="31"/>
      <c r="AK5972" s="31"/>
      <c r="AL5972" s="31"/>
      <c r="AM5972" s="31"/>
    </row>
    <row r="5973" spans="1:39" s="30" customFormat="1" ht="15" customHeight="1" x14ac:dyDescent="0.2">
      <c r="A5973" s="30">
        <v>6115</v>
      </c>
      <c r="B5973" s="53">
        <v>20140506</v>
      </c>
      <c r="C5973" s="46">
        <v>41766</v>
      </c>
      <c r="D5973" s="10">
        <v>28</v>
      </c>
      <c r="E5973" s="30" t="s">
        <v>50</v>
      </c>
      <c r="F5973" s="42">
        <v>-80</v>
      </c>
      <c r="G5973" s="83">
        <v>47.098800000000267</v>
      </c>
      <c r="H5973" s="10">
        <v>-80.784980000000004</v>
      </c>
      <c r="I5973" s="42">
        <v>25</v>
      </c>
      <c r="J5973" s="83">
        <v>5.1599999999965007E-2</v>
      </c>
      <c r="K5973" s="47">
        <v>25.000859999999999</v>
      </c>
      <c r="L5973" s="89">
        <v>27.636399999999998</v>
      </c>
      <c r="M5973" s="89">
        <v>40.764600000000002</v>
      </c>
      <c r="N5973" s="33"/>
      <c r="O5973" s="33"/>
      <c r="P5973" s="33">
        <v>77.743436357593893</v>
      </c>
      <c r="Q5973" s="31">
        <v>19.1971326</v>
      </c>
      <c r="R5973" s="31"/>
      <c r="S5973" s="31"/>
      <c r="T5973" s="31"/>
      <c r="U5973" s="31"/>
      <c r="V5973" s="31"/>
      <c r="W5973" s="31"/>
      <c r="X5973" s="31"/>
      <c r="Y5973" s="31"/>
      <c r="Z5973" s="31"/>
      <c r="AA5973" s="31"/>
      <c r="AB5973" s="31"/>
      <c r="AC5973" s="31"/>
      <c r="AD5973" s="113"/>
      <c r="AE5973" s="114"/>
      <c r="AF5973" s="137">
        <v>0.74506548420403751</v>
      </c>
      <c r="AG5973" s="137">
        <v>8.3775332769243843E-2</v>
      </c>
      <c r="AH5973" s="34"/>
      <c r="AI5973" s="34"/>
      <c r="AJ5973" s="31"/>
      <c r="AK5973" s="31"/>
      <c r="AL5973" s="31"/>
      <c r="AM5973" s="31"/>
    </row>
    <row r="5974" spans="1:39" s="30" customFormat="1" ht="15" customHeight="1" x14ac:dyDescent="0.2">
      <c r="A5974" s="30">
        <v>6116</v>
      </c>
      <c r="B5974" s="53">
        <v>20140506</v>
      </c>
      <c r="C5974" s="46">
        <v>41766</v>
      </c>
      <c r="D5974" s="10">
        <v>27</v>
      </c>
      <c r="E5974" s="30" t="s">
        <v>50</v>
      </c>
      <c r="F5974" s="42">
        <v>-80</v>
      </c>
      <c r="G5974" s="83">
        <v>44.948399999999822</v>
      </c>
      <c r="H5974" s="10">
        <v>-80.749139999999997</v>
      </c>
      <c r="I5974" s="42">
        <v>25</v>
      </c>
      <c r="J5974" s="83">
        <v>0.32279999999992981</v>
      </c>
      <c r="K5974" s="47">
        <v>25.005379999999999</v>
      </c>
      <c r="L5974" s="89">
        <v>27.7577</v>
      </c>
      <c r="M5974" s="89">
        <v>41.117800000000003</v>
      </c>
      <c r="N5974" s="33"/>
      <c r="O5974" s="33"/>
      <c r="P5974" s="33">
        <v>72.306414091060162</v>
      </c>
      <c r="Q5974" s="31">
        <v>18.050563400000001</v>
      </c>
      <c r="R5974" s="31"/>
      <c r="S5974" s="31"/>
      <c r="T5974" s="31"/>
      <c r="U5974" s="31"/>
      <c r="V5974" s="31"/>
      <c r="W5974" s="31"/>
      <c r="X5974" s="31"/>
      <c r="Y5974" s="31"/>
      <c r="Z5974" s="31"/>
      <c r="AA5974" s="31"/>
      <c r="AB5974" s="31"/>
      <c r="AC5974" s="31"/>
      <c r="AD5974" s="113"/>
      <c r="AE5974" s="114"/>
      <c r="AF5974" s="137">
        <v>0.51406641709367373</v>
      </c>
      <c r="AG5974" s="137">
        <v>2.2812918417983698E-2</v>
      </c>
      <c r="AH5974" s="34"/>
      <c r="AI5974" s="34"/>
      <c r="AJ5974" s="31"/>
      <c r="AK5974" s="31"/>
      <c r="AL5974" s="31"/>
      <c r="AM5974" s="31"/>
    </row>
    <row r="5975" spans="1:39" s="30" customFormat="1" ht="15" customHeight="1" x14ac:dyDescent="0.2">
      <c r="A5975" s="30">
        <v>6117</v>
      </c>
      <c r="B5975" s="53">
        <v>20140506</v>
      </c>
      <c r="C5975" s="46">
        <v>41766</v>
      </c>
      <c r="D5975" s="10">
        <v>26</v>
      </c>
      <c r="E5975" s="30" t="s">
        <v>50</v>
      </c>
      <c r="F5975" s="42">
        <v>-80</v>
      </c>
      <c r="G5975" s="83">
        <v>43.32839999999976</v>
      </c>
      <c r="H5975" s="10">
        <v>-80.722139999999996</v>
      </c>
      <c r="I5975" s="42">
        <v>25</v>
      </c>
      <c r="J5975" s="83">
        <v>1.4628000000000441</v>
      </c>
      <c r="K5975" s="47">
        <v>25.024380000000001</v>
      </c>
      <c r="L5975" s="89">
        <v>27.911899999999999</v>
      </c>
      <c r="M5975" s="89">
        <v>40.636600000000001</v>
      </c>
      <c r="N5975" s="33"/>
      <c r="O5975" s="33"/>
      <c r="P5975" s="33">
        <v>77.700232635427056</v>
      </c>
      <c r="Q5975" s="31">
        <v>15.205571600000004</v>
      </c>
      <c r="R5975" s="31"/>
      <c r="S5975" s="31"/>
      <c r="T5975" s="31"/>
      <c r="U5975" s="31"/>
      <c r="V5975" s="31"/>
      <c r="W5975" s="31"/>
      <c r="X5975" s="31"/>
      <c r="Y5975" s="31"/>
      <c r="Z5975" s="31"/>
      <c r="AA5975" s="31"/>
      <c r="AB5975" s="31"/>
      <c r="AC5975" s="31"/>
      <c r="AD5975" s="113"/>
      <c r="AE5975" s="114"/>
      <c r="AF5975" s="137">
        <v>0.42632704540169247</v>
      </c>
      <c r="AG5975" s="137">
        <v>2.6407245203666239E-2</v>
      </c>
      <c r="AH5975" s="34"/>
      <c r="AI5975" s="34"/>
      <c r="AJ5975" s="31"/>
      <c r="AK5975" s="31"/>
      <c r="AL5975" s="31"/>
      <c r="AM5975" s="31"/>
    </row>
    <row r="5976" spans="1:39" s="30" customFormat="1" ht="15" customHeight="1" x14ac:dyDescent="0.2">
      <c r="A5976" s="30">
        <v>6118</v>
      </c>
      <c r="B5976" s="53">
        <v>20140506</v>
      </c>
      <c r="C5976" s="46">
        <v>41766</v>
      </c>
      <c r="D5976" s="10">
        <v>36</v>
      </c>
      <c r="E5976" s="30" t="s">
        <v>50</v>
      </c>
      <c r="F5976" s="42">
        <v>-80</v>
      </c>
      <c r="G5976" s="83">
        <v>47.648399999999924</v>
      </c>
      <c r="H5976" s="10">
        <v>-80.794139999999999</v>
      </c>
      <c r="I5976" s="42">
        <v>24</v>
      </c>
      <c r="J5976" s="83">
        <v>57.56520000000009</v>
      </c>
      <c r="K5976" s="47">
        <v>24.959420000000001</v>
      </c>
      <c r="L5976" s="89">
        <v>27.8811</v>
      </c>
      <c r="M5976" s="89">
        <v>39.417400000000001</v>
      </c>
      <c r="N5976" s="33"/>
      <c r="O5976" s="33"/>
      <c r="P5976" s="33">
        <v>80.704553007643725</v>
      </c>
      <c r="Q5976" s="31">
        <v>19.098013300000002</v>
      </c>
      <c r="R5976" s="31"/>
      <c r="S5976" s="31"/>
      <c r="T5976" s="31"/>
      <c r="U5976" s="31"/>
      <c r="V5976" s="31"/>
      <c r="W5976" s="31"/>
      <c r="X5976" s="31"/>
      <c r="Y5976" s="31"/>
      <c r="Z5976" s="31"/>
      <c r="AA5976" s="31"/>
      <c r="AB5976" s="31"/>
      <c r="AC5976" s="31"/>
      <c r="AD5976" s="113"/>
      <c r="AE5976" s="114"/>
      <c r="AF5976" s="137">
        <v>0.43323112710860257</v>
      </c>
      <c r="AG5976" s="137">
        <v>7.3579085727605215E-2</v>
      </c>
      <c r="AH5976" s="34"/>
      <c r="AI5976" s="34"/>
      <c r="AJ5976" s="31"/>
      <c r="AK5976" s="31"/>
      <c r="AL5976" s="31"/>
      <c r="AM5976" s="31"/>
    </row>
    <row r="5977" spans="1:39" s="30" customFormat="1" ht="15" customHeight="1" x14ac:dyDescent="0.2">
      <c r="A5977" s="30">
        <v>6119</v>
      </c>
      <c r="B5977" s="53">
        <v>20140506</v>
      </c>
      <c r="C5977" s="46">
        <v>41766</v>
      </c>
      <c r="D5977" s="10">
        <v>37</v>
      </c>
      <c r="E5977" s="30" t="s">
        <v>50</v>
      </c>
      <c r="F5977" s="42">
        <v>-80</v>
      </c>
      <c r="G5977" s="83">
        <v>45.710400000000391</v>
      </c>
      <c r="H5977" s="10">
        <v>-80.761840000000007</v>
      </c>
      <c r="I5977" s="42">
        <v>24</v>
      </c>
      <c r="J5977" s="83">
        <v>55.9572</v>
      </c>
      <c r="K5977" s="47">
        <v>24.93262</v>
      </c>
      <c r="L5977" s="89">
        <v>28.035</v>
      </c>
      <c r="M5977" s="89">
        <v>40.137900000000002</v>
      </c>
      <c r="N5977" s="33"/>
      <c r="O5977" s="33"/>
      <c r="P5977" s="33">
        <v>76.158192090395488</v>
      </c>
      <c r="Q5977" s="31">
        <v>14.878745800000001</v>
      </c>
      <c r="R5977" s="31"/>
      <c r="S5977" s="31"/>
      <c r="T5977" s="31"/>
      <c r="U5977" s="31"/>
      <c r="V5977" s="31"/>
      <c r="W5977" s="31"/>
      <c r="X5977" s="31"/>
      <c r="Y5977" s="31"/>
      <c r="Z5977" s="31"/>
      <c r="AA5977" s="31"/>
      <c r="AB5977" s="31"/>
      <c r="AC5977" s="31"/>
      <c r="AD5977" s="113"/>
      <c r="AE5977" s="114"/>
      <c r="AF5977" s="137">
        <v>0.44818997080690753</v>
      </c>
      <c r="AG5977" s="137">
        <v>7.8262168938263293E-2</v>
      </c>
      <c r="AH5977" s="34"/>
      <c r="AI5977" s="34"/>
      <c r="AJ5977" s="31"/>
      <c r="AK5977" s="31"/>
      <c r="AL5977" s="31"/>
      <c r="AM5977" s="31"/>
    </row>
    <row r="5978" spans="1:39" s="30" customFormat="1" ht="15" customHeight="1" x14ac:dyDescent="0.2">
      <c r="A5978" s="30">
        <v>6120</v>
      </c>
      <c r="B5978" s="53">
        <v>20140506</v>
      </c>
      <c r="C5978" s="46">
        <v>41766</v>
      </c>
      <c r="D5978" s="10">
        <v>38</v>
      </c>
      <c r="E5978" s="30" t="s">
        <v>50</v>
      </c>
      <c r="F5978" s="42">
        <v>-80</v>
      </c>
      <c r="G5978" s="83">
        <v>41.866799999999671</v>
      </c>
      <c r="H5978" s="10">
        <v>-80.697779999999995</v>
      </c>
      <c r="I5978" s="42">
        <v>24</v>
      </c>
      <c r="J5978" s="83">
        <v>59.156399999999962</v>
      </c>
      <c r="K5978" s="47">
        <v>24.985939999999999</v>
      </c>
      <c r="L5978" s="89">
        <v>27.945</v>
      </c>
      <c r="M5978" s="89">
        <v>39.738599999999998</v>
      </c>
      <c r="N5978" s="33"/>
      <c r="O5978" s="33"/>
      <c r="P5978" s="33">
        <v>75.430375540046526</v>
      </c>
      <c r="Q5978" s="31">
        <v>12.130194400000001</v>
      </c>
      <c r="R5978" s="31"/>
      <c r="S5978" s="31"/>
      <c r="T5978" s="31"/>
      <c r="U5978" s="31"/>
      <c r="V5978" s="31"/>
      <c r="W5978" s="31"/>
      <c r="X5978" s="31"/>
      <c r="Y5978" s="31"/>
      <c r="Z5978" s="31"/>
      <c r="AA5978" s="31"/>
      <c r="AB5978" s="31"/>
      <c r="AC5978" s="31"/>
      <c r="AD5978" s="113"/>
      <c r="AE5978" s="114"/>
      <c r="AF5978" s="137">
        <v>0.43035442639738997</v>
      </c>
      <c r="AG5978" s="137">
        <v>6.7968534070747308E-2</v>
      </c>
      <c r="AH5978" s="34"/>
      <c r="AI5978" s="34"/>
      <c r="AJ5978" s="31"/>
      <c r="AK5978" s="31"/>
      <c r="AL5978" s="31"/>
      <c r="AM5978" s="31"/>
    </row>
    <row r="5979" spans="1:39" s="30" customFormat="1" ht="15" customHeight="1" x14ac:dyDescent="0.2">
      <c r="A5979" s="30">
        <v>6121</v>
      </c>
      <c r="B5979" s="53">
        <v>20140506</v>
      </c>
      <c r="C5979" s="46">
        <v>41766</v>
      </c>
      <c r="D5979" s="10">
        <v>39</v>
      </c>
      <c r="E5979" s="30" t="s">
        <v>50</v>
      </c>
      <c r="F5979" s="42">
        <v>-80</v>
      </c>
      <c r="G5979" s="83">
        <v>38.793599999999628</v>
      </c>
      <c r="H5979" s="10">
        <v>-80.646559999999994</v>
      </c>
      <c r="I5979" s="42">
        <v>25</v>
      </c>
      <c r="J5979" s="83">
        <v>0.48240000000006944</v>
      </c>
      <c r="K5979" s="47">
        <v>25.008040000000001</v>
      </c>
      <c r="L5979" s="89">
        <v>28.046600000000002</v>
      </c>
      <c r="M5979" s="89">
        <v>39.952800000000003</v>
      </c>
      <c r="N5979" s="33"/>
      <c r="O5979" s="33"/>
      <c r="P5979" s="33">
        <v>69.707544034562986</v>
      </c>
      <c r="Q5979" s="31">
        <v>9.0548172000000022</v>
      </c>
      <c r="R5979" s="31"/>
      <c r="S5979" s="31"/>
      <c r="T5979" s="31"/>
      <c r="U5979" s="31"/>
      <c r="V5979" s="31"/>
      <c r="W5979" s="31"/>
      <c r="X5979" s="31"/>
      <c r="Y5979" s="31"/>
      <c r="Z5979" s="31"/>
      <c r="AA5979" s="31"/>
      <c r="AB5979" s="31"/>
      <c r="AC5979" s="31"/>
      <c r="AD5979" s="113"/>
      <c r="AE5979" s="114"/>
      <c r="AF5979" s="137">
        <v>0.30262891481955501</v>
      </c>
      <c r="AG5979" s="137">
        <v>5.917052898504882E-2</v>
      </c>
      <c r="AH5979" s="34"/>
      <c r="AI5979" s="34"/>
      <c r="AJ5979" s="31"/>
      <c r="AK5979" s="31"/>
      <c r="AL5979" s="31"/>
      <c r="AM5979" s="31"/>
    </row>
    <row r="5980" spans="1:39" s="30" customFormat="1" ht="15" customHeight="1" x14ac:dyDescent="0.2">
      <c r="A5980" s="30">
        <v>6122</v>
      </c>
      <c r="B5980" s="53">
        <v>20140506</v>
      </c>
      <c r="C5980" s="46">
        <v>41766</v>
      </c>
      <c r="D5980" s="10">
        <v>18</v>
      </c>
      <c r="E5980" s="30" t="s">
        <v>50</v>
      </c>
      <c r="F5980" s="42">
        <v>-80</v>
      </c>
      <c r="G5980" s="83">
        <v>36.716400000000249</v>
      </c>
      <c r="H5980" s="10">
        <v>-80.611940000000004</v>
      </c>
      <c r="I5980" s="42">
        <v>24</v>
      </c>
      <c r="J5980" s="83">
        <v>58.661999999999921</v>
      </c>
      <c r="K5980" s="47">
        <v>24.977699999999999</v>
      </c>
      <c r="L5980" s="89">
        <v>28.2361</v>
      </c>
      <c r="M5980" s="89">
        <v>38.635300000000001</v>
      </c>
      <c r="N5980" s="33"/>
      <c r="O5980" s="33"/>
      <c r="P5980" s="33">
        <v>76.078431372549034</v>
      </c>
      <c r="Q5980" s="31">
        <v>7.0938624000000008</v>
      </c>
      <c r="R5980" s="31"/>
      <c r="S5980" s="31"/>
      <c r="T5980" s="31"/>
      <c r="U5980" s="31"/>
      <c r="V5980" s="31"/>
      <c r="W5980" s="31"/>
      <c r="X5980" s="31"/>
      <c r="Y5980" s="31"/>
      <c r="Z5980" s="31"/>
      <c r="AA5980" s="31"/>
      <c r="AB5980" s="31"/>
      <c r="AC5980" s="31"/>
      <c r="AD5980" s="113"/>
      <c r="AE5980" s="114"/>
      <c r="AF5980" s="137">
        <v>0.27501258799191508</v>
      </c>
      <c r="AG5980" s="137">
        <v>6.4235013806101499E-2</v>
      </c>
      <c r="AH5980" s="34"/>
      <c r="AI5980" s="34"/>
      <c r="AJ5980" s="31"/>
      <c r="AK5980" s="31"/>
      <c r="AL5980" s="31"/>
      <c r="AM5980" s="31"/>
    </row>
    <row r="5981" spans="1:39" s="30" customFormat="1" ht="15" customHeight="1" x14ac:dyDescent="0.2">
      <c r="A5981" s="30">
        <v>6123</v>
      </c>
      <c r="B5981" s="53">
        <v>20140506</v>
      </c>
      <c r="C5981" s="46">
        <v>41767</v>
      </c>
      <c r="D5981" s="10">
        <v>19</v>
      </c>
      <c r="E5981" s="30" t="s">
        <v>47</v>
      </c>
      <c r="F5981" s="42">
        <v>-80</v>
      </c>
      <c r="G5981" s="83">
        <v>32.96040000000005</v>
      </c>
      <c r="H5981" s="10">
        <v>-80.549340000000001</v>
      </c>
      <c r="I5981" s="42">
        <v>25</v>
      </c>
      <c r="J5981" s="83">
        <v>1.1831999999999709</v>
      </c>
      <c r="K5981" s="47">
        <v>25.01972</v>
      </c>
      <c r="L5981" s="89">
        <v>26.718599999999999</v>
      </c>
      <c r="M5981" s="89">
        <v>38.9009</v>
      </c>
      <c r="N5981" s="33"/>
      <c r="O5981" s="33"/>
      <c r="P5981" s="33">
        <v>76.321036889332007</v>
      </c>
      <c r="Q5981" s="31">
        <v>8.0100462000000014</v>
      </c>
      <c r="R5981" s="31"/>
      <c r="S5981" s="31"/>
      <c r="T5981" s="31"/>
      <c r="U5981" s="31"/>
      <c r="V5981" s="31"/>
      <c r="W5981" s="31"/>
      <c r="X5981" s="31"/>
      <c r="Y5981" s="31"/>
      <c r="Z5981" s="31"/>
      <c r="AA5981" s="31"/>
      <c r="AB5981" s="31"/>
      <c r="AC5981" s="31"/>
      <c r="AD5981" s="113"/>
      <c r="AE5981" s="114"/>
      <c r="AF5981" s="137">
        <v>0.33225893214504382</v>
      </c>
      <c r="AG5981" s="137">
        <v>0.16194164860145926</v>
      </c>
      <c r="AH5981" s="34"/>
      <c r="AI5981" s="34"/>
      <c r="AJ5981" s="31"/>
      <c r="AK5981" s="31"/>
      <c r="AL5981" s="31"/>
      <c r="AM5981" s="31"/>
    </row>
    <row r="5982" spans="1:39" s="30" customFormat="1" ht="15" customHeight="1" x14ac:dyDescent="0.2">
      <c r="A5982" s="30">
        <v>6124</v>
      </c>
      <c r="B5982" s="53">
        <v>20140506</v>
      </c>
      <c r="C5982" s="46">
        <v>41767</v>
      </c>
      <c r="D5982" s="10">
        <v>20</v>
      </c>
      <c r="E5982" s="30" t="s">
        <v>47</v>
      </c>
      <c r="F5982" s="42">
        <v>-80</v>
      </c>
      <c r="G5982" s="83">
        <v>29.599199999999826</v>
      </c>
      <c r="H5982" s="10">
        <v>-80.493319999999997</v>
      </c>
      <c r="I5982" s="42">
        <v>25</v>
      </c>
      <c r="J5982" s="83">
        <v>4.0451999999999089</v>
      </c>
      <c r="K5982" s="47">
        <v>25.067419999999998</v>
      </c>
      <c r="L5982" s="89">
        <v>26.517900000000001</v>
      </c>
      <c r="M5982" s="89">
        <v>36.172499999999999</v>
      </c>
      <c r="N5982" s="33"/>
      <c r="O5982" s="33"/>
      <c r="P5982" s="33">
        <v>70.56164838816882</v>
      </c>
      <c r="Q5982" s="31">
        <v>7.9778994000000019</v>
      </c>
      <c r="R5982" s="31"/>
      <c r="S5982" s="31"/>
      <c r="T5982" s="31"/>
      <c r="U5982" s="31"/>
      <c r="V5982" s="31"/>
      <c r="W5982" s="31"/>
      <c r="X5982" s="31"/>
      <c r="Y5982" s="31"/>
      <c r="Z5982" s="31"/>
      <c r="AA5982" s="31"/>
      <c r="AB5982" s="31"/>
      <c r="AC5982" s="31"/>
      <c r="AD5982" s="113"/>
      <c r="AE5982" s="114"/>
      <c r="AF5982" s="137">
        <v>0.38231352452014128</v>
      </c>
      <c r="AG5982" s="137">
        <v>1.8646483463307505E-2</v>
      </c>
      <c r="AH5982" s="34"/>
      <c r="AI5982" s="34"/>
      <c r="AJ5982" s="31"/>
      <c r="AK5982" s="31"/>
      <c r="AL5982" s="31"/>
      <c r="AM5982" s="31"/>
    </row>
    <row r="5983" spans="1:39" s="30" customFormat="1" ht="15" customHeight="1" x14ac:dyDescent="0.2">
      <c r="A5983" s="30">
        <v>6125</v>
      </c>
      <c r="B5983" s="53">
        <v>20140506</v>
      </c>
      <c r="C5983" s="46">
        <v>41767</v>
      </c>
      <c r="D5983" s="10">
        <v>21</v>
      </c>
      <c r="E5983" s="30" t="s">
        <v>47</v>
      </c>
      <c r="F5983" s="42">
        <v>-80</v>
      </c>
      <c r="G5983" s="83">
        <v>30.882000000000289</v>
      </c>
      <c r="H5983" s="10">
        <v>-80.514700000000005</v>
      </c>
      <c r="I5983" s="42">
        <v>25</v>
      </c>
      <c r="J5983" s="83">
        <v>6.8135999999999797</v>
      </c>
      <c r="K5983" s="47">
        <v>25.11356</v>
      </c>
      <c r="L5983" s="89">
        <v>26.186499999999999</v>
      </c>
      <c r="M5983" s="89">
        <v>35.253799999999998</v>
      </c>
      <c r="N5983" s="33"/>
      <c r="O5983" s="33"/>
      <c r="P5983" s="33">
        <v>52.582253240279165</v>
      </c>
      <c r="Q5983" s="31">
        <v>6.6036237</v>
      </c>
      <c r="R5983" s="31"/>
      <c r="S5983" s="31"/>
      <c r="T5983" s="31"/>
      <c r="U5983" s="31"/>
      <c r="V5983" s="31"/>
      <c r="W5983" s="31"/>
      <c r="X5983" s="31"/>
      <c r="Y5983" s="31"/>
      <c r="Z5983" s="31"/>
      <c r="AA5983" s="31"/>
      <c r="AB5983" s="31"/>
      <c r="AC5983" s="31"/>
      <c r="AD5983" s="113"/>
      <c r="AE5983" s="114"/>
      <c r="AF5983" s="137">
        <v>0.3495191364123188</v>
      </c>
      <c r="AG5983" s="137">
        <v>9.8607788621801751E-2</v>
      </c>
      <c r="AH5983" s="34"/>
      <c r="AI5983" s="34"/>
      <c r="AJ5983" s="31"/>
      <c r="AK5983" s="31"/>
      <c r="AL5983" s="31"/>
      <c r="AM5983" s="31"/>
    </row>
    <row r="5984" spans="1:39" s="30" customFormat="1" ht="15" customHeight="1" x14ac:dyDescent="0.2">
      <c r="A5984" s="30">
        <v>6126</v>
      </c>
      <c r="B5984" s="53">
        <v>20140506</v>
      </c>
      <c r="C5984" s="46">
        <v>41767</v>
      </c>
      <c r="D5984" s="10">
        <v>22</v>
      </c>
      <c r="E5984" s="30" t="s">
        <v>47</v>
      </c>
      <c r="F5984" s="42">
        <v>-80</v>
      </c>
      <c r="G5984" s="83">
        <v>36.292799999999659</v>
      </c>
      <c r="H5984" s="10">
        <v>-80.604879999999994</v>
      </c>
      <c r="I5984" s="42">
        <v>25</v>
      </c>
      <c r="J5984" s="83">
        <v>6.0072000000000259</v>
      </c>
      <c r="K5984" s="47">
        <v>25.10012</v>
      </c>
      <c r="L5984" s="89">
        <v>26.436699999999998</v>
      </c>
      <c r="M5984" s="89">
        <v>34.411999999999999</v>
      </c>
      <c r="N5984" s="33"/>
      <c r="O5984" s="33"/>
      <c r="P5984" s="33">
        <v>49.8637421070123</v>
      </c>
      <c r="Q5984" s="31">
        <v>7.0938624000000008</v>
      </c>
      <c r="R5984" s="31"/>
      <c r="S5984" s="31"/>
      <c r="T5984" s="31"/>
      <c r="U5984" s="31"/>
      <c r="V5984" s="31"/>
      <c r="W5984" s="31"/>
      <c r="X5984" s="31"/>
      <c r="Y5984" s="31"/>
      <c r="Z5984" s="31"/>
      <c r="AA5984" s="31"/>
      <c r="AB5984" s="31"/>
      <c r="AC5984" s="31"/>
      <c r="AD5984" s="113"/>
      <c r="AE5984" s="114"/>
      <c r="AF5984" s="137">
        <v>0.23876615903063747</v>
      </c>
      <c r="AG5984" s="137">
        <v>6.944234839272137E-2</v>
      </c>
      <c r="AH5984" s="34"/>
      <c r="AI5984" s="34"/>
      <c r="AJ5984" s="31"/>
      <c r="AK5984" s="31"/>
      <c r="AL5984" s="31"/>
      <c r="AM5984" s="31"/>
    </row>
    <row r="5985" spans="1:39" s="30" customFormat="1" ht="15" customHeight="1" x14ac:dyDescent="0.2">
      <c r="A5985" s="30">
        <v>6127</v>
      </c>
      <c r="B5985" s="53">
        <v>20140506</v>
      </c>
      <c r="C5985" s="46">
        <v>41767</v>
      </c>
      <c r="D5985" s="10">
        <v>3</v>
      </c>
      <c r="E5985" s="30" t="s">
        <v>47</v>
      </c>
      <c r="F5985" s="42">
        <v>-80</v>
      </c>
      <c r="G5985" s="83">
        <v>37.240799999999581</v>
      </c>
      <c r="H5985" s="10">
        <v>-80.620679999999993</v>
      </c>
      <c r="I5985" s="42">
        <v>25</v>
      </c>
      <c r="J5985" s="83">
        <v>9.036000000000044</v>
      </c>
      <c r="K5985" s="47">
        <v>25.150600000000001</v>
      </c>
      <c r="L5985" s="89">
        <v>26.292999999999999</v>
      </c>
      <c r="M5985" s="89">
        <v>30.959199999999999</v>
      </c>
      <c r="N5985" s="33"/>
      <c r="O5985" s="33"/>
      <c r="P5985" s="33">
        <v>46.779661016949156</v>
      </c>
      <c r="Q5985" s="31">
        <v>6.4402108000000009</v>
      </c>
      <c r="R5985" s="31"/>
      <c r="S5985" s="31"/>
      <c r="T5985" s="31"/>
      <c r="U5985" s="31"/>
      <c r="V5985" s="31"/>
      <c r="W5985" s="31"/>
      <c r="X5985" s="31"/>
      <c r="Y5985" s="31"/>
      <c r="Z5985" s="31"/>
      <c r="AA5985" s="31"/>
      <c r="AB5985" s="31"/>
      <c r="AC5985" s="31"/>
      <c r="AD5985" s="113"/>
      <c r="AE5985" s="114"/>
      <c r="AF5985" s="137">
        <v>0.33830000363859003</v>
      </c>
      <c r="AG5985" s="137">
        <v>6.642068785597012E-2</v>
      </c>
      <c r="AH5985" s="34"/>
      <c r="AI5985" s="34"/>
      <c r="AJ5985" s="31"/>
      <c r="AK5985" s="31"/>
      <c r="AL5985" s="31"/>
      <c r="AM5985" s="31"/>
    </row>
    <row r="5986" spans="1:39" s="30" customFormat="1" ht="15" customHeight="1" x14ac:dyDescent="0.2">
      <c r="A5986" s="30">
        <v>6128</v>
      </c>
      <c r="B5986" s="53">
        <v>20140506</v>
      </c>
      <c r="C5986" s="46">
        <v>41767</v>
      </c>
      <c r="D5986" s="10">
        <v>2</v>
      </c>
      <c r="E5986" s="30" t="s">
        <v>47</v>
      </c>
      <c r="F5986" s="42">
        <v>-80</v>
      </c>
      <c r="G5986" s="83">
        <v>33.712800000000129</v>
      </c>
      <c r="H5986" s="10">
        <v>-80.561880000000002</v>
      </c>
      <c r="I5986" s="42">
        <v>25</v>
      </c>
      <c r="J5986" s="83">
        <v>10.060800000000043</v>
      </c>
      <c r="K5986" s="47">
        <v>25.167680000000001</v>
      </c>
      <c r="L5986" s="89">
        <v>26.315000000000001</v>
      </c>
      <c r="M5986" s="89">
        <v>32.5642</v>
      </c>
      <c r="N5986" s="33"/>
      <c r="O5986" s="33"/>
      <c r="P5986" s="33">
        <v>63.499501495513456</v>
      </c>
      <c r="Q5986" s="31">
        <v>6.9947431000000009</v>
      </c>
      <c r="R5986" s="31"/>
      <c r="S5986" s="31"/>
      <c r="T5986" s="31"/>
      <c r="U5986" s="31"/>
      <c r="V5986" s="31"/>
      <c r="W5986" s="31"/>
      <c r="X5986" s="31"/>
      <c r="Y5986" s="31"/>
      <c r="Z5986" s="31"/>
      <c r="AA5986" s="31"/>
      <c r="AB5986" s="31"/>
      <c r="AC5986" s="31"/>
      <c r="AD5986" s="113"/>
      <c r="AE5986" s="114"/>
      <c r="AF5986" s="137">
        <v>0.32017678915795122</v>
      </c>
      <c r="AG5986" s="137">
        <v>0</v>
      </c>
      <c r="AH5986" s="34"/>
      <c r="AI5986" s="34"/>
      <c r="AJ5986" s="31"/>
      <c r="AK5986" s="31"/>
      <c r="AL5986" s="31"/>
      <c r="AM5986" s="31"/>
    </row>
    <row r="5987" spans="1:39" s="30" customFormat="1" ht="15" customHeight="1" x14ac:dyDescent="0.2">
      <c r="A5987" s="30">
        <v>6129</v>
      </c>
      <c r="B5987" s="53">
        <v>20140506</v>
      </c>
      <c r="C5987" s="46">
        <v>41767</v>
      </c>
      <c r="D5987" s="10">
        <v>1</v>
      </c>
      <c r="E5987" s="30" t="s">
        <v>47</v>
      </c>
      <c r="F5987" s="42">
        <v>-80</v>
      </c>
      <c r="G5987" s="83">
        <v>29.807999999999595</v>
      </c>
      <c r="H5987" s="10">
        <v>-80.496799999999993</v>
      </c>
      <c r="I5987" s="42">
        <v>25</v>
      </c>
      <c r="J5987" s="83">
        <v>11.058000000000021</v>
      </c>
      <c r="K5987" s="47">
        <v>25.1843</v>
      </c>
      <c r="L5987" s="89">
        <v>26.2638</v>
      </c>
      <c r="M5987" s="89">
        <v>34.582500000000003</v>
      </c>
      <c r="N5987" s="33"/>
      <c r="O5987" s="33"/>
      <c r="P5987" s="33">
        <v>54.41010302426055</v>
      </c>
      <c r="Q5987" s="31">
        <v>8.1413123000000009</v>
      </c>
      <c r="R5987" s="31"/>
      <c r="S5987" s="31"/>
      <c r="T5987" s="31"/>
      <c r="U5987" s="31"/>
      <c r="V5987" s="31"/>
      <c r="W5987" s="31"/>
      <c r="X5987" s="31"/>
      <c r="Y5987" s="31"/>
      <c r="Z5987" s="31"/>
      <c r="AA5987" s="31"/>
      <c r="AB5987" s="31"/>
      <c r="AC5987" s="31"/>
      <c r="AD5987" s="113"/>
      <c r="AE5987" s="114"/>
      <c r="AF5987" s="137">
        <v>0.27731394856088498</v>
      </c>
      <c r="AG5987" s="137">
        <v>6.9935919755597986E-2</v>
      </c>
      <c r="AH5987" s="34"/>
      <c r="AI5987" s="34"/>
      <c r="AJ5987" s="31"/>
      <c r="AK5987" s="31"/>
      <c r="AL5987" s="31"/>
      <c r="AM5987" s="31"/>
    </row>
    <row r="5988" spans="1:39" s="30" customFormat="1" ht="15" customHeight="1" x14ac:dyDescent="0.2">
      <c r="A5988" s="30">
        <v>6130</v>
      </c>
      <c r="B5988" s="53">
        <v>20140506</v>
      </c>
      <c r="C5988" s="46">
        <v>41767</v>
      </c>
      <c r="D5988" s="10" t="s">
        <v>27</v>
      </c>
      <c r="E5988" s="30" t="s">
        <v>79</v>
      </c>
      <c r="F5988" s="42">
        <v>-80</v>
      </c>
      <c r="G5988" s="83">
        <v>25.41359999999969</v>
      </c>
      <c r="H5988" s="10">
        <v>-80.423559999999995</v>
      </c>
      <c r="I5988" s="42">
        <v>25</v>
      </c>
      <c r="J5988" s="83">
        <v>10.572000000000088</v>
      </c>
      <c r="K5988" s="47">
        <v>25.176200000000001</v>
      </c>
      <c r="L5988" s="89">
        <v>26.875599999999999</v>
      </c>
      <c r="M5988" s="89">
        <v>36.228200000000001</v>
      </c>
      <c r="N5988" s="33"/>
      <c r="O5988" s="33"/>
      <c r="P5988" s="33">
        <v>42.721834496510461</v>
      </c>
      <c r="Q5988" s="31">
        <v>13.405350800000001</v>
      </c>
      <c r="R5988" s="31"/>
      <c r="S5988" s="31"/>
      <c r="T5988" s="31"/>
      <c r="U5988" s="31"/>
      <c r="V5988" s="31"/>
      <c r="W5988" s="31"/>
      <c r="X5988" s="31"/>
      <c r="Y5988" s="31"/>
      <c r="Z5988" s="31"/>
      <c r="AA5988" s="31"/>
      <c r="AB5988" s="31"/>
      <c r="AC5988" s="31"/>
      <c r="AD5988" s="113"/>
      <c r="AE5988" s="114"/>
      <c r="AF5988" s="137">
        <v>1.0954476308297201</v>
      </c>
      <c r="AG5988" s="137">
        <v>0.18370254750089982</v>
      </c>
      <c r="AH5988" s="34"/>
      <c r="AI5988" s="34"/>
      <c r="AJ5988" s="31"/>
      <c r="AK5988" s="31"/>
      <c r="AL5988" s="31"/>
      <c r="AM5988" s="31"/>
    </row>
    <row r="5989" spans="1:39" s="30" customFormat="1" ht="15" customHeight="1" x14ac:dyDescent="0.2">
      <c r="A5989" s="30">
        <v>6131</v>
      </c>
      <c r="B5989" s="53">
        <v>20140506</v>
      </c>
      <c r="C5989" s="46">
        <v>41767</v>
      </c>
      <c r="D5989" s="10" t="s">
        <v>26</v>
      </c>
      <c r="E5989" s="30" t="s">
        <v>79</v>
      </c>
      <c r="F5989" s="42">
        <v>-80</v>
      </c>
      <c r="G5989" s="83">
        <v>25.366800000000183</v>
      </c>
      <c r="H5989" s="10">
        <v>-80.422780000000003</v>
      </c>
      <c r="I5989" s="42">
        <v>25</v>
      </c>
      <c r="J5989" s="83">
        <v>15.367199999999954</v>
      </c>
      <c r="K5989" s="47">
        <v>25.256119999999999</v>
      </c>
      <c r="L5989" s="89">
        <v>26.626300000000001</v>
      </c>
      <c r="M5989" s="89">
        <v>34.272100000000002</v>
      </c>
      <c r="N5989" s="33"/>
      <c r="O5989" s="33"/>
      <c r="P5989" s="33">
        <v>71.694915254237273</v>
      </c>
      <c r="Q5989" s="31">
        <v>23.186014700000001</v>
      </c>
      <c r="R5989" s="31"/>
      <c r="S5989" s="31"/>
      <c r="T5989" s="31"/>
      <c r="U5989" s="31"/>
      <c r="V5989" s="31"/>
      <c r="W5989" s="31"/>
      <c r="X5989" s="31"/>
      <c r="Y5989" s="31"/>
      <c r="Z5989" s="31"/>
      <c r="AA5989" s="31"/>
      <c r="AB5989" s="31"/>
      <c r="AC5989" s="31"/>
      <c r="AD5989" s="113"/>
      <c r="AE5989" s="114"/>
      <c r="AF5989" s="137">
        <v>0.38029983402229256</v>
      </c>
      <c r="AG5989" s="137">
        <v>0.1847086807663984</v>
      </c>
      <c r="AH5989" s="34"/>
      <c r="AI5989" s="34"/>
      <c r="AJ5989" s="31"/>
      <c r="AK5989" s="31"/>
      <c r="AL5989" s="31"/>
      <c r="AM5989" s="31"/>
    </row>
    <row r="5990" spans="1:39" s="30" customFormat="1" ht="15" customHeight="1" x14ac:dyDescent="0.2">
      <c r="A5990" s="30">
        <v>6132</v>
      </c>
      <c r="B5990" s="53">
        <v>20140506</v>
      </c>
      <c r="C5990" s="46">
        <v>41767</v>
      </c>
      <c r="D5990" s="10" t="s">
        <v>25</v>
      </c>
      <c r="E5990" s="30" t="s">
        <v>79</v>
      </c>
      <c r="F5990" s="42">
        <v>-80</v>
      </c>
      <c r="G5990" s="83">
        <v>22.573200000000213</v>
      </c>
      <c r="H5990" s="10">
        <v>-80.376220000000004</v>
      </c>
      <c r="I5990" s="42">
        <v>25</v>
      </c>
      <c r="J5990" s="83">
        <v>14.344800000000077</v>
      </c>
      <c r="K5990" s="47">
        <v>25.239080000000001</v>
      </c>
      <c r="L5990" s="89">
        <v>27.172799999999999</v>
      </c>
      <c r="M5990" s="89">
        <v>35.600099999999998</v>
      </c>
      <c r="N5990" s="33"/>
      <c r="O5990" s="33"/>
      <c r="P5990" s="33">
        <v>70.27583914921901</v>
      </c>
      <c r="Q5990" s="31">
        <v>11.313129900000002</v>
      </c>
      <c r="R5990" s="31"/>
      <c r="S5990" s="31"/>
      <c r="T5990" s="31"/>
      <c r="U5990" s="31"/>
      <c r="V5990" s="31"/>
      <c r="W5990" s="31"/>
      <c r="X5990" s="31"/>
      <c r="Y5990" s="31"/>
      <c r="Z5990" s="31"/>
      <c r="AA5990" s="31"/>
      <c r="AB5990" s="31"/>
      <c r="AC5990" s="31"/>
      <c r="AD5990" s="113"/>
      <c r="AE5990" s="114"/>
      <c r="AF5990" s="137">
        <v>0.74966820534197764</v>
      </c>
      <c r="AG5990" s="137">
        <v>5.3468361602290251E-2</v>
      </c>
      <c r="AH5990" s="34"/>
      <c r="AI5990" s="34"/>
      <c r="AJ5990" s="31"/>
      <c r="AK5990" s="31"/>
      <c r="AL5990" s="31"/>
      <c r="AM5990" s="31"/>
    </row>
    <row r="5991" spans="1:39" s="30" customFormat="1" ht="15" customHeight="1" x14ac:dyDescent="0.2">
      <c r="A5991" s="30">
        <v>6133</v>
      </c>
      <c r="B5991" s="53">
        <v>20140506</v>
      </c>
      <c r="C5991" s="46">
        <v>41767</v>
      </c>
      <c r="D5991" s="10" t="s">
        <v>24</v>
      </c>
      <c r="E5991" s="30" t="s">
        <v>77</v>
      </c>
      <c r="F5991" s="42">
        <v>-80</v>
      </c>
      <c r="G5991" s="83">
        <v>21.698399999999651</v>
      </c>
      <c r="H5991" s="10">
        <v>-80.361639999999994</v>
      </c>
      <c r="I5991" s="42">
        <v>25</v>
      </c>
      <c r="J5991" s="83">
        <v>17.85119999999992</v>
      </c>
      <c r="K5991" s="47">
        <v>25.297519999999999</v>
      </c>
      <c r="L5991" s="89">
        <v>27.145800000000001</v>
      </c>
      <c r="M5991" s="89">
        <v>37.800600000000003</v>
      </c>
      <c r="N5991" s="33"/>
      <c r="O5991" s="33"/>
      <c r="P5991" s="33">
        <v>78.228647391159853</v>
      </c>
      <c r="Q5991" s="31">
        <v>13.373204000000001</v>
      </c>
      <c r="R5991" s="31"/>
      <c r="S5991" s="31"/>
      <c r="T5991" s="31"/>
      <c r="U5991" s="31"/>
      <c r="V5991" s="31"/>
      <c r="W5991" s="31"/>
      <c r="X5991" s="31"/>
      <c r="Y5991" s="31"/>
      <c r="Z5991" s="31"/>
      <c r="AA5991" s="31"/>
      <c r="AB5991" s="31"/>
      <c r="AC5991" s="31"/>
      <c r="AD5991" s="113"/>
      <c r="AE5991" s="114"/>
      <c r="AF5991" s="137">
        <v>0.62942211561329509</v>
      </c>
      <c r="AG5991" s="137">
        <v>8.7144477176654148E-2</v>
      </c>
      <c r="AH5991" s="34"/>
      <c r="AI5991" s="34"/>
      <c r="AJ5991" s="31"/>
      <c r="AK5991" s="31"/>
      <c r="AL5991" s="31"/>
      <c r="AM5991" s="31"/>
    </row>
    <row r="5992" spans="1:39" s="30" customFormat="1" ht="15" customHeight="1" x14ac:dyDescent="0.2">
      <c r="A5992" s="30">
        <v>6134</v>
      </c>
      <c r="B5992" s="53">
        <v>20140506</v>
      </c>
      <c r="C5992" s="46">
        <v>41767</v>
      </c>
      <c r="D5992" s="10" t="s">
        <v>23</v>
      </c>
      <c r="E5992" s="30" t="s">
        <v>77</v>
      </c>
      <c r="F5992" s="42">
        <v>-80</v>
      </c>
      <c r="G5992" s="83">
        <v>19.302000000000419</v>
      </c>
      <c r="H5992" s="10">
        <v>-80.321700000000007</v>
      </c>
      <c r="I5992" s="42">
        <v>25</v>
      </c>
      <c r="J5992" s="83">
        <v>20.039999999999978</v>
      </c>
      <c r="K5992" s="47">
        <v>25.334</v>
      </c>
      <c r="L5992" s="89">
        <v>27.2561</v>
      </c>
      <c r="M5992" s="89">
        <v>38.625500000000002</v>
      </c>
      <c r="N5992" s="33"/>
      <c r="O5992" s="33"/>
      <c r="P5992" s="33">
        <v>81.03024260551679</v>
      </c>
      <c r="Q5992" s="31">
        <v>6.0142656999999993</v>
      </c>
      <c r="R5992" s="31"/>
      <c r="S5992" s="31"/>
      <c r="T5992" s="31"/>
      <c r="U5992" s="31"/>
      <c r="V5992" s="31"/>
      <c r="W5992" s="31"/>
      <c r="X5992" s="31"/>
      <c r="Y5992" s="31"/>
      <c r="Z5992" s="31"/>
      <c r="AA5992" s="31"/>
      <c r="AB5992" s="31"/>
      <c r="AC5992" s="31"/>
      <c r="AD5992" s="113"/>
      <c r="AE5992" s="114"/>
      <c r="AF5992" s="137">
        <v>0.38864226608480879</v>
      </c>
      <c r="AG5992" s="137">
        <v>3.062800089787214E-2</v>
      </c>
      <c r="AH5992" s="34"/>
      <c r="AI5992" s="34"/>
      <c r="AJ5992" s="31"/>
      <c r="AK5992" s="31"/>
      <c r="AL5992" s="31"/>
      <c r="AM5992" s="31"/>
    </row>
    <row r="5993" spans="1:39" s="30" customFormat="1" ht="15" customHeight="1" x14ac:dyDescent="0.2">
      <c r="A5993" s="30">
        <v>6135</v>
      </c>
      <c r="B5993" s="53">
        <v>20140506</v>
      </c>
      <c r="C5993" s="46">
        <v>41767</v>
      </c>
      <c r="D5993" s="10" t="s">
        <v>22</v>
      </c>
      <c r="E5993" s="30" t="s">
        <v>77</v>
      </c>
      <c r="F5993" s="42">
        <v>-80</v>
      </c>
      <c r="G5993" s="83">
        <v>14.602800000000116</v>
      </c>
      <c r="H5993" s="10">
        <v>-80.243380000000002</v>
      </c>
      <c r="I5993" s="42">
        <v>25</v>
      </c>
      <c r="J5993" s="83">
        <v>24.328800000000044</v>
      </c>
      <c r="K5993" s="47">
        <v>25.405480000000001</v>
      </c>
      <c r="L5993" s="89">
        <v>27.175699999999999</v>
      </c>
      <c r="M5993" s="89">
        <v>38.971699999999998</v>
      </c>
      <c r="N5993" s="33"/>
      <c r="O5993" s="33"/>
      <c r="P5993" s="33">
        <v>82.166832834828853</v>
      </c>
      <c r="Q5993" s="31">
        <v>5.3284672999999998</v>
      </c>
      <c r="R5993" s="31"/>
      <c r="S5993" s="31"/>
      <c r="T5993" s="31"/>
      <c r="U5993" s="31"/>
      <c r="V5993" s="31"/>
      <c r="W5993" s="31"/>
      <c r="X5993" s="31"/>
      <c r="Y5993" s="31"/>
      <c r="Z5993" s="31"/>
      <c r="AA5993" s="31"/>
      <c r="AB5993" s="31"/>
      <c r="AC5993" s="31"/>
      <c r="AD5993" s="113"/>
      <c r="AE5993" s="114"/>
      <c r="AF5993" s="137">
        <v>0.29745085353937251</v>
      </c>
      <c r="AG5993" s="137">
        <v>6.8713462911667467E-2</v>
      </c>
      <c r="AH5993" s="34"/>
      <c r="AI5993" s="34"/>
      <c r="AJ5993" s="31"/>
      <c r="AK5993" s="31"/>
      <c r="AL5993" s="31"/>
      <c r="AM5993" s="31"/>
    </row>
    <row r="5994" spans="1:39" s="30" customFormat="1" ht="15" customHeight="1" x14ac:dyDescent="0.2">
      <c r="A5994" s="30">
        <v>6136</v>
      </c>
      <c r="B5994" s="53">
        <v>20140506</v>
      </c>
      <c r="C5994" s="46">
        <v>41767</v>
      </c>
      <c r="D5994" s="10" t="s">
        <v>28</v>
      </c>
      <c r="E5994" s="30" t="s">
        <v>77</v>
      </c>
      <c r="F5994" s="42">
        <v>-80</v>
      </c>
      <c r="G5994" s="83">
        <v>12.822000000000173</v>
      </c>
      <c r="H5994" s="10">
        <v>-80.213700000000003</v>
      </c>
      <c r="I5994" s="42">
        <v>25</v>
      </c>
      <c r="J5994" s="83">
        <v>28.105199999999897</v>
      </c>
      <c r="K5994" s="47">
        <v>25.468419999999998</v>
      </c>
      <c r="L5994" s="89">
        <v>27.410799999999998</v>
      </c>
      <c r="M5994" s="89">
        <v>38.585900000000002</v>
      </c>
      <c r="N5994" s="33"/>
      <c r="O5994" s="33"/>
      <c r="P5994" s="33">
        <v>80.907278165503499</v>
      </c>
      <c r="Q5994" s="31">
        <v>4.9989626000000005</v>
      </c>
      <c r="R5994" s="31"/>
      <c r="S5994" s="31"/>
      <c r="T5994" s="31"/>
      <c r="U5994" s="31"/>
      <c r="V5994" s="31"/>
      <c r="W5994" s="31"/>
      <c r="X5994" s="31"/>
      <c r="Y5994" s="31"/>
      <c r="Z5994" s="31"/>
      <c r="AA5994" s="31"/>
      <c r="AB5994" s="31"/>
      <c r="AC5994" s="31"/>
      <c r="AD5994" s="113"/>
      <c r="AE5994" s="114"/>
      <c r="AF5994" s="137">
        <v>0.28795774119237127</v>
      </c>
      <c r="AG5994" s="137">
        <v>3.455784879430638E-2</v>
      </c>
      <c r="AH5994" s="34"/>
      <c r="AI5994" s="34"/>
      <c r="AJ5994" s="31"/>
      <c r="AK5994" s="31"/>
      <c r="AL5994" s="31"/>
      <c r="AM5994" s="31"/>
    </row>
    <row r="5995" spans="1:39" s="30" customFormat="1" ht="15" customHeight="1" x14ac:dyDescent="0.2">
      <c r="A5995" s="30">
        <v>6137</v>
      </c>
      <c r="B5995" s="53">
        <v>20140506</v>
      </c>
      <c r="C5995" s="46">
        <v>41767</v>
      </c>
      <c r="D5995" s="10" t="s">
        <v>20</v>
      </c>
      <c r="E5995" s="30" t="s">
        <v>77</v>
      </c>
      <c r="F5995" s="42">
        <v>-80</v>
      </c>
      <c r="G5995" s="83">
        <v>15.160799999999881</v>
      </c>
      <c r="H5995" s="10">
        <v>-80.252679999999998</v>
      </c>
      <c r="I5995" s="42">
        <v>25</v>
      </c>
      <c r="J5995" s="83">
        <v>29.573999999999927</v>
      </c>
      <c r="K5995" s="47">
        <v>25.492899999999999</v>
      </c>
      <c r="L5995" s="89">
        <v>27.308900000000001</v>
      </c>
      <c r="M5995" s="89">
        <v>39.420499999999997</v>
      </c>
      <c r="N5995" s="33"/>
      <c r="O5995" s="33"/>
      <c r="P5995" s="33">
        <v>80.056497175141246</v>
      </c>
      <c r="Q5995" s="31">
        <v>5.4570544999999999</v>
      </c>
      <c r="R5995" s="31"/>
      <c r="S5995" s="31"/>
      <c r="T5995" s="31"/>
      <c r="U5995" s="31"/>
      <c r="V5995" s="31"/>
      <c r="W5995" s="31"/>
      <c r="X5995" s="31"/>
      <c r="Y5995" s="31"/>
      <c r="Z5995" s="31"/>
      <c r="AA5995" s="31"/>
      <c r="AB5995" s="31"/>
      <c r="AC5995" s="31"/>
      <c r="AD5995" s="113"/>
      <c r="AE5995" s="114"/>
      <c r="AF5995" s="137">
        <v>0.51799790806566426</v>
      </c>
      <c r="AG5995" s="137">
        <v>2.4952002861483802E-2</v>
      </c>
      <c r="AH5995" s="34"/>
      <c r="AI5995" s="34"/>
      <c r="AJ5995" s="31"/>
      <c r="AK5995" s="31"/>
      <c r="AL5995" s="31"/>
      <c r="AM5995" s="31"/>
    </row>
    <row r="5996" spans="1:39" s="30" customFormat="1" ht="15" customHeight="1" x14ac:dyDescent="0.2">
      <c r="A5996" s="30">
        <v>6138</v>
      </c>
      <c r="B5996" s="53">
        <v>20140506</v>
      </c>
      <c r="C5996" s="46">
        <v>41767</v>
      </c>
      <c r="D5996" s="10" t="s">
        <v>21</v>
      </c>
      <c r="E5996" s="30" t="s">
        <v>77</v>
      </c>
      <c r="F5996" s="42">
        <v>-80</v>
      </c>
      <c r="G5996" s="83">
        <v>19.551600000000349</v>
      </c>
      <c r="H5996" s="10">
        <v>-80.325860000000006</v>
      </c>
      <c r="I5996" s="42">
        <v>25</v>
      </c>
      <c r="J5996" s="83">
        <v>27.786000000000044</v>
      </c>
      <c r="K5996" s="47">
        <v>25.463100000000001</v>
      </c>
      <c r="L5996" s="89">
        <v>27.45</v>
      </c>
      <c r="M5996" s="89">
        <v>41.297899999999998</v>
      </c>
      <c r="N5996" s="33"/>
      <c r="O5996" s="33"/>
      <c r="P5996" s="33">
        <v>76.769690927218349</v>
      </c>
      <c r="Q5996" s="31">
        <v>15.500250599999999</v>
      </c>
      <c r="R5996" s="31"/>
      <c r="S5996" s="31"/>
      <c r="T5996" s="31"/>
      <c r="U5996" s="31"/>
      <c r="V5996" s="31"/>
      <c r="W5996" s="31"/>
      <c r="X5996" s="31"/>
      <c r="Y5996" s="31"/>
      <c r="Z5996" s="31"/>
      <c r="AA5996" s="31"/>
      <c r="AB5996" s="31"/>
      <c r="AC5996" s="31"/>
      <c r="AD5996" s="113"/>
      <c r="AE5996" s="114"/>
      <c r="AF5996" s="137">
        <v>0.37598478295547377</v>
      </c>
      <c r="AG5996" s="137">
        <v>0.10269625060370044</v>
      </c>
      <c r="AH5996" s="34"/>
      <c r="AI5996" s="34"/>
      <c r="AJ5996" s="31"/>
      <c r="AK5996" s="31"/>
      <c r="AL5996" s="31"/>
      <c r="AM5996" s="31"/>
    </row>
    <row r="5997" spans="1:39" s="30" customFormat="1" ht="15" customHeight="1" x14ac:dyDescent="0.2">
      <c r="A5997" s="30">
        <v>6139</v>
      </c>
      <c r="B5997" s="53">
        <v>20140506</v>
      </c>
      <c r="C5997" s="46">
        <v>41767</v>
      </c>
      <c r="D5997" s="10" t="s">
        <v>19</v>
      </c>
      <c r="E5997" s="30" t="s">
        <v>77</v>
      </c>
      <c r="F5997" s="42">
        <v>-80</v>
      </c>
      <c r="G5997" s="83">
        <v>18.854399999999885</v>
      </c>
      <c r="H5997" s="10">
        <v>-80.314239999999998</v>
      </c>
      <c r="I5997" s="42">
        <v>25</v>
      </c>
      <c r="J5997" s="83">
        <v>31.795200000000037</v>
      </c>
      <c r="K5997" s="47">
        <v>25.529920000000001</v>
      </c>
      <c r="L5997" s="89">
        <v>27.667899999999999</v>
      </c>
      <c r="M5997" s="89">
        <v>36.621499999999997</v>
      </c>
      <c r="N5997" s="33"/>
      <c r="O5997" s="33"/>
      <c r="P5997" s="33">
        <v>77.377866400797615</v>
      </c>
      <c r="Q5997" s="31">
        <v>20.799114800000002</v>
      </c>
      <c r="R5997" s="31"/>
      <c r="S5997" s="31"/>
      <c r="T5997" s="31"/>
      <c r="U5997" s="31"/>
      <c r="V5997" s="31"/>
      <c r="W5997" s="31"/>
      <c r="X5997" s="31"/>
      <c r="Y5997" s="31"/>
      <c r="Z5997" s="31"/>
      <c r="AA5997" s="31"/>
      <c r="AB5997" s="31"/>
      <c r="AC5997" s="31"/>
      <c r="AD5997" s="113"/>
      <c r="AE5997" s="114"/>
      <c r="AF5997" s="137">
        <v>0.42191610431116666</v>
      </c>
      <c r="AG5997" s="137">
        <v>0.12215718796961721</v>
      </c>
      <c r="AH5997" s="34"/>
      <c r="AI5997" s="34"/>
      <c r="AJ5997" s="31"/>
      <c r="AK5997" s="31"/>
      <c r="AL5997" s="31"/>
      <c r="AM5997" s="31"/>
    </row>
    <row r="5998" spans="1:39" s="30" customFormat="1" ht="15" customHeight="1" x14ac:dyDescent="0.2">
      <c r="A5998" s="30">
        <v>6140</v>
      </c>
      <c r="B5998" s="53">
        <v>20140506</v>
      </c>
      <c r="C5998" s="46">
        <v>41767</v>
      </c>
      <c r="D5998" s="10" t="s">
        <v>18</v>
      </c>
      <c r="E5998" s="30" t="s">
        <v>76</v>
      </c>
      <c r="F5998" s="42">
        <v>-80</v>
      </c>
      <c r="G5998" s="83">
        <v>15.887999999999636</v>
      </c>
      <c r="H5998" s="10">
        <v>-80.264799999999994</v>
      </c>
      <c r="I5998" s="42">
        <v>25</v>
      </c>
      <c r="J5998" s="83">
        <v>35.521200000000093</v>
      </c>
      <c r="K5998" s="47">
        <v>25.592020000000002</v>
      </c>
      <c r="L5998" s="89">
        <v>27.518999999999998</v>
      </c>
      <c r="M5998" s="89">
        <v>38.349800000000002</v>
      </c>
      <c r="N5998" s="33"/>
      <c r="O5998" s="33"/>
      <c r="P5998" s="33">
        <v>82.937853107344637</v>
      </c>
      <c r="Q5998" s="31">
        <v>5.1972012000000003</v>
      </c>
      <c r="R5998" s="31"/>
      <c r="S5998" s="31"/>
      <c r="T5998" s="31"/>
      <c r="U5998" s="31"/>
      <c r="V5998" s="31"/>
      <c r="W5998" s="31"/>
      <c r="X5998" s="31"/>
      <c r="Y5998" s="31"/>
      <c r="Z5998" s="31"/>
      <c r="AA5998" s="31"/>
      <c r="AB5998" s="31"/>
      <c r="AC5998" s="31"/>
      <c r="AD5998" s="113"/>
      <c r="AE5998" s="114"/>
      <c r="AF5998" s="137">
        <v>0.18727321629993376</v>
      </c>
      <c r="AG5998" s="137">
        <v>3.436531696910633E-2</v>
      </c>
      <c r="AH5998" s="34"/>
      <c r="AI5998" s="34"/>
      <c r="AJ5998" s="31"/>
      <c r="AK5998" s="31"/>
      <c r="AL5998" s="31"/>
      <c r="AM5998" s="31"/>
    </row>
    <row r="5999" spans="1:39" s="30" customFormat="1" ht="15" customHeight="1" x14ac:dyDescent="0.2">
      <c r="A5999" s="30">
        <v>6141</v>
      </c>
      <c r="B5999" s="53">
        <v>20140506</v>
      </c>
      <c r="C5999" s="46">
        <v>41767</v>
      </c>
      <c r="D5999" s="10" t="s">
        <v>31</v>
      </c>
      <c r="E5999" s="30" t="s">
        <v>76</v>
      </c>
      <c r="F5999" s="42">
        <v>-80</v>
      </c>
      <c r="G5999" s="83">
        <v>17.444399999999973</v>
      </c>
      <c r="H5999" s="10">
        <v>-80.29074</v>
      </c>
      <c r="I5999" s="42">
        <v>25</v>
      </c>
      <c r="J5999" s="83">
        <v>36.926399999999973</v>
      </c>
      <c r="K5999" s="47">
        <v>25.61544</v>
      </c>
      <c r="L5999" s="89">
        <v>27.757100000000001</v>
      </c>
      <c r="M5999" s="89">
        <v>35.091700000000003</v>
      </c>
      <c r="N5999" s="33"/>
      <c r="O5999" s="33"/>
      <c r="P5999" s="33">
        <v>80.216018610834155</v>
      </c>
      <c r="Q5999" s="31">
        <v>18.476508500000001</v>
      </c>
      <c r="R5999" s="31"/>
      <c r="S5999" s="31"/>
      <c r="T5999" s="31"/>
      <c r="U5999" s="31"/>
      <c r="V5999" s="31"/>
      <c r="W5999" s="31"/>
      <c r="X5999" s="31"/>
      <c r="Y5999" s="31"/>
      <c r="Z5999" s="31"/>
      <c r="AA5999" s="31"/>
      <c r="AB5999" s="31"/>
      <c r="AC5999" s="31"/>
      <c r="AD5999" s="113"/>
      <c r="AE5999" s="114"/>
      <c r="AF5999" s="137">
        <v>0.46986111616470833</v>
      </c>
      <c r="AG5999" s="137">
        <v>0.10985863606197144</v>
      </c>
      <c r="AH5999" s="34"/>
      <c r="AI5999" s="34"/>
      <c r="AJ5999" s="31"/>
      <c r="AK5999" s="31"/>
      <c r="AL5999" s="31"/>
      <c r="AM5999" s="31"/>
    </row>
    <row r="6000" spans="1:39" s="30" customFormat="1" ht="15" customHeight="1" x14ac:dyDescent="0.2">
      <c r="A6000" s="30">
        <v>6142</v>
      </c>
      <c r="B6000" s="53">
        <v>20140506</v>
      </c>
      <c r="C6000" s="46">
        <v>41767</v>
      </c>
      <c r="D6000" s="10" t="s">
        <v>29</v>
      </c>
      <c r="E6000" s="30" t="s">
        <v>76</v>
      </c>
      <c r="F6000" s="42">
        <v>-80</v>
      </c>
      <c r="G6000" s="83">
        <v>11.956800000000101</v>
      </c>
      <c r="H6000" s="10">
        <v>-80.199280000000002</v>
      </c>
      <c r="I6000" s="42">
        <v>25</v>
      </c>
      <c r="J6000" s="83">
        <v>34.792799999999957</v>
      </c>
      <c r="K6000" s="47">
        <v>25.579879999999999</v>
      </c>
      <c r="L6000" s="89">
        <v>27.637599999999999</v>
      </c>
      <c r="M6000" s="89">
        <v>37.64</v>
      </c>
      <c r="N6000" s="33"/>
      <c r="O6000" s="33"/>
      <c r="P6000" s="33">
        <v>84.479893652376205</v>
      </c>
      <c r="Q6000" s="31">
        <v>5.3284672999999998</v>
      </c>
      <c r="R6000" s="31"/>
      <c r="S6000" s="31"/>
      <c r="T6000" s="31"/>
      <c r="U6000" s="31"/>
      <c r="V6000" s="31"/>
      <c r="W6000" s="31"/>
      <c r="X6000" s="31"/>
      <c r="Y6000" s="31"/>
      <c r="Z6000" s="31"/>
      <c r="AA6000" s="31"/>
      <c r="AB6000" s="31"/>
      <c r="AC6000" s="31"/>
      <c r="AD6000" s="113"/>
      <c r="AE6000" s="114"/>
      <c r="AF6000" s="137">
        <v>0.1861225360154487</v>
      </c>
      <c r="AG6000" s="137">
        <v>4.9095601042504163E-2</v>
      </c>
      <c r="AH6000" s="34"/>
      <c r="AI6000" s="34"/>
      <c r="AJ6000" s="31"/>
      <c r="AK6000" s="31"/>
      <c r="AL6000" s="31"/>
      <c r="AM6000" s="31"/>
    </row>
    <row r="6001" spans="1:39" s="30" customFormat="1" ht="15" customHeight="1" x14ac:dyDescent="0.2">
      <c r="A6001" s="30">
        <v>6143</v>
      </c>
      <c r="B6001" s="53">
        <v>20140506</v>
      </c>
      <c r="C6001" s="46">
        <v>41767</v>
      </c>
      <c r="D6001" s="10" t="s">
        <v>17</v>
      </c>
      <c r="E6001" s="30" t="s">
        <v>76</v>
      </c>
      <c r="F6001" s="42">
        <v>-80</v>
      </c>
      <c r="G6001" s="83">
        <v>15.852000000000146</v>
      </c>
      <c r="H6001" s="10">
        <v>-80.264200000000002</v>
      </c>
      <c r="I6001" s="42">
        <v>25</v>
      </c>
      <c r="J6001" s="83">
        <v>39.242399999999904</v>
      </c>
      <c r="K6001" s="47">
        <v>25.654039999999998</v>
      </c>
      <c r="L6001" s="89">
        <v>28.058199999999999</v>
      </c>
      <c r="M6001" s="89">
        <v>36.758899999999997</v>
      </c>
      <c r="N6001" s="33"/>
      <c r="O6001" s="33"/>
      <c r="P6001" s="33">
        <v>54.16749750747757</v>
      </c>
      <c r="Q6001" s="31">
        <v>13.799149099999999</v>
      </c>
      <c r="R6001" s="31"/>
      <c r="S6001" s="31"/>
      <c r="T6001" s="31"/>
      <c r="U6001" s="31"/>
      <c r="V6001" s="31"/>
      <c r="W6001" s="31"/>
      <c r="X6001" s="31"/>
      <c r="Y6001" s="31"/>
      <c r="Z6001" s="31"/>
      <c r="AA6001" s="31"/>
      <c r="AB6001" s="31"/>
      <c r="AC6001" s="31"/>
      <c r="AD6001" s="113"/>
      <c r="AE6001" s="114"/>
      <c r="AF6001" s="137">
        <v>0.92508638660570397</v>
      </c>
      <c r="AG6001" s="137">
        <v>0.48213834437692649</v>
      </c>
      <c r="AH6001" s="34"/>
      <c r="AI6001" s="34"/>
      <c r="AJ6001" s="31"/>
      <c r="AK6001" s="31"/>
      <c r="AL6001" s="31"/>
      <c r="AM6001" s="31"/>
    </row>
    <row r="6002" spans="1:39" s="30" customFormat="1" ht="15" customHeight="1" x14ac:dyDescent="0.2">
      <c r="A6002" s="30">
        <v>6144</v>
      </c>
      <c r="B6002" s="53">
        <v>20140506</v>
      </c>
      <c r="C6002" s="46">
        <v>41767</v>
      </c>
      <c r="D6002" s="10" t="s">
        <v>30</v>
      </c>
      <c r="E6002" s="30" t="s">
        <v>76</v>
      </c>
      <c r="F6002" s="42">
        <v>-80</v>
      </c>
      <c r="G6002" s="83">
        <v>11.300399999999797</v>
      </c>
      <c r="H6002" s="10">
        <v>-80.188339999999997</v>
      </c>
      <c r="I6002" s="42">
        <v>25</v>
      </c>
      <c r="J6002" s="83">
        <v>39.723600000000019</v>
      </c>
      <c r="K6002" s="47">
        <v>25.66206</v>
      </c>
      <c r="L6002" s="89">
        <v>28.1</v>
      </c>
      <c r="M6002" s="89">
        <v>37.877000000000002</v>
      </c>
      <c r="N6002" s="33"/>
      <c r="O6002" s="33"/>
      <c r="P6002" s="33">
        <v>70.884014622798261</v>
      </c>
      <c r="Q6002" s="31">
        <v>6.2098253999999997</v>
      </c>
      <c r="R6002" s="31"/>
      <c r="S6002" s="31"/>
      <c r="T6002" s="31"/>
      <c r="U6002" s="31"/>
      <c r="V6002" s="31"/>
      <c r="W6002" s="31"/>
      <c r="X6002" s="31"/>
      <c r="Y6002" s="31"/>
      <c r="Z6002" s="31"/>
      <c r="AA6002" s="31"/>
      <c r="AB6002" s="31"/>
      <c r="AC6002" s="31"/>
      <c r="AD6002" s="113"/>
      <c r="AE6002" s="114"/>
      <c r="AF6002" s="137">
        <v>0.40072440907190127</v>
      </c>
      <c r="AG6002" s="137">
        <v>4.0855206992564841E-2</v>
      </c>
      <c r="AH6002" s="34"/>
      <c r="AI6002" s="34"/>
      <c r="AJ6002" s="31"/>
      <c r="AK6002" s="31"/>
      <c r="AL6002" s="31"/>
      <c r="AM6002" s="31"/>
    </row>
    <row r="6003" spans="1:39" s="30" customFormat="1" ht="15" customHeight="1" x14ac:dyDescent="0.2">
      <c r="A6003" s="30">
        <v>6145</v>
      </c>
      <c r="B6003" s="53">
        <v>20140506</v>
      </c>
      <c r="C6003" s="46">
        <v>41767</v>
      </c>
      <c r="D6003" s="10" t="s">
        <v>16</v>
      </c>
      <c r="E6003" s="30" t="s">
        <v>76</v>
      </c>
      <c r="F6003" s="42">
        <v>-80</v>
      </c>
      <c r="G6003" s="83">
        <v>14.906400000000133</v>
      </c>
      <c r="H6003" s="10">
        <v>-80.248440000000002</v>
      </c>
      <c r="I6003" s="42">
        <v>25</v>
      </c>
      <c r="J6003" s="83">
        <v>41.397599999999954</v>
      </c>
      <c r="K6003" s="47">
        <v>25.689959999999999</v>
      </c>
      <c r="L6003" s="89">
        <v>28.181100000000001</v>
      </c>
      <c r="M6003" s="89">
        <v>35.6571</v>
      </c>
      <c r="N6003" s="33"/>
      <c r="O6003" s="33"/>
      <c r="P6003" s="33">
        <v>37.976071784646066</v>
      </c>
      <c r="Q6003" s="31">
        <v>14.257241</v>
      </c>
      <c r="R6003" s="31"/>
      <c r="S6003" s="31"/>
      <c r="T6003" s="31"/>
      <c r="U6003" s="31"/>
      <c r="V6003" s="31"/>
      <c r="W6003" s="31"/>
      <c r="X6003" s="31"/>
      <c r="Y6003" s="31"/>
      <c r="Z6003" s="31"/>
      <c r="AA6003" s="31"/>
      <c r="AB6003" s="31"/>
      <c r="AC6003" s="31"/>
      <c r="AD6003" s="113"/>
      <c r="AE6003" s="114"/>
      <c r="AF6003" s="137">
        <v>3.8821076097812686</v>
      </c>
      <c r="AG6003" s="137">
        <v>9.496844146998884E-2</v>
      </c>
      <c r="AH6003" s="34"/>
      <c r="AI6003" s="34"/>
      <c r="AJ6003" s="31"/>
      <c r="AK6003" s="31"/>
      <c r="AL6003" s="31"/>
      <c r="AM6003" s="31"/>
    </row>
    <row r="6004" spans="1:39" s="30" customFormat="1" ht="15" customHeight="1" x14ac:dyDescent="0.2">
      <c r="A6004" s="30">
        <v>6146</v>
      </c>
      <c r="B6004" s="53">
        <v>20140506</v>
      </c>
      <c r="C6004" s="46">
        <v>41767</v>
      </c>
      <c r="D6004" s="10" t="s">
        <v>15</v>
      </c>
      <c r="E6004" s="30" t="s">
        <v>76</v>
      </c>
      <c r="F6004" s="42">
        <v>-80</v>
      </c>
      <c r="G6004" s="83">
        <v>11.015999999999906</v>
      </c>
      <c r="H6004" s="10">
        <v>-80.183599999999998</v>
      </c>
      <c r="I6004" s="42">
        <v>25</v>
      </c>
      <c r="J6004" s="83">
        <v>44.302799999999962</v>
      </c>
      <c r="K6004" s="47">
        <v>25.738379999999999</v>
      </c>
      <c r="L6004" s="89">
        <v>28.025700000000001</v>
      </c>
      <c r="M6004" s="89">
        <v>37.523899999999998</v>
      </c>
      <c r="N6004" s="33"/>
      <c r="O6004" s="33"/>
      <c r="P6004" s="33">
        <v>65.569956796277822</v>
      </c>
      <c r="Q6004" s="31">
        <v>7.4206882000000007</v>
      </c>
      <c r="R6004" s="31"/>
      <c r="S6004" s="31"/>
      <c r="T6004" s="31"/>
      <c r="U6004" s="31"/>
      <c r="V6004" s="31"/>
      <c r="W6004" s="31"/>
      <c r="X6004" s="31"/>
      <c r="Y6004" s="31"/>
      <c r="Z6004" s="31"/>
      <c r="AA6004" s="31"/>
      <c r="AB6004" s="31"/>
      <c r="AC6004" s="31"/>
      <c r="AD6004" s="113"/>
      <c r="AE6004" s="114"/>
      <c r="AF6004" s="137">
        <v>1.1688034989656386</v>
      </c>
      <c r="AG6004" s="137">
        <v>0.23110815591638412</v>
      </c>
      <c r="AH6004" s="34"/>
      <c r="AI6004" s="34"/>
      <c r="AJ6004" s="31"/>
      <c r="AK6004" s="31"/>
      <c r="AL6004" s="31"/>
      <c r="AM6004" s="31"/>
    </row>
    <row r="6005" spans="1:39" s="30" customFormat="1" ht="15" customHeight="1" x14ac:dyDescent="0.2">
      <c r="A6005" s="30">
        <v>6147</v>
      </c>
      <c r="B6005" s="48">
        <v>20140630</v>
      </c>
      <c r="C6005" s="50">
        <v>41820</v>
      </c>
      <c r="D6005" s="51" t="s">
        <v>15</v>
      </c>
      <c r="E6005" s="30" t="s">
        <v>76</v>
      </c>
      <c r="F6005" s="42">
        <v>-80</v>
      </c>
      <c r="G6005" s="83">
        <v>10.975199999999745</v>
      </c>
      <c r="H6005" s="51">
        <v>-80.182919999999996</v>
      </c>
      <c r="I6005" s="42">
        <v>25</v>
      </c>
      <c r="J6005" s="83">
        <v>44.206799999999973</v>
      </c>
      <c r="K6005" s="66">
        <v>25.73678</v>
      </c>
      <c r="L6005" s="52">
        <v>30.334299999999999</v>
      </c>
      <c r="M6005" s="52">
        <v>34.429499999999997</v>
      </c>
      <c r="N6005" s="33"/>
      <c r="O6005" s="33"/>
      <c r="P6005" s="33">
        <v>66.909272183449659</v>
      </c>
      <c r="Q6005" s="31">
        <v>12.947258900000001</v>
      </c>
      <c r="R6005" s="31"/>
      <c r="S6005" s="31"/>
      <c r="T6005" s="31"/>
      <c r="U6005" s="31"/>
      <c r="V6005" s="31"/>
      <c r="W6005" s="31"/>
      <c r="X6005" s="31"/>
      <c r="Y6005" s="31"/>
      <c r="Z6005" s="31"/>
      <c r="AA6005" s="31"/>
      <c r="AB6005" s="31"/>
      <c r="AC6005" s="31"/>
      <c r="AD6005" s="112"/>
      <c r="AE6005" s="116"/>
      <c r="AF6005" s="120">
        <v>2.1342242576485537</v>
      </c>
      <c r="AG6005" s="120">
        <v>0.46990726180026654</v>
      </c>
      <c r="AH6005" s="34"/>
      <c r="AI6005" s="34"/>
      <c r="AJ6005" s="31"/>
      <c r="AK6005" s="31"/>
      <c r="AL6005" s="31"/>
      <c r="AM6005" s="31"/>
    </row>
    <row r="6006" spans="1:39" s="30" customFormat="1" ht="15" customHeight="1" x14ac:dyDescent="0.2">
      <c r="A6006" s="30">
        <v>6148</v>
      </c>
      <c r="B6006" s="48">
        <v>20140630</v>
      </c>
      <c r="C6006" s="50">
        <v>41820</v>
      </c>
      <c r="D6006" s="51" t="s">
        <v>16</v>
      </c>
      <c r="E6006" s="30" t="s">
        <v>76</v>
      </c>
      <c r="F6006" s="42">
        <v>-80</v>
      </c>
      <c r="G6006" s="83">
        <v>14.823600000000283</v>
      </c>
      <c r="H6006" s="51">
        <v>-80.247060000000005</v>
      </c>
      <c r="I6006" s="42">
        <v>25</v>
      </c>
      <c r="J6006" s="83">
        <v>41.420399999999944</v>
      </c>
      <c r="K6006" s="66">
        <v>25.690339999999999</v>
      </c>
      <c r="L6006" s="52">
        <v>30.413</v>
      </c>
      <c r="M6006" s="52">
        <v>34.197800000000001</v>
      </c>
      <c r="N6006" s="33"/>
      <c r="O6006" s="33"/>
      <c r="P6006" s="33">
        <v>72.060485211033566</v>
      </c>
      <c r="Q6006" s="31">
        <v>15.336837699999998</v>
      </c>
      <c r="R6006" s="31"/>
      <c r="S6006" s="31"/>
      <c r="T6006" s="31"/>
      <c r="U6006" s="31"/>
      <c r="V6006" s="31"/>
      <c r="W6006" s="31"/>
      <c r="X6006" s="31"/>
      <c r="Y6006" s="31"/>
      <c r="Z6006" s="31"/>
      <c r="AA6006" s="31"/>
      <c r="AB6006" s="31"/>
      <c r="AC6006" s="31"/>
      <c r="AD6006" s="112"/>
      <c r="AE6006" s="116"/>
      <c r="AF6006" s="120">
        <v>2.2492922860970537</v>
      </c>
      <c r="AG6006" s="120">
        <v>0.47269079480554543</v>
      </c>
      <c r="AH6006" s="34"/>
      <c r="AI6006" s="34"/>
      <c r="AJ6006" s="31"/>
      <c r="AK6006" s="31"/>
      <c r="AL6006" s="31"/>
      <c r="AM6006" s="31"/>
    </row>
    <row r="6007" spans="1:39" s="30" customFormat="1" ht="15" customHeight="1" x14ac:dyDescent="0.2">
      <c r="A6007" s="30">
        <v>6149</v>
      </c>
      <c r="B6007" s="48">
        <v>20140630</v>
      </c>
      <c r="C6007" s="50">
        <v>41820</v>
      </c>
      <c r="D6007" s="51" t="s">
        <v>30</v>
      </c>
      <c r="E6007" s="30" t="s">
        <v>76</v>
      </c>
      <c r="F6007" s="42">
        <v>-80</v>
      </c>
      <c r="G6007" s="83">
        <v>11.235599999999692</v>
      </c>
      <c r="H6007" s="51">
        <v>-80.187259999999995</v>
      </c>
      <c r="I6007" s="42">
        <v>25</v>
      </c>
      <c r="J6007" s="83">
        <v>39.687600000000103</v>
      </c>
      <c r="K6007" s="66">
        <v>25.661460000000002</v>
      </c>
      <c r="L6007" s="52">
        <v>30.5214</v>
      </c>
      <c r="M6007" s="52">
        <v>37.3536</v>
      </c>
      <c r="N6007" s="33"/>
      <c r="O6007" s="33"/>
      <c r="P6007" s="33">
        <v>70.478564307078756</v>
      </c>
      <c r="Q6007" s="31">
        <v>9.0896429000000012</v>
      </c>
      <c r="R6007" s="31"/>
      <c r="S6007" s="31"/>
      <c r="T6007" s="31"/>
      <c r="U6007" s="31"/>
      <c r="V6007" s="31"/>
      <c r="W6007" s="31"/>
      <c r="X6007" s="31"/>
      <c r="Y6007" s="31"/>
      <c r="Z6007" s="31"/>
      <c r="AA6007" s="31"/>
      <c r="AB6007" s="31"/>
      <c r="AC6007" s="31"/>
      <c r="AD6007" s="112"/>
      <c r="AE6007" s="116"/>
      <c r="AF6007" s="120">
        <v>0.62021667333741504</v>
      </c>
      <c r="AG6007" s="120">
        <v>0.14775841951056101</v>
      </c>
      <c r="AH6007" s="34"/>
      <c r="AI6007" s="34"/>
      <c r="AJ6007" s="31"/>
      <c r="AK6007" s="31"/>
      <c r="AL6007" s="31"/>
      <c r="AM6007" s="31"/>
    </row>
    <row r="6008" spans="1:39" s="30" customFormat="1" ht="15" customHeight="1" x14ac:dyDescent="0.2">
      <c r="A6008" s="30">
        <v>6150</v>
      </c>
      <c r="B6008" s="48">
        <v>20140630</v>
      </c>
      <c r="C6008" s="50">
        <v>41820</v>
      </c>
      <c r="D6008" s="51" t="s">
        <v>17</v>
      </c>
      <c r="E6008" s="30" t="s">
        <v>76</v>
      </c>
      <c r="F6008" s="42">
        <v>-80</v>
      </c>
      <c r="G6008" s="83">
        <v>15.787200000000041</v>
      </c>
      <c r="H6008" s="51">
        <v>-80.263120000000001</v>
      </c>
      <c r="I6008" s="42">
        <v>25</v>
      </c>
      <c r="J6008" s="83">
        <v>39.216000000000051</v>
      </c>
      <c r="K6008" s="66">
        <v>25.653600000000001</v>
      </c>
      <c r="L6008" s="52">
        <v>31.1843</v>
      </c>
      <c r="M6008" s="52">
        <v>32.828899999999997</v>
      </c>
      <c r="N6008" s="33"/>
      <c r="O6008" s="33"/>
      <c r="P6008" s="33">
        <v>82.00398803589232</v>
      </c>
      <c r="Q6008" s="31">
        <v>20.308876100000003</v>
      </c>
      <c r="R6008" s="31"/>
      <c r="S6008" s="31"/>
      <c r="T6008" s="31"/>
      <c r="U6008" s="31"/>
      <c r="V6008" s="31"/>
      <c r="W6008" s="31"/>
      <c r="X6008" s="31"/>
      <c r="Y6008" s="31"/>
      <c r="Z6008" s="31"/>
      <c r="AA6008" s="31"/>
      <c r="AB6008" s="31"/>
      <c r="AC6008" s="31"/>
      <c r="AD6008" s="112"/>
      <c r="AE6008" s="116"/>
      <c r="AF6008" s="120">
        <v>1.7674449169689601</v>
      </c>
      <c r="AG6008" s="120">
        <v>0.54254268469501854</v>
      </c>
      <c r="AH6008" s="34"/>
      <c r="AI6008" s="34"/>
      <c r="AJ6008" s="31"/>
      <c r="AK6008" s="31"/>
      <c r="AL6008" s="31"/>
      <c r="AM6008" s="31"/>
    </row>
    <row r="6009" spans="1:39" s="30" customFormat="1" ht="15" customHeight="1" x14ac:dyDescent="0.2">
      <c r="A6009" s="30">
        <v>6151</v>
      </c>
      <c r="B6009" s="48">
        <v>20140630</v>
      </c>
      <c r="C6009" s="50">
        <v>41820</v>
      </c>
      <c r="D6009" s="51" t="s">
        <v>29</v>
      </c>
      <c r="E6009" s="30" t="s">
        <v>76</v>
      </c>
      <c r="F6009" s="42">
        <v>-80</v>
      </c>
      <c r="G6009" s="83">
        <v>11.986800000000244</v>
      </c>
      <c r="H6009" s="51">
        <v>-80.199780000000004</v>
      </c>
      <c r="I6009" s="42">
        <v>25</v>
      </c>
      <c r="J6009" s="83">
        <v>34.7496000000001</v>
      </c>
      <c r="K6009" s="66">
        <v>25.579160000000002</v>
      </c>
      <c r="L6009" s="52">
        <v>30.478100000000001</v>
      </c>
      <c r="M6009" s="52">
        <v>36.986699999999999</v>
      </c>
      <c r="N6009" s="33"/>
      <c r="O6009" s="33"/>
      <c r="P6009" s="33">
        <v>87.52077102027252</v>
      </c>
      <c r="Q6009" s="31">
        <v>8.1413123000000009</v>
      </c>
      <c r="R6009" s="31"/>
      <c r="S6009" s="31"/>
      <c r="T6009" s="31"/>
      <c r="U6009" s="31"/>
      <c r="V6009" s="31"/>
      <c r="W6009" s="31"/>
      <c r="X6009" s="31"/>
      <c r="Y6009" s="31"/>
      <c r="Z6009" s="31"/>
      <c r="AA6009" s="31"/>
      <c r="AB6009" s="31"/>
      <c r="AC6009" s="31"/>
      <c r="AD6009" s="112"/>
      <c r="AE6009" s="116"/>
      <c r="AF6009" s="120">
        <v>0.10039685482131624</v>
      </c>
      <c r="AG6009" s="120">
        <v>0.16925527755852252</v>
      </c>
      <c r="AH6009" s="34"/>
      <c r="AI6009" s="34"/>
      <c r="AJ6009" s="31"/>
      <c r="AK6009" s="31"/>
      <c r="AL6009" s="31"/>
      <c r="AM6009" s="31"/>
    </row>
    <row r="6010" spans="1:39" s="30" customFormat="1" ht="15" customHeight="1" x14ac:dyDescent="0.2">
      <c r="A6010" s="30">
        <v>6152</v>
      </c>
      <c r="B6010" s="48">
        <v>20140630</v>
      </c>
      <c r="C6010" s="50">
        <v>41820</v>
      </c>
      <c r="D6010" s="51" t="s">
        <v>31</v>
      </c>
      <c r="E6010" s="30" t="s">
        <v>76</v>
      </c>
      <c r="F6010" s="42">
        <v>-80</v>
      </c>
      <c r="G6010" s="83">
        <v>17.375999999999578</v>
      </c>
      <c r="H6010" s="51">
        <v>-80.289599999999993</v>
      </c>
      <c r="I6010" s="42">
        <v>25</v>
      </c>
      <c r="J6010" s="83">
        <v>36.875999999999962</v>
      </c>
      <c r="K6010" s="66">
        <v>25.614599999999999</v>
      </c>
      <c r="L6010" s="52">
        <v>31.0017</v>
      </c>
      <c r="M6010" s="52">
        <v>33.969299999999997</v>
      </c>
      <c r="N6010" s="33"/>
      <c r="O6010" s="33"/>
      <c r="P6010" s="33">
        <v>85.207710202725153</v>
      </c>
      <c r="Q6010" s="31">
        <v>18.672068199999998</v>
      </c>
      <c r="R6010" s="31"/>
      <c r="S6010" s="31"/>
      <c r="T6010" s="31"/>
      <c r="U6010" s="31"/>
      <c r="V6010" s="31"/>
      <c r="W6010" s="31"/>
      <c r="X6010" s="31"/>
      <c r="Y6010" s="31"/>
      <c r="Z6010" s="31"/>
      <c r="AA6010" s="31"/>
      <c r="AB6010" s="31"/>
      <c r="AC6010" s="31"/>
      <c r="AD6010" s="112"/>
      <c r="AE6010" s="116"/>
      <c r="AF6010" s="120">
        <v>0.489039120906125</v>
      </c>
      <c r="AG6010" s="120">
        <v>0.1593869600144584</v>
      </c>
      <c r="AH6010" s="34"/>
      <c r="AI6010" s="34"/>
      <c r="AJ6010" s="31"/>
      <c r="AK6010" s="31"/>
      <c r="AL6010" s="31"/>
      <c r="AM6010" s="31"/>
    </row>
    <row r="6011" spans="1:39" s="30" customFormat="1" ht="15" customHeight="1" x14ac:dyDescent="0.2">
      <c r="A6011" s="30">
        <v>6153</v>
      </c>
      <c r="B6011" s="48">
        <v>20140630</v>
      </c>
      <c r="C6011" s="50">
        <v>41820</v>
      </c>
      <c r="D6011" s="51" t="s">
        <v>18</v>
      </c>
      <c r="E6011" s="30" t="s">
        <v>76</v>
      </c>
      <c r="F6011" s="42">
        <v>-80</v>
      </c>
      <c r="G6011" s="83">
        <v>15.819600000000094</v>
      </c>
      <c r="H6011" s="51">
        <v>-80.263660000000002</v>
      </c>
      <c r="I6011" s="42">
        <v>25</v>
      </c>
      <c r="J6011" s="83">
        <v>35.440799999999939</v>
      </c>
      <c r="K6011" s="66">
        <v>25.590679999999999</v>
      </c>
      <c r="L6011" s="52">
        <v>31.026800000000001</v>
      </c>
      <c r="M6011" s="52">
        <v>38.871099999999998</v>
      </c>
      <c r="N6011" s="33"/>
      <c r="O6011" s="33"/>
      <c r="P6011" s="33">
        <v>87.480890661349292</v>
      </c>
      <c r="Q6011" s="31">
        <v>11.412249200000002</v>
      </c>
      <c r="R6011" s="31"/>
      <c r="S6011" s="31"/>
      <c r="T6011" s="31"/>
      <c r="U6011" s="31"/>
      <c r="V6011" s="31"/>
      <c r="W6011" s="31"/>
      <c r="X6011" s="31"/>
      <c r="Y6011" s="31"/>
      <c r="Z6011" s="31"/>
      <c r="AA6011" s="31"/>
      <c r="AB6011" s="31"/>
      <c r="AC6011" s="31"/>
      <c r="AD6011" s="112"/>
      <c r="AE6011" s="116"/>
      <c r="AF6011" s="120">
        <v>0.38461488508911124</v>
      </c>
      <c r="AG6011" s="120">
        <v>9.1883712146844834E-2</v>
      </c>
      <c r="AH6011" s="34"/>
      <c r="AI6011" s="34"/>
      <c r="AJ6011" s="31"/>
      <c r="AK6011" s="31"/>
      <c r="AL6011" s="31"/>
      <c r="AM6011" s="31"/>
    </row>
    <row r="6012" spans="1:39" s="30" customFormat="1" ht="15" customHeight="1" x14ac:dyDescent="0.2">
      <c r="A6012" s="30">
        <v>6154</v>
      </c>
      <c r="B6012" s="48">
        <v>20140630</v>
      </c>
      <c r="C6012" s="50">
        <v>41820</v>
      </c>
      <c r="D6012" s="51" t="s">
        <v>19</v>
      </c>
      <c r="E6012" s="30" t="s">
        <v>77</v>
      </c>
      <c r="F6012" s="42">
        <v>-80</v>
      </c>
      <c r="G6012" s="83">
        <v>18.917999999999608</v>
      </c>
      <c r="H6012" s="51">
        <v>-80.315299999999993</v>
      </c>
      <c r="I6012" s="42">
        <v>25</v>
      </c>
      <c r="J6012" s="83">
        <v>31.730399999999932</v>
      </c>
      <c r="K6012" s="66">
        <v>25.528839999999999</v>
      </c>
      <c r="L6012" s="52">
        <v>31.472300000000001</v>
      </c>
      <c r="M6012" s="52">
        <v>31.586300000000001</v>
      </c>
      <c r="N6012" s="33"/>
      <c r="O6012" s="33"/>
      <c r="P6012" s="33">
        <v>81.272848122299763</v>
      </c>
      <c r="Q6012" s="31">
        <v>14.878745800000001</v>
      </c>
      <c r="R6012" s="31"/>
      <c r="S6012" s="31"/>
      <c r="T6012" s="31"/>
      <c r="U6012" s="31"/>
      <c r="V6012" s="31"/>
      <c r="W6012" s="31"/>
      <c r="X6012" s="31"/>
      <c r="Y6012" s="31"/>
      <c r="Z6012" s="31"/>
      <c r="AA6012" s="31"/>
      <c r="AB6012" s="31"/>
      <c r="AC6012" s="31"/>
      <c r="AD6012" s="112"/>
      <c r="AE6012" s="116"/>
      <c r="AF6012" s="120">
        <v>0.66710689493017883</v>
      </c>
      <c r="AG6012" s="120">
        <v>0.12560247624760273</v>
      </c>
      <c r="AH6012" s="34"/>
      <c r="AI6012" s="34"/>
      <c r="AJ6012" s="31"/>
      <c r="AK6012" s="31"/>
      <c r="AL6012" s="31"/>
      <c r="AM6012" s="31"/>
    </row>
    <row r="6013" spans="1:39" s="30" customFormat="1" ht="15" customHeight="1" x14ac:dyDescent="0.2">
      <c r="A6013" s="30">
        <v>6155</v>
      </c>
      <c r="B6013" s="48">
        <v>20140630</v>
      </c>
      <c r="C6013" s="50">
        <v>41820</v>
      </c>
      <c r="D6013" s="51" t="s">
        <v>21</v>
      </c>
      <c r="E6013" s="30" t="s">
        <v>77</v>
      </c>
      <c r="F6013" s="42">
        <v>-80</v>
      </c>
      <c r="G6013" s="83">
        <v>19.500000000000171</v>
      </c>
      <c r="H6013" s="51">
        <v>-80.325000000000003</v>
      </c>
      <c r="I6013" s="42">
        <v>25</v>
      </c>
      <c r="J6013" s="83">
        <v>27.776399999999981</v>
      </c>
      <c r="K6013" s="66">
        <v>25.46294</v>
      </c>
      <c r="L6013" s="52">
        <v>31.069700000000001</v>
      </c>
      <c r="M6013" s="52">
        <v>27.3828</v>
      </c>
      <c r="N6013" s="33"/>
      <c r="O6013" s="33"/>
      <c r="P6013" s="33">
        <v>79.973413094051182</v>
      </c>
      <c r="Q6013" s="31">
        <v>12.229313700000002</v>
      </c>
      <c r="R6013" s="31"/>
      <c r="S6013" s="31"/>
      <c r="T6013" s="31"/>
      <c r="U6013" s="31"/>
      <c r="V6013" s="31"/>
      <c r="W6013" s="31"/>
      <c r="X6013" s="31"/>
      <c r="Y6013" s="31"/>
      <c r="Z6013" s="31"/>
      <c r="AA6013" s="31"/>
      <c r="AB6013" s="31"/>
      <c r="AC6013" s="31"/>
      <c r="AD6013" s="112"/>
      <c r="AE6013" s="116"/>
      <c r="AF6013" s="120">
        <v>0.55146352633943629</v>
      </c>
      <c r="AG6013" s="120">
        <v>7.4653205499362107E-2</v>
      </c>
      <c r="AH6013" s="34"/>
      <c r="AI6013" s="34"/>
      <c r="AJ6013" s="31"/>
      <c r="AK6013" s="31"/>
      <c r="AL6013" s="31"/>
      <c r="AM6013" s="31"/>
    </row>
    <row r="6014" spans="1:39" s="30" customFormat="1" ht="15" customHeight="1" x14ac:dyDescent="0.2">
      <c r="A6014" s="30">
        <v>6156</v>
      </c>
      <c r="B6014" s="48">
        <v>20140630</v>
      </c>
      <c r="C6014" s="50">
        <v>41820</v>
      </c>
      <c r="D6014" s="51" t="s">
        <v>20</v>
      </c>
      <c r="E6014" s="30" t="s">
        <v>77</v>
      </c>
      <c r="F6014" s="42">
        <v>-80</v>
      </c>
      <c r="G6014" s="83">
        <v>15.138000000000318</v>
      </c>
      <c r="H6014" s="51">
        <v>-80.252300000000005</v>
      </c>
      <c r="I6014" s="42">
        <v>25</v>
      </c>
      <c r="J6014" s="83">
        <v>29.561999999999955</v>
      </c>
      <c r="K6014" s="66">
        <v>25.492699999999999</v>
      </c>
      <c r="L6014" s="52">
        <v>31.133099999999999</v>
      </c>
      <c r="M6014" s="52">
        <v>38.633299999999998</v>
      </c>
      <c r="N6014" s="33"/>
      <c r="O6014" s="33"/>
      <c r="P6014" s="33">
        <v>82.814888667331331</v>
      </c>
      <c r="Q6014" s="31">
        <v>7.7796608000000003</v>
      </c>
      <c r="R6014" s="31"/>
      <c r="S6014" s="31"/>
      <c r="T6014" s="31"/>
      <c r="U6014" s="31"/>
      <c r="V6014" s="31"/>
      <c r="W6014" s="31"/>
      <c r="X6014" s="31"/>
      <c r="Y6014" s="31"/>
      <c r="Z6014" s="31"/>
      <c r="AA6014" s="31"/>
      <c r="AB6014" s="31"/>
      <c r="AC6014" s="31"/>
      <c r="AD6014" s="112"/>
      <c r="AE6014" s="116"/>
      <c r="AF6014" s="120">
        <v>0.3391630138519538</v>
      </c>
      <c r="AG6014" s="120">
        <v>5.1008102154485563E-2</v>
      </c>
      <c r="AH6014" s="34"/>
      <c r="AI6014" s="34"/>
      <c r="AJ6014" s="31"/>
      <c r="AK6014" s="31"/>
      <c r="AL6014" s="31"/>
      <c r="AM6014" s="31"/>
    </row>
    <row r="6015" spans="1:39" s="30" customFormat="1" ht="15" customHeight="1" x14ac:dyDescent="0.2">
      <c r="A6015" s="30">
        <v>6157</v>
      </c>
      <c r="B6015" s="48">
        <v>20140630</v>
      </c>
      <c r="C6015" s="50">
        <v>41820</v>
      </c>
      <c r="D6015" s="51" t="s">
        <v>28</v>
      </c>
      <c r="E6015" s="30" t="s">
        <v>77</v>
      </c>
      <c r="F6015" s="42">
        <v>-80</v>
      </c>
      <c r="G6015" s="83">
        <v>12.887999999999806</v>
      </c>
      <c r="H6015" s="51">
        <v>-80.214799999999997</v>
      </c>
      <c r="I6015" s="42">
        <v>25</v>
      </c>
      <c r="J6015" s="83">
        <v>28.143599999999935</v>
      </c>
      <c r="K6015" s="66">
        <v>25.469059999999999</v>
      </c>
      <c r="L6015" s="52">
        <v>31.706199999999999</v>
      </c>
      <c r="M6015" s="52">
        <v>37.933100000000003</v>
      </c>
      <c r="N6015" s="33"/>
      <c r="O6015" s="33"/>
      <c r="P6015" s="33">
        <v>82.854769026254573</v>
      </c>
      <c r="Q6015" s="31">
        <v>7.3563946000000016</v>
      </c>
      <c r="R6015" s="31"/>
      <c r="S6015" s="31"/>
      <c r="T6015" s="31"/>
      <c r="U6015" s="31"/>
      <c r="V6015" s="31"/>
      <c r="W6015" s="31"/>
      <c r="X6015" s="31"/>
      <c r="Y6015" s="31"/>
      <c r="Z6015" s="31"/>
      <c r="AA6015" s="31"/>
      <c r="AB6015" s="31"/>
      <c r="AC6015" s="31"/>
      <c r="AD6015" s="112"/>
      <c r="AE6015" s="116"/>
      <c r="AF6015" s="120">
        <v>0.30723163595749503</v>
      </c>
      <c r="AG6015" s="120">
        <v>0.16368962400801479</v>
      </c>
      <c r="AH6015" s="34"/>
      <c r="AI6015" s="34"/>
      <c r="AJ6015" s="31"/>
      <c r="AK6015" s="31"/>
      <c r="AL6015" s="31"/>
      <c r="AM6015" s="31"/>
    </row>
    <row r="6016" spans="1:39" s="30" customFormat="1" ht="15" customHeight="1" x14ac:dyDescent="0.2">
      <c r="A6016" s="30">
        <v>6158</v>
      </c>
      <c r="B6016" s="48">
        <v>20140630</v>
      </c>
      <c r="C6016" s="50">
        <v>41820</v>
      </c>
      <c r="D6016" s="51" t="s">
        <v>22</v>
      </c>
      <c r="E6016" s="30" t="s">
        <v>77</v>
      </c>
      <c r="F6016" s="42">
        <v>-80</v>
      </c>
      <c r="G6016" s="83">
        <v>14.607599999999934</v>
      </c>
      <c r="H6016" s="51">
        <v>-80.243459999999999</v>
      </c>
      <c r="I6016" s="42">
        <v>25</v>
      </c>
      <c r="J6016" s="83">
        <v>24.340800000000016</v>
      </c>
      <c r="K6016" s="66">
        <v>25.40568</v>
      </c>
      <c r="L6016" s="52">
        <v>31.318200000000001</v>
      </c>
      <c r="M6016" s="52">
        <v>37.473999999999997</v>
      </c>
      <c r="N6016" s="33"/>
      <c r="O6016" s="33"/>
      <c r="P6016" s="33">
        <v>80.827517447657044</v>
      </c>
      <c r="Q6016" s="31">
        <v>6.3732383000000006</v>
      </c>
      <c r="R6016" s="31"/>
      <c r="S6016" s="31"/>
      <c r="T6016" s="31"/>
      <c r="U6016" s="31"/>
      <c r="V6016" s="31"/>
      <c r="W6016" s="31"/>
      <c r="X6016" s="31"/>
      <c r="Y6016" s="31"/>
      <c r="Z6016" s="31"/>
      <c r="AA6016" s="31"/>
      <c r="AB6016" s="31"/>
      <c r="AC6016" s="31"/>
      <c r="AD6016" s="112"/>
      <c r="AE6016" s="116"/>
      <c r="AF6016" s="120">
        <v>0.38806692594256625</v>
      </c>
      <c r="AG6016" s="120">
        <v>8.5764249120567682E-2</v>
      </c>
      <c r="AH6016" s="34"/>
      <c r="AI6016" s="34"/>
      <c r="AJ6016" s="31"/>
      <c r="AK6016" s="31"/>
      <c r="AL6016" s="31"/>
      <c r="AM6016" s="31"/>
    </row>
    <row r="6017" spans="1:39" s="30" customFormat="1" ht="15" customHeight="1" x14ac:dyDescent="0.2">
      <c r="A6017" s="30">
        <v>6159</v>
      </c>
      <c r="B6017" s="48">
        <v>20140630</v>
      </c>
      <c r="C6017" s="50">
        <v>41820</v>
      </c>
      <c r="D6017" s="51" t="s">
        <v>23</v>
      </c>
      <c r="E6017" s="30" t="s">
        <v>77</v>
      </c>
      <c r="F6017" s="42">
        <v>-80</v>
      </c>
      <c r="G6017" s="83">
        <v>19.283999999999821</v>
      </c>
      <c r="H6017" s="51">
        <v>-80.321399999999997</v>
      </c>
      <c r="I6017" s="42">
        <v>25</v>
      </c>
      <c r="J6017" s="83">
        <v>20.024399999999929</v>
      </c>
      <c r="K6017" s="66">
        <v>25.333739999999999</v>
      </c>
      <c r="L6017" s="52">
        <v>31.125399999999999</v>
      </c>
      <c r="M6017" s="52">
        <v>38.255600000000001</v>
      </c>
      <c r="N6017" s="33"/>
      <c r="O6017" s="33"/>
      <c r="P6017" s="33">
        <v>77.012296444001322</v>
      </c>
      <c r="Q6017" s="31">
        <v>7.2894221000000012</v>
      </c>
      <c r="R6017" s="31"/>
      <c r="S6017" s="31"/>
      <c r="T6017" s="31"/>
      <c r="U6017" s="31"/>
      <c r="V6017" s="31"/>
      <c r="W6017" s="31"/>
      <c r="X6017" s="31"/>
      <c r="Y6017" s="31"/>
      <c r="Z6017" s="31"/>
      <c r="AA6017" s="31"/>
      <c r="AB6017" s="31"/>
      <c r="AC6017" s="31"/>
      <c r="AD6017" s="112"/>
      <c r="AE6017" s="116"/>
      <c r="AF6017" s="120">
        <v>0.52298418929843249</v>
      </c>
      <c r="AG6017" s="120">
        <v>8.979543167625495E-2</v>
      </c>
      <c r="AH6017" s="34"/>
      <c r="AI6017" s="34"/>
      <c r="AJ6017" s="31"/>
      <c r="AK6017" s="31"/>
      <c r="AL6017" s="31"/>
      <c r="AM6017" s="31"/>
    </row>
    <row r="6018" spans="1:39" s="30" customFormat="1" ht="15" customHeight="1" x14ac:dyDescent="0.2">
      <c r="A6018" s="30">
        <v>6160</v>
      </c>
      <c r="B6018" s="48">
        <v>20140630</v>
      </c>
      <c r="C6018" s="50">
        <v>41820</v>
      </c>
      <c r="D6018" s="51" t="s">
        <v>24</v>
      </c>
      <c r="E6018" s="30" t="s">
        <v>77</v>
      </c>
      <c r="F6018" s="42">
        <v>-80</v>
      </c>
      <c r="G6018" s="83">
        <v>21.679200000000378</v>
      </c>
      <c r="H6018" s="51">
        <v>-80.361320000000006</v>
      </c>
      <c r="I6018" s="42">
        <v>25</v>
      </c>
      <c r="J6018" s="83">
        <v>17.840399999999903</v>
      </c>
      <c r="K6018" s="66">
        <v>25.297339999999998</v>
      </c>
      <c r="L6018" s="52">
        <v>30.964400000000001</v>
      </c>
      <c r="M6018" s="52">
        <v>39.771099999999997</v>
      </c>
      <c r="N6018" s="33"/>
      <c r="O6018" s="33"/>
      <c r="P6018" s="33">
        <v>78.880026586905956</v>
      </c>
      <c r="Q6018" s="31">
        <v>10.790744400000001</v>
      </c>
      <c r="R6018" s="31"/>
      <c r="S6018" s="31"/>
      <c r="T6018" s="31"/>
      <c r="U6018" s="31"/>
      <c r="V6018" s="31"/>
      <c r="W6018" s="31"/>
      <c r="X6018" s="31"/>
      <c r="Y6018" s="31"/>
      <c r="Z6018" s="31"/>
      <c r="AA6018" s="31"/>
      <c r="AB6018" s="31"/>
      <c r="AC6018" s="31"/>
      <c r="AD6018" s="112"/>
      <c r="AE6018" s="116"/>
      <c r="AF6018" s="120">
        <v>0.65531242201420747</v>
      </c>
      <c r="AG6018" s="120">
        <v>0.11727003640500688</v>
      </c>
      <c r="AH6018" s="34"/>
      <c r="AI6018" s="34"/>
      <c r="AJ6018" s="31"/>
      <c r="AK6018" s="31"/>
      <c r="AL6018" s="31"/>
      <c r="AM6018" s="31"/>
    </row>
    <row r="6019" spans="1:39" s="30" customFormat="1" ht="15" customHeight="1" x14ac:dyDescent="0.2">
      <c r="A6019" s="30">
        <v>6161</v>
      </c>
      <c r="B6019" s="48">
        <v>20140630</v>
      </c>
      <c r="C6019" s="50">
        <v>41820</v>
      </c>
      <c r="D6019" s="51" t="s">
        <v>25</v>
      </c>
      <c r="E6019" s="30" t="s">
        <v>79</v>
      </c>
      <c r="F6019" s="42">
        <v>-80</v>
      </c>
      <c r="G6019" s="83">
        <v>22.545599999999979</v>
      </c>
      <c r="H6019" s="51">
        <v>-80.37576</v>
      </c>
      <c r="I6019" s="42">
        <v>25</v>
      </c>
      <c r="J6019" s="83">
        <v>14.32079999999992</v>
      </c>
      <c r="K6019" s="66">
        <v>25.238679999999999</v>
      </c>
      <c r="L6019" s="52">
        <v>31.034600000000001</v>
      </c>
      <c r="M6019" s="52">
        <v>39.8675</v>
      </c>
      <c r="N6019" s="33"/>
      <c r="O6019" s="33"/>
      <c r="P6019" s="33">
        <v>69.179129278830175</v>
      </c>
      <c r="Q6019" s="31">
        <v>10.201386400000002</v>
      </c>
      <c r="R6019" s="31"/>
      <c r="S6019" s="31"/>
      <c r="T6019" s="31"/>
      <c r="U6019" s="31"/>
      <c r="V6019" s="31"/>
      <c r="W6019" s="31"/>
      <c r="X6019" s="31"/>
      <c r="Y6019" s="31"/>
      <c r="Z6019" s="31"/>
      <c r="AA6019" s="31"/>
      <c r="AB6019" s="31"/>
      <c r="AC6019" s="31"/>
      <c r="AD6019" s="112"/>
      <c r="AE6019" s="116"/>
      <c r="AF6019" s="120">
        <v>0.94643453398891264</v>
      </c>
      <c r="AG6019" s="120">
        <v>6.633554182996923E-2</v>
      </c>
      <c r="AH6019" s="34"/>
      <c r="AI6019" s="34"/>
      <c r="AJ6019" s="31"/>
      <c r="AK6019" s="31"/>
      <c r="AL6019" s="31"/>
      <c r="AM6019" s="31"/>
    </row>
    <row r="6020" spans="1:39" s="30" customFormat="1" ht="15" customHeight="1" x14ac:dyDescent="0.2">
      <c r="A6020" s="30">
        <v>6162</v>
      </c>
      <c r="B6020" s="48">
        <v>20140630</v>
      </c>
      <c r="C6020" s="50">
        <v>41820</v>
      </c>
      <c r="D6020" s="51">
        <v>20</v>
      </c>
      <c r="E6020" s="30" t="s">
        <v>47</v>
      </c>
      <c r="F6020" s="42">
        <v>-80</v>
      </c>
      <c r="G6020" s="83">
        <v>29.534399999999721</v>
      </c>
      <c r="H6020" s="51">
        <v>-80.492239999999995</v>
      </c>
      <c r="I6020" s="42">
        <v>25</v>
      </c>
      <c r="J6020" s="83">
        <v>3.9900000000000801</v>
      </c>
      <c r="K6020" s="66">
        <v>25.066500000000001</v>
      </c>
      <c r="L6020" s="52">
        <v>31.4878</v>
      </c>
      <c r="M6020" s="52">
        <v>37.479300000000002</v>
      </c>
      <c r="N6020" s="33"/>
      <c r="O6020" s="33"/>
      <c r="P6020" s="33">
        <v>72.263210368893311</v>
      </c>
      <c r="Q6020" s="31">
        <v>6.9947431000000009</v>
      </c>
      <c r="R6020" s="31"/>
      <c r="S6020" s="31"/>
      <c r="T6020" s="31"/>
      <c r="U6020" s="31"/>
      <c r="V6020" s="31"/>
      <c r="W6020" s="31"/>
      <c r="X6020" s="31"/>
      <c r="Y6020" s="31"/>
      <c r="Z6020" s="31"/>
      <c r="AA6020" s="31"/>
      <c r="AB6020" s="31"/>
      <c r="AC6020" s="31"/>
      <c r="AD6020" s="112"/>
      <c r="AE6020" s="116"/>
      <c r="AF6020" s="120">
        <v>0.50543631496003627</v>
      </c>
      <c r="AG6020" s="120">
        <v>0.16190421409510419</v>
      </c>
      <c r="AH6020" s="34"/>
      <c r="AI6020" s="34"/>
      <c r="AJ6020" s="31"/>
      <c r="AK6020" s="31"/>
      <c r="AL6020" s="31"/>
      <c r="AM6020" s="31"/>
    </row>
    <row r="6021" spans="1:39" s="30" customFormat="1" ht="15" customHeight="1" x14ac:dyDescent="0.2">
      <c r="A6021" s="30">
        <v>6163</v>
      </c>
      <c r="B6021" s="48">
        <v>20140630</v>
      </c>
      <c r="C6021" s="50">
        <v>41820</v>
      </c>
      <c r="D6021" s="51">
        <v>19</v>
      </c>
      <c r="E6021" s="30" t="s">
        <v>47</v>
      </c>
      <c r="F6021" s="42">
        <v>-80</v>
      </c>
      <c r="G6021" s="83">
        <v>32.932799999999816</v>
      </c>
      <c r="H6021" s="51">
        <v>-80.548879999999997</v>
      </c>
      <c r="I6021" s="42">
        <v>25</v>
      </c>
      <c r="J6021" s="83">
        <v>1.1484000000000094</v>
      </c>
      <c r="K6021" s="66">
        <v>25.01914</v>
      </c>
      <c r="L6021" s="52">
        <v>31.900300000000001</v>
      </c>
      <c r="M6021" s="52">
        <v>39.53</v>
      </c>
      <c r="N6021" s="33"/>
      <c r="O6021" s="33"/>
      <c r="P6021" s="33">
        <v>78.188767032236626</v>
      </c>
      <c r="Q6021" s="31">
        <v>8.1734591000000005</v>
      </c>
      <c r="R6021" s="31"/>
      <c r="S6021" s="31"/>
      <c r="T6021" s="31"/>
      <c r="U6021" s="31"/>
      <c r="V6021" s="31"/>
      <c r="W6021" s="31"/>
      <c r="X6021" s="31"/>
      <c r="Y6021" s="31"/>
      <c r="Z6021" s="31"/>
      <c r="AA6021" s="31"/>
      <c r="AB6021" s="31"/>
      <c r="AC6021" s="31"/>
      <c r="AD6021" s="112"/>
      <c r="AE6021" s="116"/>
      <c r="AF6021" s="120">
        <v>0.62510706454647624</v>
      </c>
      <c r="AG6021" s="120">
        <v>8.816806626206819E-2</v>
      </c>
      <c r="AH6021" s="34"/>
      <c r="AI6021" s="34"/>
      <c r="AJ6021" s="31"/>
      <c r="AK6021" s="31"/>
      <c r="AL6021" s="31"/>
      <c r="AM6021" s="31"/>
    </row>
    <row r="6022" spans="1:39" s="30" customFormat="1" ht="15" customHeight="1" x14ac:dyDescent="0.2">
      <c r="A6022" s="30">
        <v>6164</v>
      </c>
      <c r="B6022" s="48">
        <v>20140630</v>
      </c>
      <c r="C6022" s="50">
        <v>41821</v>
      </c>
      <c r="D6022" s="51">
        <v>21</v>
      </c>
      <c r="E6022" s="30" t="s">
        <v>47</v>
      </c>
      <c r="F6022" s="42">
        <v>-80</v>
      </c>
      <c r="G6022" s="83">
        <v>30.862800000000163</v>
      </c>
      <c r="H6022" s="51">
        <v>-80.514380000000003</v>
      </c>
      <c r="I6022" s="42">
        <v>25</v>
      </c>
      <c r="J6022" s="83">
        <v>6.7931999999998993</v>
      </c>
      <c r="K6022" s="66">
        <v>25.113219999999998</v>
      </c>
      <c r="L6022" s="52">
        <v>29.977399999999999</v>
      </c>
      <c r="M6022" s="52">
        <v>38.510399999999997</v>
      </c>
      <c r="N6022" s="33"/>
      <c r="O6022" s="33"/>
      <c r="P6022" s="33">
        <v>62.23994682618811</v>
      </c>
      <c r="Q6022" s="31">
        <v>7.0268899000000005</v>
      </c>
      <c r="R6022" s="31"/>
      <c r="S6022" s="31"/>
      <c r="T6022" s="31"/>
      <c r="U6022" s="31"/>
      <c r="V6022" s="31"/>
      <c r="W6022" s="31"/>
      <c r="X6022" s="31"/>
      <c r="Y6022" s="31"/>
      <c r="Z6022" s="31"/>
      <c r="AA6022" s="31"/>
      <c r="AB6022" s="31"/>
      <c r="AC6022" s="31"/>
      <c r="AD6022" s="112"/>
      <c r="AE6022" s="116"/>
      <c r="AF6022" s="120">
        <v>0.65416174172972252</v>
      </c>
      <c r="AG6022" s="120">
        <v>0.10508360582538107</v>
      </c>
      <c r="AH6022" s="34"/>
      <c r="AI6022" s="34"/>
      <c r="AJ6022" s="31"/>
      <c r="AK6022" s="31"/>
      <c r="AL6022" s="31"/>
      <c r="AM6022" s="31"/>
    </row>
    <row r="6023" spans="1:39" s="30" customFormat="1" ht="15" customHeight="1" x14ac:dyDescent="0.2">
      <c r="A6023" s="30">
        <v>6165</v>
      </c>
      <c r="B6023" s="48">
        <v>20140630</v>
      </c>
      <c r="C6023" s="50">
        <v>41821</v>
      </c>
      <c r="D6023" s="51">
        <v>1</v>
      </c>
      <c r="E6023" s="30" t="s">
        <v>47</v>
      </c>
      <c r="F6023" s="42">
        <v>-80</v>
      </c>
      <c r="G6023" s="83">
        <v>29.781599999999742</v>
      </c>
      <c r="H6023" s="51">
        <v>-80.496359999999996</v>
      </c>
      <c r="I6023" s="42">
        <v>25</v>
      </c>
      <c r="J6023" s="83">
        <v>11.02320000000006</v>
      </c>
      <c r="K6023" s="66">
        <v>25.183720000000001</v>
      </c>
      <c r="L6023" s="52">
        <v>29.726099999999999</v>
      </c>
      <c r="M6023" s="52">
        <v>40.058100000000003</v>
      </c>
      <c r="N6023" s="33"/>
      <c r="O6023" s="33"/>
      <c r="P6023" s="33">
        <v>70.438683948155528</v>
      </c>
      <c r="Q6023" s="31">
        <v>8.3047252</v>
      </c>
      <c r="R6023" s="31"/>
      <c r="S6023" s="31"/>
      <c r="T6023" s="31"/>
      <c r="U6023" s="31"/>
      <c r="V6023" s="31"/>
      <c r="W6023" s="31"/>
      <c r="X6023" s="31"/>
      <c r="Y6023" s="31"/>
      <c r="Z6023" s="31"/>
      <c r="AA6023" s="31"/>
      <c r="AB6023" s="31"/>
      <c r="AC6023" s="31"/>
      <c r="AD6023" s="112"/>
      <c r="AE6023" s="116"/>
      <c r="AF6023" s="120">
        <v>0.51435408716479492</v>
      </c>
      <c r="AG6023" s="120">
        <v>2.7375106842902751E-2</v>
      </c>
      <c r="AH6023" s="34"/>
      <c r="AI6023" s="34"/>
      <c r="AJ6023" s="31"/>
      <c r="AK6023" s="31"/>
      <c r="AL6023" s="31"/>
      <c r="AM6023" s="31"/>
    </row>
    <row r="6024" spans="1:39" s="30" customFormat="1" ht="15" customHeight="1" x14ac:dyDescent="0.2">
      <c r="A6024" s="30">
        <v>6166</v>
      </c>
      <c r="B6024" s="48">
        <v>20140630</v>
      </c>
      <c r="C6024" s="50">
        <v>41821</v>
      </c>
      <c r="D6024" s="51">
        <v>2</v>
      </c>
      <c r="E6024" s="30" t="s">
        <v>47</v>
      </c>
      <c r="F6024" s="42">
        <v>-80</v>
      </c>
      <c r="G6024" s="83">
        <v>33.709199999999839</v>
      </c>
      <c r="H6024" s="51">
        <v>-80.561819999999997</v>
      </c>
      <c r="I6024" s="42">
        <v>25</v>
      </c>
      <c r="J6024" s="83">
        <v>10.034399999999977</v>
      </c>
      <c r="K6024" s="66">
        <v>25.16724</v>
      </c>
      <c r="L6024" s="52">
        <v>29.7028</v>
      </c>
      <c r="M6024" s="52">
        <v>39.347900000000003</v>
      </c>
      <c r="N6024" s="33"/>
      <c r="O6024" s="33"/>
      <c r="P6024" s="33">
        <v>68.042539049518112</v>
      </c>
      <c r="Q6024" s="31">
        <v>7.5841011000000016</v>
      </c>
      <c r="R6024" s="31"/>
      <c r="S6024" s="31"/>
      <c r="T6024" s="31"/>
      <c r="U6024" s="31"/>
      <c r="V6024" s="31"/>
      <c r="W6024" s="31"/>
      <c r="X6024" s="31"/>
      <c r="Y6024" s="31"/>
      <c r="Z6024" s="31"/>
      <c r="AA6024" s="31"/>
      <c r="AB6024" s="31"/>
      <c r="AC6024" s="31"/>
      <c r="AD6024" s="112"/>
      <c r="AE6024" s="116"/>
      <c r="AF6024" s="120">
        <v>0.57591548238474255</v>
      </c>
      <c r="AG6024" s="120">
        <v>5.9324242610851608E-3</v>
      </c>
      <c r="AH6024" s="34"/>
      <c r="AI6024" s="34"/>
      <c r="AJ6024" s="31"/>
      <c r="AK6024" s="31"/>
      <c r="AL6024" s="31"/>
      <c r="AM6024" s="31"/>
    </row>
    <row r="6025" spans="1:39" s="30" customFormat="1" ht="15" customHeight="1" x14ac:dyDescent="0.2">
      <c r="A6025" s="30">
        <v>6167</v>
      </c>
      <c r="B6025" s="48">
        <v>20140630</v>
      </c>
      <c r="C6025" s="50">
        <v>41821</v>
      </c>
      <c r="D6025" s="51">
        <v>3</v>
      </c>
      <c r="E6025" s="30" t="s">
        <v>47</v>
      </c>
      <c r="F6025" s="42">
        <v>-80</v>
      </c>
      <c r="G6025" s="83">
        <v>37.230000000000416</v>
      </c>
      <c r="H6025" s="51">
        <v>-80.620500000000007</v>
      </c>
      <c r="I6025" s="42">
        <v>25</v>
      </c>
      <c r="J6025" s="83">
        <v>9.0072000000000685</v>
      </c>
      <c r="K6025" s="66">
        <v>25.150120000000001</v>
      </c>
      <c r="L6025" s="52">
        <v>29.471599999999999</v>
      </c>
      <c r="M6025" s="52">
        <v>36.023699999999998</v>
      </c>
      <c r="N6025" s="33"/>
      <c r="O6025" s="33"/>
      <c r="P6025" s="33">
        <v>68.773678963110669</v>
      </c>
      <c r="Q6025" s="31">
        <v>6.9947431000000009</v>
      </c>
      <c r="R6025" s="31"/>
      <c r="S6025" s="31"/>
      <c r="T6025" s="31"/>
      <c r="U6025" s="31"/>
      <c r="V6025" s="31"/>
      <c r="W6025" s="31"/>
      <c r="X6025" s="31"/>
      <c r="Y6025" s="31"/>
      <c r="Z6025" s="31"/>
      <c r="AA6025" s="31"/>
      <c r="AB6025" s="31"/>
      <c r="AC6025" s="31"/>
      <c r="AD6025" s="112"/>
      <c r="AE6025" s="116"/>
      <c r="AF6025" s="120">
        <v>0.48414872969706368</v>
      </c>
      <c r="AG6025" s="120">
        <v>3.3331171830432653E-2</v>
      </c>
      <c r="AH6025" s="34"/>
      <c r="AI6025" s="34"/>
      <c r="AJ6025" s="31"/>
      <c r="AK6025" s="31"/>
      <c r="AL6025" s="31"/>
      <c r="AM6025" s="31"/>
    </row>
    <row r="6026" spans="1:39" s="30" customFormat="1" ht="15" customHeight="1" x14ac:dyDescent="0.2">
      <c r="A6026" s="30">
        <v>6168</v>
      </c>
      <c r="B6026" s="48">
        <v>20140630</v>
      </c>
      <c r="C6026" s="50">
        <v>41821</v>
      </c>
      <c r="D6026" s="51">
        <v>22</v>
      </c>
      <c r="E6026" s="30" t="s">
        <v>47</v>
      </c>
      <c r="F6026" s="42">
        <v>-80</v>
      </c>
      <c r="G6026" s="83">
        <v>36.217200000000389</v>
      </c>
      <c r="H6026" s="51">
        <v>-80.603620000000006</v>
      </c>
      <c r="I6026" s="42">
        <v>25</v>
      </c>
      <c r="J6026" s="83">
        <v>6.0060000000000713</v>
      </c>
      <c r="K6026" s="66">
        <v>25.100100000000001</v>
      </c>
      <c r="L6026" s="52">
        <v>29.892099999999999</v>
      </c>
      <c r="M6026" s="52">
        <v>36.256100000000004</v>
      </c>
      <c r="N6026" s="33"/>
      <c r="O6026" s="33"/>
      <c r="P6026" s="33">
        <v>71.65503489531406</v>
      </c>
      <c r="Q6026" s="31">
        <v>6.3089446999999996</v>
      </c>
      <c r="R6026" s="31"/>
      <c r="S6026" s="31"/>
      <c r="T6026" s="31"/>
      <c r="U6026" s="31"/>
      <c r="V6026" s="31"/>
      <c r="W6026" s="31"/>
      <c r="X6026" s="31"/>
      <c r="Y6026" s="31"/>
      <c r="Z6026" s="31"/>
      <c r="AA6026" s="31"/>
      <c r="AB6026" s="31"/>
      <c r="AC6026" s="31"/>
      <c r="AD6026" s="112"/>
      <c r="AE6026" s="116"/>
      <c r="AF6026" s="120">
        <v>0.34635476562998502</v>
      </c>
      <c r="AG6026" s="120">
        <v>7.7037881074330128E-2</v>
      </c>
      <c r="AH6026" s="34"/>
      <c r="AI6026" s="34"/>
      <c r="AJ6026" s="31"/>
      <c r="AK6026" s="31"/>
      <c r="AL6026" s="31"/>
      <c r="AM6026" s="31"/>
    </row>
    <row r="6027" spans="1:39" s="30" customFormat="1" ht="15" customHeight="1" x14ac:dyDescent="0.2">
      <c r="A6027" s="30">
        <v>6169</v>
      </c>
      <c r="B6027" s="48">
        <v>20140630</v>
      </c>
      <c r="C6027" s="50">
        <v>41821</v>
      </c>
      <c r="D6027" s="51">
        <v>23</v>
      </c>
      <c r="E6027" s="30" t="s">
        <v>47</v>
      </c>
      <c r="F6027" s="42">
        <v>-80</v>
      </c>
      <c r="G6027" s="83">
        <v>37.478399999999965</v>
      </c>
      <c r="H6027" s="51">
        <v>-80.624639999999999</v>
      </c>
      <c r="I6027" s="42">
        <v>25</v>
      </c>
      <c r="J6027" s="83">
        <v>3.311999999999955</v>
      </c>
      <c r="K6027" s="66">
        <v>25.055199999999999</v>
      </c>
      <c r="L6027" s="52">
        <v>30.436599999999999</v>
      </c>
      <c r="M6027" s="52">
        <v>39.249099999999999</v>
      </c>
      <c r="N6027" s="33"/>
      <c r="O6027" s="33"/>
      <c r="P6027" s="33">
        <v>66.218012628780329</v>
      </c>
      <c r="Q6027" s="31">
        <v>7.9778994000000019</v>
      </c>
      <c r="R6027" s="31"/>
      <c r="S6027" s="31"/>
      <c r="T6027" s="31"/>
      <c r="U6027" s="31"/>
      <c r="V6027" s="31"/>
      <c r="W6027" s="31"/>
      <c r="X6027" s="31"/>
      <c r="Y6027" s="31"/>
      <c r="Z6027" s="31"/>
      <c r="AA6027" s="31"/>
      <c r="AB6027" s="31"/>
      <c r="AC6027" s="31"/>
      <c r="AD6027" s="112"/>
      <c r="AE6027" s="116"/>
      <c r="AF6027" s="120">
        <v>0.6935725414733338</v>
      </c>
      <c r="AG6027" s="120">
        <v>5.9852975886521456E-2</v>
      </c>
      <c r="AH6027" s="34"/>
      <c r="AI6027" s="34"/>
      <c r="AJ6027" s="31"/>
      <c r="AK6027" s="31"/>
      <c r="AL6027" s="31"/>
      <c r="AM6027" s="31"/>
    </row>
    <row r="6028" spans="1:39" s="30" customFormat="1" ht="15" customHeight="1" x14ac:dyDescent="0.2">
      <c r="A6028" s="30">
        <v>6170</v>
      </c>
      <c r="B6028" s="48">
        <v>20140630</v>
      </c>
      <c r="C6028" s="50">
        <v>41821</v>
      </c>
      <c r="D6028" s="51">
        <v>24</v>
      </c>
      <c r="E6028" s="30" t="s">
        <v>48</v>
      </c>
      <c r="F6028" s="42">
        <v>-80</v>
      </c>
      <c r="G6028" s="83">
        <v>40.016399999999805</v>
      </c>
      <c r="H6028" s="51">
        <v>-80.666939999999997</v>
      </c>
      <c r="I6028" s="42">
        <v>25</v>
      </c>
      <c r="J6028" s="83">
        <v>3.7992000000000559</v>
      </c>
      <c r="K6028" s="66">
        <v>25.063320000000001</v>
      </c>
      <c r="L6028" s="52">
        <v>30.156400000000001</v>
      </c>
      <c r="M6028" s="52">
        <v>39.455800000000004</v>
      </c>
      <c r="N6028" s="33"/>
      <c r="O6028" s="33"/>
      <c r="P6028" s="33">
        <v>58.10235958790296</v>
      </c>
      <c r="Q6028" s="31">
        <v>8.7628171000000012</v>
      </c>
      <c r="R6028" s="31"/>
      <c r="S6028" s="31"/>
      <c r="T6028" s="31"/>
      <c r="U6028" s="31"/>
      <c r="V6028" s="31"/>
      <c r="W6028" s="31"/>
      <c r="X6028" s="31"/>
      <c r="Y6028" s="31"/>
      <c r="Z6028" s="31"/>
      <c r="AA6028" s="31"/>
      <c r="AB6028" s="31"/>
      <c r="AC6028" s="31"/>
      <c r="AD6028" s="112"/>
      <c r="AE6028" s="116"/>
      <c r="AF6028" s="120">
        <v>1.7556504440529888</v>
      </c>
      <c r="AG6028" s="120">
        <v>0.32469635782348338</v>
      </c>
      <c r="AH6028" s="34"/>
      <c r="AI6028" s="34"/>
      <c r="AJ6028" s="31"/>
      <c r="AK6028" s="31"/>
      <c r="AL6028" s="31"/>
      <c r="AM6028" s="31"/>
    </row>
    <row r="6029" spans="1:39" s="30" customFormat="1" ht="15" customHeight="1" x14ac:dyDescent="0.2">
      <c r="A6029" s="30">
        <v>6171</v>
      </c>
      <c r="B6029" s="48">
        <v>20140630</v>
      </c>
      <c r="C6029" s="50">
        <v>41821</v>
      </c>
      <c r="D6029" s="51">
        <v>25</v>
      </c>
      <c r="E6029" s="30" t="s">
        <v>48</v>
      </c>
      <c r="F6029" s="42">
        <v>-80</v>
      </c>
      <c r="G6029" s="83">
        <v>43.036800000000142</v>
      </c>
      <c r="H6029" s="51">
        <v>-80.717280000000002</v>
      </c>
      <c r="I6029" s="42">
        <v>25</v>
      </c>
      <c r="J6029" s="83">
        <v>3.6119999999998953</v>
      </c>
      <c r="K6029" s="66">
        <v>25.060199999999998</v>
      </c>
      <c r="L6029" s="52">
        <v>30.394500000000001</v>
      </c>
      <c r="M6029" s="52">
        <v>41.6813</v>
      </c>
      <c r="N6029" s="33"/>
      <c r="O6029" s="33"/>
      <c r="P6029" s="33">
        <v>72.060485211033566</v>
      </c>
      <c r="Q6029" s="31">
        <v>14.0616813</v>
      </c>
      <c r="R6029" s="31"/>
      <c r="S6029" s="31"/>
      <c r="T6029" s="31"/>
      <c r="U6029" s="31"/>
      <c r="V6029" s="31"/>
      <c r="W6029" s="31"/>
      <c r="X6029" s="31"/>
      <c r="Y6029" s="31"/>
      <c r="Z6029" s="31"/>
      <c r="AA6029" s="31"/>
      <c r="AB6029" s="31"/>
      <c r="AC6029" s="31"/>
      <c r="AD6029" s="112"/>
      <c r="AE6029" s="116"/>
      <c r="AF6029" s="120">
        <v>0.76721607968037397</v>
      </c>
      <c r="AG6029" s="120">
        <v>0.1018785628100416</v>
      </c>
      <c r="AH6029" s="34"/>
      <c r="AI6029" s="34"/>
      <c r="AJ6029" s="31"/>
      <c r="AK6029" s="31"/>
      <c r="AL6029" s="31"/>
      <c r="AM6029" s="31"/>
    </row>
    <row r="6030" spans="1:39" s="30" customFormat="1" ht="15" customHeight="1" x14ac:dyDescent="0.2">
      <c r="A6030" s="30">
        <v>6172</v>
      </c>
      <c r="B6030" s="48">
        <v>20140630</v>
      </c>
      <c r="C6030" s="50">
        <v>41821</v>
      </c>
      <c r="D6030" s="51">
        <v>4</v>
      </c>
      <c r="E6030" s="30" t="s">
        <v>48</v>
      </c>
      <c r="F6030" s="42">
        <v>-80</v>
      </c>
      <c r="G6030" s="83">
        <v>40.742400000000032</v>
      </c>
      <c r="H6030" s="51">
        <v>-80.679040000000001</v>
      </c>
      <c r="I6030" s="42">
        <v>25</v>
      </c>
      <c r="J6030" s="83">
        <v>7.920000000000087</v>
      </c>
      <c r="K6030" s="66">
        <v>25.132000000000001</v>
      </c>
      <c r="L6030" s="52">
        <v>29.549499999999998</v>
      </c>
      <c r="M6030" s="52">
        <v>36.919199999999996</v>
      </c>
      <c r="N6030" s="33"/>
      <c r="O6030" s="33"/>
      <c r="P6030" s="33">
        <v>63.539381854436691</v>
      </c>
      <c r="Q6030" s="31">
        <v>12.197166900000001</v>
      </c>
      <c r="R6030" s="31"/>
      <c r="S6030" s="31"/>
      <c r="T6030" s="31"/>
      <c r="U6030" s="31"/>
      <c r="V6030" s="31"/>
      <c r="W6030" s="31"/>
      <c r="X6030" s="31"/>
      <c r="Y6030" s="31"/>
      <c r="Z6030" s="31"/>
      <c r="AA6030" s="31"/>
      <c r="AB6030" s="31"/>
      <c r="AC6030" s="31"/>
      <c r="AD6030" s="112"/>
      <c r="AE6030" s="116"/>
      <c r="AF6030" s="120">
        <v>0.53161429143207006</v>
      </c>
      <c r="AG6030" s="120">
        <v>2.2967027590134269E-2</v>
      </c>
      <c r="AH6030" s="34"/>
      <c r="AI6030" s="34"/>
      <c r="AJ6030" s="31"/>
      <c r="AK6030" s="31"/>
      <c r="AL6030" s="31"/>
      <c r="AM6030" s="31"/>
    </row>
    <row r="6031" spans="1:39" s="30" customFormat="1" ht="15" customHeight="1" x14ac:dyDescent="0.2">
      <c r="A6031" s="30">
        <v>6173</v>
      </c>
      <c r="B6031" s="48">
        <v>20140630</v>
      </c>
      <c r="C6031" s="50">
        <v>41821</v>
      </c>
      <c r="D6031" s="51">
        <v>5</v>
      </c>
      <c r="E6031" s="30" t="s">
        <v>48</v>
      </c>
      <c r="F6031" s="42">
        <v>-80</v>
      </c>
      <c r="G6031" s="83">
        <v>43.16880000000026</v>
      </c>
      <c r="H6031" s="51">
        <v>-80.719480000000004</v>
      </c>
      <c r="I6031" s="42">
        <v>25</v>
      </c>
      <c r="J6031" s="83">
        <v>6.9360000000000355</v>
      </c>
      <c r="K6031" s="66">
        <v>25.115600000000001</v>
      </c>
      <c r="L6031" s="52">
        <v>29.6206</v>
      </c>
      <c r="M6031" s="52">
        <v>40.8598</v>
      </c>
      <c r="N6031" s="33"/>
      <c r="O6031" s="33"/>
      <c r="P6031" s="33">
        <v>72.509139248919908</v>
      </c>
      <c r="Q6031" s="31">
        <v>15.859223200000001</v>
      </c>
      <c r="R6031" s="31"/>
      <c r="S6031" s="31"/>
      <c r="T6031" s="31"/>
      <c r="U6031" s="31"/>
      <c r="V6031" s="31"/>
      <c r="W6031" s="31"/>
      <c r="X6031" s="31"/>
      <c r="Y6031" s="31"/>
      <c r="Z6031" s="31"/>
      <c r="AA6031" s="31"/>
      <c r="AB6031" s="31"/>
      <c r="AC6031" s="31"/>
      <c r="AD6031" s="112"/>
      <c r="AE6031" s="116"/>
      <c r="AF6031" s="120">
        <v>0.43218197743745446</v>
      </c>
      <c r="AG6031" s="120">
        <v>0.30927580086893663</v>
      </c>
      <c r="AH6031" s="34"/>
      <c r="AI6031" s="34"/>
      <c r="AJ6031" s="31"/>
      <c r="AK6031" s="31"/>
      <c r="AL6031" s="31"/>
      <c r="AM6031" s="31"/>
    </row>
    <row r="6032" spans="1:39" s="30" customFormat="1" ht="15" customHeight="1" x14ac:dyDescent="0.2">
      <c r="A6032" s="30">
        <v>6174</v>
      </c>
      <c r="B6032" s="48">
        <v>20140630</v>
      </c>
      <c r="C6032" s="50">
        <v>41821</v>
      </c>
      <c r="D6032" s="51">
        <v>6</v>
      </c>
      <c r="E6032" s="30" t="s">
        <v>48</v>
      </c>
      <c r="F6032" s="42">
        <v>-80</v>
      </c>
      <c r="G6032" s="83">
        <v>45.529200000000003</v>
      </c>
      <c r="H6032" s="51">
        <v>-80.75882</v>
      </c>
      <c r="I6032" s="42">
        <v>25</v>
      </c>
      <c r="J6032" s="83">
        <v>4.2023999999999262</v>
      </c>
      <c r="K6032" s="66">
        <v>25.070039999999999</v>
      </c>
      <c r="L6032" s="52">
        <v>30.289300000000001</v>
      </c>
      <c r="M6032" s="52">
        <v>43.670400000000001</v>
      </c>
      <c r="N6032" s="33"/>
      <c r="O6032" s="33"/>
      <c r="P6032" s="33">
        <v>49.621136590229312</v>
      </c>
      <c r="Q6032" s="31">
        <v>20.8955552</v>
      </c>
      <c r="R6032" s="31"/>
      <c r="S6032" s="31"/>
      <c r="T6032" s="31"/>
      <c r="U6032" s="31"/>
      <c r="V6032" s="31"/>
      <c r="W6032" s="31"/>
      <c r="X6032" s="31"/>
      <c r="Y6032" s="31"/>
      <c r="Z6032" s="31"/>
      <c r="AA6032" s="31"/>
      <c r="AB6032" s="31"/>
      <c r="AC6032" s="31"/>
      <c r="AD6032" s="112"/>
      <c r="AE6032" s="116"/>
      <c r="AF6032" s="120">
        <v>0.57246344153128748</v>
      </c>
      <c r="AG6032" s="120">
        <v>7.8145075712514112E-2</v>
      </c>
      <c r="AH6032" s="34"/>
      <c r="AI6032" s="34"/>
      <c r="AJ6032" s="31"/>
      <c r="AK6032" s="31"/>
      <c r="AL6032" s="31"/>
      <c r="AM6032" s="31"/>
    </row>
    <row r="6033" spans="1:39" s="30" customFormat="1" ht="15" customHeight="1" x14ac:dyDescent="0.2">
      <c r="A6033" s="30">
        <v>6175</v>
      </c>
      <c r="B6033" s="48">
        <v>20140630</v>
      </c>
      <c r="C6033" s="50">
        <v>41821</v>
      </c>
      <c r="D6033" s="51">
        <v>7</v>
      </c>
      <c r="E6033" s="30" t="s">
        <v>48</v>
      </c>
      <c r="F6033" s="42">
        <v>-80</v>
      </c>
      <c r="G6033" s="83">
        <v>47.644799999999634</v>
      </c>
      <c r="H6033" s="51">
        <v>-80.794079999999994</v>
      </c>
      <c r="I6033" s="42">
        <v>25</v>
      </c>
      <c r="J6033" s="83">
        <v>7.0391999999999655</v>
      </c>
      <c r="K6033" s="66">
        <v>25.117319999999999</v>
      </c>
      <c r="L6033" s="52">
        <v>29.992699999999999</v>
      </c>
      <c r="M6033" s="52">
        <v>45.330199999999998</v>
      </c>
      <c r="N6033" s="33"/>
      <c r="O6033" s="33"/>
      <c r="P6033" s="33">
        <v>73.765370555001653</v>
      </c>
      <c r="Q6033" s="31">
        <v>23.807519500000001</v>
      </c>
      <c r="R6033" s="31"/>
      <c r="S6033" s="31"/>
      <c r="T6033" s="31"/>
      <c r="U6033" s="31"/>
      <c r="V6033" s="31"/>
      <c r="W6033" s="31"/>
      <c r="X6033" s="31"/>
      <c r="Y6033" s="31"/>
      <c r="Z6033" s="31"/>
      <c r="AA6033" s="31"/>
      <c r="AB6033" s="31"/>
      <c r="AC6033" s="31"/>
      <c r="AD6033" s="112"/>
      <c r="AE6033" s="116"/>
      <c r="AF6033" s="120">
        <v>0.5132245878699403</v>
      </c>
      <c r="AG6033" s="120">
        <v>9.9546008758205948E-2</v>
      </c>
      <c r="AH6033" s="34"/>
      <c r="AI6033" s="34"/>
      <c r="AJ6033" s="31"/>
      <c r="AK6033" s="31"/>
      <c r="AL6033" s="31"/>
      <c r="AM6033" s="31"/>
    </row>
    <row r="6034" spans="1:39" s="30" customFormat="1" ht="15" customHeight="1" x14ac:dyDescent="0.2">
      <c r="A6034" s="30">
        <v>6176</v>
      </c>
      <c r="B6034" s="48">
        <v>20140630</v>
      </c>
      <c r="C6034" s="50">
        <v>41821</v>
      </c>
      <c r="D6034" s="51">
        <v>8</v>
      </c>
      <c r="E6034" s="30" t="s">
        <v>48</v>
      </c>
      <c r="F6034" s="42">
        <v>-80</v>
      </c>
      <c r="G6034" s="83">
        <v>51.842400000000168</v>
      </c>
      <c r="H6034" s="51">
        <v>-80.864040000000003</v>
      </c>
      <c r="I6034" s="42">
        <v>25</v>
      </c>
      <c r="J6034" s="83">
        <v>7.6763999999999299</v>
      </c>
      <c r="K6034" s="66">
        <v>25.127939999999999</v>
      </c>
      <c r="L6034" s="52">
        <v>29.3765</v>
      </c>
      <c r="M6034" s="52">
        <v>40.39</v>
      </c>
      <c r="N6034" s="33"/>
      <c r="O6034" s="33"/>
      <c r="P6034" s="33">
        <v>55.463609172482556</v>
      </c>
      <c r="Q6034" s="31">
        <v>17.790710099999998</v>
      </c>
      <c r="R6034" s="31"/>
      <c r="S6034" s="31"/>
      <c r="T6034" s="31"/>
      <c r="U6034" s="31"/>
      <c r="V6034" s="31"/>
      <c r="W6034" s="31"/>
      <c r="X6034" s="31"/>
      <c r="Y6034" s="31"/>
      <c r="Z6034" s="31"/>
      <c r="AA6034" s="31"/>
      <c r="AB6034" s="31"/>
      <c r="AC6034" s="31"/>
      <c r="AD6034" s="112"/>
      <c r="AE6034" s="116"/>
      <c r="AF6034" s="120">
        <v>1.216556730771766</v>
      </c>
      <c r="AG6034" s="120">
        <v>0.49617079710485346</v>
      </c>
      <c r="AH6034" s="34"/>
      <c r="AI6034" s="34"/>
      <c r="AJ6034" s="31"/>
      <c r="AK6034" s="31"/>
      <c r="AL6034" s="31"/>
      <c r="AM6034" s="31"/>
    </row>
    <row r="6035" spans="1:39" s="30" customFormat="1" ht="15" customHeight="1" x14ac:dyDescent="0.2">
      <c r="A6035" s="30">
        <v>6177</v>
      </c>
      <c r="B6035" s="48">
        <v>20140630</v>
      </c>
      <c r="C6035" s="50">
        <v>41821</v>
      </c>
      <c r="D6035" s="51">
        <v>9</v>
      </c>
      <c r="E6035" s="30" t="s">
        <v>49</v>
      </c>
      <c r="F6035" s="42">
        <v>-80</v>
      </c>
      <c r="G6035" s="83">
        <v>54.356400000000065</v>
      </c>
      <c r="H6035" s="51">
        <v>-80.905940000000001</v>
      </c>
      <c r="I6035" s="42">
        <v>25</v>
      </c>
      <c r="J6035" s="83">
        <v>7.597199999999944</v>
      </c>
      <c r="K6035" s="66">
        <v>25.126619999999999</v>
      </c>
      <c r="L6035" s="52">
        <v>29.792999999999999</v>
      </c>
      <c r="M6035" s="52">
        <v>39.654899999999998</v>
      </c>
      <c r="N6035" s="33"/>
      <c r="O6035" s="33"/>
      <c r="P6035" s="33">
        <v>17.035559986706549</v>
      </c>
      <c r="Q6035" s="31">
        <v>16.4485812</v>
      </c>
      <c r="R6035" s="31"/>
      <c r="S6035" s="31"/>
      <c r="T6035" s="31"/>
      <c r="U6035" s="31"/>
      <c r="V6035" s="31"/>
      <c r="W6035" s="31"/>
      <c r="X6035" s="31"/>
      <c r="Y6035" s="31"/>
      <c r="Z6035" s="31"/>
      <c r="AA6035" s="31"/>
      <c r="AB6035" s="31"/>
      <c r="AC6035" s="31"/>
      <c r="AD6035" s="112"/>
      <c r="AE6035" s="116"/>
      <c r="AF6035" s="120">
        <v>2.0545396479479674</v>
      </c>
      <c r="AG6035" s="120">
        <v>0.83864343786485307</v>
      </c>
      <c r="AH6035" s="34"/>
      <c r="AI6035" s="34"/>
      <c r="AJ6035" s="31"/>
      <c r="AK6035" s="31"/>
      <c r="AL6035" s="31"/>
      <c r="AM6035" s="31"/>
    </row>
    <row r="6036" spans="1:39" s="30" customFormat="1" ht="15" customHeight="1" x14ac:dyDescent="0.2">
      <c r="A6036" s="30">
        <v>6178</v>
      </c>
      <c r="B6036" s="48">
        <v>20140630</v>
      </c>
      <c r="C6036" s="50">
        <v>41821</v>
      </c>
      <c r="D6036" s="51">
        <v>10</v>
      </c>
      <c r="E6036" s="30" t="s">
        <v>49</v>
      </c>
      <c r="F6036" s="42">
        <v>-80</v>
      </c>
      <c r="G6036" s="83">
        <v>59.758800000000178</v>
      </c>
      <c r="H6036" s="51">
        <v>-80.995980000000003</v>
      </c>
      <c r="I6036" s="42">
        <v>25</v>
      </c>
      <c r="J6036" s="83">
        <v>6.6839999999999833</v>
      </c>
      <c r="K6036" s="66">
        <v>25.1114</v>
      </c>
      <c r="L6036" s="52">
        <v>30.0656</v>
      </c>
      <c r="M6036" s="52">
        <v>37.912999999999997</v>
      </c>
      <c r="N6036" s="33"/>
      <c r="O6036" s="33"/>
      <c r="P6036" s="33">
        <v>50.026586905948825</v>
      </c>
      <c r="Q6036" s="31">
        <v>11.771221800000001</v>
      </c>
      <c r="R6036" s="31"/>
      <c r="S6036" s="31"/>
      <c r="T6036" s="31"/>
      <c r="U6036" s="31"/>
      <c r="V6036" s="31"/>
      <c r="W6036" s="31"/>
      <c r="X6036" s="31"/>
      <c r="Y6036" s="31"/>
      <c r="Z6036" s="31"/>
      <c r="AA6036" s="31"/>
      <c r="AB6036" s="31"/>
      <c r="AC6036" s="31"/>
      <c r="AD6036" s="112"/>
      <c r="AE6036" s="116"/>
      <c r="AF6036" s="120">
        <v>0.9881466943014936</v>
      </c>
      <c r="AG6036" s="120">
        <v>0.34653436380878755</v>
      </c>
      <c r="AH6036" s="34"/>
      <c r="AI6036" s="34"/>
      <c r="AJ6036" s="31"/>
      <c r="AK6036" s="31"/>
      <c r="AL6036" s="31"/>
      <c r="AM6036" s="31"/>
    </row>
    <row r="6037" spans="1:39" s="30" customFormat="1" ht="15" customHeight="1" x14ac:dyDescent="0.2">
      <c r="A6037" s="30">
        <v>6179</v>
      </c>
      <c r="B6037" s="48">
        <v>20140630</v>
      </c>
      <c r="C6037" s="50">
        <v>41821</v>
      </c>
      <c r="D6037" s="51">
        <v>11</v>
      </c>
      <c r="E6037" s="30" t="s">
        <v>49</v>
      </c>
      <c r="F6037" s="42">
        <v>-80</v>
      </c>
      <c r="G6037" s="83">
        <v>59.977199999999584</v>
      </c>
      <c r="H6037" s="51">
        <v>-80.999619999999993</v>
      </c>
      <c r="I6037" s="42">
        <v>25</v>
      </c>
      <c r="J6037" s="83">
        <v>4.4651999999999958</v>
      </c>
      <c r="K6037" s="66">
        <v>25.07442</v>
      </c>
      <c r="L6037" s="52">
        <v>30.035599999999999</v>
      </c>
      <c r="M6037" s="52">
        <v>39.0456</v>
      </c>
      <c r="N6037" s="33"/>
      <c r="O6037" s="33"/>
      <c r="P6037" s="33">
        <v>44.832170156198075</v>
      </c>
      <c r="Q6037" s="31">
        <v>12.719552400000003</v>
      </c>
      <c r="R6037" s="31"/>
      <c r="S6037" s="31"/>
      <c r="T6037" s="31"/>
      <c r="U6037" s="31"/>
      <c r="V6037" s="31"/>
      <c r="W6037" s="31"/>
      <c r="X6037" s="31"/>
      <c r="Y6037" s="31"/>
      <c r="Z6037" s="31"/>
      <c r="AA6037" s="31"/>
      <c r="AB6037" s="31"/>
      <c r="AC6037" s="31"/>
      <c r="AD6037" s="112"/>
      <c r="AE6037" s="116"/>
      <c r="AF6037" s="120">
        <v>6.0295646907013998</v>
      </c>
      <c r="AG6037" s="120">
        <v>3.1948062758571484E-3</v>
      </c>
      <c r="AH6037" s="34"/>
      <c r="AI6037" s="34"/>
      <c r="AJ6037" s="31"/>
      <c r="AK6037" s="31"/>
      <c r="AL6037" s="31"/>
      <c r="AM6037" s="31"/>
    </row>
    <row r="6038" spans="1:39" s="30" customFormat="1" ht="15" customHeight="1" x14ac:dyDescent="0.2">
      <c r="A6038" s="30">
        <v>6180</v>
      </c>
      <c r="B6038" s="48">
        <v>20140630</v>
      </c>
      <c r="C6038" s="50">
        <v>41821</v>
      </c>
      <c r="D6038" s="51">
        <v>33</v>
      </c>
      <c r="E6038" s="30" t="s">
        <v>49</v>
      </c>
      <c r="F6038" s="42">
        <v>-80</v>
      </c>
      <c r="G6038" s="83">
        <v>55.193999999999903</v>
      </c>
      <c r="H6038" s="51">
        <v>-80.919899999999998</v>
      </c>
      <c r="I6038" s="42">
        <v>25</v>
      </c>
      <c r="J6038" s="83">
        <v>3.2520000000000948</v>
      </c>
      <c r="K6038" s="66">
        <v>25.054200000000002</v>
      </c>
      <c r="L6038" s="52">
        <v>29.635300000000001</v>
      </c>
      <c r="M6038" s="52">
        <v>37.589799999999997</v>
      </c>
      <c r="N6038" s="33"/>
      <c r="O6038" s="33"/>
      <c r="P6038" s="33">
        <v>44.629444998338322</v>
      </c>
      <c r="Q6038" s="31">
        <v>13.0142314</v>
      </c>
      <c r="R6038" s="31"/>
      <c r="S6038" s="31"/>
      <c r="T6038" s="31"/>
      <c r="U6038" s="31"/>
      <c r="V6038" s="31"/>
      <c r="W6038" s="31"/>
      <c r="X6038" s="31"/>
      <c r="Y6038" s="31"/>
      <c r="Z6038" s="31"/>
      <c r="AA6038" s="31"/>
      <c r="AB6038" s="31"/>
      <c r="AC6038" s="31"/>
      <c r="AD6038" s="112"/>
      <c r="AE6038" s="116"/>
      <c r="AF6038" s="120">
        <v>0.78686225336106586</v>
      </c>
      <c r="AG6038" s="120">
        <v>2.4625429389859121</v>
      </c>
      <c r="AH6038" s="34"/>
      <c r="AI6038" s="34"/>
      <c r="AJ6038" s="31"/>
      <c r="AK6038" s="31"/>
      <c r="AL6038" s="31"/>
      <c r="AM6038" s="31"/>
    </row>
    <row r="6039" spans="1:39" s="30" customFormat="1" ht="15" customHeight="1" x14ac:dyDescent="0.2">
      <c r="A6039" s="30">
        <v>6181</v>
      </c>
      <c r="B6039" s="48">
        <v>20140630</v>
      </c>
      <c r="C6039" s="50">
        <v>41821</v>
      </c>
      <c r="D6039" s="51">
        <v>32</v>
      </c>
      <c r="E6039" s="30" t="s">
        <v>49</v>
      </c>
      <c r="F6039" s="42">
        <v>-80</v>
      </c>
      <c r="G6039" s="83">
        <v>55.543199999999899</v>
      </c>
      <c r="H6039" s="51">
        <v>-80.925719999999998</v>
      </c>
      <c r="I6039" s="42">
        <v>25</v>
      </c>
      <c r="J6039" s="83">
        <v>0.70559999999993295</v>
      </c>
      <c r="K6039" s="66">
        <v>25.011759999999999</v>
      </c>
      <c r="L6039" s="52">
        <v>30.437200000000001</v>
      </c>
      <c r="M6039" s="52">
        <v>40.712000000000003</v>
      </c>
      <c r="N6039" s="33"/>
      <c r="O6039" s="33"/>
      <c r="P6039" s="33">
        <v>75.752741774675968</v>
      </c>
      <c r="Q6039" s="31">
        <v>18.018416600000002</v>
      </c>
      <c r="R6039" s="31"/>
      <c r="S6039" s="31"/>
      <c r="T6039" s="31"/>
      <c r="U6039" s="31"/>
      <c r="V6039" s="31"/>
      <c r="W6039" s="31"/>
      <c r="X6039" s="31"/>
      <c r="Y6039" s="31"/>
      <c r="Z6039" s="31"/>
      <c r="AA6039" s="31"/>
      <c r="AB6039" s="31"/>
      <c r="AC6039" s="31"/>
      <c r="AD6039" s="112"/>
      <c r="AE6039" s="116"/>
      <c r="AF6039" s="120">
        <v>0.86910205016396458</v>
      </c>
      <c r="AG6039" s="120">
        <v>0.30798713540439621</v>
      </c>
      <c r="AH6039" s="34"/>
      <c r="AI6039" s="34"/>
      <c r="AJ6039" s="31"/>
      <c r="AK6039" s="31"/>
      <c r="AL6039" s="31"/>
      <c r="AM6039" s="31"/>
    </row>
    <row r="6040" spans="1:39" s="30" customFormat="1" ht="15" customHeight="1" x14ac:dyDescent="0.2">
      <c r="A6040" s="30">
        <v>6182</v>
      </c>
      <c r="B6040" s="48">
        <v>20140630</v>
      </c>
      <c r="C6040" s="50">
        <v>41821</v>
      </c>
      <c r="D6040" s="51">
        <v>31</v>
      </c>
      <c r="E6040" s="30" t="s">
        <v>49</v>
      </c>
      <c r="F6040" s="42">
        <v>-80</v>
      </c>
      <c r="G6040" s="83">
        <v>52.096799999999917</v>
      </c>
      <c r="H6040" s="51">
        <v>-80.868279999999999</v>
      </c>
      <c r="I6040" s="42">
        <v>25</v>
      </c>
      <c r="J6040" s="83">
        <v>0.65640000000009024</v>
      </c>
      <c r="K6040" s="66">
        <v>25.010940000000002</v>
      </c>
      <c r="L6040" s="52">
        <v>30.5197</v>
      </c>
      <c r="M6040" s="52">
        <v>41.323900000000002</v>
      </c>
      <c r="N6040" s="33"/>
      <c r="O6040" s="33"/>
      <c r="P6040" s="33">
        <v>74.619474908607515</v>
      </c>
      <c r="Q6040" s="31">
        <v>18.639921400000002</v>
      </c>
      <c r="R6040" s="31"/>
      <c r="S6040" s="31"/>
      <c r="T6040" s="31"/>
      <c r="U6040" s="31"/>
      <c r="V6040" s="31"/>
      <c r="W6040" s="31"/>
      <c r="X6040" s="31"/>
      <c r="Y6040" s="31"/>
      <c r="Z6040" s="31"/>
      <c r="AA6040" s="31"/>
      <c r="AB6040" s="31"/>
      <c r="AC6040" s="31"/>
      <c r="AD6040" s="112"/>
      <c r="AE6040" s="116"/>
      <c r="AF6040" s="120">
        <v>3.6127976579051104</v>
      </c>
      <c r="AG6040" s="120">
        <v>0.3769241695727194</v>
      </c>
      <c r="AH6040" s="34"/>
      <c r="AI6040" s="34"/>
      <c r="AJ6040" s="31"/>
      <c r="AK6040" s="31"/>
      <c r="AL6040" s="31"/>
      <c r="AM6040" s="31"/>
    </row>
    <row r="6041" spans="1:39" s="30" customFormat="1" ht="15" customHeight="1" x14ac:dyDescent="0.2">
      <c r="A6041" s="30">
        <v>6183</v>
      </c>
      <c r="B6041" s="48">
        <v>20140630</v>
      </c>
      <c r="C6041" s="50">
        <v>41821</v>
      </c>
      <c r="D6041" s="51">
        <v>35</v>
      </c>
      <c r="E6041" s="30" t="s">
        <v>49</v>
      </c>
      <c r="F6041" s="42">
        <v>-80</v>
      </c>
      <c r="G6041" s="83">
        <v>52.735199999999622</v>
      </c>
      <c r="H6041" s="51">
        <v>-80.878919999999994</v>
      </c>
      <c r="I6041" s="42">
        <v>24</v>
      </c>
      <c r="J6041" s="83">
        <v>58.286400000000071</v>
      </c>
      <c r="K6041" s="66">
        <v>24.971440000000001</v>
      </c>
      <c r="L6041" s="52">
        <v>30.919699999999999</v>
      </c>
      <c r="M6041" s="52">
        <v>39.664999999999999</v>
      </c>
      <c r="N6041" s="33"/>
      <c r="O6041" s="33"/>
      <c r="P6041" s="33">
        <v>77.012296444001322</v>
      </c>
      <c r="Q6041" s="31">
        <v>13.700029800000001</v>
      </c>
      <c r="R6041" s="31"/>
      <c r="S6041" s="31"/>
      <c r="T6041" s="31"/>
      <c r="U6041" s="31"/>
      <c r="V6041" s="31"/>
      <c r="W6041" s="31"/>
      <c r="X6041" s="31"/>
      <c r="Y6041" s="31"/>
      <c r="Z6041" s="31"/>
      <c r="AA6041" s="31"/>
      <c r="AB6041" s="31"/>
      <c r="AC6041" s="31"/>
      <c r="AD6041" s="112"/>
      <c r="AE6041" s="116"/>
      <c r="AF6041" s="120">
        <v>1.2750176818918515</v>
      </c>
      <c r="AG6041" s="120">
        <v>4.1718899783080715E-2</v>
      </c>
      <c r="AH6041" s="34"/>
      <c r="AI6041" s="34"/>
      <c r="AJ6041" s="31"/>
      <c r="AK6041" s="31"/>
      <c r="AL6041" s="31"/>
      <c r="AM6041" s="31"/>
    </row>
    <row r="6042" spans="1:39" s="30" customFormat="1" ht="15" customHeight="1" x14ac:dyDescent="0.2">
      <c r="A6042" s="30">
        <v>6184</v>
      </c>
      <c r="B6042" s="48">
        <v>20140630</v>
      </c>
      <c r="C6042" s="50">
        <v>41821</v>
      </c>
      <c r="D6042" s="51">
        <v>30</v>
      </c>
      <c r="E6042" s="30" t="s">
        <v>49</v>
      </c>
      <c r="F6042" s="42">
        <v>-80</v>
      </c>
      <c r="G6042" s="83">
        <v>50.108399999999733</v>
      </c>
      <c r="H6042" s="51">
        <v>-80.835139999999996</v>
      </c>
      <c r="I6042" s="42">
        <v>24</v>
      </c>
      <c r="J6042" s="83">
        <v>58.53119999999997</v>
      </c>
      <c r="K6042" s="66">
        <v>24.975519999999999</v>
      </c>
      <c r="L6042" s="52">
        <v>30.9922</v>
      </c>
      <c r="M6042" s="52">
        <v>41.085900000000002</v>
      </c>
      <c r="N6042" s="33"/>
      <c r="O6042" s="33"/>
      <c r="P6042" s="33">
        <v>73.32003988035892</v>
      </c>
      <c r="Q6042" s="31">
        <v>18.050563400000001</v>
      </c>
      <c r="R6042" s="31"/>
      <c r="S6042" s="31"/>
      <c r="T6042" s="31"/>
      <c r="U6042" s="31"/>
      <c r="V6042" s="31"/>
      <c r="W6042" s="31"/>
      <c r="X6042" s="31"/>
      <c r="Y6042" s="31"/>
      <c r="Z6042" s="31"/>
      <c r="AA6042" s="31"/>
      <c r="AB6042" s="31"/>
      <c r="AC6042" s="31"/>
      <c r="AD6042" s="112"/>
      <c r="AE6042" s="116"/>
      <c r="AF6042" s="120">
        <v>1.3101773572511155</v>
      </c>
      <c r="AG6042" s="120">
        <v>0.20109243743165384</v>
      </c>
      <c r="AH6042" s="34"/>
      <c r="AI6042" s="34"/>
      <c r="AJ6042" s="31"/>
      <c r="AK6042" s="31"/>
      <c r="AL6042" s="31"/>
      <c r="AM6042" s="31"/>
    </row>
    <row r="6043" spans="1:39" s="30" customFormat="1" ht="15" customHeight="1" x14ac:dyDescent="0.2">
      <c r="A6043" s="30">
        <v>6185</v>
      </c>
      <c r="B6043" s="48">
        <v>20140630</v>
      </c>
      <c r="C6043" s="50">
        <v>41821</v>
      </c>
      <c r="D6043" s="51">
        <v>29</v>
      </c>
      <c r="E6043" s="30" t="s">
        <v>50</v>
      </c>
      <c r="F6043" s="42">
        <v>-80</v>
      </c>
      <c r="G6043" s="83">
        <v>48.684000000000367</v>
      </c>
      <c r="H6043" s="51">
        <v>-80.811400000000006</v>
      </c>
      <c r="I6043" s="42">
        <v>24</v>
      </c>
      <c r="J6043" s="83">
        <v>59.914800000000028</v>
      </c>
      <c r="K6043" s="66">
        <v>24.99858</v>
      </c>
      <c r="L6043" s="52">
        <v>31.0045</v>
      </c>
      <c r="M6043" s="52">
        <v>41.902900000000002</v>
      </c>
      <c r="N6043" s="33"/>
      <c r="O6043" s="33"/>
      <c r="P6043" s="33">
        <v>75.633100697906272</v>
      </c>
      <c r="Q6043" s="31">
        <v>21.026821299999998</v>
      </c>
      <c r="R6043" s="31"/>
      <c r="S6043" s="31"/>
      <c r="T6043" s="31"/>
      <c r="U6043" s="31"/>
      <c r="V6043" s="31"/>
      <c r="W6043" s="31"/>
      <c r="X6043" s="31"/>
      <c r="Y6043" s="31"/>
      <c r="Z6043" s="31"/>
      <c r="AA6043" s="31"/>
      <c r="AB6043" s="31"/>
      <c r="AC6043" s="31"/>
      <c r="AD6043" s="112"/>
      <c r="AE6043" s="116"/>
      <c r="AF6043" s="120">
        <v>0.46666478204113887</v>
      </c>
      <c r="AG6043" s="120">
        <v>0.15977527369739541</v>
      </c>
      <c r="AH6043" s="34"/>
      <c r="AI6043" s="34"/>
      <c r="AJ6043" s="31"/>
      <c r="AK6043" s="31"/>
      <c r="AL6043" s="31"/>
      <c r="AM6043" s="31"/>
    </row>
    <row r="6044" spans="1:39" s="30" customFormat="1" ht="15" customHeight="1" x14ac:dyDescent="0.2">
      <c r="A6044" s="30">
        <v>6186</v>
      </c>
      <c r="B6044" s="48">
        <v>20140630</v>
      </c>
      <c r="C6044" s="50">
        <v>41821</v>
      </c>
      <c r="D6044" s="51">
        <v>28</v>
      </c>
      <c r="E6044" s="30" t="s">
        <v>50</v>
      </c>
      <c r="F6044" s="42">
        <v>-80</v>
      </c>
      <c r="G6044" s="83">
        <v>47.092800000000068</v>
      </c>
      <c r="H6044" s="51">
        <v>-80.784880000000001</v>
      </c>
      <c r="I6044" s="42">
        <v>25</v>
      </c>
      <c r="J6044" s="83">
        <v>5.8799999999905594E-2</v>
      </c>
      <c r="K6044" s="66">
        <v>25.000979999999998</v>
      </c>
      <c r="L6044" s="52">
        <v>30.878399999999999</v>
      </c>
      <c r="M6044" s="52">
        <v>43.7849</v>
      </c>
      <c r="N6044" s="33"/>
      <c r="O6044" s="33"/>
      <c r="P6044" s="33">
        <v>72.143569292123615</v>
      </c>
      <c r="Q6044" s="31">
        <v>23.121721100000002</v>
      </c>
      <c r="R6044" s="31"/>
      <c r="S6044" s="31"/>
      <c r="T6044" s="31"/>
      <c r="U6044" s="31"/>
      <c r="V6044" s="31"/>
      <c r="W6044" s="31"/>
      <c r="X6044" s="31"/>
      <c r="Y6044" s="31"/>
      <c r="Z6044" s="31"/>
      <c r="AA6044" s="31"/>
      <c r="AB6044" s="31"/>
      <c r="AC6044" s="31"/>
      <c r="AD6044" s="112"/>
      <c r="AE6044" s="116"/>
      <c r="AF6044" s="120">
        <v>0.84682877186317951</v>
      </c>
      <c r="AG6044" s="120">
        <v>0.29531290395430299</v>
      </c>
      <c r="AH6044" s="34"/>
      <c r="AI6044" s="34"/>
      <c r="AJ6044" s="31"/>
      <c r="AK6044" s="31"/>
      <c r="AL6044" s="31"/>
      <c r="AM6044" s="31"/>
    </row>
    <row r="6045" spans="1:39" s="30" customFormat="1" ht="15" customHeight="1" x14ac:dyDescent="0.2">
      <c r="A6045" s="30">
        <v>6187</v>
      </c>
      <c r="B6045" s="48">
        <v>20140630</v>
      </c>
      <c r="C6045" s="50">
        <v>41821</v>
      </c>
      <c r="D6045" s="51">
        <v>27</v>
      </c>
      <c r="E6045" s="30" t="s">
        <v>50</v>
      </c>
      <c r="F6045" s="42">
        <v>-80</v>
      </c>
      <c r="G6045" s="83">
        <v>44.930400000000077</v>
      </c>
      <c r="H6045" s="51">
        <v>-80.748840000000001</v>
      </c>
      <c r="I6045" s="42">
        <v>25</v>
      </c>
      <c r="J6045" s="83">
        <v>0.33959999999993329</v>
      </c>
      <c r="K6045" s="66">
        <v>25.005659999999999</v>
      </c>
      <c r="L6045" s="52">
        <v>31.100899999999999</v>
      </c>
      <c r="M6045" s="52">
        <v>43.622199999999999</v>
      </c>
      <c r="N6045" s="33"/>
      <c r="O6045" s="33"/>
      <c r="P6045" s="33">
        <v>72.060485211033566</v>
      </c>
      <c r="Q6045" s="31">
        <v>17.005792400000001</v>
      </c>
      <c r="R6045" s="31"/>
      <c r="S6045" s="31"/>
      <c r="T6045" s="31"/>
      <c r="U6045" s="31"/>
      <c r="V6045" s="31"/>
      <c r="W6045" s="31"/>
      <c r="X6045" s="31"/>
      <c r="Y6045" s="31"/>
      <c r="Z6045" s="31"/>
      <c r="AA6045" s="31"/>
      <c r="AB6045" s="31"/>
      <c r="AC6045" s="31"/>
      <c r="AD6045" s="112"/>
      <c r="AE6045" s="116"/>
      <c r="AF6045" s="120">
        <v>1.4086244482570542</v>
      </c>
      <c r="AG6045" s="120">
        <v>0.10938126100354877</v>
      </c>
      <c r="AH6045" s="34"/>
      <c r="AI6045" s="34"/>
      <c r="AJ6045" s="31"/>
      <c r="AK6045" s="31"/>
      <c r="AL6045" s="31"/>
      <c r="AM6045" s="31"/>
    </row>
    <row r="6046" spans="1:39" s="30" customFormat="1" ht="15" customHeight="1" x14ac:dyDescent="0.2">
      <c r="A6046" s="30">
        <v>6188</v>
      </c>
      <c r="B6046" s="48">
        <v>20140630</v>
      </c>
      <c r="C6046" s="50">
        <v>41821</v>
      </c>
      <c r="D6046" s="51">
        <v>26</v>
      </c>
      <c r="E6046" s="30" t="s">
        <v>50</v>
      </c>
      <c r="F6046" s="42">
        <v>-80</v>
      </c>
      <c r="G6046" s="83">
        <v>43.295999999999708</v>
      </c>
      <c r="H6046" s="51">
        <v>-80.721599999999995</v>
      </c>
      <c r="I6046" s="42">
        <v>25</v>
      </c>
      <c r="J6046" s="83">
        <v>1.4556000000001035</v>
      </c>
      <c r="K6046" s="66">
        <v>25.024260000000002</v>
      </c>
      <c r="L6046" s="52">
        <v>31.189900000000002</v>
      </c>
      <c r="M6046" s="52">
        <v>42.368000000000002</v>
      </c>
      <c r="N6046" s="33"/>
      <c r="O6046" s="33"/>
      <c r="P6046" s="33">
        <v>74.253904951811222</v>
      </c>
      <c r="Q6046" s="31">
        <v>12.915112100000002</v>
      </c>
      <c r="R6046" s="31"/>
      <c r="S6046" s="31"/>
      <c r="T6046" s="31"/>
      <c r="U6046" s="31"/>
      <c r="V6046" s="31"/>
      <c r="W6046" s="31"/>
      <c r="X6046" s="31"/>
      <c r="Y6046" s="31"/>
      <c r="Z6046" s="31"/>
      <c r="AA6046" s="31"/>
      <c r="AB6046" s="31"/>
      <c r="AC6046" s="31"/>
      <c r="AD6046" s="112"/>
      <c r="AE6046" s="116"/>
      <c r="AF6046" s="120">
        <v>0.62225249230227297</v>
      </c>
      <c r="AG6046" s="120">
        <v>0.10336095191298209</v>
      </c>
      <c r="AH6046" s="34"/>
      <c r="AI6046" s="34"/>
      <c r="AJ6046" s="31"/>
      <c r="AK6046" s="31"/>
      <c r="AL6046" s="31"/>
      <c r="AM6046" s="31"/>
    </row>
    <row r="6047" spans="1:39" s="30" customFormat="1" ht="15" customHeight="1" x14ac:dyDescent="0.2">
      <c r="A6047" s="30">
        <v>6189</v>
      </c>
      <c r="B6047" s="48">
        <v>20140630</v>
      </c>
      <c r="C6047" s="50">
        <v>41821</v>
      </c>
      <c r="D6047" s="51">
        <v>36</v>
      </c>
      <c r="E6047" s="30" t="s">
        <v>50</v>
      </c>
      <c r="F6047" s="42">
        <v>-80</v>
      </c>
      <c r="G6047" s="83">
        <v>47.599199999999655</v>
      </c>
      <c r="H6047" s="51">
        <v>-80.793319999999994</v>
      </c>
      <c r="I6047" s="42">
        <v>24</v>
      </c>
      <c r="J6047" s="83">
        <v>57.590399999999988</v>
      </c>
      <c r="K6047" s="66">
        <v>24.95984</v>
      </c>
      <c r="L6047" s="52">
        <v>31.792300000000001</v>
      </c>
      <c r="M6047" s="52">
        <v>43.323</v>
      </c>
      <c r="N6047" s="33"/>
      <c r="O6047" s="33"/>
      <c r="P6047" s="33">
        <v>75.835825855766032</v>
      </c>
      <c r="Q6047" s="31">
        <v>19.947224599999998</v>
      </c>
      <c r="R6047" s="31"/>
      <c r="S6047" s="31"/>
      <c r="T6047" s="31"/>
      <c r="U6047" s="31"/>
      <c r="V6047" s="31"/>
      <c r="W6047" s="31"/>
      <c r="X6047" s="31"/>
      <c r="Y6047" s="31"/>
      <c r="Z6047" s="31"/>
      <c r="AA6047" s="31"/>
      <c r="AB6047" s="31"/>
      <c r="AC6047" s="31"/>
      <c r="AD6047" s="112"/>
      <c r="AE6047" s="116"/>
      <c r="AF6047" s="120">
        <v>0.75369558633767497</v>
      </c>
      <c r="AG6047" s="120">
        <v>0.19129934161577056</v>
      </c>
      <c r="AH6047" s="34"/>
      <c r="AI6047" s="34"/>
      <c r="AJ6047" s="31"/>
      <c r="AK6047" s="31"/>
      <c r="AL6047" s="31"/>
      <c r="AM6047" s="31"/>
    </row>
    <row r="6048" spans="1:39" s="30" customFormat="1" ht="15" customHeight="1" x14ac:dyDescent="0.2">
      <c r="A6048" s="30">
        <v>6190</v>
      </c>
      <c r="B6048" s="48">
        <v>20140630</v>
      </c>
      <c r="C6048" s="50">
        <v>41821</v>
      </c>
      <c r="D6048" s="51">
        <v>37</v>
      </c>
      <c r="E6048" s="30" t="s">
        <v>50</v>
      </c>
      <c r="F6048" s="42">
        <v>-80</v>
      </c>
      <c r="G6048" s="83">
        <v>45.674400000000048</v>
      </c>
      <c r="H6048" s="51">
        <v>-80.761240000000001</v>
      </c>
      <c r="I6048" s="42">
        <v>24</v>
      </c>
      <c r="J6048" s="83">
        <v>55.954800000000091</v>
      </c>
      <c r="K6048" s="66">
        <v>24.932580000000002</v>
      </c>
      <c r="L6048" s="52">
        <v>31.397500000000001</v>
      </c>
      <c r="M6048" s="52">
        <v>42.372300000000003</v>
      </c>
      <c r="N6048" s="33"/>
      <c r="O6048" s="33"/>
      <c r="P6048" s="33">
        <v>74.293785310734478</v>
      </c>
      <c r="Q6048" s="31">
        <v>13.863442700000002</v>
      </c>
      <c r="R6048" s="31"/>
      <c r="S6048" s="31"/>
      <c r="T6048" s="31"/>
      <c r="U6048" s="31"/>
      <c r="V6048" s="31"/>
      <c r="W6048" s="31"/>
      <c r="X6048" s="31"/>
      <c r="Y6048" s="31"/>
      <c r="Z6048" s="31"/>
      <c r="AA6048" s="31"/>
      <c r="AB6048" s="31"/>
      <c r="AC6048" s="31"/>
      <c r="AD6048" s="112"/>
      <c r="AE6048" s="116"/>
      <c r="AF6048" s="120">
        <v>0.53143260507136181</v>
      </c>
      <c r="AG6048" s="120">
        <v>8.0415332560665256E-2</v>
      </c>
      <c r="AH6048" s="34"/>
      <c r="AI6048" s="34"/>
      <c r="AJ6048" s="31"/>
      <c r="AK6048" s="31"/>
      <c r="AL6048" s="31"/>
      <c r="AM6048" s="31"/>
    </row>
    <row r="6049" spans="1:39" s="30" customFormat="1" ht="15" customHeight="1" x14ac:dyDescent="0.2">
      <c r="A6049" s="30">
        <v>6191</v>
      </c>
      <c r="B6049" s="48">
        <v>20140630</v>
      </c>
      <c r="C6049" s="50">
        <v>41821</v>
      </c>
      <c r="D6049" s="51">
        <v>38</v>
      </c>
      <c r="E6049" s="30" t="s">
        <v>50</v>
      </c>
      <c r="F6049" s="42">
        <v>-80</v>
      </c>
      <c r="G6049" s="83">
        <v>41.848799999999926</v>
      </c>
      <c r="H6049" s="51">
        <v>-80.697479999999999</v>
      </c>
      <c r="I6049" s="42">
        <v>24</v>
      </c>
      <c r="J6049" s="83">
        <v>59.155200000000008</v>
      </c>
      <c r="K6049" s="66">
        <v>24.98592</v>
      </c>
      <c r="L6049" s="52">
        <v>31.427399999999999</v>
      </c>
      <c r="M6049" s="52">
        <v>42.590400000000002</v>
      </c>
      <c r="N6049" s="33"/>
      <c r="O6049" s="33"/>
      <c r="P6049" s="33">
        <v>43.087404453306746</v>
      </c>
      <c r="Q6049" s="31">
        <v>13.046378200000003</v>
      </c>
      <c r="R6049" s="31"/>
      <c r="S6049" s="31"/>
      <c r="T6049" s="31"/>
      <c r="U6049" s="31"/>
      <c r="V6049" s="31"/>
      <c r="W6049" s="31"/>
      <c r="X6049" s="31"/>
      <c r="Y6049" s="31"/>
      <c r="Z6049" s="31"/>
      <c r="AA6049" s="31"/>
      <c r="AB6049" s="31"/>
      <c r="AC6049" s="31"/>
      <c r="AD6049" s="112"/>
      <c r="AE6049" s="116"/>
      <c r="AF6049" s="120">
        <v>0.78476395401877019</v>
      </c>
      <c r="AG6049" s="120">
        <v>7.2206042231544698E-2</v>
      </c>
      <c r="AH6049" s="34"/>
      <c r="AI6049" s="34"/>
      <c r="AJ6049" s="31"/>
      <c r="AK6049" s="31"/>
      <c r="AL6049" s="31"/>
      <c r="AM6049" s="31"/>
    </row>
    <row r="6050" spans="1:39" s="30" customFormat="1" ht="15" customHeight="1" x14ac:dyDescent="0.2">
      <c r="A6050" s="30">
        <v>6192</v>
      </c>
      <c r="B6050" s="48">
        <v>20140630</v>
      </c>
      <c r="C6050" s="50">
        <v>41821</v>
      </c>
      <c r="D6050" s="51">
        <v>39</v>
      </c>
      <c r="E6050" s="30" t="s">
        <v>50</v>
      </c>
      <c r="F6050" s="42">
        <v>-80</v>
      </c>
      <c r="G6050" s="83">
        <v>38.787600000000282</v>
      </c>
      <c r="H6050" s="51">
        <v>-80.646460000000005</v>
      </c>
      <c r="I6050" s="42">
        <v>25</v>
      </c>
      <c r="J6050" s="83">
        <v>0.46560000000006596</v>
      </c>
      <c r="K6050" s="66">
        <v>25.007760000000001</v>
      </c>
      <c r="L6050" s="52">
        <v>31.244900000000001</v>
      </c>
      <c r="M6050" s="52">
        <v>40.165199999999999</v>
      </c>
      <c r="N6050" s="33"/>
      <c r="O6050" s="33"/>
      <c r="P6050" s="33">
        <v>41.79129278830176</v>
      </c>
      <c r="Q6050" s="31">
        <v>8.1064866000000002</v>
      </c>
      <c r="R6050" s="31"/>
      <c r="S6050" s="31"/>
      <c r="T6050" s="31"/>
      <c r="U6050" s="31"/>
      <c r="V6050" s="31"/>
      <c r="W6050" s="31"/>
      <c r="X6050" s="31"/>
      <c r="Y6050" s="31"/>
      <c r="Z6050" s="31"/>
      <c r="AA6050" s="31"/>
      <c r="AB6050" s="31"/>
      <c r="AC6050" s="31"/>
      <c r="AD6050" s="112"/>
      <c r="AE6050" s="116"/>
      <c r="AF6050" s="120">
        <v>0.98755443239036178</v>
      </c>
      <c r="AG6050" s="120">
        <v>0.15815331585067965</v>
      </c>
      <c r="AH6050" s="34"/>
      <c r="AI6050" s="34"/>
      <c r="AJ6050" s="31"/>
      <c r="AK6050" s="31"/>
      <c r="AL6050" s="31"/>
      <c r="AM6050" s="31"/>
    </row>
    <row r="6051" spans="1:39" s="30" customFormat="1" ht="15" customHeight="1" x14ac:dyDescent="0.2">
      <c r="A6051" s="30">
        <v>6193</v>
      </c>
      <c r="B6051" s="48">
        <v>20140630</v>
      </c>
      <c r="C6051" s="50">
        <v>41821</v>
      </c>
      <c r="D6051" s="51">
        <v>40</v>
      </c>
      <c r="E6051" s="30" t="s">
        <v>47</v>
      </c>
      <c r="F6051" s="42">
        <v>-80</v>
      </c>
      <c r="G6051" s="83">
        <v>35.916000000000281</v>
      </c>
      <c r="H6051" s="51">
        <v>-80.598600000000005</v>
      </c>
      <c r="I6051" s="42">
        <v>25</v>
      </c>
      <c r="J6051" s="83">
        <v>1.0416000000000025</v>
      </c>
      <c r="K6051" s="66">
        <v>25.01736</v>
      </c>
      <c r="L6051" s="52">
        <v>31.432400000000001</v>
      </c>
      <c r="M6051" s="52">
        <v>40.119500000000002</v>
      </c>
      <c r="N6051" s="33"/>
      <c r="O6051" s="33"/>
      <c r="P6051" s="33">
        <v>66.420737786640089</v>
      </c>
      <c r="Q6051" s="31">
        <v>7.4528350000000003</v>
      </c>
      <c r="R6051" s="31"/>
      <c r="S6051" s="31"/>
      <c r="T6051" s="31"/>
      <c r="U6051" s="31"/>
      <c r="V6051" s="31"/>
      <c r="W6051" s="31"/>
      <c r="X6051" s="31"/>
      <c r="Y6051" s="31"/>
      <c r="Z6051" s="31"/>
      <c r="AA6051" s="31"/>
      <c r="AB6051" s="31"/>
      <c r="AC6051" s="31"/>
      <c r="AD6051" s="112"/>
      <c r="AE6051" s="116"/>
      <c r="AF6051" s="120">
        <v>0.54628546505925368</v>
      </c>
      <c r="AG6051" s="120">
        <v>9.0258462546031065E-2</v>
      </c>
      <c r="AH6051" s="34"/>
      <c r="AI6051" s="34"/>
      <c r="AJ6051" s="31"/>
      <c r="AK6051" s="31"/>
      <c r="AL6051" s="31"/>
      <c r="AM6051" s="31"/>
    </row>
    <row r="6052" spans="1:39" s="30" customFormat="1" ht="15" customHeight="1" x14ac:dyDescent="0.2">
      <c r="A6052" s="30">
        <v>6194</v>
      </c>
      <c r="B6052" s="48">
        <v>20140630</v>
      </c>
      <c r="C6052" s="50">
        <v>41822</v>
      </c>
      <c r="D6052" s="51">
        <v>18</v>
      </c>
      <c r="E6052" s="30" t="s">
        <v>50</v>
      </c>
      <c r="F6052" s="42">
        <v>-80</v>
      </c>
      <c r="G6052" s="83">
        <v>36.675600000000088</v>
      </c>
      <c r="H6052" s="51">
        <v>-80.611260000000001</v>
      </c>
      <c r="I6052" s="42">
        <v>24</v>
      </c>
      <c r="J6052" s="83">
        <v>58.666799999999952</v>
      </c>
      <c r="K6052" s="66">
        <v>24.977779999999999</v>
      </c>
      <c r="L6052" s="52">
        <v>30.137799999999999</v>
      </c>
      <c r="M6052" s="52">
        <v>39.432099999999998</v>
      </c>
      <c r="N6052" s="33"/>
      <c r="O6052" s="33"/>
      <c r="P6052" s="33">
        <v>68.654037886340973</v>
      </c>
      <c r="Q6052" s="31">
        <v>6.113385000000001</v>
      </c>
      <c r="R6052" s="31"/>
      <c r="S6052" s="31"/>
      <c r="T6052" s="31"/>
      <c r="U6052" s="31"/>
      <c r="V6052" s="31"/>
      <c r="W6052" s="31"/>
      <c r="X6052" s="31"/>
      <c r="Y6052" s="31"/>
      <c r="Z6052" s="31"/>
      <c r="AA6052" s="31"/>
      <c r="AB6052" s="31"/>
      <c r="AC6052" s="31"/>
      <c r="AD6052" s="112"/>
      <c r="AE6052" s="116"/>
      <c r="AF6052" s="120">
        <v>0.41194354184562998</v>
      </c>
      <c r="AG6052" s="120">
        <v>0.12954315923726567</v>
      </c>
      <c r="AH6052" s="34"/>
      <c r="AI6052" s="34"/>
      <c r="AJ6052" s="31"/>
      <c r="AK6052" s="31"/>
      <c r="AL6052" s="31"/>
      <c r="AM6052" s="31"/>
    </row>
    <row r="6053" spans="1:39" s="30" customFormat="1" ht="15" customHeight="1" x14ac:dyDescent="0.2">
      <c r="A6053" s="30">
        <v>6195</v>
      </c>
      <c r="B6053" s="48">
        <v>20140630</v>
      </c>
      <c r="C6053" s="50">
        <v>41822</v>
      </c>
      <c r="D6053" s="51">
        <v>17</v>
      </c>
      <c r="E6053" s="30" t="s">
        <v>50</v>
      </c>
      <c r="F6053" s="42">
        <v>-80</v>
      </c>
      <c r="G6053" s="83">
        <v>42.536399999999901</v>
      </c>
      <c r="H6053" s="51">
        <v>-80.708939999999998</v>
      </c>
      <c r="I6053" s="42">
        <v>24</v>
      </c>
      <c r="J6053" s="83">
        <v>55.339199999999948</v>
      </c>
      <c r="K6053" s="66">
        <v>24.922319999999999</v>
      </c>
      <c r="L6053" s="52">
        <v>30.2989</v>
      </c>
      <c r="M6053" s="52">
        <v>41.4407</v>
      </c>
      <c r="N6053" s="33"/>
      <c r="O6053" s="33"/>
      <c r="P6053" s="33">
        <v>75.712861415752741</v>
      </c>
      <c r="Q6053" s="31">
        <v>11.345276700000001</v>
      </c>
      <c r="R6053" s="31"/>
      <c r="S6053" s="31"/>
      <c r="T6053" s="31"/>
      <c r="U6053" s="31"/>
      <c r="V6053" s="31"/>
      <c r="W6053" s="31"/>
      <c r="X6053" s="31"/>
      <c r="Y6053" s="31"/>
      <c r="Z6053" s="31"/>
      <c r="AA6053" s="31"/>
      <c r="AB6053" s="31"/>
      <c r="AC6053" s="31"/>
      <c r="AD6053" s="112"/>
      <c r="AE6053" s="116"/>
      <c r="AF6053" s="120">
        <v>0.52212117908506883</v>
      </c>
      <c r="AG6053" s="120">
        <v>3.8180042179778516E-2</v>
      </c>
      <c r="AH6053" s="34"/>
      <c r="AI6053" s="34"/>
      <c r="AJ6053" s="31"/>
      <c r="AK6053" s="31"/>
      <c r="AL6053" s="31"/>
      <c r="AM6053" s="31"/>
    </row>
    <row r="6054" spans="1:39" s="30" customFormat="1" ht="15" customHeight="1" x14ac:dyDescent="0.2">
      <c r="A6054" s="30">
        <v>6196</v>
      </c>
      <c r="B6054" s="48">
        <v>20140630</v>
      </c>
      <c r="C6054" s="50">
        <v>41822</v>
      </c>
      <c r="D6054" s="51">
        <v>16</v>
      </c>
      <c r="E6054" s="30" t="s">
        <v>50</v>
      </c>
      <c r="F6054" s="42">
        <v>-80</v>
      </c>
      <c r="G6054" s="83">
        <v>49.856399999999894</v>
      </c>
      <c r="H6054" s="51">
        <v>-80.830939999999998</v>
      </c>
      <c r="I6054" s="42">
        <v>24</v>
      </c>
      <c r="J6054" s="83">
        <v>52.496399999999923</v>
      </c>
      <c r="K6054" s="66">
        <v>24.874939999999999</v>
      </c>
      <c r="L6054" s="52">
        <v>30.116900000000001</v>
      </c>
      <c r="M6054" s="52">
        <v>38.809800000000003</v>
      </c>
      <c r="N6054" s="33"/>
      <c r="O6054" s="33"/>
      <c r="P6054" s="33">
        <v>70.478564307078756</v>
      </c>
      <c r="Q6054" s="31">
        <v>10.822891200000003</v>
      </c>
      <c r="R6054" s="31"/>
      <c r="S6054" s="31"/>
      <c r="T6054" s="31"/>
      <c r="U6054" s="31"/>
      <c r="V6054" s="31"/>
      <c r="W6054" s="31"/>
      <c r="X6054" s="31"/>
      <c r="Y6054" s="31"/>
      <c r="Z6054" s="31"/>
      <c r="AA6054" s="31"/>
      <c r="AB6054" s="31"/>
      <c r="AC6054" s="31"/>
      <c r="AD6054" s="112"/>
      <c r="AE6054" s="116"/>
      <c r="AF6054" s="120">
        <v>0.47034056628324372</v>
      </c>
      <c r="AG6054" s="120">
        <v>0.20039486371912515</v>
      </c>
      <c r="AH6054" s="34"/>
      <c r="AI6054" s="34"/>
      <c r="AJ6054" s="31"/>
      <c r="AK6054" s="31"/>
      <c r="AL6054" s="31"/>
      <c r="AM6054" s="31"/>
    </row>
    <row r="6055" spans="1:39" s="30" customFormat="1" ht="15" customHeight="1" x14ac:dyDescent="0.2">
      <c r="A6055" s="30">
        <v>6197</v>
      </c>
      <c r="B6055" s="48">
        <v>20140630</v>
      </c>
      <c r="C6055" s="50">
        <v>41822</v>
      </c>
      <c r="D6055" s="51">
        <v>15</v>
      </c>
      <c r="E6055" s="30" t="s">
        <v>49</v>
      </c>
      <c r="F6055" s="42">
        <v>-80</v>
      </c>
      <c r="G6055" s="83">
        <v>56.943600000000174</v>
      </c>
      <c r="H6055" s="51">
        <v>-80.949060000000003</v>
      </c>
      <c r="I6055" s="42">
        <v>24</v>
      </c>
      <c r="J6055" s="83">
        <v>55.898400000000095</v>
      </c>
      <c r="K6055" s="66">
        <v>24.931640000000002</v>
      </c>
      <c r="L6055" s="52">
        <v>30.290400000000002</v>
      </c>
      <c r="M6055" s="52">
        <v>37.683700000000002</v>
      </c>
      <c r="N6055" s="33"/>
      <c r="O6055" s="33"/>
      <c r="P6055" s="33">
        <v>63.256895978730476</v>
      </c>
      <c r="Q6055" s="31">
        <v>6.0785593000000002</v>
      </c>
      <c r="R6055" s="31"/>
      <c r="S6055" s="31"/>
      <c r="T6055" s="31"/>
      <c r="U6055" s="31"/>
      <c r="V6055" s="31"/>
      <c r="W6055" s="31"/>
      <c r="X6055" s="31"/>
      <c r="Y6055" s="31"/>
      <c r="Z6055" s="31"/>
      <c r="AA6055" s="31"/>
      <c r="AB6055" s="31"/>
      <c r="AC6055" s="31"/>
      <c r="AD6055" s="112"/>
      <c r="AE6055" s="116"/>
      <c r="AF6055" s="120">
        <v>0.71112041581173002</v>
      </c>
      <c r="AG6055" s="120">
        <v>9.8320967177390389E-2</v>
      </c>
      <c r="AH6055" s="34"/>
      <c r="AI6055" s="34"/>
      <c r="AJ6055" s="31"/>
      <c r="AK6055" s="31"/>
      <c r="AL6055" s="31"/>
      <c r="AM6055" s="31"/>
    </row>
    <row r="6056" spans="1:39" s="30" customFormat="1" ht="15" customHeight="1" x14ac:dyDescent="0.2">
      <c r="A6056" s="30">
        <v>6198</v>
      </c>
      <c r="B6056" s="48">
        <v>20140630</v>
      </c>
      <c r="C6056" s="50">
        <v>41822</v>
      </c>
      <c r="D6056" s="51">
        <v>34</v>
      </c>
      <c r="E6056" s="30" t="s">
        <v>49</v>
      </c>
      <c r="F6056" s="42">
        <v>-80</v>
      </c>
      <c r="G6056" s="83">
        <v>58.050000000000068</v>
      </c>
      <c r="H6056" s="51">
        <v>-80.967500000000001</v>
      </c>
      <c r="I6056" s="42">
        <v>24</v>
      </c>
      <c r="J6056" s="83">
        <v>59.657999999999944</v>
      </c>
      <c r="K6056" s="66">
        <v>24.994299999999999</v>
      </c>
      <c r="L6056" s="52">
        <v>29.6433</v>
      </c>
      <c r="M6056" s="52">
        <v>37.365200000000002</v>
      </c>
      <c r="N6056" s="33"/>
      <c r="O6056" s="33"/>
      <c r="P6056" s="33">
        <v>47.065470255898965</v>
      </c>
      <c r="Q6056" s="31">
        <v>6.6357704999999996</v>
      </c>
      <c r="R6056" s="31"/>
      <c r="S6056" s="31"/>
      <c r="T6056" s="31"/>
      <c r="U6056" s="31"/>
      <c r="V6056" s="31"/>
      <c r="W6056" s="31"/>
      <c r="X6056" s="31"/>
      <c r="Y6056" s="31"/>
      <c r="Z6056" s="31"/>
      <c r="AA6056" s="31"/>
      <c r="AB6056" s="31"/>
      <c r="AC6056" s="31"/>
      <c r="AD6056" s="112"/>
      <c r="AE6056" s="116"/>
      <c r="AF6056" s="120">
        <v>0.56038129854419505</v>
      </c>
      <c r="AG6056" s="120">
        <v>0.15424535084733809</v>
      </c>
      <c r="AH6056" s="34"/>
      <c r="AI6056" s="34"/>
      <c r="AJ6056" s="31"/>
      <c r="AK6056" s="31"/>
      <c r="AL6056" s="31"/>
      <c r="AM6056" s="31"/>
    </row>
    <row r="6057" spans="1:39" s="30" customFormat="1" ht="15" customHeight="1" x14ac:dyDescent="0.2">
      <c r="A6057" s="30">
        <v>6199</v>
      </c>
      <c r="B6057" s="48">
        <v>20140630</v>
      </c>
      <c r="C6057" s="50">
        <v>41822</v>
      </c>
      <c r="D6057" s="51">
        <v>14</v>
      </c>
      <c r="E6057" s="30" t="s">
        <v>49</v>
      </c>
      <c r="F6057" s="42">
        <v>-81</v>
      </c>
      <c r="G6057" s="83">
        <v>1.7112000000000194</v>
      </c>
      <c r="H6057" s="51">
        <v>-81.02852</v>
      </c>
      <c r="I6057" s="42">
        <v>25</v>
      </c>
      <c r="J6057" s="83">
        <v>2.110800000000026</v>
      </c>
      <c r="K6057" s="66">
        <v>25.03518</v>
      </c>
      <c r="L6057" s="52">
        <v>29.830400000000001</v>
      </c>
      <c r="M6057" s="52">
        <v>37.417000000000002</v>
      </c>
      <c r="N6057" s="33"/>
      <c r="O6057" s="33"/>
      <c r="P6057" s="33">
        <v>42.602193419740779</v>
      </c>
      <c r="Q6057" s="31">
        <v>8.5994042000000004</v>
      </c>
      <c r="R6057" s="31"/>
      <c r="S6057" s="31"/>
      <c r="T6057" s="31"/>
      <c r="U6057" s="31"/>
      <c r="V6057" s="31"/>
      <c r="W6057" s="31"/>
      <c r="X6057" s="31"/>
      <c r="Y6057" s="31"/>
      <c r="Z6057" s="31"/>
      <c r="AA6057" s="31"/>
      <c r="AB6057" s="31"/>
      <c r="AC6057" s="31"/>
      <c r="AD6057" s="112"/>
      <c r="AE6057" s="116"/>
      <c r="AF6057" s="120">
        <v>0.43064209646851126</v>
      </c>
      <c r="AG6057" s="120">
        <v>4.4159050293830743E-2</v>
      </c>
      <c r="AH6057" s="34"/>
      <c r="AI6057" s="34"/>
      <c r="AJ6057" s="31"/>
      <c r="AK6057" s="31"/>
      <c r="AL6057" s="31"/>
      <c r="AM6057" s="31"/>
    </row>
    <row r="6058" spans="1:39" s="30" customFormat="1" ht="15" customHeight="1" x14ac:dyDescent="0.2">
      <c r="A6058" s="30">
        <v>6200</v>
      </c>
      <c r="B6058" s="48">
        <v>20140630</v>
      </c>
      <c r="C6058" s="50">
        <v>41822</v>
      </c>
      <c r="D6058" s="51">
        <v>12</v>
      </c>
      <c r="E6058" s="30" t="s">
        <v>49</v>
      </c>
      <c r="F6058" s="42">
        <v>-81</v>
      </c>
      <c r="G6058" s="83">
        <v>4.0211999999999648</v>
      </c>
      <c r="H6058" s="51">
        <v>-81.067019999999999</v>
      </c>
      <c r="I6058" s="42">
        <v>25</v>
      </c>
      <c r="J6058" s="83">
        <v>6.7380000000000706</v>
      </c>
      <c r="K6058" s="66">
        <v>25.112300000000001</v>
      </c>
      <c r="L6058" s="52">
        <v>29.968399999999999</v>
      </c>
      <c r="M6058" s="52">
        <v>36.106000000000002</v>
      </c>
      <c r="N6058" s="33"/>
      <c r="O6058" s="33"/>
      <c r="P6058" s="33">
        <v>18.334995014955137</v>
      </c>
      <c r="Q6058" s="31">
        <v>13.209791100000002</v>
      </c>
      <c r="R6058" s="31"/>
      <c r="S6058" s="31"/>
      <c r="T6058" s="31"/>
      <c r="U6058" s="31"/>
      <c r="V6058" s="31"/>
      <c r="W6058" s="31"/>
      <c r="X6058" s="31"/>
      <c r="Y6058" s="31"/>
      <c r="Z6058" s="31"/>
      <c r="AA6058" s="31"/>
      <c r="AB6058" s="31"/>
      <c r="AC6058" s="31"/>
      <c r="AD6058" s="112"/>
      <c r="AE6058" s="116"/>
      <c r="AF6058" s="120"/>
      <c r="AG6058" s="120"/>
      <c r="AH6058" s="34"/>
      <c r="AI6058" s="34"/>
      <c r="AJ6058" s="31"/>
      <c r="AK6058" s="31"/>
      <c r="AL6058" s="31"/>
      <c r="AM6058" s="31"/>
    </row>
    <row r="6059" spans="1:39" s="30" customFormat="1" ht="15" customHeight="1" x14ac:dyDescent="0.2">
      <c r="A6059" s="30">
        <v>6201</v>
      </c>
      <c r="B6059" s="48">
        <v>20140630</v>
      </c>
      <c r="C6059" s="50">
        <v>41822</v>
      </c>
      <c r="D6059" s="51">
        <v>13</v>
      </c>
      <c r="E6059" s="30" t="s">
        <v>49</v>
      </c>
      <c r="F6059" s="42">
        <v>-81</v>
      </c>
      <c r="G6059" s="83">
        <v>5.7995999999999981</v>
      </c>
      <c r="H6059" s="51">
        <v>-81.09666</v>
      </c>
      <c r="I6059" s="42">
        <v>25</v>
      </c>
      <c r="J6059" s="83">
        <v>6.8039999999999168</v>
      </c>
      <c r="K6059" s="66">
        <v>25.113399999999999</v>
      </c>
      <c r="L6059" s="52">
        <v>29.911899999999999</v>
      </c>
      <c r="M6059" s="52">
        <v>35.786999999999999</v>
      </c>
      <c r="N6059" s="33"/>
      <c r="O6059" s="33"/>
      <c r="P6059" s="33">
        <v>21.864406779661017</v>
      </c>
      <c r="Q6059" s="31">
        <v>12.523992700000001</v>
      </c>
      <c r="R6059" s="31"/>
      <c r="S6059" s="31"/>
      <c r="T6059" s="31"/>
      <c r="U6059" s="31"/>
      <c r="V6059" s="31"/>
      <c r="W6059" s="31"/>
      <c r="X6059" s="31"/>
      <c r="Y6059" s="31"/>
      <c r="Z6059" s="31"/>
      <c r="AA6059" s="31"/>
      <c r="AB6059" s="31"/>
      <c r="AC6059" s="31"/>
      <c r="AD6059" s="112"/>
      <c r="AE6059" s="116"/>
      <c r="AF6059" s="120"/>
      <c r="AG6059" s="120"/>
      <c r="AH6059" s="34"/>
      <c r="AI6059" s="34"/>
      <c r="AJ6059" s="31"/>
      <c r="AK6059" s="31"/>
      <c r="AL6059" s="31"/>
      <c r="AM6059" s="31"/>
    </row>
    <row r="6060" spans="1:39" s="30" customFormat="1" ht="15" customHeight="1" x14ac:dyDescent="0.2">
      <c r="A6060" s="30">
        <v>6202</v>
      </c>
      <c r="B6060" s="48">
        <v>20140630</v>
      </c>
      <c r="C6060" s="50">
        <v>41822</v>
      </c>
      <c r="D6060" s="51">
        <v>64</v>
      </c>
      <c r="E6060" s="30" t="s">
        <v>197</v>
      </c>
      <c r="F6060" s="42">
        <v>-81</v>
      </c>
      <c r="G6060" s="83">
        <v>9.4188000000002603</v>
      </c>
      <c r="H6060" s="51">
        <v>-81.156980000000004</v>
      </c>
      <c r="I6060" s="42">
        <v>25</v>
      </c>
      <c r="J6060" s="83">
        <v>10.023599999999959</v>
      </c>
      <c r="K6060" s="66">
        <v>25.167059999999999</v>
      </c>
      <c r="L6060" s="52">
        <v>29.871700000000001</v>
      </c>
      <c r="M6060" s="52">
        <v>35.717199999999998</v>
      </c>
      <c r="N6060" s="33"/>
      <c r="O6060" s="33"/>
      <c r="P6060" s="33">
        <v>25.031571950814229</v>
      </c>
      <c r="Q6060" s="31">
        <v>12.850818500000001</v>
      </c>
      <c r="R6060" s="31"/>
      <c r="S6060" s="31"/>
      <c r="T6060" s="31"/>
      <c r="U6060" s="31"/>
      <c r="V6060" s="31"/>
      <c r="W6060" s="31"/>
      <c r="X6060" s="31"/>
      <c r="Y6060" s="31"/>
      <c r="Z6060" s="31"/>
      <c r="AA6060" s="31"/>
      <c r="AB6060" s="31"/>
      <c r="AC6060" s="31"/>
      <c r="AD6060" s="112"/>
      <c r="AE6060" s="116"/>
      <c r="AF6060" s="120">
        <v>2.8680706090788624</v>
      </c>
      <c r="AG6060" s="120">
        <v>0.11895595418546984</v>
      </c>
      <c r="AH6060" s="34"/>
      <c r="AI6060" s="34"/>
      <c r="AJ6060" s="31"/>
      <c r="AK6060" s="31"/>
      <c r="AL6060" s="31"/>
      <c r="AM6060" s="31"/>
    </row>
    <row r="6061" spans="1:39" s="30" customFormat="1" ht="15" customHeight="1" x14ac:dyDescent="0.2">
      <c r="A6061" s="30">
        <v>6203</v>
      </c>
      <c r="B6061" s="48">
        <v>20140630</v>
      </c>
      <c r="C6061" s="50">
        <v>41822</v>
      </c>
      <c r="D6061" s="51">
        <v>63</v>
      </c>
      <c r="E6061" s="30" t="s">
        <v>197</v>
      </c>
      <c r="F6061" s="42">
        <v>-81</v>
      </c>
      <c r="G6061" s="83">
        <v>12.022799999999734</v>
      </c>
      <c r="H6061" s="51">
        <v>-81.200379999999996</v>
      </c>
      <c r="I6061" s="42">
        <v>25</v>
      </c>
      <c r="J6061" s="83">
        <v>10.022400000000005</v>
      </c>
      <c r="K6061" s="66">
        <v>25.16704</v>
      </c>
      <c r="L6061" s="52">
        <v>30.167100000000001</v>
      </c>
      <c r="M6061" s="52">
        <v>36.161000000000001</v>
      </c>
      <c r="N6061" s="33"/>
      <c r="O6061" s="33"/>
      <c r="P6061" s="33">
        <v>38.504486540378856</v>
      </c>
      <c r="Q6061" s="31">
        <v>12.424873400000003</v>
      </c>
      <c r="R6061" s="31"/>
      <c r="S6061" s="31"/>
      <c r="T6061" s="31"/>
      <c r="U6061" s="31"/>
      <c r="V6061" s="31"/>
      <c r="W6061" s="31"/>
      <c r="X6061" s="31"/>
      <c r="Y6061" s="31"/>
      <c r="Z6061" s="31"/>
      <c r="AA6061" s="31"/>
      <c r="AB6061" s="31"/>
      <c r="AC6061" s="31"/>
      <c r="AD6061" s="112"/>
      <c r="AE6061" s="116"/>
      <c r="AF6061" s="120">
        <v>1.5752813094599647</v>
      </c>
      <c r="AG6061" s="120">
        <v>0.48396860795873198</v>
      </c>
      <c r="AH6061" s="34"/>
      <c r="AI6061" s="34"/>
      <c r="AJ6061" s="31"/>
      <c r="AK6061" s="31"/>
      <c r="AL6061" s="31"/>
      <c r="AM6061" s="31"/>
    </row>
    <row r="6062" spans="1:39" s="30" customFormat="1" ht="15" customHeight="1" x14ac:dyDescent="0.2">
      <c r="A6062" s="30">
        <v>6204</v>
      </c>
      <c r="B6062" s="48">
        <v>20140630</v>
      </c>
      <c r="C6062" s="50">
        <v>41822</v>
      </c>
      <c r="D6062" s="51">
        <v>62</v>
      </c>
      <c r="E6062" s="30" t="s">
        <v>197</v>
      </c>
      <c r="F6062" s="42">
        <v>-81</v>
      </c>
      <c r="G6062" s="83">
        <v>14.102399999999875</v>
      </c>
      <c r="H6062" s="51">
        <v>-81.235039999999998</v>
      </c>
      <c r="I6062" s="42">
        <v>25</v>
      </c>
      <c r="J6062" s="83">
        <v>10.027200000000036</v>
      </c>
      <c r="K6062" s="66">
        <v>25.167120000000001</v>
      </c>
      <c r="L6062" s="52">
        <v>30.408000000000001</v>
      </c>
      <c r="M6062" s="52">
        <v>36.711399999999998</v>
      </c>
      <c r="N6062" s="33"/>
      <c r="O6062" s="33"/>
      <c r="P6062" s="33">
        <v>46.739780658025921</v>
      </c>
      <c r="Q6062" s="31">
        <v>9.1860833</v>
      </c>
      <c r="R6062" s="31"/>
      <c r="S6062" s="31"/>
      <c r="T6062" s="31"/>
      <c r="U6062" s="31"/>
      <c r="V6062" s="31"/>
      <c r="W6062" s="31"/>
      <c r="X6062" s="31"/>
      <c r="Y6062" s="31"/>
      <c r="Z6062" s="31"/>
      <c r="AA6062" s="31"/>
      <c r="AB6062" s="31"/>
      <c r="AC6062" s="31"/>
      <c r="AD6062" s="112"/>
      <c r="AE6062" s="116"/>
      <c r="AF6062" s="120">
        <v>1.0462560486679862</v>
      </c>
      <c r="AG6062" s="120">
        <v>0.32746637033541903</v>
      </c>
      <c r="AH6062" s="34"/>
      <c r="AI6062" s="34"/>
      <c r="AJ6062" s="31"/>
      <c r="AK6062" s="31"/>
      <c r="AL6062" s="31"/>
      <c r="AM6062" s="31"/>
    </row>
    <row r="6063" spans="1:39" s="30" customFormat="1" ht="15" customHeight="1" x14ac:dyDescent="0.2">
      <c r="A6063" s="30">
        <v>6205</v>
      </c>
      <c r="B6063" s="48">
        <v>20140630</v>
      </c>
      <c r="C6063" s="50">
        <v>41822</v>
      </c>
      <c r="D6063" s="51">
        <v>54</v>
      </c>
      <c r="E6063" s="30" t="s">
        <v>197</v>
      </c>
      <c r="F6063" s="42">
        <v>-81</v>
      </c>
      <c r="G6063" s="83">
        <v>9.1872000000000753</v>
      </c>
      <c r="H6063" s="51">
        <v>-81.153120000000001</v>
      </c>
      <c r="I6063" s="42">
        <v>25</v>
      </c>
      <c r="J6063" s="83">
        <v>20.718000000000103</v>
      </c>
      <c r="K6063" s="66">
        <v>25.345300000000002</v>
      </c>
      <c r="L6063" s="52">
        <v>30.058199999999999</v>
      </c>
      <c r="M6063" s="52">
        <v>30.006399999999999</v>
      </c>
      <c r="N6063" s="33"/>
      <c r="O6063" s="33"/>
      <c r="P6063" s="33">
        <v>23.406447324692586</v>
      </c>
      <c r="Q6063" s="31">
        <v>33.4890641</v>
      </c>
      <c r="R6063" s="31"/>
      <c r="S6063" s="31"/>
      <c r="T6063" s="31"/>
      <c r="U6063" s="31"/>
      <c r="V6063" s="31"/>
      <c r="W6063" s="31"/>
      <c r="X6063" s="31"/>
      <c r="Y6063" s="31"/>
      <c r="Z6063" s="31"/>
      <c r="AA6063" s="31"/>
      <c r="AB6063" s="31"/>
      <c r="AC6063" s="31"/>
      <c r="AD6063" s="112"/>
      <c r="AE6063" s="116"/>
      <c r="AF6063" s="120">
        <v>3.9899838864517374</v>
      </c>
      <c r="AG6063" s="120">
        <v>6.6922745485943902E-2</v>
      </c>
      <c r="AH6063" s="34"/>
      <c r="AI6063" s="34"/>
      <c r="AJ6063" s="31"/>
      <c r="AK6063" s="31"/>
      <c r="AL6063" s="31"/>
      <c r="AM6063" s="31"/>
    </row>
    <row r="6064" spans="1:39" s="30" customFormat="1" ht="15" customHeight="1" x14ac:dyDescent="0.2">
      <c r="A6064" s="30">
        <v>6206</v>
      </c>
      <c r="B6064" s="48">
        <v>20140630</v>
      </c>
      <c r="C6064" s="50">
        <v>41822</v>
      </c>
      <c r="D6064" s="51">
        <v>55</v>
      </c>
      <c r="E6064" s="30" t="s">
        <v>197</v>
      </c>
      <c r="F6064" s="42">
        <v>-81</v>
      </c>
      <c r="G6064" s="83">
        <v>11.612399999999923</v>
      </c>
      <c r="H6064" s="51">
        <v>-81.193539999999999</v>
      </c>
      <c r="I6064" s="42">
        <v>25</v>
      </c>
      <c r="J6064" s="83">
        <v>21.019199999999998</v>
      </c>
      <c r="K6064" s="66">
        <v>25.35032</v>
      </c>
      <c r="L6064" s="52">
        <v>30.006799999999998</v>
      </c>
      <c r="M6064" s="52">
        <v>33.631999999999998</v>
      </c>
      <c r="N6064" s="33"/>
      <c r="O6064" s="33"/>
      <c r="P6064" s="33">
        <v>21.502160186108345</v>
      </c>
      <c r="Q6064" s="31">
        <v>20.831261600000001</v>
      </c>
      <c r="R6064" s="31"/>
      <c r="S6064" s="31"/>
      <c r="T6064" s="31"/>
      <c r="U6064" s="31"/>
      <c r="V6064" s="31"/>
      <c r="W6064" s="31"/>
      <c r="X6064" s="31"/>
      <c r="Y6064" s="31"/>
      <c r="Z6064" s="31"/>
      <c r="AA6064" s="31"/>
      <c r="AB6064" s="31"/>
      <c r="AC6064" s="31"/>
      <c r="AD6064" s="112"/>
      <c r="AE6064" s="116"/>
      <c r="AF6064" s="120">
        <v>3.9195047190270316</v>
      </c>
      <c r="AG6064" s="120">
        <v>0.47325461376143896</v>
      </c>
      <c r="AH6064" s="34"/>
      <c r="AI6064" s="34"/>
      <c r="AJ6064" s="31"/>
      <c r="AK6064" s="31"/>
      <c r="AL6064" s="31"/>
      <c r="AM6064" s="31"/>
    </row>
    <row r="6065" spans="1:39" s="30" customFormat="1" ht="15" customHeight="1" x14ac:dyDescent="0.2">
      <c r="A6065" s="30">
        <v>6207</v>
      </c>
      <c r="B6065" s="48">
        <v>20140630</v>
      </c>
      <c r="C6065" s="50">
        <v>41822</v>
      </c>
      <c r="D6065" s="51">
        <v>56</v>
      </c>
      <c r="E6065" s="30" t="s">
        <v>197</v>
      </c>
      <c r="F6065" s="42">
        <v>-81</v>
      </c>
      <c r="G6065" s="83">
        <v>13.590000000000089</v>
      </c>
      <c r="H6065" s="51">
        <v>-81.226500000000001</v>
      </c>
      <c r="I6065" s="42">
        <v>25</v>
      </c>
      <c r="J6065" s="83">
        <v>21.025199999999984</v>
      </c>
      <c r="K6065" s="66">
        <v>25.35042</v>
      </c>
      <c r="L6065" s="52">
        <v>30.244299999999999</v>
      </c>
      <c r="M6065" s="52">
        <v>35.7318</v>
      </c>
      <c r="N6065" s="33"/>
      <c r="O6065" s="33"/>
      <c r="P6065" s="33">
        <v>25.071452309737452</v>
      </c>
      <c r="Q6065" s="31">
        <v>11.082744500000002</v>
      </c>
      <c r="R6065" s="31"/>
      <c r="S6065" s="31"/>
      <c r="T6065" s="31"/>
      <c r="U6065" s="31"/>
      <c r="V6065" s="31"/>
      <c r="W6065" s="31"/>
      <c r="X6065" s="31"/>
      <c r="Y6065" s="31"/>
      <c r="Z6065" s="31"/>
      <c r="AA6065" s="31"/>
      <c r="AB6065" s="31"/>
      <c r="AC6065" s="31"/>
      <c r="AD6065" s="112"/>
      <c r="AE6065" s="116"/>
      <c r="AF6065" s="120">
        <v>3.0003988417946377</v>
      </c>
      <c r="AG6065" s="120">
        <v>0.54484771881079697</v>
      </c>
      <c r="AH6065" s="34"/>
      <c r="AI6065" s="34"/>
      <c r="AJ6065" s="31"/>
      <c r="AK6065" s="31"/>
      <c r="AL6065" s="31"/>
      <c r="AM6065" s="31"/>
    </row>
    <row r="6066" spans="1:39" s="30" customFormat="1" ht="15" customHeight="1" x14ac:dyDescent="0.2">
      <c r="A6066" s="30">
        <v>6208</v>
      </c>
      <c r="B6066" s="48">
        <v>20140630</v>
      </c>
      <c r="C6066" s="50">
        <v>41822</v>
      </c>
      <c r="D6066" s="51">
        <v>57</v>
      </c>
      <c r="E6066" s="30" t="s">
        <v>197</v>
      </c>
      <c r="F6066" s="42">
        <v>-81</v>
      </c>
      <c r="G6066" s="83">
        <v>15.868800000000363</v>
      </c>
      <c r="H6066" s="51">
        <v>-81.264480000000006</v>
      </c>
      <c r="I6066" s="42">
        <v>25</v>
      </c>
      <c r="J6066" s="83">
        <v>21.037199999999956</v>
      </c>
      <c r="K6066" s="66">
        <v>25.350619999999999</v>
      </c>
      <c r="L6066" s="52">
        <v>30.5657</v>
      </c>
      <c r="M6066" s="52">
        <v>37.087200000000003</v>
      </c>
      <c r="N6066" s="33"/>
      <c r="O6066" s="33"/>
      <c r="P6066" s="33">
        <v>36.879361914257224</v>
      </c>
      <c r="Q6066" s="31">
        <v>4.4444303000000005</v>
      </c>
      <c r="R6066" s="31"/>
      <c r="S6066" s="31"/>
      <c r="T6066" s="31"/>
      <c r="U6066" s="31"/>
      <c r="V6066" s="31"/>
      <c r="W6066" s="31"/>
      <c r="X6066" s="31"/>
      <c r="Y6066" s="31"/>
      <c r="Z6066" s="31"/>
      <c r="AA6066" s="31"/>
      <c r="AB6066" s="31"/>
      <c r="AC6066" s="31"/>
      <c r="AD6066" s="112"/>
      <c r="AE6066" s="116"/>
      <c r="AF6066" s="120">
        <v>1.4305832636859765</v>
      </c>
      <c r="AG6066" s="120">
        <v>0.25231763443999544</v>
      </c>
      <c r="AH6066" s="34"/>
      <c r="AI6066" s="34"/>
      <c r="AJ6066" s="31"/>
      <c r="AK6066" s="31"/>
      <c r="AL6066" s="31"/>
      <c r="AM6066" s="31"/>
    </row>
    <row r="6067" spans="1:39" s="30" customFormat="1" ht="15" customHeight="1" x14ac:dyDescent="0.2">
      <c r="A6067" s="30">
        <v>6209</v>
      </c>
      <c r="B6067" s="48">
        <v>20140630</v>
      </c>
      <c r="C6067" s="50">
        <v>41822</v>
      </c>
      <c r="D6067" s="51">
        <v>49</v>
      </c>
      <c r="E6067" s="30" t="s">
        <v>49</v>
      </c>
      <c r="F6067" s="42">
        <v>-81</v>
      </c>
      <c r="G6067" s="83">
        <v>17.446799999999882</v>
      </c>
      <c r="H6067" s="51">
        <v>-81.290779999999998</v>
      </c>
      <c r="I6067" s="42">
        <v>25</v>
      </c>
      <c r="J6067" s="83">
        <v>35.016000000000034</v>
      </c>
      <c r="K6067" s="66">
        <v>25.583600000000001</v>
      </c>
      <c r="L6067" s="52">
        <v>29.876799999999999</v>
      </c>
      <c r="M6067" s="52">
        <v>34.447800000000001</v>
      </c>
      <c r="N6067" s="33"/>
      <c r="O6067" s="33"/>
      <c r="P6067" s="33">
        <v>41.79129278830176</v>
      </c>
      <c r="Q6067" s="31">
        <v>10.102267100000001</v>
      </c>
      <c r="R6067" s="31"/>
      <c r="S6067" s="31"/>
      <c r="T6067" s="31"/>
      <c r="U6067" s="31"/>
      <c r="V6067" s="31"/>
      <c r="W6067" s="31"/>
      <c r="X6067" s="31"/>
      <c r="Y6067" s="31"/>
      <c r="Z6067" s="31"/>
      <c r="AA6067" s="31"/>
      <c r="AB6067" s="31"/>
      <c r="AC6067" s="31"/>
      <c r="AD6067" s="112"/>
      <c r="AE6067" s="116"/>
      <c r="AF6067" s="120">
        <v>8.2899745789588444</v>
      </c>
      <c r="AG6067" s="120">
        <v>0</v>
      </c>
      <c r="AH6067" s="34"/>
      <c r="AI6067" s="34"/>
      <c r="AJ6067" s="31"/>
      <c r="AK6067" s="31"/>
      <c r="AL6067" s="31"/>
      <c r="AM6067" s="31"/>
    </row>
    <row r="6068" spans="1:39" s="30" customFormat="1" ht="15" customHeight="1" x14ac:dyDescent="0.2">
      <c r="A6068" s="30">
        <v>6210</v>
      </c>
      <c r="B6068" s="48">
        <v>20140630</v>
      </c>
      <c r="C6068" s="50">
        <v>41822</v>
      </c>
      <c r="D6068" s="51">
        <v>48</v>
      </c>
      <c r="E6068" s="30" t="s">
        <v>48</v>
      </c>
      <c r="F6068" s="42">
        <v>-81</v>
      </c>
      <c r="G6068" s="83">
        <v>19.645200000000216</v>
      </c>
      <c r="H6068" s="51">
        <v>-81.327420000000004</v>
      </c>
      <c r="I6068" s="42">
        <v>25</v>
      </c>
      <c r="J6068" s="83">
        <v>35.069999999999908</v>
      </c>
      <c r="K6068" s="66">
        <v>25.584499999999998</v>
      </c>
      <c r="L6068" s="52">
        <v>30.201499999999999</v>
      </c>
      <c r="M6068" s="52">
        <v>35.9041</v>
      </c>
      <c r="N6068" s="33"/>
      <c r="O6068" s="33"/>
      <c r="P6068" s="33">
        <v>36.636756397474244</v>
      </c>
      <c r="Q6068" s="31">
        <v>5.8508528000000002</v>
      </c>
      <c r="R6068" s="31"/>
      <c r="S6068" s="31"/>
      <c r="T6068" s="31"/>
      <c r="U6068" s="31"/>
      <c r="V6068" s="31"/>
      <c r="W6068" s="31"/>
      <c r="X6068" s="31"/>
      <c r="Y6068" s="31"/>
      <c r="Z6068" s="31"/>
      <c r="AA6068" s="31"/>
      <c r="AB6068" s="31"/>
      <c r="AC6068" s="31"/>
      <c r="AD6068" s="112"/>
      <c r="AE6068" s="116"/>
      <c r="AF6068" s="120">
        <v>3.5541637287030428</v>
      </c>
      <c r="AG6068" s="120">
        <v>0.39100613736023349</v>
      </c>
      <c r="AH6068" s="34"/>
      <c r="AI6068" s="34"/>
      <c r="AJ6068" s="31"/>
      <c r="AK6068" s="31"/>
      <c r="AL6068" s="31"/>
      <c r="AM6068" s="31"/>
    </row>
    <row r="6069" spans="1:39" s="30" customFormat="1" ht="15" customHeight="1" x14ac:dyDescent="0.2">
      <c r="A6069" s="30">
        <v>6211</v>
      </c>
      <c r="B6069" s="48">
        <v>20140909</v>
      </c>
      <c r="C6069" s="50">
        <v>41891</v>
      </c>
      <c r="D6069" s="51" t="s">
        <v>15</v>
      </c>
      <c r="E6069" s="30" t="s">
        <v>76</v>
      </c>
      <c r="F6069" s="42">
        <v>-80</v>
      </c>
      <c r="G6069" s="83">
        <v>11.056800000000067</v>
      </c>
      <c r="H6069" s="51">
        <v>-80.184280000000001</v>
      </c>
      <c r="I6069" s="42">
        <v>25</v>
      </c>
      <c r="J6069" s="83">
        <v>44.328000000000074</v>
      </c>
      <c r="K6069" s="66">
        <v>25.738800000000001</v>
      </c>
      <c r="L6069" s="52">
        <v>29.634799999999998</v>
      </c>
      <c r="M6069" s="52">
        <v>34.670099999999998</v>
      </c>
      <c r="N6069" s="33"/>
      <c r="O6069" s="33"/>
      <c r="P6069" s="33">
        <v>65.407111997341303</v>
      </c>
      <c r="Q6069" s="31">
        <v>14.321534600000001</v>
      </c>
      <c r="R6069" s="31"/>
      <c r="S6069" s="31"/>
      <c r="T6069" s="31"/>
      <c r="U6069" s="31"/>
      <c r="V6069" s="31"/>
      <c r="W6069" s="31"/>
      <c r="X6069" s="31"/>
      <c r="Y6069" s="31"/>
      <c r="Z6069" s="31"/>
      <c r="AA6069" s="31"/>
      <c r="AB6069" s="31"/>
      <c r="AC6069" s="31"/>
      <c r="AD6069" s="112"/>
      <c r="AE6069" s="116"/>
      <c r="AF6069" s="120">
        <v>0.76520238918252503</v>
      </c>
      <c r="AG6069" s="120">
        <v>0.332805574320991</v>
      </c>
      <c r="AH6069" s="34"/>
      <c r="AI6069" s="34"/>
      <c r="AJ6069" s="31"/>
      <c r="AK6069" s="31"/>
      <c r="AL6069" s="31"/>
      <c r="AM6069" s="31"/>
    </row>
    <row r="6070" spans="1:39" s="30" customFormat="1" ht="15" customHeight="1" x14ac:dyDescent="0.2">
      <c r="A6070" s="30">
        <v>6212</v>
      </c>
      <c r="B6070" s="48">
        <v>20140909</v>
      </c>
      <c r="C6070" s="50">
        <v>41891</v>
      </c>
      <c r="D6070" s="51" t="s">
        <v>16</v>
      </c>
      <c r="E6070" s="30" t="s">
        <v>76</v>
      </c>
      <c r="F6070" s="42">
        <v>-80</v>
      </c>
      <c r="G6070" s="83">
        <v>14.92320000000035</v>
      </c>
      <c r="H6070" s="51">
        <v>-80.248720000000006</v>
      </c>
      <c r="I6070" s="42">
        <v>25</v>
      </c>
      <c r="J6070" s="83">
        <v>41.385599999999982</v>
      </c>
      <c r="K6070" s="66">
        <v>25.68976</v>
      </c>
      <c r="L6070" s="52">
        <v>29.0413</v>
      </c>
      <c r="M6070" s="52">
        <v>31.286000000000001</v>
      </c>
      <c r="N6070" s="33"/>
      <c r="O6070" s="33"/>
      <c r="P6070" s="33">
        <v>49.8637421070123</v>
      </c>
      <c r="Q6070" s="31">
        <v>31.592402899999996</v>
      </c>
      <c r="R6070" s="31"/>
      <c r="S6070" s="31"/>
      <c r="T6070" s="31"/>
      <c r="U6070" s="31"/>
      <c r="V6070" s="31"/>
      <c r="W6070" s="31"/>
      <c r="X6070" s="31"/>
      <c r="Y6070" s="31"/>
      <c r="Z6070" s="31"/>
      <c r="AA6070" s="31"/>
      <c r="AB6070" s="31"/>
      <c r="AC6070" s="31"/>
      <c r="AD6070" s="112"/>
      <c r="AE6070" s="116"/>
      <c r="AF6070" s="120">
        <v>1.2076389585670075</v>
      </c>
      <c r="AG6070" s="120">
        <v>0.85646081734772939</v>
      </c>
      <c r="AH6070" s="34"/>
      <c r="AI6070" s="34"/>
      <c r="AJ6070" s="31"/>
      <c r="AK6070" s="31"/>
      <c r="AL6070" s="31"/>
      <c r="AM6070" s="31"/>
    </row>
    <row r="6071" spans="1:39" s="30" customFormat="1" ht="15" customHeight="1" x14ac:dyDescent="0.2">
      <c r="A6071" s="30">
        <v>6213</v>
      </c>
      <c r="B6071" s="48">
        <v>20140909</v>
      </c>
      <c r="C6071" s="50">
        <v>41891</v>
      </c>
      <c r="D6071" s="51" t="s">
        <v>30</v>
      </c>
      <c r="E6071" s="30" t="s">
        <v>76</v>
      </c>
      <c r="F6071" s="42">
        <v>-80</v>
      </c>
      <c r="G6071" s="83">
        <v>11.25</v>
      </c>
      <c r="H6071" s="51">
        <v>-80.1875</v>
      </c>
      <c r="I6071" s="42">
        <v>25</v>
      </c>
      <c r="J6071" s="83">
        <v>39.711600000000047</v>
      </c>
      <c r="K6071" s="66">
        <v>25.661860000000001</v>
      </c>
      <c r="L6071" s="52">
        <v>29.158000000000001</v>
      </c>
      <c r="M6071" s="52">
        <v>35.8063</v>
      </c>
      <c r="N6071" s="33"/>
      <c r="O6071" s="33"/>
      <c r="P6071" s="33">
        <v>62.080425390495172</v>
      </c>
      <c r="Q6071" s="31">
        <v>6.0464125000000006</v>
      </c>
      <c r="R6071" s="31"/>
      <c r="S6071" s="31"/>
      <c r="T6071" s="31"/>
      <c r="U6071" s="31"/>
      <c r="V6071" s="31"/>
      <c r="W6071" s="31"/>
      <c r="X6071" s="31"/>
      <c r="Y6071" s="31"/>
      <c r="Z6071" s="31"/>
      <c r="AA6071" s="31"/>
      <c r="AB6071" s="31"/>
      <c r="AC6071" s="31"/>
      <c r="AD6071" s="112"/>
      <c r="AE6071" s="116"/>
      <c r="AF6071" s="120">
        <v>0.38317653473350494</v>
      </c>
      <c r="AG6071" s="120">
        <v>0.22329827019633031</v>
      </c>
      <c r="AH6071" s="34"/>
      <c r="AI6071" s="34"/>
      <c r="AJ6071" s="31"/>
      <c r="AK6071" s="31"/>
      <c r="AL6071" s="31"/>
      <c r="AM6071" s="31"/>
    </row>
    <row r="6072" spans="1:39" s="30" customFormat="1" ht="15" customHeight="1" x14ac:dyDescent="0.2">
      <c r="A6072" s="30">
        <v>6214</v>
      </c>
      <c r="B6072" s="48">
        <v>20140909</v>
      </c>
      <c r="C6072" s="50">
        <v>41891</v>
      </c>
      <c r="D6072" s="51" t="s">
        <v>17</v>
      </c>
      <c r="E6072" s="30" t="s">
        <v>76</v>
      </c>
      <c r="F6072" s="42">
        <v>-80</v>
      </c>
      <c r="G6072" s="83">
        <v>11.830800000000181</v>
      </c>
      <c r="H6072" s="51">
        <v>-80.197180000000003</v>
      </c>
      <c r="I6072" s="42">
        <v>25</v>
      </c>
      <c r="J6072" s="83">
        <v>39.525600000000054</v>
      </c>
      <c r="K6072" s="66">
        <v>25.658760000000001</v>
      </c>
      <c r="L6072" s="52">
        <v>29.530200000000001</v>
      </c>
      <c r="M6072" s="52">
        <v>35.8309</v>
      </c>
      <c r="N6072" s="33"/>
      <c r="O6072" s="33"/>
      <c r="P6072" s="33">
        <v>54.895314057826518</v>
      </c>
      <c r="Q6072" s="31">
        <v>6.2419721999999993</v>
      </c>
      <c r="R6072" s="31"/>
      <c r="S6072" s="31"/>
      <c r="T6072" s="31"/>
      <c r="U6072" s="31"/>
      <c r="V6072" s="31"/>
      <c r="W6072" s="31"/>
      <c r="X6072" s="31"/>
      <c r="Y6072" s="31"/>
      <c r="Z6072" s="31"/>
      <c r="AA6072" s="31"/>
      <c r="AB6072" s="31"/>
      <c r="AC6072" s="31"/>
      <c r="AD6072" s="112"/>
      <c r="AE6072" s="116"/>
      <c r="AF6072" s="120">
        <v>1.0891188892650527</v>
      </c>
      <c r="AG6072" s="120">
        <v>0.65149532496379869</v>
      </c>
      <c r="AH6072" s="34"/>
      <c r="AI6072" s="34"/>
      <c r="AJ6072" s="31"/>
      <c r="AK6072" s="31"/>
      <c r="AL6072" s="31"/>
      <c r="AM6072" s="31"/>
    </row>
    <row r="6073" spans="1:39" s="30" customFormat="1" ht="15" customHeight="1" x14ac:dyDescent="0.2">
      <c r="A6073" s="30">
        <v>6215</v>
      </c>
      <c r="B6073" s="48">
        <v>20140909</v>
      </c>
      <c r="C6073" s="50">
        <v>41891</v>
      </c>
      <c r="D6073" s="51" t="s">
        <v>29</v>
      </c>
      <c r="E6073" s="30" t="s">
        <v>76</v>
      </c>
      <c r="F6073" s="42">
        <v>-80</v>
      </c>
      <c r="G6073" s="83">
        <v>11.917200000000321</v>
      </c>
      <c r="H6073" s="51">
        <v>-80.198620000000005</v>
      </c>
      <c r="I6073" s="42">
        <v>25</v>
      </c>
      <c r="J6073" s="83">
        <v>34.784400000000062</v>
      </c>
      <c r="K6073" s="66">
        <v>25.579740000000001</v>
      </c>
      <c r="L6073" s="52">
        <v>29.233899999999998</v>
      </c>
      <c r="M6073" s="52">
        <v>35.025399999999998</v>
      </c>
      <c r="N6073" s="33"/>
      <c r="O6073" s="33"/>
      <c r="P6073" s="33">
        <v>79.285476902625462</v>
      </c>
      <c r="Q6073" s="31">
        <v>4.9346689999999995</v>
      </c>
      <c r="R6073" s="31"/>
      <c r="S6073" s="31"/>
      <c r="T6073" s="31"/>
      <c r="U6073" s="31"/>
      <c r="V6073" s="31"/>
      <c r="W6073" s="31"/>
      <c r="X6073" s="31"/>
      <c r="Y6073" s="31"/>
      <c r="Z6073" s="31"/>
      <c r="AA6073" s="31"/>
      <c r="AB6073" s="31"/>
      <c r="AC6073" s="31"/>
      <c r="AD6073" s="112"/>
      <c r="AE6073" s="116"/>
      <c r="AF6073" s="120">
        <v>0.32794388107822497</v>
      </c>
      <c r="AG6073" s="120">
        <v>0.16383177042025793</v>
      </c>
      <c r="AH6073" s="34"/>
      <c r="AI6073" s="34"/>
      <c r="AJ6073" s="31"/>
      <c r="AK6073" s="31"/>
      <c r="AL6073" s="31"/>
      <c r="AM6073" s="31"/>
    </row>
    <row r="6074" spans="1:39" s="30" customFormat="1" ht="15" customHeight="1" x14ac:dyDescent="0.2">
      <c r="A6074" s="30">
        <v>6216</v>
      </c>
      <c r="B6074" s="48">
        <v>20140909</v>
      </c>
      <c r="C6074" s="50">
        <v>41891</v>
      </c>
      <c r="D6074" s="51" t="s">
        <v>31</v>
      </c>
      <c r="E6074" s="30" t="s">
        <v>76</v>
      </c>
      <c r="F6074" s="42">
        <v>-80</v>
      </c>
      <c r="G6074" s="83">
        <v>17.445600000000354</v>
      </c>
      <c r="H6074" s="51">
        <v>-80.290760000000006</v>
      </c>
      <c r="I6074" s="42">
        <v>25</v>
      </c>
      <c r="J6074" s="83">
        <v>36.920399999999987</v>
      </c>
      <c r="K6074" s="66">
        <v>25.61534</v>
      </c>
      <c r="L6074" s="52">
        <v>29.505700000000001</v>
      </c>
      <c r="M6074" s="52">
        <v>33.518900000000002</v>
      </c>
      <c r="N6074" s="33"/>
      <c r="O6074" s="33"/>
      <c r="P6074" s="33">
        <v>65.772681954137582</v>
      </c>
      <c r="Q6074" s="31">
        <v>20.962527699999999</v>
      </c>
      <c r="R6074" s="31"/>
      <c r="S6074" s="31"/>
      <c r="T6074" s="31"/>
      <c r="U6074" s="31"/>
      <c r="V6074" s="31"/>
      <c r="W6074" s="31"/>
      <c r="X6074" s="31"/>
      <c r="Y6074" s="31"/>
      <c r="Z6074" s="31"/>
      <c r="AA6074" s="31"/>
      <c r="AB6074" s="31"/>
      <c r="AC6074" s="31"/>
      <c r="AD6074" s="112"/>
      <c r="AE6074" s="116"/>
      <c r="AF6074" s="120">
        <v>0.49766922303976246</v>
      </c>
      <c r="AG6074" s="120">
        <v>0.33553646657995517</v>
      </c>
      <c r="AH6074" s="34"/>
      <c r="AI6074" s="34"/>
      <c r="AJ6074" s="31"/>
      <c r="AK6074" s="31"/>
      <c r="AL6074" s="31"/>
      <c r="AM6074" s="31"/>
    </row>
    <row r="6075" spans="1:39" s="30" customFormat="1" ht="15" customHeight="1" x14ac:dyDescent="0.2">
      <c r="A6075" s="30">
        <v>6217</v>
      </c>
      <c r="B6075" s="48">
        <v>20140909</v>
      </c>
      <c r="C6075" s="50">
        <v>41891</v>
      </c>
      <c r="D6075" s="51" t="s">
        <v>18</v>
      </c>
      <c r="E6075" s="30" t="s">
        <v>76</v>
      </c>
      <c r="F6075" s="42">
        <v>-80</v>
      </c>
      <c r="G6075" s="83">
        <v>15.807599999999695</v>
      </c>
      <c r="H6075" s="51">
        <v>-80.263459999999995</v>
      </c>
      <c r="I6075" s="42">
        <v>25</v>
      </c>
      <c r="J6075" s="83">
        <v>35.448000000000093</v>
      </c>
      <c r="K6075" s="66">
        <v>25.590800000000002</v>
      </c>
      <c r="L6075" s="52">
        <v>29.596699999999998</v>
      </c>
      <c r="M6075" s="52">
        <v>37.862699999999997</v>
      </c>
      <c r="N6075" s="33"/>
      <c r="O6075" s="33"/>
      <c r="P6075" s="33">
        <v>79.607843137254903</v>
      </c>
      <c r="Q6075" s="31">
        <v>7.878780100000002</v>
      </c>
      <c r="R6075" s="31"/>
      <c r="S6075" s="31"/>
      <c r="T6075" s="31"/>
      <c r="U6075" s="31"/>
      <c r="V6075" s="31"/>
      <c r="W6075" s="31"/>
      <c r="X6075" s="31"/>
      <c r="Y6075" s="31"/>
      <c r="Z6075" s="31"/>
      <c r="AA6075" s="31"/>
      <c r="AB6075" s="31"/>
      <c r="AC6075" s="31"/>
      <c r="AD6075" s="112"/>
      <c r="AE6075" s="116"/>
      <c r="AF6075" s="120">
        <v>0.34175204449204494</v>
      </c>
      <c r="AG6075" s="120">
        <v>9.2310290903558773E-2</v>
      </c>
      <c r="AH6075" s="34"/>
      <c r="AI6075" s="34"/>
      <c r="AJ6075" s="31"/>
      <c r="AK6075" s="31"/>
      <c r="AL6075" s="31"/>
      <c r="AM6075" s="31"/>
    </row>
    <row r="6076" spans="1:39" s="30" customFormat="1" ht="15" customHeight="1" x14ac:dyDescent="0.2">
      <c r="A6076" s="30">
        <v>6218</v>
      </c>
      <c r="B6076" s="48">
        <v>20140909</v>
      </c>
      <c r="C6076" s="50">
        <v>41891</v>
      </c>
      <c r="D6076" s="51" t="s">
        <v>19</v>
      </c>
      <c r="E6076" s="30" t="s">
        <v>77</v>
      </c>
      <c r="F6076" s="42">
        <v>-80</v>
      </c>
      <c r="G6076" s="83">
        <v>18.842400000000339</v>
      </c>
      <c r="H6076" s="51">
        <v>-80.314040000000006</v>
      </c>
      <c r="I6076" s="42">
        <v>25</v>
      </c>
      <c r="J6076" s="83">
        <v>31.7987999999999</v>
      </c>
      <c r="K6076" s="66">
        <v>25.529979999999998</v>
      </c>
      <c r="L6076" s="52">
        <v>29.5535</v>
      </c>
      <c r="M6076" s="52">
        <v>29.750499999999999</v>
      </c>
      <c r="N6076" s="33"/>
      <c r="O6076" s="33"/>
      <c r="P6076" s="33">
        <v>72.588899966766377</v>
      </c>
      <c r="Q6076" s="31">
        <v>25.739006400000001</v>
      </c>
      <c r="R6076" s="31"/>
      <c r="S6076" s="31"/>
      <c r="T6076" s="31"/>
      <c r="U6076" s="31"/>
      <c r="V6076" s="31"/>
      <c r="W6076" s="31"/>
      <c r="X6076" s="31"/>
      <c r="Y6076" s="31"/>
      <c r="Z6076" s="31"/>
      <c r="AA6076" s="31"/>
      <c r="AB6076" s="31"/>
      <c r="AC6076" s="31"/>
      <c r="AD6076" s="112"/>
      <c r="AE6076" s="116"/>
      <c r="AF6076" s="120">
        <v>0.6210796835507788</v>
      </c>
      <c r="AG6076" s="120">
        <v>0.34501212886044219</v>
      </c>
      <c r="AH6076" s="34"/>
      <c r="AI6076" s="34"/>
      <c r="AJ6076" s="31"/>
      <c r="AK6076" s="31"/>
      <c r="AL6076" s="31"/>
      <c r="AM6076" s="31"/>
    </row>
    <row r="6077" spans="1:39" s="30" customFormat="1" ht="15" customHeight="1" x14ac:dyDescent="0.2">
      <c r="A6077" s="30">
        <v>6219</v>
      </c>
      <c r="B6077" s="48">
        <v>20140909</v>
      </c>
      <c r="C6077" s="50">
        <v>41891</v>
      </c>
      <c r="D6077" s="51" t="s">
        <v>21</v>
      </c>
      <c r="E6077" s="30" t="s">
        <v>77</v>
      </c>
      <c r="F6077" s="42">
        <v>-80</v>
      </c>
      <c r="G6077" s="83">
        <v>19.54320000000024</v>
      </c>
      <c r="H6077" s="51">
        <v>-80.325720000000004</v>
      </c>
      <c r="I6077" s="42">
        <v>25</v>
      </c>
      <c r="J6077" s="83">
        <v>27.784800000000089</v>
      </c>
      <c r="K6077" s="66">
        <v>25.463080000000001</v>
      </c>
      <c r="L6077" s="52">
        <v>29.546700000000001</v>
      </c>
      <c r="M6077" s="52">
        <v>39.534199999999998</v>
      </c>
      <c r="N6077" s="33"/>
      <c r="O6077" s="33"/>
      <c r="P6077" s="33">
        <v>68.733798604187442</v>
      </c>
      <c r="Q6077" s="31">
        <v>14.747479700000003</v>
      </c>
      <c r="R6077" s="31"/>
      <c r="S6077" s="31"/>
      <c r="T6077" s="31"/>
      <c r="U6077" s="31"/>
      <c r="V6077" s="31"/>
      <c r="W6077" s="31"/>
      <c r="X6077" s="31"/>
      <c r="Y6077" s="31"/>
      <c r="Z6077" s="31"/>
      <c r="AA6077" s="31"/>
      <c r="AB6077" s="31"/>
      <c r="AC6077" s="31"/>
      <c r="AD6077" s="112"/>
      <c r="AE6077" s="116"/>
      <c r="AF6077" s="120">
        <v>0.44416258981120998</v>
      </c>
      <c r="AG6077" s="120">
        <v>0.11429861600782665</v>
      </c>
      <c r="AH6077" s="34"/>
      <c r="AI6077" s="34"/>
      <c r="AJ6077" s="31"/>
      <c r="AK6077" s="31"/>
      <c r="AL6077" s="31"/>
      <c r="AM6077" s="31"/>
    </row>
    <row r="6078" spans="1:39" s="30" customFormat="1" ht="15" customHeight="1" x14ac:dyDescent="0.2">
      <c r="A6078" s="30">
        <v>6220</v>
      </c>
      <c r="B6078" s="48">
        <v>20140909</v>
      </c>
      <c r="C6078" s="50">
        <v>41891</v>
      </c>
      <c r="D6078" s="51" t="s">
        <v>20</v>
      </c>
      <c r="E6078" s="30" t="s">
        <v>77</v>
      </c>
      <c r="F6078" s="42">
        <v>-80</v>
      </c>
      <c r="G6078" s="83">
        <v>15.092400000000339</v>
      </c>
      <c r="H6078" s="51">
        <v>-80.251540000000006</v>
      </c>
      <c r="I6078" s="42">
        <v>25</v>
      </c>
      <c r="J6078" s="83">
        <v>29.552400000000105</v>
      </c>
      <c r="K6078" s="66">
        <v>25.492540000000002</v>
      </c>
      <c r="L6078" s="52">
        <v>29.8779</v>
      </c>
      <c r="M6078" s="52">
        <v>38.537999999999997</v>
      </c>
      <c r="N6078" s="33"/>
      <c r="O6078" s="33"/>
      <c r="P6078" s="33">
        <v>76.60684612828183</v>
      </c>
      <c r="Q6078" s="31">
        <v>7.9778994000000019</v>
      </c>
      <c r="R6078" s="31"/>
      <c r="S6078" s="31"/>
      <c r="T6078" s="31"/>
      <c r="U6078" s="31"/>
      <c r="V6078" s="31"/>
      <c r="W6078" s="31"/>
      <c r="X6078" s="31"/>
      <c r="Y6078" s="31"/>
      <c r="Z6078" s="31"/>
      <c r="AA6078" s="31"/>
      <c r="AB6078" s="31"/>
      <c r="AC6078" s="31"/>
      <c r="AD6078" s="112"/>
      <c r="AE6078" s="116"/>
      <c r="AF6078" s="120">
        <v>0.29601250318376626</v>
      </c>
      <c r="AG6078" s="120">
        <v>7.5729150537720086E-2</v>
      </c>
      <c r="AH6078" s="34"/>
      <c r="AI6078" s="34"/>
      <c r="AJ6078" s="31"/>
      <c r="AK6078" s="31"/>
      <c r="AL6078" s="31"/>
      <c r="AM6078" s="31"/>
    </row>
    <row r="6079" spans="1:39" s="30" customFormat="1" ht="15" customHeight="1" x14ac:dyDescent="0.2">
      <c r="A6079" s="30">
        <v>6221</v>
      </c>
      <c r="B6079" s="48">
        <v>20140909</v>
      </c>
      <c r="C6079" s="50">
        <v>41891</v>
      </c>
      <c r="D6079" s="51" t="s">
        <v>28</v>
      </c>
      <c r="E6079" s="30" t="s">
        <v>77</v>
      </c>
      <c r="F6079" s="42">
        <v>-80</v>
      </c>
      <c r="G6079" s="83">
        <v>12.800400000000138</v>
      </c>
      <c r="H6079" s="51">
        <v>-80.213340000000002</v>
      </c>
      <c r="I6079" s="42">
        <v>25</v>
      </c>
      <c r="J6079" s="83">
        <v>28.075199999999967</v>
      </c>
      <c r="K6079" s="66">
        <v>25.467919999999999</v>
      </c>
      <c r="L6079" s="52">
        <v>30.0627</v>
      </c>
      <c r="M6079" s="52">
        <v>38.298200000000001</v>
      </c>
      <c r="N6079" s="33"/>
      <c r="O6079" s="33"/>
      <c r="P6079" s="33">
        <v>73.602525756065134</v>
      </c>
      <c r="Q6079" s="31">
        <v>7.158156</v>
      </c>
      <c r="R6079" s="31"/>
      <c r="S6079" s="31"/>
      <c r="T6079" s="31"/>
      <c r="U6079" s="31"/>
      <c r="V6079" s="31"/>
      <c r="W6079" s="31"/>
      <c r="X6079" s="31"/>
      <c r="Y6079" s="31"/>
      <c r="Z6079" s="31"/>
      <c r="AA6079" s="31"/>
      <c r="AB6079" s="31"/>
      <c r="AC6079" s="31"/>
      <c r="AD6079" s="112"/>
      <c r="AE6079" s="116"/>
      <c r="AF6079" s="120">
        <v>0.43006675632626878</v>
      </c>
      <c r="AG6079" s="120">
        <v>3.4307194669586628E-2</v>
      </c>
      <c r="AH6079" s="34"/>
      <c r="AI6079" s="34"/>
      <c r="AJ6079" s="31"/>
      <c r="AK6079" s="31"/>
      <c r="AL6079" s="31"/>
      <c r="AM6079" s="31"/>
    </row>
    <row r="6080" spans="1:39" s="30" customFormat="1" ht="15" customHeight="1" x14ac:dyDescent="0.2">
      <c r="A6080" s="30">
        <v>6222</v>
      </c>
      <c r="B6080" s="48">
        <v>20140909</v>
      </c>
      <c r="C6080" s="50">
        <v>41891</v>
      </c>
      <c r="D6080" s="51" t="s">
        <v>22</v>
      </c>
      <c r="E6080" s="30" t="s">
        <v>77</v>
      </c>
      <c r="F6080" s="42">
        <v>-80</v>
      </c>
      <c r="G6080" s="83">
        <v>14.612399999999752</v>
      </c>
      <c r="H6080" s="51">
        <v>-80.243539999999996</v>
      </c>
      <c r="I6080" s="42">
        <v>25</v>
      </c>
      <c r="J6080" s="83">
        <v>24.265199999999894</v>
      </c>
      <c r="K6080" s="66">
        <v>25.404419999999998</v>
      </c>
      <c r="L6080" s="52">
        <v>30.0458</v>
      </c>
      <c r="M6080" s="52">
        <v>35.281700000000001</v>
      </c>
      <c r="N6080" s="33"/>
      <c r="O6080" s="33"/>
      <c r="P6080" s="33">
        <v>75.998670654702565</v>
      </c>
      <c r="Q6080" s="31">
        <v>5.7838802999999999</v>
      </c>
      <c r="R6080" s="31"/>
      <c r="S6080" s="31"/>
      <c r="T6080" s="31"/>
      <c r="U6080" s="31"/>
      <c r="V6080" s="31"/>
      <c r="W6080" s="31"/>
      <c r="X6080" s="31"/>
      <c r="Y6080" s="31"/>
      <c r="Z6080" s="31"/>
      <c r="AA6080" s="31"/>
      <c r="AB6080" s="31"/>
      <c r="AC6080" s="31"/>
      <c r="AD6080" s="112"/>
      <c r="AE6080" s="116"/>
      <c r="AF6080" s="120">
        <v>0.27990297920097623</v>
      </c>
      <c r="AG6080" s="120">
        <v>4.5037540033721513E-2</v>
      </c>
      <c r="AH6080" s="34"/>
      <c r="AI6080" s="34"/>
      <c r="AJ6080" s="31"/>
      <c r="AK6080" s="31"/>
      <c r="AL6080" s="31"/>
      <c r="AM6080" s="31"/>
    </row>
    <row r="6081" spans="1:39" s="30" customFormat="1" ht="15" customHeight="1" x14ac:dyDescent="0.2">
      <c r="A6081" s="30">
        <v>6223</v>
      </c>
      <c r="B6081" s="48">
        <v>20140909</v>
      </c>
      <c r="C6081" s="50">
        <v>41891</v>
      </c>
      <c r="D6081" s="51" t="s">
        <v>23</v>
      </c>
      <c r="E6081" s="30" t="s">
        <v>77</v>
      </c>
      <c r="F6081" s="42">
        <v>-80</v>
      </c>
      <c r="G6081" s="83">
        <v>19.261200000000258</v>
      </c>
      <c r="H6081" s="51">
        <v>-80.321020000000004</v>
      </c>
      <c r="I6081" s="42">
        <v>25</v>
      </c>
      <c r="J6081" s="83">
        <v>19.97879999999995</v>
      </c>
      <c r="K6081" s="66">
        <v>25.332979999999999</v>
      </c>
      <c r="L6081" s="52">
        <v>30.4422</v>
      </c>
      <c r="M6081" s="52">
        <v>36.978099999999998</v>
      </c>
      <c r="N6081" s="33"/>
      <c r="O6081" s="33"/>
      <c r="P6081" s="33">
        <v>75.915586573612501</v>
      </c>
      <c r="Q6081" s="31">
        <v>9.4807623000000003</v>
      </c>
      <c r="R6081" s="31"/>
      <c r="S6081" s="31"/>
      <c r="T6081" s="31"/>
      <c r="U6081" s="31"/>
      <c r="V6081" s="31"/>
      <c r="W6081" s="31"/>
      <c r="X6081" s="31"/>
      <c r="Y6081" s="31"/>
      <c r="Z6081" s="31"/>
      <c r="AA6081" s="31"/>
      <c r="AB6081" s="31"/>
      <c r="AC6081" s="31"/>
      <c r="AD6081" s="112"/>
      <c r="AE6081" s="116"/>
      <c r="AF6081" s="120">
        <v>0.52844992064973628</v>
      </c>
      <c r="AG6081" s="120">
        <v>5.9352929070343834E-2</v>
      </c>
      <c r="AH6081" s="34"/>
      <c r="AI6081" s="34"/>
      <c r="AJ6081" s="31"/>
      <c r="AK6081" s="31"/>
      <c r="AL6081" s="31"/>
      <c r="AM6081" s="31"/>
    </row>
    <row r="6082" spans="1:39" s="30" customFormat="1" ht="15" customHeight="1" x14ac:dyDescent="0.2">
      <c r="A6082" s="30">
        <v>6224</v>
      </c>
      <c r="B6082" s="48">
        <v>20140909</v>
      </c>
      <c r="C6082" s="50">
        <v>41891</v>
      </c>
      <c r="D6082" s="51" t="s">
        <v>24</v>
      </c>
      <c r="E6082" s="30" t="s">
        <v>77</v>
      </c>
      <c r="F6082" s="42">
        <v>-80</v>
      </c>
      <c r="G6082" s="83">
        <v>21.718800000000158</v>
      </c>
      <c r="H6082" s="51">
        <v>-80.361980000000003</v>
      </c>
      <c r="I6082" s="42">
        <v>25</v>
      </c>
      <c r="J6082" s="83">
        <v>17.798400000000001</v>
      </c>
      <c r="K6082" s="66">
        <v>25.29664</v>
      </c>
      <c r="L6082" s="52">
        <v>30.107900000000001</v>
      </c>
      <c r="M6082" s="52">
        <v>37.1601</v>
      </c>
      <c r="N6082" s="33"/>
      <c r="O6082" s="33"/>
      <c r="P6082" s="33">
        <v>73.32003988035892</v>
      </c>
      <c r="Q6082" s="31">
        <v>22.138564799999997</v>
      </c>
      <c r="R6082" s="31"/>
      <c r="S6082" s="31"/>
      <c r="T6082" s="31"/>
      <c r="U6082" s="31"/>
      <c r="V6082" s="31"/>
      <c r="W6082" s="31"/>
      <c r="X6082" s="31"/>
      <c r="Y6082" s="31"/>
      <c r="Z6082" s="31"/>
      <c r="AA6082" s="31"/>
      <c r="AB6082" s="31"/>
      <c r="AC6082" s="31"/>
      <c r="AD6082" s="112"/>
      <c r="AE6082" s="116"/>
      <c r="AF6082" s="120">
        <v>0.49364184204406503</v>
      </c>
      <c r="AG6082" s="120">
        <v>0.1278675242234949</v>
      </c>
      <c r="AH6082" s="34"/>
      <c r="AI6082" s="34"/>
      <c r="AJ6082" s="31"/>
      <c r="AK6082" s="31"/>
      <c r="AL6082" s="31"/>
      <c r="AM6082" s="31"/>
    </row>
    <row r="6083" spans="1:39" s="30" customFormat="1" ht="15" customHeight="1" x14ac:dyDescent="0.2">
      <c r="A6083" s="30">
        <v>6225</v>
      </c>
      <c r="B6083" s="48">
        <v>20140909</v>
      </c>
      <c r="C6083" s="50">
        <v>41891</v>
      </c>
      <c r="D6083" s="51" t="s">
        <v>25</v>
      </c>
      <c r="E6083" s="30" t="s">
        <v>79</v>
      </c>
      <c r="F6083" s="42">
        <v>-80</v>
      </c>
      <c r="G6083" s="83">
        <v>22.591199999999958</v>
      </c>
      <c r="H6083" s="51">
        <v>-80.376519999999999</v>
      </c>
      <c r="I6083" s="42">
        <v>25</v>
      </c>
      <c r="J6083" s="83">
        <v>14.322000000000088</v>
      </c>
      <c r="K6083" s="66">
        <v>25.238700000000001</v>
      </c>
      <c r="L6083" s="52">
        <v>30.231300000000001</v>
      </c>
      <c r="M6083" s="52">
        <v>38.658700000000003</v>
      </c>
      <c r="N6083" s="33"/>
      <c r="O6083" s="33"/>
      <c r="P6083" s="33">
        <v>69.790628115653035</v>
      </c>
      <c r="Q6083" s="31">
        <v>15.727957100000003</v>
      </c>
      <c r="R6083" s="31"/>
      <c r="S6083" s="31"/>
      <c r="T6083" s="31"/>
      <c r="U6083" s="31"/>
      <c r="V6083" s="31"/>
      <c r="W6083" s="31"/>
      <c r="X6083" s="31"/>
      <c r="Y6083" s="31"/>
      <c r="Z6083" s="31"/>
      <c r="AA6083" s="31"/>
      <c r="AB6083" s="31"/>
      <c r="AC6083" s="31"/>
      <c r="AD6083" s="112"/>
      <c r="AE6083" s="116"/>
      <c r="AF6083" s="120">
        <v>0.61733997262620255</v>
      </c>
      <c r="AG6083" s="120">
        <v>2.4053813475122626E-2</v>
      </c>
      <c r="AH6083" s="34"/>
      <c r="AI6083" s="34"/>
      <c r="AJ6083" s="31"/>
      <c r="AK6083" s="31"/>
      <c r="AL6083" s="31"/>
      <c r="AM6083" s="31"/>
    </row>
    <row r="6084" spans="1:39" s="30" customFormat="1" ht="15" customHeight="1" x14ac:dyDescent="0.2">
      <c r="A6084" s="30">
        <v>6226</v>
      </c>
      <c r="B6084" s="48">
        <v>20140909</v>
      </c>
      <c r="C6084" s="50">
        <v>41891</v>
      </c>
      <c r="D6084" s="51" t="s">
        <v>26</v>
      </c>
      <c r="E6084" s="30" t="s">
        <v>79</v>
      </c>
      <c r="F6084" s="42">
        <v>-80</v>
      </c>
      <c r="G6084" s="83">
        <v>25.384799999999927</v>
      </c>
      <c r="H6084" s="51">
        <v>-80.423079999999999</v>
      </c>
      <c r="I6084" s="42">
        <v>25</v>
      </c>
      <c r="J6084" s="83">
        <v>15.309600000000003</v>
      </c>
      <c r="K6084" s="66">
        <v>25.25516</v>
      </c>
      <c r="L6084" s="52">
        <v>30.683900000000001</v>
      </c>
      <c r="M6084" s="52">
        <v>31.8797</v>
      </c>
      <c r="N6084" s="33"/>
      <c r="O6084" s="33"/>
      <c r="P6084" s="33">
        <v>74.981721502160184</v>
      </c>
      <c r="Q6084" s="31">
        <v>32.704146399999999</v>
      </c>
      <c r="R6084" s="31"/>
      <c r="S6084" s="31"/>
      <c r="T6084" s="31"/>
      <c r="U6084" s="31"/>
      <c r="V6084" s="31"/>
      <c r="W6084" s="31"/>
      <c r="X6084" s="31"/>
      <c r="Y6084" s="31"/>
      <c r="Z6084" s="31"/>
      <c r="AA6084" s="31"/>
      <c r="AB6084" s="31"/>
      <c r="AC6084" s="31"/>
      <c r="AD6084" s="112"/>
      <c r="AE6084" s="116"/>
      <c r="AF6084" s="120">
        <v>0.62942211561329509</v>
      </c>
      <c r="AG6084" s="120">
        <v>7.8414731883781744E-2</v>
      </c>
      <c r="AH6084" s="34"/>
      <c r="AI6084" s="34"/>
      <c r="AJ6084" s="31"/>
      <c r="AK6084" s="31"/>
      <c r="AL6084" s="31"/>
      <c r="AM6084" s="31"/>
    </row>
    <row r="6085" spans="1:39" s="30" customFormat="1" ht="15" customHeight="1" x14ac:dyDescent="0.2">
      <c r="A6085" s="30">
        <v>6227</v>
      </c>
      <c r="B6085" s="48">
        <v>20140909</v>
      </c>
      <c r="C6085" s="50">
        <v>41891</v>
      </c>
      <c r="D6085" s="51" t="s">
        <v>27</v>
      </c>
      <c r="E6085" s="30" t="s">
        <v>79</v>
      </c>
      <c r="F6085" s="42">
        <v>-80</v>
      </c>
      <c r="G6085" s="83">
        <v>25.448399999999651</v>
      </c>
      <c r="H6085" s="51">
        <v>-80.424139999999994</v>
      </c>
      <c r="I6085" s="42">
        <v>25</v>
      </c>
      <c r="J6085" s="83">
        <v>10.544400000000067</v>
      </c>
      <c r="K6085" s="66">
        <v>25.175740000000001</v>
      </c>
      <c r="L6085" s="52">
        <v>30.0825</v>
      </c>
      <c r="M6085" s="52">
        <v>38.5291</v>
      </c>
      <c r="N6085" s="33"/>
      <c r="O6085" s="33"/>
      <c r="P6085" s="33">
        <v>69.059488202060479</v>
      </c>
      <c r="Q6085" s="31">
        <v>12.424873400000003</v>
      </c>
      <c r="R6085" s="31"/>
      <c r="S6085" s="31"/>
      <c r="T6085" s="31"/>
      <c r="U6085" s="31"/>
      <c r="V6085" s="31"/>
      <c r="W6085" s="31"/>
      <c r="X6085" s="31"/>
      <c r="Y6085" s="31"/>
      <c r="Z6085" s="31"/>
      <c r="AA6085" s="31"/>
      <c r="AB6085" s="31"/>
      <c r="AC6085" s="31"/>
      <c r="AD6085" s="112"/>
      <c r="AE6085" s="116"/>
      <c r="AF6085" s="120">
        <v>0.46976522614100125</v>
      </c>
      <c r="AG6085" s="120">
        <v>3.7529972544810497E-2</v>
      </c>
      <c r="AH6085" s="34"/>
      <c r="AI6085" s="34"/>
      <c r="AJ6085" s="31"/>
      <c r="AK6085" s="31"/>
      <c r="AL6085" s="31"/>
      <c r="AM6085" s="31"/>
    </row>
    <row r="6086" spans="1:39" s="30" customFormat="1" ht="15" customHeight="1" x14ac:dyDescent="0.2">
      <c r="A6086" s="30">
        <v>6228</v>
      </c>
      <c r="B6086" s="48">
        <v>20140909</v>
      </c>
      <c r="C6086" s="50">
        <v>41891</v>
      </c>
      <c r="D6086" s="51">
        <v>1</v>
      </c>
      <c r="E6086" s="30" t="s">
        <v>47</v>
      </c>
      <c r="F6086" s="42">
        <v>-80</v>
      </c>
      <c r="G6086" s="83">
        <v>29.842800000000409</v>
      </c>
      <c r="H6086" s="51">
        <v>-80.497380000000007</v>
      </c>
      <c r="I6086" s="42">
        <v>25</v>
      </c>
      <c r="J6086" s="83">
        <v>11.055599999999899</v>
      </c>
      <c r="K6086" s="66">
        <v>25.184259999999998</v>
      </c>
      <c r="L6086" s="52">
        <v>30.215</v>
      </c>
      <c r="M6086" s="52">
        <v>38.558</v>
      </c>
      <c r="N6086" s="33"/>
      <c r="O6086" s="33"/>
      <c r="P6086" s="33">
        <v>66.826188102359595</v>
      </c>
      <c r="Q6086" s="31">
        <v>7.3215689000000008</v>
      </c>
      <c r="R6086" s="31"/>
      <c r="S6086" s="31"/>
      <c r="T6086" s="31"/>
      <c r="U6086" s="31"/>
      <c r="V6086" s="31"/>
      <c r="W6086" s="31"/>
      <c r="X6086" s="31"/>
      <c r="Y6086" s="31"/>
      <c r="Z6086" s="31"/>
      <c r="AA6086" s="31"/>
      <c r="AB6086" s="31"/>
      <c r="AC6086" s="31"/>
      <c r="AD6086" s="112"/>
      <c r="AE6086" s="116"/>
      <c r="AF6086" s="120">
        <v>0.25573869322679121</v>
      </c>
      <c r="AG6086" s="120">
        <v>1.924828349869178E-2</v>
      </c>
      <c r="AH6086" s="34"/>
      <c r="AI6086" s="34"/>
      <c r="AJ6086" s="31"/>
      <c r="AK6086" s="31"/>
      <c r="AL6086" s="31"/>
      <c r="AM6086" s="31"/>
    </row>
    <row r="6087" spans="1:39" s="30" customFormat="1" ht="15" customHeight="1" x14ac:dyDescent="0.2">
      <c r="A6087" s="30">
        <v>6229</v>
      </c>
      <c r="B6087" s="48">
        <v>20140909</v>
      </c>
      <c r="C6087" s="50">
        <v>41891</v>
      </c>
      <c r="D6087" s="51">
        <v>2</v>
      </c>
      <c r="E6087" s="30" t="s">
        <v>47</v>
      </c>
      <c r="F6087" s="42">
        <v>-80</v>
      </c>
      <c r="G6087" s="83">
        <v>33.742800000000273</v>
      </c>
      <c r="H6087" s="51">
        <v>-80.562380000000005</v>
      </c>
      <c r="I6087" s="42">
        <v>25</v>
      </c>
      <c r="J6087" s="83">
        <v>10.041599999999917</v>
      </c>
      <c r="K6087" s="66">
        <v>25.167359999999999</v>
      </c>
      <c r="L6087" s="52">
        <v>30.5107</v>
      </c>
      <c r="M6087" s="52">
        <v>32.5991</v>
      </c>
      <c r="N6087" s="33"/>
      <c r="O6087" s="33"/>
      <c r="P6087" s="33">
        <v>59.199069458291788</v>
      </c>
      <c r="Q6087" s="31">
        <v>14.026855600000001</v>
      </c>
      <c r="R6087" s="31"/>
      <c r="S6087" s="31"/>
      <c r="T6087" s="31"/>
      <c r="U6087" s="31"/>
      <c r="V6087" s="31"/>
      <c r="W6087" s="31"/>
      <c r="X6087" s="31"/>
      <c r="Y6087" s="31"/>
      <c r="Z6087" s="31"/>
      <c r="AA6087" s="31"/>
      <c r="AB6087" s="31"/>
      <c r="AC6087" s="31"/>
      <c r="AD6087" s="112"/>
      <c r="AE6087" s="116"/>
      <c r="AF6087" s="120">
        <v>0.73183266093246002</v>
      </c>
      <c r="AG6087" s="120">
        <v>0</v>
      </c>
      <c r="AH6087" s="34"/>
      <c r="AI6087" s="34"/>
      <c r="AJ6087" s="31"/>
      <c r="AK6087" s="31"/>
      <c r="AL6087" s="31"/>
      <c r="AM6087" s="31"/>
    </row>
    <row r="6088" spans="1:39" s="30" customFormat="1" ht="15" customHeight="1" x14ac:dyDescent="0.2">
      <c r="A6088" s="30">
        <v>6230</v>
      </c>
      <c r="B6088" s="48">
        <v>20140909</v>
      </c>
      <c r="C6088" s="50">
        <v>41891</v>
      </c>
      <c r="D6088" s="51">
        <v>3</v>
      </c>
      <c r="E6088" s="30" t="s">
        <v>47</v>
      </c>
      <c r="F6088" s="42">
        <v>-80</v>
      </c>
      <c r="G6088" s="83">
        <v>37.252799999999979</v>
      </c>
      <c r="H6088" s="51">
        <v>-80.62088</v>
      </c>
      <c r="I6088" s="42">
        <v>25</v>
      </c>
      <c r="J6088" s="83">
        <v>9.0059999999999008</v>
      </c>
      <c r="K6088" s="66">
        <v>25.150099999999998</v>
      </c>
      <c r="L6088" s="52">
        <v>30.497800000000002</v>
      </c>
      <c r="M6088" s="52">
        <v>35.529499999999999</v>
      </c>
      <c r="N6088" s="33"/>
      <c r="O6088" s="33"/>
      <c r="P6088" s="33">
        <v>67.517447657028924</v>
      </c>
      <c r="Q6088" s="31">
        <v>10.790744400000001</v>
      </c>
      <c r="R6088" s="31"/>
      <c r="S6088" s="31"/>
      <c r="T6088" s="31"/>
      <c r="U6088" s="31"/>
      <c r="V6088" s="31"/>
      <c r="W6088" s="31"/>
      <c r="X6088" s="31"/>
      <c r="Y6088" s="31"/>
      <c r="Z6088" s="31"/>
      <c r="AA6088" s="31"/>
      <c r="AB6088" s="31"/>
      <c r="AC6088" s="31"/>
      <c r="AD6088" s="112"/>
      <c r="AE6088" s="116"/>
      <c r="AF6088" s="120">
        <v>0.54197041399243506</v>
      </c>
      <c r="AG6088" s="120">
        <v>1.9643199849027671E-2</v>
      </c>
      <c r="AH6088" s="34"/>
      <c r="AI6088" s="34"/>
      <c r="AJ6088" s="31"/>
      <c r="AK6088" s="31"/>
      <c r="AL6088" s="31"/>
      <c r="AM6088" s="31"/>
    </row>
    <row r="6089" spans="1:39" s="30" customFormat="1" ht="15" customHeight="1" x14ac:dyDescent="0.2">
      <c r="A6089" s="30">
        <v>6231</v>
      </c>
      <c r="B6089" s="48">
        <v>20140909</v>
      </c>
      <c r="C6089" s="50">
        <v>41891</v>
      </c>
      <c r="D6089" s="51">
        <v>22</v>
      </c>
      <c r="E6089" s="30" t="s">
        <v>47</v>
      </c>
      <c r="F6089" s="42">
        <v>-80</v>
      </c>
      <c r="G6089" s="83">
        <v>36.229199999999935</v>
      </c>
      <c r="H6089" s="51">
        <v>-80.603819999999999</v>
      </c>
      <c r="I6089" s="42">
        <v>25</v>
      </c>
      <c r="J6089" s="83">
        <v>5.9531999999999385</v>
      </c>
      <c r="K6089" s="66">
        <v>25.099219999999999</v>
      </c>
      <c r="L6089" s="52">
        <v>30.383800000000001</v>
      </c>
      <c r="M6089" s="52">
        <v>40.170499999999997</v>
      </c>
      <c r="N6089" s="33"/>
      <c r="O6089" s="33"/>
      <c r="P6089" s="33">
        <v>61.023595879029578</v>
      </c>
      <c r="Q6089" s="31">
        <v>7.6483947000000008</v>
      </c>
      <c r="R6089" s="31"/>
      <c r="S6089" s="31"/>
      <c r="T6089" s="31"/>
      <c r="U6089" s="31"/>
      <c r="V6089" s="31"/>
      <c r="W6089" s="31"/>
      <c r="X6089" s="31"/>
      <c r="Y6089" s="31"/>
      <c r="Z6089" s="31"/>
      <c r="AA6089" s="31"/>
      <c r="AB6089" s="31"/>
      <c r="AC6089" s="31"/>
      <c r="AD6089" s="112"/>
      <c r="AE6089" s="116"/>
      <c r="AF6089" s="120">
        <v>0.23071139703924248</v>
      </c>
      <c r="AG6089" s="120">
        <v>0</v>
      </c>
      <c r="AH6089" s="34"/>
      <c r="AI6089" s="34"/>
      <c r="AJ6089" s="31"/>
      <c r="AK6089" s="31"/>
      <c r="AL6089" s="31"/>
      <c r="AM6089" s="31"/>
    </row>
    <row r="6090" spans="1:39" s="30" customFormat="1" ht="15" customHeight="1" x14ac:dyDescent="0.2">
      <c r="A6090" s="30">
        <v>6232</v>
      </c>
      <c r="B6090" s="48">
        <v>20140909</v>
      </c>
      <c r="C6090" s="50">
        <v>41891</v>
      </c>
      <c r="D6090" s="51">
        <v>21</v>
      </c>
      <c r="E6090" s="30" t="s">
        <v>47</v>
      </c>
      <c r="F6090" s="42">
        <v>-80</v>
      </c>
      <c r="G6090" s="83">
        <v>30.865200000000073</v>
      </c>
      <c r="H6090" s="51">
        <v>-80.514420000000001</v>
      </c>
      <c r="I6090" s="42">
        <v>25</v>
      </c>
      <c r="J6090" s="83">
        <v>6.8075999999999937</v>
      </c>
      <c r="K6090" s="66">
        <v>25.11346</v>
      </c>
      <c r="L6090" s="52">
        <v>30.412500000000001</v>
      </c>
      <c r="M6090" s="52">
        <v>41.920900000000003</v>
      </c>
      <c r="N6090" s="33"/>
      <c r="O6090" s="33"/>
      <c r="P6090" s="33">
        <v>57.048853439680954</v>
      </c>
      <c r="Q6090" s="31">
        <v>6.7000641000000005</v>
      </c>
      <c r="R6090" s="31"/>
      <c r="S6090" s="31"/>
      <c r="T6090" s="31"/>
      <c r="U6090" s="31"/>
      <c r="V6090" s="31"/>
      <c r="W6090" s="31"/>
      <c r="X6090" s="31"/>
      <c r="Y6090" s="31"/>
      <c r="Z6090" s="31"/>
      <c r="AA6090" s="31"/>
      <c r="AB6090" s="31"/>
      <c r="AC6090" s="31"/>
      <c r="AD6090" s="112"/>
      <c r="AE6090" s="116"/>
      <c r="AF6090" s="120">
        <v>0.27213588728070248</v>
      </c>
      <c r="AG6090" s="120">
        <v>0</v>
      </c>
      <c r="AH6090" s="34"/>
      <c r="AI6090" s="34"/>
      <c r="AJ6090" s="31"/>
      <c r="AK6090" s="31"/>
      <c r="AL6090" s="31"/>
      <c r="AM6090" s="31"/>
    </row>
    <row r="6091" spans="1:39" s="30" customFormat="1" ht="15" customHeight="1" x14ac:dyDescent="0.2">
      <c r="A6091" s="30">
        <v>6233</v>
      </c>
      <c r="B6091" s="48">
        <v>20140909</v>
      </c>
      <c r="C6091" s="50">
        <v>41891</v>
      </c>
      <c r="D6091" s="51">
        <v>20</v>
      </c>
      <c r="E6091" s="30" t="s">
        <v>47</v>
      </c>
      <c r="F6091" s="42">
        <v>-80</v>
      </c>
      <c r="G6091" s="83">
        <v>29.555999999999756</v>
      </c>
      <c r="H6091" s="51">
        <v>-80.492599999999996</v>
      </c>
      <c r="I6091" s="42">
        <v>25</v>
      </c>
      <c r="J6091" s="83">
        <v>4.0115999999999019</v>
      </c>
      <c r="K6091" s="66">
        <v>25.066859999999998</v>
      </c>
      <c r="L6091" s="52">
        <v>30.5169</v>
      </c>
      <c r="M6091" s="52">
        <v>42.5229</v>
      </c>
      <c r="N6091" s="33"/>
      <c r="O6091" s="33"/>
      <c r="P6091" s="33">
        <v>69.99335327351281</v>
      </c>
      <c r="Q6091" s="31">
        <v>8.2698995000000011</v>
      </c>
      <c r="R6091" s="31"/>
      <c r="S6091" s="31"/>
      <c r="T6091" s="31"/>
      <c r="U6091" s="31"/>
      <c r="V6091" s="31"/>
      <c r="W6091" s="31"/>
      <c r="X6091" s="31"/>
      <c r="Y6091" s="31"/>
      <c r="Z6091" s="31"/>
      <c r="AA6091" s="31"/>
      <c r="AB6091" s="31"/>
      <c r="AC6091" s="31"/>
      <c r="AD6091" s="112"/>
      <c r="AE6091" s="116"/>
      <c r="AF6091" s="120">
        <v>0.35153282691016752</v>
      </c>
      <c r="AG6091" s="120">
        <v>1.5696616746206219E-3</v>
      </c>
      <c r="AH6091" s="34"/>
      <c r="AI6091" s="34"/>
      <c r="AJ6091" s="31"/>
      <c r="AK6091" s="31"/>
      <c r="AL6091" s="31"/>
      <c r="AM6091" s="31"/>
    </row>
    <row r="6092" spans="1:39" s="30" customFormat="1" ht="15" customHeight="1" x14ac:dyDescent="0.2">
      <c r="A6092" s="30">
        <v>6234</v>
      </c>
      <c r="B6092" s="48">
        <v>20140909</v>
      </c>
      <c r="C6092" s="50">
        <v>41891</v>
      </c>
      <c r="D6092" s="51">
        <v>19</v>
      </c>
      <c r="E6092" s="30" t="s">
        <v>47</v>
      </c>
      <c r="F6092" s="42">
        <v>-80</v>
      </c>
      <c r="G6092" s="83">
        <v>32.990400000000193</v>
      </c>
      <c r="H6092" s="51">
        <v>-80.549840000000003</v>
      </c>
      <c r="I6092" s="42">
        <v>25</v>
      </c>
      <c r="J6092" s="83">
        <v>1.1292000000000968</v>
      </c>
      <c r="K6092" s="66">
        <v>25.018820000000002</v>
      </c>
      <c r="L6092" s="52">
        <v>30.3889</v>
      </c>
      <c r="M6092" s="52">
        <v>39.073700000000002</v>
      </c>
      <c r="N6092" s="33"/>
      <c r="O6092" s="33"/>
      <c r="P6092" s="33">
        <v>73.888334995014958</v>
      </c>
      <c r="Q6092" s="31">
        <v>8.4333124000000019</v>
      </c>
      <c r="R6092" s="31"/>
      <c r="S6092" s="31"/>
      <c r="T6092" s="31"/>
      <c r="U6092" s="31"/>
      <c r="V6092" s="31"/>
      <c r="W6092" s="31"/>
      <c r="X6092" s="31"/>
      <c r="Y6092" s="31"/>
      <c r="Z6092" s="31"/>
      <c r="AA6092" s="31"/>
      <c r="AB6092" s="31"/>
      <c r="AC6092" s="31"/>
      <c r="AD6092" s="112"/>
      <c r="AE6092" s="116"/>
      <c r="AF6092" s="120">
        <v>0.62712075504432496</v>
      </c>
      <c r="AG6092" s="120">
        <v>2.3245269274674678E-2</v>
      </c>
      <c r="AH6092" s="34"/>
      <c r="AI6092" s="34"/>
      <c r="AJ6092" s="31"/>
      <c r="AK6092" s="31"/>
      <c r="AL6092" s="31"/>
      <c r="AM6092" s="31"/>
    </row>
    <row r="6093" spans="1:39" s="30" customFormat="1" ht="15" customHeight="1" x14ac:dyDescent="0.2">
      <c r="A6093" s="30">
        <v>6235</v>
      </c>
      <c r="B6093" s="48">
        <v>20140909</v>
      </c>
      <c r="C6093" s="50">
        <v>41892</v>
      </c>
      <c r="D6093" s="51">
        <v>40</v>
      </c>
      <c r="E6093" s="30" t="s">
        <v>47</v>
      </c>
      <c r="F6093" s="42">
        <v>-80</v>
      </c>
      <c r="G6093" s="83">
        <v>35.900399999999593</v>
      </c>
      <c r="H6093" s="51">
        <v>-80.598339999999993</v>
      </c>
      <c r="I6093" s="42">
        <v>25</v>
      </c>
      <c r="J6093" s="83">
        <v>1.0427999999999571</v>
      </c>
      <c r="K6093" s="66">
        <v>25.017379999999999</v>
      </c>
      <c r="L6093" s="52">
        <v>29.049900000000001</v>
      </c>
      <c r="M6093" s="52">
        <v>40.440300000000001</v>
      </c>
      <c r="N6093" s="33"/>
      <c r="O6093" s="33"/>
      <c r="P6093" s="33">
        <v>74.739115985377197</v>
      </c>
      <c r="Q6093" s="31">
        <v>8.8592575</v>
      </c>
      <c r="R6093" s="31"/>
      <c r="S6093" s="31"/>
      <c r="T6093" s="31"/>
      <c r="U6093" s="31"/>
      <c r="V6093" s="31"/>
      <c r="W6093" s="31"/>
      <c r="X6093" s="31"/>
      <c r="Y6093" s="31"/>
      <c r="Z6093" s="31"/>
      <c r="AA6093" s="31"/>
      <c r="AB6093" s="31"/>
      <c r="AC6093" s="31"/>
      <c r="AD6093" s="112"/>
      <c r="AE6093" s="116"/>
      <c r="AF6093" s="120">
        <v>0.3650533202528663</v>
      </c>
      <c r="AG6093" s="120">
        <v>4.3304765113724109E-2</v>
      </c>
      <c r="AH6093" s="34"/>
      <c r="AI6093" s="34"/>
      <c r="AJ6093" s="31"/>
      <c r="AK6093" s="31"/>
      <c r="AL6093" s="31"/>
      <c r="AM6093" s="31"/>
    </row>
    <row r="6094" spans="1:39" s="30" customFormat="1" ht="15" customHeight="1" x14ac:dyDescent="0.2">
      <c r="A6094" s="30">
        <v>6236</v>
      </c>
      <c r="B6094" s="48">
        <v>20140909</v>
      </c>
      <c r="C6094" s="50">
        <v>41892</v>
      </c>
      <c r="D6094" s="51">
        <v>23</v>
      </c>
      <c r="E6094" s="30" t="s">
        <v>47</v>
      </c>
      <c r="F6094" s="42">
        <v>-80</v>
      </c>
      <c r="G6094" s="83">
        <v>37.46040000000022</v>
      </c>
      <c r="H6094" s="51">
        <v>-80.624340000000004</v>
      </c>
      <c r="I6094" s="42">
        <v>25</v>
      </c>
      <c r="J6094" s="83">
        <v>3.3671999999999969</v>
      </c>
      <c r="K6094" s="66">
        <v>25.05612</v>
      </c>
      <c r="L6094" s="52">
        <v>29.095600000000001</v>
      </c>
      <c r="M6094" s="52">
        <v>42.4238</v>
      </c>
      <c r="N6094" s="33"/>
      <c r="O6094" s="33"/>
      <c r="P6094" s="33">
        <v>73.280159521435692</v>
      </c>
      <c r="Q6094" s="31">
        <v>9.3843219000000015</v>
      </c>
      <c r="R6094" s="31"/>
      <c r="S6094" s="31"/>
      <c r="T6094" s="31"/>
      <c r="U6094" s="31"/>
      <c r="V6094" s="31"/>
      <c r="W6094" s="31"/>
      <c r="X6094" s="31"/>
      <c r="Y6094" s="31"/>
      <c r="Z6094" s="31"/>
      <c r="AA6094" s="31"/>
      <c r="AB6094" s="31"/>
      <c r="AC6094" s="31"/>
      <c r="AD6094" s="112"/>
      <c r="AE6094" s="116"/>
      <c r="AF6094" s="120">
        <v>0.41740927319693366</v>
      </c>
      <c r="AG6094" s="120">
        <v>9.3782744546096111E-3</v>
      </c>
      <c r="AH6094" s="34"/>
      <c r="AI6094" s="34"/>
      <c r="AJ6094" s="31"/>
      <c r="AK6094" s="31"/>
      <c r="AL6094" s="31"/>
      <c r="AM6094" s="31"/>
    </row>
    <row r="6095" spans="1:39" s="30" customFormat="1" ht="15" customHeight="1" x14ac:dyDescent="0.2">
      <c r="A6095" s="30">
        <v>6237</v>
      </c>
      <c r="B6095" s="48">
        <v>20140909</v>
      </c>
      <c r="C6095" s="50">
        <v>41892</v>
      </c>
      <c r="D6095" s="51">
        <v>24</v>
      </c>
      <c r="E6095" s="30" t="s">
        <v>48</v>
      </c>
      <c r="F6095" s="42">
        <v>-80</v>
      </c>
      <c r="G6095" s="83">
        <v>40.04039999999975</v>
      </c>
      <c r="H6095" s="51">
        <v>-80.667339999999996</v>
      </c>
      <c r="I6095" s="42">
        <v>25</v>
      </c>
      <c r="J6095" s="83">
        <v>3.8183999999999685</v>
      </c>
      <c r="K6095" s="66">
        <v>25.063639999999999</v>
      </c>
      <c r="L6095" s="52">
        <v>28.987500000000001</v>
      </c>
      <c r="M6095" s="52">
        <v>42.999400000000001</v>
      </c>
      <c r="N6095" s="33"/>
      <c r="O6095" s="33"/>
      <c r="P6095" s="33">
        <v>75.307411100033235</v>
      </c>
      <c r="Q6095" s="31">
        <v>11.639955700000002</v>
      </c>
      <c r="R6095" s="31"/>
      <c r="S6095" s="31"/>
      <c r="T6095" s="31"/>
      <c r="U6095" s="31"/>
      <c r="V6095" s="31"/>
      <c r="W6095" s="31"/>
      <c r="X6095" s="31"/>
      <c r="Y6095" s="31"/>
      <c r="Z6095" s="31"/>
      <c r="AA6095" s="31"/>
      <c r="AB6095" s="31"/>
      <c r="AC6095" s="31"/>
      <c r="AD6095" s="112"/>
      <c r="AE6095" s="116"/>
      <c r="AF6095" s="120">
        <v>0.52672390022300875</v>
      </c>
      <c r="AG6095" s="120">
        <v>0</v>
      </c>
      <c r="AH6095" s="34"/>
      <c r="AI6095" s="34"/>
      <c r="AJ6095" s="31"/>
      <c r="AK6095" s="31"/>
      <c r="AL6095" s="31"/>
      <c r="AM6095" s="31"/>
    </row>
    <row r="6096" spans="1:39" s="30" customFormat="1" ht="15" customHeight="1" x14ac:dyDescent="0.2">
      <c r="A6096" s="30">
        <v>6238</v>
      </c>
      <c r="B6096" s="48">
        <v>20140909</v>
      </c>
      <c r="C6096" s="50">
        <v>41892</v>
      </c>
      <c r="D6096" s="51">
        <v>25</v>
      </c>
      <c r="E6096" s="30" t="s">
        <v>48</v>
      </c>
      <c r="F6096" s="42">
        <v>-80</v>
      </c>
      <c r="G6096" s="83">
        <v>43.080000000000211</v>
      </c>
      <c r="H6096" s="51">
        <v>-80.718000000000004</v>
      </c>
      <c r="I6096" s="42">
        <v>25</v>
      </c>
      <c r="J6096" s="83">
        <v>3.6036000000000001</v>
      </c>
      <c r="K6096" s="66">
        <v>25.06006</v>
      </c>
      <c r="L6096" s="52">
        <v>28.989799999999999</v>
      </c>
      <c r="M6096" s="52">
        <v>44.996200000000002</v>
      </c>
      <c r="N6096" s="33"/>
      <c r="O6096" s="33"/>
      <c r="P6096" s="33">
        <v>74.456630109670982</v>
      </c>
      <c r="Q6096" s="31">
        <v>17.528177899999999</v>
      </c>
      <c r="R6096" s="31"/>
      <c r="S6096" s="31"/>
      <c r="T6096" s="31"/>
      <c r="U6096" s="31"/>
      <c r="V6096" s="31"/>
      <c r="W6096" s="31"/>
      <c r="X6096" s="31"/>
      <c r="Y6096" s="31"/>
      <c r="Z6096" s="31"/>
      <c r="AA6096" s="31"/>
      <c r="AB6096" s="31"/>
      <c r="AC6096" s="31"/>
      <c r="AD6096" s="112"/>
      <c r="AE6096" s="116"/>
      <c r="AF6096" s="120">
        <v>0.62079201347965751</v>
      </c>
      <c r="AG6096" s="120">
        <v>3.2726418861768254E-2</v>
      </c>
      <c r="AH6096" s="34"/>
      <c r="AI6096" s="34"/>
      <c r="AJ6096" s="31"/>
      <c r="AK6096" s="31"/>
      <c r="AL6096" s="31"/>
      <c r="AM6096" s="31"/>
    </row>
    <row r="6097" spans="1:39" s="30" customFormat="1" ht="15" customHeight="1" x14ac:dyDescent="0.2">
      <c r="A6097" s="30">
        <v>6239</v>
      </c>
      <c r="B6097" s="48">
        <v>20140909</v>
      </c>
      <c r="C6097" s="50">
        <v>41892</v>
      </c>
      <c r="D6097" s="51">
        <v>4</v>
      </c>
      <c r="E6097" s="30" t="s">
        <v>48</v>
      </c>
      <c r="F6097" s="42">
        <v>-80</v>
      </c>
      <c r="G6097" s="83">
        <v>40.743600000000413</v>
      </c>
      <c r="H6097" s="51">
        <v>-80.679060000000007</v>
      </c>
      <c r="I6097" s="42">
        <v>25</v>
      </c>
      <c r="J6097" s="83">
        <v>7.9223999999999961</v>
      </c>
      <c r="K6097" s="66">
        <v>25.13204</v>
      </c>
      <c r="L6097" s="52">
        <v>28.573899999999998</v>
      </c>
      <c r="M6097" s="52">
        <v>36.802100000000003</v>
      </c>
      <c r="N6097" s="33"/>
      <c r="O6097" s="33"/>
      <c r="P6097" s="33">
        <v>60.860751080093053</v>
      </c>
      <c r="Q6097" s="31">
        <v>17.790710099999998</v>
      </c>
      <c r="R6097" s="31"/>
      <c r="S6097" s="31"/>
      <c r="T6097" s="31"/>
      <c r="U6097" s="31"/>
      <c r="V6097" s="31"/>
      <c r="W6097" s="31"/>
      <c r="X6097" s="31"/>
      <c r="Y6097" s="31"/>
      <c r="Z6097" s="31"/>
      <c r="AA6097" s="31"/>
      <c r="AB6097" s="31"/>
      <c r="AC6097" s="31"/>
      <c r="AD6097" s="112"/>
      <c r="AE6097" s="116"/>
      <c r="AF6097" s="120">
        <v>0.32103979937131499</v>
      </c>
      <c r="AG6097" s="120">
        <v>5.8219135019033849E-2</v>
      </c>
      <c r="AH6097" s="34"/>
      <c r="AI6097" s="34"/>
      <c r="AJ6097" s="31"/>
      <c r="AK6097" s="31"/>
      <c r="AL6097" s="31"/>
      <c r="AM6097" s="31"/>
    </row>
    <row r="6098" spans="1:39" s="30" customFormat="1" ht="15" customHeight="1" x14ac:dyDescent="0.2">
      <c r="A6098" s="30">
        <v>6240</v>
      </c>
      <c r="B6098" s="48">
        <v>20140909</v>
      </c>
      <c r="C6098" s="50">
        <v>41892</v>
      </c>
      <c r="D6098" s="51">
        <v>5</v>
      </c>
      <c r="E6098" s="30" t="s">
        <v>48</v>
      </c>
      <c r="F6098" s="42">
        <v>-80</v>
      </c>
      <c r="G6098" s="83">
        <v>43.182000000000187</v>
      </c>
      <c r="H6098" s="51">
        <v>-80.719700000000003</v>
      </c>
      <c r="I6098" s="42">
        <v>25</v>
      </c>
      <c r="J6098" s="83">
        <v>6.9275999999999271</v>
      </c>
      <c r="K6098" s="66">
        <v>25.115459999999999</v>
      </c>
      <c r="L6098" s="52">
        <v>28.9754</v>
      </c>
      <c r="M6098" s="52">
        <v>42.504899999999999</v>
      </c>
      <c r="N6098" s="33"/>
      <c r="O6098" s="33"/>
      <c r="P6098" s="33">
        <v>72.751744765702881</v>
      </c>
      <c r="Q6098" s="31">
        <v>17.332618199999999</v>
      </c>
      <c r="R6098" s="31"/>
      <c r="S6098" s="31"/>
      <c r="T6098" s="31"/>
      <c r="U6098" s="31"/>
      <c r="V6098" s="31"/>
      <c r="W6098" s="31"/>
      <c r="X6098" s="31"/>
      <c r="Y6098" s="31"/>
      <c r="Z6098" s="31"/>
      <c r="AA6098" s="31"/>
      <c r="AB6098" s="31"/>
      <c r="AC6098" s="31"/>
      <c r="AD6098" s="112"/>
      <c r="AE6098" s="116"/>
      <c r="AF6098" s="120">
        <v>0.44445025988233122</v>
      </c>
      <c r="AG6098" s="120">
        <v>6.7694797299520812E-2</v>
      </c>
      <c r="AH6098" s="34"/>
      <c r="AI6098" s="34"/>
      <c r="AJ6098" s="31"/>
      <c r="AK6098" s="31"/>
      <c r="AL6098" s="31"/>
      <c r="AM6098" s="31"/>
    </row>
    <row r="6099" spans="1:39" s="30" customFormat="1" ht="15" customHeight="1" x14ac:dyDescent="0.2">
      <c r="A6099" s="30">
        <v>6241</v>
      </c>
      <c r="B6099" s="48">
        <v>20140909</v>
      </c>
      <c r="C6099" s="50">
        <v>41892</v>
      </c>
      <c r="D6099" s="51">
        <v>6</v>
      </c>
      <c r="E6099" s="30" t="s">
        <v>48</v>
      </c>
      <c r="F6099" s="42">
        <v>-80</v>
      </c>
      <c r="G6099" s="83">
        <v>45.522000000000276</v>
      </c>
      <c r="H6099" s="51">
        <v>-80.758700000000005</v>
      </c>
      <c r="I6099" s="42">
        <v>25</v>
      </c>
      <c r="J6099" s="83">
        <v>4.2131999999999437</v>
      </c>
      <c r="K6099" s="66">
        <v>25.070219999999999</v>
      </c>
      <c r="L6099" s="52">
        <v>29.131699999999999</v>
      </c>
      <c r="M6099" s="52">
        <v>43.289299999999997</v>
      </c>
      <c r="N6099" s="33"/>
      <c r="O6099" s="33"/>
      <c r="P6099" s="33">
        <v>78.228647391159853</v>
      </c>
      <c r="Q6099" s="31">
        <v>23.743225900000002</v>
      </c>
      <c r="R6099" s="31"/>
      <c r="S6099" s="31"/>
      <c r="T6099" s="31"/>
      <c r="U6099" s="31"/>
      <c r="V6099" s="31"/>
      <c r="W6099" s="31"/>
      <c r="X6099" s="31"/>
      <c r="Y6099" s="31"/>
      <c r="Z6099" s="31"/>
      <c r="AA6099" s="31"/>
      <c r="AB6099" s="31"/>
      <c r="AC6099" s="31"/>
      <c r="AD6099" s="112"/>
      <c r="AE6099" s="116"/>
      <c r="AF6099" s="120">
        <v>0.48760077055051876</v>
      </c>
      <c r="AG6099" s="120">
        <v>7.6437772538964111E-2</v>
      </c>
      <c r="AH6099" s="34"/>
      <c r="AI6099" s="34"/>
      <c r="AJ6099" s="31"/>
      <c r="AK6099" s="31"/>
      <c r="AL6099" s="31"/>
      <c r="AM6099" s="31"/>
    </row>
    <row r="6100" spans="1:39" s="30" customFormat="1" ht="15" customHeight="1" x14ac:dyDescent="0.2">
      <c r="A6100" s="30">
        <v>6242</v>
      </c>
      <c r="B6100" s="48">
        <v>20140909</v>
      </c>
      <c r="C6100" s="50">
        <v>41892</v>
      </c>
      <c r="D6100" s="51">
        <v>7</v>
      </c>
      <c r="E6100" s="30" t="s">
        <v>48</v>
      </c>
      <c r="F6100" s="42">
        <v>-80</v>
      </c>
      <c r="G6100" s="83">
        <v>47.684400000000267</v>
      </c>
      <c r="H6100" s="51">
        <v>-80.794740000000004</v>
      </c>
      <c r="I6100" s="42">
        <v>25</v>
      </c>
      <c r="J6100" s="83">
        <v>7.0524000000001053</v>
      </c>
      <c r="K6100" s="66">
        <v>25.117540000000002</v>
      </c>
      <c r="L6100" s="52">
        <v>28.9221</v>
      </c>
      <c r="M6100" s="52">
        <v>40.8874</v>
      </c>
      <c r="N6100" s="33"/>
      <c r="O6100" s="33"/>
      <c r="P6100" s="33">
        <v>81.272848122299763</v>
      </c>
      <c r="Q6100" s="31">
        <v>27.568695100000003</v>
      </c>
      <c r="R6100" s="31"/>
      <c r="S6100" s="31"/>
      <c r="T6100" s="31"/>
      <c r="U6100" s="31"/>
      <c r="V6100" s="31"/>
      <c r="W6100" s="31"/>
      <c r="X6100" s="31"/>
      <c r="Y6100" s="31"/>
      <c r="Z6100" s="31"/>
      <c r="AA6100" s="31"/>
      <c r="AB6100" s="31"/>
      <c r="AC6100" s="31"/>
      <c r="AD6100" s="112"/>
      <c r="AE6100" s="116"/>
      <c r="AF6100" s="120">
        <v>0.34072921757250274</v>
      </c>
      <c r="AG6100" s="120">
        <v>0.12997649312651632</v>
      </c>
      <c r="AH6100" s="34"/>
      <c r="AI6100" s="34"/>
      <c r="AJ6100" s="31"/>
      <c r="AK6100" s="31"/>
      <c r="AL6100" s="31"/>
      <c r="AM6100" s="31"/>
    </row>
    <row r="6101" spans="1:39" s="30" customFormat="1" ht="15" customHeight="1" x14ac:dyDescent="0.2">
      <c r="A6101" s="30">
        <v>6243</v>
      </c>
      <c r="B6101" s="48">
        <v>20140909</v>
      </c>
      <c r="C6101" s="50">
        <v>41892</v>
      </c>
      <c r="D6101" s="51">
        <v>8</v>
      </c>
      <c r="E6101" s="30" t="s">
        <v>48</v>
      </c>
      <c r="F6101" s="42">
        <v>-80</v>
      </c>
      <c r="G6101" s="83">
        <v>51.843599999999697</v>
      </c>
      <c r="H6101" s="51">
        <v>-80.864059999999995</v>
      </c>
      <c r="I6101" s="42">
        <v>25</v>
      </c>
      <c r="J6101" s="83">
        <v>7.7016000000000417</v>
      </c>
      <c r="K6101" s="66">
        <v>25.128360000000001</v>
      </c>
      <c r="L6101" s="52">
        <v>28.727499999999999</v>
      </c>
      <c r="M6101" s="52">
        <v>40.116300000000003</v>
      </c>
      <c r="N6101" s="33"/>
      <c r="O6101" s="33"/>
      <c r="P6101" s="33">
        <v>73.968095712861412</v>
      </c>
      <c r="Q6101" s="31">
        <v>27.405282200000002</v>
      </c>
      <c r="R6101" s="31"/>
      <c r="S6101" s="31"/>
      <c r="T6101" s="31"/>
      <c r="U6101" s="31"/>
      <c r="V6101" s="31"/>
      <c r="W6101" s="31"/>
      <c r="X6101" s="31"/>
      <c r="Y6101" s="31"/>
      <c r="Z6101" s="31"/>
      <c r="AA6101" s="31"/>
      <c r="AB6101" s="31"/>
      <c r="AC6101" s="31"/>
      <c r="AD6101" s="112"/>
      <c r="AE6101" s="116"/>
      <c r="AF6101" s="120">
        <v>0.91939354730351519</v>
      </c>
      <c r="AG6101" s="120">
        <v>0.18467673932005119</v>
      </c>
      <c r="AH6101" s="34"/>
      <c r="AI6101" s="34"/>
      <c r="AJ6101" s="31"/>
      <c r="AK6101" s="31"/>
      <c r="AL6101" s="31"/>
      <c r="AM6101" s="31"/>
    </row>
    <row r="6102" spans="1:39" s="30" customFormat="1" ht="15" customHeight="1" x14ac:dyDescent="0.2">
      <c r="A6102" s="30">
        <v>6244</v>
      </c>
      <c r="B6102" s="48">
        <v>20140909</v>
      </c>
      <c r="C6102" s="50">
        <v>41892</v>
      </c>
      <c r="D6102" s="51">
        <v>9</v>
      </c>
      <c r="E6102" s="30" t="s">
        <v>49</v>
      </c>
      <c r="F6102" s="42">
        <v>-80</v>
      </c>
      <c r="G6102" s="83">
        <v>54.393599999999935</v>
      </c>
      <c r="H6102" s="51">
        <v>-80.906559999999999</v>
      </c>
      <c r="I6102" s="42">
        <v>25</v>
      </c>
      <c r="J6102" s="83">
        <v>7.5959999999999894</v>
      </c>
      <c r="K6102" s="66">
        <v>25.1266</v>
      </c>
      <c r="L6102" s="52">
        <v>28.051300000000001</v>
      </c>
      <c r="M6102" s="52">
        <v>39.177900000000001</v>
      </c>
      <c r="N6102" s="33"/>
      <c r="O6102" s="33"/>
      <c r="P6102" s="33">
        <v>42.439348620804253</v>
      </c>
      <c r="Q6102" s="31">
        <v>25.313061300000001</v>
      </c>
      <c r="R6102" s="31"/>
      <c r="S6102" s="31"/>
      <c r="T6102" s="31"/>
      <c r="U6102" s="31"/>
      <c r="V6102" s="31"/>
      <c r="W6102" s="31"/>
      <c r="X6102" s="31"/>
      <c r="Y6102" s="31"/>
      <c r="Z6102" s="31"/>
      <c r="AA6102" s="31"/>
      <c r="AB6102" s="31"/>
      <c r="AC6102" s="31"/>
      <c r="AD6102" s="112"/>
      <c r="AE6102" s="116"/>
      <c r="AF6102" s="120">
        <v>1.6408700856756102</v>
      </c>
      <c r="AG6102" s="120">
        <v>0.51149711486705973</v>
      </c>
      <c r="AH6102" s="34"/>
      <c r="AI6102" s="34"/>
      <c r="AJ6102" s="31"/>
      <c r="AK6102" s="31"/>
      <c r="AL6102" s="31"/>
      <c r="AM6102" s="31"/>
    </row>
    <row r="6103" spans="1:39" s="30" customFormat="1" ht="15" customHeight="1" x14ac:dyDescent="0.2">
      <c r="A6103" s="30">
        <v>6245</v>
      </c>
      <c r="B6103" s="48">
        <v>20140909</v>
      </c>
      <c r="C6103" s="50">
        <v>41892</v>
      </c>
      <c r="D6103" s="51">
        <v>10</v>
      </c>
      <c r="E6103" s="30" t="s">
        <v>49</v>
      </c>
      <c r="F6103" s="42">
        <v>-80</v>
      </c>
      <c r="G6103" s="83">
        <v>59.775600000000395</v>
      </c>
      <c r="H6103" s="51">
        <v>-80.996260000000007</v>
      </c>
      <c r="I6103" s="42">
        <v>25</v>
      </c>
      <c r="J6103" s="83">
        <v>6.6839999999999833</v>
      </c>
      <c r="K6103" s="66">
        <v>25.1114</v>
      </c>
      <c r="L6103" s="52">
        <v>28.805099999999999</v>
      </c>
      <c r="M6103" s="52">
        <v>38.3187</v>
      </c>
      <c r="N6103" s="33"/>
      <c r="O6103" s="33"/>
      <c r="P6103" s="33">
        <v>7.2183449651046869</v>
      </c>
      <c r="Q6103" s="31">
        <v>20.8955552</v>
      </c>
      <c r="R6103" s="31"/>
      <c r="S6103" s="31"/>
      <c r="T6103" s="31"/>
      <c r="U6103" s="31"/>
      <c r="V6103" s="31"/>
      <c r="W6103" s="31"/>
      <c r="X6103" s="31"/>
      <c r="Y6103" s="31"/>
      <c r="Z6103" s="31"/>
      <c r="AA6103" s="31"/>
      <c r="AB6103" s="31"/>
      <c r="AC6103" s="31"/>
      <c r="AD6103" s="112"/>
      <c r="AE6103" s="116"/>
      <c r="AF6103" s="120">
        <v>8.6833210967949306</v>
      </c>
      <c r="AG6103" s="120">
        <v>0</v>
      </c>
      <c r="AH6103" s="34"/>
      <c r="AI6103" s="34"/>
      <c r="AJ6103" s="31"/>
      <c r="AK6103" s="31"/>
      <c r="AL6103" s="31"/>
      <c r="AM6103" s="31"/>
    </row>
    <row r="6104" spans="1:39" s="30" customFormat="1" ht="15" customHeight="1" x14ac:dyDescent="0.2">
      <c r="A6104" s="30">
        <v>6246</v>
      </c>
      <c r="B6104" s="48">
        <v>20140909</v>
      </c>
      <c r="C6104" s="50">
        <v>41892</v>
      </c>
      <c r="D6104" s="51">
        <v>11</v>
      </c>
      <c r="E6104" s="30" t="s">
        <v>49</v>
      </c>
      <c r="F6104" s="42">
        <v>-80</v>
      </c>
      <c r="G6104" s="83">
        <v>59.982000000000255</v>
      </c>
      <c r="H6104" s="51">
        <v>-80.999700000000004</v>
      </c>
      <c r="I6104" s="42">
        <v>25</v>
      </c>
      <c r="J6104" s="83">
        <v>4.467599999999905</v>
      </c>
      <c r="K6104" s="66">
        <v>25.074459999999998</v>
      </c>
      <c r="L6104" s="52">
        <v>28.313600000000001</v>
      </c>
      <c r="M6104" s="52">
        <v>37.724200000000003</v>
      </c>
      <c r="N6104" s="33"/>
      <c r="O6104" s="33"/>
      <c r="P6104" s="33">
        <v>69.910269192422732</v>
      </c>
      <c r="Q6104" s="31">
        <v>15.401131300000001</v>
      </c>
      <c r="R6104" s="31"/>
      <c r="S6104" s="31"/>
      <c r="T6104" s="31"/>
      <c r="U6104" s="31"/>
      <c r="V6104" s="31"/>
      <c r="W6104" s="31"/>
      <c r="X6104" s="31"/>
      <c r="Y6104" s="31"/>
      <c r="Z6104" s="31"/>
      <c r="AA6104" s="31"/>
      <c r="AB6104" s="31"/>
      <c r="AC6104" s="31"/>
      <c r="AD6104" s="112"/>
      <c r="AE6104" s="116"/>
      <c r="AF6104" s="120">
        <v>0.81583232169986508</v>
      </c>
      <c r="AG6104" s="120">
        <v>0.15195694118496997</v>
      </c>
      <c r="AH6104" s="34"/>
      <c r="AI6104" s="34"/>
      <c r="AJ6104" s="31"/>
      <c r="AK6104" s="31"/>
      <c r="AL6104" s="31"/>
      <c r="AM6104" s="31"/>
    </row>
    <row r="6105" spans="1:39" s="30" customFormat="1" ht="15" customHeight="1" x14ac:dyDescent="0.2">
      <c r="A6105" s="30">
        <v>6247</v>
      </c>
      <c r="B6105" s="48">
        <v>20140909</v>
      </c>
      <c r="C6105" s="50">
        <v>41892</v>
      </c>
      <c r="D6105" s="51">
        <v>33</v>
      </c>
      <c r="E6105" s="30" t="s">
        <v>49</v>
      </c>
      <c r="F6105" s="42">
        <v>-80</v>
      </c>
      <c r="G6105" s="83">
        <v>55.190399999999613</v>
      </c>
      <c r="H6105" s="51">
        <v>-80.919839999999994</v>
      </c>
      <c r="I6105" s="42">
        <v>25</v>
      </c>
      <c r="J6105" s="83">
        <v>3.254400000000004</v>
      </c>
      <c r="K6105" s="66">
        <v>25.05424</v>
      </c>
      <c r="L6105" s="52">
        <v>28.831499999999998</v>
      </c>
      <c r="M6105" s="52">
        <v>40.084699999999998</v>
      </c>
      <c r="N6105" s="33"/>
      <c r="O6105" s="33"/>
      <c r="P6105" s="33">
        <v>76.444001329345284</v>
      </c>
      <c r="Q6105" s="31">
        <v>26.588217700000001</v>
      </c>
      <c r="R6105" s="31"/>
      <c r="S6105" s="31"/>
      <c r="T6105" s="31"/>
      <c r="U6105" s="31"/>
      <c r="V6105" s="31"/>
      <c r="W6105" s="31"/>
      <c r="X6105" s="31"/>
      <c r="Y6105" s="31"/>
      <c r="Z6105" s="31"/>
      <c r="AA6105" s="31"/>
      <c r="AB6105" s="31"/>
      <c r="AC6105" s="31"/>
      <c r="AD6105" s="112"/>
      <c r="AE6105" s="116"/>
      <c r="AF6105" s="120">
        <v>1.6891986576239799</v>
      </c>
      <c r="AG6105" s="120">
        <v>0.23959006625123358</v>
      </c>
      <c r="AH6105" s="34"/>
      <c r="AI6105" s="34"/>
      <c r="AJ6105" s="31"/>
      <c r="AK6105" s="31"/>
      <c r="AL6105" s="31"/>
      <c r="AM6105" s="31"/>
    </row>
    <row r="6106" spans="1:39" s="30" customFormat="1" ht="15" customHeight="1" x14ac:dyDescent="0.2">
      <c r="A6106" s="30">
        <v>6248</v>
      </c>
      <c r="B6106" s="48">
        <v>20140909</v>
      </c>
      <c r="C6106" s="50">
        <v>41892</v>
      </c>
      <c r="D6106" s="51">
        <v>32</v>
      </c>
      <c r="E6106" s="30" t="s">
        <v>49</v>
      </c>
      <c r="F6106" s="42">
        <v>-80</v>
      </c>
      <c r="G6106" s="83">
        <v>55.562400000000025</v>
      </c>
      <c r="H6106" s="51">
        <v>-80.92604</v>
      </c>
      <c r="I6106" s="42">
        <v>25</v>
      </c>
      <c r="J6106" s="83">
        <v>0.69600000000008322</v>
      </c>
      <c r="K6106" s="66">
        <v>25.011600000000001</v>
      </c>
      <c r="L6106" s="52">
        <v>28.606100000000001</v>
      </c>
      <c r="M6106" s="52">
        <v>41.113199999999999</v>
      </c>
      <c r="N6106" s="33"/>
      <c r="O6106" s="33"/>
      <c r="P6106" s="33">
        <v>73.928215353938185</v>
      </c>
      <c r="Q6106" s="31">
        <v>26.065832200000003</v>
      </c>
      <c r="R6106" s="31"/>
      <c r="S6106" s="31"/>
      <c r="T6106" s="31"/>
      <c r="U6106" s="31"/>
      <c r="V6106" s="31"/>
      <c r="W6106" s="31"/>
      <c r="X6106" s="31"/>
      <c r="Y6106" s="31"/>
      <c r="Z6106" s="31"/>
      <c r="AA6106" s="31"/>
      <c r="AB6106" s="31"/>
      <c r="AC6106" s="31"/>
      <c r="AD6106" s="112"/>
      <c r="AE6106" s="116"/>
      <c r="AF6106" s="120">
        <v>0.90817441452978631</v>
      </c>
      <c r="AG6106" s="120">
        <v>0.14594232958456532</v>
      </c>
      <c r="AH6106" s="34"/>
      <c r="AI6106" s="34"/>
      <c r="AJ6106" s="31"/>
      <c r="AK6106" s="31"/>
      <c r="AL6106" s="31"/>
      <c r="AM6106" s="31"/>
    </row>
    <row r="6107" spans="1:39" s="30" customFormat="1" ht="15" customHeight="1" x14ac:dyDescent="0.2">
      <c r="A6107" s="30">
        <v>6249</v>
      </c>
      <c r="B6107" s="48">
        <v>20140909</v>
      </c>
      <c r="C6107" s="50">
        <v>41892</v>
      </c>
      <c r="D6107" s="51">
        <v>31</v>
      </c>
      <c r="E6107" s="30" t="s">
        <v>49</v>
      </c>
      <c r="F6107" s="42">
        <v>-80</v>
      </c>
      <c r="G6107" s="83">
        <v>52.111200000000224</v>
      </c>
      <c r="H6107" s="51">
        <v>-80.868520000000004</v>
      </c>
      <c r="I6107" s="42">
        <v>25</v>
      </c>
      <c r="J6107" s="83">
        <v>0.67440000000004829</v>
      </c>
      <c r="K6107" s="66">
        <v>25.011240000000001</v>
      </c>
      <c r="L6107" s="52">
        <v>28.352900000000002</v>
      </c>
      <c r="M6107" s="52">
        <v>41.586500000000001</v>
      </c>
      <c r="N6107" s="33"/>
      <c r="O6107" s="33"/>
      <c r="P6107" s="33">
        <v>78.431372549019613</v>
      </c>
      <c r="Q6107" s="31">
        <v>26.293538699999999</v>
      </c>
      <c r="R6107" s="31"/>
      <c r="S6107" s="31"/>
      <c r="T6107" s="31"/>
      <c r="U6107" s="31"/>
      <c r="V6107" s="31"/>
      <c r="W6107" s="31"/>
      <c r="X6107" s="31"/>
      <c r="Y6107" s="31"/>
      <c r="Z6107" s="31"/>
      <c r="AA6107" s="31"/>
      <c r="AB6107" s="31"/>
      <c r="AC6107" s="31"/>
      <c r="AD6107" s="112"/>
      <c r="AE6107" s="116"/>
      <c r="AF6107" s="120">
        <v>0.78016123288082984</v>
      </c>
      <c r="AG6107" s="120">
        <v>0.111242758691371</v>
      </c>
      <c r="AH6107" s="34"/>
      <c r="AI6107" s="34"/>
      <c r="AJ6107" s="31"/>
      <c r="AK6107" s="31"/>
      <c r="AL6107" s="31"/>
      <c r="AM6107" s="31"/>
    </row>
    <row r="6108" spans="1:39" s="30" customFormat="1" ht="15" customHeight="1" x14ac:dyDescent="0.2">
      <c r="A6108" s="30">
        <v>6250</v>
      </c>
      <c r="B6108" s="48">
        <v>20140909</v>
      </c>
      <c r="C6108" s="50">
        <v>41892</v>
      </c>
      <c r="D6108" s="51">
        <v>35</v>
      </c>
      <c r="E6108" s="30" t="s">
        <v>49</v>
      </c>
      <c r="F6108" s="42">
        <v>-80</v>
      </c>
      <c r="G6108" s="83">
        <v>52.765199999999766</v>
      </c>
      <c r="H6108" s="51">
        <v>-80.879419999999996</v>
      </c>
      <c r="I6108" s="42">
        <v>24</v>
      </c>
      <c r="J6108" s="83">
        <v>58.252800000000065</v>
      </c>
      <c r="K6108" s="66">
        <v>24.970880000000001</v>
      </c>
      <c r="L6108" s="52">
        <v>28.5457</v>
      </c>
      <c r="M6108" s="52">
        <v>39.686900000000001</v>
      </c>
      <c r="N6108" s="33"/>
      <c r="O6108" s="33"/>
      <c r="P6108" s="33">
        <v>76.686606846128285</v>
      </c>
      <c r="Q6108" s="31">
        <v>21.3215003</v>
      </c>
      <c r="R6108" s="31"/>
      <c r="S6108" s="31"/>
      <c r="T6108" s="31"/>
      <c r="U6108" s="31"/>
      <c r="V6108" s="31"/>
      <c r="W6108" s="31"/>
      <c r="X6108" s="31"/>
      <c r="Y6108" s="31"/>
      <c r="Z6108" s="31"/>
      <c r="AA6108" s="31"/>
      <c r="AB6108" s="31"/>
      <c r="AC6108" s="31"/>
      <c r="AD6108" s="112"/>
      <c r="AE6108" s="116"/>
      <c r="AF6108" s="120">
        <v>1.4412270563174625</v>
      </c>
      <c r="AG6108" s="120">
        <v>7.2656273221506279E-2</v>
      </c>
      <c r="AH6108" s="34"/>
      <c r="AI6108" s="34"/>
      <c r="AJ6108" s="31"/>
      <c r="AK6108" s="31"/>
      <c r="AL6108" s="31"/>
      <c r="AM6108" s="31"/>
    </row>
    <row r="6109" spans="1:39" s="30" customFormat="1" ht="15" customHeight="1" x14ac:dyDescent="0.2">
      <c r="A6109" s="30">
        <v>6251</v>
      </c>
      <c r="B6109" s="48">
        <v>20140909</v>
      </c>
      <c r="C6109" s="50">
        <v>41892</v>
      </c>
      <c r="D6109" s="51">
        <v>30</v>
      </c>
      <c r="E6109" s="30" t="s">
        <v>49</v>
      </c>
      <c r="F6109" s="42">
        <v>-80</v>
      </c>
      <c r="G6109" s="83">
        <v>50.092799999999897</v>
      </c>
      <c r="H6109" s="51">
        <v>-80.834879999999998</v>
      </c>
      <c r="I6109" s="42">
        <v>24</v>
      </c>
      <c r="J6109" s="83">
        <v>58.524000000000029</v>
      </c>
      <c r="K6109" s="66">
        <v>24.9754</v>
      </c>
      <c r="L6109" s="52">
        <v>28.656199999999998</v>
      </c>
      <c r="M6109" s="52">
        <v>41.220700000000001</v>
      </c>
      <c r="N6109" s="33"/>
      <c r="O6109" s="33"/>
      <c r="P6109" s="33">
        <v>77.660352276503815</v>
      </c>
      <c r="Q6109" s="31">
        <v>23.6762534</v>
      </c>
      <c r="R6109" s="31"/>
      <c r="S6109" s="31"/>
      <c r="T6109" s="31"/>
      <c r="U6109" s="31"/>
      <c r="V6109" s="31"/>
      <c r="W6109" s="31"/>
      <c r="X6109" s="31"/>
      <c r="Y6109" s="31"/>
      <c r="Z6109" s="31"/>
      <c r="AA6109" s="31"/>
      <c r="AB6109" s="31"/>
      <c r="AC6109" s="31"/>
      <c r="AD6109" s="112"/>
      <c r="AE6109" s="116"/>
      <c r="AF6109" s="120">
        <v>0.74851752505749236</v>
      </c>
      <c r="AG6109" s="120">
        <v>0.1976898675199634</v>
      </c>
      <c r="AH6109" s="34"/>
      <c r="AI6109" s="34"/>
      <c r="AJ6109" s="31"/>
      <c r="AK6109" s="31"/>
      <c r="AL6109" s="31"/>
      <c r="AM6109" s="31"/>
    </row>
    <row r="6110" spans="1:39" s="30" customFormat="1" ht="15" customHeight="1" x14ac:dyDescent="0.2">
      <c r="A6110" s="30">
        <v>6252</v>
      </c>
      <c r="B6110" s="48">
        <v>20140909</v>
      </c>
      <c r="C6110" s="50">
        <v>41892</v>
      </c>
      <c r="D6110" s="51">
        <v>29</v>
      </c>
      <c r="E6110" s="30" t="s">
        <v>50</v>
      </c>
      <c r="F6110" s="42">
        <v>-80</v>
      </c>
      <c r="G6110" s="83">
        <v>48.661199999999951</v>
      </c>
      <c r="H6110" s="51">
        <v>-80.811019999999999</v>
      </c>
      <c r="I6110" s="42">
        <v>24</v>
      </c>
      <c r="J6110" s="83">
        <v>59.933999999999941</v>
      </c>
      <c r="K6110" s="66">
        <v>24.998899999999999</v>
      </c>
      <c r="L6110" s="52">
        <v>28.866499999999998</v>
      </c>
      <c r="M6110" s="52">
        <v>43.423299999999998</v>
      </c>
      <c r="N6110" s="33"/>
      <c r="O6110" s="33"/>
      <c r="P6110" s="33">
        <v>74.981721502160184</v>
      </c>
      <c r="Q6110" s="31">
        <v>20.799114800000002</v>
      </c>
      <c r="R6110" s="31"/>
      <c r="S6110" s="31"/>
      <c r="T6110" s="31"/>
      <c r="U6110" s="31"/>
      <c r="V6110" s="31"/>
      <c r="W6110" s="31"/>
      <c r="X6110" s="31"/>
      <c r="Y6110" s="31"/>
      <c r="Z6110" s="31"/>
      <c r="AA6110" s="31"/>
      <c r="AB6110" s="31"/>
      <c r="AC6110" s="31"/>
      <c r="AD6110" s="112"/>
      <c r="AE6110" s="116"/>
      <c r="AF6110" s="120">
        <v>1.6057743369988176</v>
      </c>
      <c r="AG6110" s="120">
        <v>5.8938678414526659E-3</v>
      </c>
      <c r="AH6110" s="34"/>
      <c r="AI6110" s="34"/>
      <c r="AJ6110" s="31"/>
      <c r="AK6110" s="31"/>
      <c r="AL6110" s="31"/>
      <c r="AM6110" s="31"/>
    </row>
    <row r="6111" spans="1:39" s="30" customFormat="1" ht="15" customHeight="1" x14ac:dyDescent="0.2">
      <c r="A6111" s="30">
        <v>6253</v>
      </c>
      <c r="B6111" s="48">
        <v>20140909</v>
      </c>
      <c r="C6111" s="50">
        <v>41892</v>
      </c>
      <c r="D6111" s="51">
        <v>28</v>
      </c>
      <c r="E6111" s="30" t="s">
        <v>50</v>
      </c>
      <c r="F6111" s="42">
        <v>-80</v>
      </c>
      <c r="G6111" s="83">
        <v>47.062799999999925</v>
      </c>
      <c r="H6111" s="51">
        <v>-80.784379999999999</v>
      </c>
      <c r="I6111" s="42">
        <v>25</v>
      </c>
      <c r="J6111" s="83">
        <v>3.5999999999916099E-2</v>
      </c>
      <c r="K6111" s="66">
        <v>25.000599999999999</v>
      </c>
      <c r="L6111" s="52">
        <v>28.931899999999999</v>
      </c>
      <c r="M6111" s="52">
        <v>42.039200000000001</v>
      </c>
      <c r="N6111" s="33"/>
      <c r="O6111" s="33"/>
      <c r="P6111" s="33">
        <v>74.576271186440664</v>
      </c>
      <c r="Q6111" s="31">
        <v>18.575627799999999</v>
      </c>
      <c r="R6111" s="31"/>
      <c r="S6111" s="31"/>
      <c r="T6111" s="31"/>
      <c r="U6111" s="31"/>
      <c r="V6111" s="31"/>
      <c r="W6111" s="31"/>
      <c r="X6111" s="31"/>
      <c r="Y6111" s="31"/>
      <c r="Z6111" s="31"/>
      <c r="AA6111" s="31"/>
      <c r="AB6111" s="31"/>
      <c r="AC6111" s="31"/>
      <c r="AD6111" s="112"/>
      <c r="AE6111" s="116"/>
      <c r="AF6111" s="120">
        <v>0.75887364761785747</v>
      </c>
      <c r="AG6111" s="120">
        <v>8.2334308520326555E-2</v>
      </c>
      <c r="AH6111" s="34"/>
      <c r="AI6111" s="34"/>
      <c r="AJ6111" s="31"/>
      <c r="AK6111" s="31"/>
      <c r="AL6111" s="31"/>
      <c r="AM6111" s="31"/>
    </row>
    <row r="6112" spans="1:39" s="30" customFormat="1" ht="15" customHeight="1" x14ac:dyDescent="0.2">
      <c r="A6112" s="30">
        <v>6254</v>
      </c>
      <c r="B6112" s="48">
        <v>20140909</v>
      </c>
      <c r="C6112" s="50">
        <v>41892</v>
      </c>
      <c r="D6112" s="51">
        <v>27</v>
      </c>
      <c r="E6112" s="30" t="s">
        <v>50</v>
      </c>
      <c r="F6112" s="42">
        <v>-80</v>
      </c>
      <c r="G6112" s="83">
        <v>44.924399999999878</v>
      </c>
      <c r="H6112" s="51">
        <v>-80.748739999999998</v>
      </c>
      <c r="I6112" s="42">
        <v>25</v>
      </c>
      <c r="J6112" s="83">
        <v>0.34320000000001016</v>
      </c>
      <c r="K6112" s="66">
        <v>25.00572</v>
      </c>
      <c r="L6112" s="52">
        <v>28.7729</v>
      </c>
      <c r="M6112" s="52">
        <v>41.742199999999997</v>
      </c>
      <c r="N6112" s="33"/>
      <c r="O6112" s="33"/>
      <c r="P6112" s="33">
        <v>72.100365569956793</v>
      </c>
      <c r="Q6112" s="31">
        <v>15.141278000000002</v>
      </c>
      <c r="R6112" s="31"/>
      <c r="S6112" s="31"/>
      <c r="T6112" s="31"/>
      <c r="U6112" s="31"/>
      <c r="V6112" s="31"/>
      <c r="W6112" s="31"/>
      <c r="X6112" s="31"/>
      <c r="Y6112" s="31"/>
      <c r="Z6112" s="31"/>
      <c r="AA6112" s="31"/>
      <c r="AB6112" s="31"/>
      <c r="AC6112" s="31"/>
      <c r="AD6112" s="112"/>
      <c r="AE6112" s="116"/>
      <c r="AF6112" s="120">
        <v>1.045968378596865</v>
      </c>
      <c r="AG6112" s="120">
        <v>2.6454729463954536E-3</v>
      </c>
      <c r="AH6112" s="34"/>
      <c r="AI6112" s="34"/>
      <c r="AJ6112" s="31"/>
      <c r="AK6112" s="31"/>
      <c r="AL6112" s="31"/>
      <c r="AM6112" s="31"/>
    </row>
    <row r="6113" spans="1:39" s="30" customFormat="1" ht="15" customHeight="1" x14ac:dyDescent="0.2">
      <c r="A6113" s="30">
        <v>6255</v>
      </c>
      <c r="B6113" s="48">
        <v>20140909</v>
      </c>
      <c r="C6113" s="50">
        <v>41892</v>
      </c>
      <c r="D6113" s="51">
        <v>26</v>
      </c>
      <c r="E6113" s="30" t="s">
        <v>50</v>
      </c>
      <c r="F6113" s="42">
        <v>-80</v>
      </c>
      <c r="G6113" s="83">
        <v>43.317599999999743</v>
      </c>
      <c r="H6113" s="51">
        <v>-80.721959999999996</v>
      </c>
      <c r="I6113" s="42">
        <v>25</v>
      </c>
      <c r="J6113" s="83">
        <v>1.4591999999999672</v>
      </c>
      <c r="K6113" s="66">
        <v>25.024319999999999</v>
      </c>
      <c r="L6113" s="52">
        <v>28.920999999999999</v>
      </c>
      <c r="M6113" s="52">
        <v>43.863799999999998</v>
      </c>
      <c r="N6113" s="33"/>
      <c r="O6113" s="33"/>
      <c r="P6113" s="33">
        <v>74.699235626453969</v>
      </c>
      <c r="Q6113" s="31">
        <v>14.0616813</v>
      </c>
      <c r="R6113" s="31"/>
      <c r="S6113" s="31"/>
      <c r="T6113" s="31"/>
      <c r="U6113" s="31"/>
      <c r="V6113" s="31"/>
      <c r="W6113" s="31"/>
      <c r="X6113" s="31"/>
      <c r="Y6113" s="31"/>
      <c r="Z6113" s="31"/>
      <c r="AA6113" s="31"/>
      <c r="AB6113" s="31"/>
      <c r="AC6113" s="31"/>
      <c r="AD6113" s="112"/>
      <c r="AE6113" s="116"/>
      <c r="AF6113" s="120">
        <v>0.77872288252522381</v>
      </c>
      <c r="AG6113" s="120">
        <v>0</v>
      </c>
      <c r="AH6113" s="34"/>
      <c r="AI6113" s="34"/>
      <c r="AJ6113" s="31"/>
      <c r="AK6113" s="31"/>
      <c r="AL6113" s="31"/>
      <c r="AM6113" s="31"/>
    </row>
    <row r="6114" spans="1:39" s="30" customFormat="1" ht="15" customHeight="1" x14ac:dyDescent="0.2">
      <c r="A6114" s="30">
        <v>6256</v>
      </c>
      <c r="B6114" s="48">
        <v>20140909</v>
      </c>
      <c r="C6114" s="50">
        <v>41892</v>
      </c>
      <c r="D6114" s="51">
        <v>36</v>
      </c>
      <c r="E6114" s="30" t="s">
        <v>50</v>
      </c>
      <c r="F6114" s="42">
        <v>-80</v>
      </c>
      <c r="G6114" s="83">
        <v>47.606400000000235</v>
      </c>
      <c r="H6114" s="51">
        <v>-80.793440000000004</v>
      </c>
      <c r="I6114" s="42">
        <v>24</v>
      </c>
      <c r="J6114" s="83">
        <v>57.585599999999957</v>
      </c>
      <c r="K6114" s="66">
        <v>24.959759999999999</v>
      </c>
      <c r="L6114" s="52">
        <v>28.890599999999999</v>
      </c>
      <c r="M6114" s="52">
        <v>40.918500000000002</v>
      </c>
      <c r="N6114" s="33"/>
      <c r="O6114" s="33"/>
      <c r="P6114" s="33">
        <v>76.118311731472261</v>
      </c>
      <c r="Q6114" s="31">
        <v>19.360545499999997</v>
      </c>
      <c r="R6114" s="31"/>
      <c r="S6114" s="31"/>
      <c r="T6114" s="31"/>
      <c r="U6114" s="31"/>
      <c r="V6114" s="31"/>
      <c r="W6114" s="31"/>
      <c r="X6114" s="31"/>
      <c r="Y6114" s="31"/>
      <c r="Z6114" s="31"/>
      <c r="AA6114" s="31"/>
      <c r="AB6114" s="31"/>
      <c r="AC6114" s="31"/>
      <c r="AD6114" s="112"/>
      <c r="AE6114" s="116"/>
      <c r="AF6114" s="120">
        <v>0.81842135233995617</v>
      </c>
      <c r="AG6114" s="120">
        <v>2.5454025971049871E-2</v>
      </c>
      <c r="AH6114" s="34"/>
      <c r="AI6114" s="34"/>
      <c r="AJ6114" s="31"/>
      <c r="AK6114" s="31"/>
      <c r="AL6114" s="31"/>
      <c r="AM6114" s="31"/>
    </row>
    <row r="6115" spans="1:39" s="30" customFormat="1" ht="15" customHeight="1" x14ac:dyDescent="0.2">
      <c r="A6115" s="30">
        <v>6257</v>
      </c>
      <c r="B6115" s="48">
        <v>20140909</v>
      </c>
      <c r="C6115" s="50">
        <v>41892</v>
      </c>
      <c r="D6115" s="51">
        <v>37</v>
      </c>
      <c r="E6115" s="30" t="s">
        <v>50</v>
      </c>
      <c r="F6115" s="42">
        <v>-80</v>
      </c>
      <c r="G6115" s="83">
        <v>45.683999999999685</v>
      </c>
      <c r="H6115" s="51">
        <v>-80.761399999999995</v>
      </c>
      <c r="I6115" s="42">
        <v>24</v>
      </c>
      <c r="J6115" s="83">
        <v>55.962000000000032</v>
      </c>
      <c r="K6115" s="66">
        <v>24.932700000000001</v>
      </c>
      <c r="L6115" s="52">
        <v>28.720600000000001</v>
      </c>
      <c r="M6115" s="52">
        <v>38.023600000000002</v>
      </c>
      <c r="N6115" s="33"/>
      <c r="O6115" s="33"/>
      <c r="P6115" s="33">
        <v>75.470255898969768</v>
      </c>
      <c r="Q6115" s="31">
        <v>9.9710010000000011</v>
      </c>
      <c r="R6115" s="31"/>
      <c r="S6115" s="31"/>
      <c r="T6115" s="31"/>
      <c r="U6115" s="31"/>
      <c r="V6115" s="31"/>
      <c r="W6115" s="31"/>
      <c r="X6115" s="31"/>
      <c r="Y6115" s="31"/>
      <c r="Z6115" s="31"/>
      <c r="AA6115" s="31"/>
      <c r="AB6115" s="31"/>
      <c r="AC6115" s="31"/>
      <c r="AD6115" s="112"/>
      <c r="AE6115" s="116"/>
      <c r="AF6115" s="120">
        <v>0.53708002278337375</v>
      </c>
      <c r="AG6115" s="120">
        <v>6.6242374124035192E-2</v>
      </c>
      <c r="AH6115" s="34"/>
      <c r="AI6115" s="34"/>
      <c r="AJ6115" s="31"/>
      <c r="AK6115" s="31"/>
      <c r="AL6115" s="31"/>
      <c r="AM6115" s="31"/>
    </row>
    <row r="6116" spans="1:39" s="30" customFormat="1" ht="15" customHeight="1" x14ac:dyDescent="0.2">
      <c r="A6116" s="30">
        <v>6258</v>
      </c>
      <c r="B6116" s="48">
        <v>20140909</v>
      </c>
      <c r="C6116" s="50">
        <v>41892</v>
      </c>
      <c r="D6116" s="51">
        <v>38</v>
      </c>
      <c r="E6116" s="30" t="s">
        <v>50</v>
      </c>
      <c r="F6116" s="42">
        <v>-80</v>
      </c>
      <c r="G6116" s="83">
        <v>41.846400000000017</v>
      </c>
      <c r="H6116" s="51">
        <v>-80.69744</v>
      </c>
      <c r="I6116" s="42">
        <v>24</v>
      </c>
      <c r="J6116" s="83">
        <v>59.158800000000085</v>
      </c>
      <c r="K6116" s="66">
        <v>24.985980000000001</v>
      </c>
      <c r="L6116" s="52">
        <v>28.963999999999999</v>
      </c>
      <c r="M6116" s="52">
        <v>39.8658</v>
      </c>
      <c r="N6116" s="33"/>
      <c r="O6116" s="33"/>
      <c r="P6116" s="33">
        <v>70.398803589232301</v>
      </c>
      <c r="Q6116" s="31">
        <v>10.265680000000001</v>
      </c>
      <c r="R6116" s="31"/>
      <c r="S6116" s="31"/>
      <c r="T6116" s="31"/>
      <c r="U6116" s="31"/>
      <c r="V6116" s="31"/>
      <c r="W6116" s="31"/>
      <c r="X6116" s="31"/>
      <c r="Y6116" s="31"/>
      <c r="Z6116" s="31"/>
      <c r="AA6116" s="31"/>
      <c r="AB6116" s="31"/>
      <c r="AC6116" s="31"/>
      <c r="AD6116" s="112"/>
      <c r="AE6116" s="116"/>
      <c r="AF6116" s="120">
        <v>0.59029898594080499</v>
      </c>
      <c r="AG6116" s="120">
        <v>4.7214913363687869E-2</v>
      </c>
      <c r="AH6116" s="34"/>
      <c r="AI6116" s="34"/>
      <c r="AJ6116" s="31"/>
      <c r="AK6116" s="31"/>
      <c r="AL6116" s="31"/>
      <c r="AM6116" s="31"/>
    </row>
    <row r="6117" spans="1:39" s="30" customFormat="1" ht="15" customHeight="1" x14ac:dyDescent="0.2">
      <c r="A6117" s="30">
        <v>6259</v>
      </c>
      <c r="B6117" s="48">
        <v>20140909</v>
      </c>
      <c r="C6117" s="50">
        <v>41892</v>
      </c>
      <c r="D6117" s="51">
        <v>39</v>
      </c>
      <c r="E6117" s="30" t="s">
        <v>50</v>
      </c>
      <c r="F6117" s="42">
        <v>-80</v>
      </c>
      <c r="G6117" s="83">
        <v>38.770800000000065</v>
      </c>
      <c r="H6117" s="51">
        <v>-80.646180000000001</v>
      </c>
      <c r="I6117" s="42">
        <v>25</v>
      </c>
      <c r="J6117" s="83">
        <v>0.47879999999999256</v>
      </c>
      <c r="K6117" s="66">
        <v>25.00798</v>
      </c>
      <c r="L6117" s="52">
        <v>28.497199999999999</v>
      </c>
      <c r="M6117" s="52">
        <v>38.014099999999999</v>
      </c>
      <c r="N6117" s="33"/>
      <c r="O6117" s="33"/>
      <c r="P6117" s="33">
        <v>74.2107012296444</v>
      </c>
      <c r="Q6117" s="31">
        <v>7.5198075000000006</v>
      </c>
      <c r="R6117" s="31"/>
      <c r="S6117" s="31"/>
      <c r="T6117" s="31"/>
      <c r="U6117" s="31"/>
      <c r="V6117" s="31"/>
      <c r="W6117" s="31"/>
      <c r="X6117" s="31"/>
      <c r="Y6117" s="31"/>
      <c r="Z6117" s="31"/>
      <c r="AA6117" s="31"/>
      <c r="AB6117" s="31"/>
      <c r="AC6117" s="31"/>
      <c r="AD6117" s="112"/>
      <c r="AE6117" s="116"/>
      <c r="AF6117" s="120">
        <v>0.37684779316883754</v>
      </c>
      <c r="AG6117" s="120">
        <v>0</v>
      </c>
      <c r="AH6117" s="34"/>
      <c r="AI6117" s="34"/>
      <c r="AJ6117" s="31"/>
      <c r="AK6117" s="31"/>
      <c r="AL6117" s="31"/>
      <c r="AM6117" s="31"/>
    </row>
    <row r="6118" spans="1:39" s="30" customFormat="1" ht="15" customHeight="1" x14ac:dyDescent="0.2">
      <c r="A6118" s="30">
        <v>6260</v>
      </c>
      <c r="B6118" s="48">
        <v>20140909</v>
      </c>
      <c r="C6118" s="50">
        <v>41892</v>
      </c>
      <c r="D6118" s="51">
        <v>18</v>
      </c>
      <c r="E6118" s="30" t="s">
        <v>50</v>
      </c>
      <c r="F6118" s="42">
        <v>-80</v>
      </c>
      <c r="G6118" s="83">
        <v>36.671999999999798</v>
      </c>
      <c r="H6118" s="51">
        <v>-80.611199999999997</v>
      </c>
      <c r="I6118" s="42">
        <v>24</v>
      </c>
      <c r="J6118" s="83">
        <v>58.657200000000103</v>
      </c>
      <c r="K6118" s="66">
        <v>24.977620000000002</v>
      </c>
      <c r="L6118" s="52">
        <v>28.5837</v>
      </c>
      <c r="M6118" s="52">
        <v>34.3322</v>
      </c>
      <c r="N6118" s="33"/>
      <c r="O6118" s="33"/>
      <c r="P6118" s="33">
        <v>67.760053173811897</v>
      </c>
      <c r="Q6118" s="31">
        <v>5.8829996000000015</v>
      </c>
      <c r="R6118" s="31"/>
      <c r="S6118" s="31"/>
      <c r="T6118" s="31"/>
      <c r="U6118" s="31"/>
      <c r="V6118" s="31"/>
      <c r="W6118" s="31"/>
      <c r="X6118" s="31"/>
      <c r="Y6118" s="31"/>
      <c r="Z6118" s="31"/>
      <c r="AA6118" s="31"/>
      <c r="AB6118" s="31"/>
      <c r="AC6118" s="31"/>
      <c r="AD6118" s="112"/>
      <c r="AE6118" s="116"/>
      <c r="AF6118" s="120">
        <v>0.38375187487574752</v>
      </c>
      <c r="AG6118" s="120">
        <v>0.10099148180347702</v>
      </c>
      <c r="AH6118" s="34"/>
      <c r="AI6118" s="34"/>
      <c r="AJ6118" s="31"/>
      <c r="AK6118" s="31"/>
      <c r="AL6118" s="31"/>
      <c r="AM6118" s="31"/>
    </row>
    <row r="6119" spans="1:39" s="30" customFormat="1" ht="15" customHeight="1" x14ac:dyDescent="0.2">
      <c r="A6119" s="30">
        <v>6261</v>
      </c>
      <c r="B6119" s="48">
        <v>20140909</v>
      </c>
      <c r="C6119" s="50">
        <v>41893</v>
      </c>
      <c r="D6119" s="51">
        <v>17</v>
      </c>
      <c r="E6119" s="30" t="s">
        <v>50</v>
      </c>
      <c r="F6119" s="42">
        <v>-80</v>
      </c>
      <c r="G6119" s="83">
        <v>42.567600000000425</v>
      </c>
      <c r="H6119" s="51">
        <v>-80.709460000000007</v>
      </c>
      <c r="I6119" s="42">
        <v>24</v>
      </c>
      <c r="J6119" s="83">
        <v>55.334399999999917</v>
      </c>
      <c r="K6119" s="66">
        <v>24.922239999999999</v>
      </c>
      <c r="L6119" s="52">
        <v>28.103400000000001</v>
      </c>
      <c r="M6119" s="52">
        <v>34.831899999999997</v>
      </c>
      <c r="N6119" s="33"/>
      <c r="O6119" s="33"/>
      <c r="P6119" s="33">
        <v>74.051179793951476</v>
      </c>
      <c r="Q6119" s="31">
        <v>5.8187060000000006</v>
      </c>
      <c r="R6119" s="31"/>
      <c r="S6119" s="31"/>
      <c r="T6119" s="31"/>
      <c r="U6119" s="31"/>
      <c r="V6119" s="31"/>
      <c r="W6119" s="31"/>
      <c r="X6119" s="31"/>
      <c r="Y6119" s="31"/>
      <c r="Z6119" s="31"/>
      <c r="AA6119" s="31"/>
      <c r="AB6119" s="31"/>
      <c r="AC6119" s="31"/>
      <c r="AD6119" s="112"/>
      <c r="AE6119" s="116"/>
      <c r="AF6119" s="120">
        <v>0.28479337041003749</v>
      </c>
      <c r="AG6119" s="120">
        <v>6.8033835176891794E-2</v>
      </c>
      <c r="AH6119" s="34"/>
      <c r="AI6119" s="34"/>
      <c r="AJ6119" s="31"/>
      <c r="AK6119" s="31"/>
      <c r="AL6119" s="31"/>
      <c r="AM6119" s="31"/>
    </row>
    <row r="6120" spans="1:39" s="30" customFormat="1" ht="15" customHeight="1" x14ac:dyDescent="0.2">
      <c r="A6120" s="30">
        <v>6262</v>
      </c>
      <c r="B6120" s="48">
        <v>20140909</v>
      </c>
      <c r="C6120" s="50">
        <v>41893</v>
      </c>
      <c r="D6120" s="51">
        <v>16</v>
      </c>
      <c r="E6120" s="30" t="s">
        <v>50</v>
      </c>
      <c r="F6120" s="42">
        <v>-80</v>
      </c>
      <c r="G6120" s="83">
        <v>49.873200000000111</v>
      </c>
      <c r="H6120" s="51">
        <v>-80.831220000000002</v>
      </c>
      <c r="I6120" s="42">
        <v>24</v>
      </c>
      <c r="J6120" s="83">
        <v>52.532400000000052</v>
      </c>
      <c r="K6120" s="66">
        <v>24.875540000000001</v>
      </c>
      <c r="L6120" s="52">
        <v>28.170100000000001</v>
      </c>
      <c r="M6120" s="52">
        <v>37.071199999999997</v>
      </c>
      <c r="N6120" s="33"/>
      <c r="O6120" s="33"/>
      <c r="P6120" s="33">
        <v>69.667663675639744</v>
      </c>
      <c r="Q6120" s="31">
        <v>9.8075881000000003</v>
      </c>
      <c r="R6120" s="31"/>
      <c r="S6120" s="31"/>
      <c r="T6120" s="31"/>
      <c r="U6120" s="31"/>
      <c r="V6120" s="31"/>
      <c r="W6120" s="31"/>
      <c r="X6120" s="31"/>
      <c r="Y6120" s="31"/>
      <c r="Z6120" s="31"/>
      <c r="AA6120" s="31"/>
      <c r="AB6120" s="31"/>
      <c r="AC6120" s="31"/>
      <c r="AD6120" s="112"/>
      <c r="AE6120" s="116"/>
      <c r="AF6120" s="120">
        <v>0.52844992064973628</v>
      </c>
      <c r="AG6120" s="120">
        <v>0.2021812617787298</v>
      </c>
      <c r="AH6120" s="34"/>
      <c r="AI6120" s="34"/>
      <c r="AJ6120" s="31"/>
      <c r="AK6120" s="31"/>
      <c r="AL6120" s="31"/>
      <c r="AM6120" s="31"/>
    </row>
    <row r="6121" spans="1:39" s="30" customFormat="1" ht="15" customHeight="1" x14ac:dyDescent="0.2">
      <c r="A6121" s="30">
        <v>6263</v>
      </c>
      <c r="B6121" s="48">
        <v>20140909</v>
      </c>
      <c r="C6121" s="50">
        <v>41893</v>
      </c>
      <c r="D6121" s="51">
        <v>15</v>
      </c>
      <c r="E6121" s="30" t="s">
        <v>49</v>
      </c>
      <c r="F6121" s="42">
        <v>-80</v>
      </c>
      <c r="G6121" s="83">
        <v>56.949600000000373</v>
      </c>
      <c r="H6121" s="51">
        <v>-80.949160000000006</v>
      </c>
      <c r="I6121" s="42">
        <v>24</v>
      </c>
      <c r="J6121" s="83">
        <v>55.918799999999962</v>
      </c>
      <c r="K6121" s="66">
        <v>24.931979999999999</v>
      </c>
      <c r="L6121" s="52">
        <v>28.677499999999998</v>
      </c>
      <c r="M6121" s="52">
        <v>40.0319</v>
      </c>
      <c r="N6121" s="33"/>
      <c r="O6121" s="33"/>
      <c r="P6121" s="33">
        <v>71.535393818544364</v>
      </c>
      <c r="Q6121" s="31">
        <v>20.241903600000001</v>
      </c>
      <c r="R6121" s="31"/>
      <c r="S6121" s="31"/>
      <c r="T6121" s="31"/>
      <c r="U6121" s="31"/>
      <c r="V6121" s="31"/>
      <c r="W6121" s="31"/>
      <c r="X6121" s="31"/>
      <c r="Y6121" s="31"/>
      <c r="Z6121" s="31"/>
      <c r="AA6121" s="31"/>
      <c r="AB6121" s="31"/>
      <c r="AC6121" s="31"/>
      <c r="AD6121" s="112"/>
      <c r="AE6121" s="116"/>
      <c r="AF6121" s="120">
        <v>0.50572398503115756</v>
      </c>
      <c r="AG6121" s="120">
        <v>0.19265563839864067</v>
      </c>
      <c r="AH6121" s="34"/>
      <c r="AI6121" s="34"/>
      <c r="AJ6121" s="31"/>
      <c r="AK6121" s="31"/>
      <c r="AL6121" s="31"/>
      <c r="AM6121" s="31"/>
    </row>
    <row r="6122" spans="1:39" s="30" customFormat="1" ht="15" customHeight="1" x14ac:dyDescent="0.2">
      <c r="A6122" s="30">
        <v>6264</v>
      </c>
      <c r="B6122" s="48">
        <v>20140909</v>
      </c>
      <c r="C6122" s="50">
        <v>41893</v>
      </c>
      <c r="D6122" s="51">
        <v>34</v>
      </c>
      <c r="E6122" s="30" t="s">
        <v>49</v>
      </c>
      <c r="F6122" s="42">
        <v>-80</v>
      </c>
      <c r="G6122" s="83">
        <v>57.369599999999821</v>
      </c>
      <c r="H6122" s="51">
        <v>-80.956159999999997</v>
      </c>
      <c r="I6122" s="42">
        <v>24</v>
      </c>
      <c r="J6122" s="83">
        <v>59.324399999999997</v>
      </c>
      <c r="K6122" s="66">
        <v>24.98874</v>
      </c>
      <c r="L6122" s="52">
        <v>28.264500000000002</v>
      </c>
      <c r="M6122" s="52">
        <v>39.164000000000001</v>
      </c>
      <c r="N6122" s="33"/>
      <c r="O6122" s="33"/>
      <c r="P6122" s="33">
        <v>73.280159521435692</v>
      </c>
      <c r="Q6122" s="31">
        <v>20.5044358</v>
      </c>
      <c r="R6122" s="31"/>
      <c r="S6122" s="31"/>
      <c r="T6122" s="31"/>
      <c r="U6122" s="31"/>
      <c r="V6122" s="31"/>
      <c r="W6122" s="31"/>
      <c r="X6122" s="31"/>
      <c r="Y6122" s="31"/>
      <c r="Z6122" s="31"/>
      <c r="AA6122" s="31"/>
      <c r="AB6122" s="31"/>
      <c r="AC6122" s="31"/>
      <c r="AD6122" s="112"/>
      <c r="AE6122" s="116"/>
      <c r="AF6122" s="120">
        <v>0.6990382728246376</v>
      </c>
      <c r="AG6122" s="120">
        <v>0.22825467161826124</v>
      </c>
      <c r="AH6122" s="34"/>
      <c r="AI6122" s="34"/>
      <c r="AJ6122" s="31"/>
      <c r="AK6122" s="31"/>
      <c r="AL6122" s="31"/>
      <c r="AM6122" s="31"/>
    </row>
    <row r="6123" spans="1:39" s="30" customFormat="1" ht="15" customHeight="1" x14ac:dyDescent="0.2">
      <c r="A6123" s="30">
        <v>6265</v>
      </c>
      <c r="B6123" s="48">
        <v>20140909</v>
      </c>
      <c r="C6123" s="50">
        <v>41893</v>
      </c>
      <c r="D6123" s="51">
        <v>14</v>
      </c>
      <c r="E6123" s="30" t="s">
        <v>49</v>
      </c>
      <c r="F6123" s="42">
        <v>-81</v>
      </c>
      <c r="G6123" s="83">
        <v>1.7159999999998377</v>
      </c>
      <c r="H6123" s="51">
        <v>-81.028599999999997</v>
      </c>
      <c r="I6123" s="42">
        <v>25</v>
      </c>
      <c r="J6123" s="83">
        <v>2.1156000000000574</v>
      </c>
      <c r="K6123" s="66">
        <v>25.035260000000001</v>
      </c>
      <c r="L6123" s="52">
        <v>28.305499999999999</v>
      </c>
      <c r="M6123" s="52">
        <v>38.763399999999997</v>
      </c>
      <c r="N6123" s="33"/>
      <c r="O6123" s="33"/>
      <c r="P6123" s="33">
        <v>40.451977401129938</v>
      </c>
      <c r="Q6123" s="31">
        <v>14.353681400000001</v>
      </c>
      <c r="R6123" s="31"/>
      <c r="S6123" s="31"/>
      <c r="T6123" s="31"/>
      <c r="U6123" s="31"/>
      <c r="V6123" s="31"/>
      <c r="W6123" s="31"/>
      <c r="X6123" s="31"/>
      <c r="Y6123" s="31"/>
      <c r="Z6123" s="31"/>
      <c r="AA6123" s="31"/>
      <c r="AB6123" s="31"/>
      <c r="AC6123" s="31"/>
      <c r="AD6123" s="112"/>
      <c r="AE6123" s="116"/>
      <c r="AF6123" s="120">
        <v>2.2884154157695438</v>
      </c>
      <c r="AG6123" s="120">
        <v>0.58876313700634375</v>
      </c>
      <c r="AH6123" s="34"/>
      <c r="AI6123" s="34"/>
      <c r="AJ6123" s="31"/>
      <c r="AK6123" s="31"/>
      <c r="AL6123" s="31"/>
      <c r="AM6123" s="31"/>
    </row>
    <row r="6124" spans="1:39" s="30" customFormat="1" ht="15" customHeight="1" x14ac:dyDescent="0.2">
      <c r="A6124" s="30">
        <v>6266</v>
      </c>
      <c r="B6124" s="48">
        <v>20140909</v>
      </c>
      <c r="C6124" s="50">
        <v>41893</v>
      </c>
      <c r="D6124" s="51">
        <v>12</v>
      </c>
      <c r="E6124" s="30" t="s">
        <v>49</v>
      </c>
      <c r="F6124" s="42">
        <v>-81</v>
      </c>
      <c r="G6124" s="83">
        <v>4.0032000000002199</v>
      </c>
      <c r="H6124" s="51">
        <v>-81.066720000000004</v>
      </c>
      <c r="I6124" s="42">
        <v>25</v>
      </c>
      <c r="J6124" s="83">
        <v>6.7931999999998993</v>
      </c>
      <c r="K6124" s="66">
        <v>25.113219999999998</v>
      </c>
      <c r="L6124" s="52">
        <v>28.565300000000001</v>
      </c>
      <c r="M6124" s="52">
        <v>37.422800000000002</v>
      </c>
      <c r="N6124" s="33"/>
      <c r="O6124" s="33"/>
      <c r="P6124" s="33">
        <v>8.1090063143901627</v>
      </c>
      <c r="Q6124" s="31">
        <v>17.6915908</v>
      </c>
      <c r="R6124" s="31"/>
      <c r="S6124" s="31"/>
      <c r="T6124" s="31"/>
      <c r="U6124" s="31"/>
      <c r="V6124" s="31"/>
      <c r="W6124" s="31"/>
      <c r="X6124" s="31"/>
      <c r="Y6124" s="31"/>
      <c r="Z6124" s="31"/>
      <c r="AA6124" s="31"/>
      <c r="AB6124" s="31"/>
      <c r="AC6124" s="31"/>
      <c r="AD6124" s="112"/>
      <c r="AE6124" s="116"/>
      <c r="AF6124" s="120">
        <v>3.5627938308366822</v>
      </c>
      <c r="AG6124" s="120">
        <v>0.51593716433318093</v>
      </c>
      <c r="AH6124" s="34"/>
      <c r="AI6124" s="34"/>
      <c r="AJ6124" s="31"/>
      <c r="AK6124" s="31"/>
      <c r="AL6124" s="31"/>
      <c r="AM6124" s="31"/>
    </row>
    <row r="6125" spans="1:39" s="30" customFormat="1" ht="15" customHeight="1" x14ac:dyDescent="0.2">
      <c r="A6125" s="30">
        <v>6267</v>
      </c>
      <c r="B6125" s="48">
        <v>20140909</v>
      </c>
      <c r="C6125" s="50">
        <v>41893</v>
      </c>
      <c r="D6125" s="51">
        <v>13</v>
      </c>
      <c r="E6125" s="30" t="s">
        <v>49</v>
      </c>
      <c r="F6125" s="42">
        <v>-81</v>
      </c>
      <c r="G6125" s="83">
        <v>5.8512000000001763</v>
      </c>
      <c r="H6125" s="51">
        <v>-81.097520000000003</v>
      </c>
      <c r="I6125" s="42">
        <v>25</v>
      </c>
      <c r="J6125" s="83">
        <v>6.816000000000102</v>
      </c>
      <c r="K6125" s="66">
        <v>25.113600000000002</v>
      </c>
      <c r="L6125" s="52">
        <v>28.755099999999999</v>
      </c>
      <c r="M6125" s="52">
        <v>38.0642</v>
      </c>
      <c r="N6125" s="33"/>
      <c r="O6125" s="33"/>
      <c r="P6125" s="33">
        <v>4.4998338318378197</v>
      </c>
      <c r="Q6125" s="31">
        <v>13.046378200000003</v>
      </c>
      <c r="R6125" s="31"/>
      <c r="S6125" s="31"/>
      <c r="T6125" s="31"/>
      <c r="U6125" s="31"/>
      <c r="V6125" s="31"/>
      <c r="W6125" s="31"/>
      <c r="X6125" s="31"/>
      <c r="Y6125" s="31"/>
      <c r="Z6125" s="31"/>
      <c r="AA6125" s="31"/>
      <c r="AB6125" s="31"/>
      <c r="AC6125" s="31"/>
      <c r="AD6125" s="112"/>
      <c r="AE6125" s="116"/>
      <c r="AF6125" s="120">
        <v>4.2215582937043443</v>
      </c>
      <c r="AG6125" s="120">
        <v>1.6879942837207194</v>
      </c>
      <c r="AH6125" s="34"/>
      <c r="AI6125" s="34"/>
      <c r="AJ6125" s="31"/>
      <c r="AK6125" s="31"/>
      <c r="AL6125" s="31"/>
      <c r="AM6125" s="31"/>
    </row>
    <row r="6126" spans="1:39" s="30" customFormat="1" ht="15" customHeight="1" x14ac:dyDescent="0.2">
      <c r="A6126" s="30">
        <v>6268</v>
      </c>
      <c r="B6126" s="48">
        <v>20140909</v>
      </c>
      <c r="C6126" s="50">
        <v>41893</v>
      </c>
      <c r="D6126" s="51">
        <v>64</v>
      </c>
      <c r="E6126" s="30" t="s">
        <v>197</v>
      </c>
      <c r="F6126" s="42">
        <v>-81</v>
      </c>
      <c r="G6126" s="83">
        <v>9.4463999999996418</v>
      </c>
      <c r="H6126" s="51">
        <v>-81.157439999999994</v>
      </c>
      <c r="I6126" s="42">
        <v>25</v>
      </c>
      <c r="J6126" s="83">
        <v>10.072800000000015</v>
      </c>
      <c r="K6126" s="66">
        <v>25.16788</v>
      </c>
      <c r="L6126" s="52">
        <v>29.075600000000001</v>
      </c>
      <c r="M6126" s="52">
        <v>37.481400000000001</v>
      </c>
      <c r="N6126" s="33"/>
      <c r="O6126" s="33"/>
      <c r="P6126" s="33">
        <v>21.502160186108345</v>
      </c>
      <c r="Q6126" s="31">
        <v>13.863442700000002</v>
      </c>
      <c r="R6126" s="31"/>
      <c r="S6126" s="31"/>
      <c r="T6126" s="31"/>
      <c r="U6126" s="31"/>
      <c r="V6126" s="31"/>
      <c r="W6126" s="31"/>
      <c r="X6126" s="31"/>
      <c r="Y6126" s="31"/>
      <c r="Z6126" s="31"/>
      <c r="AA6126" s="31"/>
      <c r="AB6126" s="31"/>
      <c r="AC6126" s="31"/>
      <c r="AD6126" s="112"/>
      <c r="AE6126" s="116"/>
      <c r="AF6126" s="120">
        <v>2.9687551339713001</v>
      </c>
      <c r="AG6126" s="120">
        <v>0.41150544190256738</v>
      </c>
      <c r="AH6126" s="34"/>
      <c r="AI6126" s="34"/>
      <c r="AJ6126" s="31"/>
      <c r="AK6126" s="31"/>
      <c r="AL6126" s="31"/>
      <c r="AM6126" s="31"/>
    </row>
    <row r="6127" spans="1:39" s="30" customFormat="1" ht="15" customHeight="1" x14ac:dyDescent="0.2">
      <c r="A6127" s="30">
        <v>6269</v>
      </c>
      <c r="B6127" s="48">
        <v>20140909</v>
      </c>
      <c r="C6127" s="50">
        <v>41893</v>
      </c>
      <c r="D6127" s="51">
        <v>63</v>
      </c>
      <c r="E6127" s="30" t="s">
        <v>197</v>
      </c>
      <c r="F6127" s="42">
        <v>-81</v>
      </c>
      <c r="G6127" s="83">
        <v>12.064800000000275</v>
      </c>
      <c r="H6127" s="51">
        <v>-81.201080000000005</v>
      </c>
      <c r="I6127" s="42">
        <v>25</v>
      </c>
      <c r="J6127" s="83">
        <v>10.035599999999931</v>
      </c>
      <c r="K6127" s="66">
        <v>25.167259999999999</v>
      </c>
      <c r="L6127" s="52">
        <v>29.154</v>
      </c>
      <c r="M6127" s="52">
        <v>37.638199999999998</v>
      </c>
      <c r="N6127" s="33"/>
      <c r="O6127" s="33"/>
      <c r="P6127" s="33">
        <v>40.166168162180128</v>
      </c>
      <c r="Q6127" s="31">
        <v>5.2936416000000008</v>
      </c>
      <c r="R6127" s="31"/>
      <c r="S6127" s="31"/>
      <c r="T6127" s="31"/>
      <c r="U6127" s="31"/>
      <c r="V6127" s="31"/>
      <c r="W6127" s="31"/>
      <c r="X6127" s="31"/>
      <c r="Y6127" s="31"/>
      <c r="Z6127" s="31"/>
      <c r="AA6127" s="31"/>
      <c r="AB6127" s="31"/>
      <c r="AC6127" s="31"/>
      <c r="AD6127" s="112"/>
      <c r="AE6127" s="116"/>
      <c r="AF6127" s="120">
        <v>2.2035527447887748</v>
      </c>
      <c r="AG6127" s="120">
        <v>5.2770125928965801E-3</v>
      </c>
      <c r="AH6127" s="34"/>
      <c r="AI6127" s="34"/>
      <c r="AJ6127" s="31"/>
      <c r="AK6127" s="31"/>
      <c r="AL6127" s="31"/>
      <c r="AM6127" s="31"/>
    </row>
    <row r="6128" spans="1:39" s="30" customFormat="1" ht="15" customHeight="1" x14ac:dyDescent="0.2">
      <c r="A6128" s="30">
        <v>6270</v>
      </c>
      <c r="B6128" s="48">
        <v>20140909</v>
      </c>
      <c r="C6128" s="50">
        <v>41893</v>
      </c>
      <c r="D6128" s="51">
        <v>62</v>
      </c>
      <c r="E6128" s="30" t="s">
        <v>197</v>
      </c>
      <c r="F6128" s="42">
        <v>-81</v>
      </c>
      <c r="G6128" s="83">
        <v>14.145599999999945</v>
      </c>
      <c r="H6128" s="51">
        <v>-81.235759999999999</v>
      </c>
      <c r="I6128" s="42">
        <v>25</v>
      </c>
      <c r="J6128" s="83">
        <v>10.015200000000064</v>
      </c>
      <c r="K6128" s="66">
        <v>25.166920000000001</v>
      </c>
      <c r="L6128" s="52">
        <v>29.2242</v>
      </c>
      <c r="M6128" s="52">
        <v>37.576700000000002</v>
      </c>
      <c r="N6128" s="33"/>
      <c r="O6128" s="33"/>
      <c r="P6128" s="33">
        <v>44.307078763708873</v>
      </c>
      <c r="Q6128" s="31">
        <v>4.6399900000000009</v>
      </c>
      <c r="R6128" s="31"/>
      <c r="S6128" s="31"/>
      <c r="T6128" s="31"/>
      <c r="U6128" s="31"/>
      <c r="V6128" s="31"/>
      <c r="W6128" s="31"/>
      <c r="X6128" s="31"/>
      <c r="Y6128" s="31"/>
      <c r="Z6128" s="31"/>
      <c r="AA6128" s="31"/>
      <c r="AB6128" s="31"/>
      <c r="AC6128" s="31"/>
      <c r="AD6128" s="112"/>
      <c r="AE6128" s="116"/>
      <c r="AF6128" s="120">
        <v>2.3258125250153063</v>
      </c>
      <c r="AG6128" s="120">
        <v>4.6495758322789585E-2</v>
      </c>
      <c r="AH6128" s="34"/>
      <c r="AI6128" s="34"/>
      <c r="AJ6128" s="31"/>
      <c r="AK6128" s="31"/>
      <c r="AL6128" s="31"/>
      <c r="AM6128" s="31"/>
    </row>
    <row r="6129" spans="1:39" s="30" customFormat="1" ht="15" customHeight="1" x14ac:dyDescent="0.2">
      <c r="A6129" s="30">
        <v>6271</v>
      </c>
      <c r="B6129" s="48">
        <v>20140909</v>
      </c>
      <c r="C6129" s="50">
        <v>41893</v>
      </c>
      <c r="D6129" s="51">
        <v>54</v>
      </c>
      <c r="E6129" s="30" t="s">
        <v>197</v>
      </c>
      <c r="F6129" s="42">
        <v>-81</v>
      </c>
      <c r="G6129" s="83">
        <v>9.1679999999999495</v>
      </c>
      <c r="H6129" s="51">
        <v>-81.152799999999999</v>
      </c>
      <c r="I6129" s="42">
        <v>25</v>
      </c>
      <c r="J6129" s="83">
        <v>20.742000000000047</v>
      </c>
      <c r="K6129" s="66">
        <v>25.345700000000001</v>
      </c>
      <c r="L6129" s="52">
        <v>29.369700000000002</v>
      </c>
      <c r="M6129" s="52">
        <v>31.1997</v>
      </c>
      <c r="N6129" s="33"/>
      <c r="O6129" s="33"/>
      <c r="P6129" s="33">
        <v>39.232303090727818</v>
      </c>
      <c r="Q6129" s="31">
        <v>34.600807600000003</v>
      </c>
      <c r="R6129" s="31"/>
      <c r="S6129" s="31"/>
      <c r="T6129" s="31"/>
      <c r="U6129" s="31"/>
      <c r="V6129" s="31"/>
      <c r="W6129" s="31"/>
      <c r="X6129" s="31"/>
      <c r="Y6129" s="31"/>
      <c r="Z6129" s="31"/>
      <c r="AA6129" s="31"/>
      <c r="AB6129" s="31"/>
      <c r="AC6129" s="31"/>
      <c r="AD6129" s="112"/>
      <c r="AE6129" s="116"/>
      <c r="AF6129" s="120">
        <v>1.7660065666133535</v>
      </c>
      <c r="AG6129" s="120">
        <v>0.5946620563342454</v>
      </c>
      <c r="AH6129" s="34"/>
      <c r="AI6129" s="34"/>
      <c r="AJ6129" s="31"/>
      <c r="AK6129" s="31"/>
      <c r="AL6129" s="31"/>
      <c r="AM6129" s="31"/>
    </row>
    <row r="6130" spans="1:39" s="30" customFormat="1" ht="15" customHeight="1" x14ac:dyDescent="0.2">
      <c r="A6130" s="30">
        <v>6272</v>
      </c>
      <c r="B6130" s="48">
        <v>20140909</v>
      </c>
      <c r="C6130" s="50">
        <v>41893</v>
      </c>
      <c r="D6130" s="51">
        <v>55</v>
      </c>
      <c r="E6130" s="30" t="s">
        <v>197</v>
      </c>
      <c r="F6130" s="42">
        <v>-81</v>
      </c>
      <c r="G6130" s="83">
        <v>11.614799999999832</v>
      </c>
      <c r="H6130" s="51">
        <v>-81.193579999999997</v>
      </c>
      <c r="I6130" s="42">
        <v>25</v>
      </c>
      <c r="J6130" s="83">
        <v>21.038399999999911</v>
      </c>
      <c r="K6130" s="66">
        <v>25.350639999999999</v>
      </c>
      <c r="L6130" s="52">
        <v>29.3474</v>
      </c>
      <c r="M6130" s="52">
        <v>34.1693</v>
      </c>
      <c r="N6130" s="33"/>
      <c r="O6130" s="33"/>
      <c r="P6130" s="33">
        <v>34.403456297773346</v>
      </c>
      <c r="Q6130" s="31">
        <v>20.341022900000002</v>
      </c>
      <c r="R6130" s="31"/>
      <c r="S6130" s="31"/>
      <c r="T6130" s="31"/>
      <c r="U6130" s="31"/>
      <c r="V6130" s="31"/>
      <c r="W6130" s="31"/>
      <c r="X6130" s="31"/>
      <c r="Y6130" s="31"/>
      <c r="Z6130" s="31"/>
      <c r="AA6130" s="31"/>
      <c r="AB6130" s="31"/>
      <c r="AC6130" s="31"/>
      <c r="AD6130" s="112"/>
      <c r="AE6130" s="116"/>
      <c r="AF6130" s="120">
        <v>2.2984838682587876</v>
      </c>
      <c r="AG6130" s="120">
        <v>0.20161818644996929</v>
      </c>
      <c r="AH6130" s="34"/>
      <c r="AI6130" s="34"/>
      <c r="AJ6130" s="31"/>
      <c r="AK6130" s="31"/>
      <c r="AL6130" s="31"/>
      <c r="AM6130" s="31"/>
    </row>
    <row r="6131" spans="1:39" s="30" customFormat="1" ht="15" customHeight="1" x14ac:dyDescent="0.2">
      <c r="A6131" s="30">
        <v>6273</v>
      </c>
      <c r="B6131" s="48">
        <v>20140909</v>
      </c>
      <c r="C6131" s="50">
        <v>41893</v>
      </c>
      <c r="D6131" s="51">
        <v>56</v>
      </c>
      <c r="E6131" s="30" t="s">
        <v>197</v>
      </c>
      <c r="F6131" s="42">
        <v>-81</v>
      </c>
      <c r="G6131" s="83">
        <v>13.629599999999868</v>
      </c>
      <c r="H6131" s="51">
        <v>-81.227159999999998</v>
      </c>
      <c r="I6131" s="42">
        <v>25</v>
      </c>
      <c r="J6131" s="83">
        <v>21.016800000000089</v>
      </c>
      <c r="K6131" s="66">
        <v>25.350280000000001</v>
      </c>
      <c r="L6131" s="52">
        <v>29.0716</v>
      </c>
      <c r="M6131" s="52">
        <v>35.286499999999997</v>
      </c>
      <c r="N6131" s="33"/>
      <c r="O6131" s="33"/>
      <c r="P6131" s="33">
        <v>43.738783649052841</v>
      </c>
      <c r="Q6131" s="31">
        <v>14.257241</v>
      </c>
      <c r="R6131" s="31"/>
      <c r="S6131" s="31"/>
      <c r="T6131" s="31"/>
      <c r="U6131" s="31"/>
      <c r="V6131" s="31"/>
      <c r="W6131" s="31"/>
      <c r="X6131" s="31"/>
      <c r="Y6131" s="31"/>
      <c r="Z6131" s="31"/>
      <c r="AA6131" s="31"/>
      <c r="AB6131" s="31"/>
      <c r="AC6131" s="31"/>
      <c r="AD6131" s="112"/>
      <c r="AE6131" s="116"/>
      <c r="AF6131" s="120">
        <v>2.6034141436473126</v>
      </c>
      <c r="AG6131" s="120">
        <v>8.0982533910974167E-2</v>
      </c>
      <c r="AH6131" s="34"/>
      <c r="AI6131" s="34"/>
      <c r="AJ6131" s="31"/>
      <c r="AK6131" s="31"/>
      <c r="AL6131" s="31"/>
      <c r="AM6131" s="31"/>
    </row>
    <row r="6132" spans="1:39" s="30" customFormat="1" ht="15" customHeight="1" x14ac:dyDescent="0.2">
      <c r="A6132" s="30">
        <v>6274</v>
      </c>
      <c r="B6132" s="48">
        <v>20140909</v>
      </c>
      <c r="C6132" s="50">
        <v>41893</v>
      </c>
      <c r="D6132" s="51">
        <v>57</v>
      </c>
      <c r="E6132" s="30" t="s">
        <v>197</v>
      </c>
      <c r="F6132" s="42">
        <v>-81</v>
      </c>
      <c r="G6132" s="83">
        <v>15.896399999999744</v>
      </c>
      <c r="H6132" s="51">
        <v>-81.264939999999996</v>
      </c>
      <c r="I6132" s="42">
        <v>25</v>
      </c>
      <c r="J6132" s="83">
        <v>21.126000000000005</v>
      </c>
      <c r="K6132" s="66">
        <v>25.3521</v>
      </c>
      <c r="L6132" s="52">
        <v>29.261299999999999</v>
      </c>
      <c r="M6132" s="52">
        <v>36.444200000000002</v>
      </c>
      <c r="N6132" s="33"/>
      <c r="O6132" s="33"/>
      <c r="P6132" s="33">
        <v>47.188434695912264</v>
      </c>
      <c r="Q6132" s="31">
        <v>9.0896429000000012</v>
      </c>
      <c r="R6132" s="31"/>
      <c r="S6132" s="31"/>
      <c r="T6132" s="31"/>
      <c r="U6132" s="31"/>
      <c r="V6132" s="31"/>
      <c r="W6132" s="31"/>
      <c r="X6132" s="31"/>
      <c r="Y6132" s="31"/>
      <c r="Z6132" s="31"/>
      <c r="AA6132" s="31"/>
      <c r="AB6132" s="31"/>
      <c r="AC6132" s="31"/>
      <c r="AD6132" s="112"/>
      <c r="AE6132" s="116"/>
      <c r="AF6132" s="120">
        <v>2.4077984952848626</v>
      </c>
      <c r="AG6132" s="120">
        <v>0.33964634272194788</v>
      </c>
      <c r="AH6132" s="34"/>
      <c r="AI6132" s="34"/>
      <c r="AJ6132" s="31"/>
      <c r="AK6132" s="31"/>
      <c r="AL6132" s="31"/>
      <c r="AM6132" s="31"/>
    </row>
    <row r="6133" spans="1:39" s="30" customFormat="1" ht="15" customHeight="1" x14ac:dyDescent="0.2">
      <c r="A6133" s="30">
        <v>6275</v>
      </c>
      <c r="B6133" s="48">
        <v>20140909</v>
      </c>
      <c r="C6133" s="50">
        <v>41893</v>
      </c>
      <c r="D6133" s="51">
        <v>49</v>
      </c>
      <c r="E6133" s="30" t="s">
        <v>49</v>
      </c>
      <c r="F6133" s="42">
        <v>-81</v>
      </c>
      <c r="G6133" s="83">
        <v>17.485200000000134</v>
      </c>
      <c r="H6133" s="51">
        <v>-81.291420000000002</v>
      </c>
      <c r="I6133" s="42">
        <v>25</v>
      </c>
      <c r="J6133" s="83">
        <v>35.048400000000086</v>
      </c>
      <c r="K6133" s="66">
        <v>25.584140000000001</v>
      </c>
      <c r="L6133" s="52">
        <v>29.204799999999999</v>
      </c>
      <c r="M6133" s="52">
        <v>30.395399999999999</v>
      </c>
      <c r="N6133" s="33"/>
      <c r="O6133" s="33"/>
      <c r="P6133" s="33">
        <v>52.582253240279165</v>
      </c>
      <c r="Q6133" s="31">
        <v>27.5365483</v>
      </c>
      <c r="R6133" s="31"/>
      <c r="S6133" s="31"/>
      <c r="T6133" s="31"/>
      <c r="U6133" s="31"/>
      <c r="V6133" s="31"/>
      <c r="W6133" s="31"/>
      <c r="X6133" s="31"/>
      <c r="Y6133" s="31"/>
      <c r="Z6133" s="31"/>
      <c r="AA6133" s="31"/>
      <c r="AB6133" s="31"/>
      <c r="AC6133" s="31"/>
      <c r="AD6133" s="112"/>
      <c r="AE6133" s="116"/>
      <c r="AF6133" s="120">
        <v>2.3427850592114599</v>
      </c>
      <c r="AG6133" s="120">
        <v>0.32002974803944773</v>
      </c>
      <c r="AH6133" s="34"/>
      <c r="AI6133" s="34"/>
      <c r="AJ6133" s="31"/>
      <c r="AK6133" s="31"/>
      <c r="AL6133" s="31"/>
      <c r="AM6133" s="31"/>
    </row>
    <row r="6134" spans="1:39" s="30" customFormat="1" ht="15" customHeight="1" x14ac:dyDescent="0.2">
      <c r="A6134" s="30">
        <v>6276</v>
      </c>
      <c r="B6134" s="48">
        <v>20140909</v>
      </c>
      <c r="C6134" s="50">
        <v>41893</v>
      </c>
      <c r="D6134" s="51">
        <v>48</v>
      </c>
      <c r="E6134" s="30" t="s">
        <v>48</v>
      </c>
      <c r="F6134" s="42">
        <v>-81</v>
      </c>
      <c r="G6134" s="83">
        <v>19.821599999999933</v>
      </c>
      <c r="H6134" s="51">
        <v>-81.330359999999999</v>
      </c>
      <c r="I6134" s="42">
        <v>25</v>
      </c>
      <c r="J6134" s="83">
        <v>35.005200000000016</v>
      </c>
      <c r="K6134" s="66">
        <v>25.58342</v>
      </c>
      <c r="L6134" s="52">
        <v>29.402200000000001</v>
      </c>
      <c r="M6134" s="52">
        <v>34.640300000000003</v>
      </c>
      <c r="N6134" s="33"/>
      <c r="O6134" s="33"/>
      <c r="P6134" s="33">
        <v>54.084413426387499</v>
      </c>
      <c r="Q6134" s="31">
        <v>12.947258900000001</v>
      </c>
      <c r="R6134" s="31"/>
      <c r="S6134" s="31"/>
      <c r="T6134" s="31"/>
      <c r="U6134" s="31"/>
      <c r="V6134" s="31"/>
      <c r="W6134" s="31"/>
      <c r="X6134" s="31"/>
      <c r="Y6134" s="31"/>
      <c r="Z6134" s="31"/>
      <c r="AA6134" s="31"/>
      <c r="AB6134" s="31"/>
      <c r="AC6134" s="31"/>
      <c r="AD6134" s="112"/>
      <c r="AE6134" s="116"/>
      <c r="AF6134" s="120">
        <v>2.2107444965668064</v>
      </c>
      <c r="AG6134" s="120">
        <v>0.19599778209317559</v>
      </c>
      <c r="AH6134" s="34"/>
      <c r="AI6134" s="34"/>
      <c r="AJ6134" s="31"/>
      <c r="AK6134" s="31"/>
      <c r="AL6134" s="31"/>
      <c r="AM6134" s="31"/>
    </row>
    <row r="6135" spans="1:39" s="30" customFormat="1" ht="15" customHeight="1" x14ac:dyDescent="0.2">
      <c r="A6135" s="30">
        <v>6277</v>
      </c>
      <c r="B6135" s="48">
        <v>20140909</v>
      </c>
      <c r="C6135" s="50">
        <v>41893</v>
      </c>
      <c r="D6135" s="51">
        <v>47</v>
      </c>
      <c r="E6135" s="30" t="s">
        <v>47</v>
      </c>
      <c r="F6135" s="42">
        <v>-81</v>
      </c>
      <c r="G6135" s="83">
        <v>21.996000000000322</v>
      </c>
      <c r="H6135" s="51">
        <v>-81.366600000000005</v>
      </c>
      <c r="I6135" s="42">
        <v>25</v>
      </c>
      <c r="J6135" s="83">
        <v>35.000399999999985</v>
      </c>
      <c r="K6135" s="66">
        <v>25.58334</v>
      </c>
      <c r="L6135" s="52">
        <v>29.672799999999999</v>
      </c>
      <c r="M6135" s="52">
        <v>35.345100000000002</v>
      </c>
      <c r="N6135" s="33"/>
      <c r="O6135" s="33"/>
      <c r="P6135" s="33">
        <v>67.068793619142582</v>
      </c>
      <c r="Q6135" s="31">
        <v>9.5477348000000006</v>
      </c>
      <c r="R6135" s="31"/>
      <c r="S6135" s="31"/>
      <c r="T6135" s="31"/>
      <c r="U6135" s="31"/>
      <c r="V6135" s="31"/>
      <c r="W6135" s="31"/>
      <c r="X6135" s="31"/>
      <c r="Y6135" s="31"/>
      <c r="Z6135" s="31"/>
      <c r="AA6135" s="31"/>
      <c r="AB6135" s="31"/>
      <c r="AC6135" s="31"/>
      <c r="AD6135" s="112"/>
      <c r="AE6135" s="116"/>
      <c r="AF6135" s="120">
        <v>1.5747059693177223</v>
      </c>
      <c r="AG6135" s="120">
        <v>0.15936093594147466</v>
      </c>
      <c r="AH6135" s="34"/>
      <c r="AI6135" s="34"/>
      <c r="AJ6135" s="31"/>
      <c r="AK6135" s="31"/>
      <c r="AL6135" s="31"/>
      <c r="AM6135" s="31"/>
    </row>
    <row r="6136" spans="1:39" customFormat="1" x14ac:dyDescent="0.2">
      <c r="A6136" s="30">
        <v>6278</v>
      </c>
      <c r="B6136" s="7">
        <v>20150908</v>
      </c>
      <c r="C6136" s="63">
        <v>42255</v>
      </c>
      <c r="D6136" s="64" t="s">
        <v>15</v>
      </c>
      <c r="E6136" s="7" t="s">
        <v>76</v>
      </c>
      <c r="F6136" s="51">
        <v>80</v>
      </c>
      <c r="G6136" s="69">
        <v>11.071200000000374</v>
      </c>
      <c r="H6136" s="65">
        <v>-80.184520000000006</v>
      </c>
      <c r="I6136" s="7">
        <v>25</v>
      </c>
      <c r="J6136" s="80">
        <v>44.297999999999931</v>
      </c>
      <c r="K6136" s="66">
        <v>25.738299999999999</v>
      </c>
      <c r="L6136" s="62">
        <v>30.1</v>
      </c>
      <c r="M6136" s="62">
        <v>32.5</v>
      </c>
      <c r="N6136" s="7"/>
      <c r="O6136" s="7"/>
      <c r="P6136" s="7"/>
      <c r="Q6136" s="7"/>
      <c r="R6136" s="7"/>
      <c r="S6136" s="88">
        <v>3.7170000000000001</v>
      </c>
      <c r="T6136" s="88">
        <v>8.6999999999999994E-2</v>
      </c>
      <c r="U6136" s="88">
        <v>2.1230000000000002</v>
      </c>
      <c r="V6136" s="88">
        <v>0.32400000000000001</v>
      </c>
      <c r="W6136" s="88">
        <v>1.7990000000000002</v>
      </c>
      <c r="X6136" s="88">
        <v>6.8860000000000001</v>
      </c>
      <c r="Y6136" s="81"/>
      <c r="Z6136" s="81"/>
      <c r="AA6136" s="7"/>
      <c r="AB6136" s="7"/>
      <c r="AC6136" s="26"/>
      <c r="AF6136" s="109"/>
      <c r="AG6136" s="109"/>
      <c r="AJ6136" s="124"/>
      <c r="AK6136" s="124"/>
      <c r="AL6136" s="124"/>
      <c r="AM6136" s="124"/>
    </row>
    <row r="6137" spans="1:39" customFormat="1" x14ac:dyDescent="0.2">
      <c r="A6137" s="30">
        <v>6279</v>
      </c>
      <c r="B6137" s="7">
        <v>20150908</v>
      </c>
      <c r="C6137" s="63">
        <v>42255</v>
      </c>
      <c r="D6137" s="64" t="s">
        <v>198</v>
      </c>
      <c r="E6137" s="7" t="s">
        <v>249</v>
      </c>
      <c r="F6137" s="51">
        <v>80</v>
      </c>
      <c r="G6137" s="69">
        <v>10.588199999999688</v>
      </c>
      <c r="H6137" s="65">
        <v>-80.176469999999995</v>
      </c>
      <c r="I6137" s="7">
        <v>25</v>
      </c>
      <c r="J6137" s="80">
        <v>45.454200000000071</v>
      </c>
      <c r="K6137" s="66">
        <v>25.757570000000001</v>
      </c>
      <c r="L6137" s="62">
        <v>30.4</v>
      </c>
      <c r="M6137" s="62">
        <v>33.4</v>
      </c>
      <c r="N6137" s="7"/>
      <c r="O6137" s="7"/>
      <c r="P6137" s="7"/>
      <c r="Q6137" s="7"/>
      <c r="R6137" s="7"/>
      <c r="S6137" s="88">
        <v>2.82</v>
      </c>
      <c r="T6137" s="88">
        <v>9.2999999999999999E-2</v>
      </c>
      <c r="U6137" s="88">
        <v>1.841</v>
      </c>
      <c r="V6137" s="88">
        <v>0.28699999999999998</v>
      </c>
      <c r="W6137" s="88">
        <v>1.554</v>
      </c>
      <c r="X6137" s="88">
        <v>7.1660000000000004</v>
      </c>
      <c r="Y6137" s="81"/>
      <c r="Z6137" s="81"/>
      <c r="AA6137" s="7"/>
      <c r="AB6137" s="7"/>
      <c r="AC6137" s="26"/>
      <c r="AF6137" s="109"/>
      <c r="AG6137" s="109"/>
      <c r="AJ6137" s="124"/>
      <c r="AK6137" s="124"/>
      <c r="AL6137" s="124"/>
      <c r="AM6137" s="124"/>
    </row>
    <row r="6138" spans="1:39" customFormat="1" x14ac:dyDescent="0.2">
      <c r="A6138" s="30">
        <v>6280</v>
      </c>
      <c r="B6138" s="7">
        <v>20150908</v>
      </c>
      <c r="C6138" s="63">
        <v>42255</v>
      </c>
      <c r="D6138" s="64" t="s">
        <v>199</v>
      </c>
      <c r="E6138" s="7" t="s">
        <v>249</v>
      </c>
      <c r="F6138" s="51">
        <v>80</v>
      </c>
      <c r="G6138" s="69">
        <v>9.8303999999995995</v>
      </c>
      <c r="H6138" s="65">
        <v>-80.163839999999993</v>
      </c>
      <c r="I6138" s="7">
        <v>25</v>
      </c>
      <c r="J6138" s="80">
        <v>48.067800000000034</v>
      </c>
      <c r="K6138" s="66">
        <v>25.801130000000001</v>
      </c>
      <c r="L6138" s="62">
        <v>30</v>
      </c>
      <c r="M6138" s="62">
        <v>31.6</v>
      </c>
      <c r="N6138" s="7"/>
      <c r="O6138" s="7"/>
      <c r="P6138" s="7"/>
      <c r="Q6138" s="7"/>
      <c r="R6138" s="7"/>
      <c r="S6138" s="88">
        <v>3.0630000000000002</v>
      </c>
      <c r="T6138" s="88">
        <v>0.11700000000000001</v>
      </c>
      <c r="U6138" s="88">
        <v>2.488</v>
      </c>
      <c r="V6138" s="88">
        <v>0.36599999999999999</v>
      </c>
      <c r="W6138" s="88">
        <v>2.1219999999999999</v>
      </c>
      <c r="X6138" s="88">
        <v>12.930999999999999</v>
      </c>
      <c r="Y6138" s="81"/>
      <c r="Z6138" s="81"/>
      <c r="AA6138" s="7"/>
      <c r="AB6138" s="7"/>
      <c r="AC6138" s="26"/>
      <c r="AF6138" s="109"/>
      <c r="AG6138" s="109"/>
      <c r="AJ6138" s="124"/>
      <c r="AK6138" s="124"/>
      <c r="AL6138" s="124"/>
      <c r="AM6138" s="124"/>
    </row>
    <row r="6139" spans="1:39" customFormat="1" x14ac:dyDescent="0.2">
      <c r="A6139" s="30">
        <v>6281</v>
      </c>
      <c r="B6139" s="7">
        <v>20150908</v>
      </c>
      <c r="C6139" s="63">
        <v>42255</v>
      </c>
      <c r="D6139" s="64" t="s">
        <v>200</v>
      </c>
      <c r="E6139" s="7" t="s">
        <v>249</v>
      </c>
      <c r="F6139" s="51">
        <v>80</v>
      </c>
      <c r="G6139" s="69">
        <v>13.485000000000014</v>
      </c>
      <c r="H6139" s="65">
        <v>-80.22475</v>
      </c>
      <c r="I6139" s="7">
        <v>25</v>
      </c>
      <c r="J6139" s="80">
        <v>43.84440000000005</v>
      </c>
      <c r="K6139" s="66">
        <v>25.730740000000001</v>
      </c>
      <c r="L6139" s="62">
        <v>30.3</v>
      </c>
      <c r="M6139" s="62">
        <v>34.200000000000003</v>
      </c>
      <c r="N6139" s="7"/>
      <c r="O6139" s="7"/>
      <c r="P6139" s="7"/>
      <c r="Q6139" s="7"/>
      <c r="R6139" s="7"/>
      <c r="S6139" s="88">
        <v>6.4269999999999996</v>
      </c>
      <c r="T6139" s="88">
        <v>3.9E-2</v>
      </c>
      <c r="U6139" s="88">
        <v>1.587</v>
      </c>
      <c r="V6139" s="88">
        <v>0.51500000000000001</v>
      </c>
      <c r="W6139" s="88">
        <v>1.0720000000000001</v>
      </c>
      <c r="X6139" s="88">
        <v>8.7680000000000007</v>
      </c>
      <c r="Y6139" s="81"/>
      <c r="Z6139" s="81"/>
      <c r="AA6139" s="7"/>
      <c r="AB6139" s="7"/>
      <c r="AC6139" s="26"/>
      <c r="AF6139" s="109"/>
      <c r="AG6139" s="109"/>
      <c r="AJ6139" s="124"/>
      <c r="AK6139" s="124"/>
      <c r="AL6139" s="124"/>
      <c r="AM6139" s="124"/>
    </row>
    <row r="6140" spans="1:39" customFormat="1" x14ac:dyDescent="0.2">
      <c r="A6140" s="30">
        <v>6282</v>
      </c>
      <c r="B6140" s="7">
        <v>20150908</v>
      </c>
      <c r="C6140" s="63">
        <v>42255</v>
      </c>
      <c r="D6140" s="64" t="s">
        <v>201</v>
      </c>
      <c r="E6140" s="7" t="s">
        <v>202</v>
      </c>
      <c r="F6140" s="51">
        <v>80</v>
      </c>
      <c r="G6140" s="69">
        <v>14.617200000000423</v>
      </c>
      <c r="H6140" s="65">
        <v>-80.243620000000007</v>
      </c>
      <c r="I6140" s="7">
        <v>25</v>
      </c>
      <c r="J6140" s="80">
        <v>42.073799999999935</v>
      </c>
      <c r="K6140" s="66">
        <v>25.701229999999999</v>
      </c>
      <c r="L6140" s="62">
        <v>30.2</v>
      </c>
      <c r="M6140" s="62">
        <v>31.1</v>
      </c>
      <c r="N6140" s="7"/>
      <c r="O6140" s="7"/>
      <c r="P6140" s="7"/>
      <c r="Q6140" s="7"/>
      <c r="R6140" s="7"/>
      <c r="S6140" s="88">
        <v>6.5190000000000001</v>
      </c>
      <c r="T6140" s="88">
        <v>8.5999999999999993E-2</v>
      </c>
      <c r="U6140" s="88">
        <v>1.661</v>
      </c>
      <c r="V6140" s="88">
        <v>0.45800000000000002</v>
      </c>
      <c r="W6140" s="88">
        <v>1.2030000000000001</v>
      </c>
      <c r="X6140" s="88">
        <v>17.096</v>
      </c>
      <c r="Y6140" s="81"/>
      <c r="Z6140" s="81"/>
      <c r="AA6140" s="7"/>
      <c r="AB6140" s="7"/>
      <c r="AC6140" s="26"/>
      <c r="AD6140" s="81">
        <v>8.18</v>
      </c>
      <c r="AE6140" s="67"/>
      <c r="AF6140" s="81">
        <v>0.97980426223897776</v>
      </c>
      <c r="AG6140" s="81">
        <v>0.85877709360988685</v>
      </c>
      <c r="AJ6140" s="132"/>
      <c r="AK6140" s="132"/>
      <c r="AL6140" s="132"/>
      <c r="AM6140" s="132"/>
    </row>
    <row r="6141" spans="1:39" customFormat="1" x14ac:dyDescent="0.2">
      <c r="A6141" s="30">
        <v>6283</v>
      </c>
      <c r="B6141" s="7">
        <v>20150908</v>
      </c>
      <c r="C6141" s="63">
        <v>42255</v>
      </c>
      <c r="D6141" s="64" t="s">
        <v>203</v>
      </c>
      <c r="E6141" s="7" t="s">
        <v>202</v>
      </c>
      <c r="F6141" s="51">
        <v>80</v>
      </c>
      <c r="G6141" s="69">
        <v>15.549599999999657</v>
      </c>
      <c r="H6141" s="65">
        <v>-80.259159999999994</v>
      </c>
      <c r="I6141" s="7">
        <v>25</v>
      </c>
      <c r="J6141" s="80">
        <v>42.314999999999969</v>
      </c>
      <c r="K6141" s="66">
        <v>25.705249999999999</v>
      </c>
      <c r="L6141" s="62">
        <v>29.5</v>
      </c>
      <c r="M6141" s="62">
        <v>14.1</v>
      </c>
      <c r="N6141" s="7"/>
      <c r="O6141" s="7"/>
      <c r="P6141" s="7"/>
      <c r="Q6141" s="7"/>
      <c r="R6141" s="7"/>
      <c r="S6141" s="88">
        <v>14.56</v>
      </c>
      <c r="T6141" s="88">
        <v>1.1499999999999999</v>
      </c>
      <c r="U6141" s="88">
        <v>44.17</v>
      </c>
      <c r="V6141" s="88">
        <v>0.89700000000000002</v>
      </c>
      <c r="W6141" s="81">
        <v>43.273000000000003</v>
      </c>
      <c r="X6141" s="88">
        <v>71.852000000000004</v>
      </c>
      <c r="Y6141" s="81"/>
      <c r="Z6141" s="81"/>
      <c r="AA6141" s="7"/>
      <c r="AB6141" s="7"/>
      <c r="AC6141" s="26"/>
      <c r="AD6141" s="81">
        <v>58.730000000000004</v>
      </c>
      <c r="AE6141" s="67"/>
      <c r="AF6141" s="81">
        <v>1.4003779062182451</v>
      </c>
      <c r="AG6141" s="81">
        <v>0.48912696383904286</v>
      </c>
      <c r="AJ6141" s="132"/>
      <c r="AK6141" s="132"/>
      <c r="AL6141" s="132"/>
      <c r="AM6141" s="132"/>
    </row>
    <row r="6142" spans="1:39" customFormat="1" x14ac:dyDescent="0.2">
      <c r="A6142" s="30">
        <v>6284</v>
      </c>
      <c r="B6142" s="7">
        <v>20150908</v>
      </c>
      <c r="C6142" s="63">
        <v>42255</v>
      </c>
      <c r="D6142" s="64" t="s">
        <v>204</v>
      </c>
      <c r="E6142" s="7" t="s">
        <v>202</v>
      </c>
      <c r="F6142" s="51">
        <v>80</v>
      </c>
      <c r="G6142" s="69">
        <v>15.925799999999697</v>
      </c>
      <c r="H6142" s="65">
        <v>-80.265429999999995</v>
      </c>
      <c r="I6142" s="7">
        <v>25</v>
      </c>
      <c r="J6142" s="80">
        <v>42.614399999999932</v>
      </c>
      <c r="K6142" s="66">
        <v>25.710239999999999</v>
      </c>
      <c r="L6142" s="62">
        <v>29</v>
      </c>
      <c r="M6142" s="62">
        <v>10.1</v>
      </c>
      <c r="N6142" s="7"/>
      <c r="O6142" s="7"/>
      <c r="P6142" s="7"/>
      <c r="Q6142" s="7"/>
      <c r="R6142" s="7"/>
      <c r="S6142" s="88">
        <v>3.4569999999999999</v>
      </c>
      <c r="T6142" s="88">
        <v>1.3340000000000001</v>
      </c>
      <c r="U6142" s="88">
        <v>60.36</v>
      </c>
      <c r="V6142" s="88">
        <v>0.38700000000000001</v>
      </c>
      <c r="W6142" s="81">
        <v>59.972999999999999</v>
      </c>
      <c r="X6142" s="88">
        <v>82.212999999999994</v>
      </c>
      <c r="Y6142" s="81"/>
      <c r="Z6142" s="81"/>
      <c r="AA6142" s="7"/>
      <c r="AB6142" s="7"/>
      <c r="AC6142" s="26"/>
      <c r="AD6142" s="81">
        <v>63.817</v>
      </c>
      <c r="AE6142" s="67"/>
      <c r="AF6142" s="81">
        <v>0.87259921573445842</v>
      </c>
      <c r="AG6142" s="81">
        <v>0.47016493986922325</v>
      </c>
      <c r="AJ6142" s="132"/>
      <c r="AK6142" s="132"/>
      <c r="AL6142" s="132"/>
      <c r="AM6142" s="132"/>
    </row>
    <row r="6143" spans="1:39" customFormat="1" x14ac:dyDescent="0.2">
      <c r="A6143" s="30">
        <v>6285</v>
      </c>
      <c r="B6143" s="7">
        <v>20150908</v>
      </c>
      <c r="C6143" s="63">
        <v>42255</v>
      </c>
      <c r="D6143" s="64" t="s">
        <v>205</v>
      </c>
      <c r="E6143" s="7" t="s">
        <v>202</v>
      </c>
      <c r="F6143" s="51">
        <v>80</v>
      </c>
      <c r="G6143" s="69">
        <v>16.516799999999705</v>
      </c>
      <c r="H6143" s="65">
        <v>-80.275279999999995</v>
      </c>
      <c r="I6143" s="7">
        <v>25</v>
      </c>
      <c r="J6143" s="80">
        <v>42.430200000000085</v>
      </c>
      <c r="K6143" s="66">
        <v>25.707170000000001</v>
      </c>
      <c r="L6143" s="62">
        <v>28.6</v>
      </c>
      <c r="M6143" s="62">
        <v>5.5</v>
      </c>
      <c r="N6143" s="7"/>
      <c r="O6143" s="7"/>
      <c r="P6143" s="7"/>
      <c r="Q6143" s="7"/>
      <c r="R6143" s="7"/>
      <c r="S6143" s="88">
        <v>1.218</v>
      </c>
      <c r="T6143" s="88">
        <v>1.43</v>
      </c>
      <c r="U6143" s="88">
        <v>61.96</v>
      </c>
      <c r="V6143" s="88">
        <v>0.32900000000000001</v>
      </c>
      <c r="W6143" s="81">
        <v>61.631</v>
      </c>
      <c r="X6143" s="88">
        <v>89.265000000000001</v>
      </c>
      <c r="Y6143" s="81"/>
      <c r="Z6143" s="81"/>
      <c r="AA6143" s="7"/>
      <c r="AB6143" s="7"/>
      <c r="AC6143" s="26"/>
      <c r="AD6143" s="81">
        <v>63.177999999999997</v>
      </c>
      <c r="AE6143" s="67"/>
      <c r="AF6143" s="81">
        <v>0.75139422576870518</v>
      </c>
      <c r="AG6143" s="81">
        <v>0.37086303021501238</v>
      </c>
      <c r="AJ6143" s="132"/>
      <c r="AK6143" s="132"/>
      <c r="AL6143" s="132"/>
      <c r="AM6143" s="132"/>
    </row>
    <row r="6144" spans="1:39" customFormat="1" x14ac:dyDescent="0.2">
      <c r="A6144" s="30">
        <v>6286</v>
      </c>
      <c r="B6144" s="7">
        <v>20150908</v>
      </c>
      <c r="C6144" s="63">
        <v>42255</v>
      </c>
      <c r="D6144" s="64" t="s">
        <v>206</v>
      </c>
      <c r="E6144" s="7" t="s">
        <v>202</v>
      </c>
      <c r="F6144" s="51">
        <v>80</v>
      </c>
      <c r="G6144" s="69">
        <v>16.033799999999871</v>
      </c>
      <c r="H6144" s="65">
        <v>-80.267229999999998</v>
      </c>
      <c r="I6144" s="7">
        <v>25</v>
      </c>
      <c r="J6144" s="80">
        <v>43.227599999999953</v>
      </c>
      <c r="K6144" s="66">
        <v>25.720459999999999</v>
      </c>
      <c r="L6144" s="62">
        <v>28.7</v>
      </c>
      <c r="M6144" s="62">
        <v>6.5</v>
      </c>
      <c r="N6144" s="7"/>
      <c r="O6144" s="7"/>
      <c r="P6144" s="7"/>
      <c r="Q6144" s="7"/>
      <c r="R6144" s="7"/>
      <c r="S6144" s="88">
        <v>18.23</v>
      </c>
      <c r="T6144" s="88">
        <v>1.3779999999999999</v>
      </c>
      <c r="U6144" s="88">
        <v>58.55</v>
      </c>
      <c r="V6144" s="88">
        <v>0.94799999999999995</v>
      </c>
      <c r="W6144" s="81">
        <v>57.601999999999997</v>
      </c>
      <c r="X6144" s="88">
        <v>90.150999999999996</v>
      </c>
      <c r="Y6144" s="81"/>
      <c r="Z6144" s="81"/>
      <c r="AA6144" s="7"/>
      <c r="AB6144" s="7"/>
      <c r="AC6144" s="26"/>
      <c r="AD6144" s="81">
        <v>76.78</v>
      </c>
      <c r="AE6144" s="67"/>
      <c r="AF6144" s="81">
        <v>2.290620886314807</v>
      </c>
      <c r="AG6144" s="81">
        <v>0.75121036240164785</v>
      </c>
      <c r="AJ6144" s="132"/>
      <c r="AK6144" s="132"/>
      <c r="AL6144" s="132"/>
      <c r="AM6144" s="132"/>
    </row>
    <row r="6145" spans="1:39" customFormat="1" x14ac:dyDescent="0.2">
      <c r="A6145" s="30">
        <v>6287</v>
      </c>
      <c r="B6145" s="7">
        <v>20150908</v>
      </c>
      <c r="C6145" s="63">
        <v>42255</v>
      </c>
      <c r="D6145" s="64" t="s">
        <v>207</v>
      </c>
      <c r="E6145" s="7" t="s">
        <v>202</v>
      </c>
      <c r="F6145" s="51">
        <v>80</v>
      </c>
      <c r="G6145" s="69">
        <v>16.349999999999625</v>
      </c>
      <c r="H6145" s="65">
        <v>-80.272499999999994</v>
      </c>
      <c r="I6145" s="7">
        <v>25</v>
      </c>
      <c r="J6145" s="80">
        <v>43.77120000000005</v>
      </c>
      <c r="K6145" s="66">
        <v>25.729520000000001</v>
      </c>
      <c r="L6145" s="62">
        <v>27.8</v>
      </c>
      <c r="M6145" s="62">
        <v>1</v>
      </c>
      <c r="N6145" s="7"/>
      <c r="O6145" s="7"/>
      <c r="P6145" s="7"/>
      <c r="Q6145" s="7"/>
      <c r="R6145" s="7"/>
      <c r="S6145" s="88">
        <v>35.811</v>
      </c>
      <c r="T6145" s="88">
        <v>0.77100000000000002</v>
      </c>
      <c r="U6145" s="88">
        <v>64.23</v>
      </c>
      <c r="V6145" s="88">
        <v>1.131</v>
      </c>
      <c r="W6145" s="81">
        <v>63.099000000000004</v>
      </c>
      <c r="X6145" s="88">
        <v>112.819</v>
      </c>
      <c r="Y6145" s="81"/>
      <c r="Z6145" s="81"/>
      <c r="AA6145" s="7"/>
      <c r="AB6145" s="7"/>
      <c r="AC6145" s="26"/>
      <c r="AD6145" s="81">
        <v>100.041</v>
      </c>
      <c r="AE6145" s="67"/>
      <c r="AF6145" s="81">
        <v>4.1501202260425671</v>
      </c>
      <c r="AG6145" s="81">
        <v>0.25525513901524016</v>
      </c>
      <c r="AJ6145" s="132"/>
      <c r="AK6145" s="132"/>
      <c r="AL6145" s="132"/>
      <c r="AM6145" s="132"/>
    </row>
    <row r="6146" spans="1:39" customFormat="1" x14ac:dyDescent="0.2">
      <c r="A6146" s="30">
        <v>6288</v>
      </c>
      <c r="B6146" s="7">
        <v>20150908</v>
      </c>
      <c r="C6146" s="63">
        <v>42255</v>
      </c>
      <c r="D6146" s="64" t="s">
        <v>208</v>
      </c>
      <c r="E6146" s="7" t="s">
        <v>202</v>
      </c>
      <c r="F6146" s="51">
        <v>80</v>
      </c>
      <c r="G6146" s="69">
        <v>16.470000000000198</v>
      </c>
      <c r="H6146" s="65">
        <v>-80.274500000000003</v>
      </c>
      <c r="I6146" s="7">
        <v>25</v>
      </c>
      <c r="J6146" s="80">
        <v>44.047200000000046</v>
      </c>
      <c r="K6146" s="66">
        <v>25.734120000000001</v>
      </c>
      <c r="L6146" s="62">
        <v>27.4</v>
      </c>
      <c r="M6146" s="62">
        <v>0.4</v>
      </c>
      <c r="N6146" s="7"/>
      <c r="O6146" s="7"/>
      <c r="P6146" s="7"/>
      <c r="Q6146" s="7"/>
      <c r="R6146" s="7"/>
      <c r="S6146" s="88">
        <v>36.042000000000002</v>
      </c>
      <c r="T6146" s="88">
        <v>0.56299999999999994</v>
      </c>
      <c r="U6146" s="88">
        <v>30.2</v>
      </c>
      <c r="V6146" s="88">
        <v>1.115</v>
      </c>
      <c r="W6146" s="81">
        <v>29.085000000000001</v>
      </c>
      <c r="X6146" s="88">
        <v>113.339</v>
      </c>
      <c r="Y6146" s="81"/>
      <c r="Z6146" s="81"/>
      <c r="AA6146" s="7"/>
      <c r="AB6146" s="7"/>
      <c r="AC6146" s="26"/>
      <c r="AD6146" s="81">
        <v>66.242000000000004</v>
      </c>
      <c r="AE6146" s="67"/>
      <c r="AF6146" s="81">
        <v>8.0010635781190338</v>
      </c>
      <c r="AG6146" s="81">
        <v>0.67856651029436366</v>
      </c>
      <c r="AJ6146" s="132"/>
      <c r="AK6146" s="132"/>
      <c r="AL6146" s="132"/>
      <c r="AM6146" s="132"/>
    </row>
    <row r="6147" spans="1:39" customFormat="1" x14ac:dyDescent="0.2">
      <c r="A6147" s="30">
        <v>6289</v>
      </c>
      <c r="B6147" s="7">
        <v>20150908</v>
      </c>
      <c r="C6147" s="63">
        <v>42255</v>
      </c>
      <c r="D6147" s="64" t="s">
        <v>16</v>
      </c>
      <c r="E6147" s="7" t="s">
        <v>76</v>
      </c>
      <c r="F6147" s="51">
        <v>80</v>
      </c>
      <c r="G6147" s="69">
        <v>14.906400000000133</v>
      </c>
      <c r="H6147" s="65">
        <v>-80.248440000000002</v>
      </c>
      <c r="I6147" s="7">
        <v>25</v>
      </c>
      <c r="J6147" s="80">
        <v>41.435400000000016</v>
      </c>
      <c r="K6147" s="66">
        <v>25.69059</v>
      </c>
      <c r="L6147" s="62">
        <v>30.4</v>
      </c>
      <c r="M6147" s="62">
        <v>30.1</v>
      </c>
      <c r="N6147" s="7"/>
      <c r="O6147" s="7"/>
      <c r="P6147" s="7"/>
      <c r="Q6147" s="7"/>
      <c r="R6147" s="7"/>
      <c r="S6147" s="88">
        <v>7.0339999999999998</v>
      </c>
      <c r="T6147" s="88">
        <v>3.2000000000000001E-2</v>
      </c>
      <c r="U6147" s="88">
        <v>1.423</v>
      </c>
      <c r="V6147" s="88">
        <v>0.45300000000000001</v>
      </c>
      <c r="W6147" s="88">
        <v>0.97</v>
      </c>
      <c r="X6147" s="88">
        <v>20.221</v>
      </c>
      <c r="Y6147" s="81"/>
      <c r="Z6147" s="81"/>
      <c r="AA6147" s="7"/>
      <c r="AB6147" s="7"/>
      <c r="AC6147" s="26"/>
      <c r="AD6147" s="81">
        <v>8.4570000000000007</v>
      </c>
      <c r="AE6147" s="67"/>
      <c r="AF6147" s="81">
        <v>1.2884742485520788</v>
      </c>
      <c r="AG6147" s="81">
        <v>0.35902268255279929</v>
      </c>
      <c r="AJ6147" s="132"/>
      <c r="AK6147" s="132"/>
      <c r="AL6147" s="132"/>
      <c r="AM6147" s="132"/>
    </row>
    <row r="6148" spans="1:39" customFormat="1" x14ac:dyDescent="0.2">
      <c r="A6148" s="30">
        <v>6290</v>
      </c>
      <c r="B6148" s="7">
        <v>20150908</v>
      </c>
      <c r="C6148" s="63">
        <v>42255</v>
      </c>
      <c r="D6148" s="64" t="s">
        <v>17</v>
      </c>
      <c r="E6148" s="7" t="s">
        <v>76</v>
      </c>
      <c r="F6148" s="51">
        <v>80</v>
      </c>
      <c r="G6148" s="69">
        <v>15.009599999999637</v>
      </c>
      <c r="H6148" s="65">
        <v>-80.250159999999994</v>
      </c>
      <c r="I6148" s="7">
        <v>25</v>
      </c>
      <c r="J6148" s="80">
        <v>39.279599999999988</v>
      </c>
      <c r="K6148" s="66">
        <v>25.65466</v>
      </c>
      <c r="L6148" s="62">
        <v>30.6</v>
      </c>
      <c r="M6148" s="62">
        <v>33.200000000000003</v>
      </c>
      <c r="N6148" s="7"/>
      <c r="O6148" s="7"/>
      <c r="P6148" s="7"/>
      <c r="Q6148" s="7"/>
      <c r="R6148" s="7"/>
      <c r="S6148" s="88">
        <v>6.2839999999999998</v>
      </c>
      <c r="T6148" s="88">
        <v>9.9000000000000005E-2</v>
      </c>
      <c r="U6148" s="88">
        <v>1.073</v>
      </c>
      <c r="V6148" s="88">
        <v>0.432</v>
      </c>
      <c r="W6148" s="88">
        <v>0.64100000000000001</v>
      </c>
      <c r="X6148" s="88">
        <v>17.815999999999999</v>
      </c>
      <c r="Y6148" s="81"/>
      <c r="Z6148" s="81"/>
      <c r="AA6148" s="7"/>
      <c r="AB6148" s="7"/>
      <c r="AC6148" s="26"/>
      <c r="AD6148" s="81">
        <v>7.3569999999999993</v>
      </c>
      <c r="AE6148" s="67"/>
      <c r="AF6148" s="81">
        <v>0.29831386375273633</v>
      </c>
      <c r="AG6148" s="81">
        <v>8.579492913365265E-2</v>
      </c>
      <c r="AJ6148" s="132"/>
      <c r="AK6148" s="132"/>
      <c r="AL6148" s="132"/>
      <c r="AM6148" s="132"/>
    </row>
    <row r="6149" spans="1:39" customFormat="1" x14ac:dyDescent="0.2">
      <c r="A6149" s="30">
        <v>6291</v>
      </c>
      <c r="B6149" s="7">
        <v>20150908</v>
      </c>
      <c r="C6149" s="63">
        <v>42255</v>
      </c>
      <c r="D6149" s="64" t="s">
        <v>210</v>
      </c>
      <c r="E6149" s="7" t="s">
        <v>249</v>
      </c>
      <c r="F6149" s="51">
        <v>80</v>
      </c>
      <c r="G6149" s="69">
        <v>15.940800000000195</v>
      </c>
      <c r="H6149" s="65">
        <v>-80.265680000000003</v>
      </c>
      <c r="I6149" s="7">
        <v>25</v>
      </c>
      <c r="J6149" s="80">
        <v>39.349800000000101</v>
      </c>
      <c r="K6149" s="66">
        <v>25.655830000000002</v>
      </c>
      <c r="L6149" s="62">
        <v>28.7</v>
      </c>
      <c r="M6149" s="62">
        <v>5.0999999999999996</v>
      </c>
      <c r="N6149" s="7"/>
      <c r="O6149" s="7"/>
      <c r="P6149" s="7"/>
      <c r="Q6149" s="7"/>
      <c r="R6149" s="7"/>
      <c r="S6149" s="88">
        <v>7.9180000000000001</v>
      </c>
      <c r="T6149" s="88">
        <v>0.104</v>
      </c>
      <c r="U6149" s="88">
        <v>12.99</v>
      </c>
      <c r="V6149" s="88">
        <v>0.69</v>
      </c>
      <c r="W6149" s="81">
        <v>12.3</v>
      </c>
      <c r="X6149" s="88">
        <v>88.11</v>
      </c>
      <c r="Y6149" s="81"/>
      <c r="Z6149" s="81"/>
      <c r="AA6149" s="7"/>
      <c r="AB6149" s="7"/>
      <c r="AC6149" s="26"/>
      <c r="AD6149" s="81">
        <v>20.908000000000001</v>
      </c>
      <c r="AE6149" s="67"/>
      <c r="AF6149" s="81">
        <v>1.645760476884671</v>
      </c>
      <c r="AG6149" s="81">
        <v>0.80390304946526703</v>
      </c>
      <c r="AJ6149" s="132"/>
      <c r="AK6149" s="132"/>
      <c r="AL6149" s="132"/>
      <c r="AM6149" s="132"/>
    </row>
    <row r="6150" spans="1:39" customFormat="1" x14ac:dyDescent="0.2">
      <c r="A6150" s="30">
        <v>6292</v>
      </c>
      <c r="B6150" s="7">
        <v>20150908</v>
      </c>
      <c r="C6150" s="63">
        <v>42255</v>
      </c>
      <c r="D6150" s="64" t="s">
        <v>211</v>
      </c>
      <c r="E6150" s="7" t="s">
        <v>209</v>
      </c>
      <c r="F6150" s="51">
        <v>80</v>
      </c>
      <c r="G6150" s="69">
        <v>16.762200000000007</v>
      </c>
      <c r="H6150" s="65">
        <v>-80.27937</v>
      </c>
      <c r="I6150" s="7">
        <v>25</v>
      </c>
      <c r="J6150" s="80">
        <v>39.961199999999977</v>
      </c>
      <c r="K6150" s="66">
        <v>25.66602</v>
      </c>
      <c r="L6150" s="62">
        <v>28.2</v>
      </c>
      <c r="M6150" s="62">
        <v>1.3</v>
      </c>
      <c r="N6150" s="7"/>
      <c r="O6150" s="7"/>
      <c r="P6150" s="7"/>
      <c r="Q6150" s="7"/>
      <c r="R6150" s="7"/>
      <c r="S6150" s="88">
        <v>8.4849999999999994</v>
      </c>
      <c r="T6150" s="88">
        <v>0.13400000000000001</v>
      </c>
      <c r="U6150" s="88">
        <v>10.97</v>
      </c>
      <c r="V6150" s="88">
        <v>0.83399999999999996</v>
      </c>
      <c r="W6150" s="81">
        <v>10.136000000000001</v>
      </c>
      <c r="X6150" s="88">
        <v>112.45699999999999</v>
      </c>
      <c r="Y6150" s="81"/>
      <c r="Z6150" s="81"/>
      <c r="AA6150" s="7"/>
      <c r="AB6150" s="7"/>
      <c r="AC6150" s="26"/>
      <c r="AD6150" s="81">
        <v>19.454999999999998</v>
      </c>
      <c r="AE6150" s="67"/>
      <c r="AF6150" s="81">
        <v>2.5671677146860352</v>
      </c>
      <c r="AG6150" s="81">
        <v>0.94380651254738102</v>
      </c>
      <c r="AJ6150" s="132"/>
      <c r="AK6150" s="132"/>
      <c r="AL6150" s="132"/>
      <c r="AM6150" s="132"/>
    </row>
    <row r="6151" spans="1:39" customFormat="1" x14ac:dyDescent="0.2">
      <c r="A6151" s="30">
        <v>6293</v>
      </c>
      <c r="B6151" s="7">
        <v>20150908</v>
      </c>
      <c r="C6151" s="63">
        <v>42255</v>
      </c>
      <c r="D6151" s="64" t="s">
        <v>212</v>
      </c>
      <c r="E6151" s="7" t="s">
        <v>209</v>
      </c>
      <c r="F6151" s="51">
        <v>80</v>
      </c>
      <c r="G6151" s="69">
        <v>17.042999999999608</v>
      </c>
      <c r="H6151" s="65">
        <v>-80.284049999999993</v>
      </c>
      <c r="I6151" s="7">
        <v>25</v>
      </c>
      <c r="J6151" s="80">
        <v>40.168800000000005</v>
      </c>
      <c r="K6151" s="66">
        <v>25.66948</v>
      </c>
      <c r="L6151" s="62">
        <v>28.1</v>
      </c>
      <c r="M6151" s="62">
        <v>0.3</v>
      </c>
      <c r="N6151" s="7"/>
      <c r="O6151" s="7"/>
      <c r="P6151" s="7"/>
      <c r="Q6151" s="7"/>
      <c r="R6151" s="7"/>
      <c r="S6151" s="88">
        <v>7.774</v>
      </c>
      <c r="T6151" s="88">
        <v>0.122</v>
      </c>
      <c r="U6151" s="88">
        <v>10.75</v>
      </c>
      <c r="V6151" s="88">
        <v>0.91</v>
      </c>
      <c r="W6151" s="81">
        <v>9.84</v>
      </c>
      <c r="X6151" s="88">
        <v>119.477</v>
      </c>
      <c r="Y6151" s="81"/>
      <c r="Z6151" s="81"/>
      <c r="AA6151" s="7"/>
      <c r="AB6151" s="7"/>
      <c r="AC6151" s="26"/>
      <c r="AD6151" s="81">
        <v>18.524000000000001</v>
      </c>
      <c r="AE6151" s="67"/>
      <c r="AF6151" s="81">
        <v>2.5970854020826453</v>
      </c>
      <c r="AG6151" s="81">
        <v>0.82853131562046212</v>
      </c>
      <c r="AJ6151" s="132"/>
      <c r="AK6151" s="132"/>
      <c r="AL6151" s="132"/>
      <c r="AM6151" s="132"/>
    </row>
    <row r="6152" spans="1:39" customFormat="1" x14ac:dyDescent="0.2">
      <c r="A6152" s="30">
        <v>6294</v>
      </c>
      <c r="B6152" s="7">
        <v>20150908</v>
      </c>
      <c r="C6152" s="63">
        <v>42255</v>
      </c>
      <c r="D6152" s="64" t="s">
        <v>213</v>
      </c>
      <c r="E6152" s="7" t="s">
        <v>214</v>
      </c>
      <c r="F6152" s="51">
        <v>80</v>
      </c>
      <c r="G6152" s="69">
        <v>16.982399999999984</v>
      </c>
      <c r="H6152" s="65">
        <v>-80.28304</v>
      </c>
      <c r="I6152" s="7">
        <v>25</v>
      </c>
      <c r="J6152" s="80">
        <v>37.512599999999949</v>
      </c>
      <c r="K6152" s="66">
        <v>25.625209999999999</v>
      </c>
      <c r="L6152" s="62">
        <v>30.4</v>
      </c>
      <c r="M6152" s="62">
        <v>17.600000000000001</v>
      </c>
      <c r="N6152" s="7"/>
      <c r="O6152" s="7"/>
      <c r="P6152" s="7"/>
      <c r="Q6152" s="7"/>
      <c r="R6152" s="7"/>
      <c r="S6152" s="88">
        <v>3.1360000000000001</v>
      </c>
      <c r="T6152" s="88">
        <v>3.5000000000000003E-2</v>
      </c>
      <c r="U6152" s="88">
        <v>5.21</v>
      </c>
      <c r="V6152" s="88">
        <v>0.216</v>
      </c>
      <c r="W6152" s="81">
        <v>4.9939999999999998</v>
      </c>
      <c r="X6152" s="88">
        <v>22.715</v>
      </c>
      <c r="Y6152" s="81"/>
      <c r="Z6152" s="81"/>
      <c r="AA6152" s="7"/>
      <c r="AB6152" s="7"/>
      <c r="AC6152" s="26"/>
      <c r="AD6152" s="81">
        <v>8.3460000000000001</v>
      </c>
      <c r="AE6152" s="67"/>
      <c r="AF6152" s="81">
        <v>2.3002098886855151</v>
      </c>
      <c r="AG6152" s="81">
        <v>0.86319114633168215</v>
      </c>
      <c r="AJ6152" s="132"/>
      <c r="AK6152" s="132"/>
      <c r="AL6152" s="132"/>
      <c r="AM6152" s="132"/>
    </row>
    <row r="6153" spans="1:39" customFormat="1" x14ac:dyDescent="0.2">
      <c r="A6153" s="30">
        <v>6295</v>
      </c>
      <c r="B6153" s="7">
        <v>20150908</v>
      </c>
      <c r="C6153" s="63">
        <v>42255</v>
      </c>
      <c r="D6153" s="64" t="s">
        <v>31</v>
      </c>
      <c r="E6153" s="7" t="s">
        <v>76</v>
      </c>
      <c r="F6153" s="51">
        <v>80</v>
      </c>
      <c r="G6153" s="69">
        <v>17.483999999999753</v>
      </c>
      <c r="H6153" s="65">
        <v>-80.291399999999996</v>
      </c>
      <c r="I6153" s="7">
        <v>25</v>
      </c>
      <c r="J6153" s="80">
        <v>36.869999999999976</v>
      </c>
      <c r="K6153" s="66">
        <v>25.6145</v>
      </c>
      <c r="L6153" s="62">
        <v>31.5</v>
      </c>
      <c r="M6153" s="62">
        <v>24.9</v>
      </c>
      <c r="N6153" s="7"/>
      <c r="O6153" s="7"/>
      <c r="P6153" s="7"/>
      <c r="Q6153" s="7"/>
      <c r="R6153" s="7"/>
      <c r="S6153" s="88">
        <v>3.7010000000000001</v>
      </c>
      <c r="T6153" s="88">
        <v>5.8999999999999997E-2</v>
      </c>
      <c r="U6153" s="88">
        <v>0.57899999999999996</v>
      </c>
      <c r="V6153" s="88">
        <v>0.17899999999999999</v>
      </c>
      <c r="W6153" s="88">
        <v>0.39999999999999997</v>
      </c>
      <c r="X6153" s="88">
        <v>32.326000000000001</v>
      </c>
      <c r="Y6153" s="81"/>
      <c r="Z6153" s="81"/>
      <c r="AA6153" s="7"/>
      <c r="AB6153" s="7"/>
      <c r="AC6153" s="26"/>
      <c r="AD6153" s="81">
        <v>4.28</v>
      </c>
      <c r="AE6153" s="67"/>
      <c r="AF6153" s="81">
        <v>1.7352258690033802</v>
      </c>
      <c r="AG6153" s="81">
        <v>0.36831942267915085</v>
      </c>
      <c r="AJ6153" s="132"/>
      <c r="AK6153" s="132"/>
      <c r="AL6153" s="132"/>
      <c r="AM6153" s="132"/>
    </row>
    <row r="6154" spans="1:39" customFormat="1" x14ac:dyDescent="0.2">
      <c r="A6154" s="30">
        <v>6296</v>
      </c>
      <c r="B6154" s="7">
        <v>20150908</v>
      </c>
      <c r="C6154" s="63">
        <v>42255</v>
      </c>
      <c r="D6154" s="64" t="s">
        <v>215</v>
      </c>
      <c r="E6154" s="7" t="s">
        <v>249</v>
      </c>
      <c r="F6154" s="51">
        <v>80</v>
      </c>
      <c r="G6154" s="69">
        <v>18.148199999999974</v>
      </c>
      <c r="H6154" s="65">
        <v>-80.30247</v>
      </c>
      <c r="I6154" s="7">
        <v>25</v>
      </c>
      <c r="J6154" s="80">
        <v>36.733200000000039</v>
      </c>
      <c r="K6154" s="66">
        <v>25.612220000000001</v>
      </c>
      <c r="L6154" s="62">
        <v>30.4</v>
      </c>
      <c r="M6154" s="62">
        <v>2.2000000000000002</v>
      </c>
      <c r="N6154" s="7"/>
      <c r="O6154" s="7"/>
      <c r="P6154" s="7"/>
      <c r="Q6154" s="7"/>
      <c r="R6154" s="7"/>
      <c r="S6154" s="88">
        <v>4.1500000000000004</v>
      </c>
      <c r="T6154" s="88">
        <v>9.4E-2</v>
      </c>
      <c r="U6154" s="88">
        <v>12.55</v>
      </c>
      <c r="V6154" s="88">
        <v>0.26200000000000001</v>
      </c>
      <c r="W6154" s="81">
        <v>12.288</v>
      </c>
      <c r="X6154" s="88">
        <v>79.590999999999994</v>
      </c>
      <c r="Y6154" s="81"/>
      <c r="Z6154" s="81"/>
      <c r="AA6154" s="7"/>
      <c r="AB6154" s="7"/>
      <c r="AC6154" s="26"/>
      <c r="AD6154" s="81">
        <v>16.700000000000003</v>
      </c>
      <c r="AE6154" s="67"/>
      <c r="AF6154" s="81">
        <v>11.731185500324575</v>
      </c>
      <c r="AG6154" s="81">
        <v>2.3409786158218497</v>
      </c>
      <c r="AJ6154" s="132"/>
      <c r="AK6154" s="132"/>
      <c r="AL6154" s="132"/>
      <c r="AM6154" s="132"/>
    </row>
    <row r="6155" spans="1:39" customFormat="1" x14ac:dyDescent="0.2">
      <c r="A6155" s="30">
        <v>6297</v>
      </c>
      <c r="B6155" s="7">
        <v>20150908</v>
      </c>
      <c r="C6155" s="63">
        <v>42255</v>
      </c>
      <c r="D6155" s="64" t="s">
        <v>18</v>
      </c>
      <c r="E6155" s="7" t="s">
        <v>76</v>
      </c>
      <c r="F6155" s="51">
        <v>80</v>
      </c>
      <c r="G6155" s="69">
        <v>15.83219999999983</v>
      </c>
      <c r="H6155" s="65">
        <v>-80.263869999999997</v>
      </c>
      <c r="I6155" s="7">
        <v>25</v>
      </c>
      <c r="J6155" s="80">
        <v>35.468999999999937</v>
      </c>
      <c r="K6155" s="66">
        <v>25.591149999999999</v>
      </c>
      <c r="L6155" s="62">
        <v>30.7</v>
      </c>
      <c r="M6155" s="62">
        <v>33.5</v>
      </c>
      <c r="N6155" s="7"/>
      <c r="O6155" s="7"/>
      <c r="P6155" s="7"/>
      <c r="Q6155" s="7"/>
      <c r="R6155" s="7"/>
      <c r="S6155" s="88">
        <v>2.524</v>
      </c>
      <c r="T6155" s="88">
        <v>1.4E-2</v>
      </c>
      <c r="U6155" s="88">
        <v>3.0569999999999999</v>
      </c>
      <c r="V6155" s="88">
        <v>0.64900000000000002</v>
      </c>
      <c r="W6155" s="88">
        <v>2.4079999999999999</v>
      </c>
      <c r="X6155" s="88">
        <v>14.427</v>
      </c>
      <c r="Y6155" s="81"/>
      <c r="Z6155" s="81"/>
      <c r="AA6155" s="7"/>
      <c r="AB6155" s="7"/>
      <c r="AC6155" s="26"/>
      <c r="AD6155" s="81">
        <v>5.5809999999999995</v>
      </c>
      <c r="AE6155" s="67"/>
      <c r="AF6155" s="81">
        <v>0.99648912636400988</v>
      </c>
      <c r="AG6155" s="81">
        <v>0.66248580318149686</v>
      </c>
      <c r="AJ6155" s="132"/>
      <c r="AK6155" s="132"/>
      <c r="AL6155" s="132"/>
      <c r="AM6155" s="132"/>
    </row>
    <row r="6156" spans="1:39" customFormat="1" x14ac:dyDescent="0.2">
      <c r="A6156" s="30">
        <v>6298</v>
      </c>
      <c r="B6156" s="7">
        <v>20150908</v>
      </c>
      <c r="C6156" s="63">
        <v>42255</v>
      </c>
      <c r="D6156" s="64" t="s">
        <v>216</v>
      </c>
      <c r="E6156" s="7" t="s">
        <v>249</v>
      </c>
      <c r="F6156" s="51">
        <v>80</v>
      </c>
      <c r="G6156" s="69">
        <v>17.942999999999643</v>
      </c>
      <c r="H6156" s="65">
        <v>-80.299049999999994</v>
      </c>
      <c r="I6156" s="7">
        <v>25</v>
      </c>
      <c r="J6156" s="80">
        <v>33.997799999999998</v>
      </c>
      <c r="K6156" s="66">
        <v>25.56663</v>
      </c>
      <c r="L6156" s="62">
        <v>31.4</v>
      </c>
      <c r="M6156" s="62">
        <v>25.4</v>
      </c>
      <c r="N6156" s="7"/>
      <c r="O6156" s="7"/>
      <c r="P6156" s="7"/>
      <c r="Q6156" s="7"/>
      <c r="R6156" s="7"/>
      <c r="S6156" s="88">
        <v>13.715</v>
      </c>
      <c r="T6156" s="88">
        <v>0</v>
      </c>
      <c r="U6156" s="88">
        <v>2.044</v>
      </c>
      <c r="V6156" s="88">
        <v>0.44700000000000001</v>
      </c>
      <c r="W6156" s="88">
        <v>1.597</v>
      </c>
      <c r="X6156" s="88">
        <v>45.674999999999997</v>
      </c>
      <c r="Y6156" s="81"/>
      <c r="Z6156" s="81"/>
      <c r="AA6156" s="7"/>
      <c r="AB6156" s="7"/>
      <c r="AC6156" s="26"/>
      <c r="AD6156" s="81">
        <v>15.759</v>
      </c>
      <c r="AE6156" s="67"/>
      <c r="AF6156" s="81">
        <v>0.70383277400999167</v>
      </c>
      <c r="AG6156" s="81">
        <v>0.23315988742498756</v>
      </c>
      <c r="AJ6156" s="132"/>
      <c r="AK6156" s="132"/>
      <c r="AL6156" s="132"/>
      <c r="AM6156" s="132"/>
    </row>
    <row r="6157" spans="1:39" customFormat="1" x14ac:dyDescent="0.2">
      <c r="A6157" s="30">
        <v>6299</v>
      </c>
      <c r="B6157" s="7">
        <v>20150908</v>
      </c>
      <c r="C6157" s="63">
        <v>42255</v>
      </c>
      <c r="D6157" s="64" t="s">
        <v>217</v>
      </c>
      <c r="E6157" s="7" t="s">
        <v>249</v>
      </c>
      <c r="F6157" s="51">
        <v>80</v>
      </c>
      <c r="G6157" s="69">
        <v>18.722999999999956</v>
      </c>
      <c r="H6157" s="65">
        <v>-80.312049999999999</v>
      </c>
      <c r="I6157" s="7">
        <v>25</v>
      </c>
      <c r="J6157" s="80">
        <v>32.181599999999904</v>
      </c>
      <c r="K6157" s="66">
        <v>25.536359999999998</v>
      </c>
      <c r="L6157" s="62">
        <v>30.9</v>
      </c>
      <c r="M6157" s="62">
        <v>14.1</v>
      </c>
      <c r="N6157" s="7"/>
      <c r="O6157" s="7"/>
      <c r="P6157" s="7"/>
      <c r="Q6157" s="7"/>
      <c r="R6157" s="7"/>
      <c r="S6157" s="88">
        <v>5.3869999999999996</v>
      </c>
      <c r="T6157" s="88">
        <v>1.2E-2</v>
      </c>
      <c r="U6157" s="88">
        <v>12.66</v>
      </c>
      <c r="V6157" s="88">
        <v>0.48599999999999999</v>
      </c>
      <c r="W6157" s="81">
        <v>12.173999999999999</v>
      </c>
      <c r="X6157" s="88">
        <v>33.314</v>
      </c>
      <c r="Y6157" s="81"/>
      <c r="Z6157" s="81"/>
      <c r="AA6157" s="7"/>
      <c r="AB6157" s="7"/>
      <c r="AC6157" s="26"/>
      <c r="AD6157" s="81">
        <v>18.047000000000001</v>
      </c>
      <c r="AE6157" s="67"/>
      <c r="AF6157" s="81">
        <v>1.370460218821635</v>
      </c>
      <c r="AG6157" s="81">
        <v>0.39456494983728546</v>
      </c>
      <c r="AJ6157" s="132"/>
      <c r="AK6157" s="132"/>
      <c r="AL6157" s="132"/>
      <c r="AM6157" s="132"/>
    </row>
    <row r="6158" spans="1:39" customFormat="1" x14ac:dyDescent="0.2">
      <c r="A6158" s="30">
        <v>6300</v>
      </c>
      <c r="B6158" s="7">
        <v>20150908</v>
      </c>
      <c r="C6158" s="63">
        <v>42255</v>
      </c>
      <c r="D6158" s="64" t="s">
        <v>19</v>
      </c>
      <c r="E6158" s="7" t="s">
        <v>77</v>
      </c>
      <c r="F6158" s="51">
        <v>80</v>
      </c>
      <c r="G6158" s="69">
        <v>18.858600000000365</v>
      </c>
      <c r="H6158" s="65">
        <v>-80.314310000000006</v>
      </c>
      <c r="I6158" s="7">
        <v>25</v>
      </c>
      <c r="J6158" s="80">
        <v>31.794600000000059</v>
      </c>
      <c r="K6158" s="66">
        <v>25.529910000000001</v>
      </c>
      <c r="L6158" s="62">
        <v>30</v>
      </c>
      <c r="M6158" s="62">
        <v>9.3000000000000007</v>
      </c>
      <c r="N6158" s="7"/>
      <c r="O6158" s="7"/>
      <c r="P6158" s="7"/>
      <c r="Q6158" s="7"/>
      <c r="R6158" s="7"/>
      <c r="S6158" s="88">
        <v>6.1120000000000001</v>
      </c>
      <c r="T6158" s="88">
        <v>4.2999999999999997E-2</v>
      </c>
      <c r="U6158" s="88">
        <v>16.989999999999998</v>
      </c>
      <c r="V6158" s="88">
        <v>0.48799999999999999</v>
      </c>
      <c r="W6158" s="81">
        <v>16.501999999999999</v>
      </c>
      <c r="X6158" s="88">
        <v>48.429000000000002</v>
      </c>
      <c r="Y6158" s="81"/>
      <c r="Z6158" s="81"/>
      <c r="AA6158" s="7"/>
      <c r="AB6158" s="7"/>
      <c r="AC6158" s="26"/>
      <c r="AD6158" s="81">
        <v>23.101999999999997</v>
      </c>
      <c r="AE6158" s="67"/>
      <c r="AF6158" s="81">
        <v>2.3604288235735638</v>
      </c>
      <c r="AG6158" s="81">
        <v>0.61479770179727145</v>
      </c>
      <c r="AJ6158" s="132"/>
      <c r="AK6158" s="132"/>
      <c r="AL6158" s="132"/>
      <c r="AM6158" s="132"/>
    </row>
    <row r="6159" spans="1:39" customFormat="1" x14ac:dyDescent="0.2">
      <c r="A6159" s="30">
        <v>6301</v>
      </c>
      <c r="B6159" s="7">
        <v>20150908</v>
      </c>
      <c r="C6159" s="63">
        <v>42255</v>
      </c>
      <c r="D6159" s="64" t="s">
        <v>218</v>
      </c>
      <c r="E6159" s="7" t="s">
        <v>219</v>
      </c>
      <c r="F6159" s="51">
        <v>80</v>
      </c>
      <c r="G6159" s="69">
        <v>19.71240000000023</v>
      </c>
      <c r="H6159" s="65">
        <v>-80.328540000000004</v>
      </c>
      <c r="I6159" s="7">
        <v>25</v>
      </c>
      <c r="J6159" s="80">
        <v>32.416799999999952</v>
      </c>
      <c r="K6159" s="66">
        <v>25.540279999999999</v>
      </c>
      <c r="L6159" s="62">
        <v>28.3</v>
      </c>
      <c r="M6159" s="62">
        <v>2.1</v>
      </c>
      <c r="N6159" s="7"/>
      <c r="O6159" s="7"/>
      <c r="P6159" s="7"/>
      <c r="Q6159" s="7"/>
      <c r="R6159" s="7"/>
      <c r="S6159" s="88">
        <v>4.4349999999999996</v>
      </c>
      <c r="T6159" s="88">
        <v>0.11700000000000001</v>
      </c>
      <c r="U6159" s="88">
        <v>18.73</v>
      </c>
      <c r="V6159" s="88">
        <v>0.39300000000000002</v>
      </c>
      <c r="W6159" s="81">
        <v>18.337</v>
      </c>
      <c r="X6159" s="88">
        <v>74.971999999999994</v>
      </c>
      <c r="Y6159" s="81"/>
      <c r="Z6159" s="81"/>
      <c r="AA6159" s="7"/>
      <c r="AB6159" s="7"/>
      <c r="AC6159" s="26"/>
      <c r="AD6159" s="81">
        <v>23.164999999999999</v>
      </c>
      <c r="AE6159" s="67"/>
      <c r="AF6159" s="81">
        <v>5.3372387195362583</v>
      </c>
      <c r="AG6159" s="81">
        <v>0.80106551695203843</v>
      </c>
      <c r="AJ6159" s="132"/>
      <c r="AK6159" s="132"/>
      <c r="AL6159" s="132"/>
      <c r="AM6159" s="132"/>
    </row>
    <row r="6160" spans="1:39" customFormat="1" x14ac:dyDescent="0.2">
      <c r="A6160" s="30">
        <v>6302</v>
      </c>
      <c r="B6160" s="7">
        <v>20150908</v>
      </c>
      <c r="C6160" s="63">
        <v>42255</v>
      </c>
      <c r="D6160" s="64" t="s">
        <v>220</v>
      </c>
      <c r="E6160" s="7" t="s">
        <v>219</v>
      </c>
      <c r="F6160" s="51">
        <v>80</v>
      </c>
      <c r="G6160" s="69">
        <v>19.834199999999669</v>
      </c>
      <c r="H6160" s="65">
        <v>-80.330569999999994</v>
      </c>
      <c r="I6160" s="7">
        <v>25</v>
      </c>
      <c r="J6160" s="80">
        <v>32.218799999999987</v>
      </c>
      <c r="K6160" s="66">
        <v>25.53698</v>
      </c>
      <c r="L6160" s="62">
        <v>30.9</v>
      </c>
      <c r="M6160" s="62">
        <v>7.9</v>
      </c>
      <c r="N6160" s="7"/>
      <c r="O6160" s="7"/>
      <c r="P6160" s="7"/>
      <c r="Q6160" s="7"/>
      <c r="R6160" s="7"/>
      <c r="S6160" s="88">
        <v>15.993</v>
      </c>
      <c r="T6160" s="88">
        <v>5.7000000000000002E-2</v>
      </c>
      <c r="U6160" s="88">
        <v>15</v>
      </c>
      <c r="V6160" s="88">
        <v>0.56299999999999994</v>
      </c>
      <c r="W6160" s="81">
        <v>14.436999999999999</v>
      </c>
      <c r="X6160" s="88">
        <v>55.917999999999999</v>
      </c>
      <c r="Y6160" s="81"/>
      <c r="Z6160" s="81"/>
      <c r="AA6160" s="7"/>
      <c r="AB6160" s="7"/>
      <c r="AC6160" s="26"/>
      <c r="AD6160" s="81">
        <v>30.993000000000002</v>
      </c>
      <c r="AE6160" s="67"/>
      <c r="AF6160" s="81">
        <v>4.445461499060384</v>
      </c>
      <c r="AG6160" s="81">
        <v>2.5721444069163768E-2</v>
      </c>
      <c r="AJ6160" s="132"/>
      <c r="AK6160" s="132"/>
      <c r="AL6160" s="132"/>
      <c r="AM6160" s="132"/>
    </row>
    <row r="6161" spans="1:39" customFormat="1" x14ac:dyDescent="0.2">
      <c r="A6161" s="30">
        <v>6303</v>
      </c>
      <c r="B6161" s="7">
        <v>20150908</v>
      </c>
      <c r="C6161" s="63">
        <v>42255</v>
      </c>
      <c r="D6161" s="64" t="s">
        <v>29</v>
      </c>
      <c r="E6161" s="7" t="s">
        <v>76</v>
      </c>
      <c r="F6161" s="51">
        <v>80</v>
      </c>
      <c r="G6161" s="69">
        <v>11.938200000000165</v>
      </c>
      <c r="H6161" s="65">
        <v>-80.198970000000003</v>
      </c>
      <c r="I6161" s="7">
        <v>25</v>
      </c>
      <c r="J6161" s="80">
        <v>34.77960000000003</v>
      </c>
      <c r="K6161" s="66">
        <v>25.579660000000001</v>
      </c>
      <c r="L6161" s="62">
        <v>31.3</v>
      </c>
      <c r="M6161" s="62">
        <v>34.4</v>
      </c>
      <c r="N6161" s="7"/>
      <c r="O6161" s="7"/>
      <c r="P6161" s="7"/>
      <c r="Q6161" s="7"/>
      <c r="R6161" s="7"/>
      <c r="S6161" s="88">
        <v>0.47399999999999998</v>
      </c>
      <c r="T6161" s="88">
        <v>2.1999999999999999E-2</v>
      </c>
      <c r="U6161" s="88">
        <v>0.127</v>
      </c>
      <c r="V6161" s="88">
        <v>0.127</v>
      </c>
      <c r="W6161" s="88">
        <v>0</v>
      </c>
      <c r="X6161" s="88">
        <v>11.263999999999999</v>
      </c>
      <c r="Y6161" s="81"/>
      <c r="Z6161" s="81"/>
      <c r="AA6161" s="7"/>
      <c r="AB6161" s="7"/>
      <c r="AC6161" s="26"/>
      <c r="AD6161" s="81">
        <v>0.60099999999999998</v>
      </c>
      <c r="AE6161" s="67"/>
      <c r="AF6161" s="81">
        <v>0.44301190952672509</v>
      </c>
      <c r="AG6161" s="81">
        <v>0.10017224202978472</v>
      </c>
      <c r="AJ6161" s="132"/>
      <c r="AK6161" s="132"/>
      <c r="AL6161" s="132"/>
      <c r="AM6161" s="132"/>
    </row>
    <row r="6162" spans="1:39" customFormat="1" x14ac:dyDescent="0.2">
      <c r="A6162" s="30">
        <v>6304</v>
      </c>
      <c r="B6162" s="7">
        <v>20150908</v>
      </c>
      <c r="C6162" s="63">
        <v>42255</v>
      </c>
      <c r="D6162" s="64" t="s">
        <v>30</v>
      </c>
      <c r="E6162" s="7" t="s">
        <v>76</v>
      </c>
      <c r="F6162" s="51">
        <v>80</v>
      </c>
      <c r="G6162" s="69">
        <v>11.237999999999602</v>
      </c>
      <c r="H6162" s="65">
        <v>-80.187299999999993</v>
      </c>
      <c r="I6162" s="7">
        <v>25</v>
      </c>
      <c r="J6162" s="80">
        <v>39.706800000000015</v>
      </c>
      <c r="K6162" s="66">
        <v>25.66178</v>
      </c>
      <c r="L6162" s="62">
        <v>31</v>
      </c>
      <c r="M6162" s="62">
        <v>35.299999999999997</v>
      </c>
      <c r="N6162" s="7"/>
      <c r="O6162" s="7"/>
      <c r="P6162" s="7"/>
      <c r="Q6162" s="7"/>
      <c r="R6162" s="7"/>
      <c r="S6162" s="88">
        <v>0.89100000000000001</v>
      </c>
      <c r="T6162" s="88">
        <v>1.6E-2</v>
      </c>
      <c r="U6162" s="88">
        <v>0.106</v>
      </c>
      <c r="V6162" s="88">
        <v>0.106</v>
      </c>
      <c r="W6162" s="88">
        <v>0</v>
      </c>
      <c r="X6162" s="88">
        <v>11.159000000000001</v>
      </c>
      <c r="Y6162" s="81"/>
      <c r="Z6162" s="81"/>
      <c r="AA6162" s="7"/>
      <c r="AB6162" s="7"/>
      <c r="AC6162" s="26"/>
      <c r="AD6162" s="81">
        <v>0.997</v>
      </c>
      <c r="AE6162" s="67"/>
      <c r="AF6162" s="81">
        <v>0.60564138973393833</v>
      </c>
      <c r="AG6162" s="81">
        <v>8.562510790166758E-2</v>
      </c>
      <c r="AJ6162" s="132"/>
      <c r="AK6162" s="132"/>
      <c r="AL6162" s="132"/>
      <c r="AM6162" s="132"/>
    </row>
    <row r="6163" spans="1:39" customFormat="1" x14ac:dyDescent="0.2">
      <c r="A6163" s="30">
        <v>6305</v>
      </c>
      <c r="B6163" s="7">
        <v>20150908</v>
      </c>
      <c r="C6163" s="63">
        <v>42256</v>
      </c>
      <c r="D6163" s="64" t="s">
        <v>221</v>
      </c>
      <c r="E6163" s="7" t="s">
        <v>222</v>
      </c>
      <c r="F6163" s="51">
        <v>80</v>
      </c>
      <c r="G6163" s="69">
        <v>19.816800000000114</v>
      </c>
      <c r="H6163" s="65">
        <v>-80.330280000000002</v>
      </c>
      <c r="I6163" s="7">
        <v>25</v>
      </c>
      <c r="J6163" s="80">
        <v>31.151400000000109</v>
      </c>
      <c r="K6163" s="66">
        <v>25.519190000000002</v>
      </c>
      <c r="L6163" s="62">
        <v>28.1</v>
      </c>
      <c r="M6163" s="62">
        <v>2.2000000000000002</v>
      </c>
      <c r="N6163" s="7"/>
      <c r="O6163" s="7"/>
      <c r="P6163" s="7"/>
      <c r="Q6163" s="7"/>
      <c r="R6163" s="7"/>
      <c r="S6163" s="88">
        <v>0.127</v>
      </c>
      <c r="T6163" s="88">
        <v>8.9999999999999993E-3</v>
      </c>
      <c r="U6163" s="88">
        <v>80.900000000000006</v>
      </c>
      <c r="V6163" s="88">
        <v>0.245</v>
      </c>
      <c r="W6163" s="81">
        <v>80.655000000000001</v>
      </c>
      <c r="X6163" s="88">
        <v>16.606999999999999</v>
      </c>
      <c r="Y6163" s="81"/>
      <c r="Z6163" s="81"/>
      <c r="AA6163" s="7"/>
      <c r="AB6163" s="7"/>
      <c r="AC6163" s="26"/>
      <c r="AD6163" s="81">
        <v>81.027000000000001</v>
      </c>
      <c r="AE6163" s="67"/>
      <c r="AF6163" s="81">
        <v>1.0866257486486686</v>
      </c>
      <c r="AG6163" s="81">
        <v>0.38352802345100417</v>
      </c>
      <c r="AJ6163" s="132"/>
      <c r="AK6163" s="132"/>
      <c r="AL6163" s="132"/>
      <c r="AM6163" s="132"/>
    </row>
    <row r="6164" spans="1:39" customFormat="1" x14ac:dyDescent="0.2">
      <c r="A6164" s="30">
        <v>6306</v>
      </c>
      <c r="B6164" s="7">
        <v>20150908</v>
      </c>
      <c r="C6164" s="63">
        <v>42256</v>
      </c>
      <c r="D6164" s="64" t="s">
        <v>223</v>
      </c>
      <c r="E6164" s="7" t="s">
        <v>222</v>
      </c>
      <c r="F6164" s="51">
        <v>80</v>
      </c>
      <c r="G6164" s="69">
        <v>20.737799999999993</v>
      </c>
      <c r="H6164" s="65">
        <v>-80.34563</v>
      </c>
      <c r="I6164" s="7">
        <v>25</v>
      </c>
      <c r="J6164" s="80">
        <v>31.160999999999959</v>
      </c>
      <c r="K6164" s="66">
        <v>25.519349999999999</v>
      </c>
      <c r="L6164" s="62">
        <v>28.5</v>
      </c>
      <c r="M6164" s="62">
        <v>4.8</v>
      </c>
      <c r="N6164" s="7"/>
      <c r="O6164" s="7"/>
      <c r="P6164" s="7"/>
      <c r="Q6164" s="7"/>
      <c r="R6164" s="7"/>
      <c r="S6164" s="88">
        <v>2.2080000000000002</v>
      </c>
      <c r="T6164" s="88">
        <v>4.9000000000000002E-2</v>
      </c>
      <c r="U6164" s="88">
        <v>185.08</v>
      </c>
      <c r="V6164" s="88">
        <v>0.51500000000000001</v>
      </c>
      <c r="W6164" s="81">
        <v>184.56500000000003</v>
      </c>
      <c r="X6164" s="88">
        <v>60.139000000000003</v>
      </c>
      <c r="Y6164" s="81"/>
      <c r="Z6164" s="81"/>
      <c r="AA6164" s="7"/>
      <c r="AB6164" s="7"/>
      <c r="AC6164" s="26"/>
      <c r="AD6164" s="81">
        <v>187.28800000000001</v>
      </c>
      <c r="AE6164" s="67"/>
      <c r="AF6164" s="81">
        <v>0.9761604413381082</v>
      </c>
      <c r="AG6164" s="81">
        <v>0.44517142190142561</v>
      </c>
      <c r="AJ6164" s="132"/>
      <c r="AK6164" s="132"/>
      <c r="AL6164" s="132"/>
      <c r="AM6164" s="132"/>
    </row>
    <row r="6165" spans="1:39" customFormat="1" x14ac:dyDescent="0.2">
      <c r="A6165" s="30">
        <v>6307</v>
      </c>
      <c r="B6165" s="7">
        <v>20150908</v>
      </c>
      <c r="C6165" s="63">
        <v>42256</v>
      </c>
      <c r="D6165" s="64" t="s">
        <v>224</v>
      </c>
      <c r="E6165" s="7" t="s">
        <v>249</v>
      </c>
      <c r="F6165" s="51">
        <v>80</v>
      </c>
      <c r="G6165" s="69">
        <v>19.639200000000017</v>
      </c>
      <c r="H6165" s="65">
        <v>-80.32732</v>
      </c>
      <c r="I6165" s="7">
        <v>25</v>
      </c>
      <c r="J6165" s="80">
        <v>30.100800000000021</v>
      </c>
      <c r="K6165" s="66">
        <v>25.50168</v>
      </c>
      <c r="L6165" s="62">
        <v>29.8</v>
      </c>
      <c r="M6165" s="62">
        <v>20.6</v>
      </c>
      <c r="N6165" s="7"/>
      <c r="O6165" s="7"/>
      <c r="P6165" s="7"/>
      <c r="Q6165" s="7"/>
      <c r="R6165" s="7"/>
      <c r="S6165" s="88">
        <v>9.3000000000000007</v>
      </c>
      <c r="T6165" s="88">
        <v>1.0999999999999999E-2</v>
      </c>
      <c r="U6165" s="88">
        <v>37.276000000000003</v>
      </c>
      <c r="V6165" s="88">
        <v>0.67300000000000004</v>
      </c>
      <c r="W6165" s="88">
        <v>36.603000000000002</v>
      </c>
      <c r="X6165" s="88">
        <v>37.661000000000001</v>
      </c>
      <c r="Y6165" s="81"/>
      <c r="Z6165" s="81"/>
      <c r="AA6165" s="7"/>
      <c r="AB6165" s="7"/>
      <c r="AC6165" s="26"/>
      <c r="AD6165" s="81">
        <v>46.576000000000008</v>
      </c>
      <c r="AE6165" s="67"/>
      <c r="AF6165" s="81">
        <v>0.9815302826657053</v>
      </c>
      <c r="AG6165" s="81">
        <v>0.30206559928628512</v>
      </c>
      <c r="AJ6165" s="132"/>
      <c r="AK6165" s="132"/>
      <c r="AL6165" s="132"/>
      <c r="AM6165" s="132"/>
    </row>
    <row r="6166" spans="1:39" customFormat="1" x14ac:dyDescent="0.2">
      <c r="A6166" s="30">
        <v>6308</v>
      </c>
      <c r="B6166" s="7">
        <v>20150908</v>
      </c>
      <c r="C6166" s="63">
        <v>42256</v>
      </c>
      <c r="D6166" s="64" t="s">
        <v>225</v>
      </c>
      <c r="E6166" s="7" t="s">
        <v>249</v>
      </c>
      <c r="F6166" s="51">
        <v>80</v>
      </c>
      <c r="G6166" s="69">
        <v>19.671600000000069</v>
      </c>
      <c r="H6166" s="65">
        <v>-80.327860000000001</v>
      </c>
      <c r="I6166" s="7">
        <v>25</v>
      </c>
      <c r="J6166" s="80">
        <v>29.387399999999957</v>
      </c>
      <c r="K6166" s="66">
        <v>25.489789999999999</v>
      </c>
      <c r="L6166" s="62">
        <v>30.3</v>
      </c>
      <c r="M6166" s="62">
        <v>26.9</v>
      </c>
      <c r="N6166" s="7"/>
      <c r="O6166" s="7"/>
      <c r="P6166" s="7"/>
      <c r="Q6166" s="7"/>
      <c r="R6166" s="7"/>
      <c r="S6166" s="88">
        <v>5.0339999999999998</v>
      </c>
      <c r="T6166" s="88">
        <v>0</v>
      </c>
      <c r="U6166" s="88">
        <v>11.138</v>
      </c>
      <c r="V6166" s="88">
        <v>0.64400000000000002</v>
      </c>
      <c r="W6166" s="88">
        <v>10.494</v>
      </c>
      <c r="X6166" s="88">
        <v>19.805</v>
      </c>
      <c r="Y6166" s="81"/>
      <c r="Z6166" s="81"/>
      <c r="AA6166" s="7"/>
      <c r="AB6166" s="7"/>
      <c r="AC6166" s="26"/>
      <c r="AD6166" s="81">
        <v>16.172000000000001</v>
      </c>
      <c r="AE6166" s="67"/>
      <c r="AF6166" s="81">
        <v>0.65128504101851004</v>
      </c>
      <c r="AG6166" s="81">
        <v>0.22524605116583385</v>
      </c>
      <c r="AJ6166" s="132"/>
      <c r="AK6166" s="132"/>
      <c r="AL6166" s="132"/>
      <c r="AM6166" s="132"/>
    </row>
    <row r="6167" spans="1:39" customFormat="1" x14ac:dyDescent="0.2">
      <c r="A6167" s="30">
        <v>6309</v>
      </c>
      <c r="B6167" s="7">
        <v>20150908</v>
      </c>
      <c r="C6167" s="63">
        <v>42256</v>
      </c>
      <c r="D6167" s="64" t="s">
        <v>226</v>
      </c>
      <c r="E6167" s="7" t="s">
        <v>227</v>
      </c>
      <c r="F6167" s="51">
        <v>80</v>
      </c>
      <c r="G6167" s="69">
        <v>20.287200000000212</v>
      </c>
      <c r="H6167" s="65">
        <v>-80.338120000000004</v>
      </c>
      <c r="I6167" s="7">
        <v>25</v>
      </c>
      <c r="J6167" s="80">
        <v>29.395800000000065</v>
      </c>
      <c r="K6167" s="66">
        <v>25.489930000000001</v>
      </c>
      <c r="L6167" s="62">
        <v>30.8</v>
      </c>
      <c r="M6167" s="62">
        <v>10.8</v>
      </c>
      <c r="N6167" s="7"/>
      <c r="O6167" s="7"/>
      <c r="P6167" s="7"/>
      <c r="Q6167" s="7"/>
      <c r="R6167" s="7"/>
      <c r="S6167" s="88">
        <v>6.4329999999999998</v>
      </c>
      <c r="T6167" s="88">
        <v>2.8000000000000001E-2</v>
      </c>
      <c r="U6167" s="88">
        <v>60.38</v>
      </c>
      <c r="V6167" s="88">
        <v>1.254</v>
      </c>
      <c r="W6167" s="77">
        <v>59.126000000000005</v>
      </c>
      <c r="X6167" s="88">
        <v>52.862000000000002</v>
      </c>
      <c r="Y6167" s="81"/>
      <c r="Z6167" s="81"/>
      <c r="AA6167" s="7"/>
      <c r="AB6167" s="7"/>
      <c r="AC6167" s="26"/>
      <c r="AD6167" s="81">
        <v>66.813000000000002</v>
      </c>
      <c r="AE6167" s="67"/>
      <c r="AF6167" s="81">
        <v>1.4521585190200699</v>
      </c>
      <c r="AG6167" s="81">
        <v>0.33679261821931594</v>
      </c>
      <c r="AJ6167" s="132"/>
      <c r="AK6167" s="132"/>
      <c r="AL6167" s="132"/>
      <c r="AM6167" s="132"/>
    </row>
    <row r="6168" spans="1:39" customFormat="1" x14ac:dyDescent="0.2">
      <c r="A6168" s="30">
        <v>6310</v>
      </c>
      <c r="B6168" s="7">
        <v>20150908</v>
      </c>
      <c r="C6168" s="63">
        <v>42256</v>
      </c>
      <c r="D6168" s="64" t="s">
        <v>228</v>
      </c>
      <c r="E6168" s="7" t="s">
        <v>227</v>
      </c>
      <c r="F6168" s="51">
        <v>80</v>
      </c>
      <c r="G6168" s="69">
        <v>20.766000000000417</v>
      </c>
      <c r="H6168" s="65">
        <v>-80.346100000000007</v>
      </c>
      <c r="I6168" s="7">
        <v>25</v>
      </c>
      <c r="J6168" s="80">
        <v>29.377199999999917</v>
      </c>
      <c r="K6168" s="66">
        <v>25.489619999999999</v>
      </c>
      <c r="L6168" s="62">
        <v>29.7</v>
      </c>
      <c r="M6168" s="62">
        <v>2.9</v>
      </c>
      <c r="N6168" s="7"/>
      <c r="O6168" s="7"/>
      <c r="P6168" s="7"/>
      <c r="Q6168" s="7"/>
      <c r="R6168" s="7"/>
      <c r="S6168" s="88">
        <v>6.5330000000000004</v>
      </c>
      <c r="T6168" s="88">
        <v>0.105</v>
      </c>
      <c r="U6168" s="88">
        <v>67.12</v>
      </c>
      <c r="V6168" s="88">
        <v>1.296</v>
      </c>
      <c r="W6168" s="77">
        <v>65.823999999999998</v>
      </c>
      <c r="X6168" s="88">
        <v>57.012999999999998</v>
      </c>
      <c r="Y6168" s="81"/>
      <c r="Z6168" s="81"/>
      <c r="AA6168" s="7"/>
      <c r="AB6168" s="7"/>
      <c r="AC6168" s="26"/>
      <c r="AD6168" s="81">
        <v>73.653000000000006</v>
      </c>
      <c r="AE6168" s="67"/>
      <c r="AF6168" s="81">
        <v>2.3555521309393175</v>
      </c>
      <c r="AG6168" s="81">
        <v>0.32930643790430664</v>
      </c>
      <c r="AJ6168" s="132"/>
      <c r="AK6168" s="132"/>
      <c r="AL6168" s="132"/>
      <c r="AM6168" s="132"/>
    </row>
    <row r="6169" spans="1:39" customFormat="1" x14ac:dyDescent="0.2">
      <c r="A6169" s="30">
        <v>6311</v>
      </c>
      <c r="B6169" s="7">
        <v>20150908</v>
      </c>
      <c r="C6169" s="63">
        <v>42256</v>
      </c>
      <c r="D6169" s="64" t="s">
        <v>229</v>
      </c>
      <c r="E6169" s="7" t="s">
        <v>230</v>
      </c>
      <c r="F6169" s="51">
        <v>80</v>
      </c>
      <c r="G6169" s="69">
        <v>20.190000000000055</v>
      </c>
      <c r="H6169" s="65">
        <v>-80.336500000000001</v>
      </c>
      <c r="I6169" s="7">
        <v>25</v>
      </c>
      <c r="J6169" s="80">
        <v>28.218000000000103</v>
      </c>
      <c r="K6169" s="66">
        <v>25.470300000000002</v>
      </c>
      <c r="L6169" s="62">
        <v>29.9</v>
      </c>
      <c r="M6169" s="62">
        <v>20.9</v>
      </c>
      <c r="N6169" s="7"/>
      <c r="O6169" s="7"/>
      <c r="P6169" s="7"/>
      <c r="Q6169" s="7"/>
      <c r="R6169" s="7"/>
      <c r="S6169" s="88">
        <v>5.9770000000000003</v>
      </c>
      <c r="T6169" s="88">
        <v>2.7E-2</v>
      </c>
      <c r="U6169" s="88">
        <v>45.109000000000002</v>
      </c>
      <c r="V6169" s="88">
        <v>0.82499999999999996</v>
      </c>
      <c r="W6169" s="88">
        <v>44.283999999999999</v>
      </c>
      <c r="X6169" s="88">
        <v>50.488999999999997</v>
      </c>
      <c r="Y6169" s="81"/>
      <c r="Z6169" s="81"/>
      <c r="AA6169" s="7"/>
      <c r="AB6169" s="7"/>
      <c r="AC6169" s="26"/>
      <c r="AD6169" s="81">
        <v>51.085999999999999</v>
      </c>
      <c r="AE6169" s="67"/>
      <c r="AF6169" s="81">
        <v>0.67660000727718006</v>
      </c>
      <c r="AG6169" s="81">
        <v>0.26427254095463149</v>
      </c>
      <c r="AJ6169" s="132"/>
      <c r="AK6169" s="132"/>
      <c r="AL6169" s="132"/>
      <c r="AM6169" s="132"/>
    </row>
    <row r="6170" spans="1:39" customFormat="1" x14ac:dyDescent="0.2">
      <c r="A6170" s="30">
        <v>6312</v>
      </c>
      <c r="B6170" s="7">
        <v>20150908</v>
      </c>
      <c r="C6170" s="63">
        <v>42256</v>
      </c>
      <c r="D6170" s="64" t="s">
        <v>231</v>
      </c>
      <c r="E6170" s="7" t="s">
        <v>230</v>
      </c>
      <c r="F6170" s="51">
        <v>80</v>
      </c>
      <c r="G6170" s="69">
        <v>20.716199999999958</v>
      </c>
      <c r="H6170" s="65">
        <v>-80.345269999999999</v>
      </c>
      <c r="I6170" s="7">
        <v>25</v>
      </c>
      <c r="J6170" s="80">
        <v>28.225200000000044</v>
      </c>
      <c r="K6170" s="66">
        <v>25.470420000000001</v>
      </c>
      <c r="L6170" s="62">
        <v>29.9</v>
      </c>
      <c r="M6170" s="62">
        <v>13.9</v>
      </c>
      <c r="N6170" s="7"/>
      <c r="O6170" s="7"/>
      <c r="P6170" s="7"/>
      <c r="Q6170" s="7"/>
      <c r="R6170" s="7"/>
      <c r="S6170" s="88">
        <v>2.8250000000000002</v>
      </c>
      <c r="T6170" s="88">
        <v>1.9E-2</v>
      </c>
      <c r="U6170" s="88">
        <v>48.62</v>
      </c>
      <c r="V6170" s="88">
        <v>0.67800000000000005</v>
      </c>
      <c r="W6170" s="77">
        <v>47.942</v>
      </c>
      <c r="X6170" s="88">
        <v>35.457999999999998</v>
      </c>
      <c r="Y6170" s="81"/>
      <c r="Z6170" s="81"/>
      <c r="AA6170" s="7"/>
      <c r="AB6170" s="7"/>
      <c r="AC6170" s="26"/>
      <c r="AD6170" s="81">
        <v>51.445</v>
      </c>
      <c r="AE6170" s="67"/>
      <c r="AF6170" s="81">
        <v>1.0747353857089901</v>
      </c>
      <c r="AG6170" s="81">
        <v>0.19495756855435153</v>
      </c>
      <c r="AJ6170" s="132"/>
      <c r="AK6170" s="132"/>
      <c r="AL6170" s="132"/>
      <c r="AM6170" s="132"/>
    </row>
    <row r="6171" spans="1:39" customFormat="1" x14ac:dyDescent="0.2">
      <c r="A6171" s="30">
        <v>6313</v>
      </c>
      <c r="B6171" s="7">
        <v>20150908</v>
      </c>
      <c r="C6171" s="63">
        <v>42256</v>
      </c>
      <c r="D6171" s="64" t="s">
        <v>232</v>
      </c>
      <c r="E6171" s="7" t="s">
        <v>249</v>
      </c>
      <c r="F6171" s="51">
        <v>80</v>
      </c>
      <c r="G6171" s="69">
        <v>19.862400000000093</v>
      </c>
      <c r="H6171" s="65">
        <v>-80.331040000000002</v>
      </c>
      <c r="I6171" s="7">
        <v>25</v>
      </c>
      <c r="J6171" s="80">
        <v>28.03139999999992</v>
      </c>
      <c r="K6171" s="66">
        <v>25.467189999999999</v>
      </c>
      <c r="L6171" s="62">
        <v>29.9</v>
      </c>
      <c r="M6171" s="62">
        <v>21.9</v>
      </c>
      <c r="N6171" s="7"/>
      <c r="O6171" s="7"/>
      <c r="P6171" s="7"/>
      <c r="Q6171" s="7"/>
      <c r="R6171" s="7"/>
      <c r="S6171" s="88">
        <v>5.6520000000000001</v>
      </c>
      <c r="T6171" s="88">
        <v>5.1999999999999998E-2</v>
      </c>
      <c r="U6171" s="88">
        <v>29.094000000000001</v>
      </c>
      <c r="V6171" s="88">
        <v>0.66300000000000003</v>
      </c>
      <c r="W6171" s="88">
        <v>28.431000000000001</v>
      </c>
      <c r="X6171" s="88">
        <v>39.334000000000003</v>
      </c>
      <c r="Y6171" s="81"/>
      <c r="Z6171" s="81"/>
      <c r="AA6171" s="7"/>
      <c r="AB6171" s="7"/>
      <c r="AC6171" s="26"/>
      <c r="AD6171" s="81">
        <v>34.746000000000002</v>
      </c>
      <c r="AE6171" s="67"/>
      <c r="AF6171" s="81">
        <v>0.91018810502763514</v>
      </c>
      <c r="AG6171" s="81">
        <v>0.20366272956294595</v>
      </c>
      <c r="AJ6171" s="132"/>
      <c r="AK6171" s="132"/>
      <c r="AL6171" s="132"/>
      <c r="AM6171" s="132"/>
    </row>
    <row r="6172" spans="1:39" customFormat="1" x14ac:dyDescent="0.2">
      <c r="A6172" s="30">
        <v>6314</v>
      </c>
      <c r="B6172" s="7">
        <v>20150908</v>
      </c>
      <c r="C6172" s="63">
        <v>42256</v>
      </c>
      <c r="D6172" s="64" t="s">
        <v>21</v>
      </c>
      <c r="E6172" s="7" t="s">
        <v>77</v>
      </c>
      <c r="F6172" s="51">
        <v>80</v>
      </c>
      <c r="G6172" s="69">
        <v>19.557599999999695</v>
      </c>
      <c r="H6172" s="65">
        <v>-80.325959999999995</v>
      </c>
      <c r="I6172" s="7">
        <v>25</v>
      </c>
      <c r="J6172" s="80">
        <v>27.780000000000058</v>
      </c>
      <c r="K6172" s="66">
        <v>25.463000000000001</v>
      </c>
      <c r="L6172" s="62">
        <v>31.2</v>
      </c>
      <c r="M6172" s="62">
        <v>29.8</v>
      </c>
      <c r="N6172" s="7"/>
      <c r="O6172" s="7"/>
      <c r="P6172" s="7"/>
      <c r="Q6172" s="7"/>
      <c r="R6172" s="7"/>
      <c r="S6172" s="88">
        <v>4.1669999999999998</v>
      </c>
      <c r="T6172" s="88">
        <v>1.7000000000000001E-2</v>
      </c>
      <c r="U6172" s="88">
        <v>5.7430000000000003</v>
      </c>
      <c r="V6172" s="88">
        <v>0.373</v>
      </c>
      <c r="W6172" s="88">
        <v>5.37</v>
      </c>
      <c r="X6172" s="88">
        <v>22.187999999999999</v>
      </c>
      <c r="Y6172" s="81"/>
      <c r="Z6172" s="81"/>
      <c r="AA6172" s="7"/>
      <c r="AB6172" s="7"/>
      <c r="AC6172" s="26"/>
      <c r="AD6172" s="81">
        <v>9.91</v>
      </c>
      <c r="AE6172" s="67"/>
      <c r="AF6172" s="81">
        <v>1.8805951449433187</v>
      </c>
      <c r="AG6172" s="81">
        <v>0.14632238250177587</v>
      </c>
      <c r="AJ6172" s="132"/>
      <c r="AK6172" s="132"/>
      <c r="AL6172" s="132"/>
      <c r="AM6172" s="132"/>
    </row>
    <row r="6173" spans="1:39" customFormat="1" x14ac:dyDescent="0.2">
      <c r="A6173" s="30">
        <v>6315</v>
      </c>
      <c r="B6173" s="7">
        <v>20150908</v>
      </c>
      <c r="C6173" s="63">
        <v>42256</v>
      </c>
      <c r="D6173" s="64" t="s">
        <v>233</v>
      </c>
      <c r="E6173" s="7" t="s">
        <v>234</v>
      </c>
      <c r="F6173" s="51">
        <v>80</v>
      </c>
      <c r="G6173" s="69">
        <v>20.089799999999798</v>
      </c>
      <c r="H6173" s="65">
        <v>-80.334829999999997</v>
      </c>
      <c r="I6173" s="7">
        <v>25</v>
      </c>
      <c r="J6173" s="80">
        <v>27.794999999999916</v>
      </c>
      <c r="K6173" s="66">
        <v>25.463249999999999</v>
      </c>
      <c r="L6173" s="62">
        <v>31</v>
      </c>
      <c r="M6173" s="62">
        <v>29</v>
      </c>
      <c r="N6173" s="7"/>
      <c r="O6173" s="7"/>
      <c r="P6173" s="7"/>
      <c r="Q6173" s="7"/>
      <c r="R6173" s="7"/>
      <c r="S6173" s="88">
        <v>4.468</v>
      </c>
      <c r="T6173" s="88">
        <v>0</v>
      </c>
      <c r="U6173" s="88">
        <v>4.234</v>
      </c>
      <c r="V6173" s="88">
        <v>0.32100000000000001</v>
      </c>
      <c r="W6173" s="88">
        <v>3.9129999999999998</v>
      </c>
      <c r="X6173" s="88">
        <v>20.056000000000001</v>
      </c>
      <c r="Y6173" s="81"/>
      <c r="Z6173" s="81"/>
      <c r="AA6173" s="7"/>
      <c r="AB6173" s="7"/>
      <c r="AC6173" s="26"/>
      <c r="AD6173" s="81">
        <v>8.702</v>
      </c>
      <c r="AE6173" s="67"/>
      <c r="AF6173" s="81">
        <v>3.0021248622213652</v>
      </c>
      <c r="AG6173" s="81">
        <v>0.27055965090660639</v>
      </c>
      <c r="AJ6173" s="132"/>
      <c r="AK6173" s="132"/>
      <c r="AL6173" s="132"/>
      <c r="AM6173" s="132"/>
    </row>
    <row r="6174" spans="1:39" customFormat="1" x14ac:dyDescent="0.2">
      <c r="A6174" s="30">
        <v>6316</v>
      </c>
      <c r="B6174" s="7">
        <v>20150908</v>
      </c>
      <c r="C6174" s="63">
        <v>42256</v>
      </c>
      <c r="D6174" s="64" t="s">
        <v>235</v>
      </c>
      <c r="E6174" s="7" t="s">
        <v>249</v>
      </c>
      <c r="F6174" s="51">
        <v>80</v>
      </c>
      <c r="G6174" s="69">
        <v>19.805399999999906</v>
      </c>
      <c r="H6174" s="65">
        <v>-80.330089999999998</v>
      </c>
      <c r="I6174" s="7">
        <v>25</v>
      </c>
      <c r="J6174" s="80">
        <v>27.267000000000081</v>
      </c>
      <c r="K6174" s="66">
        <v>25.454450000000001</v>
      </c>
      <c r="L6174" s="62">
        <v>31</v>
      </c>
      <c r="M6174" s="62">
        <v>33.200000000000003</v>
      </c>
      <c r="N6174" s="7"/>
      <c r="O6174" s="7"/>
      <c r="P6174" s="7"/>
      <c r="Q6174" s="7"/>
      <c r="R6174" s="7"/>
      <c r="S6174" s="88">
        <v>2.823</v>
      </c>
      <c r="T6174" s="88">
        <v>0</v>
      </c>
      <c r="U6174" s="88">
        <v>0.93899999999999995</v>
      </c>
      <c r="V6174" s="88">
        <v>0.23699999999999999</v>
      </c>
      <c r="W6174" s="88">
        <v>0.70199999999999996</v>
      </c>
      <c r="X6174" s="88">
        <v>9.8569999999999993</v>
      </c>
      <c r="Y6174" s="81"/>
      <c r="Z6174" s="81"/>
      <c r="AA6174" s="7"/>
      <c r="AB6174" s="7"/>
      <c r="AC6174" s="26"/>
      <c r="AD6174" s="81">
        <v>3.762</v>
      </c>
      <c r="AE6174" s="67"/>
      <c r="AF6174" s="81">
        <v>0.60410714935462517</v>
      </c>
      <c r="AG6174" s="81">
        <v>8.4249433183356578E-2</v>
      </c>
      <c r="AJ6174" s="132"/>
      <c r="AK6174" s="132"/>
      <c r="AL6174" s="132"/>
      <c r="AM6174" s="132"/>
    </row>
    <row r="6175" spans="1:39" customFormat="1" x14ac:dyDescent="0.2">
      <c r="A6175" s="30">
        <v>6317</v>
      </c>
      <c r="B6175" s="7">
        <v>20150908</v>
      </c>
      <c r="C6175" s="63">
        <v>42256</v>
      </c>
      <c r="D6175" s="64" t="s">
        <v>236</v>
      </c>
      <c r="E6175" s="7" t="s">
        <v>249</v>
      </c>
      <c r="F6175" s="51">
        <v>80</v>
      </c>
      <c r="G6175" s="69">
        <v>19.019400000000246</v>
      </c>
      <c r="H6175" s="65">
        <v>-80.316990000000004</v>
      </c>
      <c r="I6175" s="7">
        <v>25</v>
      </c>
      <c r="J6175" s="80">
        <v>26.404800000000108</v>
      </c>
      <c r="K6175" s="66">
        <v>25.440080000000002</v>
      </c>
      <c r="L6175" s="62">
        <v>30.8</v>
      </c>
      <c r="M6175" s="62">
        <v>36.4</v>
      </c>
      <c r="N6175" s="7"/>
      <c r="O6175" s="7"/>
      <c r="P6175" s="7"/>
      <c r="Q6175" s="7"/>
      <c r="R6175" s="7"/>
      <c r="S6175" s="88">
        <v>2.7440000000000002</v>
      </c>
      <c r="T6175" s="88">
        <v>4.2000000000000003E-2</v>
      </c>
      <c r="U6175" s="88">
        <v>0.315</v>
      </c>
      <c r="V6175" s="88">
        <v>0.28499999999999998</v>
      </c>
      <c r="W6175" s="88">
        <v>3.0000000000000027E-2</v>
      </c>
      <c r="X6175" s="88">
        <v>8.798</v>
      </c>
      <c r="Y6175" s="81"/>
      <c r="Z6175" s="81"/>
      <c r="AA6175" s="7"/>
      <c r="AB6175" s="7"/>
      <c r="AC6175" s="26"/>
      <c r="AD6175" s="81">
        <v>3.0590000000000002</v>
      </c>
      <c r="AE6175" s="67"/>
      <c r="AF6175" s="81">
        <v>0.60755919020807991</v>
      </c>
      <c r="AG6175" s="81">
        <v>0.23017303400794203</v>
      </c>
      <c r="AJ6175" s="132"/>
      <c r="AK6175" s="132"/>
      <c r="AL6175" s="132"/>
      <c r="AM6175" s="132"/>
    </row>
    <row r="6176" spans="1:39" customFormat="1" x14ac:dyDescent="0.2">
      <c r="A6176" s="30">
        <v>6318</v>
      </c>
      <c r="B6176" s="7">
        <v>20150908</v>
      </c>
      <c r="C6176" s="63">
        <v>42256</v>
      </c>
      <c r="D6176" s="64" t="s">
        <v>237</v>
      </c>
      <c r="E6176" s="7" t="s">
        <v>249</v>
      </c>
      <c r="F6176" s="51">
        <v>80</v>
      </c>
      <c r="G6176" s="69">
        <v>19.414200000000221</v>
      </c>
      <c r="H6176" s="65">
        <v>-80.323570000000004</v>
      </c>
      <c r="I6176" s="7">
        <v>25</v>
      </c>
      <c r="J6176" s="80">
        <v>24.365399999999937</v>
      </c>
      <c r="K6176" s="66">
        <v>25.406089999999999</v>
      </c>
      <c r="L6176" s="62">
        <v>31.2</v>
      </c>
      <c r="M6176" s="62">
        <v>36.200000000000003</v>
      </c>
      <c r="N6176" s="7"/>
      <c r="O6176" s="7"/>
      <c r="P6176" s="7"/>
      <c r="Q6176" s="7"/>
      <c r="R6176" s="7"/>
      <c r="S6176" s="88">
        <v>1.9079999999999999</v>
      </c>
      <c r="T6176" s="88">
        <v>0</v>
      </c>
      <c r="U6176" s="88">
        <v>6.8000000000000005E-2</v>
      </c>
      <c r="V6176" s="88">
        <v>6.8000000000000005E-2</v>
      </c>
      <c r="W6176" s="88">
        <v>0</v>
      </c>
      <c r="X6176" s="88">
        <v>4.617</v>
      </c>
      <c r="Y6176" s="81"/>
      <c r="Z6176" s="81"/>
      <c r="AA6176" s="7"/>
      <c r="AB6176" s="7"/>
      <c r="AC6176" s="26"/>
      <c r="AD6176" s="81">
        <v>1.976</v>
      </c>
      <c r="AE6176" s="67"/>
      <c r="AF6176" s="81">
        <v>1.2692003537869552</v>
      </c>
      <c r="AG6176" s="81">
        <v>0.31056022032322733</v>
      </c>
      <c r="AJ6176" s="132"/>
      <c r="AK6176" s="132"/>
      <c r="AL6176" s="132"/>
      <c r="AM6176" s="132"/>
    </row>
    <row r="6177" spans="1:39" customFormat="1" x14ac:dyDescent="0.2">
      <c r="A6177" s="30">
        <v>6319</v>
      </c>
      <c r="B6177" s="7">
        <v>20150908</v>
      </c>
      <c r="C6177" s="63">
        <v>42256</v>
      </c>
      <c r="D6177" s="64" t="s">
        <v>238</v>
      </c>
      <c r="E6177" s="7" t="s">
        <v>249</v>
      </c>
      <c r="F6177" s="51">
        <v>80</v>
      </c>
      <c r="G6177" s="69">
        <v>18.494399999999871</v>
      </c>
      <c r="H6177" s="65">
        <v>-80.308239999999998</v>
      </c>
      <c r="I6177" s="7">
        <v>25</v>
      </c>
      <c r="J6177" s="80">
        <v>22.375200000000035</v>
      </c>
      <c r="K6177" s="66">
        <v>25.372920000000001</v>
      </c>
      <c r="L6177" s="62">
        <v>31.3</v>
      </c>
      <c r="M6177" s="62">
        <v>37.6</v>
      </c>
      <c r="N6177" s="7"/>
      <c r="O6177" s="7"/>
      <c r="P6177" s="7"/>
      <c r="Q6177" s="7"/>
      <c r="R6177" s="7"/>
      <c r="S6177" s="88">
        <v>0.92700000000000005</v>
      </c>
      <c r="T6177" s="88">
        <v>1.2999999999999999E-2</v>
      </c>
      <c r="U6177" s="88">
        <v>0.21299999999999999</v>
      </c>
      <c r="V6177" s="88">
        <v>0.21299999999999999</v>
      </c>
      <c r="W6177" s="88">
        <v>0</v>
      </c>
      <c r="X6177" s="88">
        <v>1.734</v>
      </c>
      <c r="Y6177" s="81"/>
      <c r="Z6177" s="81"/>
      <c r="AA6177" s="7"/>
      <c r="AB6177" s="7"/>
      <c r="AC6177" s="26"/>
      <c r="AD6177" s="81">
        <v>1.1400000000000001</v>
      </c>
      <c r="AE6177" s="67"/>
      <c r="AF6177" s="81">
        <v>0.84881848985510189</v>
      </c>
      <c r="AG6177" s="81">
        <v>0.19648767799144345</v>
      </c>
      <c r="AJ6177" s="132"/>
      <c r="AK6177" s="132"/>
      <c r="AL6177" s="132"/>
      <c r="AM6177" s="132"/>
    </row>
    <row r="6178" spans="1:39" customFormat="1" x14ac:dyDescent="0.2">
      <c r="A6178" s="30">
        <v>6320</v>
      </c>
      <c r="B6178" s="7">
        <v>20150908</v>
      </c>
      <c r="C6178" s="63">
        <v>42256</v>
      </c>
      <c r="D6178" s="64" t="s">
        <v>239</v>
      </c>
      <c r="E6178" s="7" t="s">
        <v>249</v>
      </c>
      <c r="F6178" s="51">
        <v>80</v>
      </c>
      <c r="G6178" s="69">
        <v>19.854600000000175</v>
      </c>
      <c r="H6178" s="65">
        <v>-80.330910000000003</v>
      </c>
      <c r="I6178" s="7">
        <v>25</v>
      </c>
      <c r="J6178" s="80">
        <v>20.747400000000056</v>
      </c>
      <c r="K6178" s="66">
        <v>25.345790000000001</v>
      </c>
      <c r="L6178" s="62">
        <v>31.5</v>
      </c>
      <c r="M6178" s="62">
        <v>37.5</v>
      </c>
      <c r="N6178" s="7"/>
      <c r="O6178" s="7"/>
      <c r="P6178" s="7"/>
      <c r="Q6178" s="7"/>
      <c r="R6178" s="7"/>
      <c r="S6178" s="88">
        <v>1.5409999999999999</v>
      </c>
      <c r="T6178" s="88">
        <v>2.1999999999999999E-2</v>
      </c>
      <c r="U6178" s="88">
        <v>0.55200000000000005</v>
      </c>
      <c r="V6178" s="88">
        <v>0.55100000000000005</v>
      </c>
      <c r="W6178" s="88">
        <v>1.0000000000000009E-3</v>
      </c>
      <c r="X6178" s="88">
        <v>5.09</v>
      </c>
      <c r="Y6178" s="81"/>
      <c r="Z6178" s="81"/>
      <c r="AA6178" s="7"/>
      <c r="AB6178" s="7"/>
      <c r="AC6178" s="26"/>
      <c r="AD6178" s="81">
        <v>2.093</v>
      </c>
      <c r="AE6178" s="67"/>
      <c r="AF6178" s="81">
        <v>0.90596894398452332</v>
      </c>
      <c r="AG6178" s="81">
        <v>0.31813534041603986</v>
      </c>
      <c r="AJ6178" s="132"/>
      <c r="AK6178" s="132"/>
      <c r="AL6178" s="132"/>
      <c r="AM6178" s="132"/>
    </row>
    <row r="6179" spans="1:39" customFormat="1" x14ac:dyDescent="0.2">
      <c r="A6179" s="30">
        <v>6321</v>
      </c>
      <c r="B6179" s="7">
        <v>20150908</v>
      </c>
      <c r="C6179" s="63">
        <v>42256</v>
      </c>
      <c r="D6179" s="64" t="s">
        <v>241</v>
      </c>
      <c r="E6179" s="7" t="s">
        <v>240</v>
      </c>
      <c r="F6179" s="51">
        <v>80</v>
      </c>
      <c r="G6179" s="69">
        <v>19.945199999999943</v>
      </c>
      <c r="H6179" s="65">
        <v>-80.332419999999999</v>
      </c>
      <c r="I6179" s="7">
        <v>25</v>
      </c>
      <c r="J6179" s="80">
        <v>20.800799999999953</v>
      </c>
      <c r="K6179" s="66">
        <v>25.346679999999999</v>
      </c>
      <c r="L6179" s="62">
        <v>31.7</v>
      </c>
      <c r="M6179" s="62">
        <v>37.1</v>
      </c>
      <c r="N6179" s="7"/>
      <c r="O6179" s="7"/>
      <c r="P6179" s="7"/>
      <c r="Q6179" s="7"/>
      <c r="R6179" s="7"/>
      <c r="S6179" s="88">
        <v>1.21</v>
      </c>
      <c r="T6179" s="88">
        <v>0.08</v>
      </c>
      <c r="U6179" s="88">
        <v>0.54300000000000004</v>
      </c>
      <c r="V6179" s="88">
        <v>0.43</v>
      </c>
      <c r="W6179" s="88">
        <v>0.11300000000000004</v>
      </c>
      <c r="X6179" s="88">
        <v>5.6529999999999996</v>
      </c>
      <c r="Y6179" s="81"/>
      <c r="Z6179" s="81"/>
      <c r="AA6179" s="7"/>
      <c r="AB6179" s="7"/>
      <c r="AC6179" s="26"/>
      <c r="AD6179" s="81">
        <v>1.7530000000000001</v>
      </c>
      <c r="AE6179" s="67"/>
      <c r="AF6179" s="81">
        <v>1.303720762321505</v>
      </c>
      <c r="AG6179" s="81">
        <v>0.22495463563038673</v>
      </c>
      <c r="AJ6179" s="132"/>
      <c r="AK6179" s="132"/>
      <c r="AL6179" s="132"/>
      <c r="AM6179" s="132"/>
    </row>
    <row r="6180" spans="1:39" customFormat="1" x14ac:dyDescent="0.2">
      <c r="A6180" s="30">
        <v>6322</v>
      </c>
      <c r="B6180" s="7">
        <v>20150908</v>
      </c>
      <c r="C6180" s="63">
        <v>42256</v>
      </c>
      <c r="D6180" s="64" t="s">
        <v>242</v>
      </c>
      <c r="E6180" s="7" t="s">
        <v>240</v>
      </c>
      <c r="F6180" s="51">
        <v>80</v>
      </c>
      <c r="G6180" s="69">
        <v>19.853999999999985</v>
      </c>
      <c r="H6180" s="65">
        <v>-80.3309</v>
      </c>
      <c r="I6180" s="7">
        <v>25</v>
      </c>
      <c r="J6180" s="80">
        <v>20.729400000000098</v>
      </c>
      <c r="K6180" s="66">
        <v>25.345490000000002</v>
      </c>
      <c r="L6180" s="62">
        <v>32.5</v>
      </c>
      <c r="M6180" s="62">
        <v>36.4</v>
      </c>
      <c r="N6180" s="7"/>
      <c r="O6180" s="7"/>
      <c r="P6180" s="7"/>
      <c r="Q6180" s="7"/>
      <c r="R6180" s="7"/>
      <c r="S6180" s="88">
        <v>1.89</v>
      </c>
      <c r="T6180" s="88">
        <v>7.3999999999999996E-2</v>
      </c>
      <c r="U6180" s="88">
        <v>0.47899999999999998</v>
      </c>
      <c r="V6180" s="88">
        <v>0.442</v>
      </c>
      <c r="W6180" s="88">
        <v>3.6999999999999977E-2</v>
      </c>
      <c r="X6180" s="88">
        <v>6.9470000000000001</v>
      </c>
      <c r="Y6180" s="81"/>
      <c r="Z6180" s="81"/>
      <c r="AA6180" s="7"/>
      <c r="AB6180" s="7"/>
      <c r="AC6180" s="26"/>
      <c r="AD6180" s="81">
        <v>2.3689999999999998</v>
      </c>
      <c r="AE6180" s="67"/>
      <c r="AF6180" s="81">
        <v>0.87566769649308518</v>
      </c>
      <c r="AG6180" s="81">
        <v>0.21296387391808663</v>
      </c>
      <c r="AJ6180" s="132"/>
      <c r="AK6180" s="132"/>
      <c r="AL6180" s="132"/>
      <c r="AM6180" s="132"/>
    </row>
    <row r="6181" spans="1:39" customFormat="1" x14ac:dyDescent="0.2">
      <c r="A6181" s="30">
        <v>6323</v>
      </c>
      <c r="B6181" s="7">
        <v>20150908</v>
      </c>
      <c r="C6181" s="63">
        <v>42256</v>
      </c>
      <c r="D6181" s="64" t="s">
        <v>243</v>
      </c>
      <c r="E6181" s="7" t="s">
        <v>240</v>
      </c>
      <c r="F6181" s="51">
        <v>80</v>
      </c>
      <c r="G6181" s="69">
        <v>20.868000000000393</v>
      </c>
      <c r="H6181" s="65">
        <v>-80.347800000000007</v>
      </c>
      <c r="I6181" s="7">
        <v>25</v>
      </c>
      <c r="J6181" s="80">
        <v>21.133199999999945</v>
      </c>
      <c r="K6181" s="66">
        <v>25.352219999999999</v>
      </c>
      <c r="L6181" s="62">
        <v>32.1</v>
      </c>
      <c r="M6181" s="62">
        <v>22.2</v>
      </c>
      <c r="N6181" s="7"/>
      <c r="O6181" s="7"/>
      <c r="P6181" s="7"/>
      <c r="Q6181" s="7"/>
      <c r="R6181" s="7"/>
      <c r="S6181" s="88">
        <v>5.3</v>
      </c>
      <c r="T6181" s="88">
        <v>5.1999999999999998E-2</v>
      </c>
      <c r="U6181" s="88">
        <v>0.17199999999999999</v>
      </c>
      <c r="V6181" s="88">
        <v>0.17199999999999999</v>
      </c>
      <c r="W6181" s="88">
        <v>0</v>
      </c>
      <c r="X6181" s="88">
        <v>22.628</v>
      </c>
      <c r="Y6181" s="81"/>
      <c r="Z6181" s="81"/>
      <c r="AA6181" s="7"/>
      <c r="AB6181" s="7"/>
      <c r="AC6181" s="26"/>
      <c r="AD6181" s="81">
        <v>5.4719999999999995</v>
      </c>
      <c r="AE6181" s="67"/>
      <c r="AF6181" s="81">
        <v>6.2347693414345597</v>
      </c>
      <c r="AG6181" s="81">
        <v>0.32921056911339064</v>
      </c>
      <c r="AJ6181" s="132"/>
      <c r="AK6181" s="132"/>
      <c r="AL6181" s="132"/>
      <c r="AM6181" s="132"/>
    </row>
    <row r="6182" spans="1:39" customFormat="1" x14ac:dyDescent="0.2">
      <c r="A6182" s="30">
        <v>6324</v>
      </c>
      <c r="B6182" s="7">
        <v>20150908</v>
      </c>
      <c r="C6182" s="63">
        <v>42256</v>
      </c>
      <c r="D6182" s="64" t="s">
        <v>23</v>
      </c>
      <c r="E6182" s="7" t="s">
        <v>77</v>
      </c>
      <c r="F6182" s="51">
        <v>80</v>
      </c>
      <c r="G6182" s="69">
        <v>19.244400000000041</v>
      </c>
      <c r="H6182" s="65">
        <v>-80.320740000000001</v>
      </c>
      <c r="I6182" s="7">
        <v>25</v>
      </c>
      <c r="J6182" s="80">
        <v>19.972799999999964</v>
      </c>
      <c r="K6182" s="66">
        <v>25.332879999999999</v>
      </c>
      <c r="L6182" s="62">
        <v>31.5</v>
      </c>
      <c r="M6182" s="62">
        <v>38.6</v>
      </c>
      <c r="N6182" s="7"/>
      <c r="O6182" s="7"/>
      <c r="P6182" s="7"/>
      <c r="Q6182" s="7"/>
      <c r="R6182" s="7"/>
      <c r="S6182" s="88">
        <v>1.645</v>
      </c>
      <c r="T6182" s="88">
        <v>3.5000000000000003E-2</v>
      </c>
      <c r="U6182" s="88">
        <v>0.25600000000000001</v>
      </c>
      <c r="V6182" s="88">
        <v>0.25600000000000001</v>
      </c>
      <c r="W6182" s="88">
        <v>0</v>
      </c>
      <c r="X6182" s="88">
        <v>6.5839999999999996</v>
      </c>
      <c r="Y6182" s="81"/>
      <c r="Z6182" s="81"/>
      <c r="AA6182" s="7"/>
      <c r="AB6182" s="7"/>
      <c r="AC6182" s="26"/>
      <c r="AD6182" s="81">
        <v>1.901</v>
      </c>
      <c r="AE6182" s="67"/>
      <c r="AF6182" s="81">
        <v>1.1111735947176817</v>
      </c>
      <c r="AG6182" s="81">
        <v>0.41879509883315402</v>
      </c>
      <c r="AJ6182" s="132"/>
      <c r="AK6182" s="132"/>
      <c r="AL6182" s="132"/>
      <c r="AM6182" s="132"/>
    </row>
    <row r="6183" spans="1:39" customFormat="1" x14ac:dyDescent="0.2">
      <c r="A6183" s="30">
        <v>6325</v>
      </c>
      <c r="B6183" s="7">
        <v>20150908</v>
      </c>
      <c r="C6183" s="63">
        <v>42256</v>
      </c>
      <c r="D6183" s="64" t="s">
        <v>244</v>
      </c>
      <c r="E6183" s="7" t="s">
        <v>249</v>
      </c>
      <c r="F6183" s="51">
        <v>80</v>
      </c>
      <c r="G6183" s="69">
        <v>20.836199999999678</v>
      </c>
      <c r="H6183" s="65">
        <v>-80.347269999999995</v>
      </c>
      <c r="I6183" s="7">
        <v>25</v>
      </c>
      <c r="J6183" s="80">
        <v>17.892000000000081</v>
      </c>
      <c r="K6183" s="66">
        <v>25.298200000000001</v>
      </c>
      <c r="L6183" s="62">
        <v>31.5</v>
      </c>
      <c r="M6183" s="62">
        <v>41.7</v>
      </c>
      <c r="N6183" s="7"/>
      <c r="O6183" s="7"/>
      <c r="P6183" s="7"/>
      <c r="Q6183" s="7"/>
      <c r="R6183" s="7"/>
      <c r="S6183" s="81"/>
      <c r="T6183" s="81"/>
      <c r="U6183" s="81"/>
      <c r="V6183" s="81"/>
      <c r="W6183" s="81"/>
      <c r="X6183" s="81"/>
      <c r="Y6183" s="81"/>
      <c r="Z6183" s="81"/>
      <c r="AA6183" s="7"/>
      <c r="AB6183" s="7"/>
      <c r="AC6183" s="26"/>
      <c r="AD6183" s="81">
        <v>0</v>
      </c>
      <c r="AE6183" s="67"/>
      <c r="AF6183" s="81">
        <v>0.74103810320833996</v>
      </c>
      <c r="AG6183" s="81">
        <v>0.16200554875435755</v>
      </c>
      <c r="AJ6183" s="132"/>
      <c r="AK6183" s="132"/>
      <c r="AL6183" s="132"/>
      <c r="AM6183" s="132"/>
    </row>
    <row r="6184" spans="1:39" customFormat="1" x14ac:dyDescent="0.2">
      <c r="A6184" s="30">
        <v>6326</v>
      </c>
      <c r="B6184" s="7">
        <v>20150908</v>
      </c>
      <c r="C6184" s="63">
        <v>42256</v>
      </c>
      <c r="D6184" s="64" t="s">
        <v>24</v>
      </c>
      <c r="E6184" s="7" t="s">
        <v>77</v>
      </c>
      <c r="F6184" s="51">
        <v>80</v>
      </c>
      <c r="G6184" s="69">
        <v>21.673200000000179</v>
      </c>
      <c r="H6184" s="65">
        <v>-80.361220000000003</v>
      </c>
      <c r="I6184" s="7">
        <v>25</v>
      </c>
      <c r="J6184" s="80">
        <v>17.806199999999919</v>
      </c>
      <c r="K6184" s="66">
        <v>25.296769999999999</v>
      </c>
      <c r="L6184" s="62">
        <v>31.8</v>
      </c>
      <c r="M6184" s="62">
        <v>42.4</v>
      </c>
      <c r="N6184" s="7"/>
      <c r="O6184" s="7"/>
      <c r="P6184" s="7"/>
      <c r="Q6184" s="7"/>
      <c r="R6184" s="7"/>
      <c r="S6184" s="88">
        <v>2.5459999999999998</v>
      </c>
      <c r="T6184" s="88">
        <v>1.2E-2</v>
      </c>
      <c r="U6184" s="88">
        <v>0.39500000000000002</v>
      </c>
      <c r="V6184" s="88">
        <v>0.39500000000000002</v>
      </c>
      <c r="W6184" s="88">
        <v>0</v>
      </c>
      <c r="X6184" s="88">
        <v>7.1920000000000002</v>
      </c>
      <c r="Y6184" s="81"/>
      <c r="Z6184" s="81"/>
      <c r="AA6184" s="7"/>
      <c r="AB6184" s="7"/>
      <c r="AC6184" s="26"/>
      <c r="AD6184" s="81">
        <v>2.9409999999999998</v>
      </c>
      <c r="AE6184" s="67"/>
      <c r="AF6184" s="81">
        <v>0.79473651648430677</v>
      </c>
      <c r="AG6184" s="81">
        <v>0.19786785570526758</v>
      </c>
      <c r="AJ6184" s="132"/>
      <c r="AK6184" s="132"/>
      <c r="AL6184" s="132"/>
      <c r="AM6184" s="132"/>
    </row>
    <row r="6185" spans="1:39" customFormat="1" x14ac:dyDescent="0.2">
      <c r="A6185" s="30">
        <v>6327</v>
      </c>
      <c r="B6185" s="7">
        <v>20150908</v>
      </c>
      <c r="C6185" s="63">
        <v>42256</v>
      </c>
      <c r="D6185" s="64" t="s">
        <v>245</v>
      </c>
      <c r="E6185" s="7" t="s">
        <v>249</v>
      </c>
      <c r="F6185" s="51">
        <v>80</v>
      </c>
      <c r="G6185" s="69">
        <v>22.056599999999946</v>
      </c>
      <c r="H6185" s="65">
        <v>-80.367609999999999</v>
      </c>
      <c r="I6185" s="7">
        <v>25</v>
      </c>
      <c r="J6185" s="80">
        <v>16.107600000000062</v>
      </c>
      <c r="K6185" s="66">
        <v>25.268460000000001</v>
      </c>
      <c r="L6185" s="62">
        <v>31.6</v>
      </c>
      <c r="M6185" s="62">
        <v>44</v>
      </c>
      <c r="N6185" s="7"/>
      <c r="O6185" s="7"/>
      <c r="P6185" s="7"/>
      <c r="Q6185" s="7"/>
      <c r="R6185" s="7"/>
      <c r="S6185" s="88">
        <v>3.133</v>
      </c>
      <c r="T6185" s="88">
        <v>8.9999999999999993E-3</v>
      </c>
      <c r="U6185" s="88">
        <v>0.183</v>
      </c>
      <c r="V6185" s="88">
        <v>0.16500000000000001</v>
      </c>
      <c r="W6185" s="88">
        <v>1.7999999999999988E-2</v>
      </c>
      <c r="X6185" s="88">
        <v>13.907999999999999</v>
      </c>
      <c r="Y6185" s="81"/>
      <c r="Z6185" s="81"/>
      <c r="AA6185" s="7"/>
      <c r="AB6185" s="7"/>
      <c r="AC6185" s="26"/>
      <c r="AD6185" s="81">
        <v>3.3159999999999998</v>
      </c>
      <c r="AE6185" s="67"/>
      <c r="AF6185" s="81">
        <v>0.87796905706205508</v>
      </c>
      <c r="AG6185" s="81">
        <v>0.1741269126789465</v>
      </c>
      <c r="AJ6185" s="132"/>
      <c r="AK6185" s="132"/>
      <c r="AL6185" s="132"/>
      <c r="AM6185" s="132"/>
    </row>
    <row r="6186" spans="1:39" customFormat="1" x14ac:dyDescent="0.2">
      <c r="A6186" s="30">
        <v>6328</v>
      </c>
      <c r="B6186" s="7">
        <v>20150908</v>
      </c>
      <c r="C6186" s="63">
        <v>42256</v>
      </c>
      <c r="D6186" s="64" t="s">
        <v>246</v>
      </c>
      <c r="E6186" s="7" t="s">
        <v>249</v>
      </c>
      <c r="F6186" s="51">
        <v>80</v>
      </c>
      <c r="G6186" s="69">
        <v>23.309400000000267</v>
      </c>
      <c r="H6186" s="65">
        <v>-80.388490000000004</v>
      </c>
      <c r="I6186" s="7">
        <v>25</v>
      </c>
      <c r="J6186" s="80">
        <v>13.471800000000087</v>
      </c>
      <c r="K6186" s="66">
        <v>25.224530000000001</v>
      </c>
      <c r="L6186" s="62">
        <v>31.9</v>
      </c>
      <c r="M6186" s="62">
        <v>44.2</v>
      </c>
      <c r="N6186" s="7"/>
      <c r="O6186" s="7"/>
      <c r="P6186" s="7"/>
      <c r="Q6186" s="7"/>
      <c r="R6186" s="7"/>
      <c r="S6186" s="88">
        <v>3.5409999999999999</v>
      </c>
      <c r="T6186" s="88">
        <v>0.10299999999999999</v>
      </c>
      <c r="U6186" s="88">
        <v>0.14699999999999999</v>
      </c>
      <c r="V6186" s="88">
        <v>0.14699999999999999</v>
      </c>
      <c r="W6186" s="88">
        <v>0</v>
      </c>
      <c r="X6186" s="88">
        <v>16.876999999999999</v>
      </c>
      <c r="Y6186" s="81"/>
      <c r="Z6186" s="81"/>
      <c r="AA6186" s="7"/>
      <c r="AB6186" s="7"/>
      <c r="AC6186" s="26"/>
      <c r="AD6186" s="81">
        <v>3.6879999999999997</v>
      </c>
      <c r="AE6186" s="67"/>
      <c r="AF6186" s="81">
        <v>0.7935858361998217</v>
      </c>
      <c r="AG6186" s="81">
        <v>8.2621932084786395E-2</v>
      </c>
      <c r="AJ6186" s="132"/>
      <c r="AK6186" s="132"/>
      <c r="AL6186" s="132"/>
      <c r="AM6186" s="132"/>
    </row>
    <row r="6187" spans="1:39" customFormat="1" x14ac:dyDescent="0.2">
      <c r="A6187" s="30">
        <v>6329</v>
      </c>
      <c r="B6187" s="7">
        <v>20150908</v>
      </c>
      <c r="C6187" s="63">
        <v>42256</v>
      </c>
      <c r="D6187" s="64" t="s">
        <v>26</v>
      </c>
      <c r="E6187" s="7" t="s">
        <v>79</v>
      </c>
      <c r="F6187" s="51">
        <v>80</v>
      </c>
      <c r="G6187" s="69">
        <v>25.368599999999901</v>
      </c>
      <c r="H6187" s="65">
        <v>-80.422809999999998</v>
      </c>
      <c r="I6187" s="7">
        <v>25</v>
      </c>
      <c r="J6187" s="80">
        <v>15.358200000000082</v>
      </c>
      <c r="K6187" s="66">
        <v>25.255970000000001</v>
      </c>
      <c r="L6187" s="62">
        <v>33</v>
      </c>
      <c r="M6187" s="62">
        <v>35.9</v>
      </c>
      <c r="N6187" s="7"/>
      <c r="O6187" s="7"/>
      <c r="P6187" s="7"/>
      <c r="Q6187" s="7"/>
      <c r="R6187" s="7"/>
      <c r="S6187" s="88">
        <v>3.4729999999999999</v>
      </c>
      <c r="T6187" s="88">
        <v>0</v>
      </c>
      <c r="U6187" s="88">
        <v>8.5999999999999993E-2</v>
      </c>
      <c r="V6187" s="88">
        <v>8.5999999999999993E-2</v>
      </c>
      <c r="W6187" s="88">
        <v>0</v>
      </c>
      <c r="X6187" s="88">
        <v>27.648</v>
      </c>
      <c r="Y6187" s="81"/>
      <c r="Z6187" s="81"/>
      <c r="AA6187" s="7"/>
      <c r="AB6187" s="7"/>
      <c r="AC6187" s="26"/>
      <c r="AD6187" s="81">
        <v>3.5589999999999997</v>
      </c>
      <c r="AE6187" s="67"/>
      <c r="AF6187" s="81">
        <v>1.4464051175976449</v>
      </c>
      <c r="AG6187" s="81">
        <v>9.5849884143159508E-2</v>
      </c>
      <c r="AJ6187" s="132"/>
      <c r="AK6187" s="132"/>
      <c r="AL6187" s="132"/>
      <c r="AM6187" s="132"/>
    </row>
    <row r="6188" spans="1:39" customFormat="1" x14ac:dyDescent="0.2">
      <c r="A6188" s="30">
        <v>6330</v>
      </c>
      <c r="B6188" s="7">
        <v>20150908</v>
      </c>
      <c r="C6188" s="63">
        <v>42256</v>
      </c>
      <c r="D6188" s="64" t="s">
        <v>247</v>
      </c>
      <c r="E6188" s="7" t="s">
        <v>248</v>
      </c>
      <c r="F6188" s="51">
        <v>80</v>
      </c>
      <c r="G6188" s="69">
        <v>26.505600000000129</v>
      </c>
      <c r="H6188" s="65">
        <v>-80.441760000000002</v>
      </c>
      <c r="I6188" s="7">
        <v>25</v>
      </c>
      <c r="J6188" s="80">
        <v>17.213399999999979</v>
      </c>
      <c r="K6188" s="66">
        <v>25.28689</v>
      </c>
      <c r="L6188" s="62">
        <v>33.299999999999997</v>
      </c>
      <c r="M6188" s="62">
        <v>16.100000000000001</v>
      </c>
      <c r="N6188" s="7"/>
      <c r="O6188" s="7"/>
      <c r="P6188" s="7"/>
      <c r="Q6188" s="7"/>
      <c r="R6188" s="7"/>
      <c r="S6188" s="88">
        <v>4.1379999999999999</v>
      </c>
      <c r="T6188" s="88">
        <v>0</v>
      </c>
      <c r="U6188" s="88">
        <v>2.75</v>
      </c>
      <c r="V6188" s="88">
        <v>0.126</v>
      </c>
      <c r="W6188" s="77">
        <v>2.6240000000000001</v>
      </c>
      <c r="X6188" s="88">
        <v>81.355999999999995</v>
      </c>
      <c r="Y6188" s="81"/>
      <c r="Z6188" s="81"/>
      <c r="AA6188" s="7"/>
      <c r="AB6188" s="7"/>
      <c r="AC6188" s="26"/>
      <c r="AD6188" s="81">
        <v>6.8879999999999999</v>
      </c>
      <c r="AE6188" s="67"/>
      <c r="AF6188" s="81">
        <v>1.4609804012011218</v>
      </c>
      <c r="AG6188" s="81">
        <v>2.0292289008503335E-2</v>
      </c>
      <c r="AJ6188" s="132"/>
      <c r="AK6188" s="132"/>
      <c r="AL6188" s="132"/>
      <c r="AM6188" s="132"/>
    </row>
    <row r="6189" spans="1:39" customFormat="1" x14ac:dyDescent="0.2">
      <c r="A6189" s="30">
        <v>6331</v>
      </c>
      <c r="B6189" s="7">
        <v>20150908</v>
      </c>
      <c r="C6189" s="63">
        <v>42256</v>
      </c>
      <c r="D6189" s="64" t="s">
        <v>22</v>
      </c>
      <c r="E6189" s="7" t="s">
        <v>77</v>
      </c>
      <c r="F6189" s="51">
        <v>80</v>
      </c>
      <c r="G6189" s="69">
        <v>14.593799999999817</v>
      </c>
      <c r="H6189" s="65">
        <v>-80.243229999999997</v>
      </c>
      <c r="I6189" s="7">
        <v>25</v>
      </c>
      <c r="J6189" s="80">
        <v>24.316200000000094</v>
      </c>
      <c r="K6189" s="66">
        <v>25.405270000000002</v>
      </c>
      <c r="L6189" s="62">
        <v>32</v>
      </c>
      <c r="M6189" s="62">
        <v>35.9</v>
      </c>
      <c r="N6189" s="7"/>
      <c r="O6189" s="7"/>
      <c r="P6189" s="7"/>
      <c r="Q6189" s="7"/>
      <c r="R6189" s="7"/>
      <c r="S6189" s="88">
        <v>1.2410000000000001</v>
      </c>
      <c r="T6189" s="88">
        <v>0.11600000000000001</v>
      </c>
      <c r="U6189" s="88">
        <v>0.93300000000000005</v>
      </c>
      <c r="V6189" s="88">
        <v>0.11600000000000001</v>
      </c>
      <c r="W6189" s="88">
        <v>0.81700000000000006</v>
      </c>
      <c r="X6189" s="88">
        <v>7.9809999999999999</v>
      </c>
      <c r="Y6189" s="81"/>
      <c r="Z6189" s="81"/>
      <c r="AA6189" s="7"/>
      <c r="AB6189" s="7"/>
      <c r="AC6189" s="26"/>
      <c r="AD6189" s="81">
        <v>2.1740000000000004</v>
      </c>
      <c r="AE6189" s="67"/>
      <c r="AF6189" s="81">
        <v>0.58914830565632004</v>
      </c>
      <c r="AG6189" s="81">
        <v>9.3388446686413329E-2</v>
      </c>
      <c r="AJ6189" s="132"/>
      <c r="AK6189" s="132"/>
      <c r="AL6189" s="132"/>
      <c r="AM6189" s="132"/>
    </row>
    <row r="6190" spans="1:39" customFormat="1" x14ac:dyDescent="0.2">
      <c r="A6190" s="30">
        <v>6332</v>
      </c>
      <c r="B6190" s="7">
        <v>20150908</v>
      </c>
      <c r="C6190" s="63">
        <v>42256</v>
      </c>
      <c r="D6190" s="64" t="s">
        <v>28</v>
      </c>
      <c r="E6190" s="7" t="s">
        <v>77</v>
      </c>
      <c r="F6190" s="51">
        <v>80</v>
      </c>
      <c r="G6190" s="69">
        <v>12.767399999999895</v>
      </c>
      <c r="H6190" s="65">
        <v>-80.212789999999998</v>
      </c>
      <c r="I6190" s="7">
        <v>25</v>
      </c>
      <c r="J6190" s="80">
        <v>28.077600000000089</v>
      </c>
      <c r="K6190" s="66">
        <v>25.467960000000001</v>
      </c>
      <c r="L6190" s="62">
        <v>31.3</v>
      </c>
      <c r="M6190" s="62">
        <v>35.6</v>
      </c>
      <c r="N6190" s="7"/>
      <c r="O6190" s="7"/>
      <c r="P6190" s="7"/>
      <c r="Q6190" s="7"/>
      <c r="R6190" s="7"/>
      <c r="S6190" s="88">
        <v>1.8859999999999999</v>
      </c>
      <c r="T6190" s="88">
        <v>2.7E-2</v>
      </c>
      <c r="U6190" s="88">
        <v>0.19500000000000001</v>
      </c>
      <c r="V6190" s="88">
        <v>0.122</v>
      </c>
      <c r="W6190" s="88">
        <v>7.3000000000000009E-2</v>
      </c>
      <c r="X6190" s="88">
        <v>4.2869999999999999</v>
      </c>
      <c r="Y6190" s="81"/>
      <c r="Z6190" s="81"/>
      <c r="AA6190" s="7"/>
      <c r="AB6190" s="7"/>
      <c r="AC6190" s="26"/>
      <c r="AD6190" s="81">
        <v>2.081</v>
      </c>
      <c r="AE6190" s="67"/>
      <c r="AF6190" s="81">
        <v>0.52432664963033171</v>
      </c>
      <c r="AG6190" s="81">
        <v>8.3198957973645571E-2</v>
      </c>
      <c r="AJ6190" s="132"/>
      <c r="AK6190" s="132"/>
      <c r="AL6190" s="132"/>
      <c r="AM6190" s="132"/>
    </row>
    <row r="6191" spans="1:39" customFormat="1" x14ac:dyDescent="0.2">
      <c r="A6191" s="30">
        <v>6333</v>
      </c>
      <c r="B6191" s="7">
        <v>20150908</v>
      </c>
      <c r="C6191" s="63">
        <v>42256</v>
      </c>
      <c r="D6191" s="64" t="s">
        <v>20</v>
      </c>
      <c r="E6191" s="7" t="s">
        <v>77</v>
      </c>
      <c r="F6191" s="51">
        <v>80</v>
      </c>
      <c r="G6191" s="69">
        <v>15.116400000000283</v>
      </c>
      <c r="H6191" s="65">
        <v>-80.251940000000005</v>
      </c>
      <c r="I6191" s="7">
        <v>25</v>
      </c>
      <c r="J6191" s="80">
        <v>29.559600000000046</v>
      </c>
      <c r="K6191" s="66">
        <v>25.492660000000001</v>
      </c>
      <c r="L6191" s="62">
        <v>31.3</v>
      </c>
      <c r="M6191" s="62">
        <v>36</v>
      </c>
      <c r="N6191" s="7"/>
      <c r="O6191" s="7"/>
      <c r="P6191" s="7"/>
      <c r="Q6191" s="7"/>
      <c r="R6191" s="7"/>
      <c r="S6191" s="88">
        <v>1.8069999999999999</v>
      </c>
      <c r="T6191" s="88">
        <v>2.1000000000000001E-2</v>
      </c>
      <c r="U6191" s="88">
        <v>0.32200000000000001</v>
      </c>
      <c r="V6191" s="88">
        <v>0.11600000000000001</v>
      </c>
      <c r="W6191" s="88">
        <v>0.20600000000000002</v>
      </c>
      <c r="X6191" s="88">
        <v>3.9990000000000001</v>
      </c>
      <c r="Y6191" s="81"/>
      <c r="Z6191" s="81"/>
      <c r="AA6191" s="7"/>
      <c r="AB6191" s="7"/>
      <c r="AC6191" s="26"/>
      <c r="AD6191" s="81">
        <v>2.129</v>
      </c>
      <c r="AE6191" s="67"/>
      <c r="AF6191" s="81">
        <v>0.46180635417331328</v>
      </c>
      <c r="AG6191" s="81">
        <v>7.006146089243584E-2</v>
      </c>
      <c r="AJ6191" s="132"/>
      <c r="AK6191" s="132"/>
      <c r="AL6191" s="132"/>
      <c r="AM6191" s="132"/>
    </row>
    <row r="6192" spans="1:39" customFormat="1" x14ac:dyDescent="0.2">
      <c r="A6192" s="30">
        <v>6334</v>
      </c>
      <c r="B6192" s="7">
        <v>20151210</v>
      </c>
      <c r="C6192" s="63">
        <v>42348</v>
      </c>
      <c r="D6192" s="7" t="s">
        <v>15</v>
      </c>
      <c r="E6192" s="7" t="s">
        <v>76</v>
      </c>
      <c r="F6192" s="51">
        <v>80</v>
      </c>
      <c r="G6192" s="69">
        <v>11.006</v>
      </c>
      <c r="H6192" s="66">
        <v>-80.183433333333298</v>
      </c>
      <c r="I6192" s="7">
        <v>25</v>
      </c>
      <c r="J6192" s="80">
        <v>44.261000000000003</v>
      </c>
      <c r="K6192" s="66">
        <f>I6192+(J6192/60)</f>
        <v>25.737683333333333</v>
      </c>
      <c r="L6192" s="52">
        <v>24.6</v>
      </c>
      <c r="M6192" s="52">
        <v>28.8</v>
      </c>
      <c r="N6192" s="7"/>
      <c r="O6192" s="7"/>
      <c r="P6192" s="7"/>
      <c r="Q6192" s="51"/>
      <c r="R6192" s="51"/>
      <c r="S6192" s="70">
        <v>7.4250000000000007</v>
      </c>
      <c r="T6192" s="70">
        <v>0.11700000000000001</v>
      </c>
      <c r="U6192" s="70">
        <v>7.3550000000000004</v>
      </c>
      <c r="V6192" s="70">
        <v>0.71</v>
      </c>
      <c r="W6192" s="70">
        <v>6.6450000000000005</v>
      </c>
      <c r="X6192" s="70">
        <v>25.094999999999999</v>
      </c>
      <c r="Y6192" s="81">
        <v>0.40831999999999996</v>
      </c>
      <c r="Z6192" s="70">
        <v>0.29131999999999997</v>
      </c>
      <c r="AA6192" s="51"/>
      <c r="AB6192" s="7"/>
      <c r="AC6192" s="26"/>
      <c r="AD6192" s="81">
        <v>14.780000000000001</v>
      </c>
      <c r="AE6192" s="67"/>
      <c r="AF6192" s="70">
        <v>3.3067674675387684</v>
      </c>
      <c r="AG6192" s="70">
        <v>0</v>
      </c>
      <c r="AJ6192" s="132"/>
      <c r="AK6192" s="132"/>
      <c r="AL6192" s="132"/>
      <c r="AM6192" s="132"/>
    </row>
    <row r="6193" spans="1:39" customFormat="1" x14ac:dyDescent="0.2">
      <c r="A6193" s="30">
        <v>6335</v>
      </c>
      <c r="B6193" s="7">
        <v>20151210</v>
      </c>
      <c r="C6193" s="63">
        <v>42348</v>
      </c>
      <c r="D6193" s="7" t="s">
        <v>16</v>
      </c>
      <c r="E6193" s="7" t="s">
        <v>76</v>
      </c>
      <c r="F6193" s="51">
        <v>80</v>
      </c>
      <c r="G6193" s="69">
        <v>14.882</v>
      </c>
      <c r="H6193" s="66">
        <v>-80.248033333333296</v>
      </c>
      <c r="I6193" s="7">
        <v>25</v>
      </c>
      <c r="J6193" s="80">
        <v>41.423999999999999</v>
      </c>
      <c r="K6193" s="66">
        <f t="shared" ref="K6193:K6225" si="0">I6193+(J6193/60)</f>
        <v>25.6904</v>
      </c>
      <c r="L6193" s="52">
        <v>24.1</v>
      </c>
      <c r="M6193" s="52">
        <v>26.6</v>
      </c>
      <c r="N6193" s="7"/>
      <c r="O6193" s="7"/>
      <c r="P6193" s="7"/>
      <c r="Q6193" s="51"/>
      <c r="R6193" s="51"/>
      <c r="S6193" s="70">
        <v>9.3899999999999988</v>
      </c>
      <c r="T6193" s="70">
        <v>0.124</v>
      </c>
      <c r="U6193" s="70">
        <v>14.830000000000002</v>
      </c>
      <c r="V6193" s="70">
        <v>0.64500000000000002</v>
      </c>
      <c r="W6193" s="70">
        <v>14.185000000000002</v>
      </c>
      <c r="X6193" s="70">
        <v>23.380000000000003</v>
      </c>
      <c r="Y6193" s="81">
        <v>0.40135999999999994</v>
      </c>
      <c r="Z6193" s="70">
        <v>0.27735999999999994</v>
      </c>
      <c r="AA6193" s="51"/>
      <c r="AB6193" s="7"/>
      <c r="AC6193" s="26"/>
      <c r="AD6193" s="81">
        <v>24.22</v>
      </c>
      <c r="AE6193" s="67"/>
      <c r="AF6193" s="70">
        <v>1.6184318201281525</v>
      </c>
      <c r="AG6193" s="70">
        <v>0.32466398631037974</v>
      </c>
      <c r="AJ6193" s="132"/>
      <c r="AK6193" s="132"/>
      <c r="AL6193" s="132"/>
      <c r="AM6193" s="132"/>
    </row>
    <row r="6194" spans="1:39" customFormat="1" x14ac:dyDescent="0.2">
      <c r="A6194" s="30">
        <v>6336</v>
      </c>
      <c r="B6194" s="7">
        <v>20151210</v>
      </c>
      <c r="C6194" s="63">
        <v>42348</v>
      </c>
      <c r="D6194" s="7" t="s">
        <v>201</v>
      </c>
      <c r="E6194" s="7" t="s">
        <v>202</v>
      </c>
      <c r="F6194" s="51">
        <v>80</v>
      </c>
      <c r="G6194" s="69">
        <v>14.577999999999999</v>
      </c>
      <c r="H6194" s="66">
        <v>-80.242966666666703</v>
      </c>
      <c r="I6194" s="7">
        <v>25</v>
      </c>
      <c r="J6194" s="80">
        <v>42.036999999999999</v>
      </c>
      <c r="K6194" s="66">
        <f t="shared" si="0"/>
        <v>25.700616666666665</v>
      </c>
      <c r="L6194" s="52">
        <v>24.1</v>
      </c>
      <c r="M6194" s="52">
        <v>26.8</v>
      </c>
      <c r="N6194" s="7"/>
      <c r="O6194" s="7"/>
      <c r="P6194" s="7"/>
      <c r="Q6194" s="51"/>
      <c r="R6194" s="51"/>
      <c r="S6194" s="70">
        <v>11.385000000000002</v>
      </c>
      <c r="T6194" s="70">
        <v>0.443</v>
      </c>
      <c r="U6194" s="70">
        <v>33.590000000000003</v>
      </c>
      <c r="V6194" s="70">
        <v>0.76</v>
      </c>
      <c r="W6194" s="70">
        <v>32.830000000000005</v>
      </c>
      <c r="X6194" s="70">
        <v>43.625</v>
      </c>
      <c r="Y6194" s="81">
        <v>0.64774000000000009</v>
      </c>
      <c r="Z6194" s="70">
        <v>0.20474000000000009</v>
      </c>
      <c r="AA6194" s="51"/>
      <c r="AB6194" s="7"/>
      <c r="AC6194" s="26"/>
      <c r="AD6194" s="81">
        <v>44.975000000000009</v>
      </c>
      <c r="AE6194" s="67"/>
      <c r="AF6194" s="70">
        <v>2.0292246816892976</v>
      </c>
      <c r="AG6194" s="70">
        <v>0.48954932822921454</v>
      </c>
      <c r="AJ6194" s="132"/>
      <c r="AK6194" s="132"/>
      <c r="AL6194" s="132"/>
      <c r="AM6194" s="132"/>
    </row>
    <row r="6195" spans="1:39" customFormat="1" x14ac:dyDescent="0.2">
      <c r="A6195" s="30">
        <v>6337</v>
      </c>
      <c r="B6195" s="7">
        <v>20151210</v>
      </c>
      <c r="C6195" s="63">
        <v>42348</v>
      </c>
      <c r="D6195" s="7" t="s">
        <v>203</v>
      </c>
      <c r="E6195" s="7" t="s">
        <v>202</v>
      </c>
      <c r="F6195" s="51">
        <v>80</v>
      </c>
      <c r="G6195" s="69">
        <v>15.481999999999999</v>
      </c>
      <c r="H6195" s="66">
        <v>-80.258033333333302</v>
      </c>
      <c r="I6195" s="7">
        <v>25</v>
      </c>
      <c r="J6195" s="80">
        <v>42.311</v>
      </c>
      <c r="K6195" s="66">
        <f t="shared" si="0"/>
        <v>25.705183333333334</v>
      </c>
      <c r="L6195" s="52">
        <v>25.4</v>
      </c>
      <c r="M6195" s="52">
        <v>8.6</v>
      </c>
      <c r="N6195" s="7"/>
      <c r="O6195" s="7"/>
      <c r="P6195" s="7"/>
      <c r="Q6195" s="51"/>
      <c r="R6195" s="51"/>
      <c r="S6195" s="70">
        <v>14.17</v>
      </c>
      <c r="T6195" s="70">
        <v>1.1040000000000001</v>
      </c>
      <c r="U6195" s="70">
        <v>81.569999999999993</v>
      </c>
      <c r="V6195" s="70">
        <v>1.1100000000000001</v>
      </c>
      <c r="W6195" s="70">
        <v>80.459999999999994</v>
      </c>
      <c r="X6195" s="70">
        <v>78.424999999999997</v>
      </c>
      <c r="Y6195" s="81">
        <v>1.14445</v>
      </c>
      <c r="Z6195" s="70">
        <v>4.0449999999999875E-2</v>
      </c>
      <c r="AA6195" s="51"/>
      <c r="AB6195" s="7"/>
      <c r="AC6195" s="26"/>
      <c r="AD6195" s="81">
        <v>95.74</v>
      </c>
      <c r="AE6195" s="67"/>
      <c r="AF6195" s="70">
        <v>1.4791995057054674</v>
      </c>
      <c r="AG6195" s="70">
        <v>0.82399829406405445</v>
      </c>
      <c r="AJ6195" s="132"/>
      <c r="AK6195" s="132"/>
      <c r="AL6195" s="132"/>
      <c r="AM6195" s="132"/>
    </row>
    <row r="6196" spans="1:39" customFormat="1" x14ac:dyDescent="0.2">
      <c r="A6196" s="30">
        <v>6338</v>
      </c>
      <c r="B6196" s="7">
        <v>20151210</v>
      </c>
      <c r="C6196" s="63">
        <v>42348</v>
      </c>
      <c r="D6196" s="7" t="s">
        <v>204</v>
      </c>
      <c r="E6196" s="7" t="s">
        <v>202</v>
      </c>
      <c r="F6196" s="51">
        <v>80</v>
      </c>
      <c r="G6196" s="69">
        <v>15.92</v>
      </c>
      <c r="H6196" s="66">
        <v>-80.265333333333302</v>
      </c>
      <c r="I6196" s="7">
        <v>25</v>
      </c>
      <c r="J6196" s="80">
        <v>42.609000000000002</v>
      </c>
      <c r="K6196" s="66">
        <f t="shared" si="0"/>
        <v>25.710149999999999</v>
      </c>
      <c r="L6196" s="52">
        <v>25.9</v>
      </c>
      <c r="M6196" s="52">
        <v>5.7</v>
      </c>
      <c r="N6196" s="7"/>
      <c r="O6196" s="7"/>
      <c r="P6196" s="7"/>
      <c r="Q6196" s="51"/>
      <c r="R6196" s="51"/>
      <c r="S6196" s="70">
        <v>5.5149999999999997</v>
      </c>
      <c r="T6196" s="70">
        <v>1.1970000000000001</v>
      </c>
      <c r="U6196" s="70">
        <v>93.324999999999989</v>
      </c>
      <c r="V6196" s="70">
        <v>0.39</v>
      </c>
      <c r="W6196" s="70">
        <v>92.934999999999988</v>
      </c>
      <c r="X6196" s="70">
        <v>83.834999999999994</v>
      </c>
      <c r="Y6196" s="81"/>
      <c r="Z6196" s="70"/>
      <c r="AA6196" s="51"/>
      <c r="AB6196" s="7"/>
      <c r="AC6196" s="26"/>
      <c r="AD6196" s="81">
        <v>98.839999999999989</v>
      </c>
      <c r="AE6196" s="67"/>
      <c r="AF6196" s="70">
        <v>0.97980426223897776</v>
      </c>
      <c r="AG6196" s="70">
        <v>0.85877709360988685</v>
      </c>
      <c r="AJ6196" s="132"/>
      <c r="AK6196" s="132"/>
      <c r="AL6196" s="132"/>
      <c r="AM6196" s="132"/>
    </row>
    <row r="6197" spans="1:39" customFormat="1" x14ac:dyDescent="0.2">
      <c r="A6197" s="30">
        <v>6339</v>
      </c>
      <c r="B6197" s="7">
        <v>20151210</v>
      </c>
      <c r="C6197" s="63">
        <v>42348</v>
      </c>
      <c r="D6197" s="7" t="s">
        <v>205</v>
      </c>
      <c r="E6197" s="7" t="s">
        <v>202</v>
      </c>
      <c r="F6197" s="51">
        <v>80</v>
      </c>
      <c r="G6197" s="69">
        <v>16.609000000000002</v>
      </c>
      <c r="H6197" s="66">
        <v>-80.276816666666704</v>
      </c>
      <c r="I6197" s="7">
        <v>25</v>
      </c>
      <c r="J6197" s="80">
        <v>42.427</v>
      </c>
      <c r="K6197" s="66">
        <f t="shared" si="0"/>
        <v>25.707116666666668</v>
      </c>
      <c r="L6197" s="52">
        <v>26.5</v>
      </c>
      <c r="M6197" s="52">
        <v>3.6</v>
      </c>
      <c r="N6197" s="7"/>
      <c r="O6197" s="7"/>
      <c r="P6197" s="7"/>
      <c r="Q6197" s="51"/>
      <c r="R6197" s="51"/>
      <c r="S6197" s="70">
        <v>5.01</v>
      </c>
      <c r="T6197" s="70">
        <v>0.84199999999999997</v>
      </c>
      <c r="U6197" s="70">
        <v>76.36999999999999</v>
      </c>
      <c r="V6197" s="70">
        <v>0.27</v>
      </c>
      <c r="W6197" s="70">
        <v>76.099999999999994</v>
      </c>
      <c r="X6197" s="70">
        <v>81.97</v>
      </c>
      <c r="Y6197" s="81"/>
      <c r="Z6197" s="70"/>
      <c r="AA6197" s="51"/>
      <c r="AB6197" s="7"/>
      <c r="AC6197" s="26"/>
      <c r="AD6197" s="81">
        <v>81.38</v>
      </c>
      <c r="AE6197" s="67"/>
      <c r="AF6197" s="70">
        <v>1.4003779062182451</v>
      </c>
      <c r="AG6197" s="70">
        <v>0.48912696383904286</v>
      </c>
      <c r="AJ6197" s="132"/>
      <c r="AK6197" s="132"/>
      <c r="AL6197" s="132"/>
      <c r="AM6197" s="132"/>
    </row>
    <row r="6198" spans="1:39" customFormat="1" x14ac:dyDescent="0.2">
      <c r="A6198" s="30">
        <v>6340</v>
      </c>
      <c r="B6198" s="7">
        <v>20151210</v>
      </c>
      <c r="C6198" s="63">
        <v>42348</v>
      </c>
      <c r="D6198" s="7" t="s">
        <v>206</v>
      </c>
      <c r="E6198" s="7" t="s">
        <v>202</v>
      </c>
      <c r="F6198" s="51">
        <v>80</v>
      </c>
      <c r="G6198" s="69">
        <v>16.038</v>
      </c>
      <c r="H6198" s="66">
        <v>-80.267300000000006</v>
      </c>
      <c r="I6198" s="7">
        <v>25</v>
      </c>
      <c r="J6198" s="80">
        <v>43.05</v>
      </c>
      <c r="K6198" s="66">
        <f t="shared" si="0"/>
        <v>25.717500000000001</v>
      </c>
      <c r="L6198" s="52">
        <v>25.8</v>
      </c>
      <c r="M6198" s="52">
        <v>2.9</v>
      </c>
      <c r="N6198" s="7"/>
      <c r="O6198" s="7"/>
      <c r="P6198" s="7"/>
      <c r="Q6198" s="51"/>
      <c r="R6198" s="51"/>
      <c r="S6198" s="70">
        <v>17.765000000000001</v>
      </c>
      <c r="T6198" s="70">
        <v>1.0609999999999999</v>
      </c>
      <c r="U6198" s="70">
        <v>94.039999999999992</v>
      </c>
      <c r="V6198" s="70">
        <v>1.54</v>
      </c>
      <c r="W6198" s="70">
        <v>92.499999999999986</v>
      </c>
      <c r="X6198" s="70">
        <v>78.61</v>
      </c>
      <c r="Y6198" s="81">
        <v>1.3959299999999999</v>
      </c>
      <c r="Z6198" s="70">
        <v>0.33492999999999995</v>
      </c>
      <c r="AA6198" s="51"/>
      <c r="AB6198" s="7"/>
      <c r="AC6198" s="26"/>
      <c r="AD6198" s="81">
        <v>111.80499999999999</v>
      </c>
      <c r="AE6198" s="67"/>
      <c r="AF6198" s="70">
        <v>0.87259921573445842</v>
      </c>
      <c r="AG6198" s="70">
        <v>0.47016493986922325</v>
      </c>
      <c r="AJ6198" s="132"/>
      <c r="AK6198" s="132"/>
      <c r="AL6198" s="132"/>
      <c r="AM6198" s="132"/>
    </row>
    <row r="6199" spans="1:39" customFormat="1" x14ac:dyDescent="0.2">
      <c r="A6199" s="30">
        <v>6341</v>
      </c>
      <c r="B6199" s="7">
        <v>20151210</v>
      </c>
      <c r="C6199" s="63">
        <v>42348</v>
      </c>
      <c r="D6199" s="7" t="s">
        <v>17</v>
      </c>
      <c r="E6199" s="7" t="s">
        <v>76</v>
      </c>
      <c r="F6199" s="51">
        <v>80</v>
      </c>
      <c r="G6199" s="69">
        <v>15.935</v>
      </c>
      <c r="H6199" s="66">
        <v>-80.265583333333296</v>
      </c>
      <c r="I6199" s="7">
        <v>25</v>
      </c>
      <c r="J6199" s="80">
        <v>39.348999999999997</v>
      </c>
      <c r="K6199" s="66">
        <f t="shared" si="0"/>
        <v>25.655816666666666</v>
      </c>
      <c r="L6199" s="52">
        <v>24.8</v>
      </c>
      <c r="M6199" s="52">
        <v>11.8</v>
      </c>
      <c r="N6199" s="7"/>
      <c r="O6199" s="7"/>
      <c r="P6199" s="7"/>
      <c r="Q6199" s="51"/>
      <c r="R6199" s="51"/>
      <c r="S6199" s="70">
        <v>11.559999999999999</v>
      </c>
      <c r="T6199" s="70">
        <v>0.14599999999999999</v>
      </c>
      <c r="U6199" s="70">
        <v>19.265000000000001</v>
      </c>
      <c r="V6199" s="70">
        <v>0.78500000000000003</v>
      </c>
      <c r="W6199" s="70">
        <v>18.48</v>
      </c>
      <c r="X6199" s="70">
        <v>77.905000000000001</v>
      </c>
      <c r="Y6199" s="81">
        <v>0.42008000000000006</v>
      </c>
      <c r="Z6199" s="70">
        <v>0.2740800000000001</v>
      </c>
      <c r="AA6199" s="51"/>
      <c r="AB6199" s="7"/>
      <c r="AC6199" s="26"/>
      <c r="AD6199" s="81">
        <v>30.824999999999999</v>
      </c>
      <c r="AE6199" s="67"/>
      <c r="AF6199" s="70">
        <v>0.75139422576870518</v>
      </c>
      <c r="AG6199" s="70">
        <v>0.37086303021501238</v>
      </c>
      <c r="AJ6199" s="132"/>
      <c r="AK6199" s="132"/>
      <c r="AL6199" s="132"/>
      <c r="AM6199" s="132"/>
    </row>
    <row r="6200" spans="1:39" customFormat="1" x14ac:dyDescent="0.2">
      <c r="A6200" s="30">
        <v>6342</v>
      </c>
      <c r="B6200" s="7">
        <v>20151210</v>
      </c>
      <c r="C6200" s="63">
        <v>42348</v>
      </c>
      <c r="D6200" s="7" t="s">
        <v>211</v>
      </c>
      <c r="E6200" s="7" t="s">
        <v>209</v>
      </c>
      <c r="F6200" s="51">
        <v>80</v>
      </c>
      <c r="G6200" s="69">
        <v>16.748000000000001</v>
      </c>
      <c r="H6200" s="66">
        <v>-80.279133333333306</v>
      </c>
      <c r="I6200" s="7">
        <v>25</v>
      </c>
      <c r="J6200" s="80">
        <v>39.945999999999998</v>
      </c>
      <c r="K6200" s="66">
        <f t="shared" si="0"/>
        <v>25.665766666666666</v>
      </c>
      <c r="L6200" s="52">
        <v>25.5</v>
      </c>
      <c r="M6200" s="52">
        <v>0.3</v>
      </c>
      <c r="N6200" s="7"/>
      <c r="O6200" s="7"/>
      <c r="P6200" s="7"/>
      <c r="Q6200" s="51"/>
      <c r="R6200" s="51"/>
      <c r="S6200" s="70">
        <v>16.21</v>
      </c>
      <c r="T6200" s="70">
        <v>0.126</v>
      </c>
      <c r="U6200" s="70">
        <v>19.16</v>
      </c>
      <c r="V6200" s="70">
        <v>0.79</v>
      </c>
      <c r="W6200" s="70">
        <v>18.37</v>
      </c>
      <c r="X6200" s="70">
        <v>48.84</v>
      </c>
      <c r="Y6200" s="81">
        <v>0.37524000000000007</v>
      </c>
      <c r="Z6200" s="70">
        <v>0.24924000000000007</v>
      </c>
      <c r="AA6200" s="51"/>
      <c r="AB6200" s="7"/>
      <c r="AC6200" s="26"/>
      <c r="AD6200" s="81">
        <v>35.370000000000005</v>
      </c>
      <c r="AE6200" s="67"/>
      <c r="AF6200" s="70">
        <v>2.290620886314807</v>
      </c>
      <c r="AG6200" s="70">
        <v>0.75121036240164785</v>
      </c>
      <c r="AJ6200" s="132"/>
      <c r="AK6200" s="132"/>
      <c r="AL6200" s="132"/>
      <c r="AM6200" s="132"/>
    </row>
    <row r="6201" spans="1:39" customFormat="1" x14ac:dyDescent="0.2">
      <c r="A6201" s="30">
        <v>6343</v>
      </c>
      <c r="B6201" s="7">
        <v>20151210</v>
      </c>
      <c r="C6201" s="63">
        <v>42348</v>
      </c>
      <c r="D6201" s="7" t="s">
        <v>212</v>
      </c>
      <c r="E6201" s="7" t="s">
        <v>209</v>
      </c>
      <c r="F6201" s="51">
        <v>80</v>
      </c>
      <c r="G6201" s="69">
        <v>17.024000000000001</v>
      </c>
      <c r="H6201" s="66">
        <v>-80.283733333333302</v>
      </c>
      <c r="I6201" s="7">
        <v>25</v>
      </c>
      <c r="J6201" s="80">
        <v>40.156999999999996</v>
      </c>
      <c r="K6201" s="66">
        <f t="shared" si="0"/>
        <v>25.669283333333333</v>
      </c>
      <c r="L6201" s="52">
        <v>25.5</v>
      </c>
      <c r="M6201" s="52">
        <v>0.3</v>
      </c>
      <c r="N6201" s="7"/>
      <c r="O6201" s="7"/>
      <c r="P6201" s="7"/>
      <c r="Q6201" s="51"/>
      <c r="R6201" s="51"/>
      <c r="S6201" s="70">
        <v>15.685</v>
      </c>
      <c r="T6201" s="70">
        <v>0.12</v>
      </c>
      <c r="U6201" s="70">
        <v>19.02</v>
      </c>
      <c r="V6201" s="70">
        <v>0.78</v>
      </c>
      <c r="W6201" s="70">
        <v>18.239999999999998</v>
      </c>
      <c r="X6201" s="70">
        <v>43.395000000000003</v>
      </c>
      <c r="Y6201" s="81">
        <v>0.66300000000000003</v>
      </c>
      <c r="Z6201" s="70">
        <v>0.54300000000000004</v>
      </c>
      <c r="AA6201" s="51"/>
      <c r="AB6201" s="7"/>
      <c r="AC6201" s="26"/>
      <c r="AD6201" s="81">
        <v>34.704999999999998</v>
      </c>
      <c r="AE6201" s="67"/>
      <c r="AF6201" s="70">
        <v>4.1501202260425671</v>
      </c>
      <c r="AG6201" s="70">
        <v>0.25525513901524016</v>
      </c>
      <c r="AJ6201" s="132"/>
      <c r="AK6201" s="132"/>
      <c r="AL6201" s="132"/>
      <c r="AM6201" s="132"/>
    </row>
    <row r="6202" spans="1:39" customFormat="1" x14ac:dyDescent="0.2">
      <c r="A6202" s="30">
        <v>6344</v>
      </c>
      <c r="B6202" s="7">
        <v>20151210</v>
      </c>
      <c r="C6202" s="63">
        <v>42348</v>
      </c>
      <c r="D6202" s="7" t="s">
        <v>30</v>
      </c>
      <c r="E6202" s="7" t="s">
        <v>76</v>
      </c>
      <c r="F6202" s="51">
        <v>80</v>
      </c>
      <c r="G6202" s="69">
        <v>11.315</v>
      </c>
      <c r="H6202" s="66">
        <v>-80.188583333333298</v>
      </c>
      <c r="I6202" s="7">
        <v>25</v>
      </c>
      <c r="J6202" s="80">
        <v>39.667999999999999</v>
      </c>
      <c r="K6202" s="66">
        <f t="shared" si="0"/>
        <v>25.661133333333332</v>
      </c>
      <c r="L6202" s="52">
        <v>24.5</v>
      </c>
      <c r="M6202" s="52">
        <v>29.7</v>
      </c>
      <c r="N6202" s="7"/>
      <c r="O6202" s="7"/>
      <c r="P6202" s="7"/>
      <c r="Q6202" s="51"/>
      <c r="R6202" s="51"/>
      <c r="S6202" s="70">
        <v>6.1150000000000002</v>
      </c>
      <c r="T6202" s="70">
        <v>0</v>
      </c>
      <c r="U6202" s="70">
        <v>5.1400000000000006</v>
      </c>
      <c r="V6202" s="70">
        <v>0.47499999999999998</v>
      </c>
      <c r="W6202" s="70">
        <v>4.6650000000000009</v>
      </c>
      <c r="X6202" s="70">
        <v>10.35</v>
      </c>
      <c r="Y6202" s="81">
        <v>0.17655000000000001</v>
      </c>
      <c r="Z6202" s="70">
        <v>0.17655000000000001</v>
      </c>
      <c r="AA6202" s="51"/>
      <c r="AB6202" s="7"/>
      <c r="AC6202" s="26"/>
      <c r="AD6202" s="81">
        <v>11.255000000000001</v>
      </c>
      <c r="AE6202" s="67"/>
      <c r="AF6202" s="70">
        <v>8.0010635781190338</v>
      </c>
      <c r="AG6202" s="70">
        <v>0.67856651029436366</v>
      </c>
      <c r="AJ6202" s="132"/>
      <c r="AK6202" s="132"/>
      <c r="AL6202" s="132"/>
      <c r="AM6202" s="132"/>
    </row>
    <row r="6203" spans="1:39" customFormat="1" x14ac:dyDescent="0.2">
      <c r="A6203" s="30">
        <v>6345</v>
      </c>
      <c r="B6203" s="7">
        <v>20151210</v>
      </c>
      <c r="C6203" s="63">
        <v>42348</v>
      </c>
      <c r="D6203" s="7" t="s">
        <v>29</v>
      </c>
      <c r="E6203" s="7" t="s">
        <v>76</v>
      </c>
      <c r="F6203" s="51">
        <v>80</v>
      </c>
      <c r="G6203" s="69">
        <v>11.954000000000001</v>
      </c>
      <c r="H6203" s="66">
        <v>-80.199233333333297</v>
      </c>
      <c r="I6203" s="7">
        <v>25</v>
      </c>
      <c r="J6203" s="80">
        <v>35.06</v>
      </c>
      <c r="K6203" s="66">
        <f t="shared" si="0"/>
        <v>25.584333333333333</v>
      </c>
      <c r="L6203" s="52">
        <v>23.8</v>
      </c>
      <c r="M6203" s="52">
        <v>30.1</v>
      </c>
      <c r="N6203" s="7"/>
      <c r="O6203" s="7"/>
      <c r="P6203" s="7"/>
      <c r="Q6203" s="51"/>
      <c r="R6203" s="51"/>
      <c r="S6203" s="70">
        <v>2.8050000000000002</v>
      </c>
      <c r="T6203" s="70">
        <v>0</v>
      </c>
      <c r="U6203" s="70">
        <v>3.2149999999999999</v>
      </c>
      <c r="V6203" s="70">
        <v>0.3</v>
      </c>
      <c r="W6203" s="70">
        <v>2.915</v>
      </c>
      <c r="X6203" s="70">
        <v>2.7800000000000002</v>
      </c>
      <c r="Y6203" s="81">
        <v>0.16242600000000001</v>
      </c>
      <c r="Z6203" s="70">
        <v>0.16242600000000001</v>
      </c>
      <c r="AA6203" s="51"/>
      <c r="AB6203" s="7"/>
      <c r="AC6203" s="26"/>
      <c r="AD6203" s="81">
        <v>6.02</v>
      </c>
      <c r="AE6203" s="67"/>
      <c r="AF6203" s="70">
        <v>1.2884742485520788</v>
      </c>
      <c r="AG6203" s="70">
        <v>0.35902268255279929</v>
      </c>
      <c r="AJ6203" s="132"/>
      <c r="AK6203" s="132"/>
      <c r="AL6203" s="132"/>
      <c r="AM6203" s="132"/>
    </row>
    <row r="6204" spans="1:39" customFormat="1" x14ac:dyDescent="0.2">
      <c r="A6204" s="30">
        <v>6346</v>
      </c>
      <c r="B6204" s="7">
        <v>20151210</v>
      </c>
      <c r="C6204" s="63">
        <v>42348</v>
      </c>
      <c r="D6204" s="7" t="s">
        <v>213</v>
      </c>
      <c r="E6204" s="7" t="s">
        <v>214</v>
      </c>
      <c r="F6204" s="51">
        <v>80</v>
      </c>
      <c r="G6204" s="69">
        <v>17.010999999999999</v>
      </c>
      <c r="H6204" s="66">
        <v>-80.283516666666699</v>
      </c>
      <c r="I6204" s="7">
        <v>25</v>
      </c>
      <c r="J6204" s="80">
        <v>37.509</v>
      </c>
      <c r="K6204" s="66">
        <f t="shared" si="0"/>
        <v>25.625150000000001</v>
      </c>
      <c r="L6204" s="52">
        <v>25</v>
      </c>
      <c r="M6204" s="52">
        <v>20.9</v>
      </c>
      <c r="N6204" s="7"/>
      <c r="O6204" s="7"/>
      <c r="P6204" s="7"/>
      <c r="Q6204" s="51"/>
      <c r="R6204" s="51"/>
      <c r="S6204" s="70">
        <v>10.305</v>
      </c>
      <c r="T6204" s="70">
        <v>8.6999999999999994E-2</v>
      </c>
      <c r="U6204" s="70">
        <v>9.0500000000000007</v>
      </c>
      <c r="V6204" s="70">
        <v>0.51500000000000001</v>
      </c>
      <c r="W6204" s="70">
        <v>8.5350000000000001</v>
      </c>
      <c r="X6204" s="70">
        <v>42.58</v>
      </c>
      <c r="Y6204" s="81">
        <v>0.38134800000000002</v>
      </c>
      <c r="Z6204" s="70">
        <v>0.29434800000000005</v>
      </c>
      <c r="AA6204" s="51"/>
      <c r="AB6204" s="7"/>
      <c r="AC6204" s="26"/>
      <c r="AD6204" s="81">
        <v>19.355</v>
      </c>
      <c r="AE6204" s="67"/>
      <c r="AF6204" s="70">
        <v>0.29831386375273633</v>
      </c>
      <c r="AG6204" s="70">
        <v>8.579492913365265E-2</v>
      </c>
      <c r="AJ6204" s="132"/>
      <c r="AK6204" s="132"/>
      <c r="AL6204" s="132"/>
      <c r="AM6204" s="132"/>
    </row>
    <row r="6205" spans="1:39" customFormat="1" x14ac:dyDescent="0.2">
      <c r="A6205" s="30">
        <v>6347</v>
      </c>
      <c r="B6205" s="7">
        <v>20151210</v>
      </c>
      <c r="C6205" s="63">
        <v>42348</v>
      </c>
      <c r="D6205" s="7" t="s">
        <v>31</v>
      </c>
      <c r="E6205" s="7" t="s">
        <v>76</v>
      </c>
      <c r="F6205" s="51">
        <v>80</v>
      </c>
      <c r="G6205" s="69">
        <v>17.463000000000001</v>
      </c>
      <c r="H6205" s="66">
        <v>-80.291049999999998</v>
      </c>
      <c r="I6205" s="7">
        <v>25</v>
      </c>
      <c r="J6205" s="80">
        <v>36.945999999999998</v>
      </c>
      <c r="K6205" s="66">
        <f t="shared" si="0"/>
        <v>25.615766666666666</v>
      </c>
      <c r="L6205" s="52">
        <v>25.3</v>
      </c>
      <c r="M6205" s="52">
        <v>21.7</v>
      </c>
      <c r="N6205" s="7"/>
      <c r="O6205" s="7"/>
      <c r="P6205" s="7"/>
      <c r="Q6205" s="51"/>
      <c r="R6205" s="51"/>
      <c r="S6205" s="70">
        <v>8.088000000000001</v>
      </c>
      <c r="T6205" s="70">
        <v>0.05</v>
      </c>
      <c r="U6205" s="70">
        <v>12.606</v>
      </c>
      <c r="V6205" s="70">
        <v>0.40800000000000003</v>
      </c>
      <c r="W6205" s="70">
        <v>12.198</v>
      </c>
      <c r="X6205" s="70">
        <v>44.994</v>
      </c>
      <c r="Y6205" s="81">
        <v>0.41125</v>
      </c>
      <c r="Z6205" s="70">
        <v>0.36125000000000002</v>
      </c>
      <c r="AA6205" s="51"/>
      <c r="AB6205" s="7"/>
      <c r="AC6205" s="26"/>
      <c r="AD6205" s="81">
        <v>20.694000000000003</v>
      </c>
      <c r="AE6205" s="67"/>
      <c r="AF6205" s="70">
        <v>1.645760476884671</v>
      </c>
      <c r="AG6205" s="70">
        <v>0.80390304946526703</v>
      </c>
      <c r="AJ6205" s="132"/>
      <c r="AK6205" s="132"/>
      <c r="AL6205" s="132"/>
      <c r="AM6205" s="132"/>
    </row>
    <row r="6206" spans="1:39" customFormat="1" x14ac:dyDescent="0.2">
      <c r="A6206" s="30">
        <v>6348</v>
      </c>
      <c r="B6206" s="7">
        <v>20151210</v>
      </c>
      <c r="C6206" s="63">
        <v>42348</v>
      </c>
      <c r="D6206" s="7" t="s">
        <v>19</v>
      </c>
      <c r="E6206" s="7" t="s">
        <v>77</v>
      </c>
      <c r="F6206" s="51">
        <v>80</v>
      </c>
      <c r="G6206" s="69">
        <v>18.791</v>
      </c>
      <c r="H6206" s="66">
        <v>-80.313183333333299</v>
      </c>
      <c r="I6206" s="7">
        <v>25</v>
      </c>
      <c r="J6206" s="80">
        <v>31.786000000000001</v>
      </c>
      <c r="K6206" s="66">
        <f t="shared" si="0"/>
        <v>25.529766666666667</v>
      </c>
      <c r="L6206" s="52">
        <v>25.3</v>
      </c>
      <c r="M6206" s="52">
        <v>10.3</v>
      </c>
      <c r="N6206" s="7"/>
      <c r="O6206" s="7"/>
      <c r="P6206" s="7"/>
      <c r="Q6206" s="51"/>
      <c r="R6206" s="51"/>
      <c r="S6206" s="70">
        <v>10.404999999999999</v>
      </c>
      <c r="T6206" s="70">
        <v>5.7000000000000002E-2</v>
      </c>
      <c r="U6206" s="70">
        <v>62.220000000000006</v>
      </c>
      <c r="V6206" s="70">
        <v>0.75</v>
      </c>
      <c r="W6206" s="70">
        <v>61.470000000000006</v>
      </c>
      <c r="X6206" s="70">
        <v>61.634999999999998</v>
      </c>
      <c r="Y6206" s="81">
        <v>0.26085000000000003</v>
      </c>
      <c r="Z6206" s="70">
        <v>0.20385000000000003</v>
      </c>
      <c r="AA6206" s="51"/>
      <c r="AB6206" s="7"/>
      <c r="AC6206" s="26"/>
      <c r="AD6206" s="81">
        <v>72.625</v>
      </c>
      <c r="AE6206" s="67"/>
      <c r="AF6206" s="70">
        <v>2.5671677146860352</v>
      </c>
      <c r="AG6206" s="70">
        <v>0.94380651254738102</v>
      </c>
      <c r="AJ6206" s="132"/>
      <c r="AK6206" s="132"/>
      <c r="AL6206" s="132"/>
      <c r="AM6206" s="132"/>
    </row>
    <row r="6207" spans="1:39" customFormat="1" x14ac:dyDescent="0.2">
      <c r="A6207" s="30">
        <v>6349</v>
      </c>
      <c r="B6207" s="7">
        <v>20151210</v>
      </c>
      <c r="C6207" s="63">
        <v>42348</v>
      </c>
      <c r="D6207" s="7" t="s">
        <v>218</v>
      </c>
      <c r="E6207" s="7" t="s">
        <v>219</v>
      </c>
      <c r="F6207" s="51">
        <v>80</v>
      </c>
      <c r="G6207" s="69">
        <v>19.707000000000001</v>
      </c>
      <c r="H6207" s="66">
        <v>-80.328450000000004</v>
      </c>
      <c r="I6207" s="7">
        <v>25</v>
      </c>
      <c r="J6207" s="80">
        <v>32.435000000000002</v>
      </c>
      <c r="K6207" s="66">
        <f t="shared" si="0"/>
        <v>25.540583333333334</v>
      </c>
      <c r="L6207" s="52">
        <v>25.9</v>
      </c>
      <c r="M6207" s="52">
        <v>0.3</v>
      </c>
      <c r="N6207" s="7"/>
      <c r="O6207" s="7"/>
      <c r="P6207" s="7"/>
      <c r="Q6207" s="51"/>
      <c r="R6207" s="51"/>
      <c r="S6207" s="70">
        <v>9.7850000000000001</v>
      </c>
      <c r="T6207" s="70">
        <v>3.1E-2</v>
      </c>
      <c r="U6207" s="70">
        <v>114.06</v>
      </c>
      <c r="V6207" s="70">
        <v>0.69500000000000006</v>
      </c>
      <c r="W6207" s="70">
        <v>113.36500000000001</v>
      </c>
      <c r="X6207" s="70">
        <v>52.454999999999998</v>
      </c>
      <c r="Y6207" s="81">
        <v>0.18565000000000001</v>
      </c>
      <c r="Z6207" s="70">
        <v>0.15465000000000001</v>
      </c>
      <c r="AA6207" s="51"/>
      <c r="AB6207" s="7"/>
      <c r="AC6207" s="26"/>
      <c r="AD6207" s="81">
        <v>123.845</v>
      </c>
      <c r="AE6207" s="67"/>
      <c r="AF6207" s="70">
        <v>2.5970854020826453</v>
      </c>
      <c r="AG6207" s="70">
        <v>0.82853131562046212</v>
      </c>
      <c r="AJ6207" s="132"/>
      <c r="AK6207" s="132"/>
      <c r="AL6207" s="132"/>
      <c r="AM6207" s="132"/>
    </row>
    <row r="6208" spans="1:39" customFormat="1" x14ac:dyDescent="0.2">
      <c r="A6208" s="30">
        <v>6350</v>
      </c>
      <c r="B6208" s="7">
        <v>20151210</v>
      </c>
      <c r="C6208" s="63">
        <v>42348</v>
      </c>
      <c r="D6208" s="7" t="s">
        <v>220</v>
      </c>
      <c r="E6208" s="7" t="s">
        <v>219</v>
      </c>
      <c r="F6208" s="51">
        <v>80</v>
      </c>
      <c r="G6208" s="69">
        <v>19.809000000000001</v>
      </c>
      <c r="H6208" s="66">
        <v>-80.330150000000003</v>
      </c>
      <c r="I6208" s="7">
        <v>25</v>
      </c>
      <c r="J6208" s="80">
        <v>32.207000000000001</v>
      </c>
      <c r="K6208" s="66">
        <f t="shared" si="0"/>
        <v>25.536783333333332</v>
      </c>
      <c r="L6208" s="52">
        <v>26.1</v>
      </c>
      <c r="M6208" s="52">
        <v>3.4</v>
      </c>
      <c r="N6208" s="7"/>
      <c r="O6208" s="7"/>
      <c r="P6208" s="7"/>
      <c r="Q6208" s="51"/>
      <c r="R6208" s="51"/>
      <c r="S6208" s="70">
        <v>9.5599999999999987</v>
      </c>
      <c r="T6208" s="70">
        <v>8.1000000000000003E-2</v>
      </c>
      <c r="U6208" s="70">
        <v>70.510000000000005</v>
      </c>
      <c r="V6208" s="70">
        <v>0.86999999999999988</v>
      </c>
      <c r="W6208" s="70">
        <v>69.64</v>
      </c>
      <c r="X6208" s="70">
        <v>49.524999999999999</v>
      </c>
      <c r="Y6208" s="81">
        <v>0.25380000000000003</v>
      </c>
      <c r="Z6208" s="70">
        <v>0.17280000000000001</v>
      </c>
      <c r="AA6208" s="51"/>
      <c r="AB6208" s="7"/>
      <c r="AC6208" s="26"/>
      <c r="AD6208" s="81">
        <v>80.070000000000007</v>
      </c>
      <c r="AE6208" s="67"/>
      <c r="AF6208" s="70">
        <v>2.3002098886855151</v>
      </c>
      <c r="AG6208" s="70">
        <v>0.86319114633168215</v>
      </c>
      <c r="AJ6208" s="132"/>
      <c r="AK6208" s="132"/>
      <c r="AL6208" s="132"/>
      <c r="AM6208" s="132"/>
    </row>
    <row r="6209" spans="1:39" customFormat="1" x14ac:dyDescent="0.2">
      <c r="A6209" s="30">
        <v>6351</v>
      </c>
      <c r="B6209" s="7">
        <v>20151210</v>
      </c>
      <c r="C6209" s="63">
        <v>42348</v>
      </c>
      <c r="D6209" s="7" t="s">
        <v>221</v>
      </c>
      <c r="E6209" s="7" t="s">
        <v>222</v>
      </c>
      <c r="F6209" s="51">
        <v>80</v>
      </c>
      <c r="G6209" s="69">
        <v>19.611999999999998</v>
      </c>
      <c r="H6209" s="66">
        <v>-80.326866666666703</v>
      </c>
      <c r="I6209" s="7">
        <v>25</v>
      </c>
      <c r="J6209" s="80">
        <v>31.14</v>
      </c>
      <c r="K6209" s="66">
        <f t="shared" si="0"/>
        <v>25.518999999999998</v>
      </c>
      <c r="L6209" s="52">
        <v>25.8</v>
      </c>
      <c r="M6209" s="52">
        <v>4.7</v>
      </c>
      <c r="N6209" s="7"/>
      <c r="O6209" s="7"/>
      <c r="P6209" s="7"/>
      <c r="Q6209" s="51"/>
      <c r="R6209" s="51"/>
      <c r="S6209" s="70">
        <v>10.235000000000001</v>
      </c>
      <c r="T6209" s="70">
        <v>0.125</v>
      </c>
      <c r="U6209" s="70">
        <v>165.45000000000002</v>
      </c>
      <c r="V6209" s="70">
        <v>1.0649999999999999</v>
      </c>
      <c r="W6209" s="70">
        <v>164.38500000000002</v>
      </c>
      <c r="X6209" s="70">
        <v>67.41</v>
      </c>
      <c r="Y6209" s="81">
        <v>0.34544999999999998</v>
      </c>
      <c r="Z6209" s="70">
        <v>0.22044999999999998</v>
      </c>
      <c r="AA6209" s="51"/>
      <c r="AB6209" s="7"/>
      <c r="AC6209" s="26"/>
      <c r="AD6209" s="81">
        <v>175.68500000000003</v>
      </c>
      <c r="AE6209" s="67"/>
      <c r="AF6209" s="70">
        <v>1.7352258690033802</v>
      </c>
      <c r="AG6209" s="70">
        <v>0.36831942267915085</v>
      </c>
      <c r="AJ6209" s="132"/>
      <c r="AK6209" s="132"/>
      <c r="AL6209" s="132"/>
      <c r="AM6209" s="132"/>
    </row>
    <row r="6210" spans="1:39" customFormat="1" x14ac:dyDescent="0.2">
      <c r="A6210" s="30">
        <v>6352</v>
      </c>
      <c r="B6210" s="7">
        <v>20151210</v>
      </c>
      <c r="C6210" s="63">
        <v>42348</v>
      </c>
      <c r="D6210" s="7" t="s">
        <v>226</v>
      </c>
      <c r="E6210" s="7" t="s">
        <v>227</v>
      </c>
      <c r="F6210" s="51">
        <v>80</v>
      </c>
      <c r="G6210" s="69">
        <v>20.271999999999998</v>
      </c>
      <c r="H6210" s="66">
        <v>-80.337866666666699</v>
      </c>
      <c r="I6210" s="7">
        <v>25</v>
      </c>
      <c r="J6210" s="80">
        <v>29.376999999999999</v>
      </c>
      <c r="K6210" s="66">
        <f t="shared" si="0"/>
        <v>25.489616666666667</v>
      </c>
      <c r="L6210" s="52">
        <v>24.9</v>
      </c>
      <c r="M6210" s="52">
        <v>1.8</v>
      </c>
      <c r="N6210" s="7"/>
      <c r="O6210" s="7"/>
      <c r="P6210" s="7"/>
      <c r="Q6210" s="51"/>
      <c r="R6210" s="51"/>
      <c r="S6210" s="70">
        <v>13.045</v>
      </c>
      <c r="T6210" s="70">
        <v>2.9000000000000001E-2</v>
      </c>
      <c r="U6210" s="70">
        <v>57.655000000000001</v>
      </c>
      <c r="V6210" s="70">
        <v>1.3850000000000002</v>
      </c>
      <c r="W6210" s="70">
        <v>56.27</v>
      </c>
      <c r="X6210" s="70">
        <v>51.685000000000002</v>
      </c>
      <c r="Y6210" s="81">
        <v>0.17860000000000001</v>
      </c>
      <c r="Z6210" s="70">
        <v>0.14960000000000001</v>
      </c>
      <c r="AA6210" s="51"/>
      <c r="AB6210" s="7"/>
      <c r="AC6210" s="26"/>
      <c r="AD6210" s="81">
        <v>70.7</v>
      </c>
      <c r="AE6210" s="67"/>
      <c r="AF6210" s="70">
        <v>11.731185500324575</v>
      </c>
      <c r="AG6210" s="70">
        <v>2.3409786158218497</v>
      </c>
      <c r="AJ6210" s="132"/>
      <c r="AK6210" s="132"/>
      <c r="AL6210" s="132"/>
      <c r="AM6210" s="132"/>
    </row>
    <row r="6211" spans="1:39" customFormat="1" x14ac:dyDescent="0.2">
      <c r="A6211" s="30">
        <v>6353</v>
      </c>
      <c r="B6211" s="7">
        <v>20151210</v>
      </c>
      <c r="C6211" s="63">
        <v>42348</v>
      </c>
      <c r="D6211" s="7" t="s">
        <v>228</v>
      </c>
      <c r="E6211" s="7" t="s">
        <v>227</v>
      </c>
      <c r="F6211" s="51">
        <v>80</v>
      </c>
      <c r="G6211" s="69">
        <v>20.747</v>
      </c>
      <c r="H6211" s="66">
        <v>-80.345783333333301</v>
      </c>
      <c r="I6211" s="7">
        <v>25</v>
      </c>
      <c r="J6211" s="80">
        <v>29.370999999999999</v>
      </c>
      <c r="K6211" s="66">
        <f t="shared" si="0"/>
        <v>25.489516666666667</v>
      </c>
      <c r="L6211" s="52">
        <v>24.8</v>
      </c>
      <c r="M6211" s="52">
        <v>0.4</v>
      </c>
      <c r="N6211" s="7"/>
      <c r="O6211" s="7"/>
      <c r="P6211" s="7"/>
      <c r="Q6211" s="51"/>
      <c r="R6211" s="51"/>
      <c r="S6211" s="70">
        <v>15.89</v>
      </c>
      <c r="T6211" s="70">
        <v>1.9E-2</v>
      </c>
      <c r="U6211" s="70">
        <v>58.94</v>
      </c>
      <c r="V6211" s="70">
        <v>1.32</v>
      </c>
      <c r="W6211" s="70">
        <v>57.62</v>
      </c>
      <c r="X6211" s="70">
        <v>47.65</v>
      </c>
      <c r="Y6211" s="81">
        <v>0.18565000000000001</v>
      </c>
      <c r="Z6211" s="70">
        <v>0.16665000000000002</v>
      </c>
      <c r="AA6211" s="51"/>
      <c r="AB6211" s="7"/>
      <c r="AC6211" s="26"/>
      <c r="AD6211" s="81">
        <v>74.83</v>
      </c>
      <c r="AE6211" s="67"/>
      <c r="AF6211" s="70">
        <v>0.99648912636400988</v>
      </c>
      <c r="AG6211" s="70">
        <v>0.66248580318149686</v>
      </c>
      <c r="AJ6211" s="132"/>
      <c r="AK6211" s="132"/>
      <c r="AL6211" s="132"/>
      <c r="AM6211" s="132"/>
    </row>
    <row r="6212" spans="1:39" customFormat="1" x14ac:dyDescent="0.2">
      <c r="A6212" s="30">
        <v>6354</v>
      </c>
      <c r="B6212" s="7">
        <v>20151210</v>
      </c>
      <c r="C6212" s="63">
        <v>42348</v>
      </c>
      <c r="D6212" s="7" t="s">
        <v>233</v>
      </c>
      <c r="E6212" s="7" t="s">
        <v>234</v>
      </c>
      <c r="F6212" s="51">
        <v>80</v>
      </c>
      <c r="G6212" s="69">
        <v>20.053999999999998</v>
      </c>
      <c r="H6212" s="66">
        <v>-80.334233333333302</v>
      </c>
      <c r="I6212" s="7">
        <v>25</v>
      </c>
      <c r="J6212" s="80">
        <v>27.786000000000001</v>
      </c>
      <c r="K6212" s="66">
        <f t="shared" si="0"/>
        <v>25.463100000000001</v>
      </c>
      <c r="L6212" s="52">
        <v>24.5</v>
      </c>
      <c r="M6212" s="52">
        <v>14.4</v>
      </c>
      <c r="N6212" s="7"/>
      <c r="O6212" s="7"/>
      <c r="P6212" s="7"/>
      <c r="Q6212" s="51"/>
      <c r="R6212" s="51"/>
      <c r="S6212" s="70">
        <v>14.92</v>
      </c>
      <c r="T6212" s="70">
        <v>0.17599999999999999</v>
      </c>
      <c r="U6212" s="70">
        <v>75.774999999999991</v>
      </c>
      <c r="V6212" s="70">
        <v>1.925</v>
      </c>
      <c r="W6212" s="70">
        <v>73.849999999999994</v>
      </c>
      <c r="X6212" s="70">
        <v>46.46</v>
      </c>
      <c r="Y6212" s="81">
        <v>0.34310000000000002</v>
      </c>
      <c r="Z6212" s="70">
        <v>0.16710000000000003</v>
      </c>
      <c r="AA6212" s="51"/>
      <c r="AB6212" s="7"/>
      <c r="AC6212" s="26"/>
      <c r="AD6212" s="81">
        <v>90.694999999999993</v>
      </c>
      <c r="AE6212" s="67"/>
      <c r="AF6212" s="70">
        <v>0.70383277400999167</v>
      </c>
      <c r="AG6212" s="70">
        <v>0.23315988742498756</v>
      </c>
      <c r="AJ6212" s="132"/>
      <c r="AK6212" s="132"/>
      <c r="AL6212" s="132"/>
      <c r="AM6212" s="132"/>
    </row>
    <row r="6213" spans="1:39" customFormat="1" x14ac:dyDescent="0.2">
      <c r="A6213" s="30">
        <v>6355</v>
      </c>
      <c r="B6213" s="7">
        <v>20151210</v>
      </c>
      <c r="C6213" s="63">
        <v>42348</v>
      </c>
      <c r="D6213" s="7" t="s">
        <v>229</v>
      </c>
      <c r="E6213" s="7" t="s">
        <v>230</v>
      </c>
      <c r="F6213" s="51">
        <v>80</v>
      </c>
      <c r="G6213" s="69">
        <v>20.43</v>
      </c>
      <c r="H6213" s="66">
        <v>-80.340500000000006</v>
      </c>
      <c r="I6213" s="7">
        <v>25</v>
      </c>
      <c r="J6213" s="80">
        <v>29.215</v>
      </c>
      <c r="K6213" s="66">
        <f t="shared" si="0"/>
        <v>25.486916666666666</v>
      </c>
      <c r="L6213" s="52">
        <v>24.7</v>
      </c>
      <c r="M6213" s="52">
        <v>10.6</v>
      </c>
      <c r="N6213" s="7"/>
      <c r="O6213" s="7"/>
      <c r="P6213" s="7"/>
      <c r="Q6213" s="51"/>
      <c r="R6213" s="51"/>
      <c r="S6213" s="70">
        <v>8.3099999999999987</v>
      </c>
      <c r="T6213" s="70">
        <v>0.42599999999999999</v>
      </c>
      <c r="U6213" s="70">
        <v>90.009999999999991</v>
      </c>
      <c r="V6213" s="70">
        <v>1.2250000000000001</v>
      </c>
      <c r="W6213" s="70">
        <v>88.784999999999997</v>
      </c>
      <c r="X6213" s="70">
        <v>52.474999999999994</v>
      </c>
      <c r="Y6213" s="81">
        <v>0.50524999999999998</v>
      </c>
      <c r="Z6213" s="70">
        <v>7.9249999999999987E-2</v>
      </c>
      <c r="AA6213" s="51"/>
      <c r="AB6213" s="7"/>
      <c r="AC6213" s="26"/>
      <c r="AD6213" s="81">
        <v>98.32</v>
      </c>
      <c r="AE6213" s="67"/>
      <c r="AF6213" s="70">
        <v>1.370460218821635</v>
      </c>
      <c r="AG6213" s="70">
        <v>0.39456494983728546</v>
      </c>
      <c r="AJ6213" s="132"/>
      <c r="AK6213" s="132"/>
      <c r="AL6213" s="132"/>
      <c r="AM6213" s="132"/>
    </row>
    <row r="6214" spans="1:39" customFormat="1" x14ac:dyDescent="0.2">
      <c r="A6214" s="30">
        <v>6356</v>
      </c>
      <c r="B6214" s="7">
        <v>20151210</v>
      </c>
      <c r="C6214" s="63">
        <v>42348</v>
      </c>
      <c r="D6214" s="7" t="s">
        <v>231</v>
      </c>
      <c r="E6214" s="7" t="s">
        <v>230</v>
      </c>
      <c r="F6214" s="51">
        <v>80</v>
      </c>
      <c r="G6214" s="69">
        <v>20.739000000000001</v>
      </c>
      <c r="H6214" s="66">
        <v>-80.345650000000006</v>
      </c>
      <c r="I6214" s="7">
        <v>25</v>
      </c>
      <c r="J6214" s="80">
        <v>28.216000000000001</v>
      </c>
      <c r="K6214" s="66">
        <f t="shared" si="0"/>
        <v>25.470266666666667</v>
      </c>
      <c r="L6214" s="52">
        <v>24.7</v>
      </c>
      <c r="M6214" s="52">
        <v>6.9</v>
      </c>
      <c r="N6214" s="7"/>
      <c r="O6214" s="7"/>
      <c r="P6214" s="7"/>
      <c r="Q6214" s="51"/>
      <c r="R6214" s="51"/>
      <c r="S6214" s="70">
        <v>9.0749999999999993</v>
      </c>
      <c r="T6214" s="70">
        <v>0.372</v>
      </c>
      <c r="U6214" s="70">
        <v>97.759999999999991</v>
      </c>
      <c r="V6214" s="70">
        <v>1.2749999999999999</v>
      </c>
      <c r="W6214" s="70">
        <v>96.484999999999985</v>
      </c>
      <c r="X6214" s="70">
        <v>50.16</v>
      </c>
      <c r="Y6214" s="81">
        <v>0.46765000000000007</v>
      </c>
      <c r="Z6214" s="70">
        <v>9.5650000000000068E-2</v>
      </c>
      <c r="AA6214" s="51"/>
      <c r="AB6214" s="7"/>
      <c r="AC6214" s="26"/>
      <c r="AD6214" s="81">
        <v>106.83499999999999</v>
      </c>
      <c r="AE6214" s="67"/>
      <c r="AF6214" s="70">
        <v>2.3604288235735638</v>
      </c>
      <c r="AG6214" s="70">
        <v>0.61479770179727145</v>
      </c>
      <c r="AJ6214" s="132"/>
      <c r="AK6214" s="132"/>
      <c r="AL6214" s="132"/>
      <c r="AM6214" s="132"/>
    </row>
    <row r="6215" spans="1:39" customFormat="1" x14ac:dyDescent="0.2">
      <c r="A6215" s="30">
        <v>6357</v>
      </c>
      <c r="B6215" s="7">
        <v>20151210</v>
      </c>
      <c r="C6215" s="63">
        <v>42348</v>
      </c>
      <c r="D6215" s="7" t="s">
        <v>21</v>
      </c>
      <c r="E6215" s="7" t="s">
        <v>77</v>
      </c>
      <c r="F6215" s="51">
        <v>80</v>
      </c>
      <c r="G6215" s="69">
        <v>19.498999999999999</v>
      </c>
      <c r="H6215" s="66">
        <v>-80.324983333333293</v>
      </c>
      <c r="I6215" s="7">
        <v>25</v>
      </c>
      <c r="J6215" s="80">
        <v>27.809000000000001</v>
      </c>
      <c r="K6215" s="66">
        <f t="shared" si="0"/>
        <v>25.463483333333333</v>
      </c>
      <c r="L6215" s="52">
        <v>23.6</v>
      </c>
      <c r="M6215" s="52">
        <v>16.2</v>
      </c>
      <c r="N6215" s="7"/>
      <c r="O6215" s="7"/>
      <c r="P6215" s="7"/>
      <c r="Q6215" s="51"/>
      <c r="R6215" s="51"/>
      <c r="S6215" s="70">
        <v>10.035</v>
      </c>
      <c r="T6215" s="70">
        <v>6.2E-2</v>
      </c>
      <c r="U6215" s="70">
        <v>54.805</v>
      </c>
      <c r="V6215" s="70">
        <v>1.4149999999999998</v>
      </c>
      <c r="W6215" s="70">
        <v>53.39</v>
      </c>
      <c r="X6215" s="70">
        <v>40.67</v>
      </c>
      <c r="Y6215" s="81">
        <v>0.20679999999999998</v>
      </c>
      <c r="Z6215" s="70">
        <v>0.14479999999999998</v>
      </c>
      <c r="AA6215" s="51"/>
      <c r="AB6215" s="7"/>
      <c r="AC6215" s="26"/>
      <c r="AD6215" s="81">
        <v>64.84</v>
      </c>
      <c r="AE6215" s="67"/>
      <c r="AF6215" s="70">
        <v>5.3372387195362583</v>
      </c>
      <c r="AG6215" s="70">
        <v>0.80106551695203843</v>
      </c>
      <c r="AJ6215" s="132"/>
      <c r="AK6215" s="132"/>
      <c r="AL6215" s="132"/>
      <c r="AM6215" s="132"/>
    </row>
    <row r="6216" spans="1:39" customFormat="1" x14ac:dyDescent="0.2">
      <c r="A6216" s="30">
        <v>6358</v>
      </c>
      <c r="B6216" s="7">
        <v>20151210</v>
      </c>
      <c r="C6216" s="63">
        <v>42348</v>
      </c>
      <c r="D6216" s="7" t="s">
        <v>20</v>
      </c>
      <c r="E6216" s="7" t="s">
        <v>77</v>
      </c>
      <c r="F6216" s="51">
        <v>80</v>
      </c>
      <c r="G6216" s="69">
        <v>15.044</v>
      </c>
      <c r="H6216" s="66">
        <v>-80.250733333333301</v>
      </c>
      <c r="I6216" s="7">
        <v>25</v>
      </c>
      <c r="J6216" s="80">
        <v>29.535</v>
      </c>
      <c r="K6216" s="66">
        <f t="shared" si="0"/>
        <v>25.492249999999999</v>
      </c>
      <c r="L6216" s="52">
        <v>23.8</v>
      </c>
      <c r="M6216" s="52">
        <v>30.2</v>
      </c>
      <c r="N6216" s="7"/>
      <c r="O6216" s="7"/>
      <c r="P6216" s="7"/>
      <c r="Q6216" s="51"/>
      <c r="R6216" s="51"/>
      <c r="S6216" s="70">
        <v>2.5550000000000002</v>
      </c>
      <c r="T6216" s="70">
        <v>0</v>
      </c>
      <c r="U6216" s="70">
        <v>6.8049999999999997</v>
      </c>
      <c r="V6216" s="70">
        <v>0.36</v>
      </c>
      <c r="W6216" s="70">
        <v>6.4449999999999994</v>
      </c>
      <c r="X6216" s="70">
        <v>1.32</v>
      </c>
      <c r="Y6216" s="81">
        <v>7.5200000000000003E-2</v>
      </c>
      <c r="Z6216" s="70">
        <v>7.5200000000000003E-2</v>
      </c>
      <c r="AA6216" s="51"/>
      <c r="AB6216" s="7"/>
      <c r="AC6216" s="26"/>
      <c r="AD6216" s="81">
        <v>9.36</v>
      </c>
      <c r="AE6216" s="67"/>
      <c r="AF6216" s="70">
        <v>4.445461499060384</v>
      </c>
      <c r="AG6216" s="70">
        <v>2.5721444069163768E-2</v>
      </c>
      <c r="AJ6216" s="132"/>
      <c r="AK6216" s="132"/>
      <c r="AL6216" s="132"/>
      <c r="AM6216" s="132"/>
    </row>
    <row r="6217" spans="1:39" customFormat="1" x14ac:dyDescent="0.2">
      <c r="A6217" s="30">
        <v>6359</v>
      </c>
      <c r="B6217" s="7">
        <v>20151210</v>
      </c>
      <c r="C6217" s="63">
        <v>42348</v>
      </c>
      <c r="D6217" s="7" t="s">
        <v>28</v>
      </c>
      <c r="E6217" s="7" t="s">
        <v>77</v>
      </c>
      <c r="F6217" s="51">
        <v>80</v>
      </c>
      <c r="G6217" s="69">
        <v>12.778</v>
      </c>
      <c r="H6217" s="66">
        <v>-80.212966666666702</v>
      </c>
      <c r="I6217" s="7">
        <v>25</v>
      </c>
      <c r="J6217" s="80">
        <v>28.073</v>
      </c>
      <c r="K6217" s="66">
        <f t="shared" si="0"/>
        <v>25.467883333333333</v>
      </c>
      <c r="L6217" s="52">
        <v>23.8</v>
      </c>
      <c r="M6217" s="52">
        <v>31.2</v>
      </c>
      <c r="N6217" s="7"/>
      <c r="O6217" s="7"/>
      <c r="P6217" s="7"/>
      <c r="Q6217" s="51"/>
      <c r="R6217" s="51"/>
      <c r="S6217" s="70">
        <v>2.145</v>
      </c>
      <c r="T6217" s="70">
        <v>0</v>
      </c>
      <c r="U6217" s="70">
        <v>2.875</v>
      </c>
      <c r="V6217" s="70">
        <v>0.23499999999999999</v>
      </c>
      <c r="W6217" s="70">
        <v>2.64</v>
      </c>
      <c r="X6217" s="70">
        <v>0.55000000000000004</v>
      </c>
      <c r="Y6217" s="81">
        <v>0.1222</v>
      </c>
      <c r="Z6217" s="70">
        <v>0.1222</v>
      </c>
      <c r="AA6217" s="51"/>
      <c r="AB6217" s="7"/>
      <c r="AC6217" s="26"/>
      <c r="AD6217" s="81">
        <v>5.0199999999999996</v>
      </c>
      <c r="AE6217" s="67"/>
      <c r="AF6217" s="70">
        <v>0.44301190952672509</v>
      </c>
      <c r="AG6217" s="70">
        <v>0.10017224202978472</v>
      </c>
      <c r="AJ6217" s="132"/>
      <c r="AK6217" s="132"/>
      <c r="AL6217" s="132"/>
      <c r="AM6217" s="132"/>
    </row>
    <row r="6218" spans="1:39" customFormat="1" x14ac:dyDescent="0.2">
      <c r="A6218" s="30">
        <v>6360</v>
      </c>
      <c r="B6218" s="7">
        <v>20151210</v>
      </c>
      <c r="C6218" s="63">
        <v>42348</v>
      </c>
      <c r="D6218" s="7" t="s">
        <v>22</v>
      </c>
      <c r="E6218" s="7" t="s">
        <v>77</v>
      </c>
      <c r="F6218" s="51">
        <v>80</v>
      </c>
      <c r="G6218" s="69">
        <v>14.569000000000001</v>
      </c>
      <c r="H6218" s="66">
        <v>-80.242816666666698</v>
      </c>
      <c r="I6218" s="7">
        <v>25</v>
      </c>
      <c r="J6218" s="80">
        <v>24.309000000000001</v>
      </c>
      <c r="K6218" s="66">
        <f t="shared" si="0"/>
        <v>25.405149999999999</v>
      </c>
      <c r="L6218" s="52">
        <v>23.7</v>
      </c>
      <c r="M6218" s="52">
        <v>18.399999999999999</v>
      </c>
      <c r="N6218" s="7"/>
      <c r="O6218" s="7"/>
      <c r="P6218" s="7"/>
      <c r="Q6218" s="51"/>
      <c r="R6218" s="51"/>
      <c r="S6218" s="70">
        <v>9.07</v>
      </c>
      <c r="T6218" s="70">
        <v>0</v>
      </c>
      <c r="U6218" s="70">
        <v>42.69</v>
      </c>
      <c r="V6218" s="70">
        <v>1.1850000000000001</v>
      </c>
      <c r="W6218" s="70">
        <v>41.504999999999995</v>
      </c>
      <c r="X6218" s="70">
        <v>22.509999999999998</v>
      </c>
      <c r="Y6218" s="81">
        <v>0.22795000000000001</v>
      </c>
      <c r="Z6218" s="70">
        <v>0.22795000000000001</v>
      </c>
      <c r="AA6218" s="51"/>
      <c r="AB6218" s="7"/>
      <c r="AC6218" s="26"/>
      <c r="AD6218" s="81">
        <v>51.76</v>
      </c>
      <c r="AE6218" s="67"/>
      <c r="AF6218" s="70">
        <v>0.60564138973393833</v>
      </c>
      <c r="AG6218" s="70">
        <v>8.562510790166758E-2</v>
      </c>
      <c r="AJ6218" s="132"/>
      <c r="AK6218" s="132"/>
      <c r="AL6218" s="132"/>
      <c r="AM6218" s="132"/>
    </row>
    <row r="6219" spans="1:39" customFormat="1" x14ac:dyDescent="0.2">
      <c r="A6219" s="30">
        <v>6361</v>
      </c>
      <c r="B6219" s="7">
        <v>20151210</v>
      </c>
      <c r="C6219" s="63">
        <v>42348</v>
      </c>
      <c r="D6219" s="7" t="s">
        <v>241</v>
      </c>
      <c r="E6219" s="7" t="s">
        <v>240</v>
      </c>
      <c r="F6219" s="51">
        <v>80</v>
      </c>
      <c r="G6219" s="69">
        <v>19.913</v>
      </c>
      <c r="H6219" s="66">
        <v>-80.331883333333295</v>
      </c>
      <c r="I6219" s="7">
        <v>25</v>
      </c>
      <c r="J6219" s="80">
        <v>20.78</v>
      </c>
      <c r="K6219" s="66">
        <f t="shared" si="0"/>
        <v>25.346333333333334</v>
      </c>
      <c r="L6219" s="52">
        <v>24.2</v>
      </c>
      <c r="M6219" s="52">
        <v>21.2</v>
      </c>
      <c r="N6219" s="7"/>
      <c r="O6219" s="7"/>
      <c r="P6219" s="7"/>
      <c r="Q6219" s="51"/>
      <c r="R6219" s="51"/>
      <c r="S6219" s="70">
        <v>7.22</v>
      </c>
      <c r="T6219" s="70">
        <v>0.20399999999999999</v>
      </c>
      <c r="U6219" s="70">
        <v>6.74</v>
      </c>
      <c r="V6219" s="70">
        <v>0.45999999999999996</v>
      </c>
      <c r="W6219" s="70">
        <v>6.28</v>
      </c>
      <c r="X6219" s="70">
        <v>3.855</v>
      </c>
      <c r="Y6219" s="81">
        <v>0.36425000000000002</v>
      </c>
      <c r="Z6219" s="70">
        <v>0.16025000000000003</v>
      </c>
      <c r="AA6219" s="51"/>
      <c r="AB6219" s="7"/>
      <c r="AC6219" s="26"/>
      <c r="AD6219" s="81">
        <v>13.96</v>
      </c>
      <c r="AE6219" s="67"/>
      <c r="AF6219" s="70">
        <v>1.0866257486486686</v>
      </c>
      <c r="AG6219" s="70">
        <v>0.38352802345100417</v>
      </c>
      <c r="AJ6219" s="132"/>
      <c r="AK6219" s="132"/>
      <c r="AL6219" s="132"/>
      <c r="AM6219" s="132"/>
    </row>
    <row r="6220" spans="1:39" customFormat="1" x14ac:dyDescent="0.2">
      <c r="A6220" s="30">
        <v>6362</v>
      </c>
      <c r="B6220" s="7">
        <v>20151210</v>
      </c>
      <c r="C6220" s="63">
        <v>42348</v>
      </c>
      <c r="D6220" s="7" t="s">
        <v>242</v>
      </c>
      <c r="E6220" s="7" t="s">
        <v>240</v>
      </c>
      <c r="F6220" s="51">
        <v>80</v>
      </c>
      <c r="G6220" s="69">
        <v>20.013000000000002</v>
      </c>
      <c r="H6220" s="66">
        <v>-80.333550000000002</v>
      </c>
      <c r="I6220" s="7">
        <v>25</v>
      </c>
      <c r="J6220" s="80">
        <v>20.46</v>
      </c>
      <c r="K6220" s="66">
        <f t="shared" si="0"/>
        <v>25.341000000000001</v>
      </c>
      <c r="L6220" s="52">
        <v>24.2</v>
      </c>
      <c r="M6220" s="52">
        <v>26.1</v>
      </c>
      <c r="N6220" s="7"/>
      <c r="O6220" s="7"/>
      <c r="P6220" s="7"/>
      <c r="Q6220" s="51"/>
      <c r="R6220" s="51"/>
      <c r="S6220" s="70">
        <v>7.4</v>
      </c>
      <c r="T6220" s="70">
        <v>0</v>
      </c>
      <c r="U6220" s="70">
        <v>9.0350000000000001</v>
      </c>
      <c r="V6220" s="70">
        <v>0.65</v>
      </c>
      <c r="W6220" s="70">
        <v>8.3849999999999998</v>
      </c>
      <c r="X6220" s="70">
        <v>2.9849999999999999</v>
      </c>
      <c r="Y6220" s="81">
        <v>6.5799999999999997E-2</v>
      </c>
      <c r="Z6220" s="70">
        <v>6.5799999999999997E-2</v>
      </c>
      <c r="AA6220" s="51"/>
      <c r="AB6220" s="7"/>
      <c r="AC6220" s="26"/>
      <c r="AD6220" s="81">
        <v>16.435000000000002</v>
      </c>
      <c r="AE6220" s="67"/>
      <c r="AF6220" s="70">
        <v>0.9761604413381082</v>
      </c>
      <c r="AG6220" s="70">
        <v>0.44517142190142561</v>
      </c>
      <c r="AJ6220" s="132"/>
      <c r="AK6220" s="132"/>
      <c r="AL6220" s="132"/>
      <c r="AM6220" s="132"/>
    </row>
    <row r="6221" spans="1:39" customFormat="1" x14ac:dyDescent="0.2">
      <c r="A6221" s="30">
        <v>6363</v>
      </c>
      <c r="B6221" s="7">
        <v>20151210</v>
      </c>
      <c r="C6221" s="63">
        <v>42348</v>
      </c>
      <c r="D6221" s="7" t="s">
        <v>243</v>
      </c>
      <c r="E6221" s="7" t="s">
        <v>240</v>
      </c>
      <c r="F6221" s="51">
        <v>80</v>
      </c>
      <c r="G6221" s="69">
        <v>20.832999999999998</v>
      </c>
      <c r="H6221" s="66">
        <v>-80.347216666666696</v>
      </c>
      <c r="I6221" s="7">
        <v>25</v>
      </c>
      <c r="J6221" s="80">
        <v>21.122</v>
      </c>
      <c r="K6221" s="66">
        <f t="shared" si="0"/>
        <v>25.352033333333335</v>
      </c>
      <c r="L6221" s="52">
        <v>24.3</v>
      </c>
      <c r="M6221" s="52">
        <v>25.2</v>
      </c>
      <c r="N6221" s="7"/>
      <c r="O6221" s="7"/>
      <c r="P6221" s="7"/>
      <c r="Q6221" s="51"/>
      <c r="R6221" s="51"/>
      <c r="S6221" s="70">
        <v>7.2299999999999995</v>
      </c>
      <c r="T6221" s="70">
        <v>0</v>
      </c>
      <c r="U6221" s="70">
        <v>7.65</v>
      </c>
      <c r="V6221" s="70">
        <v>0.59</v>
      </c>
      <c r="W6221" s="70">
        <v>7.0600000000000005</v>
      </c>
      <c r="X6221" s="70">
        <v>4.2850000000000001</v>
      </c>
      <c r="Y6221" s="81">
        <v>8.8399999999999992E-2</v>
      </c>
      <c r="Z6221" s="70">
        <v>8.8399999999999992E-2</v>
      </c>
      <c r="AA6221" s="51"/>
      <c r="AB6221" s="7"/>
      <c r="AC6221" s="26"/>
      <c r="AD6221" s="81">
        <v>14.879999999999999</v>
      </c>
      <c r="AE6221" s="67"/>
      <c r="AF6221" s="70">
        <v>0.9815302826657053</v>
      </c>
      <c r="AG6221" s="70">
        <v>0.30206559928628512</v>
      </c>
      <c r="AJ6221" s="132"/>
      <c r="AK6221" s="132"/>
      <c r="AL6221" s="132"/>
      <c r="AM6221" s="132"/>
    </row>
    <row r="6222" spans="1:39" customFormat="1" x14ac:dyDescent="0.2">
      <c r="A6222" s="30">
        <v>6364</v>
      </c>
      <c r="B6222" s="7">
        <v>20151210</v>
      </c>
      <c r="C6222" s="63">
        <v>42348</v>
      </c>
      <c r="D6222" s="7" t="s">
        <v>23</v>
      </c>
      <c r="E6222" s="7" t="s">
        <v>77</v>
      </c>
      <c r="F6222" s="51">
        <v>80</v>
      </c>
      <c r="G6222" s="69">
        <v>19.262</v>
      </c>
      <c r="H6222" s="66">
        <v>-80.321033333333304</v>
      </c>
      <c r="I6222" s="7">
        <v>25</v>
      </c>
      <c r="J6222" s="80">
        <v>19.963999999999999</v>
      </c>
      <c r="K6222" s="66">
        <f t="shared" si="0"/>
        <v>25.332733333333334</v>
      </c>
      <c r="L6222" s="52">
        <v>24.1</v>
      </c>
      <c r="M6222" s="52">
        <v>25.4</v>
      </c>
      <c r="N6222" s="7"/>
      <c r="O6222" s="7"/>
      <c r="P6222" s="7"/>
      <c r="Q6222" s="51"/>
      <c r="R6222" s="51"/>
      <c r="S6222" s="70">
        <v>8.49</v>
      </c>
      <c r="T6222" s="70">
        <v>0</v>
      </c>
      <c r="U6222" s="70">
        <v>12.09</v>
      </c>
      <c r="V6222" s="70">
        <v>0.70499999999999996</v>
      </c>
      <c r="W6222" s="70">
        <v>11.385</v>
      </c>
      <c r="X6222" s="70">
        <v>5.6000000000000005</v>
      </c>
      <c r="Y6222" s="81">
        <v>7.6500000000000012E-2</v>
      </c>
      <c r="Z6222" s="70">
        <v>7.6500000000000012E-2</v>
      </c>
      <c r="AA6222" s="51"/>
      <c r="AB6222" s="7"/>
      <c r="AC6222" s="26"/>
      <c r="AD6222" s="81">
        <v>20.58</v>
      </c>
      <c r="AE6222" s="67"/>
      <c r="AF6222" s="70">
        <v>0.65128504101851004</v>
      </c>
      <c r="AG6222" s="70">
        <v>0.22524605116583385</v>
      </c>
      <c r="AJ6222" s="132"/>
      <c r="AK6222" s="132"/>
      <c r="AL6222" s="132"/>
      <c r="AM6222" s="132"/>
    </row>
    <row r="6223" spans="1:39" customFormat="1" x14ac:dyDescent="0.2">
      <c r="A6223" s="30">
        <v>6365</v>
      </c>
      <c r="B6223" s="7">
        <v>20151210</v>
      </c>
      <c r="C6223" s="63">
        <v>42348</v>
      </c>
      <c r="D6223" s="7" t="s">
        <v>24</v>
      </c>
      <c r="E6223" s="7" t="s">
        <v>77</v>
      </c>
      <c r="F6223" s="51">
        <v>80</v>
      </c>
      <c r="G6223" s="69">
        <v>21.7</v>
      </c>
      <c r="H6223" s="66">
        <v>-80.361666666666693</v>
      </c>
      <c r="I6223" s="7">
        <v>25</v>
      </c>
      <c r="J6223" s="80">
        <v>17.843</v>
      </c>
      <c r="K6223" s="66">
        <f t="shared" si="0"/>
        <v>25.297383333333332</v>
      </c>
      <c r="L6223" s="52">
        <v>24.2</v>
      </c>
      <c r="M6223" s="52">
        <v>25.9</v>
      </c>
      <c r="N6223" s="7"/>
      <c r="O6223" s="7"/>
      <c r="P6223" s="7"/>
      <c r="Q6223" s="51"/>
      <c r="R6223" s="51"/>
      <c r="S6223" s="70">
        <v>10.16</v>
      </c>
      <c r="T6223" s="70">
        <v>0</v>
      </c>
      <c r="U6223" s="70">
        <v>7.8049999999999997</v>
      </c>
      <c r="V6223" s="70">
        <v>0.82500000000000007</v>
      </c>
      <c r="W6223" s="70">
        <v>6.9799999999999995</v>
      </c>
      <c r="X6223" s="70">
        <v>6.2949999999999999</v>
      </c>
      <c r="Y6223" s="81">
        <v>0.13303000000000001</v>
      </c>
      <c r="Z6223" s="70">
        <v>0.13303000000000001</v>
      </c>
      <c r="AA6223" s="51"/>
      <c r="AB6223" s="7"/>
      <c r="AC6223" s="26"/>
      <c r="AD6223" s="81">
        <v>17.965</v>
      </c>
      <c r="AE6223" s="67"/>
      <c r="AF6223" s="70">
        <v>1.4521585190200699</v>
      </c>
      <c r="AG6223" s="70">
        <v>0.33679261821931594</v>
      </c>
      <c r="AJ6223" s="132"/>
      <c r="AK6223" s="132"/>
      <c r="AL6223" s="132"/>
      <c r="AM6223" s="132"/>
    </row>
    <row r="6224" spans="1:39" customFormat="1" x14ac:dyDescent="0.2">
      <c r="A6224" s="30">
        <v>6366</v>
      </c>
      <c r="B6224" s="7">
        <v>20151210</v>
      </c>
      <c r="C6224" s="63">
        <v>42349</v>
      </c>
      <c r="D6224" s="7" t="s">
        <v>25</v>
      </c>
      <c r="E6224" s="7" t="s">
        <v>79</v>
      </c>
      <c r="F6224" s="51">
        <v>80</v>
      </c>
      <c r="G6224" s="69">
        <v>22.616</v>
      </c>
      <c r="H6224" s="66">
        <v>-80.376933333333298</v>
      </c>
      <c r="I6224" s="7">
        <v>25</v>
      </c>
      <c r="J6224" s="80">
        <v>14.34</v>
      </c>
      <c r="K6224" s="66">
        <f t="shared" si="0"/>
        <v>25.239000000000001</v>
      </c>
      <c r="L6224" s="52">
        <v>23.9</v>
      </c>
      <c r="M6224" s="52">
        <v>22.8</v>
      </c>
      <c r="N6224" s="7"/>
      <c r="O6224" s="7"/>
      <c r="P6224" s="7"/>
      <c r="Q6224" s="51"/>
      <c r="R6224" s="51"/>
      <c r="S6224" s="70">
        <v>11.884999999999998</v>
      </c>
      <c r="T6224" s="70">
        <v>0</v>
      </c>
      <c r="U6224" s="70">
        <v>6.17</v>
      </c>
      <c r="V6224" s="70">
        <v>0.76</v>
      </c>
      <c r="W6224" s="70">
        <v>5.41</v>
      </c>
      <c r="X6224" s="70">
        <v>19.145</v>
      </c>
      <c r="Y6224" s="81">
        <v>0.17319000000000004</v>
      </c>
      <c r="Z6224" s="70">
        <v>0.17319000000000004</v>
      </c>
      <c r="AA6224" s="51"/>
      <c r="AB6224" s="7"/>
      <c r="AC6224" s="26"/>
      <c r="AD6224" s="81">
        <v>18.055</v>
      </c>
      <c r="AE6224" s="67"/>
      <c r="AF6224" s="70">
        <v>2.3555521309393175</v>
      </c>
      <c r="AG6224" s="70">
        <v>0.32930643790430664</v>
      </c>
      <c r="AJ6224" s="132"/>
      <c r="AK6224" s="132"/>
      <c r="AL6224" s="132"/>
      <c r="AM6224" s="132"/>
    </row>
    <row r="6225" spans="1:39" customFormat="1" x14ac:dyDescent="0.2">
      <c r="A6225" s="30">
        <v>6367</v>
      </c>
      <c r="B6225" s="7">
        <v>20151210</v>
      </c>
      <c r="C6225" s="50">
        <v>42348</v>
      </c>
      <c r="D6225" s="51" t="s">
        <v>26</v>
      </c>
      <c r="E6225" s="7" t="s">
        <v>79</v>
      </c>
      <c r="F6225" s="51">
        <v>80</v>
      </c>
      <c r="G6225" s="69">
        <v>25.385000000000002</v>
      </c>
      <c r="H6225" s="66">
        <v>-80.423083333333295</v>
      </c>
      <c r="I6225" s="51">
        <v>25</v>
      </c>
      <c r="J6225" s="80">
        <v>15.355</v>
      </c>
      <c r="K6225" s="66">
        <f t="shared" si="0"/>
        <v>25.255916666666668</v>
      </c>
      <c r="L6225" s="52">
        <v>25.1</v>
      </c>
      <c r="M6225" s="52">
        <v>7.9</v>
      </c>
      <c r="N6225" s="7"/>
      <c r="O6225" s="7"/>
      <c r="P6225" s="7"/>
      <c r="Q6225" s="51"/>
      <c r="R6225" s="51"/>
      <c r="S6225" s="70">
        <v>13.16</v>
      </c>
      <c r="T6225" s="70">
        <v>0</v>
      </c>
      <c r="U6225" s="70">
        <v>9.8049999999999997</v>
      </c>
      <c r="V6225" s="70">
        <v>0.67500000000000004</v>
      </c>
      <c r="W6225" s="70">
        <v>9.129999999999999</v>
      </c>
      <c r="X6225" s="70">
        <v>53.724999999999994</v>
      </c>
      <c r="Y6225" s="81">
        <v>0.15060000000000001</v>
      </c>
      <c r="Z6225" s="70">
        <v>0.15060000000000001</v>
      </c>
      <c r="AA6225" s="51"/>
      <c r="AB6225" s="7"/>
      <c r="AC6225" s="26"/>
      <c r="AD6225" s="81">
        <v>22.965</v>
      </c>
      <c r="AE6225" s="68"/>
      <c r="AF6225" s="70">
        <v>0.67660000727718006</v>
      </c>
      <c r="AG6225" s="70">
        <v>0.26427254095463149</v>
      </c>
      <c r="AJ6225" s="132"/>
      <c r="AK6225" s="132"/>
      <c r="AL6225" s="132"/>
      <c r="AM6225" s="132"/>
    </row>
    <row r="6226" spans="1:39" customFormat="1" x14ac:dyDescent="0.2">
      <c r="A6226" s="30">
        <v>6368</v>
      </c>
      <c r="B6226" s="7">
        <v>20151210</v>
      </c>
      <c r="C6226" s="63">
        <v>42348</v>
      </c>
      <c r="D6226" s="7" t="s">
        <v>247</v>
      </c>
      <c r="E6226" s="7" t="s">
        <v>248</v>
      </c>
      <c r="F6226" s="51">
        <v>80</v>
      </c>
      <c r="G6226" s="69">
        <v>26.497</v>
      </c>
      <c r="H6226" s="66">
        <v>-80.441616666666704</v>
      </c>
      <c r="I6226" s="7">
        <v>25</v>
      </c>
      <c r="J6226" s="80">
        <v>17.157</v>
      </c>
      <c r="K6226" s="66">
        <f>I6226+(J6225/60)</f>
        <v>25.255916666666668</v>
      </c>
      <c r="L6226" s="52">
        <v>25.2</v>
      </c>
      <c r="M6226" s="52">
        <v>0.3</v>
      </c>
      <c r="N6226" s="7"/>
      <c r="O6226" s="7"/>
      <c r="P6226" s="7"/>
      <c r="Q6226" s="51"/>
      <c r="R6226" s="51"/>
      <c r="S6226" s="70">
        <v>7.3650000000000002</v>
      </c>
      <c r="T6226" s="70">
        <v>0</v>
      </c>
      <c r="U6226" s="70">
        <v>15.95</v>
      </c>
      <c r="V6226" s="70">
        <v>0.95</v>
      </c>
      <c r="W6226" s="70">
        <v>15</v>
      </c>
      <c r="X6226" s="70">
        <v>61.954999999999998</v>
      </c>
      <c r="Y6226" s="81">
        <v>0.1749</v>
      </c>
      <c r="Z6226" s="70">
        <v>0.1749</v>
      </c>
      <c r="AA6226" s="51"/>
      <c r="AB6226" s="7"/>
      <c r="AC6226" s="26"/>
      <c r="AD6226" s="81">
        <v>23.314999999999998</v>
      </c>
      <c r="AE6226" s="67"/>
      <c r="AF6226" s="70">
        <v>1.0747353857089901</v>
      </c>
      <c r="AG6226" s="70">
        <v>0.19495756855435153</v>
      </c>
      <c r="AJ6226" s="132"/>
      <c r="AK6226" s="132"/>
      <c r="AL6226" s="132"/>
      <c r="AM6226" s="132"/>
    </row>
    <row r="6227" spans="1:39" ht="15" customHeight="1" x14ac:dyDescent="0.2">
      <c r="A6227" s="30">
        <v>6369</v>
      </c>
      <c r="B6227" s="25">
        <v>20160310</v>
      </c>
      <c r="C6227" s="139">
        <v>42439</v>
      </c>
      <c r="D6227" s="25" t="s">
        <v>15</v>
      </c>
      <c r="E6227" s="25" t="s">
        <v>76</v>
      </c>
      <c r="F6227" s="25">
        <v>80</v>
      </c>
      <c r="G6227" s="82">
        <v>11.108000000000001</v>
      </c>
      <c r="H6227" s="27">
        <v>-80.185133333333297</v>
      </c>
      <c r="I6227" s="25">
        <v>25</v>
      </c>
      <c r="J6227" s="82">
        <v>44.356999999999999</v>
      </c>
      <c r="K6227" s="27">
        <v>25.739283333333301</v>
      </c>
      <c r="L6227" s="29">
        <v>21.8</v>
      </c>
      <c r="M6227" s="29">
        <v>31.8</v>
      </c>
      <c r="S6227" s="26">
        <v>2.282</v>
      </c>
      <c r="T6227" s="26">
        <v>0.23699999999999999</v>
      </c>
      <c r="U6227" s="26">
        <v>1.5980000000000001</v>
      </c>
      <c r="V6227" s="26">
        <v>0.107</v>
      </c>
      <c r="W6227" s="26">
        <v>1.4910000000000001</v>
      </c>
      <c r="X6227" s="26">
        <v>3.5249999999999999</v>
      </c>
      <c r="Y6227" s="26">
        <v>0.91938000000000009</v>
      </c>
      <c r="Z6227" s="26">
        <v>0.6823800000000001</v>
      </c>
      <c r="AD6227" s="81">
        <v>3.88</v>
      </c>
      <c r="AF6227" s="26">
        <v>0.50745000545788499</v>
      </c>
      <c r="AG6227" s="26">
        <v>0.31120610867371185</v>
      </c>
    </row>
    <row r="6228" spans="1:39" ht="15" customHeight="1" x14ac:dyDescent="0.2">
      <c r="A6228" s="30">
        <v>6370</v>
      </c>
      <c r="B6228" s="25">
        <v>20160310</v>
      </c>
      <c r="C6228" s="139">
        <v>42439</v>
      </c>
      <c r="D6228" s="25" t="s">
        <v>16</v>
      </c>
      <c r="E6228" s="25" t="s">
        <v>76</v>
      </c>
      <c r="F6228" s="25">
        <v>80</v>
      </c>
      <c r="G6228" s="82">
        <v>14.866</v>
      </c>
      <c r="H6228" s="27">
        <v>-80.247766666666706</v>
      </c>
      <c r="I6228" s="25">
        <v>25</v>
      </c>
      <c r="J6228" s="82">
        <v>41.426000000000002</v>
      </c>
      <c r="K6228" s="27">
        <f>I6228+(J6228/60)</f>
        <v>25.690433333333335</v>
      </c>
      <c r="L6228" s="29">
        <v>21.9</v>
      </c>
      <c r="M6228" s="29">
        <v>29.6</v>
      </c>
      <c r="S6228" s="26">
        <v>2.254</v>
      </c>
      <c r="T6228" s="26">
        <v>0.06</v>
      </c>
      <c r="U6228" s="26">
        <v>1.526</v>
      </c>
      <c r="V6228" s="26">
        <v>0.17799999999999999</v>
      </c>
      <c r="W6228" s="26">
        <v>1.3480000000000001</v>
      </c>
      <c r="X6228" s="26">
        <v>5.7220000000000004</v>
      </c>
      <c r="Y6228" s="26">
        <v>0.57269999999999999</v>
      </c>
      <c r="Z6228" s="26">
        <v>0.51269999999999993</v>
      </c>
      <c r="AD6228" s="81">
        <v>3.7800000000000002</v>
      </c>
      <c r="AF6228" s="26">
        <v>4.4895709099656411</v>
      </c>
      <c r="AG6228" s="26">
        <v>2.9226294914825646</v>
      </c>
    </row>
    <row r="6229" spans="1:39" ht="15" customHeight="1" x14ac:dyDescent="0.2">
      <c r="A6229" s="30">
        <v>6371</v>
      </c>
      <c r="B6229" s="25">
        <v>20160310</v>
      </c>
      <c r="C6229" s="139">
        <v>42439</v>
      </c>
      <c r="D6229" s="25" t="s">
        <v>203</v>
      </c>
      <c r="E6229" s="25" t="s">
        <v>202</v>
      </c>
      <c r="F6229" s="25">
        <v>80</v>
      </c>
      <c r="G6229" s="82">
        <v>15.55</v>
      </c>
      <c r="H6229" s="27">
        <v>-80.259166666666701</v>
      </c>
      <c r="I6229" s="25">
        <v>25</v>
      </c>
      <c r="J6229" s="82">
        <v>42.311999999999998</v>
      </c>
      <c r="K6229" s="27">
        <f t="shared" ref="K6229:K6297" si="1">I6229+(J6229/60)</f>
        <v>25.705200000000001</v>
      </c>
      <c r="L6229" s="29">
        <v>22.5</v>
      </c>
      <c r="M6229" s="29">
        <v>27</v>
      </c>
      <c r="S6229" s="26">
        <v>2.9089999999999998</v>
      </c>
      <c r="T6229" s="26">
        <v>0.58899999999999997</v>
      </c>
      <c r="U6229" s="26">
        <v>25.789000000000001</v>
      </c>
      <c r="V6229" s="26">
        <v>0.218</v>
      </c>
      <c r="W6229" s="26">
        <v>25.571000000000002</v>
      </c>
      <c r="X6229" s="26">
        <v>32.393999999999998</v>
      </c>
      <c r="Y6229" s="26">
        <v>1.0694999999999999</v>
      </c>
      <c r="Z6229" s="26">
        <v>0.48049999999999993</v>
      </c>
      <c r="AD6229" s="81">
        <v>28.698</v>
      </c>
      <c r="AF6229" s="26">
        <v>1.3528164544595316</v>
      </c>
      <c r="AG6229" s="26">
        <v>0.46390074763291445</v>
      </c>
    </row>
    <row r="6230" spans="1:39" ht="15" customHeight="1" x14ac:dyDescent="0.2">
      <c r="A6230" s="30">
        <v>6372</v>
      </c>
      <c r="B6230" s="25">
        <v>20160310</v>
      </c>
      <c r="C6230" s="139">
        <v>42439</v>
      </c>
      <c r="D6230" s="25" t="s">
        <v>204</v>
      </c>
      <c r="E6230" s="25" t="s">
        <v>202</v>
      </c>
      <c r="F6230" s="25">
        <v>80</v>
      </c>
      <c r="G6230" s="82">
        <v>15.92</v>
      </c>
      <c r="H6230" s="27">
        <v>-80.265333333333302</v>
      </c>
      <c r="I6230" s="25">
        <v>25</v>
      </c>
      <c r="J6230" s="82">
        <v>42.607999999999997</v>
      </c>
      <c r="K6230" s="27">
        <f t="shared" si="1"/>
        <v>25.710133333333332</v>
      </c>
      <c r="L6230" s="29">
        <v>22.8</v>
      </c>
      <c r="M6230" s="29">
        <v>25.6</v>
      </c>
      <c r="S6230" s="26">
        <v>2.887</v>
      </c>
      <c r="T6230" s="26">
        <v>0.496</v>
      </c>
      <c r="U6230" s="26">
        <v>23.149000000000001</v>
      </c>
      <c r="V6230" s="26">
        <v>0.23100000000000001</v>
      </c>
      <c r="W6230" s="26">
        <v>22.917999999999999</v>
      </c>
      <c r="X6230" s="26">
        <v>31.375</v>
      </c>
      <c r="Y6230" s="26">
        <v>0.98439999999999994</v>
      </c>
      <c r="Z6230" s="26">
        <v>0.48839999999999995</v>
      </c>
      <c r="AD6230" s="81">
        <v>26.036000000000001</v>
      </c>
      <c r="AF6230" s="26">
        <v>1.4717200838563149</v>
      </c>
      <c r="AG6230" s="26">
        <v>1.0181972680107574</v>
      </c>
    </row>
    <row r="6231" spans="1:39" ht="15" customHeight="1" x14ac:dyDescent="0.2">
      <c r="A6231" s="30">
        <v>6373</v>
      </c>
      <c r="B6231" s="25">
        <v>20160310</v>
      </c>
      <c r="C6231" s="139">
        <v>42439</v>
      </c>
      <c r="D6231" s="25" t="s">
        <v>205</v>
      </c>
      <c r="E6231" s="25" t="s">
        <v>202</v>
      </c>
      <c r="F6231" s="25">
        <v>80</v>
      </c>
      <c r="G6231" s="82">
        <v>16.597000000000001</v>
      </c>
      <c r="H6231" s="27">
        <v>-80.276616666666698</v>
      </c>
      <c r="I6231" s="25">
        <v>25</v>
      </c>
      <c r="J6231" s="82">
        <v>42.424999999999997</v>
      </c>
      <c r="K6231" s="27">
        <f t="shared" si="1"/>
        <v>25.707083333333333</v>
      </c>
      <c r="L6231" s="29">
        <v>23.3</v>
      </c>
      <c r="M6231" s="29">
        <v>13</v>
      </c>
      <c r="S6231" s="26">
        <v>1.98</v>
      </c>
      <c r="T6231" s="26">
        <v>1.8240000000000001</v>
      </c>
      <c r="U6231" s="26">
        <v>56.27</v>
      </c>
      <c r="V6231" s="26">
        <v>0.11899999999999999</v>
      </c>
      <c r="W6231" s="26">
        <v>56.151000000000003</v>
      </c>
      <c r="X6231" s="26">
        <v>74.593000000000004</v>
      </c>
      <c r="Y6231" s="26">
        <v>2.0469999999999997</v>
      </c>
      <c r="Z6231" s="26">
        <v>0.22299999999999964</v>
      </c>
      <c r="AD6231" s="81">
        <v>58.25</v>
      </c>
      <c r="AF6231" s="26">
        <v>0.53046361114758489</v>
      </c>
      <c r="AG6231" s="26">
        <v>0.2086548236489516</v>
      </c>
    </row>
    <row r="6232" spans="1:39" ht="15" customHeight="1" x14ac:dyDescent="0.2">
      <c r="A6232" s="30">
        <v>6374</v>
      </c>
      <c r="B6232" s="25">
        <v>20160310</v>
      </c>
      <c r="C6232" s="139">
        <v>42439</v>
      </c>
      <c r="D6232" s="25" t="s">
        <v>206</v>
      </c>
      <c r="E6232" s="25" t="s">
        <v>202</v>
      </c>
      <c r="F6232" s="25">
        <v>80</v>
      </c>
      <c r="G6232" s="82">
        <v>16.045999999999999</v>
      </c>
      <c r="H6232" s="27">
        <v>-80.267433333333301</v>
      </c>
      <c r="I6232" s="25">
        <v>25</v>
      </c>
      <c r="J6232" s="82">
        <v>43.101999999999997</v>
      </c>
      <c r="K6232" s="27">
        <f t="shared" si="1"/>
        <v>25.718366666666668</v>
      </c>
      <c r="L6232" s="29">
        <v>23.3</v>
      </c>
      <c r="M6232" s="29">
        <v>16.5</v>
      </c>
      <c r="S6232" s="26">
        <v>2.1179999999999999</v>
      </c>
      <c r="T6232" s="26">
        <v>0.93200000000000005</v>
      </c>
      <c r="U6232" s="26">
        <v>40.442</v>
      </c>
      <c r="V6232" s="26">
        <v>0.188</v>
      </c>
      <c r="W6232" s="26">
        <v>40.253999999999998</v>
      </c>
      <c r="X6232" s="26">
        <v>44.249000000000002</v>
      </c>
      <c r="Y6232" s="26">
        <v>1.2742</v>
      </c>
      <c r="Z6232" s="26">
        <v>0.34219999999999995</v>
      </c>
      <c r="AD6232" s="81">
        <v>42.56</v>
      </c>
      <c r="AF6232" s="26">
        <v>1.1541323253384552</v>
      </c>
      <c r="AG6232" s="26">
        <v>0.72146961703018331</v>
      </c>
    </row>
    <row r="6233" spans="1:39" ht="15" customHeight="1" x14ac:dyDescent="0.2">
      <c r="A6233" s="30">
        <v>6375</v>
      </c>
      <c r="B6233" s="25">
        <v>20160310</v>
      </c>
      <c r="C6233" s="139">
        <v>42439</v>
      </c>
      <c r="D6233" s="25" t="s">
        <v>17</v>
      </c>
      <c r="E6233" s="25" t="s">
        <v>76</v>
      </c>
      <c r="F6233" s="25">
        <v>80</v>
      </c>
      <c r="G6233" s="82">
        <v>15.913</v>
      </c>
      <c r="H6233" s="27">
        <v>-80.265216666666703</v>
      </c>
      <c r="I6233" s="25">
        <v>25</v>
      </c>
      <c r="J6233" s="82">
        <v>39.307000000000002</v>
      </c>
      <c r="K6233" s="27">
        <f t="shared" si="1"/>
        <v>25.655116666666668</v>
      </c>
      <c r="L6233" s="29">
        <v>22.3</v>
      </c>
      <c r="M6233" s="29">
        <v>24.2</v>
      </c>
      <c r="S6233" s="26">
        <v>3.6179999999999999</v>
      </c>
      <c r="T6233" s="26">
        <v>0.105</v>
      </c>
      <c r="U6233" s="26">
        <v>0.99199999999999999</v>
      </c>
      <c r="V6233" s="26">
        <v>0.187</v>
      </c>
      <c r="W6233" s="26">
        <v>0.80499999999999994</v>
      </c>
      <c r="X6233" s="26">
        <v>2.456</v>
      </c>
      <c r="Y6233" s="26">
        <v>0.42319999999999997</v>
      </c>
      <c r="Z6233" s="26">
        <v>0.31819999999999998</v>
      </c>
      <c r="AD6233" s="81">
        <v>4.6099999999999994</v>
      </c>
      <c r="AF6233" s="26">
        <v>1.6713631132144626</v>
      </c>
      <c r="AG6233" s="26">
        <v>1.6546698433699514</v>
      </c>
    </row>
    <row r="6234" spans="1:39" ht="15" customHeight="1" x14ac:dyDescent="0.2">
      <c r="A6234" s="30">
        <v>6376</v>
      </c>
      <c r="B6234" s="25">
        <v>20160310</v>
      </c>
      <c r="C6234" s="139">
        <v>42439</v>
      </c>
      <c r="D6234" s="25" t="s">
        <v>211</v>
      </c>
      <c r="E6234" s="25" t="s">
        <v>209</v>
      </c>
      <c r="F6234" s="25">
        <v>80</v>
      </c>
      <c r="G6234" s="82">
        <v>16.794</v>
      </c>
      <c r="H6234" s="27">
        <v>-80.279899999999998</v>
      </c>
      <c r="I6234" s="25">
        <v>25</v>
      </c>
      <c r="J6234" s="82">
        <v>39.981999999999999</v>
      </c>
      <c r="K6234" s="27">
        <f t="shared" si="1"/>
        <v>25.666366666666665</v>
      </c>
      <c r="L6234" s="29">
        <v>23.5</v>
      </c>
      <c r="M6234" s="29">
        <v>16.3</v>
      </c>
      <c r="S6234" s="26">
        <v>2.7320000000000002</v>
      </c>
      <c r="T6234" s="26">
        <v>0.24099999999999999</v>
      </c>
      <c r="U6234" s="26">
        <v>22.937000000000001</v>
      </c>
      <c r="V6234" s="26">
        <v>0.17299999999999999</v>
      </c>
      <c r="W6234" s="26">
        <v>22.764000000000003</v>
      </c>
      <c r="X6234" s="26">
        <v>61.377000000000002</v>
      </c>
      <c r="Y6234" s="26">
        <v>0.62329999999999997</v>
      </c>
      <c r="Z6234" s="26">
        <v>0.38229999999999997</v>
      </c>
      <c r="AD6234" s="81">
        <v>25.669</v>
      </c>
      <c r="AF6234" s="26">
        <v>0.77172291079460675</v>
      </c>
      <c r="AG6234" s="26">
        <v>0.410025942740538</v>
      </c>
    </row>
    <row r="6235" spans="1:39" ht="15" customHeight="1" x14ac:dyDescent="0.2">
      <c r="A6235" s="30">
        <v>6377</v>
      </c>
      <c r="B6235" s="25">
        <v>20160310</v>
      </c>
      <c r="C6235" s="139">
        <v>42439</v>
      </c>
      <c r="D6235" s="25" t="s">
        <v>212</v>
      </c>
      <c r="E6235" s="25" t="s">
        <v>209</v>
      </c>
      <c r="F6235" s="25">
        <v>80</v>
      </c>
      <c r="G6235" s="82">
        <v>16.992000000000001</v>
      </c>
      <c r="H6235" s="27">
        <v>-80.283199999999994</v>
      </c>
      <c r="I6235" s="25">
        <v>25</v>
      </c>
      <c r="J6235" s="82">
        <v>40.121000000000002</v>
      </c>
      <c r="K6235" s="27">
        <f t="shared" si="1"/>
        <v>25.668683333333334</v>
      </c>
      <c r="L6235" s="29">
        <v>23.8</v>
      </c>
      <c r="M6235" s="29">
        <v>12.5</v>
      </c>
      <c r="S6235" s="26">
        <v>3.6309999999999998</v>
      </c>
      <c r="T6235" s="26">
        <v>0.34200000000000003</v>
      </c>
      <c r="U6235" s="26">
        <v>20.617999999999999</v>
      </c>
      <c r="V6235" s="26">
        <v>0.189</v>
      </c>
      <c r="W6235" s="26">
        <v>20.428999999999998</v>
      </c>
      <c r="X6235" s="26">
        <v>80.102999999999994</v>
      </c>
      <c r="Y6235" s="26">
        <v>0.69229999999999992</v>
      </c>
      <c r="Z6235" s="26">
        <v>0.35029999999999989</v>
      </c>
      <c r="AD6235" s="81">
        <v>24.248999999999999</v>
      </c>
      <c r="AF6235" s="26">
        <v>0.84229796824302006</v>
      </c>
      <c r="AG6235" s="26">
        <v>0.47233700808362777</v>
      </c>
    </row>
    <row r="6236" spans="1:39" ht="15" customHeight="1" x14ac:dyDescent="0.2">
      <c r="A6236" s="30">
        <v>6378</v>
      </c>
      <c r="B6236" s="25">
        <v>20160310</v>
      </c>
      <c r="C6236" s="139">
        <v>42439</v>
      </c>
      <c r="D6236" s="25" t="s">
        <v>30</v>
      </c>
      <c r="E6236" s="25" t="s">
        <v>76</v>
      </c>
      <c r="F6236" s="25">
        <v>80</v>
      </c>
      <c r="G6236" s="82">
        <v>11.31</v>
      </c>
      <c r="H6236" s="27">
        <v>-80.188500000000005</v>
      </c>
      <c r="I6236" s="25">
        <v>25</v>
      </c>
      <c r="J6236" s="82">
        <v>39.664999999999999</v>
      </c>
      <c r="K6236" s="27">
        <f t="shared" si="1"/>
        <v>25.661083333333334</v>
      </c>
      <c r="L6236" s="29">
        <v>22.2</v>
      </c>
      <c r="M6236" s="29">
        <v>32.4</v>
      </c>
      <c r="S6236" s="26">
        <v>0.56399999999999995</v>
      </c>
      <c r="T6236" s="26">
        <v>2.7E-2</v>
      </c>
      <c r="U6236" s="26">
        <v>0.54500000000000004</v>
      </c>
      <c r="V6236" s="26">
        <v>5.2999999999999999E-2</v>
      </c>
      <c r="W6236" s="26">
        <v>0.49200000000000005</v>
      </c>
      <c r="X6236" s="26">
        <v>1.9590000000000001</v>
      </c>
      <c r="Y6236" s="26">
        <v>1.6490999999999998</v>
      </c>
      <c r="Z6236" s="26">
        <v>1.6220999999999999</v>
      </c>
      <c r="AD6236" s="81">
        <v>1.109</v>
      </c>
      <c r="AF6236" s="26">
        <v>0.52701157029412993</v>
      </c>
      <c r="AG6236" s="26">
        <v>0.15196861915150717</v>
      </c>
    </row>
    <row r="6237" spans="1:39" ht="15" customHeight="1" x14ac:dyDescent="0.2">
      <c r="A6237" s="30">
        <v>6379</v>
      </c>
      <c r="B6237" s="25">
        <v>20160310</v>
      </c>
      <c r="C6237" s="139">
        <v>42439</v>
      </c>
      <c r="D6237" s="25" t="s">
        <v>213</v>
      </c>
      <c r="E6237" s="25" t="s">
        <v>214</v>
      </c>
      <c r="F6237" s="25">
        <v>80</v>
      </c>
      <c r="G6237" s="82">
        <v>17.041</v>
      </c>
      <c r="H6237" s="27">
        <v>-80.284016666666702</v>
      </c>
      <c r="I6237" s="25">
        <v>25</v>
      </c>
      <c r="J6237" s="82">
        <v>37.582000000000001</v>
      </c>
      <c r="K6237" s="27">
        <f t="shared" si="1"/>
        <v>25.626366666666666</v>
      </c>
      <c r="L6237" s="29">
        <v>22.9</v>
      </c>
      <c r="M6237" s="29">
        <v>14.5</v>
      </c>
      <c r="S6237" s="26">
        <v>2.8809999999999998</v>
      </c>
      <c r="T6237" s="26">
        <v>0.107</v>
      </c>
      <c r="U6237" s="26">
        <v>0.53900000000000003</v>
      </c>
      <c r="V6237" s="26">
        <v>0.1</v>
      </c>
      <c r="W6237" s="26">
        <v>0.43900000000000006</v>
      </c>
      <c r="X6237" s="26">
        <v>9.6270000000000007</v>
      </c>
      <c r="Y6237" s="26">
        <v>0.65319999999999989</v>
      </c>
      <c r="Z6237" s="26">
        <v>0.54619999999999991</v>
      </c>
      <c r="AD6237" s="81">
        <v>3.42</v>
      </c>
      <c r="AF6237" s="26">
        <v>2.6085922049274943</v>
      </c>
      <c r="AG6237" s="26">
        <v>1.2489852428229327</v>
      </c>
    </row>
    <row r="6238" spans="1:39" ht="15" customHeight="1" x14ac:dyDescent="0.2">
      <c r="A6238" s="30">
        <v>6380</v>
      </c>
      <c r="B6238" s="25">
        <v>20160310</v>
      </c>
      <c r="C6238" s="139">
        <v>42439</v>
      </c>
      <c r="D6238" s="25" t="s">
        <v>31</v>
      </c>
      <c r="E6238" s="25" t="s">
        <v>76</v>
      </c>
      <c r="F6238" s="25">
        <v>80</v>
      </c>
      <c r="G6238" s="82">
        <v>17.515000000000001</v>
      </c>
      <c r="H6238" s="27">
        <v>-80.291916666666694</v>
      </c>
      <c r="I6238" s="25">
        <v>25</v>
      </c>
      <c r="J6238" s="82">
        <v>36.942999999999998</v>
      </c>
      <c r="K6238" s="27">
        <f t="shared" si="1"/>
        <v>25.615716666666668</v>
      </c>
      <c r="L6238" s="29">
        <v>23.1</v>
      </c>
      <c r="M6238" s="29">
        <v>24.4</v>
      </c>
      <c r="S6238" s="26">
        <v>1.425</v>
      </c>
      <c r="T6238" s="26">
        <v>0.30099999999999999</v>
      </c>
      <c r="U6238" s="26">
        <v>0.222</v>
      </c>
      <c r="V6238" s="26">
        <v>8.3000000000000004E-2</v>
      </c>
      <c r="W6238" s="26">
        <v>0.13900000000000001</v>
      </c>
      <c r="X6238" s="26">
        <v>7.008</v>
      </c>
      <c r="Y6238" s="26">
        <v>0.64400000000000002</v>
      </c>
      <c r="Z6238" s="26">
        <v>0.34300000000000003</v>
      </c>
      <c r="AD6238" s="81">
        <v>1.647</v>
      </c>
      <c r="AF6238" s="26">
        <v>1.4889802881235896</v>
      </c>
      <c r="AG6238" s="26">
        <v>1.0673801251392341</v>
      </c>
    </row>
    <row r="6239" spans="1:39" ht="15" customHeight="1" x14ac:dyDescent="0.2">
      <c r="A6239" s="30">
        <v>6381</v>
      </c>
      <c r="B6239" s="25">
        <v>20160310</v>
      </c>
      <c r="C6239" s="139">
        <v>42439</v>
      </c>
      <c r="D6239" s="25" t="s">
        <v>18</v>
      </c>
      <c r="E6239" s="25" t="s">
        <v>76</v>
      </c>
      <c r="F6239" s="25">
        <v>80</v>
      </c>
      <c r="G6239" s="82">
        <v>15.917999999999999</v>
      </c>
      <c r="H6239" s="27">
        <v>-80.265299999999996</v>
      </c>
      <c r="I6239" s="25">
        <v>25</v>
      </c>
      <c r="J6239" s="82">
        <v>35.548000000000002</v>
      </c>
      <c r="K6239" s="27">
        <f t="shared" si="1"/>
        <v>25.592466666666667</v>
      </c>
      <c r="L6239" s="29">
        <v>22.6</v>
      </c>
      <c r="M6239" s="29">
        <v>30.4</v>
      </c>
      <c r="S6239" s="26">
        <v>0.753</v>
      </c>
      <c r="T6239" s="26">
        <v>0.17</v>
      </c>
      <c r="U6239" s="26">
        <v>0.254</v>
      </c>
      <c r="V6239" s="26">
        <v>6.0999999999999999E-2</v>
      </c>
      <c r="W6239" s="26">
        <v>0.193</v>
      </c>
      <c r="X6239" s="26">
        <v>0</v>
      </c>
      <c r="Y6239" s="26">
        <v>0.60489999999999999</v>
      </c>
      <c r="Z6239" s="26">
        <v>0.43489999999999995</v>
      </c>
      <c r="AD6239" s="81">
        <v>1.0070000000000001</v>
      </c>
      <c r="AF6239" s="26">
        <v>0.46372415464745498</v>
      </c>
      <c r="AG6239" s="26">
        <v>2.6836449429229286E-2</v>
      </c>
    </row>
    <row r="6240" spans="1:39" ht="15" customHeight="1" x14ac:dyDescent="0.2">
      <c r="A6240" s="30">
        <v>6382</v>
      </c>
      <c r="B6240" s="25">
        <v>20160310</v>
      </c>
      <c r="C6240" s="139">
        <v>42439</v>
      </c>
      <c r="D6240" s="25" t="s">
        <v>29</v>
      </c>
      <c r="E6240" s="25" t="s">
        <v>76</v>
      </c>
      <c r="F6240" s="25">
        <v>80</v>
      </c>
      <c r="G6240" s="82">
        <v>11.989000000000001</v>
      </c>
      <c r="H6240" s="27">
        <v>-80.199816666666706</v>
      </c>
      <c r="I6240" s="25">
        <v>25</v>
      </c>
      <c r="J6240" s="82">
        <v>34.823999999999998</v>
      </c>
      <c r="K6240" s="27">
        <f t="shared" si="1"/>
        <v>25.580400000000001</v>
      </c>
      <c r="L6240" s="29">
        <v>22.5</v>
      </c>
      <c r="M6240" s="29">
        <v>35.799999999999997</v>
      </c>
      <c r="S6240" s="26">
        <v>0.93</v>
      </c>
      <c r="T6240" s="26">
        <v>5.5E-2</v>
      </c>
      <c r="U6240" s="26">
        <v>0.11799999999999999</v>
      </c>
      <c r="V6240" s="26">
        <v>2.9000000000000001E-2</v>
      </c>
      <c r="W6240" s="26">
        <v>8.8999999999999996E-2</v>
      </c>
      <c r="X6240" s="26">
        <v>0.40600000000000003</v>
      </c>
      <c r="Y6240" s="26">
        <v>0.35879999999999995</v>
      </c>
      <c r="Z6240" s="26">
        <v>0.30379999999999996</v>
      </c>
      <c r="AD6240" s="81">
        <v>1.048</v>
      </c>
      <c r="AF6240" s="26">
        <v>0.30377959510403996</v>
      </c>
      <c r="AG6240" s="26">
        <v>0</v>
      </c>
    </row>
    <row r="6241" spans="1:33" ht="15" customHeight="1" x14ac:dyDescent="0.2">
      <c r="A6241" s="30">
        <v>6383</v>
      </c>
      <c r="B6241" s="25">
        <v>20160310</v>
      </c>
      <c r="C6241" s="139">
        <v>42439</v>
      </c>
      <c r="D6241" s="25" t="s">
        <v>19</v>
      </c>
      <c r="E6241" s="25" t="s">
        <v>77</v>
      </c>
      <c r="F6241" s="25">
        <v>80</v>
      </c>
      <c r="G6241" s="82">
        <v>18.943999999999999</v>
      </c>
      <c r="H6241" s="27">
        <v>-80.315733333333299</v>
      </c>
      <c r="I6241" s="25">
        <v>25</v>
      </c>
      <c r="J6241" s="82">
        <v>31.835000000000001</v>
      </c>
      <c r="K6241" s="27">
        <f t="shared" si="1"/>
        <v>25.530583333333333</v>
      </c>
      <c r="L6241" s="29">
        <v>24</v>
      </c>
      <c r="M6241" s="29">
        <v>7.1</v>
      </c>
      <c r="S6241" s="26">
        <v>8.7349999999999994</v>
      </c>
      <c r="T6241" s="26">
        <v>2.4E-2</v>
      </c>
      <c r="U6241" s="26">
        <v>31.010999999999999</v>
      </c>
      <c r="V6241" s="26">
        <v>0.83399999999999996</v>
      </c>
      <c r="W6241" s="26">
        <v>30.177</v>
      </c>
      <c r="X6241" s="26">
        <v>69.188000000000002</v>
      </c>
      <c r="Y6241" s="26">
        <v>0.49909999999999993</v>
      </c>
      <c r="Z6241" s="26">
        <v>0.47509999999999991</v>
      </c>
      <c r="AD6241" s="81">
        <v>39.745999999999995</v>
      </c>
      <c r="AF6241" s="26">
        <v>1.3905971238001227</v>
      </c>
      <c r="AG6241" s="26">
        <v>0.80929869000374166</v>
      </c>
    </row>
    <row r="6242" spans="1:33" ht="15" customHeight="1" x14ac:dyDescent="0.2">
      <c r="A6242" s="30">
        <v>6384</v>
      </c>
      <c r="B6242" s="25">
        <v>20160310</v>
      </c>
      <c r="C6242" s="139">
        <v>42439</v>
      </c>
      <c r="D6242" s="25" t="s">
        <v>220</v>
      </c>
      <c r="E6242" s="25" t="s">
        <v>219</v>
      </c>
      <c r="F6242" s="25">
        <v>80</v>
      </c>
      <c r="G6242" s="82">
        <v>19.794</v>
      </c>
      <c r="H6242" s="27">
        <v>-80.329899999999995</v>
      </c>
      <c r="I6242" s="25">
        <v>25</v>
      </c>
      <c r="J6242" s="82">
        <v>32.204000000000001</v>
      </c>
      <c r="K6242" s="27">
        <f t="shared" si="1"/>
        <v>25.536733333333334</v>
      </c>
      <c r="L6242" s="29">
        <v>23.8</v>
      </c>
      <c r="M6242" s="29">
        <v>3.2</v>
      </c>
      <c r="S6242" s="26">
        <v>12.686</v>
      </c>
      <c r="T6242" s="26">
        <v>0.106</v>
      </c>
      <c r="U6242" s="26">
        <v>45.722999999999999</v>
      </c>
      <c r="V6242" s="26">
        <v>0.88800000000000001</v>
      </c>
      <c r="W6242" s="26">
        <v>44.835000000000001</v>
      </c>
      <c r="X6242" s="26">
        <v>110.90900000000001</v>
      </c>
      <c r="Y6242" s="26">
        <v>0.71069999999999989</v>
      </c>
      <c r="Z6242" s="26">
        <v>0.6046999999999999</v>
      </c>
      <c r="AD6242" s="81">
        <v>58.408999999999999</v>
      </c>
      <c r="AF6242" s="26">
        <v>2.0827313149178499</v>
      </c>
      <c r="AG6242" s="26">
        <v>0.58469085790429587</v>
      </c>
    </row>
    <row r="6243" spans="1:33" ht="15" customHeight="1" x14ac:dyDescent="0.2">
      <c r="A6243" s="30">
        <v>6385</v>
      </c>
      <c r="B6243" s="25">
        <v>20160310</v>
      </c>
      <c r="C6243" s="139">
        <v>42439</v>
      </c>
      <c r="D6243" s="25" t="s">
        <v>218</v>
      </c>
      <c r="E6243" s="25" t="s">
        <v>219</v>
      </c>
      <c r="F6243" s="25">
        <v>80</v>
      </c>
      <c r="G6243" s="82">
        <v>19.696999999999999</v>
      </c>
      <c r="H6243" s="27">
        <v>-80.328283333333303</v>
      </c>
      <c r="I6243" s="25">
        <v>25</v>
      </c>
      <c r="J6243" s="82">
        <v>32.408000000000001</v>
      </c>
      <c r="K6243" s="27">
        <f t="shared" si="1"/>
        <v>25.540133333333333</v>
      </c>
      <c r="L6243" s="29">
        <v>24.5</v>
      </c>
      <c r="M6243" s="29">
        <v>1.3</v>
      </c>
      <c r="S6243" s="26">
        <v>6.907</v>
      </c>
      <c r="T6243" s="26">
        <v>2.1000000000000001E-2</v>
      </c>
      <c r="U6243" s="26">
        <v>49.692999999999998</v>
      </c>
      <c r="V6243" s="26">
        <v>0.439</v>
      </c>
      <c r="W6243" s="26">
        <v>49.253999999999998</v>
      </c>
      <c r="X6243" s="26">
        <v>119.532</v>
      </c>
      <c r="Y6243" s="26">
        <v>0.57729999999999992</v>
      </c>
      <c r="Z6243" s="26">
        <v>0.55629999999999991</v>
      </c>
      <c r="AD6243" s="81">
        <v>56.599999999999994</v>
      </c>
      <c r="AF6243" s="26">
        <v>1.4832268867011653</v>
      </c>
      <c r="AG6243" s="26">
        <v>0.28600149265432345</v>
      </c>
    </row>
    <row r="6244" spans="1:33" ht="15" customHeight="1" x14ac:dyDescent="0.2">
      <c r="A6244" s="30">
        <v>6386</v>
      </c>
      <c r="B6244" s="25">
        <v>20160310</v>
      </c>
      <c r="C6244" s="139">
        <v>42439</v>
      </c>
      <c r="D6244" s="25" t="s">
        <v>221</v>
      </c>
      <c r="E6244" s="25" t="s">
        <v>222</v>
      </c>
      <c r="F6244" s="25">
        <v>80</v>
      </c>
      <c r="G6244" s="82">
        <v>19.890999999999998</v>
      </c>
      <c r="H6244" s="27">
        <v>-80.331516666666701</v>
      </c>
      <c r="I6244" s="25">
        <v>25</v>
      </c>
      <c r="J6244" s="82">
        <v>32.15</v>
      </c>
      <c r="K6244" s="27">
        <f t="shared" si="1"/>
        <v>25.535833333333333</v>
      </c>
      <c r="L6244" s="29">
        <v>24.4</v>
      </c>
      <c r="M6244" s="29">
        <v>0.9</v>
      </c>
      <c r="S6244" s="26">
        <v>7.9909999999999997</v>
      </c>
      <c r="T6244" s="26">
        <v>9.5000000000000001E-2</v>
      </c>
      <c r="U6244" s="26">
        <v>53.493000000000002</v>
      </c>
      <c r="V6244" s="26">
        <v>0.33900000000000002</v>
      </c>
      <c r="W6244" s="26">
        <v>53.154000000000003</v>
      </c>
      <c r="X6244" s="26">
        <v>117.977</v>
      </c>
      <c r="Y6244" s="26">
        <v>0.72909999999999997</v>
      </c>
      <c r="Z6244" s="26">
        <v>0.6341</v>
      </c>
      <c r="AD6244" s="81">
        <v>61.484000000000002</v>
      </c>
      <c r="AF6244" s="26">
        <v>1.2884167145378547</v>
      </c>
      <c r="AG6244" s="26">
        <v>0.26295602117550543</v>
      </c>
    </row>
    <row r="6245" spans="1:33" ht="15" customHeight="1" x14ac:dyDescent="0.2">
      <c r="A6245" s="30">
        <v>6387</v>
      </c>
      <c r="B6245" s="25">
        <v>20160310</v>
      </c>
      <c r="C6245" s="139">
        <v>42439</v>
      </c>
      <c r="D6245" s="25" t="s">
        <v>223</v>
      </c>
      <c r="E6245" s="25" t="s">
        <v>222</v>
      </c>
      <c r="F6245" s="25">
        <v>80</v>
      </c>
      <c r="G6245" s="82">
        <v>20.488</v>
      </c>
      <c r="H6245" s="27">
        <v>-80.341466666666705</v>
      </c>
      <c r="I6245" s="25">
        <v>25</v>
      </c>
      <c r="J6245" s="82">
        <v>31.158000000000001</v>
      </c>
      <c r="K6245" s="27">
        <f t="shared" si="1"/>
        <v>25.519300000000001</v>
      </c>
      <c r="L6245" s="29">
        <v>24</v>
      </c>
      <c r="M6245" s="29">
        <v>0.3</v>
      </c>
      <c r="S6245" s="26">
        <v>7.5919999999999996</v>
      </c>
      <c r="T6245" s="26">
        <v>3.5000000000000003E-2</v>
      </c>
      <c r="U6245" s="26">
        <v>59.188000000000002</v>
      </c>
      <c r="V6245" s="26">
        <v>0.34699999999999998</v>
      </c>
      <c r="W6245" s="26">
        <v>58.841000000000001</v>
      </c>
      <c r="X6245" s="26">
        <v>99.903000000000006</v>
      </c>
      <c r="Y6245" s="26">
        <v>0.60949999999999993</v>
      </c>
      <c r="Z6245" s="26">
        <v>0.5744999999999999</v>
      </c>
      <c r="AD6245" s="81">
        <v>66.78</v>
      </c>
      <c r="AF6245" s="26">
        <v>1.1765705908859125</v>
      </c>
      <c r="AG6245" s="26">
        <v>0.33076542968340172</v>
      </c>
    </row>
    <row r="6246" spans="1:33" ht="15" customHeight="1" x14ac:dyDescent="0.2">
      <c r="A6246" s="30">
        <v>6388</v>
      </c>
      <c r="B6246" s="25">
        <v>20160310</v>
      </c>
      <c r="C6246" s="139">
        <v>42440</v>
      </c>
      <c r="D6246" s="25" t="s">
        <v>233</v>
      </c>
      <c r="E6246" s="25" t="s">
        <v>234</v>
      </c>
      <c r="F6246" s="25">
        <v>80</v>
      </c>
      <c r="G6246" s="82">
        <v>20</v>
      </c>
      <c r="H6246" s="27">
        <v>-80.3333333333333</v>
      </c>
      <c r="I6246" s="25">
        <v>25</v>
      </c>
      <c r="J6246" s="82">
        <v>27.792000000000002</v>
      </c>
      <c r="K6246" s="27">
        <f t="shared" si="1"/>
        <v>25.463200000000001</v>
      </c>
      <c r="L6246" s="29">
        <v>22.7</v>
      </c>
      <c r="M6246" s="29">
        <v>21.7</v>
      </c>
      <c r="S6246" s="26">
        <v>2.7890000000000001</v>
      </c>
      <c r="T6246" s="26">
        <v>0.26</v>
      </c>
      <c r="U6246" s="26">
        <v>2.5209999999999999</v>
      </c>
      <c r="V6246" s="26">
        <v>0.217</v>
      </c>
      <c r="W6246" s="26">
        <v>2.3039999999999998</v>
      </c>
      <c r="X6246" s="26">
        <v>10.119999999999999</v>
      </c>
      <c r="Y6246" s="26">
        <v>0.68353999999999993</v>
      </c>
      <c r="Z6246" s="26">
        <v>0.42353999999999992</v>
      </c>
      <c r="AD6246" s="81">
        <v>5.3100000000000005</v>
      </c>
      <c r="AF6246" s="26">
        <v>0.82158572312228995</v>
      </c>
      <c r="AG6246" s="26">
        <v>0.57711346713572254</v>
      </c>
    </row>
    <row r="6247" spans="1:33" ht="15" customHeight="1" x14ac:dyDescent="0.2">
      <c r="A6247" s="30">
        <v>6389</v>
      </c>
      <c r="B6247" s="25">
        <v>20160310</v>
      </c>
      <c r="C6247" s="139">
        <v>42440</v>
      </c>
      <c r="D6247" s="25" t="s">
        <v>21</v>
      </c>
      <c r="E6247" s="25" t="s">
        <v>77</v>
      </c>
      <c r="F6247" s="25">
        <v>80</v>
      </c>
      <c r="G6247" s="82">
        <v>19.353999999999999</v>
      </c>
      <c r="H6247" s="27">
        <v>-80.322566666666702</v>
      </c>
      <c r="I6247" s="25">
        <v>25</v>
      </c>
      <c r="J6247" s="82">
        <v>27.792999999999999</v>
      </c>
      <c r="K6247" s="27">
        <f t="shared" si="1"/>
        <v>25.463216666666668</v>
      </c>
      <c r="L6247" s="29">
        <v>22.5</v>
      </c>
      <c r="M6247" s="29">
        <v>23.7</v>
      </c>
      <c r="S6247" s="26">
        <v>1.8879999999999999</v>
      </c>
      <c r="T6247" s="26">
        <v>2.1999999999999999E-2</v>
      </c>
      <c r="U6247" s="26">
        <v>0.65100000000000002</v>
      </c>
      <c r="V6247" s="26">
        <v>0.125</v>
      </c>
      <c r="W6247" s="26">
        <v>0.52600000000000002</v>
      </c>
      <c r="X6247" s="26">
        <v>1.516</v>
      </c>
      <c r="Y6247" s="26">
        <v>0.3634</v>
      </c>
      <c r="Z6247" s="26">
        <v>0.34139999999999998</v>
      </c>
      <c r="AD6247" s="81">
        <v>2.5389999999999997</v>
      </c>
      <c r="AF6247" s="26">
        <v>0.76692840960925257</v>
      </c>
      <c r="AG6247" s="26">
        <v>0.26754640759613613</v>
      </c>
    </row>
    <row r="6248" spans="1:33" ht="15" customHeight="1" x14ac:dyDescent="0.2">
      <c r="A6248" s="30">
        <v>6390</v>
      </c>
      <c r="B6248" s="25">
        <v>20160310</v>
      </c>
      <c r="C6248" s="139">
        <v>42440</v>
      </c>
      <c r="D6248" s="25" t="s">
        <v>229</v>
      </c>
      <c r="E6248" s="25" t="s">
        <v>230</v>
      </c>
      <c r="F6248" s="25">
        <v>80</v>
      </c>
      <c r="G6248" s="82">
        <v>20.399999999999999</v>
      </c>
      <c r="H6248" s="27">
        <v>-80.34</v>
      </c>
      <c r="I6248" s="25">
        <v>25</v>
      </c>
      <c r="J6248" s="82">
        <v>28.219000000000001</v>
      </c>
      <c r="K6248" s="27">
        <f t="shared" si="1"/>
        <v>25.470316666666665</v>
      </c>
      <c r="L6248" s="29">
        <v>23.7</v>
      </c>
      <c r="M6248" s="29">
        <v>5.2</v>
      </c>
      <c r="S6248" s="26">
        <v>4.1310000000000002</v>
      </c>
      <c r="T6248" s="26">
        <v>9.2999999999999999E-2</v>
      </c>
      <c r="U6248" s="26">
        <v>42.981000000000002</v>
      </c>
      <c r="V6248" s="26">
        <v>0.46700000000000003</v>
      </c>
      <c r="W6248" s="26">
        <v>42.514000000000003</v>
      </c>
      <c r="X6248" s="26">
        <v>76.106999999999999</v>
      </c>
      <c r="Y6248" s="26">
        <v>0.57269999999999999</v>
      </c>
      <c r="Z6248" s="26">
        <v>0.47970000000000002</v>
      </c>
      <c r="AD6248" s="81">
        <v>47.112000000000002</v>
      </c>
      <c r="AF6248" s="26">
        <v>1.2657483129335003</v>
      </c>
      <c r="AG6248" s="26">
        <v>0.42264909148798419</v>
      </c>
    </row>
    <row r="6249" spans="1:33" ht="15" customHeight="1" x14ac:dyDescent="0.2">
      <c r="A6249" s="30">
        <v>6391</v>
      </c>
      <c r="B6249" s="25">
        <v>20160310</v>
      </c>
      <c r="C6249" s="139">
        <v>42440</v>
      </c>
      <c r="D6249" s="25" t="s">
        <v>231</v>
      </c>
      <c r="E6249" s="25" t="s">
        <v>230</v>
      </c>
      <c r="F6249" s="25">
        <v>80</v>
      </c>
      <c r="G6249" s="82">
        <v>20.652000000000001</v>
      </c>
      <c r="H6249" s="27">
        <v>-80.344200000000001</v>
      </c>
      <c r="I6249" s="25">
        <v>25</v>
      </c>
      <c r="J6249" s="82">
        <v>28.216999999999999</v>
      </c>
      <c r="K6249" s="27">
        <f t="shared" si="1"/>
        <v>25.470283333333334</v>
      </c>
      <c r="L6249" s="29">
        <v>23.7</v>
      </c>
      <c r="M6249" s="29">
        <v>5.8</v>
      </c>
      <c r="S6249" s="26">
        <v>3.8839999999999999</v>
      </c>
      <c r="T6249" s="26">
        <v>7.0000000000000007E-2</v>
      </c>
      <c r="U6249" s="26">
        <v>39.761000000000003</v>
      </c>
      <c r="V6249" s="26">
        <v>0.438</v>
      </c>
      <c r="W6249" s="26">
        <v>39.323</v>
      </c>
      <c r="X6249" s="26">
        <v>74.67</v>
      </c>
      <c r="Y6249" s="26">
        <v>0.4531</v>
      </c>
      <c r="Z6249" s="26">
        <v>0.3831</v>
      </c>
      <c r="AD6249" s="81">
        <v>43.645000000000003</v>
      </c>
      <c r="AF6249" s="26">
        <v>1.3639396972095534</v>
      </c>
      <c r="AG6249" s="26">
        <v>0.760298324056083</v>
      </c>
    </row>
    <row r="6250" spans="1:33" ht="15" customHeight="1" x14ac:dyDescent="0.2">
      <c r="A6250" s="30">
        <v>6392</v>
      </c>
      <c r="B6250" s="25">
        <v>20160310</v>
      </c>
      <c r="C6250" s="139">
        <v>42440</v>
      </c>
      <c r="D6250" s="25" t="s">
        <v>226</v>
      </c>
      <c r="E6250" s="25" t="s">
        <v>227</v>
      </c>
      <c r="F6250" s="25">
        <v>80</v>
      </c>
      <c r="G6250" s="82">
        <v>20.302</v>
      </c>
      <c r="H6250" s="27">
        <v>-80.338366666666701</v>
      </c>
      <c r="I6250" s="25">
        <v>25</v>
      </c>
      <c r="J6250" s="82">
        <v>29.376999999999999</v>
      </c>
      <c r="K6250" s="27">
        <f t="shared" si="1"/>
        <v>25.489616666666667</v>
      </c>
      <c r="L6250" s="29">
        <v>22.9</v>
      </c>
      <c r="M6250" s="29">
        <v>11.3</v>
      </c>
      <c r="S6250" s="26">
        <v>3.8260000000000001</v>
      </c>
      <c r="T6250" s="26">
        <v>0.192</v>
      </c>
      <c r="U6250" s="26">
        <v>16.34</v>
      </c>
      <c r="V6250" s="26">
        <v>0.75900000000000001</v>
      </c>
      <c r="W6250" s="26">
        <v>15.581</v>
      </c>
      <c r="X6250" s="26">
        <v>37.759</v>
      </c>
      <c r="Y6250" s="26">
        <v>0.56119999999999992</v>
      </c>
      <c r="Z6250" s="26">
        <v>0.36919999999999992</v>
      </c>
      <c r="AD6250" s="81">
        <v>20.166</v>
      </c>
      <c r="AF6250" s="26">
        <v>1.0835572678900418</v>
      </c>
      <c r="AG6250" s="26">
        <v>0.41375571178745618</v>
      </c>
    </row>
    <row r="6251" spans="1:33" ht="15" customHeight="1" x14ac:dyDescent="0.2">
      <c r="A6251" s="30">
        <v>6393</v>
      </c>
      <c r="B6251" s="25">
        <v>20160310</v>
      </c>
      <c r="C6251" s="139">
        <v>42440</v>
      </c>
      <c r="D6251" s="25" t="s">
        <v>228</v>
      </c>
      <c r="E6251" s="25" t="s">
        <v>227</v>
      </c>
      <c r="F6251" s="25">
        <v>80</v>
      </c>
      <c r="G6251" s="82">
        <v>20.706</v>
      </c>
      <c r="H6251" s="27">
        <v>-80.345100000000002</v>
      </c>
      <c r="I6251" s="25">
        <v>25</v>
      </c>
      <c r="J6251" s="82">
        <v>29.37</v>
      </c>
      <c r="K6251" s="27">
        <f t="shared" si="1"/>
        <v>25.4895</v>
      </c>
      <c r="L6251" s="29">
        <v>23.2</v>
      </c>
      <c r="M6251" s="29">
        <v>12.5</v>
      </c>
      <c r="S6251" s="26">
        <v>4.9409999999999998</v>
      </c>
      <c r="T6251" s="26">
        <v>5.7000000000000002E-2</v>
      </c>
      <c r="U6251" s="26">
        <v>14.262</v>
      </c>
      <c r="V6251" s="26">
        <v>0.51600000000000001</v>
      </c>
      <c r="W6251" s="26">
        <v>13.746</v>
      </c>
      <c r="X6251" s="26">
        <v>33.107999999999997</v>
      </c>
      <c r="Y6251" s="26">
        <v>0.39789999999999992</v>
      </c>
      <c r="Z6251" s="26">
        <v>0.34089999999999993</v>
      </c>
      <c r="AD6251" s="81">
        <v>19.202999999999999</v>
      </c>
      <c r="AF6251" s="26">
        <v>0.61829887286327345</v>
      </c>
      <c r="AG6251" s="26">
        <v>0.50169511582229176</v>
      </c>
    </row>
    <row r="6252" spans="1:33" ht="15" customHeight="1" x14ac:dyDescent="0.2">
      <c r="A6252" s="30">
        <v>6394</v>
      </c>
      <c r="B6252" s="25">
        <v>20160310</v>
      </c>
      <c r="C6252" s="139">
        <v>42440</v>
      </c>
      <c r="D6252" s="25" t="s">
        <v>20</v>
      </c>
      <c r="E6252" s="25" t="s">
        <v>77</v>
      </c>
      <c r="F6252" s="25">
        <v>80</v>
      </c>
      <c r="G6252" s="82">
        <v>15.407999999999999</v>
      </c>
      <c r="H6252" s="27">
        <v>-80.256799999999998</v>
      </c>
      <c r="I6252" s="25">
        <v>25</v>
      </c>
      <c r="J6252" s="82">
        <v>29.524000000000001</v>
      </c>
      <c r="K6252" s="27">
        <f t="shared" si="1"/>
        <v>25.492066666666666</v>
      </c>
      <c r="L6252" s="29">
        <v>22.5</v>
      </c>
      <c r="M6252" s="29">
        <v>31.6</v>
      </c>
      <c r="S6252" s="26">
        <v>1.1299999999999999</v>
      </c>
      <c r="T6252" s="26">
        <v>2.1999999999999999E-2</v>
      </c>
      <c r="U6252" s="26">
        <v>0.63300000000000001</v>
      </c>
      <c r="V6252" s="26">
        <v>7.3999999999999996E-2</v>
      </c>
      <c r="W6252" s="26">
        <v>0.55900000000000005</v>
      </c>
      <c r="X6252" s="26">
        <v>0</v>
      </c>
      <c r="Y6252" s="26">
        <v>0.2576</v>
      </c>
      <c r="Z6252" s="26">
        <v>0.2356</v>
      </c>
      <c r="AD6252" s="81">
        <v>1.7629999999999999</v>
      </c>
      <c r="AF6252" s="26">
        <v>0.36553277037140169</v>
      </c>
      <c r="AG6252" s="26">
        <v>7.6774324467470539E-2</v>
      </c>
    </row>
    <row r="6253" spans="1:33" ht="15" customHeight="1" x14ac:dyDescent="0.2">
      <c r="A6253" s="30">
        <v>6395</v>
      </c>
      <c r="B6253" s="25">
        <v>20160310</v>
      </c>
      <c r="C6253" s="139">
        <v>42440</v>
      </c>
      <c r="D6253" s="25" t="s">
        <v>28</v>
      </c>
      <c r="E6253" s="25" t="s">
        <v>77</v>
      </c>
      <c r="F6253" s="25">
        <v>80</v>
      </c>
      <c r="G6253" s="82">
        <v>13.01</v>
      </c>
      <c r="H6253" s="27">
        <v>-80.216833333333298</v>
      </c>
      <c r="I6253" s="25">
        <v>25</v>
      </c>
      <c r="J6253" s="82">
        <v>28.103000000000002</v>
      </c>
      <c r="K6253" s="27">
        <f t="shared" si="1"/>
        <v>25.468383333333332</v>
      </c>
      <c r="L6253" s="29">
        <v>22.6</v>
      </c>
      <c r="M6253" s="29">
        <v>27.5</v>
      </c>
      <c r="S6253" s="26">
        <v>0.67300000000000004</v>
      </c>
      <c r="T6253" s="26">
        <v>0.129</v>
      </c>
      <c r="U6253" s="26">
        <v>0.26900000000000002</v>
      </c>
      <c r="V6253" s="26">
        <v>5.0999999999999997E-2</v>
      </c>
      <c r="W6253" s="26">
        <v>0.21800000000000003</v>
      </c>
      <c r="X6253" s="26">
        <v>0</v>
      </c>
      <c r="Y6253" s="26">
        <v>0.44159999999999999</v>
      </c>
      <c r="Z6253" s="26">
        <v>0.31259999999999999</v>
      </c>
      <c r="AD6253" s="81">
        <v>0.94200000000000006</v>
      </c>
      <c r="AF6253" s="26">
        <v>0.32103979937131499</v>
      </c>
      <c r="AG6253" s="26">
        <v>2.7826688443848144E-2</v>
      </c>
    </row>
    <row r="6254" spans="1:33" ht="15" customHeight="1" x14ac:dyDescent="0.2">
      <c r="A6254" s="30">
        <v>6396</v>
      </c>
      <c r="B6254" s="25">
        <v>20160310</v>
      </c>
      <c r="C6254" s="139">
        <v>42440</v>
      </c>
      <c r="D6254" s="25" t="s">
        <v>22</v>
      </c>
      <c r="E6254" s="25" t="s">
        <v>77</v>
      </c>
      <c r="F6254" s="25">
        <v>80</v>
      </c>
      <c r="G6254" s="82">
        <v>14.634</v>
      </c>
      <c r="H6254" s="27">
        <v>-80.243899999999996</v>
      </c>
      <c r="I6254" s="25">
        <v>25</v>
      </c>
      <c r="J6254" s="82">
        <v>24.347000000000001</v>
      </c>
      <c r="K6254" s="27">
        <f t="shared" si="1"/>
        <v>25.405783333333332</v>
      </c>
      <c r="L6254" s="29">
        <v>22.7</v>
      </c>
      <c r="M6254" s="29">
        <v>33.700000000000003</v>
      </c>
      <c r="S6254" s="26">
        <v>0.81699999999999995</v>
      </c>
      <c r="T6254" s="26">
        <v>8.4000000000000005E-2</v>
      </c>
      <c r="U6254" s="26">
        <v>0.64500000000000002</v>
      </c>
      <c r="V6254" s="26">
        <v>7.9000000000000001E-2</v>
      </c>
      <c r="W6254" s="26">
        <v>0.56600000000000006</v>
      </c>
      <c r="X6254" s="26">
        <v>5.3999999999999999E-2</v>
      </c>
      <c r="Y6254" s="26">
        <v>0.37259999999999999</v>
      </c>
      <c r="Z6254" s="26">
        <v>0.28859999999999997</v>
      </c>
      <c r="AD6254" s="81">
        <v>1.462</v>
      </c>
      <c r="AF6254" s="26">
        <v>0.41501202260425663</v>
      </c>
      <c r="AG6254" s="26">
        <v>5.2468547009904311E-2</v>
      </c>
    </row>
    <row r="6255" spans="1:33" ht="15" customHeight="1" x14ac:dyDescent="0.2">
      <c r="A6255" s="30">
        <v>6397</v>
      </c>
      <c r="B6255" s="25">
        <v>20160310</v>
      </c>
      <c r="C6255" s="139">
        <v>42440</v>
      </c>
      <c r="D6255" s="25" t="s">
        <v>242</v>
      </c>
      <c r="E6255" s="25" t="s">
        <v>240</v>
      </c>
      <c r="F6255" s="25">
        <v>80</v>
      </c>
      <c r="G6255" s="82">
        <v>19.88</v>
      </c>
      <c r="H6255" s="27">
        <v>-80.331333333333305</v>
      </c>
      <c r="I6255" s="25">
        <v>25</v>
      </c>
      <c r="J6255" s="82">
        <v>20.760999999999999</v>
      </c>
      <c r="K6255" s="27">
        <f t="shared" si="1"/>
        <v>25.346016666666667</v>
      </c>
      <c r="L6255" s="29">
        <v>23.2</v>
      </c>
      <c r="M6255" s="29">
        <v>26.4</v>
      </c>
      <c r="S6255" s="26">
        <v>2.794</v>
      </c>
      <c r="T6255" s="26">
        <v>0.13800000000000001</v>
      </c>
      <c r="U6255" s="26">
        <v>1.3280000000000001</v>
      </c>
      <c r="V6255" s="26">
        <v>0.191</v>
      </c>
      <c r="W6255" s="26">
        <v>1.137</v>
      </c>
      <c r="X6255" s="26">
        <v>0.13300000000000001</v>
      </c>
      <c r="Y6255" s="26">
        <v>0.43239999999999995</v>
      </c>
      <c r="Z6255" s="26">
        <v>0.29439999999999994</v>
      </c>
      <c r="AD6255" s="81">
        <v>4.1219999999999999</v>
      </c>
      <c r="AF6255" s="26">
        <v>1.0946805106400634</v>
      </c>
      <c r="AG6255" s="26">
        <v>0.95389971808734497</v>
      </c>
    </row>
    <row r="6256" spans="1:33" ht="15" customHeight="1" x14ac:dyDescent="0.2">
      <c r="A6256" s="30">
        <v>6398</v>
      </c>
      <c r="B6256" s="25">
        <v>20160310</v>
      </c>
      <c r="C6256" s="139">
        <v>42440</v>
      </c>
      <c r="D6256" s="25" t="s">
        <v>243</v>
      </c>
      <c r="E6256" s="25" t="s">
        <v>240</v>
      </c>
      <c r="F6256" s="25">
        <v>80</v>
      </c>
      <c r="G6256" s="82">
        <v>20.812000000000001</v>
      </c>
      <c r="H6256" s="27">
        <f>-(F6256+(G6256/60))</f>
        <v>-80.346866666666671</v>
      </c>
      <c r="I6256" s="25">
        <v>25</v>
      </c>
      <c r="J6256" s="82">
        <v>21.122</v>
      </c>
      <c r="K6256" s="27">
        <f t="shared" si="1"/>
        <v>25.352033333333335</v>
      </c>
      <c r="L6256" s="29">
        <v>23.7</v>
      </c>
      <c r="M6256" s="29">
        <v>26.8</v>
      </c>
      <c r="S6256" s="26">
        <v>2.5289999999999999</v>
      </c>
      <c r="T6256" s="26">
        <v>1.4999999999999999E-2</v>
      </c>
      <c r="U6256" s="26">
        <v>0.77800000000000002</v>
      </c>
      <c r="V6256" s="26">
        <v>0.125</v>
      </c>
      <c r="W6256" s="26">
        <v>0.65300000000000002</v>
      </c>
      <c r="X6256" s="26">
        <v>2.2509999999999999</v>
      </c>
      <c r="Y6256" s="26">
        <v>0.22769999999999999</v>
      </c>
      <c r="Z6256" s="26">
        <v>0.2127</v>
      </c>
      <c r="AD6256" s="81">
        <v>3.3069999999999999</v>
      </c>
      <c r="AF6256" s="26">
        <v>1.1479953638212017</v>
      </c>
      <c r="AG6256" s="26">
        <v>0.38973310332329847</v>
      </c>
    </row>
    <row r="6257" spans="1:33" ht="15" customHeight="1" x14ac:dyDescent="0.2">
      <c r="A6257" s="30">
        <v>6399</v>
      </c>
      <c r="B6257" s="25">
        <v>20160310</v>
      </c>
      <c r="C6257" s="139">
        <v>42440</v>
      </c>
      <c r="D6257" s="25" t="s">
        <v>23</v>
      </c>
      <c r="E6257" s="25" t="s">
        <v>77</v>
      </c>
      <c r="F6257" s="25">
        <v>80</v>
      </c>
      <c r="G6257" s="82">
        <v>19.321000000000002</v>
      </c>
      <c r="H6257" s="27">
        <f t="shared" ref="H6257:H6297" si="2">-(F6257+(G6257/60))</f>
        <v>-80.32201666666667</v>
      </c>
      <c r="I6257" s="25">
        <v>25</v>
      </c>
      <c r="J6257" s="82">
        <v>20.021999999999998</v>
      </c>
      <c r="K6257" s="27">
        <f t="shared" si="1"/>
        <v>25.3337</v>
      </c>
      <c r="L6257" s="29">
        <v>22.9</v>
      </c>
      <c r="M6257" s="29">
        <v>29.6</v>
      </c>
      <c r="S6257" s="26">
        <v>1.708</v>
      </c>
      <c r="T6257" s="26">
        <v>0</v>
      </c>
      <c r="U6257" s="26">
        <v>1.161</v>
      </c>
      <c r="V6257" s="26">
        <v>0.16600000000000001</v>
      </c>
      <c r="W6257" s="26">
        <v>0.995</v>
      </c>
      <c r="X6257" s="26">
        <v>0</v>
      </c>
      <c r="Y6257" s="26">
        <v>0.26679999999999998</v>
      </c>
      <c r="Z6257" s="26">
        <v>0.26679999999999998</v>
      </c>
      <c r="AD6257" s="81">
        <v>2.8689999999999998</v>
      </c>
      <c r="AF6257" s="26">
        <v>0.38164229435419172</v>
      </c>
      <c r="AG6257" s="26">
        <v>0</v>
      </c>
    </row>
    <row r="6258" spans="1:33" ht="15" customHeight="1" x14ac:dyDescent="0.2">
      <c r="A6258" s="30">
        <v>6400</v>
      </c>
      <c r="B6258" s="25">
        <v>20160310</v>
      </c>
      <c r="C6258" s="139">
        <v>42440</v>
      </c>
      <c r="D6258" s="25" t="s">
        <v>24</v>
      </c>
      <c r="E6258" s="25" t="s">
        <v>77</v>
      </c>
      <c r="F6258" s="25">
        <v>80</v>
      </c>
      <c r="G6258" s="82">
        <v>21.672999999999998</v>
      </c>
      <c r="H6258" s="27">
        <f t="shared" si="2"/>
        <v>-80.361216666666664</v>
      </c>
      <c r="I6258" s="25">
        <v>25</v>
      </c>
      <c r="J6258" s="82">
        <v>17.838000000000001</v>
      </c>
      <c r="K6258" s="27">
        <f t="shared" si="1"/>
        <v>25.2973</v>
      </c>
      <c r="L6258" s="29">
        <v>23</v>
      </c>
      <c r="M6258" s="29">
        <v>27.7</v>
      </c>
      <c r="S6258" s="26">
        <v>2.1259999999999999</v>
      </c>
      <c r="T6258" s="26">
        <v>0</v>
      </c>
      <c r="U6258" s="26">
        <v>1.7370000000000001</v>
      </c>
      <c r="V6258" s="26">
        <v>0.24099999999999999</v>
      </c>
      <c r="W6258" s="26">
        <v>1.496</v>
      </c>
      <c r="X6258" s="26">
        <v>0.104</v>
      </c>
      <c r="Y6258" s="26">
        <v>0.12419999999999999</v>
      </c>
      <c r="Z6258" s="26">
        <v>0.12419999999999999</v>
      </c>
      <c r="AD6258" s="81">
        <v>3.863</v>
      </c>
      <c r="AF6258" s="26">
        <v>0.70766837495827506</v>
      </c>
      <c r="AG6258" s="26">
        <v>0.20863155689359927</v>
      </c>
    </row>
    <row r="6259" spans="1:33" ht="15" customHeight="1" x14ac:dyDescent="0.2">
      <c r="A6259" s="30">
        <v>6401</v>
      </c>
      <c r="B6259" s="25">
        <v>20160310</v>
      </c>
      <c r="C6259" s="139">
        <v>42440</v>
      </c>
      <c r="D6259" s="25" t="s">
        <v>25</v>
      </c>
      <c r="E6259" s="25" t="s">
        <v>79</v>
      </c>
      <c r="F6259" s="25">
        <v>80</v>
      </c>
      <c r="G6259" s="82">
        <v>22.596</v>
      </c>
      <c r="H6259" s="27">
        <f t="shared" si="2"/>
        <v>-80.376599999999996</v>
      </c>
      <c r="I6259" s="25">
        <v>25</v>
      </c>
      <c r="J6259" s="82">
        <v>14.336</v>
      </c>
      <c r="K6259" s="27">
        <f t="shared" si="1"/>
        <v>25.238933333333332</v>
      </c>
      <c r="L6259" s="29">
        <v>22.9</v>
      </c>
      <c r="M6259" s="29">
        <v>26.8</v>
      </c>
      <c r="S6259" s="26">
        <v>2.9289999999999998</v>
      </c>
      <c r="T6259" s="26">
        <v>0</v>
      </c>
      <c r="U6259" s="26">
        <v>2.6019999999999999</v>
      </c>
      <c r="V6259" s="26">
        <v>0.36699999999999999</v>
      </c>
      <c r="W6259" s="26">
        <v>2.2349999999999999</v>
      </c>
      <c r="X6259" s="26">
        <v>1.2649999999999999</v>
      </c>
      <c r="Y6259" s="26">
        <v>0.21849999999999997</v>
      </c>
      <c r="Z6259" s="26">
        <v>0.21849999999999997</v>
      </c>
      <c r="AD6259" s="81">
        <v>5.5309999999999997</v>
      </c>
      <c r="AF6259" s="26">
        <v>0.56153197882868011</v>
      </c>
      <c r="AG6259" s="26">
        <v>3.8741824911019213E-2</v>
      </c>
    </row>
    <row r="6260" spans="1:33" ht="15" customHeight="1" x14ac:dyDescent="0.2">
      <c r="A6260" s="30">
        <v>6402</v>
      </c>
      <c r="B6260" s="25">
        <v>20160310</v>
      </c>
      <c r="C6260" s="139">
        <v>42440</v>
      </c>
      <c r="D6260" s="25" t="s">
        <v>247</v>
      </c>
      <c r="E6260" s="25" t="s">
        <v>248</v>
      </c>
      <c r="F6260" s="25">
        <v>80</v>
      </c>
      <c r="G6260" s="82">
        <v>26.506</v>
      </c>
      <c r="H6260" s="27">
        <f t="shared" si="2"/>
        <v>-80.441766666666666</v>
      </c>
      <c r="I6260" s="25">
        <v>25</v>
      </c>
      <c r="J6260" s="82">
        <v>17.213000000000001</v>
      </c>
      <c r="K6260" s="27">
        <f t="shared" si="1"/>
        <v>25.286883333333332</v>
      </c>
      <c r="L6260" s="29">
        <v>25.5</v>
      </c>
      <c r="M6260" s="29">
        <v>11.6</v>
      </c>
      <c r="S6260" s="26">
        <v>2.9279999999999999</v>
      </c>
      <c r="T6260" s="26">
        <v>0</v>
      </c>
      <c r="U6260" s="26">
        <v>2.5750000000000002</v>
      </c>
      <c r="V6260" s="26">
        <v>0.36399999999999999</v>
      </c>
      <c r="W6260" s="26">
        <v>2.2110000000000003</v>
      </c>
      <c r="X6260" s="26">
        <v>1.2529999999999999</v>
      </c>
      <c r="Y6260" s="26">
        <v>0.34039999999999998</v>
      </c>
      <c r="Z6260" s="26">
        <v>0.34039999999999998</v>
      </c>
      <c r="AD6260" s="81">
        <v>5.5030000000000001</v>
      </c>
      <c r="AF6260" s="26">
        <v>1.9404305197365384</v>
      </c>
      <c r="AG6260" s="26">
        <v>0.71987852729141499</v>
      </c>
    </row>
    <row r="6261" spans="1:33" ht="15" customHeight="1" x14ac:dyDescent="0.2">
      <c r="A6261" s="30">
        <v>6403</v>
      </c>
      <c r="B6261" s="25">
        <v>20160310</v>
      </c>
      <c r="C6261" s="139">
        <v>42440</v>
      </c>
      <c r="D6261" s="25" t="s">
        <v>26</v>
      </c>
      <c r="E6261" s="25" t="s">
        <v>79</v>
      </c>
      <c r="F6261" s="25">
        <v>80</v>
      </c>
      <c r="G6261" s="82">
        <v>25.457000000000001</v>
      </c>
      <c r="H6261" s="27">
        <f t="shared" si="2"/>
        <v>-80.424283333333335</v>
      </c>
      <c r="I6261" s="25">
        <v>25</v>
      </c>
      <c r="J6261" s="82">
        <v>15.442</v>
      </c>
      <c r="K6261" s="27">
        <f t="shared" si="1"/>
        <v>25.257366666666666</v>
      </c>
      <c r="L6261" s="29">
        <v>23.9</v>
      </c>
      <c r="M6261" s="29">
        <v>21.4</v>
      </c>
      <c r="S6261" s="26">
        <v>10.010999999999999</v>
      </c>
      <c r="T6261" s="26">
        <v>0</v>
      </c>
      <c r="U6261" s="26">
        <v>1.0329999999999999</v>
      </c>
      <c r="V6261" s="26">
        <v>0.18099999999999999</v>
      </c>
      <c r="W6261" s="26">
        <v>0.85199999999999987</v>
      </c>
      <c r="X6261" s="26">
        <v>61.923999999999999</v>
      </c>
      <c r="Y6261" s="26">
        <v>0.29899999999999999</v>
      </c>
      <c r="Z6261" s="26">
        <v>0.29899999999999999</v>
      </c>
      <c r="AD6261" s="81">
        <v>11.043999999999999</v>
      </c>
      <c r="AF6261" s="26">
        <v>0.77785987231186016</v>
      </c>
      <c r="AG6261" s="26">
        <v>0.44074790579319068</v>
      </c>
    </row>
    <row r="6262" spans="1:33" ht="15" customHeight="1" x14ac:dyDescent="0.2">
      <c r="A6262" s="30">
        <v>6404</v>
      </c>
      <c r="B6262" s="25">
        <v>20160615</v>
      </c>
      <c r="C6262" s="139">
        <v>42536</v>
      </c>
      <c r="D6262" s="25" t="s">
        <v>15</v>
      </c>
      <c r="E6262" s="25" t="s">
        <v>76</v>
      </c>
      <c r="F6262" s="25">
        <v>80</v>
      </c>
      <c r="G6262" s="82">
        <v>10.984</v>
      </c>
      <c r="H6262" s="27">
        <f t="shared" si="2"/>
        <v>-80.183066666666662</v>
      </c>
      <c r="I6262" s="25">
        <v>25</v>
      </c>
      <c r="J6262" s="82">
        <v>44.369</v>
      </c>
      <c r="K6262" s="27">
        <f t="shared" si="1"/>
        <v>25.739483333333332</v>
      </c>
      <c r="L6262" s="29">
        <v>30.1</v>
      </c>
      <c r="M6262" s="29">
        <v>32</v>
      </c>
      <c r="S6262" s="26">
        <v>1.9219999999999999</v>
      </c>
      <c r="T6262" s="26">
        <v>9.6000000000000002E-2</v>
      </c>
      <c r="U6262" s="26">
        <v>1.8919999999999999</v>
      </c>
      <c r="V6262" s="26">
        <v>0.23599999999999999</v>
      </c>
      <c r="W6262" s="26">
        <v>1.6559999999999999</v>
      </c>
      <c r="X6262" s="26">
        <v>5.3460000000000001</v>
      </c>
      <c r="Y6262" s="26">
        <v>0.44225999999999999</v>
      </c>
      <c r="Z6262" s="26">
        <v>0.34626000000000001</v>
      </c>
      <c r="AD6262" s="81">
        <v>3.8140000000000001</v>
      </c>
      <c r="AF6262" s="26">
        <v>0.85648969175166845</v>
      </c>
      <c r="AG6262" s="26">
        <v>0</v>
      </c>
    </row>
    <row r="6263" spans="1:33" ht="15" customHeight="1" x14ac:dyDescent="0.2">
      <c r="A6263" s="30">
        <v>6405</v>
      </c>
      <c r="B6263" s="25">
        <v>20160615</v>
      </c>
      <c r="C6263" s="139">
        <v>42536</v>
      </c>
      <c r="D6263" s="25" t="s">
        <v>203</v>
      </c>
      <c r="E6263" s="25" t="s">
        <v>202</v>
      </c>
      <c r="F6263" s="25">
        <v>80</v>
      </c>
      <c r="G6263" s="82">
        <v>15.481999999999999</v>
      </c>
      <c r="H6263" s="27">
        <f t="shared" si="2"/>
        <v>-80.25803333333333</v>
      </c>
      <c r="I6263" s="25">
        <v>25</v>
      </c>
      <c r="J6263" s="82">
        <v>42.307000000000002</v>
      </c>
      <c r="K6263" s="27">
        <f t="shared" si="1"/>
        <v>25.705116666666665</v>
      </c>
      <c r="L6263" s="29">
        <v>29.7</v>
      </c>
      <c r="M6263" s="29">
        <v>17.899999999999999</v>
      </c>
      <c r="S6263" s="26">
        <v>3.5539999999999998</v>
      </c>
      <c r="T6263" s="26">
        <v>0.82299999999999995</v>
      </c>
      <c r="U6263" s="26">
        <v>18.334</v>
      </c>
      <c r="V6263" s="26">
        <v>0.40500000000000003</v>
      </c>
      <c r="W6263" s="26">
        <v>17.928999999999998</v>
      </c>
      <c r="X6263" s="26">
        <v>62.357999999999997</v>
      </c>
      <c r="Y6263" s="26">
        <v>1.1793600000000002</v>
      </c>
      <c r="Z6263" s="26">
        <v>0.35636000000000023</v>
      </c>
      <c r="AD6263" s="81">
        <v>21.887999999999998</v>
      </c>
      <c r="AF6263" s="26">
        <v>1.9070607914864732</v>
      </c>
      <c r="AG6263" s="26">
        <v>0.85024542546228576</v>
      </c>
    </row>
    <row r="6264" spans="1:33" ht="15" customHeight="1" x14ac:dyDescent="0.2">
      <c r="A6264" s="30">
        <v>6406</v>
      </c>
      <c r="B6264" s="25">
        <v>20160615</v>
      </c>
      <c r="C6264" s="139">
        <v>42536</v>
      </c>
      <c r="D6264" s="25" t="s">
        <v>204</v>
      </c>
      <c r="E6264" s="25" t="s">
        <v>202</v>
      </c>
      <c r="F6264" s="25">
        <v>80</v>
      </c>
      <c r="G6264" s="82">
        <v>15.933999999999999</v>
      </c>
      <c r="H6264" s="27">
        <f t="shared" si="2"/>
        <v>-80.265566666666672</v>
      </c>
      <c r="I6264" s="25">
        <v>25</v>
      </c>
      <c r="J6264" s="82">
        <v>42.612000000000002</v>
      </c>
      <c r="K6264" s="27">
        <f t="shared" si="1"/>
        <v>25.7102</v>
      </c>
      <c r="L6264" s="29">
        <v>29.6</v>
      </c>
      <c r="M6264" s="29">
        <v>13.8</v>
      </c>
      <c r="S6264" s="26">
        <v>3.3170000000000002</v>
      </c>
      <c r="T6264" s="26">
        <v>1.1040000000000001</v>
      </c>
      <c r="U6264" s="26">
        <v>18.47</v>
      </c>
      <c r="V6264" s="26">
        <v>0.27800000000000002</v>
      </c>
      <c r="W6264" s="26">
        <v>18.192</v>
      </c>
      <c r="X6264" s="26">
        <v>75.869</v>
      </c>
      <c r="Y6264" s="26">
        <v>1.6926000000000001</v>
      </c>
      <c r="Z6264" s="26">
        <v>0.58860000000000001</v>
      </c>
      <c r="AD6264" s="81">
        <v>21.786999999999999</v>
      </c>
      <c r="AF6264" s="26">
        <v>1.0808723472262434</v>
      </c>
      <c r="AG6264" s="26">
        <v>0.4361633903351515</v>
      </c>
    </row>
    <row r="6265" spans="1:33" ht="15" customHeight="1" x14ac:dyDescent="0.2">
      <c r="A6265" s="30">
        <v>6407</v>
      </c>
      <c r="B6265" s="25">
        <v>20160615</v>
      </c>
      <c r="C6265" s="139">
        <v>42536</v>
      </c>
      <c r="D6265" s="25" t="s">
        <v>205</v>
      </c>
      <c r="E6265" s="25" t="s">
        <v>202</v>
      </c>
      <c r="F6265" s="25">
        <v>80</v>
      </c>
      <c r="G6265" s="82">
        <v>16.61</v>
      </c>
      <c r="H6265" s="27">
        <f t="shared" si="2"/>
        <v>-80.276833333333329</v>
      </c>
      <c r="I6265" s="25">
        <v>25</v>
      </c>
      <c r="J6265" s="82">
        <v>42.427</v>
      </c>
      <c r="K6265" s="27">
        <f t="shared" si="1"/>
        <v>25.707116666666668</v>
      </c>
      <c r="L6265" s="29">
        <v>29.4</v>
      </c>
      <c r="M6265" s="29">
        <v>9.6</v>
      </c>
      <c r="S6265" s="26">
        <v>4.2960000000000003</v>
      </c>
      <c r="T6265" s="26">
        <v>1.2470000000000001</v>
      </c>
      <c r="U6265" s="26">
        <v>16.547999999999998</v>
      </c>
      <c r="V6265" s="26">
        <v>0.25700000000000001</v>
      </c>
      <c r="W6265" s="26">
        <v>16.290999999999997</v>
      </c>
      <c r="X6265" s="26">
        <v>67.733000000000004</v>
      </c>
      <c r="Y6265" s="26">
        <v>2.1567000000000003</v>
      </c>
      <c r="Z6265" s="26">
        <v>0.90970000000000018</v>
      </c>
      <c r="AD6265" s="81">
        <v>20.843999999999998</v>
      </c>
      <c r="AF6265" s="26">
        <v>0.96925635963119861</v>
      </c>
      <c r="AG6265" s="26">
        <v>0.35863489658462611</v>
      </c>
    </row>
    <row r="6266" spans="1:33" ht="15" customHeight="1" x14ac:dyDescent="0.2">
      <c r="A6266" s="30">
        <v>6408</v>
      </c>
      <c r="B6266" s="25">
        <v>20160615</v>
      </c>
      <c r="C6266" s="139">
        <v>42536</v>
      </c>
      <c r="D6266" s="25" t="s">
        <v>206</v>
      </c>
      <c r="E6266" s="25" t="s">
        <v>202</v>
      </c>
      <c r="F6266" s="25">
        <v>80</v>
      </c>
      <c r="G6266" s="82">
        <v>16.042999999999999</v>
      </c>
      <c r="H6266" s="27">
        <f t="shared" si="2"/>
        <v>-80.267383333333328</v>
      </c>
      <c r="I6266" s="25">
        <v>25</v>
      </c>
      <c r="J6266" s="82">
        <v>43.048000000000002</v>
      </c>
      <c r="K6266" s="27">
        <f t="shared" si="1"/>
        <v>25.717466666666667</v>
      </c>
      <c r="L6266" s="29">
        <v>30.1</v>
      </c>
      <c r="M6266" s="29">
        <v>13.1</v>
      </c>
      <c r="S6266" s="26">
        <v>3.121</v>
      </c>
      <c r="T6266" s="26">
        <v>0.94799999999999995</v>
      </c>
      <c r="U6266" s="26">
        <v>16.143999999999998</v>
      </c>
      <c r="V6266" s="26">
        <v>0.36599999999999999</v>
      </c>
      <c r="W6266" s="26">
        <v>15.777999999999999</v>
      </c>
      <c r="X6266" s="26">
        <v>68.337000000000003</v>
      </c>
      <c r="Y6266" s="26">
        <v>1.8928</v>
      </c>
      <c r="Z6266" s="26">
        <v>0.94480000000000008</v>
      </c>
      <c r="AD6266" s="81">
        <v>19.264999999999997</v>
      </c>
      <c r="AF6266" s="26">
        <v>2.5947840415136754</v>
      </c>
      <c r="AG6266" s="26">
        <v>1.047459689012564</v>
      </c>
    </row>
    <row r="6267" spans="1:33" ht="15" customHeight="1" x14ac:dyDescent="0.2">
      <c r="A6267" s="30">
        <v>6409</v>
      </c>
      <c r="B6267" s="25">
        <v>20160615</v>
      </c>
      <c r="C6267" s="139">
        <v>42536</v>
      </c>
      <c r="D6267" s="25" t="s">
        <v>207</v>
      </c>
      <c r="E6267" s="25" t="s">
        <v>202</v>
      </c>
      <c r="F6267" s="25">
        <v>80</v>
      </c>
      <c r="G6267" s="82">
        <v>16.292000000000002</v>
      </c>
      <c r="H6267" s="27">
        <f t="shared" si="2"/>
        <v>-80.271533333333338</v>
      </c>
      <c r="I6267" s="25">
        <v>25</v>
      </c>
      <c r="J6267" s="82">
        <v>43.781999999999996</v>
      </c>
      <c r="K6267" s="27">
        <f t="shared" si="1"/>
        <v>25.729700000000001</v>
      </c>
      <c r="L6267" s="29">
        <v>29.1</v>
      </c>
      <c r="M6267" s="29">
        <v>0.4</v>
      </c>
      <c r="S6267" s="26">
        <v>4.1589999999999998</v>
      </c>
      <c r="T6267" s="26">
        <v>0.59899999999999998</v>
      </c>
      <c r="U6267" s="26">
        <v>14.545999999999999</v>
      </c>
      <c r="V6267" s="26">
        <v>0.57299999999999995</v>
      </c>
      <c r="W6267" s="26">
        <v>13.972999999999999</v>
      </c>
      <c r="X6267" s="26">
        <v>80.399000000000001</v>
      </c>
      <c r="Y6267" s="26">
        <v>1.0192000000000001</v>
      </c>
      <c r="Z6267" s="26">
        <v>0.42020000000000013</v>
      </c>
      <c r="AD6267" s="81">
        <v>18.704999999999998</v>
      </c>
      <c r="AF6267" s="26">
        <v>7.8840777491963916</v>
      </c>
      <c r="AG6267" s="26">
        <v>1.0218790690322166</v>
      </c>
    </row>
    <row r="6268" spans="1:33" ht="15" customHeight="1" x14ac:dyDescent="0.2">
      <c r="A6268" s="30">
        <v>6410</v>
      </c>
      <c r="B6268" s="25">
        <v>20160615</v>
      </c>
      <c r="C6268" s="139">
        <v>42536</v>
      </c>
      <c r="D6268" s="25" t="s">
        <v>208</v>
      </c>
      <c r="E6268" s="25" t="s">
        <v>202</v>
      </c>
      <c r="F6268" s="25">
        <v>80</v>
      </c>
      <c r="G6268" s="82">
        <v>16.475999999999999</v>
      </c>
      <c r="H6268" s="27">
        <f t="shared" si="2"/>
        <v>-80.274600000000007</v>
      </c>
      <c r="I6268" s="25">
        <v>25</v>
      </c>
      <c r="J6268" s="82">
        <v>44.088000000000001</v>
      </c>
      <c r="K6268" s="27">
        <f t="shared" si="1"/>
        <v>25.7348</v>
      </c>
      <c r="L6268" s="29">
        <v>29.3</v>
      </c>
      <c r="M6268" s="29">
        <v>1.9</v>
      </c>
      <c r="S6268" s="26">
        <v>1.361</v>
      </c>
      <c r="T6268" s="26">
        <v>9.1999999999999998E-2</v>
      </c>
      <c r="U6268" s="26">
        <v>9.4149999999999991</v>
      </c>
      <c r="V6268" s="26">
        <v>1.026</v>
      </c>
      <c r="W6268" s="26">
        <v>8.3889999999999993</v>
      </c>
      <c r="X6268" s="26">
        <v>96.179000000000002</v>
      </c>
      <c r="Y6268" s="26">
        <v>0.61880000000000002</v>
      </c>
      <c r="Z6268" s="26">
        <v>0.52680000000000005</v>
      </c>
      <c r="AD6268" s="81">
        <v>10.776</v>
      </c>
      <c r="AF6268" s="26">
        <v>8.8870873971724826</v>
      </c>
      <c r="AG6268" s="26">
        <v>0.37290909126706273</v>
      </c>
    </row>
    <row r="6269" spans="1:33" ht="15" customHeight="1" x14ac:dyDescent="0.2">
      <c r="A6269" s="30">
        <v>6411</v>
      </c>
      <c r="B6269" s="25">
        <v>20160615</v>
      </c>
      <c r="C6269" s="139">
        <v>42536</v>
      </c>
      <c r="D6269" s="25" t="s">
        <v>16</v>
      </c>
      <c r="E6269" s="25" t="s">
        <v>76</v>
      </c>
      <c r="F6269" s="25">
        <v>80</v>
      </c>
      <c r="G6269" s="82">
        <v>14.846</v>
      </c>
      <c r="H6269" s="27">
        <f t="shared" si="2"/>
        <v>-80.247433333333333</v>
      </c>
      <c r="I6269" s="25">
        <v>25</v>
      </c>
      <c r="J6269" s="82">
        <v>41.423000000000002</v>
      </c>
      <c r="K6269" s="27">
        <f t="shared" si="1"/>
        <v>25.690383333333333</v>
      </c>
      <c r="L6269" s="29">
        <v>31.2</v>
      </c>
      <c r="M6269" s="29">
        <v>31.9</v>
      </c>
      <c r="S6269" s="26">
        <v>2.7370000000000001</v>
      </c>
      <c r="T6269" s="26">
        <v>6.9000000000000006E-2</v>
      </c>
      <c r="U6269" s="26">
        <v>2.2589999999999999</v>
      </c>
      <c r="V6269" s="26">
        <v>0.247</v>
      </c>
      <c r="W6269" s="26">
        <v>2.012</v>
      </c>
      <c r="X6269" s="26">
        <v>12.276999999999999</v>
      </c>
      <c r="Y6269" s="26">
        <v>0.37674000000000002</v>
      </c>
      <c r="Z6269" s="26">
        <v>0.30774000000000001</v>
      </c>
      <c r="AD6269" s="81">
        <v>4.9960000000000004</v>
      </c>
      <c r="AF6269" s="26">
        <v>0.99303708551055503</v>
      </c>
      <c r="AG6269" s="26">
        <v>0.23688702908525627</v>
      </c>
    </row>
    <row r="6270" spans="1:33" ht="15" customHeight="1" x14ac:dyDescent="0.2">
      <c r="A6270" s="30">
        <v>6412</v>
      </c>
      <c r="B6270" s="25">
        <v>20160615</v>
      </c>
      <c r="C6270" s="139">
        <v>42536</v>
      </c>
      <c r="D6270" s="25" t="s">
        <v>211</v>
      </c>
      <c r="E6270" s="25" t="s">
        <v>209</v>
      </c>
      <c r="F6270" s="25">
        <v>80</v>
      </c>
      <c r="G6270" s="82">
        <v>16.765000000000001</v>
      </c>
      <c r="H6270" s="27">
        <f t="shared" si="2"/>
        <v>-80.279416666666663</v>
      </c>
      <c r="I6270" s="25">
        <v>25</v>
      </c>
      <c r="J6270" s="82">
        <v>39.96</v>
      </c>
      <c r="K6270" s="27">
        <f t="shared" si="1"/>
        <v>25.666</v>
      </c>
      <c r="L6270" s="29">
        <v>29.9</v>
      </c>
      <c r="M6270" s="29">
        <v>13.8</v>
      </c>
      <c r="S6270" s="26">
        <v>3.1749999999999998</v>
      </c>
      <c r="T6270" s="26">
        <v>0.24199999999999999</v>
      </c>
      <c r="U6270" s="26">
        <v>9.6270000000000007</v>
      </c>
      <c r="V6270" s="26">
        <v>0.65100000000000002</v>
      </c>
      <c r="W6270" s="26">
        <v>8.9760000000000009</v>
      </c>
      <c r="X6270" s="26">
        <v>81.064999999999998</v>
      </c>
      <c r="Y6270" s="26">
        <v>1.65802</v>
      </c>
      <c r="Z6270" s="26">
        <v>1.4160200000000001</v>
      </c>
      <c r="AD6270" s="81">
        <v>12.802</v>
      </c>
      <c r="AF6270" s="26">
        <v>0.96503719858808656</v>
      </c>
      <c r="AG6270" s="26">
        <v>0.2894595323876622</v>
      </c>
    </row>
    <row r="6271" spans="1:33" ht="15" customHeight="1" x14ac:dyDescent="0.2">
      <c r="A6271" s="30">
        <v>6413</v>
      </c>
      <c r="B6271" s="25">
        <v>20160615</v>
      </c>
      <c r="C6271" s="139">
        <v>42536</v>
      </c>
      <c r="D6271" s="25" t="s">
        <v>212</v>
      </c>
      <c r="E6271" s="25" t="s">
        <v>209</v>
      </c>
      <c r="F6271" s="25">
        <v>80</v>
      </c>
      <c r="G6271" s="82">
        <v>17.010999999999999</v>
      </c>
      <c r="H6271" s="27">
        <f t="shared" si="2"/>
        <v>-80.283516666666671</v>
      </c>
      <c r="I6271" s="25">
        <v>25</v>
      </c>
      <c r="J6271" s="82">
        <v>40.143999999999998</v>
      </c>
      <c r="K6271" s="27">
        <f t="shared" si="1"/>
        <v>25.669066666666666</v>
      </c>
      <c r="L6271" s="29">
        <v>29.8</v>
      </c>
      <c r="M6271" s="29">
        <v>15.7</v>
      </c>
      <c r="S6271" s="26">
        <v>4.6260000000000003</v>
      </c>
      <c r="T6271" s="26">
        <v>0.35</v>
      </c>
      <c r="U6271" s="26">
        <v>10.242000000000001</v>
      </c>
      <c r="V6271" s="26">
        <v>0.42899999999999999</v>
      </c>
      <c r="W6271" s="26">
        <v>9.8130000000000006</v>
      </c>
      <c r="X6271" s="26">
        <v>80.025999999999996</v>
      </c>
      <c r="Y6271" s="26">
        <v>2.1676200000000003</v>
      </c>
      <c r="Z6271" s="26">
        <v>1.8176200000000002</v>
      </c>
      <c r="AD6271" s="81">
        <v>14.868000000000002</v>
      </c>
      <c r="AF6271" s="26">
        <v>0.29380703263850333</v>
      </c>
      <c r="AG6271" s="26">
        <v>0.11552102442729509</v>
      </c>
    </row>
    <row r="6272" spans="1:33" ht="15" customHeight="1" x14ac:dyDescent="0.2">
      <c r="A6272" s="30">
        <v>6414</v>
      </c>
      <c r="B6272" s="25">
        <v>20160615</v>
      </c>
      <c r="C6272" s="139">
        <v>42536</v>
      </c>
      <c r="D6272" s="25" t="s">
        <v>17</v>
      </c>
      <c r="E6272" s="25" t="s">
        <v>76</v>
      </c>
      <c r="F6272" s="25">
        <v>80</v>
      </c>
      <c r="G6272" s="82">
        <v>15.904999999999999</v>
      </c>
      <c r="H6272" s="27">
        <f t="shared" si="2"/>
        <v>-80.265083333333337</v>
      </c>
      <c r="I6272" s="25">
        <v>25</v>
      </c>
      <c r="J6272" s="82">
        <v>39.295000000000002</v>
      </c>
      <c r="K6272" s="27">
        <f t="shared" si="1"/>
        <v>25.654916666666665</v>
      </c>
      <c r="L6272" s="29">
        <v>31.7</v>
      </c>
      <c r="M6272" s="29">
        <v>29.1</v>
      </c>
      <c r="S6272" s="26">
        <v>2.121</v>
      </c>
      <c r="T6272" s="26">
        <v>8.3000000000000004E-2</v>
      </c>
      <c r="U6272" s="26">
        <v>3.0670000000000002</v>
      </c>
      <c r="V6272" s="26">
        <v>0.29599999999999999</v>
      </c>
      <c r="W6272" s="26">
        <v>2.7710000000000004</v>
      </c>
      <c r="X6272" s="26">
        <v>13.672000000000001</v>
      </c>
      <c r="Y6272" s="26">
        <v>0.42769999999999997</v>
      </c>
      <c r="Z6272" s="26">
        <v>0.34469999999999995</v>
      </c>
      <c r="AD6272" s="81">
        <v>5.1880000000000006</v>
      </c>
      <c r="AF6272" s="26">
        <v>1.6278290424514466</v>
      </c>
      <c r="AG6272" s="26">
        <v>0.13493285890932188</v>
      </c>
    </row>
    <row r="6273" spans="1:33" ht="15" customHeight="1" x14ac:dyDescent="0.2">
      <c r="A6273" s="30">
        <v>6415</v>
      </c>
      <c r="B6273" s="25">
        <v>20160615</v>
      </c>
      <c r="C6273" s="139">
        <v>42536</v>
      </c>
      <c r="D6273" s="25" t="s">
        <v>30</v>
      </c>
      <c r="E6273" s="25" t="s">
        <v>76</v>
      </c>
      <c r="F6273" s="25">
        <v>80</v>
      </c>
      <c r="G6273" s="82">
        <v>11.428000000000001</v>
      </c>
      <c r="H6273" s="27">
        <f t="shared" si="2"/>
        <v>-80.190466666666666</v>
      </c>
      <c r="I6273" s="25">
        <v>25</v>
      </c>
      <c r="J6273" s="82">
        <v>39.606000000000002</v>
      </c>
      <c r="K6273" s="27">
        <f t="shared" si="1"/>
        <v>25.6601</v>
      </c>
      <c r="L6273" s="29">
        <v>30.8</v>
      </c>
      <c r="M6273" s="29">
        <v>33.5</v>
      </c>
      <c r="S6273" s="26">
        <v>1.728</v>
      </c>
      <c r="T6273" s="26">
        <v>6.8000000000000005E-2</v>
      </c>
      <c r="U6273" s="26">
        <v>1.3220000000000001</v>
      </c>
      <c r="V6273" s="26">
        <v>0.192</v>
      </c>
      <c r="W6273" s="26">
        <v>1.1300000000000001</v>
      </c>
      <c r="X6273" s="26">
        <v>9.7940000000000005</v>
      </c>
      <c r="Y6273" s="26">
        <v>0.26389999999999997</v>
      </c>
      <c r="Z6273" s="26">
        <v>0.19589999999999996</v>
      </c>
      <c r="AD6273" s="81">
        <v>3.05</v>
      </c>
      <c r="AF6273" s="26">
        <v>0.62558651466501169</v>
      </c>
      <c r="AG6273" s="26">
        <v>4.5310577287225026E-2</v>
      </c>
    </row>
    <row r="6274" spans="1:33" ht="15" customHeight="1" x14ac:dyDescent="0.2">
      <c r="A6274" s="30">
        <v>6416</v>
      </c>
      <c r="B6274" s="25">
        <v>20160615</v>
      </c>
      <c r="C6274" s="139">
        <v>42536</v>
      </c>
      <c r="D6274" s="25" t="s">
        <v>31</v>
      </c>
      <c r="E6274" s="25" t="s">
        <v>76</v>
      </c>
      <c r="F6274" s="25">
        <v>80</v>
      </c>
      <c r="G6274" s="82">
        <v>17.45</v>
      </c>
      <c r="H6274" s="27">
        <f t="shared" si="2"/>
        <v>-80.290833333333339</v>
      </c>
      <c r="I6274" s="25">
        <v>25</v>
      </c>
      <c r="J6274" s="82">
        <v>36.918999999999997</v>
      </c>
      <c r="K6274" s="27">
        <f t="shared" si="1"/>
        <v>25.615316666666665</v>
      </c>
      <c r="L6274" s="29">
        <v>31.9</v>
      </c>
      <c r="M6274" s="29">
        <v>27.3</v>
      </c>
      <c r="S6274" s="26">
        <v>1.9319999999999999</v>
      </c>
      <c r="T6274" s="26">
        <v>3.1E-2</v>
      </c>
      <c r="U6274" s="26">
        <v>0.85799999999999998</v>
      </c>
      <c r="V6274" s="26">
        <v>0.18099999999999999</v>
      </c>
      <c r="W6274" s="26">
        <v>0.67700000000000005</v>
      </c>
      <c r="X6274" s="26">
        <v>23.65</v>
      </c>
      <c r="Y6274" s="26">
        <v>0.23296</v>
      </c>
      <c r="Z6274" s="26">
        <v>0.20196</v>
      </c>
      <c r="AD6274" s="81">
        <v>2.79</v>
      </c>
      <c r="AF6274" s="26">
        <v>0.87873617725171171</v>
      </c>
      <c r="AG6274" s="26">
        <v>0.15266706290618506</v>
      </c>
    </row>
    <row r="6275" spans="1:33" ht="15" customHeight="1" x14ac:dyDescent="0.2">
      <c r="A6275" s="30">
        <v>6417</v>
      </c>
      <c r="B6275" s="25">
        <v>20160615</v>
      </c>
      <c r="C6275" s="139">
        <v>42536</v>
      </c>
      <c r="D6275" s="25" t="s">
        <v>18</v>
      </c>
      <c r="E6275" s="25" t="s">
        <v>76</v>
      </c>
      <c r="F6275" s="25">
        <v>80</v>
      </c>
      <c r="G6275" s="82">
        <v>15.904</v>
      </c>
      <c r="H6275" s="27">
        <f t="shared" si="2"/>
        <v>-80.265066666666669</v>
      </c>
      <c r="I6275" s="25">
        <v>25</v>
      </c>
      <c r="J6275" s="82">
        <v>35.479999999999997</v>
      </c>
      <c r="K6275" s="27">
        <f t="shared" si="1"/>
        <v>25.591333333333335</v>
      </c>
      <c r="L6275" s="29">
        <v>31.3</v>
      </c>
      <c r="M6275" s="29">
        <v>32.9</v>
      </c>
      <c r="S6275" s="26">
        <v>1.444</v>
      </c>
      <c r="T6275" s="26">
        <v>0.14099999999999999</v>
      </c>
      <c r="U6275" s="26">
        <v>1.917</v>
      </c>
      <c r="V6275" s="26">
        <v>0.27700000000000002</v>
      </c>
      <c r="W6275" s="26">
        <v>1.6400000000000001</v>
      </c>
      <c r="X6275" s="26">
        <v>6.6760000000000002</v>
      </c>
      <c r="Y6275" s="26">
        <v>0.36764000000000002</v>
      </c>
      <c r="Z6275" s="26">
        <v>0.22664000000000004</v>
      </c>
      <c r="AD6275" s="81">
        <v>3.3610000000000002</v>
      </c>
      <c r="AF6275" s="26">
        <v>0.5158883275441084</v>
      </c>
      <c r="AG6275" s="26">
        <v>3.4408949806593765E-2</v>
      </c>
    </row>
    <row r="6276" spans="1:33" ht="15" customHeight="1" x14ac:dyDescent="0.2">
      <c r="A6276" s="30">
        <v>6418</v>
      </c>
      <c r="B6276" s="25">
        <v>20160615</v>
      </c>
      <c r="C6276" s="139">
        <v>42536</v>
      </c>
      <c r="D6276" s="25" t="s">
        <v>29</v>
      </c>
      <c r="E6276" s="25" t="s">
        <v>76</v>
      </c>
      <c r="F6276" s="25">
        <v>80</v>
      </c>
      <c r="G6276" s="82">
        <v>12.134</v>
      </c>
      <c r="H6276" s="27">
        <f t="shared" si="2"/>
        <v>-80.202233333333339</v>
      </c>
      <c r="I6276" s="25">
        <v>25</v>
      </c>
      <c r="J6276" s="82">
        <v>35.005000000000003</v>
      </c>
      <c r="K6276" s="27">
        <f t="shared" si="1"/>
        <v>25.583416666666668</v>
      </c>
      <c r="L6276" s="29">
        <v>31.2</v>
      </c>
      <c r="M6276" s="29">
        <v>37.200000000000003</v>
      </c>
      <c r="S6276" s="26">
        <v>0.57599999999999996</v>
      </c>
      <c r="T6276" s="26">
        <v>6.6000000000000003E-2</v>
      </c>
      <c r="U6276" s="26">
        <v>0.624</v>
      </c>
      <c r="V6276" s="26">
        <v>7.2999999999999995E-2</v>
      </c>
      <c r="W6276" s="26">
        <v>0.55100000000000005</v>
      </c>
      <c r="X6276" s="26">
        <v>0.80900000000000005</v>
      </c>
      <c r="Y6276" s="26">
        <v>0.28210000000000002</v>
      </c>
      <c r="Z6276" s="26">
        <v>0.21610000000000001</v>
      </c>
      <c r="AD6276" s="81">
        <v>1.2</v>
      </c>
      <c r="AF6276" s="26">
        <v>0.45873787341468664</v>
      </c>
      <c r="AG6276" s="26">
        <v>5.2760535967693395E-2</v>
      </c>
    </row>
    <row r="6277" spans="1:33" ht="15" customHeight="1" x14ac:dyDescent="0.2">
      <c r="A6277" s="30">
        <v>6419</v>
      </c>
      <c r="B6277" s="25">
        <v>20160615</v>
      </c>
      <c r="C6277" s="139">
        <v>42536</v>
      </c>
      <c r="D6277" s="25" t="s">
        <v>19</v>
      </c>
      <c r="E6277" s="25" t="s">
        <v>77</v>
      </c>
      <c r="F6277" s="25">
        <v>80</v>
      </c>
      <c r="G6277" s="82">
        <v>18.943999999999999</v>
      </c>
      <c r="H6277" s="27">
        <f t="shared" si="2"/>
        <v>-80.315733333333327</v>
      </c>
      <c r="I6277" s="25">
        <v>25</v>
      </c>
      <c r="J6277" s="82">
        <v>31.835000000000001</v>
      </c>
      <c r="K6277" s="27">
        <f t="shared" si="1"/>
        <v>25.530583333333333</v>
      </c>
      <c r="L6277" s="29">
        <v>31.3</v>
      </c>
      <c r="M6277" s="29">
        <v>12.8</v>
      </c>
      <c r="S6277" s="26">
        <v>5.4720000000000004</v>
      </c>
      <c r="T6277" s="26">
        <v>4.5999999999999999E-2</v>
      </c>
      <c r="U6277" s="26">
        <v>11.419</v>
      </c>
      <c r="V6277" s="26">
        <v>0.71399999999999997</v>
      </c>
      <c r="W6277" s="26">
        <v>10.705</v>
      </c>
      <c r="X6277" s="26">
        <v>86.334000000000003</v>
      </c>
      <c r="Y6277" s="26">
        <v>0.36946000000000001</v>
      </c>
      <c r="Z6277" s="26">
        <v>0.32346000000000003</v>
      </c>
      <c r="AD6277" s="81">
        <v>16.891000000000002</v>
      </c>
      <c r="AF6277" s="26">
        <v>1.4414188363648766</v>
      </c>
      <c r="AG6277" s="26">
        <v>0.51178084194040641</v>
      </c>
    </row>
    <row r="6278" spans="1:33" ht="15" customHeight="1" x14ac:dyDescent="0.2">
      <c r="A6278" s="30">
        <v>6420</v>
      </c>
      <c r="B6278" s="25">
        <v>20160615</v>
      </c>
      <c r="C6278" s="139">
        <v>42536</v>
      </c>
      <c r="D6278" s="25" t="s">
        <v>218</v>
      </c>
      <c r="E6278" s="25" t="s">
        <v>219</v>
      </c>
      <c r="F6278" s="25">
        <v>80</v>
      </c>
      <c r="G6278" s="82">
        <v>19.675999999999998</v>
      </c>
      <c r="H6278" s="27">
        <f t="shared" si="2"/>
        <v>-80.327933333333334</v>
      </c>
      <c r="I6278" s="25">
        <v>25</v>
      </c>
      <c r="J6278" s="82">
        <v>32.396000000000001</v>
      </c>
      <c r="K6278" s="27">
        <f t="shared" si="1"/>
        <v>25.539933333333334</v>
      </c>
      <c r="L6278" s="29">
        <v>30</v>
      </c>
      <c r="M6278" s="29">
        <v>3.5</v>
      </c>
      <c r="S6278" s="26">
        <v>4.1829999999999998</v>
      </c>
      <c r="T6278" s="26">
        <v>7.8E-2</v>
      </c>
      <c r="U6278" s="26">
        <v>10.204000000000001</v>
      </c>
      <c r="V6278" s="26">
        <v>0.56799999999999995</v>
      </c>
      <c r="W6278" s="26">
        <v>9.636000000000001</v>
      </c>
      <c r="X6278" s="26">
        <v>124.85599999999999</v>
      </c>
      <c r="Y6278" s="26">
        <v>0.44044</v>
      </c>
      <c r="Z6278" s="26">
        <v>0.36243999999999998</v>
      </c>
      <c r="AD6278" s="81">
        <v>14.387</v>
      </c>
      <c r="AF6278" s="26">
        <v>2.6024552434102417</v>
      </c>
      <c r="AG6278" s="26">
        <v>0.33817562468883988</v>
      </c>
    </row>
    <row r="6279" spans="1:33" ht="15" customHeight="1" x14ac:dyDescent="0.2">
      <c r="A6279" s="30">
        <v>6421</v>
      </c>
      <c r="B6279" s="25">
        <v>20160615</v>
      </c>
      <c r="C6279" s="139">
        <v>42536</v>
      </c>
      <c r="D6279" s="25" t="s">
        <v>220</v>
      </c>
      <c r="E6279" s="25" t="s">
        <v>219</v>
      </c>
      <c r="F6279" s="25">
        <v>80</v>
      </c>
      <c r="G6279" s="82">
        <v>19.827999999999999</v>
      </c>
      <c r="H6279" s="27">
        <f t="shared" si="2"/>
        <v>-80.330466666666666</v>
      </c>
      <c r="I6279" s="25">
        <v>25</v>
      </c>
      <c r="J6279" s="82">
        <v>32.215000000000003</v>
      </c>
      <c r="K6279" s="27">
        <f t="shared" si="1"/>
        <v>25.536916666666666</v>
      </c>
      <c r="L6279" s="29">
        <v>31.4</v>
      </c>
      <c r="M6279" s="29">
        <v>8.3000000000000007</v>
      </c>
      <c r="S6279" s="26">
        <v>14.085000000000001</v>
      </c>
      <c r="T6279" s="26">
        <v>0.11</v>
      </c>
      <c r="U6279" s="26">
        <v>10.254</v>
      </c>
      <c r="V6279" s="26">
        <v>0.67700000000000005</v>
      </c>
      <c r="W6279" s="26">
        <v>9.577</v>
      </c>
      <c r="X6279" s="26">
        <v>95.638999999999996</v>
      </c>
      <c r="Y6279" s="26">
        <v>0.53871999999999998</v>
      </c>
      <c r="Z6279" s="26">
        <v>0.42871999999999999</v>
      </c>
      <c r="AD6279" s="81">
        <v>24.338999999999999</v>
      </c>
      <c r="AF6279" s="26">
        <v>1.1525980849591417</v>
      </c>
      <c r="AG6279" s="26">
        <v>0.31367580034369835</v>
      </c>
    </row>
    <row r="6280" spans="1:33" ht="15" customHeight="1" x14ac:dyDescent="0.2">
      <c r="A6280" s="30">
        <v>6422</v>
      </c>
      <c r="B6280" s="25">
        <v>20160615</v>
      </c>
      <c r="C6280" s="139">
        <v>42536</v>
      </c>
      <c r="D6280" s="25" t="s">
        <v>221</v>
      </c>
      <c r="E6280" s="25" t="s">
        <v>222</v>
      </c>
      <c r="F6280" s="25">
        <v>80</v>
      </c>
      <c r="G6280" s="82">
        <v>19.792000000000002</v>
      </c>
      <c r="H6280" s="27">
        <f t="shared" si="2"/>
        <v>-80.329866666666661</v>
      </c>
      <c r="I6280" s="25">
        <v>25</v>
      </c>
      <c r="J6280" s="82">
        <v>31.148</v>
      </c>
      <c r="K6280" s="27">
        <f t="shared" si="1"/>
        <v>25.519133333333333</v>
      </c>
      <c r="L6280" s="29">
        <v>31.4</v>
      </c>
      <c r="M6280" s="29">
        <v>13.3</v>
      </c>
      <c r="S6280" s="26">
        <v>2.9239999999999999</v>
      </c>
      <c r="T6280" s="26">
        <v>2.5000000000000001E-2</v>
      </c>
      <c r="U6280" s="26">
        <v>17.023</v>
      </c>
      <c r="V6280" s="26">
        <v>0.61299999999999999</v>
      </c>
      <c r="W6280" s="26">
        <v>16.41</v>
      </c>
      <c r="X6280" s="26">
        <v>47.225000000000001</v>
      </c>
      <c r="Y6280" s="26">
        <v>0.48230000000000006</v>
      </c>
      <c r="Z6280" s="26">
        <v>0.45730000000000004</v>
      </c>
      <c r="AD6280" s="81">
        <v>19.946999999999999</v>
      </c>
      <c r="AF6280" s="26">
        <v>1.9657454859952086</v>
      </c>
      <c r="AG6280" s="26">
        <v>0.48343305450512575</v>
      </c>
    </row>
    <row r="6281" spans="1:33" ht="15" customHeight="1" x14ac:dyDescent="0.2">
      <c r="A6281" s="30">
        <v>6423</v>
      </c>
      <c r="B6281" s="25">
        <v>20160615</v>
      </c>
      <c r="C6281" s="139">
        <v>42536</v>
      </c>
      <c r="D6281" s="25" t="s">
        <v>223</v>
      </c>
      <c r="E6281" s="25" t="s">
        <v>222</v>
      </c>
      <c r="F6281" s="25">
        <v>80</v>
      </c>
      <c r="G6281" s="82">
        <v>20.681000000000001</v>
      </c>
      <c r="H6281" s="27">
        <f t="shared" si="2"/>
        <v>-80.344683333333336</v>
      </c>
      <c r="I6281" s="25">
        <v>25</v>
      </c>
      <c r="J6281" s="82">
        <v>31.161999999999999</v>
      </c>
      <c r="K6281" s="27">
        <f t="shared" si="1"/>
        <v>25.519366666666667</v>
      </c>
      <c r="L6281" s="29">
        <v>28.6</v>
      </c>
      <c r="M6281" s="29">
        <v>1.3</v>
      </c>
      <c r="S6281" s="26">
        <v>2.9750000000000001</v>
      </c>
      <c r="T6281" s="26">
        <v>5.7000000000000002E-2</v>
      </c>
      <c r="U6281" s="26">
        <v>89.938000000000002</v>
      </c>
      <c r="V6281" s="26">
        <v>0.77500000000000002</v>
      </c>
      <c r="W6281" s="26">
        <v>89.162999999999997</v>
      </c>
      <c r="X6281" s="26">
        <v>88.751000000000005</v>
      </c>
      <c r="Y6281" s="26">
        <v>0.59696000000000005</v>
      </c>
      <c r="Z6281" s="26">
        <v>0.53996</v>
      </c>
      <c r="AD6281" s="81">
        <v>92.912999999999997</v>
      </c>
      <c r="AF6281" s="26">
        <v>3.8375187487574753</v>
      </c>
      <c r="AG6281" s="26">
        <v>0.14091801309444346</v>
      </c>
    </row>
    <row r="6282" spans="1:33" ht="15" customHeight="1" x14ac:dyDescent="0.2">
      <c r="A6282" s="30">
        <v>6424</v>
      </c>
      <c r="B6282" s="25">
        <v>20160615</v>
      </c>
      <c r="C6282" s="139">
        <v>42537</v>
      </c>
      <c r="D6282" s="25" t="s">
        <v>233</v>
      </c>
      <c r="E6282" s="25" t="s">
        <v>234</v>
      </c>
      <c r="F6282" s="25">
        <v>80</v>
      </c>
      <c r="G6282" s="82">
        <v>20.006</v>
      </c>
      <c r="H6282" s="27">
        <f t="shared" si="2"/>
        <v>-80.333433333333332</v>
      </c>
      <c r="I6282" s="25">
        <v>25</v>
      </c>
      <c r="J6282" s="82">
        <v>27.788</v>
      </c>
      <c r="K6282" s="27">
        <f t="shared" si="1"/>
        <v>25.463133333333332</v>
      </c>
      <c r="L6282" s="29">
        <v>30.9</v>
      </c>
      <c r="M6282" s="29">
        <v>28.6</v>
      </c>
      <c r="S6282" s="26">
        <v>3.0539999999999998</v>
      </c>
      <c r="T6282" s="26">
        <v>2.9000000000000001E-2</v>
      </c>
      <c r="U6282" s="26">
        <v>2.0249999999999999</v>
      </c>
      <c r="V6282" s="26">
        <v>0.191</v>
      </c>
      <c r="W6282" s="26">
        <v>1.8339999999999999</v>
      </c>
      <c r="X6282" s="26">
        <v>22.052</v>
      </c>
      <c r="Y6282" s="26">
        <v>0.33851999999999999</v>
      </c>
      <c r="Z6282" s="26">
        <v>0.30951999999999996</v>
      </c>
      <c r="AD6282" s="81">
        <v>5.0789999999999997</v>
      </c>
      <c r="AF6282" s="26">
        <v>1.8710061425726103</v>
      </c>
      <c r="AG6282" s="26">
        <v>0.51965077207550459</v>
      </c>
    </row>
    <row r="6283" spans="1:33" ht="15" customHeight="1" x14ac:dyDescent="0.2">
      <c r="A6283" s="30">
        <v>6425</v>
      </c>
      <c r="B6283" s="25">
        <v>20160615</v>
      </c>
      <c r="C6283" s="139">
        <v>42537</v>
      </c>
      <c r="D6283" s="25" t="s">
        <v>226</v>
      </c>
      <c r="E6283" s="25" t="s">
        <v>227</v>
      </c>
      <c r="F6283" s="25">
        <v>80</v>
      </c>
      <c r="G6283" s="82">
        <v>20.28</v>
      </c>
      <c r="H6283" s="27">
        <f t="shared" si="2"/>
        <v>-80.337999999999994</v>
      </c>
      <c r="I6283" s="25">
        <v>25</v>
      </c>
      <c r="J6283" s="82">
        <v>29.376000000000001</v>
      </c>
      <c r="K6283" s="27">
        <f t="shared" si="1"/>
        <v>25.489599999999999</v>
      </c>
      <c r="L6283" s="29">
        <v>31.7</v>
      </c>
      <c r="M6283" s="29">
        <v>14.5</v>
      </c>
      <c r="S6283" s="26">
        <v>8.1890000000000001</v>
      </c>
      <c r="T6283" s="26">
        <v>4.8000000000000001E-2</v>
      </c>
      <c r="U6283" s="26">
        <v>9.0510000000000002</v>
      </c>
      <c r="V6283" s="26">
        <v>0.438</v>
      </c>
      <c r="W6283" s="26">
        <v>8.6129999999999995</v>
      </c>
      <c r="X6283" s="26">
        <v>59.573999999999998</v>
      </c>
      <c r="Y6283" s="26">
        <v>0.42769999999999997</v>
      </c>
      <c r="Z6283" s="26">
        <v>0.37969999999999998</v>
      </c>
      <c r="AD6283" s="81">
        <v>17.240000000000002</v>
      </c>
      <c r="AF6283" s="26">
        <v>2.7443724784967252</v>
      </c>
      <c r="AG6283" s="26">
        <v>0.60235320767079403</v>
      </c>
    </row>
    <row r="6284" spans="1:33" ht="15" customHeight="1" x14ac:dyDescent="0.2">
      <c r="A6284" s="30">
        <v>6426</v>
      </c>
      <c r="B6284" s="25">
        <v>20160615</v>
      </c>
      <c r="C6284" s="139">
        <v>42537</v>
      </c>
      <c r="D6284" s="25" t="s">
        <v>228</v>
      </c>
      <c r="E6284" s="25" t="s">
        <v>227</v>
      </c>
      <c r="F6284" s="25">
        <v>80</v>
      </c>
      <c r="G6284" s="82">
        <v>20.731000000000002</v>
      </c>
      <c r="H6284" s="27">
        <f t="shared" si="2"/>
        <v>-80.345516666666668</v>
      </c>
      <c r="I6284" s="25">
        <v>25</v>
      </c>
      <c r="J6284" s="82">
        <v>29.370999999999999</v>
      </c>
      <c r="K6284" s="27">
        <f t="shared" si="1"/>
        <v>25.489516666666667</v>
      </c>
      <c r="L6284" s="29">
        <v>31.8</v>
      </c>
      <c r="M6284" s="29">
        <v>7.1</v>
      </c>
      <c r="S6284" s="26">
        <v>8.6809999999999992</v>
      </c>
      <c r="T6284" s="26">
        <v>3.4000000000000002E-2</v>
      </c>
      <c r="U6284" s="26">
        <v>11.276999999999999</v>
      </c>
      <c r="V6284" s="26">
        <v>0.53800000000000003</v>
      </c>
      <c r="W6284" s="26">
        <v>10.738999999999999</v>
      </c>
      <c r="X6284" s="26">
        <v>68.126999999999995</v>
      </c>
      <c r="Y6284" s="26">
        <v>0.30758000000000002</v>
      </c>
      <c r="Z6284" s="26">
        <v>0.27358000000000005</v>
      </c>
      <c r="AD6284" s="81">
        <v>19.957999999999998</v>
      </c>
      <c r="AF6284" s="26">
        <v>3.666834506558867</v>
      </c>
      <c r="AG6284" s="26">
        <v>2.1000000000000001E-2</v>
      </c>
    </row>
    <row r="6285" spans="1:33" ht="15" customHeight="1" x14ac:dyDescent="0.2">
      <c r="A6285" s="30">
        <v>6427</v>
      </c>
      <c r="B6285" s="25">
        <v>20160615</v>
      </c>
      <c r="C6285" s="139">
        <v>42537</v>
      </c>
      <c r="D6285" s="25" t="s">
        <v>229</v>
      </c>
      <c r="E6285" s="25" t="s">
        <v>230</v>
      </c>
      <c r="F6285" s="25">
        <v>80</v>
      </c>
      <c r="G6285" s="82">
        <v>20.437999999999999</v>
      </c>
      <c r="H6285" s="27">
        <f t="shared" si="2"/>
        <v>-80.340633333333329</v>
      </c>
      <c r="I6285" s="25">
        <v>25</v>
      </c>
      <c r="J6285" s="82">
        <v>28.22</v>
      </c>
      <c r="K6285" s="27">
        <f t="shared" si="1"/>
        <v>25.470333333333333</v>
      </c>
      <c r="L6285" s="29">
        <v>30</v>
      </c>
      <c r="M6285" s="29">
        <v>14.7</v>
      </c>
      <c r="S6285" s="26">
        <v>3.2250000000000001</v>
      </c>
      <c r="T6285" s="26">
        <v>0.14799999999999999</v>
      </c>
      <c r="U6285" s="26">
        <v>15.212999999999999</v>
      </c>
      <c r="V6285" s="26">
        <v>0.55600000000000005</v>
      </c>
      <c r="W6285" s="26">
        <v>14.657</v>
      </c>
      <c r="X6285" s="26">
        <v>44.656999999999996</v>
      </c>
      <c r="Y6285" s="26">
        <v>0.50596000000000008</v>
      </c>
      <c r="Z6285" s="26">
        <v>0.35796000000000006</v>
      </c>
      <c r="AD6285" s="81">
        <v>18.438000000000002</v>
      </c>
      <c r="AF6285" s="26">
        <v>1.7421299507102899</v>
      </c>
      <c r="AG6285" s="26">
        <v>0.46908219958433589</v>
      </c>
    </row>
    <row r="6286" spans="1:33" ht="15" customHeight="1" x14ac:dyDescent="0.2">
      <c r="A6286" s="30">
        <v>6428</v>
      </c>
      <c r="B6286" s="25">
        <v>20160615</v>
      </c>
      <c r="C6286" s="139">
        <v>42537</v>
      </c>
      <c r="D6286" s="25" t="s">
        <v>231</v>
      </c>
      <c r="E6286" s="25" t="s">
        <v>230</v>
      </c>
      <c r="F6286" s="25">
        <v>80</v>
      </c>
      <c r="G6286" s="82">
        <v>20.713999999999999</v>
      </c>
      <c r="H6286" s="27">
        <f t="shared" si="2"/>
        <v>-80.34523333333334</v>
      </c>
      <c r="I6286" s="25">
        <v>25</v>
      </c>
      <c r="J6286" s="82">
        <v>28.219000000000001</v>
      </c>
      <c r="K6286" s="27">
        <f t="shared" si="1"/>
        <v>25.470316666666665</v>
      </c>
      <c r="L6286" s="29">
        <v>30</v>
      </c>
      <c r="M6286" s="29">
        <v>14.4</v>
      </c>
      <c r="S6286" s="26">
        <v>3.1429999999999998</v>
      </c>
      <c r="T6286" s="26">
        <v>0.13100000000000001</v>
      </c>
      <c r="U6286" s="26">
        <v>17.155999999999999</v>
      </c>
      <c r="V6286" s="26">
        <v>0.60199999999999998</v>
      </c>
      <c r="W6286" s="26">
        <v>16.553999999999998</v>
      </c>
      <c r="X6286" s="26">
        <v>46.74</v>
      </c>
      <c r="Y6286" s="26">
        <v>0.3367</v>
      </c>
      <c r="Z6286" s="26">
        <v>0.20569999999999999</v>
      </c>
      <c r="AD6286" s="81">
        <v>20.298999999999999</v>
      </c>
      <c r="AF6286" s="26">
        <v>2.7370848366949874</v>
      </c>
      <c r="AG6286" s="26">
        <v>0.40303687754121709</v>
      </c>
    </row>
    <row r="6287" spans="1:33" ht="15" customHeight="1" x14ac:dyDescent="0.2">
      <c r="A6287" s="30">
        <v>6429</v>
      </c>
      <c r="B6287" s="25">
        <v>20160615</v>
      </c>
      <c r="C6287" s="139">
        <v>42537</v>
      </c>
      <c r="D6287" s="25" t="s">
        <v>242</v>
      </c>
      <c r="E6287" s="25" t="s">
        <v>240</v>
      </c>
      <c r="F6287" s="25">
        <v>80</v>
      </c>
      <c r="G6287" s="82">
        <v>19.911999999999999</v>
      </c>
      <c r="H6287" s="27">
        <f t="shared" si="2"/>
        <v>-80.33186666666667</v>
      </c>
      <c r="I6287" s="25">
        <v>25</v>
      </c>
      <c r="J6287" s="82">
        <v>20.68</v>
      </c>
      <c r="K6287" s="27">
        <f t="shared" si="1"/>
        <v>25.344666666666665</v>
      </c>
      <c r="L6287" s="29">
        <v>30.6</v>
      </c>
      <c r="M6287" s="29">
        <v>31.6</v>
      </c>
      <c r="S6287" s="26">
        <v>2.3889999999999998</v>
      </c>
      <c r="T6287" s="26">
        <v>2.3E-2</v>
      </c>
      <c r="U6287" s="26">
        <v>3.1629999999999998</v>
      </c>
      <c r="V6287" s="26">
        <v>0.308</v>
      </c>
      <c r="W6287" s="26">
        <v>2.855</v>
      </c>
      <c r="X6287" s="26">
        <v>4.4359999999999999</v>
      </c>
      <c r="Y6287" s="26">
        <v>0.28938000000000003</v>
      </c>
      <c r="Z6287" s="26">
        <v>0.26638000000000001</v>
      </c>
      <c r="AD6287" s="81">
        <v>5.5519999999999996</v>
      </c>
      <c r="AF6287" s="26">
        <v>0.76712018965666684</v>
      </c>
      <c r="AG6287" s="26">
        <v>0.1326902233086707</v>
      </c>
    </row>
    <row r="6288" spans="1:33" ht="15" customHeight="1" x14ac:dyDescent="0.2">
      <c r="A6288" s="30">
        <v>6430</v>
      </c>
      <c r="B6288" s="25">
        <v>20160615</v>
      </c>
      <c r="C6288" s="139">
        <v>42537</v>
      </c>
      <c r="D6288" s="25" t="s">
        <v>243</v>
      </c>
      <c r="E6288" s="25" t="s">
        <v>240</v>
      </c>
      <c r="F6288" s="25">
        <v>80</v>
      </c>
      <c r="G6288" s="82">
        <v>20.832999999999998</v>
      </c>
      <c r="H6288" s="27">
        <f t="shared" si="2"/>
        <v>-80.347216666666668</v>
      </c>
      <c r="I6288" s="25">
        <v>25</v>
      </c>
      <c r="J6288" s="82">
        <v>21.120999999999999</v>
      </c>
      <c r="K6288" s="27">
        <f t="shared" si="1"/>
        <v>25.352016666666668</v>
      </c>
      <c r="L6288" s="29">
        <v>30.9</v>
      </c>
      <c r="M6288" s="29">
        <v>30.3</v>
      </c>
      <c r="S6288" s="26">
        <v>4.157</v>
      </c>
      <c r="T6288" s="26">
        <v>0</v>
      </c>
      <c r="U6288" s="26">
        <v>0.80300000000000005</v>
      </c>
      <c r="V6288" s="26">
        <v>0.11700000000000001</v>
      </c>
      <c r="W6288" s="26">
        <v>0.68600000000000005</v>
      </c>
      <c r="X6288" s="26">
        <v>26.007000000000001</v>
      </c>
      <c r="Y6288" s="26">
        <v>0.34398000000000001</v>
      </c>
      <c r="Z6288" s="26">
        <v>0.34398000000000001</v>
      </c>
      <c r="AD6288" s="81">
        <v>4.96</v>
      </c>
      <c r="AF6288" s="26">
        <v>3.7397109245762499</v>
      </c>
      <c r="AG6288" s="26">
        <v>0</v>
      </c>
    </row>
    <row r="6289" spans="1:39" ht="15" customHeight="1" x14ac:dyDescent="0.2">
      <c r="A6289" s="30">
        <v>6431</v>
      </c>
      <c r="B6289" s="25">
        <v>20160615</v>
      </c>
      <c r="C6289" s="139">
        <v>42537</v>
      </c>
      <c r="D6289" s="25" t="s">
        <v>23</v>
      </c>
      <c r="E6289" s="25" t="s">
        <v>77</v>
      </c>
      <c r="F6289" s="25">
        <v>80</v>
      </c>
      <c r="G6289" s="82">
        <v>19.236000000000001</v>
      </c>
      <c r="H6289" s="27">
        <f t="shared" si="2"/>
        <v>-80.320599999999999</v>
      </c>
      <c r="I6289" s="25">
        <v>25</v>
      </c>
      <c r="J6289" s="82">
        <v>19.954000000000001</v>
      </c>
      <c r="K6289" s="27">
        <f t="shared" si="1"/>
        <v>25.332566666666665</v>
      </c>
      <c r="L6289" s="29">
        <v>30.7</v>
      </c>
      <c r="M6289" s="29">
        <v>32.799999999999997</v>
      </c>
      <c r="S6289" s="26">
        <v>3.0219999999999998</v>
      </c>
      <c r="T6289" s="26">
        <v>6.2E-2</v>
      </c>
      <c r="U6289" s="26">
        <v>1.4079999999999999</v>
      </c>
      <c r="V6289" s="26">
        <v>0.27800000000000002</v>
      </c>
      <c r="W6289" s="26">
        <v>1.1299999999999999</v>
      </c>
      <c r="X6289" s="26">
        <v>6.0049999999999999</v>
      </c>
      <c r="Y6289" s="26">
        <v>0.37491999999999998</v>
      </c>
      <c r="Z6289" s="26">
        <v>0.31291999999999998</v>
      </c>
      <c r="AD6289" s="81">
        <v>4.43</v>
      </c>
      <c r="AF6289" s="26">
        <v>0.94700987413115545</v>
      </c>
      <c r="AG6289" s="26">
        <v>8.5363337725949229E-2</v>
      </c>
    </row>
    <row r="6290" spans="1:39" ht="15" customHeight="1" x14ac:dyDescent="0.2">
      <c r="A6290" s="30">
        <v>6432</v>
      </c>
      <c r="B6290" s="25">
        <v>20160615</v>
      </c>
      <c r="C6290" s="139">
        <v>42537</v>
      </c>
      <c r="D6290" s="25" t="s">
        <v>24</v>
      </c>
      <c r="E6290" s="25" t="s">
        <v>77</v>
      </c>
      <c r="F6290" s="25">
        <v>80</v>
      </c>
      <c r="G6290" s="82">
        <v>21.652000000000001</v>
      </c>
      <c r="H6290" s="27">
        <f t="shared" si="2"/>
        <v>-80.360866666666666</v>
      </c>
      <c r="I6290" s="25">
        <v>25</v>
      </c>
      <c r="J6290" s="82">
        <v>17.821000000000002</v>
      </c>
      <c r="K6290" s="27">
        <f t="shared" si="1"/>
        <v>25.297016666666668</v>
      </c>
      <c r="L6290" s="29">
        <v>30.6</v>
      </c>
      <c r="M6290" s="29">
        <v>28.9</v>
      </c>
      <c r="S6290" s="26">
        <v>7.3680000000000003</v>
      </c>
      <c r="T6290" s="26">
        <v>0.14399999999999999</v>
      </c>
      <c r="U6290" s="26">
        <v>2.032</v>
      </c>
      <c r="V6290" s="26">
        <v>0.41799999999999998</v>
      </c>
      <c r="W6290" s="26">
        <v>1.6140000000000001</v>
      </c>
      <c r="X6290" s="26">
        <v>16.190999999999999</v>
      </c>
      <c r="Y6290" s="26">
        <v>0.46592</v>
      </c>
      <c r="Z6290" s="26">
        <v>0.32191999999999998</v>
      </c>
      <c r="AD6290" s="81">
        <v>9.4</v>
      </c>
      <c r="AF6290" s="26">
        <v>0.91210590550177684</v>
      </c>
      <c r="AG6290" s="26">
        <v>8.5994972983309853E-2</v>
      </c>
    </row>
    <row r="6291" spans="1:39" ht="15" customHeight="1" x14ac:dyDescent="0.2">
      <c r="A6291" s="30">
        <v>6433</v>
      </c>
      <c r="B6291" s="25">
        <v>20160615</v>
      </c>
      <c r="C6291" s="139">
        <v>42537</v>
      </c>
      <c r="D6291" s="25" t="s">
        <v>25</v>
      </c>
      <c r="E6291" s="25" t="s">
        <v>79</v>
      </c>
      <c r="F6291" s="25">
        <v>80</v>
      </c>
      <c r="G6291" s="82">
        <v>22.552</v>
      </c>
      <c r="H6291" s="27">
        <f t="shared" si="2"/>
        <v>-80.375866666666667</v>
      </c>
      <c r="I6291" s="25">
        <v>25</v>
      </c>
      <c r="J6291" s="82">
        <v>14.278</v>
      </c>
      <c r="K6291" s="27">
        <f t="shared" si="1"/>
        <v>25.237966666666665</v>
      </c>
      <c r="L6291" s="29">
        <v>30.8</v>
      </c>
      <c r="M6291" s="29">
        <v>28.3</v>
      </c>
      <c r="S6291" s="26">
        <v>8.5790000000000006</v>
      </c>
      <c r="T6291" s="26">
        <v>0.05</v>
      </c>
      <c r="U6291" s="26">
        <v>1.585</v>
      </c>
      <c r="V6291" s="26">
        <v>0.376</v>
      </c>
      <c r="W6291" s="26">
        <v>1.2090000000000001</v>
      </c>
      <c r="X6291" s="26">
        <v>26.707000000000001</v>
      </c>
      <c r="Y6291" s="26">
        <v>0.30940000000000001</v>
      </c>
      <c r="Z6291" s="26">
        <v>0.25940000000000002</v>
      </c>
      <c r="AD6291" s="81">
        <v>10.164000000000001</v>
      </c>
      <c r="AF6291" s="26">
        <v>1.4187887907700052</v>
      </c>
      <c r="AG6291" s="26">
        <v>9.1780468796669679E-2</v>
      </c>
    </row>
    <row r="6292" spans="1:39" ht="15" customHeight="1" x14ac:dyDescent="0.2">
      <c r="A6292" s="30">
        <v>6434</v>
      </c>
      <c r="B6292" s="25">
        <v>20160615</v>
      </c>
      <c r="C6292" s="139">
        <v>42537</v>
      </c>
      <c r="D6292" s="25" t="s">
        <v>26</v>
      </c>
      <c r="E6292" s="25" t="s">
        <v>79</v>
      </c>
      <c r="F6292" s="25">
        <v>80</v>
      </c>
      <c r="G6292" s="82">
        <v>25.349</v>
      </c>
      <c r="H6292" s="27">
        <f t="shared" si="2"/>
        <v>-80.422483333333332</v>
      </c>
      <c r="I6292" s="25">
        <v>25</v>
      </c>
      <c r="J6292" s="82">
        <v>15.394</v>
      </c>
      <c r="K6292" s="27">
        <f t="shared" si="1"/>
        <v>25.256566666666668</v>
      </c>
      <c r="L6292" s="29">
        <v>29.9</v>
      </c>
      <c r="M6292" s="29">
        <v>8.6999999999999993</v>
      </c>
      <c r="S6292" s="26">
        <v>4.5279999999999996</v>
      </c>
      <c r="T6292" s="26">
        <v>0.155</v>
      </c>
      <c r="U6292" s="26">
        <v>1.855</v>
      </c>
      <c r="V6292" s="26">
        <v>0.254</v>
      </c>
      <c r="W6292" s="26">
        <v>1.601</v>
      </c>
      <c r="X6292" s="26">
        <v>82.36</v>
      </c>
      <c r="Y6292" s="26">
        <v>0.69888000000000006</v>
      </c>
      <c r="Z6292" s="26">
        <v>0.54388000000000003</v>
      </c>
      <c r="AD6292" s="81">
        <v>6.3829999999999991</v>
      </c>
      <c r="AF6292" s="26">
        <v>0.77670919202737509</v>
      </c>
      <c r="AG6292" s="26">
        <v>0.40245307030988159</v>
      </c>
    </row>
    <row r="6293" spans="1:39" ht="15" customHeight="1" x14ac:dyDescent="0.2">
      <c r="A6293" s="30">
        <v>6435</v>
      </c>
      <c r="B6293" s="25">
        <v>20160615</v>
      </c>
      <c r="C6293" s="139">
        <v>42537</v>
      </c>
      <c r="D6293" s="25" t="s">
        <v>247</v>
      </c>
      <c r="E6293" s="25" t="s">
        <v>248</v>
      </c>
      <c r="F6293" s="25">
        <v>80</v>
      </c>
      <c r="G6293" s="82">
        <v>26.49</v>
      </c>
      <c r="H6293" s="27">
        <f t="shared" si="2"/>
        <v>-80.441500000000005</v>
      </c>
      <c r="I6293" s="25">
        <v>25</v>
      </c>
      <c r="J6293" s="82">
        <v>17.158000000000001</v>
      </c>
      <c r="K6293" s="27">
        <f t="shared" si="1"/>
        <v>25.285966666666667</v>
      </c>
      <c r="L6293" s="29">
        <v>29.2</v>
      </c>
      <c r="M6293" s="29">
        <v>5.6</v>
      </c>
      <c r="S6293" s="26">
        <v>4.0940000000000003</v>
      </c>
      <c r="T6293" s="26">
        <v>9.0999999999999998E-2</v>
      </c>
      <c r="U6293" s="26">
        <v>2.173</v>
      </c>
      <c r="V6293" s="26">
        <v>0.27400000000000002</v>
      </c>
      <c r="W6293" s="26">
        <v>1.899</v>
      </c>
      <c r="X6293" s="26">
        <v>86.731999999999999</v>
      </c>
      <c r="Y6293" s="26">
        <v>0.38038</v>
      </c>
      <c r="Z6293" s="26">
        <v>0.28937999999999997</v>
      </c>
      <c r="AD6293" s="81">
        <v>6.2670000000000003</v>
      </c>
      <c r="AF6293" s="26">
        <v>1.4138025095372369</v>
      </c>
      <c r="AG6293" s="26">
        <v>1.433064427638399</v>
      </c>
    </row>
    <row r="6294" spans="1:39" ht="15" customHeight="1" x14ac:dyDescent="0.2">
      <c r="A6294" s="30">
        <v>6436</v>
      </c>
      <c r="B6294" s="25">
        <v>20160615</v>
      </c>
      <c r="C6294" s="139">
        <v>42537</v>
      </c>
      <c r="D6294" s="25" t="s">
        <v>22</v>
      </c>
      <c r="E6294" s="25" t="s">
        <v>77</v>
      </c>
      <c r="F6294" s="25">
        <v>80</v>
      </c>
      <c r="G6294" s="82">
        <v>14.515000000000001</v>
      </c>
      <c r="H6294" s="27">
        <f t="shared" si="2"/>
        <v>-80.241916666666668</v>
      </c>
      <c r="I6294" s="25">
        <v>25</v>
      </c>
      <c r="J6294" s="82">
        <v>24.338000000000001</v>
      </c>
      <c r="K6294" s="27">
        <f t="shared" si="1"/>
        <v>25.405633333333334</v>
      </c>
      <c r="L6294" s="29">
        <v>31.2</v>
      </c>
      <c r="M6294" s="29">
        <v>36.9</v>
      </c>
      <c r="S6294" s="26">
        <v>1.181</v>
      </c>
      <c r="T6294" s="26">
        <v>0.106</v>
      </c>
      <c r="U6294" s="26">
        <v>0.92400000000000004</v>
      </c>
      <c r="V6294" s="26">
        <v>9.5000000000000001E-2</v>
      </c>
      <c r="W6294" s="26">
        <v>0.82900000000000007</v>
      </c>
      <c r="X6294" s="26">
        <v>3.7189999999999999</v>
      </c>
      <c r="Y6294" s="26">
        <v>0.44590000000000002</v>
      </c>
      <c r="Z6294" s="26">
        <v>0.33990000000000004</v>
      </c>
      <c r="AD6294" s="81">
        <v>2.105</v>
      </c>
      <c r="AF6294" s="26">
        <v>0.40158741928526509</v>
      </c>
      <c r="AG6294" s="26">
        <v>6.3029024635392408E-2</v>
      </c>
    </row>
    <row r="6295" spans="1:39" ht="15" customHeight="1" x14ac:dyDescent="0.2">
      <c r="A6295" s="30">
        <v>6437</v>
      </c>
      <c r="B6295" s="25">
        <v>20160615</v>
      </c>
      <c r="C6295" s="139">
        <v>42537</v>
      </c>
      <c r="D6295" s="25" t="s">
        <v>28</v>
      </c>
      <c r="E6295" s="25" t="s">
        <v>77</v>
      </c>
      <c r="F6295" s="25">
        <v>80</v>
      </c>
      <c r="G6295" s="82">
        <v>12.827</v>
      </c>
      <c r="H6295" s="27">
        <f t="shared" si="2"/>
        <v>-80.213783333333339</v>
      </c>
      <c r="I6295" s="25">
        <v>25</v>
      </c>
      <c r="J6295" s="82">
        <v>27.946000000000002</v>
      </c>
      <c r="K6295" s="27">
        <f t="shared" si="1"/>
        <v>25.465766666666667</v>
      </c>
      <c r="L6295" s="29">
        <v>31.2</v>
      </c>
      <c r="M6295" s="29">
        <v>28.1</v>
      </c>
      <c r="S6295" s="26">
        <v>0.72699999999999998</v>
      </c>
      <c r="T6295" s="26">
        <v>1.7999999999999999E-2</v>
      </c>
      <c r="U6295" s="26">
        <v>0.151</v>
      </c>
      <c r="V6295" s="26">
        <v>2.9000000000000001E-2</v>
      </c>
      <c r="W6295" s="26">
        <v>0.122</v>
      </c>
      <c r="X6295" s="26">
        <v>1.1160000000000001</v>
      </c>
      <c r="Y6295" s="26">
        <v>0.29484000000000005</v>
      </c>
      <c r="Z6295" s="26">
        <v>0.27684000000000003</v>
      </c>
      <c r="AD6295" s="81">
        <v>0.878</v>
      </c>
      <c r="AF6295" s="26">
        <v>0.62558651466501169</v>
      </c>
      <c r="AG6295" s="26">
        <v>2.5587819403327987E-2</v>
      </c>
    </row>
    <row r="6296" spans="1:39" ht="15" customHeight="1" x14ac:dyDescent="0.2">
      <c r="A6296" s="30">
        <v>6438</v>
      </c>
      <c r="B6296" s="25">
        <v>20160615</v>
      </c>
      <c r="C6296" s="139">
        <v>42537</v>
      </c>
      <c r="D6296" s="25" t="s">
        <v>20</v>
      </c>
      <c r="E6296" s="25" t="s">
        <v>77</v>
      </c>
      <c r="F6296" s="25">
        <v>80</v>
      </c>
      <c r="G6296" s="82">
        <v>15.077</v>
      </c>
      <c r="H6296" s="27">
        <f t="shared" si="2"/>
        <v>-80.251283333333333</v>
      </c>
      <c r="I6296" s="25">
        <v>25</v>
      </c>
      <c r="J6296" s="82">
        <v>29.436</v>
      </c>
      <c r="K6296" s="27">
        <f t="shared" si="1"/>
        <v>25.490600000000001</v>
      </c>
      <c r="L6296" s="29">
        <v>31.1</v>
      </c>
      <c r="M6296" s="29">
        <v>37.5</v>
      </c>
      <c r="S6296" s="26">
        <v>1.431</v>
      </c>
      <c r="T6296" s="26">
        <v>3.7999999999999999E-2</v>
      </c>
      <c r="U6296" s="26">
        <v>0.73299999999999998</v>
      </c>
      <c r="V6296" s="26">
        <v>7.1999999999999995E-2</v>
      </c>
      <c r="W6296" s="26">
        <v>0.66100000000000003</v>
      </c>
      <c r="X6296" s="26">
        <v>2.601</v>
      </c>
      <c r="Y6296" s="26">
        <v>0.13832</v>
      </c>
      <c r="Z6296" s="26">
        <v>0.10031999999999999</v>
      </c>
      <c r="AD6296" s="81">
        <v>2.1640000000000001</v>
      </c>
      <c r="AF6296" s="26">
        <v>0.72416145903589335</v>
      </c>
      <c r="AG6296" s="26">
        <v>4.9229309132661055E-2</v>
      </c>
    </row>
    <row r="6297" spans="1:39" ht="15" customHeight="1" x14ac:dyDescent="0.2">
      <c r="A6297" s="30">
        <v>6439</v>
      </c>
      <c r="B6297" s="25">
        <v>20160615</v>
      </c>
      <c r="C6297" s="139">
        <v>42537</v>
      </c>
      <c r="D6297" s="25" t="s">
        <v>21</v>
      </c>
      <c r="E6297" s="25" t="s">
        <v>77</v>
      </c>
      <c r="F6297" s="25">
        <v>80</v>
      </c>
      <c r="G6297" s="82">
        <v>19.47</v>
      </c>
      <c r="H6297" s="27">
        <f t="shared" si="2"/>
        <v>-80.3245</v>
      </c>
      <c r="I6297" s="25">
        <v>25</v>
      </c>
      <c r="J6297" s="82">
        <v>27.794</v>
      </c>
      <c r="K6297" s="27">
        <f t="shared" si="1"/>
        <v>25.463233333333335</v>
      </c>
      <c r="L6297" s="29">
        <v>31.4</v>
      </c>
      <c r="M6297" s="29">
        <v>31.1</v>
      </c>
      <c r="S6297" s="26">
        <v>2.4049999999999998</v>
      </c>
      <c r="T6297" s="26">
        <v>1.4E-2</v>
      </c>
      <c r="U6297" s="26">
        <v>1.228</v>
      </c>
      <c r="V6297" s="26">
        <v>0.193</v>
      </c>
      <c r="W6297" s="26">
        <v>1.0349999999999999</v>
      </c>
      <c r="X6297" s="26">
        <v>10.66</v>
      </c>
      <c r="Y6297" s="26">
        <v>0.32578000000000001</v>
      </c>
      <c r="Z6297" s="26">
        <v>0.31178</v>
      </c>
      <c r="AD6297" s="81">
        <v>3.633</v>
      </c>
      <c r="AF6297" s="26">
        <v>0.65780556263059164</v>
      </c>
      <c r="AG6297" s="26">
        <v>5.4476988487855427E-2</v>
      </c>
    </row>
    <row r="6298" spans="1:39" s="71" customFormat="1" x14ac:dyDescent="0.2">
      <c r="A6298" s="30">
        <v>6440</v>
      </c>
      <c r="B6298" s="71">
        <v>20160928</v>
      </c>
      <c r="C6298" s="73">
        <v>42641</v>
      </c>
      <c r="D6298" s="74">
        <v>10</v>
      </c>
      <c r="E6298" s="71" t="s">
        <v>49</v>
      </c>
      <c r="F6298" s="71">
        <v>-80</v>
      </c>
      <c r="G6298" s="76">
        <f>(ABS(H6298)-80)*60</f>
        <v>59.576400000000262</v>
      </c>
      <c r="H6298" s="71">
        <v>-80.992940000000004</v>
      </c>
      <c r="I6298" s="79">
        <v>25</v>
      </c>
      <c r="J6298" s="76">
        <v>6.7392000000000252</v>
      </c>
      <c r="K6298" s="90">
        <v>25.11232</v>
      </c>
      <c r="L6298" s="72">
        <v>29.550599999999999</v>
      </c>
      <c r="M6298" s="72">
        <v>36.926299999999998</v>
      </c>
      <c r="P6298" s="72">
        <v>1.2130275839149223</v>
      </c>
      <c r="Q6298" s="72">
        <v>6.2098253999999997</v>
      </c>
      <c r="S6298" s="78">
        <v>2.2330000000000001</v>
      </c>
      <c r="T6298" s="78">
        <v>2.5000000000000001E-2</v>
      </c>
      <c r="U6298" s="78">
        <v>0.94199999999999995</v>
      </c>
      <c r="V6298" s="78">
        <v>0.159</v>
      </c>
      <c r="W6298" s="78">
        <v>0.78299999999999992</v>
      </c>
      <c r="X6298" s="78">
        <v>2.7789999999999999</v>
      </c>
      <c r="Y6298" s="78"/>
      <c r="Z6298" s="78"/>
      <c r="AD6298" s="81">
        <v>3.1749999999999998</v>
      </c>
      <c r="AF6298" s="78">
        <v>10.549916458559998</v>
      </c>
      <c r="AG6298" s="78">
        <v>1.3024686668934713</v>
      </c>
      <c r="AJ6298" s="133"/>
      <c r="AK6298" s="133"/>
      <c r="AL6298" s="133"/>
      <c r="AM6298" s="133"/>
    </row>
    <row r="6299" spans="1:39" s="71" customFormat="1" x14ac:dyDescent="0.2">
      <c r="A6299" s="30">
        <v>6441</v>
      </c>
      <c r="B6299" s="71">
        <v>20160928</v>
      </c>
      <c r="C6299" s="73">
        <v>42641</v>
      </c>
      <c r="D6299" s="74">
        <v>12</v>
      </c>
      <c r="E6299" s="71" t="s">
        <v>49</v>
      </c>
      <c r="F6299" s="71">
        <v>-80</v>
      </c>
      <c r="G6299" s="76">
        <f t="shared" ref="G6299:G6337" si="3">(ABS(H6299)-80)*60</f>
        <v>63.824399999999741</v>
      </c>
      <c r="H6299" s="71">
        <v>-81.063739999999996</v>
      </c>
      <c r="I6299" s="79">
        <v>25</v>
      </c>
      <c r="J6299" s="76">
        <v>6.7979999999999308</v>
      </c>
      <c r="K6299" s="90">
        <v>25.113299999999999</v>
      </c>
      <c r="L6299" s="72">
        <v>29.515899999999998</v>
      </c>
      <c r="M6299" s="72">
        <v>36.609400000000001</v>
      </c>
      <c r="P6299" s="72">
        <v>1.0103024260551678</v>
      </c>
      <c r="Q6299" s="72">
        <v>6.341091500000001</v>
      </c>
      <c r="S6299" s="78">
        <v>5.2549999999999999</v>
      </c>
      <c r="T6299" s="78">
        <v>7.8E-2</v>
      </c>
      <c r="U6299" s="78">
        <v>1.095</v>
      </c>
      <c r="V6299" s="78">
        <v>0.22800000000000001</v>
      </c>
      <c r="W6299" s="78">
        <v>0.86699999999999999</v>
      </c>
      <c r="X6299" s="78">
        <v>40.795000000000002</v>
      </c>
      <c r="Y6299" s="78"/>
      <c r="Z6299" s="78"/>
      <c r="AD6299" s="81">
        <v>6.35</v>
      </c>
      <c r="AF6299" s="78">
        <v>7.1976065558399993</v>
      </c>
      <c r="AG6299" s="78">
        <v>1.8441640144495324</v>
      </c>
      <c r="AJ6299" s="133"/>
      <c r="AK6299" s="133"/>
      <c r="AL6299" s="133"/>
      <c r="AM6299" s="133"/>
    </row>
    <row r="6300" spans="1:39" s="71" customFormat="1" x14ac:dyDescent="0.2">
      <c r="A6300" s="30">
        <v>6442</v>
      </c>
      <c r="B6300" s="71">
        <v>20160928</v>
      </c>
      <c r="C6300" s="73">
        <v>42641</v>
      </c>
      <c r="D6300" s="74">
        <v>13</v>
      </c>
      <c r="E6300" s="71" t="s">
        <v>49</v>
      </c>
      <c r="F6300" s="71">
        <v>-80</v>
      </c>
      <c r="G6300" s="76">
        <f t="shared" si="3"/>
        <v>65.745599999999911</v>
      </c>
      <c r="H6300" s="71">
        <v>-81.095759999999999</v>
      </c>
      <c r="I6300" s="79">
        <v>25</v>
      </c>
      <c r="J6300" s="76">
        <v>6.7896000000000356</v>
      </c>
      <c r="K6300" s="90">
        <v>25.113160000000001</v>
      </c>
      <c r="L6300" s="72">
        <v>29.619299999999999</v>
      </c>
      <c r="M6300" s="72">
        <v>36.324399999999997</v>
      </c>
      <c r="P6300" s="72">
        <v>1.1698238617480894</v>
      </c>
      <c r="Q6300" s="72">
        <v>6.8313302</v>
      </c>
      <c r="S6300" s="78">
        <v>5.984</v>
      </c>
      <c r="T6300" s="78">
        <v>1.4E-2</v>
      </c>
      <c r="U6300" s="78">
        <v>1.3480000000000001</v>
      </c>
      <c r="V6300" s="78">
        <v>0.20799999999999999</v>
      </c>
      <c r="W6300" s="78">
        <v>1.1400000000000001</v>
      </c>
      <c r="X6300" s="78">
        <v>28.692</v>
      </c>
      <c r="Y6300" s="78"/>
      <c r="Z6300" s="78"/>
      <c r="AD6300" s="81">
        <v>7.3319999999999999</v>
      </c>
      <c r="AF6300" s="78">
        <v>3.8309178729000006</v>
      </c>
      <c r="AG6300" s="78">
        <v>1.4056438358163688</v>
      </c>
      <c r="AJ6300" s="133"/>
      <c r="AK6300" s="133"/>
      <c r="AL6300" s="133"/>
      <c r="AM6300" s="133"/>
    </row>
    <row r="6301" spans="1:39" s="71" customFormat="1" x14ac:dyDescent="0.2">
      <c r="A6301" s="30">
        <v>6443</v>
      </c>
      <c r="B6301" s="71">
        <v>20160928</v>
      </c>
      <c r="C6301" s="73">
        <v>42641</v>
      </c>
      <c r="D6301" s="74">
        <v>11</v>
      </c>
      <c r="E6301" s="71" t="s">
        <v>49</v>
      </c>
      <c r="F6301" s="71">
        <v>-80</v>
      </c>
      <c r="G6301" s="76">
        <f t="shared" si="3"/>
        <v>60.007199999999727</v>
      </c>
      <c r="H6301" s="71">
        <v>-81.000119999999995</v>
      </c>
      <c r="I6301" s="79">
        <v>25</v>
      </c>
      <c r="J6301" s="76">
        <v>4.4532000000000238</v>
      </c>
      <c r="K6301" s="90">
        <v>25.07422</v>
      </c>
      <c r="L6301" s="72">
        <v>29.13</v>
      </c>
      <c r="M6301" s="72">
        <v>37.0794</v>
      </c>
      <c r="P6301" s="72">
        <v>10.827517447657028</v>
      </c>
      <c r="Q6301" s="72">
        <v>6.7000641000000005</v>
      </c>
      <c r="S6301" s="78">
        <v>4.1070000000000002</v>
      </c>
      <c r="T6301" s="78">
        <v>1.4E-2</v>
      </c>
      <c r="U6301" s="78">
        <v>0.95199999999999996</v>
      </c>
      <c r="V6301" s="78">
        <v>0.17399999999999999</v>
      </c>
      <c r="W6301" s="78">
        <v>0.77800000000000002</v>
      </c>
      <c r="X6301" s="78">
        <v>16.994</v>
      </c>
      <c r="Y6301" s="78"/>
      <c r="Z6301" s="78"/>
      <c r="AD6301" s="81">
        <v>5.0590000000000002</v>
      </c>
      <c r="AF6301" s="78">
        <v>2.7640123805759997</v>
      </c>
      <c r="AG6301" s="78">
        <v>1.0982712224937337</v>
      </c>
      <c r="AJ6301" s="133"/>
      <c r="AK6301" s="133"/>
      <c r="AL6301" s="133"/>
      <c r="AM6301" s="133"/>
    </row>
    <row r="6302" spans="1:39" s="71" customFormat="1" x14ac:dyDescent="0.2">
      <c r="A6302" s="30">
        <v>6444</v>
      </c>
      <c r="B6302" s="71">
        <v>20160928</v>
      </c>
      <c r="C6302" s="73">
        <v>42641</v>
      </c>
      <c r="D6302" s="74">
        <v>14</v>
      </c>
      <c r="E6302" s="71" t="s">
        <v>49</v>
      </c>
      <c r="F6302" s="71">
        <v>-80</v>
      </c>
      <c r="G6302" s="76">
        <f t="shared" si="3"/>
        <v>61.713599999999929</v>
      </c>
      <c r="H6302" s="71">
        <v>-81.028559999999999</v>
      </c>
      <c r="I6302" s="79">
        <v>25</v>
      </c>
      <c r="J6302" s="76">
        <v>2.077200000000019</v>
      </c>
      <c r="K6302" s="90">
        <v>25.03462</v>
      </c>
      <c r="L6302" s="72">
        <v>29.544899999999998</v>
      </c>
      <c r="M6302" s="72">
        <v>36.639200000000002</v>
      </c>
      <c r="P6302" s="72">
        <v>9.1658358258557655</v>
      </c>
      <c r="Q6302" s="72">
        <v>5.5561737999999998</v>
      </c>
      <c r="S6302" s="78">
        <v>4.2839999999999998</v>
      </c>
      <c r="T6302" s="78">
        <v>1.2999999999999999E-2</v>
      </c>
      <c r="U6302" s="78">
        <v>1.778</v>
      </c>
      <c r="V6302" s="78">
        <v>0.252</v>
      </c>
      <c r="W6302" s="78">
        <v>1.526</v>
      </c>
      <c r="X6302" s="78">
        <v>30.893000000000001</v>
      </c>
      <c r="Y6302" s="78"/>
      <c r="Z6302" s="78"/>
      <c r="AD6302" s="81">
        <v>6.0619999999999994</v>
      </c>
      <c r="AF6302" s="78">
        <v>3.9233528886000002</v>
      </c>
      <c r="AG6302" s="78">
        <v>0.71598463697988013</v>
      </c>
      <c r="AJ6302" s="133"/>
      <c r="AK6302" s="133"/>
      <c r="AL6302" s="133"/>
      <c r="AM6302" s="133"/>
    </row>
    <row r="6303" spans="1:39" s="71" customFormat="1" x14ac:dyDescent="0.2">
      <c r="A6303" s="30">
        <v>6445</v>
      </c>
      <c r="B6303" s="71">
        <v>20160928</v>
      </c>
      <c r="C6303" s="73">
        <v>42641</v>
      </c>
      <c r="D6303" s="74">
        <v>34</v>
      </c>
      <c r="E6303" s="71" t="s">
        <v>49</v>
      </c>
      <c r="F6303" s="71">
        <v>-80</v>
      </c>
      <c r="G6303" s="76">
        <f t="shared" si="3"/>
        <v>57.440400000000125</v>
      </c>
      <c r="H6303" s="71">
        <v>-80.957340000000002</v>
      </c>
      <c r="I6303" s="79">
        <v>24</v>
      </c>
      <c r="J6303" s="76">
        <v>59.282400000000095</v>
      </c>
      <c r="K6303" s="90">
        <v>24.988040000000002</v>
      </c>
      <c r="L6303" s="72">
        <v>29.179099999999998</v>
      </c>
      <c r="M6303" s="72">
        <v>36.342500000000001</v>
      </c>
      <c r="P6303" s="72">
        <v>31.076769690927218</v>
      </c>
      <c r="Q6303" s="72">
        <v>5.9821188999999997</v>
      </c>
      <c r="S6303" s="78">
        <v>2.3090000000000002</v>
      </c>
      <c r="T6303" s="78">
        <v>1.4999999999999999E-2</v>
      </c>
      <c r="U6303" s="78">
        <v>0.56100000000000005</v>
      </c>
      <c r="V6303" s="78">
        <v>2.8000000000000001E-2</v>
      </c>
      <c r="W6303" s="78">
        <v>0.53300000000000003</v>
      </c>
      <c r="X6303" s="78">
        <v>50.890999999999998</v>
      </c>
      <c r="Y6303" s="78"/>
      <c r="Z6303" s="78"/>
      <c r="AD6303" s="81">
        <v>2.87</v>
      </c>
      <c r="AF6303" s="78">
        <v>0.85286707819200003</v>
      </c>
      <c r="AG6303" s="78">
        <v>0.35568402085403039</v>
      </c>
      <c r="AJ6303" s="133"/>
      <c r="AK6303" s="133"/>
      <c r="AL6303" s="133"/>
      <c r="AM6303" s="133"/>
    </row>
    <row r="6304" spans="1:39" s="71" customFormat="1" x14ac:dyDescent="0.2">
      <c r="A6304" s="30">
        <v>6446</v>
      </c>
      <c r="B6304" s="71">
        <v>20160928</v>
      </c>
      <c r="C6304" s="73">
        <v>42641</v>
      </c>
      <c r="D6304" s="74">
        <v>15</v>
      </c>
      <c r="E6304" s="71" t="s">
        <v>49</v>
      </c>
      <c r="F6304" s="71">
        <v>-80</v>
      </c>
      <c r="G6304" s="76">
        <f t="shared" si="3"/>
        <v>56.918399999999849</v>
      </c>
      <c r="H6304" s="71">
        <v>-80.948639999999997</v>
      </c>
      <c r="I6304" s="79">
        <v>24</v>
      </c>
      <c r="J6304" s="76">
        <v>56.15639999999992</v>
      </c>
      <c r="K6304" s="90">
        <v>24.935939999999999</v>
      </c>
      <c r="L6304" s="72">
        <v>29.456700000000001</v>
      </c>
      <c r="M6304" s="72">
        <v>36.7667</v>
      </c>
      <c r="P6304" s="72">
        <v>22.921236291126622</v>
      </c>
      <c r="Q6304" s="72">
        <v>6.1776786000000019</v>
      </c>
      <c r="S6304" s="78">
        <v>7.4160000000000004</v>
      </c>
      <c r="T6304" s="78">
        <v>0.12</v>
      </c>
      <c r="U6304" s="78">
        <v>1.357</v>
      </c>
      <c r="V6304" s="78">
        <v>0.14599999999999999</v>
      </c>
      <c r="W6304" s="78">
        <v>1.2110000000000001</v>
      </c>
      <c r="X6304" s="78">
        <v>35.098999999999997</v>
      </c>
      <c r="Y6304" s="78"/>
      <c r="Z6304" s="78"/>
      <c r="AD6304" s="81">
        <v>8.7729999999999997</v>
      </c>
      <c r="AF6304" s="78">
        <v>0.84095323172400027</v>
      </c>
      <c r="AG6304" s="78">
        <v>0.28841090582200618</v>
      </c>
      <c r="AJ6304" s="133"/>
      <c r="AK6304" s="133"/>
      <c r="AL6304" s="133"/>
      <c r="AM6304" s="133"/>
    </row>
    <row r="6305" spans="1:39" s="71" customFormat="1" x14ac:dyDescent="0.2">
      <c r="A6305" s="30">
        <v>6447</v>
      </c>
      <c r="B6305" s="71">
        <v>20160928</v>
      </c>
      <c r="C6305" s="73">
        <v>42641</v>
      </c>
      <c r="D6305" s="74">
        <v>16</v>
      </c>
      <c r="E6305" s="71" t="s">
        <v>50</v>
      </c>
      <c r="F6305" s="71">
        <v>-80</v>
      </c>
      <c r="G6305" s="76">
        <f t="shared" si="3"/>
        <v>49.845599999999877</v>
      </c>
      <c r="H6305" s="71">
        <v>-80.830759999999998</v>
      </c>
      <c r="I6305" s="79">
        <v>24</v>
      </c>
      <c r="J6305" s="76">
        <v>52.523999999999944</v>
      </c>
      <c r="K6305" s="90">
        <v>24.875399999999999</v>
      </c>
      <c r="L6305" s="72">
        <v>29.139099999999999</v>
      </c>
      <c r="M6305" s="72">
        <v>36.515500000000003</v>
      </c>
      <c r="P6305" s="72">
        <v>21.299435028248588</v>
      </c>
      <c r="Q6305" s="72">
        <v>7.3215689000000008</v>
      </c>
      <c r="S6305" s="78">
        <v>6.944</v>
      </c>
      <c r="T6305" s="78">
        <v>8.9999999999999993E-3</v>
      </c>
      <c r="U6305" s="78">
        <v>0.501</v>
      </c>
      <c r="V6305" s="78">
        <v>0.08</v>
      </c>
      <c r="W6305" s="78">
        <v>0.42099999999999999</v>
      </c>
      <c r="X6305" s="78">
        <v>36.628</v>
      </c>
      <c r="Y6305" s="78"/>
      <c r="Z6305" s="78"/>
      <c r="AD6305" s="81">
        <v>7.4450000000000003</v>
      </c>
      <c r="AF6305" s="78">
        <v>0.65443991115600009</v>
      </c>
      <c r="AG6305" s="78">
        <v>0.26490718907289595</v>
      </c>
      <c r="AJ6305" s="133"/>
      <c r="AK6305" s="133"/>
      <c r="AL6305" s="133"/>
      <c r="AM6305" s="133"/>
    </row>
    <row r="6306" spans="1:39" s="71" customFormat="1" x14ac:dyDescent="0.2">
      <c r="A6306" s="30">
        <v>6448</v>
      </c>
      <c r="B6306" s="71">
        <v>20160928</v>
      </c>
      <c r="C6306" s="73">
        <v>42641</v>
      </c>
      <c r="D6306" s="74">
        <v>17</v>
      </c>
      <c r="E6306" s="71" t="s">
        <v>50</v>
      </c>
      <c r="F6306" s="71">
        <v>-80</v>
      </c>
      <c r="G6306" s="76">
        <f t="shared" si="3"/>
        <v>42.529200000000174</v>
      </c>
      <c r="H6306" s="71">
        <v>-80.708820000000003</v>
      </c>
      <c r="I6306" s="79">
        <v>24</v>
      </c>
      <c r="J6306" s="76">
        <v>55.37399999999991</v>
      </c>
      <c r="K6306" s="90">
        <v>24.922899999999998</v>
      </c>
      <c r="L6306" s="72">
        <v>30.164100000000001</v>
      </c>
      <c r="M6306" s="72">
        <v>37.899099999999997</v>
      </c>
      <c r="P6306" s="72">
        <v>9.9368560983715515</v>
      </c>
      <c r="Q6306" s="72">
        <v>7.5841011000000016</v>
      </c>
      <c r="S6306" s="78">
        <v>5.6079999999999997</v>
      </c>
      <c r="T6306" s="78">
        <v>0</v>
      </c>
      <c r="U6306" s="78">
        <v>0.42299999999999999</v>
      </c>
      <c r="V6306" s="78">
        <v>7.4999999999999997E-2</v>
      </c>
      <c r="W6306" s="78">
        <v>0.34799999999999998</v>
      </c>
      <c r="X6306" s="78">
        <v>37.363999999999997</v>
      </c>
      <c r="Y6306" s="78"/>
      <c r="Z6306" s="78"/>
      <c r="AD6306" s="81">
        <v>6.0309999999999997</v>
      </c>
      <c r="AF6306" s="78">
        <v>3.5269093768199999</v>
      </c>
      <c r="AG6306" s="78">
        <v>0</v>
      </c>
      <c r="AJ6306" s="133"/>
      <c r="AK6306" s="133"/>
      <c r="AL6306" s="133"/>
      <c r="AM6306" s="133"/>
    </row>
    <row r="6307" spans="1:39" s="71" customFormat="1" x14ac:dyDescent="0.2">
      <c r="A6307" s="30">
        <v>6449</v>
      </c>
      <c r="B6307" s="71">
        <v>20160928</v>
      </c>
      <c r="C6307" s="73">
        <v>42641</v>
      </c>
      <c r="D6307" s="74">
        <v>18</v>
      </c>
      <c r="E6307" s="71" t="s">
        <v>50</v>
      </c>
      <c r="F6307" s="71">
        <v>-80</v>
      </c>
      <c r="G6307" s="76">
        <f t="shared" si="3"/>
        <v>36.412800000000232</v>
      </c>
      <c r="H6307" s="71">
        <v>-80.606880000000004</v>
      </c>
      <c r="I6307" s="79">
        <v>24</v>
      </c>
      <c r="J6307" s="76">
        <v>58.69800000000005</v>
      </c>
      <c r="K6307" s="90">
        <v>24.978300000000001</v>
      </c>
      <c r="L6307" s="72">
        <v>29.346800000000002</v>
      </c>
      <c r="M6307" s="72">
        <v>36.234099999999998</v>
      </c>
      <c r="P6307" s="72">
        <v>28.6839481555334</v>
      </c>
      <c r="Q6307" s="72">
        <v>5.9499721000000001</v>
      </c>
      <c r="S6307" s="78">
        <v>4.2510000000000003</v>
      </c>
      <c r="T6307" s="78">
        <v>0</v>
      </c>
      <c r="U6307" s="78">
        <v>0.313</v>
      </c>
      <c r="V6307" s="78">
        <v>0.06</v>
      </c>
      <c r="W6307" s="78">
        <v>0.253</v>
      </c>
      <c r="X6307" s="78">
        <v>74.2</v>
      </c>
      <c r="Y6307" s="78"/>
      <c r="Z6307" s="78"/>
      <c r="AD6307" s="81">
        <v>4.5640000000000001</v>
      </c>
      <c r="AF6307" s="78">
        <v>0.5213334885480001</v>
      </c>
      <c r="AG6307" s="78">
        <v>8.9672669078217609E-2</v>
      </c>
      <c r="AJ6307" s="133"/>
      <c r="AK6307" s="133"/>
      <c r="AL6307" s="133"/>
      <c r="AM6307" s="133"/>
    </row>
    <row r="6308" spans="1:39" s="71" customFormat="1" x14ac:dyDescent="0.2">
      <c r="A6308" s="30">
        <v>6450</v>
      </c>
      <c r="B6308" s="71">
        <v>20160928</v>
      </c>
      <c r="C6308" s="73">
        <v>42641</v>
      </c>
      <c r="D6308" s="74">
        <v>19</v>
      </c>
      <c r="E6308" s="71" t="s">
        <v>47</v>
      </c>
      <c r="F6308" s="71">
        <v>-80</v>
      </c>
      <c r="G6308" s="76">
        <f t="shared" si="3"/>
        <v>32.940000000000396</v>
      </c>
      <c r="H6308" s="71">
        <v>-80.549000000000007</v>
      </c>
      <c r="I6308" s="79">
        <v>25</v>
      </c>
      <c r="J6308" s="76">
        <v>1.1532000000000409</v>
      </c>
      <c r="K6308" s="90">
        <v>25.019220000000001</v>
      </c>
      <c r="L6308" s="72">
        <v>29.97</v>
      </c>
      <c r="M6308" s="72">
        <v>36.791600000000003</v>
      </c>
      <c r="P6308" s="72">
        <v>38.381522100365572</v>
      </c>
      <c r="Q6308" s="72">
        <v>6.8983027000000003</v>
      </c>
      <c r="S6308" s="78">
        <v>0.46500000000000002</v>
      </c>
      <c r="T6308" s="78">
        <v>0</v>
      </c>
      <c r="U6308" s="78">
        <v>1.421</v>
      </c>
      <c r="V6308" s="78">
        <v>0.04</v>
      </c>
      <c r="W6308" s="78">
        <v>1.381</v>
      </c>
      <c r="X6308" s="78">
        <v>124.848</v>
      </c>
      <c r="Y6308" s="78"/>
      <c r="Z6308" s="78"/>
      <c r="AD6308" s="81">
        <v>1.8860000000000001</v>
      </c>
      <c r="AF6308" s="78">
        <v>0.65197497740400001</v>
      </c>
      <c r="AG6308" s="78">
        <v>0.15144781901378401</v>
      </c>
      <c r="AJ6308" s="133"/>
      <c r="AK6308" s="133"/>
      <c r="AL6308" s="133"/>
      <c r="AM6308" s="133"/>
    </row>
    <row r="6309" spans="1:39" s="71" customFormat="1" x14ac:dyDescent="0.2">
      <c r="A6309" s="30">
        <v>6451</v>
      </c>
      <c r="B6309" s="71">
        <v>20160928</v>
      </c>
      <c r="C6309" s="73">
        <v>42641</v>
      </c>
      <c r="D6309" s="74">
        <v>20</v>
      </c>
      <c r="E6309" s="71" t="s">
        <v>47</v>
      </c>
      <c r="F6309" s="71">
        <v>-80</v>
      </c>
      <c r="G6309" s="76">
        <f t="shared" si="3"/>
        <v>29.539200000000392</v>
      </c>
      <c r="H6309" s="71">
        <v>-80.492320000000007</v>
      </c>
      <c r="I6309" s="79">
        <v>25</v>
      </c>
      <c r="J6309" s="76">
        <v>3.9744000000000312</v>
      </c>
      <c r="K6309" s="90">
        <v>25.066240000000001</v>
      </c>
      <c r="L6309" s="72">
        <v>30.164100000000001</v>
      </c>
      <c r="M6309" s="72">
        <v>34.531700000000001</v>
      </c>
      <c r="P6309" s="72">
        <v>25.437022266533738</v>
      </c>
      <c r="Q6309" s="72">
        <v>6.5366511999999997</v>
      </c>
      <c r="S6309" s="78">
        <v>3.2509999999999999</v>
      </c>
      <c r="T6309" s="78">
        <v>0.154</v>
      </c>
      <c r="U6309" s="78">
        <v>0.40799999999999997</v>
      </c>
      <c r="V6309" s="78">
        <v>2.9000000000000001E-2</v>
      </c>
      <c r="W6309" s="78">
        <v>0.37899999999999995</v>
      </c>
      <c r="X6309" s="78">
        <v>42.317999999999998</v>
      </c>
      <c r="Y6309" s="78"/>
      <c r="Z6309" s="78"/>
      <c r="AD6309" s="81">
        <v>3.6589999999999998</v>
      </c>
      <c r="AF6309" s="78">
        <v>0.83807747568000024</v>
      </c>
      <c r="AG6309" s="78">
        <v>0.11637263489703012</v>
      </c>
      <c r="AJ6309" s="133"/>
      <c r="AK6309" s="133"/>
      <c r="AL6309" s="133"/>
      <c r="AM6309" s="133"/>
    </row>
    <row r="6310" spans="1:39" s="71" customFormat="1" x14ac:dyDescent="0.2">
      <c r="A6310" s="30">
        <v>6452</v>
      </c>
      <c r="B6310" s="71">
        <v>20160928</v>
      </c>
      <c r="C6310" s="73">
        <v>42641</v>
      </c>
      <c r="D6310" s="74">
        <v>21</v>
      </c>
      <c r="E6310" s="71" t="s">
        <v>47</v>
      </c>
      <c r="F6310" s="71">
        <v>-80</v>
      </c>
      <c r="G6310" s="76">
        <f t="shared" si="3"/>
        <v>30.908400000000142</v>
      </c>
      <c r="H6310" s="71">
        <v>-80.515140000000002</v>
      </c>
      <c r="I6310" s="79">
        <v>25</v>
      </c>
      <c r="J6310" s="76">
        <v>6.7332000000000392</v>
      </c>
      <c r="K6310" s="90">
        <v>25.112220000000001</v>
      </c>
      <c r="L6310" s="72">
        <v>29.796299999999999</v>
      </c>
      <c r="M6310" s="72">
        <v>33.164000000000001</v>
      </c>
      <c r="P6310" s="72">
        <v>18.457959454968424</v>
      </c>
      <c r="Q6310" s="72">
        <v>5.9821188999999997</v>
      </c>
      <c r="S6310" s="78">
        <v>4.4279999999999999</v>
      </c>
      <c r="T6310" s="78">
        <v>5.3999999999999999E-2</v>
      </c>
      <c r="U6310" s="78">
        <v>3.28</v>
      </c>
      <c r="V6310" s="78">
        <v>0.43</v>
      </c>
      <c r="W6310" s="78">
        <v>2.8499999999999996</v>
      </c>
      <c r="X6310" s="78">
        <v>31.692</v>
      </c>
      <c r="Y6310" s="78"/>
      <c r="Z6310" s="78"/>
      <c r="AD6310" s="81">
        <v>7.7080000000000002</v>
      </c>
      <c r="AF6310" s="78">
        <v>0.49627332873600005</v>
      </c>
      <c r="AG6310" s="78">
        <v>2.1879249136404759E-2</v>
      </c>
      <c r="AJ6310" s="133"/>
      <c r="AK6310" s="133"/>
      <c r="AL6310" s="133"/>
      <c r="AM6310" s="133"/>
    </row>
    <row r="6311" spans="1:39" s="71" customFormat="1" x14ac:dyDescent="0.2">
      <c r="A6311" s="30">
        <v>6453</v>
      </c>
      <c r="B6311" s="71">
        <v>20160928</v>
      </c>
      <c r="C6311" s="73">
        <v>42641</v>
      </c>
      <c r="D6311" s="74">
        <v>1</v>
      </c>
      <c r="E6311" s="71" t="s">
        <v>47</v>
      </c>
      <c r="F6311" s="71">
        <v>-80</v>
      </c>
      <c r="G6311" s="76">
        <f t="shared" si="3"/>
        <v>29.817600000000084</v>
      </c>
      <c r="H6311" s="71">
        <v>-80.496960000000001</v>
      </c>
      <c r="I6311" s="79">
        <v>25</v>
      </c>
      <c r="J6311" s="76">
        <v>10.995600000000039</v>
      </c>
      <c r="K6311" s="90">
        <v>25.183260000000001</v>
      </c>
      <c r="L6311" s="72">
        <v>30.0547</v>
      </c>
      <c r="M6311" s="72">
        <v>28.659800000000001</v>
      </c>
      <c r="P6311" s="72">
        <v>15.819209039548024</v>
      </c>
      <c r="Q6311" s="72">
        <v>7.3563946000000016</v>
      </c>
      <c r="S6311" s="78">
        <v>0.48199999999999998</v>
      </c>
      <c r="T6311" s="78">
        <v>9.2999999999999999E-2</v>
      </c>
      <c r="U6311" s="78">
        <v>1.141</v>
      </c>
      <c r="V6311" s="78">
        <v>0.23</v>
      </c>
      <c r="W6311" s="78">
        <v>0.91100000000000003</v>
      </c>
      <c r="X6311" s="78">
        <v>18.817</v>
      </c>
      <c r="Y6311" s="78"/>
      <c r="Z6311" s="78"/>
      <c r="AD6311" s="81">
        <v>1.623</v>
      </c>
      <c r="AF6311" s="78">
        <v>0.75878877332399997</v>
      </c>
      <c r="AG6311" s="78">
        <v>7.5828707695639985E-2</v>
      </c>
      <c r="AJ6311" s="133"/>
      <c r="AK6311" s="133"/>
      <c r="AL6311" s="133"/>
      <c r="AM6311" s="133"/>
    </row>
    <row r="6312" spans="1:39" s="71" customFormat="1" x14ac:dyDescent="0.2">
      <c r="A6312" s="30">
        <v>6454</v>
      </c>
      <c r="B6312" s="71">
        <v>20160928</v>
      </c>
      <c r="C6312" s="73">
        <v>42641</v>
      </c>
      <c r="D6312" s="74">
        <v>2</v>
      </c>
      <c r="E6312" s="71" t="s">
        <v>47</v>
      </c>
      <c r="F6312" s="71">
        <v>-80</v>
      </c>
      <c r="G6312" s="76">
        <f t="shared" si="3"/>
        <v>33.560400000000357</v>
      </c>
      <c r="H6312" s="71">
        <v>-80.559340000000006</v>
      </c>
      <c r="I6312" s="79">
        <v>25</v>
      </c>
      <c r="J6312" s="76">
        <v>10.034399999999977</v>
      </c>
      <c r="K6312" s="90">
        <v>25.16724</v>
      </c>
      <c r="L6312" s="72">
        <v>30.222100000000001</v>
      </c>
      <c r="M6312" s="72">
        <v>23.354600000000001</v>
      </c>
      <c r="P6312" s="72">
        <v>24.586241276171485</v>
      </c>
      <c r="Q6312" s="72">
        <v>8.5002849000000023</v>
      </c>
      <c r="S6312" s="78">
        <v>2.0299999999999998</v>
      </c>
      <c r="T6312" s="78">
        <v>0.122</v>
      </c>
      <c r="U6312" s="78">
        <v>2.1240000000000001</v>
      </c>
      <c r="V6312" s="78">
        <v>0.34100000000000003</v>
      </c>
      <c r="W6312" s="78">
        <v>1.7830000000000001</v>
      </c>
      <c r="X6312" s="78">
        <v>24.898</v>
      </c>
      <c r="Y6312" s="78"/>
      <c r="Z6312" s="78"/>
      <c r="AD6312" s="81">
        <v>4.1539999999999999</v>
      </c>
      <c r="AF6312" s="78">
        <v>1.6502731469640004</v>
      </c>
      <c r="AG6312" s="78">
        <v>8.5225315184654066E-2</v>
      </c>
      <c r="AJ6312" s="133"/>
      <c r="AK6312" s="133"/>
      <c r="AL6312" s="133"/>
      <c r="AM6312" s="133"/>
    </row>
    <row r="6313" spans="1:39" s="71" customFormat="1" x14ac:dyDescent="0.2">
      <c r="A6313" s="30">
        <v>6455</v>
      </c>
      <c r="B6313" s="71">
        <v>20160928</v>
      </c>
      <c r="C6313" s="73">
        <v>42641</v>
      </c>
      <c r="D6313" s="74">
        <v>3</v>
      </c>
      <c r="E6313" s="71" t="s">
        <v>47</v>
      </c>
      <c r="F6313" s="71">
        <v>-80</v>
      </c>
      <c r="G6313" s="76">
        <f t="shared" si="3"/>
        <v>37.16039999999964</v>
      </c>
      <c r="H6313" s="71">
        <v>-80.619339999999994</v>
      </c>
      <c r="I6313" s="79">
        <v>25</v>
      </c>
      <c r="J6313" s="76">
        <v>9.036000000000044</v>
      </c>
      <c r="K6313" s="90">
        <v>25.150600000000001</v>
      </c>
      <c r="L6313" s="72">
        <v>30.524999999999999</v>
      </c>
      <c r="M6313" s="72">
        <v>22.062000000000001</v>
      </c>
      <c r="P6313" s="72">
        <v>30.834164174144234</v>
      </c>
      <c r="Q6313" s="72">
        <v>9.5477348000000006</v>
      </c>
      <c r="S6313" s="78">
        <v>1.895</v>
      </c>
      <c r="T6313" s="78">
        <v>0.13300000000000001</v>
      </c>
      <c r="U6313" s="78">
        <v>2.5550000000000002</v>
      </c>
      <c r="V6313" s="78">
        <v>0.28699999999999998</v>
      </c>
      <c r="W6313" s="78">
        <v>2.2680000000000002</v>
      </c>
      <c r="X6313" s="78">
        <v>22.585999999999999</v>
      </c>
      <c r="Y6313" s="78"/>
      <c r="Z6313" s="78"/>
      <c r="AD6313" s="81">
        <v>4.45</v>
      </c>
      <c r="AF6313" s="78">
        <v>1.1885088907560002</v>
      </c>
      <c r="AG6313" s="78">
        <v>0.19602644735980784</v>
      </c>
      <c r="AJ6313" s="133"/>
      <c r="AK6313" s="133"/>
      <c r="AL6313" s="133"/>
      <c r="AM6313" s="133"/>
    </row>
    <row r="6314" spans="1:39" s="71" customFormat="1" x14ac:dyDescent="0.2">
      <c r="A6314" s="30">
        <v>6456</v>
      </c>
      <c r="B6314" s="71">
        <v>20160928</v>
      </c>
      <c r="C6314" s="73">
        <v>42641</v>
      </c>
      <c r="D6314" s="74">
        <v>22</v>
      </c>
      <c r="E6314" s="71" t="s">
        <v>47</v>
      </c>
      <c r="F6314" s="71">
        <v>-80</v>
      </c>
      <c r="G6314" s="76">
        <f t="shared" si="3"/>
        <v>36.303599999999676</v>
      </c>
      <c r="H6314" s="71">
        <v>-80.605059999999995</v>
      </c>
      <c r="I6314" s="79">
        <v>25</v>
      </c>
      <c r="J6314" s="76">
        <v>6.1379999999999768</v>
      </c>
      <c r="K6314" s="90">
        <v>25.1023</v>
      </c>
      <c r="L6314" s="72">
        <v>30.354299999999999</v>
      </c>
      <c r="M6314" s="72">
        <v>28.027699999999999</v>
      </c>
      <c r="P6314" s="72">
        <v>24.177467597208377</v>
      </c>
      <c r="Q6314" s="72">
        <v>7.2894221000000012</v>
      </c>
      <c r="S6314" s="78">
        <v>3.8250000000000002</v>
      </c>
      <c r="T6314" s="78">
        <v>4.0000000000000001E-3</v>
      </c>
      <c r="U6314" s="78">
        <v>1.3879999999999999</v>
      </c>
      <c r="V6314" s="78">
        <v>0.16700000000000001</v>
      </c>
      <c r="W6314" s="78">
        <v>1.2209999999999999</v>
      </c>
      <c r="X6314" s="78">
        <v>21.911999999999999</v>
      </c>
      <c r="Y6314" s="78"/>
      <c r="Z6314" s="78"/>
      <c r="AD6314" s="81">
        <v>5.2130000000000001</v>
      </c>
      <c r="AF6314" s="78">
        <v>0.78549222230400007</v>
      </c>
      <c r="AG6314" s="78">
        <v>8.4183656967158266E-2</v>
      </c>
      <c r="AJ6314" s="133"/>
      <c r="AK6314" s="133"/>
      <c r="AL6314" s="133"/>
      <c r="AM6314" s="133"/>
    </row>
    <row r="6315" spans="1:39" s="71" customFormat="1" x14ac:dyDescent="0.2">
      <c r="A6315" s="30">
        <v>6457</v>
      </c>
      <c r="B6315" s="71">
        <v>20160928</v>
      </c>
      <c r="C6315" s="73">
        <v>42641</v>
      </c>
      <c r="D6315" s="74">
        <v>4</v>
      </c>
      <c r="E6315" s="71" t="s">
        <v>48</v>
      </c>
      <c r="F6315" s="71">
        <v>-80</v>
      </c>
      <c r="G6315" s="76">
        <f t="shared" si="3"/>
        <v>40.83720000000028</v>
      </c>
      <c r="H6315" s="71">
        <v>-80.680620000000005</v>
      </c>
      <c r="I6315" s="79">
        <v>25</v>
      </c>
      <c r="J6315" s="76">
        <v>7.8947999999999752</v>
      </c>
      <c r="K6315" s="90">
        <v>25.13158</v>
      </c>
      <c r="L6315" s="72">
        <v>30.308800000000002</v>
      </c>
      <c r="M6315" s="72">
        <v>31.316600000000001</v>
      </c>
      <c r="P6315" s="72">
        <v>30.631439016284478</v>
      </c>
      <c r="Q6315" s="72">
        <v>9.0896429000000012</v>
      </c>
      <c r="S6315" s="78">
        <v>3.3109999999999999</v>
      </c>
      <c r="T6315" s="78">
        <v>0.151</v>
      </c>
      <c r="U6315" s="78">
        <v>2.214</v>
      </c>
      <c r="V6315" s="78">
        <v>0.24099999999999999</v>
      </c>
      <c r="W6315" s="78">
        <v>1.9729999999999999</v>
      </c>
      <c r="X6315" s="78">
        <v>19.756</v>
      </c>
      <c r="Y6315" s="78"/>
      <c r="Z6315" s="78"/>
      <c r="AD6315" s="81">
        <v>5.5250000000000004</v>
      </c>
      <c r="AF6315" s="78">
        <v>1.2616352587320001</v>
      </c>
      <c r="AG6315" s="78">
        <v>0.13784054594221296</v>
      </c>
      <c r="AJ6315" s="133"/>
      <c r="AK6315" s="133"/>
      <c r="AL6315" s="133"/>
      <c r="AM6315" s="133"/>
    </row>
    <row r="6316" spans="1:39" s="71" customFormat="1" x14ac:dyDescent="0.2">
      <c r="A6316" s="30">
        <v>6458</v>
      </c>
      <c r="B6316" s="71">
        <v>20160928</v>
      </c>
      <c r="C6316" s="73">
        <v>42641</v>
      </c>
      <c r="D6316" s="74">
        <v>5</v>
      </c>
      <c r="E6316" s="71" t="s">
        <v>48</v>
      </c>
      <c r="F6316" s="71">
        <v>-80</v>
      </c>
      <c r="G6316" s="76">
        <f t="shared" si="3"/>
        <v>43.080000000000211</v>
      </c>
      <c r="H6316" s="71">
        <v>-80.718000000000004</v>
      </c>
      <c r="I6316" s="79">
        <v>25</v>
      </c>
      <c r="J6316" s="76">
        <v>6.8699999999999761</v>
      </c>
      <c r="K6316" s="90">
        <v>25.1145</v>
      </c>
      <c r="L6316" s="72">
        <v>30.840199999999999</v>
      </c>
      <c r="M6316" s="72">
        <v>34.838200000000001</v>
      </c>
      <c r="P6316" s="72">
        <v>1.6184778996344302</v>
      </c>
      <c r="Q6316" s="72">
        <v>11.575662100000001</v>
      </c>
      <c r="S6316" s="78">
        <v>0.56399999999999995</v>
      </c>
      <c r="T6316" s="78">
        <v>0.17</v>
      </c>
      <c r="U6316" s="78">
        <v>0.20599999999999999</v>
      </c>
      <c r="V6316" s="78">
        <v>2.1000000000000001E-2</v>
      </c>
      <c r="W6316" s="78">
        <v>0.185</v>
      </c>
      <c r="X6316" s="78">
        <v>20.869</v>
      </c>
      <c r="Y6316" s="78"/>
      <c r="Z6316" s="78"/>
      <c r="AD6316" s="81">
        <v>0.76999999999999991</v>
      </c>
      <c r="AF6316" s="78">
        <v>40.532754384450016</v>
      </c>
      <c r="AG6316" s="78">
        <v>0.30132079458299654</v>
      </c>
      <c r="AJ6316" s="133"/>
      <c r="AK6316" s="133"/>
      <c r="AL6316" s="133"/>
      <c r="AM6316" s="133"/>
    </row>
    <row r="6317" spans="1:39" s="71" customFormat="1" x14ac:dyDescent="0.2">
      <c r="A6317" s="30">
        <v>6459</v>
      </c>
      <c r="B6317" s="71">
        <v>20160928</v>
      </c>
      <c r="C6317" s="73">
        <v>42641</v>
      </c>
      <c r="D6317" s="74">
        <v>7</v>
      </c>
      <c r="E6317" s="71" t="s">
        <v>48</v>
      </c>
      <c r="F6317" s="71">
        <v>-80</v>
      </c>
      <c r="G6317" s="76">
        <f t="shared" si="3"/>
        <v>47.631599999999708</v>
      </c>
      <c r="H6317" s="71">
        <v>-80.793859999999995</v>
      </c>
      <c r="I6317" s="79">
        <v>25</v>
      </c>
      <c r="J6317" s="76">
        <v>7.0308000000000703</v>
      </c>
      <c r="K6317" s="90">
        <v>25.117180000000001</v>
      </c>
      <c r="L6317" s="72">
        <v>30.4482</v>
      </c>
      <c r="M6317" s="72">
        <v>35.643999999999998</v>
      </c>
      <c r="P6317" s="72">
        <v>11.681621801262878</v>
      </c>
      <c r="Q6317" s="72">
        <v>11.704249300000001</v>
      </c>
      <c r="S6317" s="78">
        <v>0.45500000000000002</v>
      </c>
      <c r="T6317" s="78">
        <v>0.19</v>
      </c>
      <c r="U6317" s="78">
        <v>0.34200000000000003</v>
      </c>
      <c r="V6317" s="78">
        <v>5.8999999999999997E-2</v>
      </c>
      <c r="W6317" s="78">
        <v>0.28300000000000003</v>
      </c>
      <c r="X6317" s="78">
        <v>13.308</v>
      </c>
      <c r="Y6317" s="78"/>
      <c r="Z6317" s="78"/>
      <c r="AD6317" s="81">
        <v>0.79700000000000004</v>
      </c>
      <c r="AF6317" s="78">
        <v>8.229797564490001</v>
      </c>
      <c r="AG6317" s="78">
        <v>6.7400753318278425E-2</v>
      </c>
      <c r="AJ6317" s="133"/>
      <c r="AK6317" s="133"/>
      <c r="AL6317" s="133"/>
      <c r="AM6317" s="133"/>
    </row>
    <row r="6318" spans="1:39" s="71" customFormat="1" x14ac:dyDescent="0.2">
      <c r="A6318" s="30">
        <v>6460</v>
      </c>
      <c r="B6318" s="71">
        <v>20160928</v>
      </c>
      <c r="C6318" s="73">
        <v>42641</v>
      </c>
      <c r="D6318" s="74">
        <v>8</v>
      </c>
      <c r="E6318" s="71" t="s">
        <v>48</v>
      </c>
      <c r="F6318" s="71">
        <v>-80</v>
      </c>
      <c r="G6318" s="76">
        <f t="shared" si="3"/>
        <v>51.765599999999665</v>
      </c>
      <c r="H6318" s="71">
        <v>-80.862759999999994</v>
      </c>
      <c r="I6318" s="79">
        <v>25</v>
      </c>
      <c r="J6318" s="76">
        <v>7.6452000000000453</v>
      </c>
      <c r="K6318" s="90">
        <v>25.127420000000001</v>
      </c>
      <c r="L6318" s="72">
        <v>30.646699999999999</v>
      </c>
      <c r="M6318" s="72">
        <v>36.8339</v>
      </c>
      <c r="P6318" s="72">
        <v>4.5795945496842805</v>
      </c>
      <c r="Q6318" s="72">
        <v>7.2572752999999999</v>
      </c>
      <c r="S6318" s="78">
        <v>2.629</v>
      </c>
      <c r="T6318" s="78">
        <v>9.5000000000000001E-2</v>
      </c>
      <c r="U6318" s="78">
        <v>0.82</v>
      </c>
      <c r="V6318" s="78">
        <v>0.24199999999999999</v>
      </c>
      <c r="W6318" s="78">
        <v>0.57799999999999996</v>
      </c>
      <c r="X6318" s="78">
        <v>21.713000000000001</v>
      </c>
      <c r="Y6318" s="78"/>
      <c r="Z6318" s="78"/>
      <c r="AD6318" s="81">
        <v>3.4489999999999998</v>
      </c>
      <c r="AF6318" s="78">
        <v>1.8271321436700003</v>
      </c>
      <c r="AG6318" s="78">
        <v>5.7051223678758234</v>
      </c>
      <c r="AJ6318" s="133"/>
      <c r="AK6318" s="133"/>
      <c r="AL6318" s="133"/>
      <c r="AM6318" s="133"/>
    </row>
    <row r="6319" spans="1:39" s="71" customFormat="1" x14ac:dyDescent="0.2">
      <c r="A6319" s="30">
        <v>6461</v>
      </c>
      <c r="B6319" s="71">
        <v>20160928</v>
      </c>
      <c r="C6319" s="73">
        <v>42642</v>
      </c>
      <c r="D6319" s="74">
        <v>33</v>
      </c>
      <c r="E6319" s="71" t="s">
        <v>49</v>
      </c>
      <c r="F6319" s="71">
        <v>-80</v>
      </c>
      <c r="G6319" s="76">
        <f t="shared" si="3"/>
        <v>55.267200000000116</v>
      </c>
      <c r="H6319" s="71">
        <v>-80.921120000000002</v>
      </c>
      <c r="I6319" s="79">
        <v>25</v>
      </c>
      <c r="J6319" s="76">
        <v>3.2999999999999829</v>
      </c>
      <c r="K6319" s="90">
        <v>25.055</v>
      </c>
      <c r="L6319" s="72">
        <v>29.667000000000002</v>
      </c>
      <c r="M6319" s="72">
        <v>36.673099999999998</v>
      </c>
      <c r="P6319" s="72">
        <v>19.431704885343969</v>
      </c>
      <c r="Q6319" s="72">
        <v>7.0617156000000012</v>
      </c>
      <c r="S6319" s="78">
        <v>0.19500000000000001</v>
      </c>
      <c r="T6319" s="78">
        <v>8.0000000000000002E-3</v>
      </c>
      <c r="U6319" s="78">
        <v>1.0669999999999999</v>
      </c>
      <c r="V6319" s="78">
        <v>2.1999999999999999E-2</v>
      </c>
      <c r="W6319" s="78">
        <v>1.0449999999999999</v>
      </c>
      <c r="X6319" s="78">
        <v>135.86600000000001</v>
      </c>
      <c r="Y6319" s="78"/>
      <c r="Z6319" s="78"/>
      <c r="AD6319" s="81">
        <v>1.262</v>
      </c>
      <c r="AF6319" s="78">
        <v>1.5492108631320001</v>
      </c>
      <c r="AG6319" s="78">
        <v>0.62372455512152436</v>
      </c>
      <c r="AJ6319" s="133"/>
      <c r="AK6319" s="133"/>
      <c r="AL6319" s="133"/>
      <c r="AM6319" s="133"/>
    </row>
    <row r="6320" spans="1:39" s="71" customFormat="1" x14ac:dyDescent="0.2">
      <c r="A6320" s="30">
        <v>6462</v>
      </c>
      <c r="B6320" s="71">
        <v>20160928</v>
      </c>
      <c r="C6320" s="73">
        <v>42642</v>
      </c>
      <c r="D6320" s="74">
        <v>32</v>
      </c>
      <c r="E6320" s="71" t="s">
        <v>49</v>
      </c>
      <c r="F6320" s="71">
        <v>-80</v>
      </c>
      <c r="G6320" s="76">
        <f t="shared" si="3"/>
        <v>55.569599999999753</v>
      </c>
      <c r="H6320" s="71">
        <v>-80.926159999999996</v>
      </c>
      <c r="I6320" s="79">
        <v>25</v>
      </c>
      <c r="J6320" s="76">
        <v>0.68399999999989802</v>
      </c>
      <c r="K6320" s="90">
        <v>25.011399999999998</v>
      </c>
      <c r="L6320" s="72">
        <v>29.363900000000001</v>
      </c>
      <c r="M6320" s="72">
        <v>36.296199999999999</v>
      </c>
      <c r="P6320" s="72">
        <v>28.723828514456635</v>
      </c>
      <c r="Q6320" s="72">
        <v>7.9778994000000019</v>
      </c>
      <c r="S6320" s="78">
        <v>0.24399999999999999</v>
      </c>
      <c r="T6320" s="78">
        <v>0</v>
      </c>
      <c r="U6320" s="78">
        <v>1.026</v>
      </c>
      <c r="V6320" s="78">
        <v>2.5999999999999999E-2</v>
      </c>
      <c r="W6320" s="78">
        <v>1</v>
      </c>
      <c r="X6320" s="78">
        <v>87.349000000000004</v>
      </c>
      <c r="Y6320" s="78"/>
      <c r="Z6320" s="78"/>
      <c r="AD6320" s="81">
        <v>1.27</v>
      </c>
      <c r="AF6320" s="78">
        <v>0.91284713282399998</v>
      </c>
      <c r="AG6320" s="78">
        <v>0.3051150464971103</v>
      </c>
      <c r="AJ6320" s="133"/>
      <c r="AK6320" s="133"/>
      <c r="AL6320" s="133"/>
      <c r="AM6320" s="133"/>
    </row>
    <row r="6321" spans="1:39" s="71" customFormat="1" x14ac:dyDescent="0.2">
      <c r="A6321" s="30">
        <v>6463</v>
      </c>
      <c r="B6321" s="71">
        <v>20160928</v>
      </c>
      <c r="C6321" s="73">
        <v>42642</v>
      </c>
      <c r="D6321" s="74">
        <v>31</v>
      </c>
      <c r="E6321" s="71" t="s">
        <v>49</v>
      </c>
      <c r="F6321" s="71">
        <v>-80</v>
      </c>
      <c r="G6321" s="76">
        <f t="shared" si="3"/>
        <v>52.20359999999971</v>
      </c>
      <c r="H6321" s="71">
        <v>-80.870059999999995</v>
      </c>
      <c r="I6321" s="79">
        <v>25</v>
      </c>
      <c r="J6321" s="76">
        <v>0.60479999999991207</v>
      </c>
      <c r="K6321" s="90">
        <v>25.010079999999999</v>
      </c>
      <c r="L6321" s="72">
        <v>29.794599999999999</v>
      </c>
      <c r="M6321" s="72">
        <v>35.778700000000001</v>
      </c>
      <c r="P6321" s="72">
        <v>15.6563642406115</v>
      </c>
      <c r="Q6321" s="72">
        <v>8.1734591000000005</v>
      </c>
      <c r="S6321" s="78">
        <v>0.32900000000000001</v>
      </c>
      <c r="T6321" s="78">
        <v>0</v>
      </c>
      <c r="U6321" s="78">
        <v>0.96</v>
      </c>
      <c r="V6321" s="78">
        <v>2.5999999999999999E-2</v>
      </c>
      <c r="W6321" s="78">
        <v>0.93399999999999994</v>
      </c>
      <c r="X6321" s="78">
        <v>65.703000000000003</v>
      </c>
      <c r="Y6321" s="78"/>
      <c r="Z6321" s="78"/>
      <c r="AD6321" s="81">
        <v>1.2889999999999999</v>
      </c>
      <c r="AF6321" s="78">
        <v>0.80480087002800005</v>
      </c>
      <c r="AG6321" s="78">
        <v>0.1541397554022623</v>
      </c>
      <c r="AJ6321" s="133"/>
      <c r="AK6321" s="133"/>
      <c r="AL6321" s="133"/>
      <c r="AM6321" s="133"/>
    </row>
    <row r="6322" spans="1:39" s="71" customFormat="1" x14ac:dyDescent="0.2">
      <c r="A6322" s="30">
        <v>6464</v>
      </c>
      <c r="B6322" s="71">
        <v>20160928</v>
      </c>
      <c r="C6322" s="73">
        <v>42642</v>
      </c>
      <c r="D6322" s="74">
        <v>35</v>
      </c>
      <c r="E6322" s="71" t="s">
        <v>49</v>
      </c>
      <c r="F6322" s="71">
        <v>-80</v>
      </c>
      <c r="G6322" s="76">
        <f t="shared" si="3"/>
        <v>52.707600000000241</v>
      </c>
      <c r="H6322" s="71">
        <v>-80.878460000000004</v>
      </c>
      <c r="I6322" s="79">
        <v>24</v>
      </c>
      <c r="J6322" s="76">
        <v>58.420800000000099</v>
      </c>
      <c r="K6322" s="90">
        <v>24.973680000000002</v>
      </c>
      <c r="L6322" s="72">
        <v>29.139700000000001</v>
      </c>
      <c r="M6322" s="72">
        <v>36.542200000000001</v>
      </c>
      <c r="P6322" s="72">
        <v>23.286806247922904</v>
      </c>
      <c r="Q6322" s="72">
        <v>8.1734591000000005</v>
      </c>
      <c r="S6322" s="78">
        <v>2.1659999999999999</v>
      </c>
      <c r="T6322" s="78">
        <v>0</v>
      </c>
      <c r="U6322" s="78">
        <v>0.21</v>
      </c>
      <c r="V6322" s="78">
        <v>3.9E-2</v>
      </c>
      <c r="W6322" s="78">
        <v>0.17099999999999999</v>
      </c>
      <c r="X6322" s="78">
        <v>40.088999999999999</v>
      </c>
      <c r="Y6322" s="78"/>
      <c r="Z6322" s="78"/>
      <c r="AD6322" s="81">
        <v>2.3759999999999999</v>
      </c>
      <c r="AF6322" s="78">
        <v>0.90997137678000017</v>
      </c>
      <c r="AG6322" s="78">
        <v>0.23926765278668954</v>
      </c>
      <c r="AJ6322" s="133"/>
      <c r="AK6322" s="133"/>
      <c r="AL6322" s="133"/>
      <c r="AM6322" s="133"/>
    </row>
    <row r="6323" spans="1:39" s="71" customFormat="1" x14ac:dyDescent="0.2">
      <c r="A6323" s="30">
        <v>6465</v>
      </c>
      <c r="B6323" s="71">
        <v>20160928</v>
      </c>
      <c r="C6323" s="73">
        <v>42642</v>
      </c>
      <c r="D6323" s="74">
        <v>30</v>
      </c>
      <c r="E6323" s="71" t="s">
        <v>49</v>
      </c>
      <c r="F6323" s="71">
        <v>-80</v>
      </c>
      <c r="G6323" s="76">
        <f t="shared" si="3"/>
        <v>50.235600000000034</v>
      </c>
      <c r="H6323" s="71">
        <v>-80.837260000000001</v>
      </c>
      <c r="I6323" s="79">
        <v>24</v>
      </c>
      <c r="J6323" s="76">
        <v>58.575599999999994</v>
      </c>
      <c r="K6323" s="90">
        <v>24.97626</v>
      </c>
      <c r="L6323" s="72">
        <v>29.5716</v>
      </c>
      <c r="M6323" s="72">
        <v>36.989400000000003</v>
      </c>
      <c r="P6323" s="72">
        <v>23.772017281488868</v>
      </c>
      <c r="Q6323" s="72">
        <v>8.4011656000000006</v>
      </c>
      <c r="S6323" s="78">
        <v>0.52</v>
      </c>
      <c r="T6323" s="78">
        <v>0</v>
      </c>
      <c r="U6323" s="78">
        <v>1.732</v>
      </c>
      <c r="V6323" s="78">
        <v>3.7999999999999999E-2</v>
      </c>
      <c r="W6323" s="78">
        <v>1.694</v>
      </c>
      <c r="X6323" s="78">
        <v>131.54</v>
      </c>
      <c r="Y6323" s="78"/>
      <c r="Z6323" s="78"/>
      <c r="AD6323" s="81">
        <v>2.2519999999999998</v>
      </c>
      <c r="AF6323" s="78">
        <v>1.0126769497800003</v>
      </c>
      <c r="AG6323" s="78">
        <v>0.23860276881158221</v>
      </c>
      <c r="AJ6323" s="133"/>
      <c r="AK6323" s="133"/>
      <c r="AL6323" s="133"/>
      <c r="AM6323" s="133"/>
    </row>
    <row r="6324" spans="1:39" s="71" customFormat="1" x14ac:dyDescent="0.2">
      <c r="A6324" s="30">
        <v>6466</v>
      </c>
      <c r="B6324" s="71">
        <v>20160928</v>
      </c>
      <c r="C6324" s="73">
        <v>42642</v>
      </c>
      <c r="D6324" s="74">
        <v>29</v>
      </c>
      <c r="E6324" s="71" t="s">
        <v>50</v>
      </c>
      <c r="F6324" s="71">
        <v>-80</v>
      </c>
      <c r="G6324" s="76">
        <f t="shared" si="3"/>
        <v>48.711599999999748</v>
      </c>
      <c r="H6324" s="71">
        <v>-80.811859999999996</v>
      </c>
      <c r="I6324" s="79">
        <v>24</v>
      </c>
      <c r="J6324" s="76">
        <v>59.865599999999972</v>
      </c>
      <c r="K6324" s="90">
        <v>24.99776</v>
      </c>
      <c r="L6324" s="72">
        <v>29.816099999999999</v>
      </c>
      <c r="M6324" s="72">
        <v>36.165799999999997</v>
      </c>
      <c r="P6324" s="72">
        <v>11.35593220338983</v>
      </c>
      <c r="Q6324" s="72">
        <v>9.2209090000000007</v>
      </c>
      <c r="S6324" s="78">
        <v>0.24099999999999999</v>
      </c>
      <c r="T6324" s="78">
        <v>1.6E-2</v>
      </c>
      <c r="U6324" s="78">
        <v>1.9350000000000001</v>
      </c>
      <c r="V6324" s="78">
        <v>4.2999999999999997E-2</v>
      </c>
      <c r="W6324" s="78">
        <v>1.8920000000000001</v>
      </c>
      <c r="X6324" s="78">
        <v>134.4</v>
      </c>
      <c r="Y6324" s="78"/>
      <c r="Z6324" s="78"/>
      <c r="AD6324" s="81">
        <v>2.1760000000000002</v>
      </c>
      <c r="AF6324" s="78">
        <v>7.290041571539998</v>
      </c>
      <c r="AG6324" s="78">
        <v>0.13323110640221844</v>
      </c>
      <c r="AJ6324" s="133"/>
      <c r="AK6324" s="133"/>
      <c r="AL6324" s="133"/>
      <c r="AM6324" s="133"/>
    </row>
    <row r="6325" spans="1:39" s="71" customFormat="1" x14ac:dyDescent="0.2">
      <c r="A6325" s="30">
        <v>6467</v>
      </c>
      <c r="B6325" s="71">
        <v>20160928</v>
      </c>
      <c r="C6325" s="73">
        <v>42642</v>
      </c>
      <c r="D6325" s="74">
        <v>28</v>
      </c>
      <c r="E6325" s="71" t="s">
        <v>50</v>
      </c>
      <c r="F6325" s="71">
        <v>-80</v>
      </c>
      <c r="G6325" s="76">
        <f t="shared" si="3"/>
        <v>47.034000000000162</v>
      </c>
      <c r="H6325" s="71">
        <v>-80.783900000000003</v>
      </c>
      <c r="I6325" s="79">
        <v>25</v>
      </c>
      <c r="J6325" s="76">
        <v>6.6000000000059345E-2</v>
      </c>
      <c r="K6325" s="90">
        <v>25.001100000000001</v>
      </c>
      <c r="L6325" s="72">
        <v>29.540400000000002</v>
      </c>
      <c r="M6325" s="72">
        <v>36.453299999999999</v>
      </c>
      <c r="P6325" s="72">
        <v>5.5533399800598211</v>
      </c>
      <c r="Q6325" s="72">
        <v>9.6120284000000016</v>
      </c>
      <c r="S6325" s="78">
        <v>0.314</v>
      </c>
      <c r="T6325" s="78">
        <v>5.1999999999999998E-2</v>
      </c>
      <c r="U6325" s="78">
        <v>1.1879999999999999</v>
      </c>
      <c r="V6325" s="78">
        <v>3.5000000000000003E-2</v>
      </c>
      <c r="W6325" s="78">
        <v>1.153</v>
      </c>
      <c r="X6325" s="78">
        <v>56.831000000000003</v>
      </c>
      <c r="Y6325" s="78"/>
      <c r="Z6325" s="78"/>
      <c r="AD6325" s="81">
        <v>1.502</v>
      </c>
      <c r="AF6325" s="78">
        <v>25.740070705259999</v>
      </c>
      <c r="AG6325" s="78">
        <v>0</v>
      </c>
      <c r="AJ6325" s="133"/>
      <c r="AK6325" s="133"/>
      <c r="AL6325" s="133"/>
      <c r="AM6325" s="133"/>
    </row>
    <row r="6326" spans="1:39" s="71" customFormat="1" x14ac:dyDescent="0.2">
      <c r="A6326" s="30">
        <v>6468</v>
      </c>
      <c r="B6326" s="71">
        <v>20160928</v>
      </c>
      <c r="C6326" s="73">
        <v>42642</v>
      </c>
      <c r="D6326" s="74">
        <v>27</v>
      </c>
      <c r="E6326" s="71" t="s">
        <v>50</v>
      </c>
      <c r="F6326" s="71">
        <v>-80</v>
      </c>
      <c r="G6326" s="76">
        <f t="shared" si="3"/>
        <v>44.944800000000384</v>
      </c>
      <c r="H6326" s="71">
        <v>-80.749080000000006</v>
      </c>
      <c r="I6326" s="79">
        <v>25</v>
      </c>
      <c r="J6326" s="76">
        <v>0.30240000000006262</v>
      </c>
      <c r="K6326" s="90">
        <v>25.005040000000001</v>
      </c>
      <c r="L6326" s="72">
        <v>30.703700000000001</v>
      </c>
      <c r="M6326" s="72">
        <v>38.639099999999999</v>
      </c>
      <c r="P6326" s="72">
        <v>1.0103024260551678</v>
      </c>
      <c r="Q6326" s="72">
        <v>9.5798816000000002</v>
      </c>
      <c r="S6326" s="78">
        <v>0.79500000000000004</v>
      </c>
      <c r="T6326" s="78">
        <v>1E-3</v>
      </c>
      <c r="U6326" s="78">
        <v>0.17499999999999999</v>
      </c>
      <c r="V6326" s="78">
        <v>2.1999999999999999E-2</v>
      </c>
      <c r="W6326" s="78">
        <v>0.153</v>
      </c>
      <c r="X6326" s="78">
        <v>41.188000000000002</v>
      </c>
      <c r="Y6326" s="78"/>
      <c r="Z6326" s="78"/>
      <c r="AD6326" s="81">
        <v>0.97</v>
      </c>
      <c r="AF6326" s="78">
        <v>41.996308799700003</v>
      </c>
      <c r="AG6326" s="78">
        <v>-0.8257610517166043</v>
      </c>
      <c r="AJ6326" s="133"/>
      <c r="AK6326" s="133"/>
      <c r="AL6326" s="133"/>
      <c r="AM6326" s="133"/>
    </row>
    <row r="6327" spans="1:39" s="71" customFormat="1" x14ac:dyDescent="0.2">
      <c r="A6327" s="30">
        <v>6469</v>
      </c>
      <c r="B6327" s="71">
        <v>20160928</v>
      </c>
      <c r="C6327" s="73">
        <v>42642</v>
      </c>
      <c r="D6327" s="74">
        <v>26</v>
      </c>
      <c r="E6327" s="71" t="s">
        <v>50</v>
      </c>
      <c r="F6327" s="71">
        <v>-80</v>
      </c>
      <c r="G6327" s="76">
        <f t="shared" si="3"/>
        <v>43.308000000000106</v>
      </c>
      <c r="H6327" s="71">
        <v>-80.721800000000002</v>
      </c>
      <c r="I6327" s="79">
        <v>25</v>
      </c>
      <c r="J6327" s="76">
        <v>1.4483999999999497</v>
      </c>
      <c r="K6327" s="90">
        <v>25.024139999999999</v>
      </c>
      <c r="L6327" s="72">
        <v>30.137599999999999</v>
      </c>
      <c r="M6327" s="72">
        <v>38.943199999999997</v>
      </c>
      <c r="P6327" s="72">
        <v>3.6856098371552006</v>
      </c>
      <c r="Q6327" s="72">
        <v>9.2852026000000016</v>
      </c>
      <c r="S6327" s="78">
        <v>1.5489999999999999</v>
      </c>
      <c r="T6327" s="78">
        <v>2.3E-2</v>
      </c>
      <c r="U6327" s="78">
        <v>0.35799999999999998</v>
      </c>
      <c r="V6327" s="78">
        <v>0.111</v>
      </c>
      <c r="W6327" s="78">
        <v>0.247</v>
      </c>
      <c r="X6327" s="78">
        <v>41.38</v>
      </c>
      <c r="Y6327" s="78"/>
      <c r="Z6327" s="78"/>
      <c r="AD6327" s="81">
        <v>1.907</v>
      </c>
      <c r="AF6327" s="78">
        <v>27.021836256299999</v>
      </c>
      <c r="AG6327" s="78">
        <v>0</v>
      </c>
      <c r="AJ6327" s="133"/>
      <c r="AK6327" s="133"/>
      <c r="AL6327" s="133"/>
      <c r="AM6327" s="133"/>
    </row>
    <row r="6328" spans="1:39" s="71" customFormat="1" x14ac:dyDescent="0.2">
      <c r="A6328" s="30">
        <v>6470</v>
      </c>
      <c r="B6328" s="71">
        <v>20160928</v>
      </c>
      <c r="C6328" s="73">
        <v>42642</v>
      </c>
      <c r="D6328" s="74">
        <v>36</v>
      </c>
      <c r="E6328" s="71" t="s">
        <v>50</v>
      </c>
      <c r="F6328" s="71">
        <v>-80</v>
      </c>
      <c r="G6328" s="76">
        <f t="shared" si="3"/>
        <v>45.676799999999957</v>
      </c>
      <c r="H6328" s="71">
        <v>-80.761279999999999</v>
      </c>
      <c r="I6328" s="79">
        <v>24</v>
      </c>
      <c r="J6328" s="76">
        <v>55.947599999999937</v>
      </c>
      <c r="K6328" s="90">
        <v>24.932459999999999</v>
      </c>
      <c r="L6328" s="72">
        <v>30.3307</v>
      </c>
      <c r="M6328" s="72">
        <v>37.921399999999998</v>
      </c>
      <c r="P6328" s="72">
        <v>1.415752741774676</v>
      </c>
      <c r="Q6328" s="72">
        <v>8.9583767999999999</v>
      </c>
      <c r="S6328" s="78">
        <v>3.2669999999999999</v>
      </c>
      <c r="T6328" s="78">
        <v>0</v>
      </c>
      <c r="U6328" s="78">
        <v>0.39600000000000002</v>
      </c>
      <c r="V6328" s="78">
        <v>0.04</v>
      </c>
      <c r="W6328" s="78">
        <v>0.35600000000000004</v>
      </c>
      <c r="X6328" s="78">
        <v>54.515000000000001</v>
      </c>
      <c r="Y6328" s="78"/>
      <c r="Z6328" s="78"/>
      <c r="AD6328" s="81">
        <v>3.6629999999999998</v>
      </c>
      <c r="AF6328" s="78">
        <v>14.943660871500001</v>
      </c>
      <c r="AG6328" s="78">
        <v>0.51172090221334543</v>
      </c>
      <c r="AJ6328" s="133"/>
      <c r="AK6328" s="133"/>
      <c r="AL6328" s="133"/>
      <c r="AM6328" s="133"/>
    </row>
    <row r="6329" spans="1:39" s="71" customFormat="1" x14ac:dyDescent="0.2">
      <c r="A6329" s="30">
        <v>6471</v>
      </c>
      <c r="B6329" s="71">
        <v>20160928</v>
      </c>
      <c r="C6329" s="73">
        <v>42642</v>
      </c>
      <c r="D6329" s="74">
        <v>37</v>
      </c>
      <c r="E6329" s="71" t="s">
        <v>50</v>
      </c>
      <c r="F6329" s="71">
        <v>-80</v>
      </c>
      <c r="G6329" s="76">
        <f t="shared" si="3"/>
        <v>41.938800000000356</v>
      </c>
      <c r="H6329" s="71">
        <v>-80.698980000000006</v>
      </c>
      <c r="I6329" s="79">
        <v>24</v>
      </c>
      <c r="J6329" s="76">
        <v>59.119200000000092</v>
      </c>
      <c r="K6329" s="90">
        <v>24.985320000000002</v>
      </c>
      <c r="L6329" s="72">
        <v>31.3278</v>
      </c>
      <c r="M6329" s="72">
        <v>39.587699999999998</v>
      </c>
      <c r="P6329" s="72">
        <v>2.0638085742771684</v>
      </c>
      <c r="Q6329" s="72">
        <v>8.7949639000000008</v>
      </c>
      <c r="S6329" s="78">
        <v>4.0389999999999997</v>
      </c>
      <c r="T6329" s="78">
        <v>0</v>
      </c>
      <c r="U6329" s="78">
        <v>0.32900000000000001</v>
      </c>
      <c r="V6329" s="78">
        <v>3.9E-2</v>
      </c>
      <c r="W6329" s="78">
        <v>0.29000000000000004</v>
      </c>
      <c r="X6329" s="78">
        <v>78.665999999999997</v>
      </c>
      <c r="Y6329" s="78"/>
      <c r="Z6329" s="78"/>
      <c r="AD6329" s="81">
        <v>4.3679999999999994</v>
      </c>
      <c r="AF6329" s="78">
        <v>33.042436945559999</v>
      </c>
      <c r="AG6329" s="78">
        <v>0.44559307870098747</v>
      </c>
      <c r="AJ6329" s="133"/>
      <c r="AK6329" s="133"/>
      <c r="AL6329" s="133"/>
      <c r="AM6329" s="133"/>
    </row>
    <row r="6330" spans="1:39" s="71" customFormat="1" x14ac:dyDescent="0.2">
      <c r="A6330" s="30">
        <v>6472</v>
      </c>
      <c r="B6330" s="71">
        <v>20160928</v>
      </c>
      <c r="C6330" s="73">
        <v>42642</v>
      </c>
      <c r="D6330" s="74">
        <v>38</v>
      </c>
      <c r="E6330" s="71" t="s">
        <v>50</v>
      </c>
      <c r="F6330" s="71">
        <v>-80</v>
      </c>
      <c r="G6330" s="76">
        <f t="shared" si="3"/>
        <v>41.937599999999975</v>
      </c>
      <c r="H6330" s="71">
        <v>-80.69896</v>
      </c>
      <c r="I6330" s="79">
        <v>24</v>
      </c>
      <c r="J6330" s="76">
        <v>59.122799999999955</v>
      </c>
      <c r="K6330" s="90">
        <v>24.985379999999999</v>
      </c>
      <c r="L6330" s="72">
        <v>31.2956</v>
      </c>
      <c r="M6330" s="72">
        <v>39.543100000000003</v>
      </c>
      <c r="P6330" s="72">
        <v>2.7949484878697244</v>
      </c>
      <c r="Q6330" s="72">
        <v>8.7949639000000008</v>
      </c>
      <c r="S6330" s="78">
        <v>0.33</v>
      </c>
      <c r="T6330" s="78">
        <v>0</v>
      </c>
      <c r="U6330" s="78">
        <v>1.236</v>
      </c>
      <c r="V6330" s="78">
        <v>2.5000000000000001E-2</v>
      </c>
      <c r="W6330" s="78">
        <v>1.2110000000000001</v>
      </c>
      <c r="X6330" s="78">
        <v>103.76</v>
      </c>
      <c r="Y6330" s="78"/>
      <c r="Z6330" s="78"/>
      <c r="AD6330" s="81">
        <v>1.5660000000000001</v>
      </c>
      <c r="AF6330" s="78">
        <v>24.641634602025</v>
      </c>
      <c r="AG6330" s="78">
        <v>0.52565298726540255</v>
      </c>
      <c r="AJ6330" s="133"/>
      <c r="AK6330" s="133"/>
      <c r="AL6330" s="133"/>
      <c r="AM6330" s="133"/>
    </row>
    <row r="6331" spans="1:39" s="71" customFormat="1" x14ac:dyDescent="0.2">
      <c r="A6331" s="30">
        <v>6473</v>
      </c>
      <c r="B6331" s="71">
        <v>20160928</v>
      </c>
      <c r="C6331" s="73">
        <v>42642</v>
      </c>
      <c r="D6331" s="74">
        <v>39</v>
      </c>
      <c r="E6331" s="71" t="s">
        <v>50</v>
      </c>
      <c r="F6331" s="71">
        <v>-80</v>
      </c>
      <c r="G6331" s="76">
        <f t="shared" si="3"/>
        <v>38.836799999999698</v>
      </c>
      <c r="H6331" s="71">
        <v>-80.647279999999995</v>
      </c>
      <c r="I6331" s="79">
        <v>25</v>
      </c>
      <c r="J6331" s="76">
        <v>0.45000000000001705</v>
      </c>
      <c r="K6331" s="90">
        <v>25.0075</v>
      </c>
      <c r="L6331" s="72">
        <v>30.793800000000001</v>
      </c>
      <c r="M6331" s="72">
        <v>37.398099999999999</v>
      </c>
      <c r="P6331" s="72">
        <v>21.339315387171816</v>
      </c>
      <c r="Q6331" s="72">
        <v>6.4053851000000002</v>
      </c>
      <c r="S6331" s="78">
        <v>0.51800000000000002</v>
      </c>
      <c r="T6331" s="78">
        <v>1E-3</v>
      </c>
      <c r="U6331" s="78">
        <v>1.107</v>
      </c>
      <c r="V6331" s="78">
        <v>2.5000000000000001E-2</v>
      </c>
      <c r="W6331" s="78">
        <v>1.0820000000000001</v>
      </c>
      <c r="X6331" s="78">
        <v>48.27</v>
      </c>
      <c r="Y6331" s="78"/>
      <c r="Z6331" s="78"/>
      <c r="AD6331" s="81">
        <v>1.625</v>
      </c>
      <c r="AF6331" s="78">
        <v>1.3421564279640001</v>
      </c>
      <c r="AG6331" s="78">
        <v>0.15435213086630395</v>
      </c>
      <c r="AJ6331" s="133"/>
      <c r="AK6331" s="133"/>
      <c r="AL6331" s="133"/>
      <c r="AM6331" s="133"/>
    </row>
    <row r="6332" spans="1:39" s="71" customFormat="1" x14ac:dyDescent="0.2">
      <c r="A6332" s="30">
        <v>6474</v>
      </c>
      <c r="B6332" s="71">
        <v>20160928</v>
      </c>
      <c r="C6332" s="73">
        <v>42642</v>
      </c>
      <c r="D6332" s="74">
        <v>40</v>
      </c>
      <c r="E6332" s="71" t="s">
        <v>47</v>
      </c>
      <c r="F6332" s="71">
        <v>-80</v>
      </c>
      <c r="G6332" s="76">
        <f t="shared" si="3"/>
        <v>35.894400000000246</v>
      </c>
      <c r="H6332" s="71">
        <v>-80.598240000000004</v>
      </c>
      <c r="I6332" s="79">
        <v>25</v>
      </c>
      <c r="J6332" s="76">
        <v>1.0356000000000165</v>
      </c>
      <c r="K6332" s="90">
        <v>25.01726</v>
      </c>
      <c r="L6332" s="72">
        <v>31.042000000000002</v>
      </c>
      <c r="M6332" s="72">
        <v>36.732199999999999</v>
      </c>
      <c r="P6332" s="72">
        <v>15.250913924891993</v>
      </c>
      <c r="Q6332" s="72">
        <v>6.2098253999999997</v>
      </c>
      <c r="S6332" s="78">
        <v>2.698</v>
      </c>
      <c r="T6332" s="78">
        <v>2E-3</v>
      </c>
      <c r="U6332" s="78">
        <v>2.3199999999999998</v>
      </c>
      <c r="V6332" s="78">
        <v>0.44700000000000001</v>
      </c>
      <c r="W6332" s="78">
        <v>1.8729999999999998</v>
      </c>
      <c r="X6332" s="78">
        <v>45.527999999999999</v>
      </c>
      <c r="Y6332" s="78"/>
      <c r="Z6332" s="78"/>
      <c r="AD6332" s="81">
        <v>5.0179999999999998</v>
      </c>
      <c r="AF6332" s="78">
        <v>0.69346802889600001</v>
      </c>
      <c r="AG6332" s="78">
        <v>7.6879768211927935E-2</v>
      </c>
      <c r="AJ6332" s="133"/>
      <c r="AK6332" s="133"/>
      <c r="AL6332" s="133"/>
      <c r="AM6332" s="133"/>
    </row>
    <row r="6333" spans="1:39" s="71" customFormat="1" x14ac:dyDescent="0.2">
      <c r="A6333" s="30">
        <v>6475</v>
      </c>
      <c r="B6333" s="71">
        <v>20160928</v>
      </c>
      <c r="C6333" s="73">
        <v>42642</v>
      </c>
      <c r="D6333" s="74">
        <v>23</v>
      </c>
      <c r="E6333" s="71" t="s">
        <v>47</v>
      </c>
      <c r="F6333" s="71">
        <v>-80</v>
      </c>
      <c r="G6333" s="76">
        <f t="shared" si="3"/>
        <v>37.435199999999895</v>
      </c>
      <c r="H6333" s="71">
        <v>-80.623919999999998</v>
      </c>
      <c r="I6333" s="79">
        <v>25</v>
      </c>
      <c r="J6333" s="76">
        <v>3.3144000000000773</v>
      </c>
      <c r="K6333" s="90">
        <v>25.055240000000001</v>
      </c>
      <c r="L6333" s="72">
        <v>30.799900000000001</v>
      </c>
      <c r="M6333" s="72">
        <v>33.450499999999998</v>
      </c>
      <c r="P6333" s="72">
        <v>18.09238949817215</v>
      </c>
      <c r="Q6333" s="72">
        <v>6.3732383000000006</v>
      </c>
      <c r="S6333" s="78">
        <v>1.208</v>
      </c>
      <c r="T6333" s="78">
        <v>1.6E-2</v>
      </c>
      <c r="U6333" s="78">
        <v>0.504</v>
      </c>
      <c r="V6333" s="78">
        <v>0.125</v>
      </c>
      <c r="W6333" s="78">
        <v>0.379</v>
      </c>
      <c r="X6333" s="78">
        <v>10.244</v>
      </c>
      <c r="Y6333" s="78"/>
      <c r="Z6333" s="78"/>
      <c r="AD6333" s="81">
        <v>1.712</v>
      </c>
      <c r="AF6333" s="78">
        <v>0.79494113501999997</v>
      </c>
      <c r="AG6333" s="78">
        <v>7.4614945807158439E-2</v>
      </c>
      <c r="AJ6333" s="133"/>
      <c r="AK6333" s="133"/>
      <c r="AL6333" s="133"/>
      <c r="AM6333" s="133"/>
    </row>
    <row r="6334" spans="1:39" s="71" customFormat="1" x14ac:dyDescent="0.2">
      <c r="A6334" s="30">
        <v>6476</v>
      </c>
      <c r="B6334" s="71">
        <v>20160928</v>
      </c>
      <c r="C6334" s="73">
        <v>42642</v>
      </c>
      <c r="D6334" s="74">
        <v>24</v>
      </c>
      <c r="E6334" s="71" t="s">
        <v>48</v>
      </c>
      <c r="F6334" s="71">
        <v>-80</v>
      </c>
      <c r="G6334" s="76">
        <f t="shared" si="3"/>
        <v>39.976800000000026</v>
      </c>
      <c r="H6334" s="71">
        <v>-80.66628</v>
      </c>
      <c r="I6334" s="79">
        <v>25</v>
      </c>
      <c r="J6334" s="76">
        <v>3.8063999999999965</v>
      </c>
      <c r="K6334" s="90">
        <v>25.06344</v>
      </c>
      <c r="L6334" s="72">
        <v>30.999700000000001</v>
      </c>
      <c r="M6334" s="72">
        <v>34.204900000000002</v>
      </c>
      <c r="P6334" s="72">
        <v>16.832834828846792</v>
      </c>
      <c r="Q6334" s="72">
        <v>6.9304494999999999</v>
      </c>
      <c r="S6334" s="78">
        <v>1.08</v>
      </c>
      <c r="T6334" s="78">
        <v>1.7000000000000001E-2</v>
      </c>
      <c r="U6334" s="78">
        <v>0.16800000000000001</v>
      </c>
      <c r="V6334" s="78">
        <v>0.03</v>
      </c>
      <c r="W6334" s="78">
        <v>0.13800000000000001</v>
      </c>
      <c r="X6334" s="78">
        <v>18.966000000000001</v>
      </c>
      <c r="Y6334" s="78"/>
      <c r="Z6334" s="78"/>
      <c r="AD6334" s="81">
        <v>1.248</v>
      </c>
      <c r="AF6334" s="78">
        <v>2.3827692936</v>
      </c>
      <c r="AG6334" s="78">
        <v>0.1324449410933117</v>
      </c>
      <c r="AJ6334" s="133"/>
      <c r="AK6334" s="133"/>
      <c r="AL6334" s="133"/>
      <c r="AM6334" s="133"/>
    </row>
    <row r="6335" spans="1:39" s="71" customFormat="1" x14ac:dyDescent="0.2">
      <c r="A6335" s="30">
        <v>6477</v>
      </c>
      <c r="B6335" s="71">
        <v>20160928</v>
      </c>
      <c r="C6335" s="73">
        <v>42642</v>
      </c>
      <c r="D6335" s="74">
        <v>25</v>
      </c>
      <c r="E6335" s="71" t="s">
        <v>48</v>
      </c>
      <c r="F6335" s="71">
        <v>-80</v>
      </c>
      <c r="G6335" s="76">
        <f t="shared" si="3"/>
        <v>42.967200000000219</v>
      </c>
      <c r="H6335" s="71">
        <v>-80.716120000000004</v>
      </c>
      <c r="I6335" s="79">
        <v>25</v>
      </c>
      <c r="J6335" s="76">
        <v>3.5987999999999687</v>
      </c>
      <c r="K6335" s="90">
        <v>25.059979999999999</v>
      </c>
      <c r="L6335" s="72">
        <v>31.795100000000001</v>
      </c>
      <c r="M6335" s="72">
        <v>37.293799999999997</v>
      </c>
      <c r="P6335" s="72">
        <v>1.6583582585576604</v>
      </c>
      <c r="Q6335" s="72">
        <v>9.4486155000000007</v>
      </c>
      <c r="S6335" s="78">
        <v>1.2749999999999999</v>
      </c>
      <c r="T6335" s="78">
        <v>4.7E-2</v>
      </c>
      <c r="U6335" s="78">
        <v>0.28000000000000003</v>
      </c>
      <c r="V6335" s="78">
        <v>6.7000000000000004E-2</v>
      </c>
      <c r="W6335" s="78">
        <v>0.21300000000000002</v>
      </c>
      <c r="X6335" s="78">
        <v>36.899000000000001</v>
      </c>
      <c r="Y6335" s="78"/>
      <c r="Z6335" s="78"/>
      <c r="AD6335" s="81">
        <v>1.5549999999999999</v>
      </c>
      <c r="AF6335" s="78">
        <v>25.746233039640003</v>
      </c>
      <c r="AG6335" s="78">
        <v>0</v>
      </c>
      <c r="AJ6335" s="133"/>
      <c r="AK6335" s="133"/>
      <c r="AL6335" s="133"/>
      <c r="AM6335" s="133"/>
    </row>
    <row r="6336" spans="1:39" s="71" customFormat="1" x14ac:dyDescent="0.2">
      <c r="A6336" s="30">
        <v>6478</v>
      </c>
      <c r="B6336" s="71">
        <v>20160928</v>
      </c>
      <c r="C6336" s="73">
        <v>42642</v>
      </c>
      <c r="D6336" s="74">
        <v>6</v>
      </c>
      <c r="E6336" s="71" t="s">
        <v>48</v>
      </c>
      <c r="F6336" s="71">
        <v>-80</v>
      </c>
      <c r="G6336" s="76">
        <f t="shared" si="3"/>
        <v>45.549599999999657</v>
      </c>
      <c r="H6336" s="71">
        <v>-80.759159999999994</v>
      </c>
      <c r="I6336" s="79">
        <v>25</v>
      </c>
      <c r="J6336" s="76">
        <v>4.227600000000038</v>
      </c>
      <c r="K6336" s="90">
        <v>25.070460000000001</v>
      </c>
      <c r="L6336" s="72">
        <v>31.381</v>
      </c>
      <c r="M6336" s="72">
        <v>36.258200000000002</v>
      </c>
      <c r="P6336" s="72">
        <v>1.9840478564307082</v>
      </c>
      <c r="Q6336" s="72">
        <v>9.0548172000000022</v>
      </c>
      <c r="S6336" s="78">
        <v>0.52600000000000002</v>
      </c>
      <c r="T6336" s="78">
        <v>7.5999999999999998E-2</v>
      </c>
      <c r="U6336" s="78">
        <v>0.41799999999999998</v>
      </c>
      <c r="V6336" s="78">
        <v>9.0999999999999998E-2</v>
      </c>
      <c r="W6336" s="78">
        <v>0.32699999999999996</v>
      </c>
      <c r="X6336" s="78">
        <v>24.855</v>
      </c>
      <c r="Y6336" s="78"/>
      <c r="Z6336" s="78"/>
      <c r="AD6336" s="81">
        <v>0.94399999999999995</v>
      </c>
      <c r="AF6336" s="78">
        <v>24.612363513720005</v>
      </c>
      <c r="AG6336" s="78">
        <v>0</v>
      </c>
      <c r="AJ6336" s="133"/>
      <c r="AK6336" s="133"/>
      <c r="AL6336" s="133"/>
      <c r="AM6336" s="133"/>
    </row>
    <row r="6337" spans="1:39" s="71" customFormat="1" x14ac:dyDescent="0.2">
      <c r="A6337" s="30">
        <v>6479</v>
      </c>
      <c r="B6337" s="71">
        <v>20160928</v>
      </c>
      <c r="C6337" s="73">
        <v>42642</v>
      </c>
      <c r="D6337" s="74">
        <v>9</v>
      </c>
      <c r="E6337" s="71" t="s">
        <v>49</v>
      </c>
      <c r="F6337" s="71">
        <v>-80</v>
      </c>
      <c r="G6337" s="76">
        <f t="shared" si="3"/>
        <v>54.303600000000358</v>
      </c>
      <c r="H6337" s="71">
        <v>-80.905060000000006</v>
      </c>
      <c r="I6337" s="79">
        <v>25</v>
      </c>
      <c r="J6337" s="76">
        <v>7.6199999999999335</v>
      </c>
      <c r="K6337" s="90">
        <v>25.126999999999999</v>
      </c>
      <c r="L6337" s="72">
        <v>30.436399999999999</v>
      </c>
      <c r="M6337" s="72">
        <v>36.776400000000002</v>
      </c>
      <c r="P6337" s="72">
        <v>0.84745762711864436</v>
      </c>
      <c r="Q6337" s="72">
        <v>7.7153672000000011</v>
      </c>
      <c r="S6337" s="78">
        <v>2.75</v>
      </c>
      <c r="T6337" s="78">
        <v>0.158</v>
      </c>
      <c r="U6337" s="78">
        <v>1.177</v>
      </c>
      <c r="V6337" s="78">
        <v>0.16400000000000001</v>
      </c>
      <c r="W6337" s="78">
        <v>1.0130000000000001</v>
      </c>
      <c r="X6337" s="78">
        <v>34.225999999999999</v>
      </c>
      <c r="Y6337" s="78"/>
      <c r="Z6337" s="78"/>
      <c r="AD6337" s="81">
        <v>3.927</v>
      </c>
      <c r="AF6337" s="78">
        <v>9.7771597273079998</v>
      </c>
      <c r="AG6337" s="78">
        <v>2.6879917164248512</v>
      </c>
      <c r="AJ6337" s="133"/>
      <c r="AK6337" s="133"/>
      <c r="AL6337" s="133"/>
      <c r="AM6337" s="133"/>
    </row>
    <row r="6338" spans="1:39" s="51" customFormat="1" x14ac:dyDescent="0.2">
      <c r="A6338" s="51">
        <v>6480</v>
      </c>
      <c r="B6338" s="51">
        <v>20161214</v>
      </c>
      <c r="C6338" s="141">
        <v>42718</v>
      </c>
      <c r="D6338" s="95" t="s">
        <v>15</v>
      </c>
      <c r="E6338" s="51" t="s">
        <v>76</v>
      </c>
      <c r="F6338" s="51">
        <v>-80</v>
      </c>
      <c r="G6338" s="70">
        <v>11.033999999999651</v>
      </c>
      <c r="H6338" s="95">
        <v>-80.183899999999994</v>
      </c>
      <c r="I6338" s="51">
        <v>25</v>
      </c>
      <c r="J6338" s="70">
        <v>44.302799999999962</v>
      </c>
      <c r="K6338" s="95">
        <v>25.738379999999999</v>
      </c>
      <c r="L6338" s="95">
        <v>25.013500000000001</v>
      </c>
      <c r="M6338" s="95">
        <v>32.967500000000001</v>
      </c>
      <c r="N6338" s="95"/>
      <c r="O6338" s="95"/>
      <c r="P6338" s="33">
        <v>43.85842472582253</v>
      </c>
      <c r="Q6338" s="31">
        <v>7.6832204000000015</v>
      </c>
      <c r="S6338" s="96">
        <v>3.625</v>
      </c>
      <c r="T6338" s="96">
        <v>0.06</v>
      </c>
      <c r="U6338" s="96">
        <v>1.76</v>
      </c>
      <c r="V6338" s="96">
        <v>0.46899999999999997</v>
      </c>
      <c r="W6338" s="96">
        <v>1.2909999999999999</v>
      </c>
      <c r="X6338" s="96">
        <v>8.423</v>
      </c>
      <c r="AA6338" s="34"/>
      <c r="AD6338" s="81">
        <v>5.3849999999999998</v>
      </c>
      <c r="AF6338" s="70">
        <v>1.3409239610880004</v>
      </c>
      <c r="AG6338" s="70">
        <v>0.9725783134608893</v>
      </c>
      <c r="AJ6338" s="70"/>
      <c r="AK6338" s="70"/>
      <c r="AL6338" s="70"/>
      <c r="AM6338" s="70"/>
    </row>
    <row r="6339" spans="1:39" s="51" customFormat="1" x14ac:dyDescent="0.2">
      <c r="A6339" s="51">
        <v>6481</v>
      </c>
      <c r="B6339" s="51">
        <v>20161214</v>
      </c>
      <c r="C6339" s="141">
        <v>42718</v>
      </c>
      <c r="D6339" s="95" t="s">
        <v>17</v>
      </c>
      <c r="E6339" s="51" t="s">
        <v>76</v>
      </c>
      <c r="F6339" s="51">
        <v>-80</v>
      </c>
      <c r="G6339" s="70">
        <v>14.926799999999787</v>
      </c>
      <c r="H6339" s="95">
        <v>-80.248779999999996</v>
      </c>
      <c r="I6339" s="51">
        <v>25</v>
      </c>
      <c r="J6339" s="70">
        <v>39.571200000000033</v>
      </c>
      <c r="K6339" s="95">
        <v>25.659520000000001</v>
      </c>
      <c r="L6339" s="95">
        <v>24.741299999999999</v>
      </c>
      <c r="M6339" s="95">
        <v>31.7698</v>
      </c>
      <c r="N6339" s="95"/>
      <c r="O6339" s="95"/>
      <c r="P6339" s="33">
        <v>56.114988368228644</v>
      </c>
      <c r="Q6339" s="31">
        <v>8.8914043000000014</v>
      </c>
      <c r="S6339" s="96">
        <v>3.1669999999999998</v>
      </c>
      <c r="T6339" s="96">
        <v>4.1000000000000002E-2</v>
      </c>
      <c r="U6339" s="96">
        <v>0.30499999999999999</v>
      </c>
      <c r="V6339" s="96">
        <v>0.501</v>
      </c>
      <c r="W6339" s="96">
        <v>0</v>
      </c>
      <c r="X6339" s="96">
        <v>5.9980000000000002</v>
      </c>
      <c r="AA6339" s="34"/>
      <c r="AD6339" s="81">
        <v>3.6679999999999997</v>
      </c>
      <c r="AF6339" s="70">
        <v>0.76659439687200004</v>
      </c>
      <c r="AG6339" s="70">
        <v>0.35720271676563542</v>
      </c>
      <c r="AJ6339" s="70"/>
      <c r="AK6339" s="70"/>
      <c r="AL6339" s="70"/>
      <c r="AM6339" s="70"/>
    </row>
    <row r="6340" spans="1:39" s="51" customFormat="1" x14ac:dyDescent="0.2">
      <c r="A6340" s="51">
        <v>6482</v>
      </c>
      <c r="B6340" s="51">
        <v>20161214</v>
      </c>
      <c r="C6340" s="141">
        <v>42718</v>
      </c>
      <c r="D6340" s="95" t="s">
        <v>30</v>
      </c>
      <c r="E6340" s="51" t="s">
        <v>76</v>
      </c>
      <c r="F6340" s="51">
        <v>-80</v>
      </c>
      <c r="G6340" s="70">
        <v>14.935199999999895</v>
      </c>
      <c r="H6340" s="95">
        <v>-80.248919999999998</v>
      </c>
      <c r="I6340" s="51">
        <v>25</v>
      </c>
      <c r="J6340" s="70">
        <v>39.550799999999953</v>
      </c>
      <c r="K6340" s="95">
        <v>25.659179999999999</v>
      </c>
      <c r="L6340" s="95">
        <v>24.741299999999999</v>
      </c>
      <c r="M6340" s="95">
        <v>31.767499999999998</v>
      </c>
      <c r="N6340" s="95"/>
      <c r="O6340" s="95"/>
      <c r="P6340" s="33">
        <v>58.873379860418737</v>
      </c>
      <c r="Q6340" s="31">
        <v>8.9262300000000003</v>
      </c>
      <c r="S6340" s="96">
        <v>1.7869999999999999</v>
      </c>
      <c r="T6340" s="96">
        <v>3.6999999999999998E-2</v>
      </c>
      <c r="U6340" s="96">
        <v>0.76</v>
      </c>
      <c r="V6340" s="96">
        <v>0.40100000000000002</v>
      </c>
      <c r="W6340" s="96">
        <v>0.35899999999999999</v>
      </c>
      <c r="X6340" s="96">
        <v>5.0019999999999998</v>
      </c>
      <c r="AA6340" s="34"/>
      <c r="AD6340" s="81">
        <v>2.5469999999999997</v>
      </c>
      <c r="AF6340" s="70">
        <v>0.77850824334000013</v>
      </c>
      <c r="AG6340" s="70">
        <v>0.42854444778289114</v>
      </c>
      <c r="AJ6340" s="70"/>
      <c r="AK6340" s="70"/>
      <c r="AL6340" s="70"/>
      <c r="AM6340" s="70"/>
    </row>
    <row r="6341" spans="1:39" s="51" customFormat="1" x14ac:dyDescent="0.2">
      <c r="A6341" s="51">
        <v>6483</v>
      </c>
      <c r="B6341" s="51">
        <v>20161214</v>
      </c>
      <c r="C6341" s="141">
        <v>42718</v>
      </c>
      <c r="D6341" s="95" t="s">
        <v>31</v>
      </c>
      <c r="E6341" s="51" t="s">
        <v>76</v>
      </c>
      <c r="F6341" s="51">
        <v>-80</v>
      </c>
      <c r="G6341" s="70">
        <v>11.257199999999727</v>
      </c>
      <c r="H6341" s="95">
        <v>-80.187619999999995</v>
      </c>
      <c r="I6341" s="51">
        <v>25</v>
      </c>
      <c r="J6341" s="70">
        <v>39.740400000000022</v>
      </c>
      <c r="K6341" s="95">
        <v>25.66234</v>
      </c>
      <c r="L6341" s="95">
        <v>24.6312</v>
      </c>
      <c r="M6341" s="95">
        <v>33.419400000000003</v>
      </c>
      <c r="N6341" s="95"/>
      <c r="O6341" s="95"/>
      <c r="P6341" s="33">
        <v>46.942505815885674</v>
      </c>
      <c r="Q6341" s="31">
        <v>7.2251285000000003</v>
      </c>
      <c r="S6341" s="96">
        <v>3.1659999999999999</v>
      </c>
      <c r="T6341" s="96">
        <v>3.2000000000000001E-2</v>
      </c>
      <c r="U6341" s="96">
        <v>0.65</v>
      </c>
      <c r="V6341" s="96">
        <v>0.59199999999999997</v>
      </c>
      <c r="W6341" s="96">
        <v>5.8000000000000052E-2</v>
      </c>
      <c r="X6341" s="96">
        <v>6.8410000000000002</v>
      </c>
      <c r="AA6341" s="34"/>
      <c r="AD6341" s="81">
        <v>3.8159999999999998</v>
      </c>
      <c r="AF6341" s="70">
        <v>0.57186463046400005</v>
      </c>
      <c r="AG6341" s="70">
        <v>0.38677439425407673</v>
      </c>
      <c r="AJ6341" s="70"/>
      <c r="AK6341" s="70"/>
      <c r="AL6341" s="70"/>
      <c r="AM6341" s="70"/>
    </row>
    <row r="6342" spans="1:39" s="51" customFormat="1" x14ac:dyDescent="0.2">
      <c r="A6342" s="51">
        <v>6484</v>
      </c>
      <c r="B6342" s="51">
        <v>20161214</v>
      </c>
      <c r="C6342" s="141">
        <v>42718</v>
      </c>
      <c r="D6342" s="95" t="s">
        <v>18</v>
      </c>
      <c r="E6342" s="51" t="s">
        <v>76</v>
      </c>
      <c r="F6342" s="51">
        <v>-80</v>
      </c>
      <c r="G6342" s="70">
        <v>15.772799999999734</v>
      </c>
      <c r="H6342" s="95">
        <v>-80.262879999999996</v>
      </c>
      <c r="I6342" s="51">
        <v>25</v>
      </c>
      <c r="J6342" s="70">
        <v>35.507999999999953</v>
      </c>
      <c r="K6342" s="95">
        <v>25.591799999999999</v>
      </c>
      <c r="L6342" s="95">
        <v>24.779599999999999</v>
      </c>
      <c r="M6342" s="95">
        <v>33.7241</v>
      </c>
      <c r="N6342" s="95"/>
      <c r="O6342" s="95"/>
      <c r="P6342" s="33">
        <v>60.697906281156534</v>
      </c>
      <c r="Q6342" s="31">
        <v>6.7991834000000004</v>
      </c>
      <c r="S6342" s="96">
        <v>0.71199999999999997</v>
      </c>
      <c r="T6342" s="96">
        <v>5.8000000000000003E-2</v>
      </c>
      <c r="U6342" s="96">
        <v>0</v>
      </c>
      <c r="V6342" s="96">
        <v>0.217</v>
      </c>
      <c r="W6342" s="96">
        <v>0</v>
      </c>
      <c r="X6342" s="96">
        <v>0.81</v>
      </c>
      <c r="AA6342" s="34"/>
      <c r="AD6342" s="81">
        <v>0.92899999999999994</v>
      </c>
      <c r="AF6342" s="70">
        <v>1.3762546782000002</v>
      </c>
      <c r="AG6342" s="70">
        <v>0.32040433257824136</v>
      </c>
      <c r="AJ6342" s="70"/>
      <c r="AK6342" s="70"/>
      <c r="AL6342" s="70"/>
      <c r="AM6342" s="70"/>
    </row>
    <row r="6343" spans="1:39" s="51" customFormat="1" x14ac:dyDescent="0.2">
      <c r="A6343" s="51">
        <v>6485</v>
      </c>
      <c r="B6343" s="51">
        <v>20161214</v>
      </c>
      <c r="C6343" s="141">
        <v>42718</v>
      </c>
      <c r="D6343" s="95" t="s">
        <v>29</v>
      </c>
      <c r="E6343" s="51" t="s">
        <v>76</v>
      </c>
      <c r="F6343" s="51">
        <v>-80</v>
      </c>
      <c r="G6343" s="70">
        <v>12.064800000000275</v>
      </c>
      <c r="H6343" s="95">
        <v>-80.201080000000005</v>
      </c>
      <c r="I6343" s="51">
        <v>25</v>
      </c>
      <c r="J6343" s="70">
        <v>35.031600000000083</v>
      </c>
      <c r="K6343" s="95">
        <v>25.583860000000001</v>
      </c>
      <c r="L6343" s="95">
        <v>24.972300000000001</v>
      </c>
      <c r="M6343" s="95">
        <v>34.573599999999999</v>
      </c>
      <c r="N6343" s="95"/>
      <c r="O6343" s="95"/>
      <c r="P6343" s="33">
        <v>53.639082751744759</v>
      </c>
      <c r="Q6343" s="31">
        <v>6.0464125000000006</v>
      </c>
      <c r="S6343" s="96">
        <v>0.27400000000000002</v>
      </c>
      <c r="T6343" s="96">
        <v>2.1000000000000001E-2</v>
      </c>
      <c r="U6343" s="96">
        <v>0.19900000000000001</v>
      </c>
      <c r="V6343" s="97">
        <v>0.26400000000000001</v>
      </c>
      <c r="W6343" s="96">
        <v>0</v>
      </c>
      <c r="X6343" s="96">
        <v>2.0939999999999999</v>
      </c>
      <c r="AA6343" s="34"/>
      <c r="AD6343" s="81">
        <v>0.53800000000000003</v>
      </c>
      <c r="AF6343" s="70">
        <v>0.62198495008800014</v>
      </c>
      <c r="AG6343" s="70">
        <v>0.25871491829466886</v>
      </c>
      <c r="AJ6343" s="70"/>
      <c r="AK6343" s="70"/>
      <c r="AL6343" s="70"/>
      <c r="AM6343" s="70"/>
    </row>
    <row r="6344" spans="1:39" s="51" customFormat="1" x14ac:dyDescent="0.2">
      <c r="A6344" s="51">
        <v>6486</v>
      </c>
      <c r="B6344" s="51">
        <v>20161214</v>
      </c>
      <c r="C6344" s="141">
        <v>42718</v>
      </c>
      <c r="D6344" s="95" t="s">
        <v>19</v>
      </c>
      <c r="E6344" s="51" t="s">
        <v>77</v>
      </c>
      <c r="F6344" s="51">
        <v>-80</v>
      </c>
      <c r="G6344" s="70">
        <v>18.806399999999996</v>
      </c>
      <c r="H6344" s="95">
        <v>-80.31344</v>
      </c>
      <c r="I6344" s="51">
        <v>25</v>
      </c>
      <c r="J6344" s="70">
        <v>31.788000000000096</v>
      </c>
      <c r="K6344" s="95">
        <v>25.529800000000002</v>
      </c>
      <c r="L6344" s="95">
        <v>25.2196</v>
      </c>
      <c r="M6344" s="95">
        <v>23.400400000000001</v>
      </c>
      <c r="N6344" s="95"/>
      <c r="O6344" s="95"/>
      <c r="P6344" s="33">
        <v>53.516118311731461</v>
      </c>
      <c r="Q6344" s="31">
        <v>10.0379735</v>
      </c>
      <c r="S6344" s="96">
        <v>5.2110000000000003</v>
      </c>
      <c r="T6344" s="96">
        <v>5.0999999999999997E-2</v>
      </c>
      <c r="U6344" s="96">
        <v>18.356999999999999</v>
      </c>
      <c r="V6344" s="97">
        <v>2.08</v>
      </c>
      <c r="W6344" s="96">
        <v>16.277000000000001</v>
      </c>
      <c r="X6344" s="96">
        <v>10.374000000000001</v>
      </c>
      <c r="AA6344" s="34"/>
      <c r="AD6344" s="81">
        <v>23.567999999999998</v>
      </c>
      <c r="AF6344" s="70">
        <v>0.65854813407600021</v>
      </c>
      <c r="AG6344" s="70">
        <v>0.36856520348154387</v>
      </c>
      <c r="AJ6344" s="70"/>
      <c r="AK6344" s="134"/>
      <c r="AL6344" s="70"/>
      <c r="AM6344" s="70"/>
    </row>
    <row r="6345" spans="1:39" s="51" customFormat="1" x14ac:dyDescent="0.2">
      <c r="A6345" s="51">
        <v>6487</v>
      </c>
      <c r="B6345" s="51">
        <v>20161214</v>
      </c>
      <c r="C6345" s="141">
        <v>42718</v>
      </c>
      <c r="D6345" s="95" t="s">
        <v>20</v>
      </c>
      <c r="E6345" s="51" t="s">
        <v>77</v>
      </c>
      <c r="F6345" s="51">
        <v>-80</v>
      </c>
      <c r="G6345" s="70">
        <v>15.229200000000276</v>
      </c>
      <c r="H6345" s="95">
        <v>-80.253820000000005</v>
      </c>
      <c r="I6345" s="51">
        <v>25</v>
      </c>
      <c r="J6345" s="70">
        <v>29.557199999999924</v>
      </c>
      <c r="K6345" s="95">
        <v>25.492619999999999</v>
      </c>
      <c r="L6345" s="95">
        <v>24.968699999999998</v>
      </c>
      <c r="M6345" s="95">
        <v>34.724299999999999</v>
      </c>
      <c r="N6345" s="95"/>
      <c r="O6345" s="95"/>
      <c r="P6345" s="33">
        <v>50.59488202060485</v>
      </c>
      <c r="Q6345" s="31">
        <v>6.3732383000000006</v>
      </c>
      <c r="S6345" s="96">
        <v>0.26200000000000001</v>
      </c>
      <c r="T6345" s="96">
        <v>8.1000000000000003E-2</v>
      </c>
      <c r="U6345" s="96">
        <v>0.13400000000000001</v>
      </c>
      <c r="V6345" s="97">
        <v>0.17199999999999999</v>
      </c>
      <c r="W6345" s="96">
        <v>0</v>
      </c>
      <c r="X6345" s="96">
        <v>0.99299999999999999</v>
      </c>
      <c r="AA6345" s="34"/>
      <c r="AD6345" s="81">
        <v>0.434</v>
      </c>
      <c r="AF6345" s="70" t="s">
        <v>250</v>
      </c>
      <c r="AG6345" s="70" t="s">
        <v>250</v>
      </c>
      <c r="AJ6345" s="70"/>
      <c r="AK6345" s="70"/>
      <c r="AL6345" s="70"/>
      <c r="AM6345" s="70"/>
    </row>
    <row r="6346" spans="1:39" s="51" customFormat="1" x14ac:dyDescent="0.2">
      <c r="A6346" s="51">
        <v>6488</v>
      </c>
      <c r="B6346" s="51">
        <v>20161214</v>
      </c>
      <c r="C6346" s="141">
        <v>42718</v>
      </c>
      <c r="D6346" s="95" t="s">
        <v>28</v>
      </c>
      <c r="E6346" s="51" t="s">
        <v>77</v>
      </c>
      <c r="F6346" s="51">
        <v>-80</v>
      </c>
      <c r="G6346" s="70">
        <v>12.951600000000383</v>
      </c>
      <c r="H6346" s="95">
        <v>-80.215860000000006</v>
      </c>
      <c r="I6346" s="51">
        <v>25</v>
      </c>
      <c r="J6346" s="70">
        <v>28.207200000000086</v>
      </c>
      <c r="K6346" s="95">
        <v>25.470120000000001</v>
      </c>
      <c r="L6346" s="95">
        <v>24.7303</v>
      </c>
      <c r="M6346" s="95">
        <v>34.813699999999997</v>
      </c>
      <c r="N6346" s="95"/>
      <c r="O6346" s="95"/>
      <c r="P6346" s="33">
        <v>48.404785643070788</v>
      </c>
      <c r="Q6346" s="31">
        <v>6.0464125000000006</v>
      </c>
      <c r="S6346" s="96">
        <v>0.40100000000000002</v>
      </c>
      <c r="T6346" s="96">
        <v>7.3999999999999996E-2</v>
      </c>
      <c r="U6346" s="96">
        <v>0</v>
      </c>
      <c r="V6346" s="97">
        <v>0.109</v>
      </c>
      <c r="W6346" s="96">
        <v>0</v>
      </c>
      <c r="X6346" s="96">
        <v>0.39700000000000002</v>
      </c>
      <c r="AA6346" s="34"/>
      <c r="AD6346" s="81">
        <v>0.51</v>
      </c>
      <c r="AF6346" s="70">
        <v>0.36686430675600001</v>
      </c>
      <c r="AG6346" s="70">
        <v>0.17856126964336644</v>
      </c>
      <c r="AJ6346" s="70"/>
      <c r="AK6346" s="70"/>
      <c r="AL6346" s="70"/>
      <c r="AM6346" s="70"/>
    </row>
    <row r="6347" spans="1:39" s="51" customFormat="1" x14ac:dyDescent="0.2">
      <c r="A6347" s="51">
        <v>6489</v>
      </c>
      <c r="B6347" s="51">
        <v>20161214</v>
      </c>
      <c r="C6347" s="141">
        <v>42718</v>
      </c>
      <c r="D6347" s="95" t="s">
        <v>21</v>
      </c>
      <c r="E6347" s="51" t="s">
        <v>77</v>
      </c>
      <c r="F6347" s="51">
        <v>-80</v>
      </c>
      <c r="G6347" s="70">
        <v>19.524000000000115</v>
      </c>
      <c r="H6347" s="95">
        <v>-80.325400000000002</v>
      </c>
      <c r="I6347" s="51">
        <v>25</v>
      </c>
      <c r="J6347" s="70">
        <v>27.781200000000013</v>
      </c>
      <c r="K6347" s="95">
        <v>25.46302</v>
      </c>
      <c r="L6347" s="95">
        <v>25.326899999999998</v>
      </c>
      <c r="M6347" s="95">
        <v>25.416699999999999</v>
      </c>
      <c r="N6347" s="95"/>
      <c r="O6347" s="95"/>
      <c r="P6347" s="33">
        <v>40.531738118976406</v>
      </c>
      <c r="Q6347" s="31">
        <v>8.0743398000000006</v>
      </c>
      <c r="S6347" s="96">
        <v>9.9700000000000006</v>
      </c>
      <c r="T6347" s="96">
        <v>0.32100000000000001</v>
      </c>
      <c r="U6347" s="96">
        <v>18.372</v>
      </c>
      <c r="V6347" s="97">
        <v>1.96</v>
      </c>
      <c r="W6347" s="96">
        <v>16.411999999999999</v>
      </c>
      <c r="X6347" s="96">
        <v>34.216999999999999</v>
      </c>
      <c r="AA6347" s="34"/>
      <c r="AD6347" s="81">
        <v>28.341999999999999</v>
      </c>
      <c r="AF6347" s="70">
        <v>0.45929932245600008</v>
      </c>
      <c r="AG6347" s="70">
        <v>0.30181154465623206</v>
      </c>
      <c r="AJ6347" s="70"/>
      <c r="AK6347" s="134"/>
      <c r="AL6347" s="70"/>
      <c r="AM6347" s="70"/>
    </row>
    <row r="6348" spans="1:39" s="51" customFormat="1" x14ac:dyDescent="0.2">
      <c r="A6348" s="51">
        <v>6490</v>
      </c>
      <c r="B6348" s="51">
        <v>20161214</v>
      </c>
      <c r="C6348" s="141">
        <v>42718</v>
      </c>
      <c r="D6348" s="95" t="s">
        <v>241</v>
      </c>
      <c r="E6348" s="51" t="s">
        <v>240</v>
      </c>
      <c r="F6348" s="51">
        <v>-80</v>
      </c>
      <c r="G6348" s="70">
        <v>19.734000000000265</v>
      </c>
      <c r="H6348" s="95">
        <v>-80.328900000000004</v>
      </c>
      <c r="I6348" s="51">
        <v>25</v>
      </c>
      <c r="J6348" s="70">
        <v>27.784800000000089</v>
      </c>
      <c r="K6348" s="95">
        <v>25.463080000000001</v>
      </c>
      <c r="L6348" s="95">
        <v>25.539899999999999</v>
      </c>
      <c r="M6348" s="95">
        <v>24.9879</v>
      </c>
      <c r="N6348" s="95"/>
      <c r="O6348" s="95"/>
      <c r="P6348" s="33">
        <v>45.280824194084417</v>
      </c>
      <c r="Q6348" s="31">
        <v>8.4681381000000009</v>
      </c>
      <c r="S6348" s="96">
        <v>2.9929999999999999</v>
      </c>
      <c r="T6348" s="96">
        <v>0.152</v>
      </c>
      <c r="U6348" s="96">
        <v>8.8239999999999998</v>
      </c>
      <c r="V6348" s="96">
        <v>1.1020000000000001</v>
      </c>
      <c r="W6348" s="96">
        <v>7.7219999999999995</v>
      </c>
      <c r="X6348" s="96">
        <v>12.01</v>
      </c>
      <c r="AA6348" s="34"/>
      <c r="AD6348" s="81">
        <v>11.817</v>
      </c>
      <c r="AF6348" s="70">
        <v>1.30641488856</v>
      </c>
      <c r="AG6348" s="70">
        <v>0.59374666504279516</v>
      </c>
      <c r="AJ6348" s="70"/>
      <c r="AK6348" s="134"/>
      <c r="AL6348" s="70"/>
      <c r="AM6348" s="70"/>
    </row>
    <row r="6349" spans="1:39" s="92" customFormat="1" x14ac:dyDescent="0.2">
      <c r="A6349" s="51">
        <v>6491</v>
      </c>
      <c r="B6349" s="51">
        <v>20161214</v>
      </c>
      <c r="C6349" s="141">
        <v>42718</v>
      </c>
      <c r="D6349" s="95" t="s">
        <v>231</v>
      </c>
      <c r="E6349" s="92" t="s">
        <v>230</v>
      </c>
      <c r="F6349" s="51">
        <v>-80</v>
      </c>
      <c r="G6349" s="70">
        <v>20.343600000000208</v>
      </c>
      <c r="H6349" s="95">
        <v>-80.339060000000003</v>
      </c>
      <c r="I6349" s="51">
        <v>25</v>
      </c>
      <c r="J6349" s="70">
        <v>28.214400000000026</v>
      </c>
      <c r="K6349" s="95">
        <v>25.47024</v>
      </c>
      <c r="L6349" s="95">
        <v>26.0182</v>
      </c>
      <c r="M6349" s="95">
        <v>20.383500000000002</v>
      </c>
      <c r="N6349" s="95"/>
      <c r="O6349" s="95"/>
      <c r="P6349" s="33">
        <v>45.72615486872715</v>
      </c>
      <c r="Q6349" s="31">
        <v>9.5798816000000002</v>
      </c>
      <c r="S6349" s="96">
        <v>4.4960000000000004</v>
      </c>
      <c r="T6349" s="96">
        <v>0.34300000000000003</v>
      </c>
      <c r="U6349" s="96">
        <v>18.271000000000001</v>
      </c>
      <c r="V6349" s="96">
        <v>1.7350000000000001</v>
      </c>
      <c r="W6349" s="96">
        <v>16.536000000000001</v>
      </c>
      <c r="X6349" s="96">
        <v>32.957000000000001</v>
      </c>
      <c r="AA6349" s="34"/>
      <c r="AD6349" s="81">
        <v>22.767000000000003</v>
      </c>
      <c r="AF6349" s="91">
        <v>0.9054523315680002</v>
      </c>
      <c r="AG6349" s="91">
        <v>0.43384835941702377</v>
      </c>
      <c r="AJ6349" s="91"/>
      <c r="AK6349" s="91"/>
      <c r="AL6349" s="91"/>
      <c r="AM6349" s="91"/>
    </row>
    <row r="6350" spans="1:39" s="51" customFormat="1" x14ac:dyDescent="0.2">
      <c r="A6350" s="51">
        <v>6492</v>
      </c>
      <c r="B6350" s="51">
        <v>20161214</v>
      </c>
      <c r="C6350" s="141">
        <v>42718</v>
      </c>
      <c r="D6350" s="95" t="s">
        <v>22</v>
      </c>
      <c r="E6350" s="51" t="s">
        <v>77</v>
      </c>
      <c r="F6350" s="51">
        <v>-80</v>
      </c>
      <c r="G6350" s="70">
        <v>14.560799999999574</v>
      </c>
      <c r="H6350" s="95">
        <v>-80.242679999999993</v>
      </c>
      <c r="I6350" s="51">
        <v>25</v>
      </c>
      <c r="J6350" s="70">
        <v>24.302399999999977</v>
      </c>
      <c r="K6350" s="95">
        <v>25.40504</v>
      </c>
      <c r="L6350" s="95">
        <v>25.188199999999998</v>
      </c>
      <c r="M6350" s="95">
        <v>33.785800000000002</v>
      </c>
      <c r="N6350" s="95"/>
      <c r="O6350" s="95"/>
      <c r="P6350" s="33">
        <v>61.957460950481881</v>
      </c>
      <c r="Q6350" s="31">
        <v>6.4402108000000009</v>
      </c>
      <c r="S6350" s="96">
        <v>1.2490000000000001</v>
      </c>
      <c r="T6350" s="96">
        <v>6.6000000000000003E-2</v>
      </c>
      <c r="U6350" s="96">
        <v>2.0259999999999998</v>
      </c>
      <c r="V6350" s="96">
        <v>0.23300000000000001</v>
      </c>
      <c r="W6350" s="96">
        <v>1.7929999999999997</v>
      </c>
      <c r="X6350" s="96">
        <v>0.65800000000000003</v>
      </c>
      <c r="AA6350" s="34"/>
      <c r="AD6350" s="81">
        <v>3.2749999999999999</v>
      </c>
      <c r="AF6350" s="70">
        <v>0.50161401853200005</v>
      </c>
      <c r="AG6350" s="70">
        <v>0.18002920978273121</v>
      </c>
      <c r="AJ6350" s="70"/>
      <c r="AK6350" s="70"/>
      <c r="AL6350" s="70"/>
      <c r="AM6350" s="70"/>
    </row>
    <row r="6351" spans="1:39" s="51" customFormat="1" x14ac:dyDescent="0.2">
      <c r="A6351" s="51">
        <v>6493</v>
      </c>
      <c r="B6351" s="51">
        <v>20161214</v>
      </c>
      <c r="C6351" s="141">
        <v>42718</v>
      </c>
      <c r="D6351" s="95" t="s">
        <v>242</v>
      </c>
      <c r="E6351" s="51" t="s">
        <v>240</v>
      </c>
      <c r="F6351" s="51">
        <v>-80</v>
      </c>
      <c r="G6351" s="70">
        <v>19.881600000000219</v>
      </c>
      <c r="H6351" s="95">
        <v>-80.331360000000004</v>
      </c>
      <c r="I6351" s="51">
        <v>25</v>
      </c>
      <c r="J6351" s="70">
        <v>20.667600000000093</v>
      </c>
      <c r="K6351" s="95">
        <v>25.344460000000002</v>
      </c>
      <c r="L6351" s="95">
        <v>25.3245</v>
      </c>
      <c r="M6351" s="95">
        <v>0.40410000000000001</v>
      </c>
      <c r="N6351" s="95"/>
      <c r="O6351" s="95"/>
      <c r="P6351" s="33">
        <v>64.230641409106013</v>
      </c>
      <c r="Q6351" s="31">
        <v>6.341091500000001</v>
      </c>
      <c r="S6351" s="96">
        <v>4.6639999999999997</v>
      </c>
      <c r="T6351" s="96">
        <v>0.03</v>
      </c>
      <c r="U6351" s="96">
        <v>0.67700000000000005</v>
      </c>
      <c r="V6351" s="96">
        <v>0.47099999999999997</v>
      </c>
      <c r="W6351" s="96">
        <v>0.20600000000000007</v>
      </c>
      <c r="X6351" s="96">
        <v>0.78800000000000003</v>
      </c>
      <c r="AA6351" s="34"/>
      <c r="AD6351" s="81">
        <v>5.3409999999999993</v>
      </c>
      <c r="AF6351" s="70">
        <v>0.44943958744800006</v>
      </c>
      <c r="AG6351" s="70">
        <v>0.17956626721619195</v>
      </c>
      <c r="AJ6351" s="70"/>
      <c r="AK6351" s="134"/>
      <c r="AL6351" s="70"/>
      <c r="AM6351" s="70"/>
    </row>
    <row r="6352" spans="1:39" s="51" customFormat="1" x14ac:dyDescent="0.2">
      <c r="A6352" s="51">
        <v>6494</v>
      </c>
      <c r="B6352" s="51">
        <v>20161214</v>
      </c>
      <c r="C6352" s="141">
        <v>42718</v>
      </c>
      <c r="D6352" s="95" t="s">
        <v>243</v>
      </c>
      <c r="E6352" s="51" t="s">
        <v>240</v>
      </c>
      <c r="F6352" s="51">
        <v>-80</v>
      </c>
      <c r="G6352" s="70">
        <v>20.865599999999631</v>
      </c>
      <c r="H6352" s="95">
        <v>-80.347759999999994</v>
      </c>
      <c r="I6352" s="51">
        <v>25</v>
      </c>
      <c r="J6352" s="70">
        <v>21.1343999999999</v>
      </c>
      <c r="K6352" s="95">
        <v>25.352239999999998</v>
      </c>
      <c r="L6352" s="95">
        <v>26.194600000000001</v>
      </c>
      <c r="M6352" s="95">
        <v>0.3387</v>
      </c>
      <c r="N6352" s="95"/>
      <c r="O6352" s="95"/>
      <c r="P6352" s="33">
        <v>64.798936523762038</v>
      </c>
      <c r="Q6352" s="31">
        <v>4.7712561000000004</v>
      </c>
      <c r="S6352" s="96">
        <v>2.1709999999999998</v>
      </c>
      <c r="T6352" s="96">
        <v>1.7000000000000001E-2</v>
      </c>
      <c r="U6352" s="96">
        <v>1.097</v>
      </c>
      <c r="V6352" s="96">
        <v>0.50700000000000001</v>
      </c>
      <c r="W6352" s="96">
        <v>0.59</v>
      </c>
      <c r="X6352" s="96">
        <v>2.0939999999999999</v>
      </c>
      <c r="AA6352" s="34"/>
      <c r="AD6352" s="81">
        <v>3.2679999999999998</v>
      </c>
      <c r="AF6352" s="70">
        <v>0.66964033596000005</v>
      </c>
      <c r="AG6352" s="70">
        <v>0.32193540957002553</v>
      </c>
      <c r="AJ6352" s="70"/>
      <c r="AK6352" s="134"/>
      <c r="AL6352" s="70"/>
      <c r="AM6352" s="70"/>
    </row>
    <row r="6353" spans="1:45" s="51" customFormat="1" x14ac:dyDescent="0.2">
      <c r="A6353" s="51">
        <v>6495</v>
      </c>
      <c r="B6353" s="51">
        <v>20161214</v>
      </c>
      <c r="C6353" s="141">
        <v>42718</v>
      </c>
      <c r="D6353" s="95" t="s">
        <v>23</v>
      </c>
      <c r="E6353" s="51" t="s">
        <v>77</v>
      </c>
      <c r="F6353" s="51">
        <v>-80</v>
      </c>
      <c r="G6353" s="70">
        <v>19.227599999999825</v>
      </c>
      <c r="H6353" s="95">
        <v>-80.320459999999997</v>
      </c>
      <c r="I6353" s="51">
        <v>25</v>
      </c>
      <c r="J6353" s="70">
        <v>19.995599999999953</v>
      </c>
      <c r="K6353" s="95">
        <v>25.333259999999999</v>
      </c>
      <c r="L6353" s="95">
        <v>27.2182</v>
      </c>
      <c r="M6353" s="95">
        <v>32.891800000000003</v>
      </c>
      <c r="N6353" s="95"/>
      <c r="O6353" s="95"/>
      <c r="P6353" s="33">
        <v>58.710535061482219</v>
      </c>
      <c r="Q6353" s="31">
        <v>6.2098253999999997</v>
      </c>
      <c r="S6353" s="96">
        <v>2.117</v>
      </c>
      <c r="T6353" s="96">
        <v>3.5999999999999997E-2</v>
      </c>
      <c r="U6353" s="96">
        <v>0.85599999999999998</v>
      </c>
      <c r="V6353" s="96">
        <v>0.64800000000000002</v>
      </c>
      <c r="W6353" s="96">
        <v>0.20799999999999996</v>
      </c>
      <c r="X6353" s="96">
        <v>1.8560000000000001</v>
      </c>
      <c r="AA6353" s="34"/>
      <c r="AD6353" s="81">
        <v>2.9729999999999999</v>
      </c>
      <c r="AF6353" s="70">
        <v>0.68319747159600008</v>
      </c>
      <c r="AG6353" s="70">
        <v>0.22235859192163041</v>
      </c>
      <c r="AJ6353" s="70"/>
      <c r="AK6353" s="70"/>
      <c r="AL6353" s="70"/>
      <c r="AM6353" s="70"/>
    </row>
    <row r="6354" spans="1:45" s="51" customFormat="1" x14ac:dyDescent="0.2">
      <c r="A6354" s="51">
        <v>6496</v>
      </c>
      <c r="B6354" s="51">
        <v>20161214</v>
      </c>
      <c r="C6354" s="141">
        <v>42718</v>
      </c>
      <c r="D6354" s="95" t="s">
        <v>24</v>
      </c>
      <c r="E6354" s="51" t="s">
        <v>77</v>
      </c>
      <c r="F6354" s="51">
        <v>-80</v>
      </c>
      <c r="G6354" s="70">
        <v>21.687599999999634</v>
      </c>
      <c r="H6354" s="95">
        <v>-80.361459999999994</v>
      </c>
      <c r="I6354" s="51">
        <v>25</v>
      </c>
      <c r="J6354" s="70">
        <v>17.809200000000018</v>
      </c>
      <c r="K6354" s="95">
        <v>25.29682</v>
      </c>
      <c r="L6354" s="95">
        <v>26.0624</v>
      </c>
      <c r="M6354" s="95">
        <v>30.789200000000001</v>
      </c>
      <c r="N6354" s="95"/>
      <c r="O6354" s="95"/>
      <c r="P6354" s="33">
        <v>45.23762047191758</v>
      </c>
      <c r="Q6354" s="31">
        <v>7.9430737000000011</v>
      </c>
      <c r="S6354" s="96">
        <v>4.444</v>
      </c>
      <c r="T6354" s="96">
        <v>5.0999999999999997E-2</v>
      </c>
      <c r="U6354" s="96">
        <v>2.282</v>
      </c>
      <c r="V6354" s="96">
        <v>0.874</v>
      </c>
      <c r="W6354" s="96">
        <v>1.4079999999999999</v>
      </c>
      <c r="X6354" s="96">
        <v>3.4710000000000001</v>
      </c>
      <c r="AA6354" s="34"/>
      <c r="AD6354" s="81">
        <v>6.726</v>
      </c>
      <c r="AF6354" s="70">
        <v>0.77563248729600009</v>
      </c>
      <c r="AG6354" s="70">
        <v>0.24511405209926568</v>
      </c>
      <c r="AJ6354" s="134"/>
      <c r="AK6354" s="134"/>
      <c r="AL6354" s="70"/>
      <c r="AM6354" s="70"/>
    </row>
    <row r="6355" spans="1:45" s="51" customFormat="1" x14ac:dyDescent="0.2">
      <c r="A6355" s="51">
        <v>6497</v>
      </c>
      <c r="B6355" s="51">
        <v>20161214</v>
      </c>
      <c r="C6355" s="141">
        <v>42718</v>
      </c>
      <c r="D6355" s="95" t="s">
        <v>25</v>
      </c>
      <c r="E6355" s="51" t="s">
        <v>79</v>
      </c>
      <c r="F6355" s="51">
        <v>-80</v>
      </c>
      <c r="G6355" s="70">
        <v>22.545599999999979</v>
      </c>
      <c r="H6355" s="95">
        <v>-80.37576</v>
      </c>
      <c r="I6355" s="51">
        <v>25</v>
      </c>
      <c r="J6355" s="70">
        <v>14.455199999999948</v>
      </c>
      <c r="K6355" s="95">
        <v>25.240919999999999</v>
      </c>
      <c r="L6355" s="95">
        <v>26.450700000000001</v>
      </c>
      <c r="M6355" s="95">
        <v>29.0352</v>
      </c>
      <c r="N6355" s="95"/>
      <c r="O6355" s="95"/>
      <c r="P6355" s="33">
        <v>51.771352608840139</v>
      </c>
      <c r="Q6355" s="31">
        <v>8.3047252</v>
      </c>
      <c r="S6355" s="96">
        <v>5.7309999999999999</v>
      </c>
      <c r="T6355" s="96">
        <v>8.4000000000000005E-2</v>
      </c>
      <c r="U6355" s="96">
        <v>3.6419999999999999</v>
      </c>
      <c r="V6355" s="96">
        <v>1.5129999999999999</v>
      </c>
      <c r="W6355" s="96">
        <v>2.129</v>
      </c>
      <c r="X6355" s="96">
        <v>6.7329999999999997</v>
      </c>
      <c r="AA6355" s="34"/>
      <c r="AD6355" s="81">
        <v>9.3729999999999993</v>
      </c>
      <c r="AF6355" s="70">
        <v>0.81301731586799997</v>
      </c>
      <c r="AG6355" s="70">
        <v>0.13605445863770549</v>
      </c>
      <c r="AJ6355" s="134"/>
      <c r="AK6355" s="134"/>
      <c r="AL6355" s="70"/>
      <c r="AM6355" s="70"/>
    </row>
    <row r="6356" spans="1:45" s="51" customFormat="1" x14ac:dyDescent="0.2">
      <c r="A6356" s="51">
        <v>6498</v>
      </c>
      <c r="B6356" s="51">
        <v>20161214</v>
      </c>
      <c r="C6356" s="141">
        <v>42718</v>
      </c>
      <c r="D6356" s="95" t="s">
        <v>26</v>
      </c>
      <c r="E6356" s="51" t="s">
        <v>79</v>
      </c>
      <c r="F6356" s="51">
        <v>-80</v>
      </c>
      <c r="G6356" s="70">
        <v>25.349999999999966</v>
      </c>
      <c r="H6356" s="95">
        <v>-80.422499999999999</v>
      </c>
      <c r="I6356" s="51">
        <v>25</v>
      </c>
      <c r="J6356" s="70">
        <v>15.375600000000063</v>
      </c>
      <c r="K6356" s="95">
        <v>25.256260000000001</v>
      </c>
      <c r="L6356" s="95">
        <v>27.032599999999999</v>
      </c>
      <c r="M6356" s="95">
        <v>24.967600000000001</v>
      </c>
      <c r="N6356" s="95"/>
      <c r="O6356" s="95"/>
      <c r="P6356" s="33">
        <v>50.757726819541368</v>
      </c>
      <c r="Q6356" s="31">
        <v>9.9710010000000011</v>
      </c>
      <c r="S6356" s="96">
        <v>4.5389999999999997</v>
      </c>
      <c r="T6356" s="96">
        <v>7.5999999999999998E-2</v>
      </c>
      <c r="U6356" s="96">
        <v>1.0660000000000001</v>
      </c>
      <c r="V6356" s="96">
        <v>0.66800000000000004</v>
      </c>
      <c r="W6356" s="96">
        <v>0.39800000000000002</v>
      </c>
      <c r="X6356" s="96">
        <v>18.834</v>
      </c>
      <c r="AA6356" s="34"/>
      <c r="AD6356" s="81">
        <v>5.6049999999999995</v>
      </c>
      <c r="AF6356" s="70">
        <v>0.52133348854799999</v>
      </c>
      <c r="AG6356" s="70">
        <v>0.15436366324340642</v>
      </c>
      <c r="AJ6356" s="134"/>
      <c r="AK6356" s="134"/>
      <c r="AL6356" s="70"/>
      <c r="AM6356" s="70"/>
    </row>
    <row r="6357" spans="1:45" s="51" customFormat="1" x14ac:dyDescent="0.2">
      <c r="A6357" s="51">
        <v>6499</v>
      </c>
      <c r="B6357" s="51">
        <v>20161214</v>
      </c>
      <c r="C6357" s="141">
        <v>42718</v>
      </c>
      <c r="D6357" s="95" t="s">
        <v>247</v>
      </c>
      <c r="E6357" s="51" t="s">
        <v>248</v>
      </c>
      <c r="F6357" s="51">
        <v>-80</v>
      </c>
      <c r="G6357" s="70">
        <v>26.198399999999822</v>
      </c>
      <c r="H6357" s="95">
        <v>-80.436639999999997</v>
      </c>
      <c r="I6357" s="51">
        <v>25</v>
      </c>
      <c r="J6357" s="70">
        <v>15.994800000000069</v>
      </c>
      <c r="K6357" s="95">
        <v>25.266580000000001</v>
      </c>
      <c r="L6357" s="95">
        <v>26.427600000000002</v>
      </c>
      <c r="M6357" s="95">
        <v>22.8886</v>
      </c>
      <c r="N6357" s="95"/>
      <c r="O6357" s="95"/>
      <c r="P6357" s="33">
        <v>52.665337321369229</v>
      </c>
      <c r="Q6357" s="31">
        <v>11.966781500000002</v>
      </c>
      <c r="S6357" s="96">
        <v>6.6360000000000001</v>
      </c>
      <c r="T6357" s="96">
        <v>0.107</v>
      </c>
      <c r="U6357" s="96">
        <v>0.56899999999999995</v>
      </c>
      <c r="V6357" s="96">
        <v>0.38400000000000001</v>
      </c>
      <c r="W6357" s="96">
        <v>0.18499999999999994</v>
      </c>
      <c r="X6357" s="96">
        <v>35.110999999999997</v>
      </c>
      <c r="AA6357" s="34"/>
      <c r="AD6357" s="81">
        <v>7.2050000000000001</v>
      </c>
      <c r="AF6357" s="70">
        <v>1.256705391228</v>
      </c>
      <c r="AG6357" s="70">
        <v>0.32103829713537457</v>
      </c>
      <c r="AJ6357" s="70"/>
      <c r="AK6357" s="134"/>
      <c r="AL6357" s="70"/>
      <c r="AM6357" s="70"/>
    </row>
    <row r="6358" spans="1:45" s="51" customFormat="1" x14ac:dyDescent="0.2">
      <c r="A6358" s="51">
        <v>6500</v>
      </c>
      <c r="B6358" s="51">
        <v>20161214</v>
      </c>
      <c r="C6358" s="99">
        <v>42718</v>
      </c>
      <c r="D6358" s="98" t="s">
        <v>233</v>
      </c>
      <c r="E6358" s="51" t="s">
        <v>234</v>
      </c>
      <c r="F6358" s="51">
        <v>-80</v>
      </c>
      <c r="G6358" s="70">
        <v>20.077200000000062</v>
      </c>
      <c r="H6358" s="100">
        <v>-80.334620000000001</v>
      </c>
      <c r="I6358" s="51">
        <v>25</v>
      </c>
      <c r="J6358" s="70">
        <v>27.78899999999993</v>
      </c>
      <c r="K6358" s="100">
        <v>25.463149999999999</v>
      </c>
      <c r="L6358" s="101">
        <v>24.8</v>
      </c>
      <c r="M6358" s="102">
        <v>12.22</v>
      </c>
      <c r="N6358" s="95"/>
      <c r="O6358" s="95"/>
      <c r="P6358" s="95"/>
      <c r="Q6358" s="95"/>
      <c r="R6358" s="95"/>
      <c r="S6358" s="103">
        <v>4.492</v>
      </c>
      <c r="T6358" s="103">
        <v>6.9000000000000006E-2</v>
      </c>
      <c r="U6358" s="103">
        <v>6.7770000000000001</v>
      </c>
      <c r="V6358" s="103">
        <v>0.65500000000000003</v>
      </c>
      <c r="W6358" s="103">
        <f t="shared" ref="W6358:W6383" si="4">U6358-V6358</f>
        <v>6.1219999999999999</v>
      </c>
      <c r="X6358" s="103">
        <v>14.481</v>
      </c>
      <c r="AA6358" s="102">
        <v>7.66</v>
      </c>
      <c r="AD6358" s="81">
        <v>11.269</v>
      </c>
      <c r="AF6358" s="94">
        <v>1.0202077414483093</v>
      </c>
      <c r="AG6358" s="94">
        <v>0.52348475559338592</v>
      </c>
      <c r="AJ6358" s="134"/>
      <c r="AK6358" s="134"/>
      <c r="AL6358" s="94"/>
      <c r="AM6358" s="94"/>
      <c r="AN6358" s="93"/>
      <c r="AO6358" s="93"/>
      <c r="AP6358" s="93"/>
      <c r="AQ6358" s="93"/>
      <c r="AR6358" s="93"/>
      <c r="AS6358" s="93"/>
    </row>
    <row r="6359" spans="1:45" s="92" customFormat="1" x14ac:dyDescent="0.2">
      <c r="A6359" s="51">
        <v>6501</v>
      </c>
      <c r="B6359" s="51">
        <v>20161214</v>
      </c>
      <c r="C6359" s="99">
        <v>42718</v>
      </c>
      <c r="D6359" s="98" t="s">
        <v>231</v>
      </c>
      <c r="E6359" s="92" t="s">
        <v>230</v>
      </c>
      <c r="F6359" s="51">
        <v>-80</v>
      </c>
      <c r="G6359" s="70">
        <v>20.765400000000227</v>
      </c>
      <c r="H6359" s="100">
        <v>-80.346090000000004</v>
      </c>
      <c r="I6359" s="51">
        <v>25</v>
      </c>
      <c r="J6359" s="70">
        <v>28.216799999999935</v>
      </c>
      <c r="K6359" s="100">
        <v>25.470279999999999</v>
      </c>
      <c r="L6359" s="101">
        <v>25.4</v>
      </c>
      <c r="M6359" s="102">
        <v>14.58</v>
      </c>
      <c r="N6359" s="95"/>
      <c r="O6359" s="95"/>
      <c r="P6359" s="95"/>
      <c r="Q6359" s="95"/>
      <c r="R6359" s="95"/>
      <c r="S6359" s="103">
        <v>5.4130000000000003</v>
      </c>
      <c r="T6359" s="103">
        <v>5.7000000000000002E-2</v>
      </c>
      <c r="U6359" s="103">
        <v>17.494</v>
      </c>
      <c r="V6359" s="103">
        <v>0.76200000000000001</v>
      </c>
      <c r="W6359" s="103">
        <f t="shared" si="4"/>
        <v>16.731999999999999</v>
      </c>
      <c r="X6359" s="103">
        <v>18.922999999999998</v>
      </c>
      <c r="AA6359" s="102">
        <v>7.89</v>
      </c>
      <c r="AD6359" s="81">
        <v>22.907</v>
      </c>
      <c r="AF6359" s="94">
        <v>0.61633168710176212</v>
      </c>
      <c r="AG6359" s="94">
        <v>0.47190569420828155</v>
      </c>
      <c r="AJ6359" s="135"/>
      <c r="AK6359" s="135"/>
      <c r="AL6359" s="94"/>
      <c r="AM6359" s="94"/>
      <c r="AN6359" s="93"/>
      <c r="AO6359" s="93"/>
      <c r="AP6359" s="93"/>
      <c r="AQ6359" s="93"/>
      <c r="AR6359" s="93"/>
      <c r="AS6359" s="93"/>
    </row>
    <row r="6360" spans="1:45" s="51" customFormat="1" x14ac:dyDescent="0.2">
      <c r="A6360" s="51">
        <v>6502</v>
      </c>
      <c r="B6360" s="51">
        <v>20161214</v>
      </c>
      <c r="C6360" s="99">
        <v>42718</v>
      </c>
      <c r="D6360" s="98" t="s">
        <v>229</v>
      </c>
      <c r="E6360" s="51" t="s">
        <v>230</v>
      </c>
      <c r="F6360" s="51">
        <v>-80</v>
      </c>
      <c r="G6360" s="70">
        <v>20.424000000000149</v>
      </c>
      <c r="H6360" s="100">
        <v>-80.340400000000002</v>
      </c>
      <c r="I6360" s="51">
        <v>25</v>
      </c>
      <c r="J6360" s="70">
        <v>28.222199999999944</v>
      </c>
      <c r="K6360" s="100">
        <v>25.470369999999999</v>
      </c>
      <c r="L6360" s="101">
        <v>25.4</v>
      </c>
      <c r="M6360" s="102">
        <v>15.2</v>
      </c>
      <c r="N6360" s="95"/>
      <c r="O6360" s="95"/>
      <c r="P6360" s="95"/>
      <c r="Q6360" s="95"/>
      <c r="R6360" s="95"/>
      <c r="S6360" s="103">
        <v>4.4829999999999997</v>
      </c>
      <c r="T6360" s="103">
        <v>4.5999999999999999E-2</v>
      </c>
      <c r="U6360" s="103">
        <v>15.175000000000001</v>
      </c>
      <c r="V6360" s="103">
        <v>0.81200000000000006</v>
      </c>
      <c r="W6360" s="103">
        <f t="shared" si="4"/>
        <v>14.363000000000001</v>
      </c>
      <c r="X6360" s="103">
        <v>17.056000000000001</v>
      </c>
      <c r="AA6360" s="102">
        <v>7.88</v>
      </c>
      <c r="AD6360" s="81">
        <v>19.658000000000001</v>
      </c>
      <c r="AF6360" s="94">
        <v>0.92807351655050319</v>
      </c>
      <c r="AG6360" s="94">
        <v>0.73205420881283378</v>
      </c>
      <c r="AJ6360" s="134"/>
      <c r="AK6360" s="134"/>
      <c r="AL6360" s="94"/>
      <c r="AM6360" s="94"/>
      <c r="AN6360" s="93"/>
      <c r="AO6360" s="93"/>
      <c r="AP6360" s="93"/>
      <c r="AQ6360" s="93"/>
      <c r="AR6360" s="93"/>
      <c r="AS6360" s="93"/>
    </row>
    <row r="6361" spans="1:45" s="51" customFormat="1" x14ac:dyDescent="0.2">
      <c r="A6361" s="51">
        <v>6503</v>
      </c>
      <c r="B6361" s="51">
        <v>20161214</v>
      </c>
      <c r="C6361" s="99">
        <v>42718</v>
      </c>
      <c r="D6361" s="98" t="s">
        <v>228</v>
      </c>
      <c r="E6361" s="51" t="s">
        <v>227</v>
      </c>
      <c r="F6361" s="51">
        <v>-80</v>
      </c>
      <c r="G6361" s="70">
        <v>20.793599999999799</v>
      </c>
      <c r="H6361" s="100">
        <v>-80.346559999999997</v>
      </c>
      <c r="I6361" s="51">
        <v>25</v>
      </c>
      <c r="J6361" s="70">
        <v>29.369399999999999</v>
      </c>
      <c r="K6361" s="100">
        <v>25.48949</v>
      </c>
      <c r="L6361" s="101">
        <v>25.6</v>
      </c>
      <c r="M6361" s="102">
        <v>12.5</v>
      </c>
      <c r="N6361" s="95"/>
      <c r="O6361" s="95"/>
      <c r="P6361" s="95"/>
      <c r="Q6361" s="95"/>
      <c r="R6361" s="95"/>
      <c r="S6361" s="103">
        <v>8.5310000000000006</v>
      </c>
      <c r="T6361" s="103">
        <v>5.6000000000000001E-2</v>
      </c>
      <c r="U6361" s="103">
        <v>12.856</v>
      </c>
      <c r="V6361" s="103">
        <v>0.83399999999999996</v>
      </c>
      <c r="W6361" s="103">
        <f t="shared" si="4"/>
        <v>12.022</v>
      </c>
      <c r="X6361" s="103">
        <v>21.786000000000001</v>
      </c>
      <c r="AA6361" s="102">
        <v>7.6</v>
      </c>
      <c r="AD6361" s="81">
        <v>21.387</v>
      </c>
      <c r="AF6361" s="94">
        <v>1.4564780209872361</v>
      </c>
      <c r="AG6361" s="94">
        <v>0.89279814055542928</v>
      </c>
      <c r="AJ6361" s="134"/>
      <c r="AK6361" s="134"/>
      <c r="AL6361" s="94"/>
      <c r="AM6361" s="94"/>
      <c r="AN6361" s="93"/>
      <c r="AO6361" s="93"/>
      <c r="AP6361" s="93"/>
      <c r="AQ6361" s="93"/>
      <c r="AR6361" s="93"/>
      <c r="AS6361" s="93"/>
    </row>
    <row r="6362" spans="1:45" s="51" customFormat="1" x14ac:dyDescent="0.2">
      <c r="A6362" s="51">
        <v>6504</v>
      </c>
      <c r="B6362" s="51">
        <v>20161214</v>
      </c>
      <c r="C6362" s="99">
        <v>42718</v>
      </c>
      <c r="D6362" s="98" t="s">
        <v>226</v>
      </c>
      <c r="E6362" s="51" t="s">
        <v>227</v>
      </c>
      <c r="F6362" s="51">
        <v>-80</v>
      </c>
      <c r="G6362" s="70">
        <v>20.296199999999658</v>
      </c>
      <c r="H6362" s="100">
        <v>-80.338269999999994</v>
      </c>
      <c r="I6362" s="51">
        <v>25</v>
      </c>
      <c r="J6362" s="70">
        <v>29.379000000000062</v>
      </c>
      <c r="K6362" s="100">
        <v>25.489650000000001</v>
      </c>
      <c r="L6362" s="101">
        <v>25.8</v>
      </c>
      <c r="M6362" s="102">
        <v>13.68</v>
      </c>
      <c r="N6362" s="95"/>
      <c r="O6362" s="95"/>
      <c r="P6362" s="95"/>
      <c r="Q6362" s="95"/>
      <c r="R6362" s="95"/>
      <c r="S6362" s="103">
        <v>7.5730000000000004</v>
      </c>
      <c r="T6362" s="103">
        <v>6.2E-2</v>
      </c>
      <c r="U6362" s="103">
        <v>17.684000000000001</v>
      </c>
      <c r="V6362" s="103">
        <v>1.339</v>
      </c>
      <c r="W6362" s="103">
        <f t="shared" si="4"/>
        <v>16.345000000000002</v>
      </c>
      <c r="X6362" s="103">
        <v>18.861000000000001</v>
      </c>
      <c r="AA6362" s="102">
        <v>7.86</v>
      </c>
      <c r="AD6362" s="81">
        <v>25.257000000000001</v>
      </c>
      <c r="AF6362" s="94">
        <v>1.089623938289122</v>
      </c>
      <c r="AG6362" s="94">
        <v>1.0605191825903821</v>
      </c>
      <c r="AJ6362" s="134"/>
      <c r="AK6362" s="134"/>
      <c r="AL6362" s="94"/>
      <c r="AM6362" s="94"/>
      <c r="AN6362" s="93"/>
      <c r="AO6362" s="93"/>
      <c r="AP6362" s="93"/>
      <c r="AQ6362" s="93"/>
      <c r="AR6362" s="93"/>
      <c r="AS6362" s="93"/>
    </row>
    <row r="6363" spans="1:45" s="51" customFormat="1" x14ac:dyDescent="0.2">
      <c r="A6363" s="51">
        <v>6505</v>
      </c>
      <c r="B6363" s="51">
        <v>20161214</v>
      </c>
      <c r="C6363" s="99">
        <v>42718</v>
      </c>
      <c r="D6363" s="104" t="s">
        <v>236</v>
      </c>
      <c r="E6363" s="51" t="s">
        <v>249</v>
      </c>
      <c r="F6363" s="51">
        <v>-80</v>
      </c>
      <c r="G6363" s="70">
        <v>18.994199999999921</v>
      </c>
      <c r="H6363" s="105">
        <v>-80.316569999999999</v>
      </c>
      <c r="I6363" s="51">
        <v>25</v>
      </c>
      <c r="J6363" s="70">
        <v>26.391599999999968</v>
      </c>
      <c r="K6363" s="105">
        <v>25.439859999999999</v>
      </c>
      <c r="L6363" s="101">
        <v>24.8</v>
      </c>
      <c r="M6363" s="102">
        <v>16.98</v>
      </c>
      <c r="N6363" s="95"/>
      <c r="O6363" s="95"/>
      <c r="P6363" s="95"/>
      <c r="Q6363" s="95"/>
      <c r="R6363" s="95"/>
      <c r="S6363" s="103">
        <v>3.149</v>
      </c>
      <c r="T6363" s="103">
        <v>2.3E-2</v>
      </c>
      <c r="U6363" s="103">
        <v>8.4990000000000006</v>
      </c>
      <c r="V6363" s="103">
        <v>0.71599999999999997</v>
      </c>
      <c r="W6363" s="103">
        <f t="shared" si="4"/>
        <v>7.7830000000000004</v>
      </c>
      <c r="X6363" s="103">
        <v>8.5</v>
      </c>
      <c r="AA6363" s="102">
        <v>7.94</v>
      </c>
      <c r="AD6363" s="81">
        <v>11.648</v>
      </c>
      <c r="AF6363" s="94">
        <v>0.5851995745792159</v>
      </c>
      <c r="AG6363" s="94">
        <v>0.24136711693378132</v>
      </c>
      <c r="AJ6363" s="134"/>
      <c r="AK6363" s="134"/>
      <c r="AL6363" s="94"/>
      <c r="AM6363" s="94"/>
      <c r="AN6363" s="93"/>
      <c r="AO6363" s="93"/>
      <c r="AP6363" s="93"/>
      <c r="AQ6363" s="93"/>
      <c r="AR6363" s="93"/>
      <c r="AS6363" s="93"/>
    </row>
    <row r="6364" spans="1:45" s="51" customFormat="1" x14ac:dyDescent="0.2">
      <c r="A6364" s="51">
        <v>6506</v>
      </c>
      <c r="B6364" s="51">
        <v>20161214</v>
      </c>
      <c r="C6364" s="99">
        <v>42718</v>
      </c>
      <c r="D6364" s="98" t="s">
        <v>235</v>
      </c>
      <c r="E6364" s="51" t="s">
        <v>249</v>
      </c>
      <c r="F6364" s="51">
        <v>-80</v>
      </c>
      <c r="G6364" s="70">
        <v>19.762800000000027</v>
      </c>
      <c r="H6364" s="100">
        <v>-80.32938</v>
      </c>
      <c r="I6364" s="51">
        <v>25</v>
      </c>
      <c r="J6364" s="70">
        <v>27.261000000000095</v>
      </c>
      <c r="K6364" s="100">
        <v>25.454350000000002</v>
      </c>
      <c r="L6364" s="101">
        <v>25.7</v>
      </c>
      <c r="M6364" s="102">
        <v>17.170000000000002</v>
      </c>
      <c r="N6364" s="95"/>
      <c r="O6364" s="95"/>
      <c r="P6364" s="95"/>
      <c r="Q6364" s="95"/>
      <c r="R6364" s="95"/>
      <c r="S6364" s="103">
        <v>4.4870000000000001</v>
      </c>
      <c r="T6364" s="103">
        <v>4.8000000000000001E-2</v>
      </c>
      <c r="U6364" s="103">
        <v>11.128</v>
      </c>
      <c r="V6364" s="103">
        <v>0.80200000000000005</v>
      </c>
      <c r="W6364" s="103">
        <f t="shared" si="4"/>
        <v>10.326000000000001</v>
      </c>
      <c r="X6364" s="103">
        <v>11.244</v>
      </c>
      <c r="AA6364" s="102">
        <v>7.88</v>
      </c>
      <c r="AD6364" s="81">
        <v>15.615</v>
      </c>
      <c r="AF6364" s="94">
        <v>0.56248154652222249</v>
      </c>
      <c r="AG6364" s="94">
        <v>0.27642810205667312</v>
      </c>
      <c r="AJ6364" s="134"/>
      <c r="AK6364" s="134"/>
      <c r="AL6364" s="94"/>
      <c r="AM6364" s="94"/>
      <c r="AN6364" s="93"/>
      <c r="AO6364" s="93"/>
      <c r="AP6364" s="93"/>
      <c r="AQ6364" s="93"/>
      <c r="AR6364" s="93"/>
      <c r="AS6364" s="93"/>
    </row>
    <row r="6365" spans="1:45" s="51" customFormat="1" x14ac:dyDescent="0.2">
      <c r="A6365" s="51">
        <v>6507</v>
      </c>
      <c r="B6365" s="51">
        <v>20161214</v>
      </c>
      <c r="C6365" s="99">
        <v>42718</v>
      </c>
      <c r="D6365" s="104" t="s">
        <v>225</v>
      </c>
      <c r="E6365" s="51" t="s">
        <v>249</v>
      </c>
      <c r="F6365" s="51">
        <v>-80</v>
      </c>
      <c r="G6365" s="70">
        <v>19.687199999999905</v>
      </c>
      <c r="H6365" s="105">
        <v>-80.328119999999998</v>
      </c>
      <c r="I6365" s="51">
        <v>25</v>
      </c>
      <c r="J6365" s="70">
        <v>29.391000000000034</v>
      </c>
      <c r="K6365" s="105">
        <v>25.489850000000001</v>
      </c>
      <c r="L6365" s="101">
        <v>25.9</v>
      </c>
      <c r="M6365" s="102">
        <v>18.61</v>
      </c>
      <c r="N6365" s="95"/>
      <c r="O6365" s="95"/>
      <c r="P6365" s="95"/>
      <c r="Q6365" s="95"/>
      <c r="R6365" s="95"/>
      <c r="S6365" s="103">
        <v>3.5859999999999999</v>
      </c>
      <c r="T6365" s="103">
        <v>1.6E-2</v>
      </c>
      <c r="U6365" s="103">
        <v>11.279</v>
      </c>
      <c r="V6365" s="103">
        <v>1.177</v>
      </c>
      <c r="W6365" s="103">
        <f t="shared" si="4"/>
        <v>10.102</v>
      </c>
      <c r="X6365" s="103">
        <v>6.5380000000000003</v>
      </c>
      <c r="AA6365" s="102">
        <v>7.96</v>
      </c>
      <c r="AD6365" s="81">
        <v>14.865</v>
      </c>
      <c r="AF6365" s="94">
        <v>0.55532957472650235</v>
      </c>
      <c r="AG6365" s="94">
        <v>0.31937464934349868</v>
      </c>
      <c r="AJ6365" s="134"/>
      <c r="AK6365" s="134"/>
      <c r="AL6365" s="94"/>
      <c r="AM6365" s="94"/>
      <c r="AN6365" s="93"/>
      <c r="AO6365" s="93"/>
      <c r="AP6365" s="93"/>
      <c r="AQ6365" s="93"/>
      <c r="AR6365" s="93"/>
      <c r="AS6365" s="93"/>
    </row>
    <row r="6366" spans="1:45" s="51" customFormat="1" x14ac:dyDescent="0.2">
      <c r="A6366" s="51">
        <v>6508</v>
      </c>
      <c r="B6366" s="51">
        <v>20161214</v>
      </c>
      <c r="C6366" s="99">
        <v>42718</v>
      </c>
      <c r="D6366" s="104" t="s">
        <v>224</v>
      </c>
      <c r="E6366" s="51" t="s">
        <v>249</v>
      </c>
      <c r="F6366" s="51">
        <v>-80</v>
      </c>
      <c r="G6366" s="70">
        <v>19.672200000000259</v>
      </c>
      <c r="H6366" s="105">
        <v>-80.327870000000004</v>
      </c>
      <c r="I6366" s="51">
        <v>25</v>
      </c>
      <c r="J6366" s="70">
        <v>30.097799999999921</v>
      </c>
      <c r="K6366" s="105">
        <v>25.501629999999999</v>
      </c>
      <c r="L6366" s="101">
        <v>25.9</v>
      </c>
      <c r="M6366" s="102">
        <v>16.95</v>
      </c>
      <c r="N6366" s="95"/>
      <c r="O6366" s="95"/>
      <c r="P6366" s="95"/>
      <c r="Q6366" s="95"/>
      <c r="R6366" s="95"/>
      <c r="S6366" s="103">
        <v>5.766</v>
      </c>
      <c r="T6366" s="103">
        <v>2.1000000000000001E-2</v>
      </c>
      <c r="U6366" s="103">
        <v>27.396000000000001</v>
      </c>
      <c r="V6366" s="103">
        <v>1.2589999999999999</v>
      </c>
      <c r="W6366" s="103">
        <f t="shared" si="4"/>
        <v>26.137</v>
      </c>
      <c r="X6366" s="103">
        <v>10.471</v>
      </c>
      <c r="AA6366" s="102">
        <v>7.97</v>
      </c>
      <c r="AD6366" s="81">
        <v>33.161999999999999</v>
      </c>
      <c r="AF6366" s="94">
        <v>0.62348365889748236</v>
      </c>
      <c r="AG6366" s="94">
        <v>0.25122056517251867</v>
      </c>
      <c r="AJ6366" s="134"/>
      <c r="AK6366" s="134"/>
      <c r="AL6366" s="94"/>
      <c r="AM6366" s="94"/>
      <c r="AN6366" s="93"/>
      <c r="AO6366" s="93"/>
      <c r="AP6366" s="93"/>
      <c r="AQ6366" s="93"/>
      <c r="AR6366" s="93"/>
      <c r="AS6366" s="93"/>
    </row>
    <row r="6367" spans="1:45" s="51" customFormat="1" x14ac:dyDescent="0.2">
      <c r="A6367" s="51">
        <v>6509</v>
      </c>
      <c r="B6367" s="51">
        <v>20161214</v>
      </c>
      <c r="C6367" s="99">
        <v>42723</v>
      </c>
      <c r="D6367" s="98" t="s">
        <v>223</v>
      </c>
      <c r="E6367" s="51" t="s">
        <v>222</v>
      </c>
      <c r="F6367" s="51">
        <v>-80</v>
      </c>
      <c r="G6367" s="70">
        <v>20.755799999999738</v>
      </c>
      <c r="H6367" s="100">
        <v>-80.345929999999996</v>
      </c>
      <c r="I6367" s="51">
        <v>25</v>
      </c>
      <c r="J6367" s="70">
        <v>31.162800000000104</v>
      </c>
      <c r="K6367" s="100">
        <v>25.519380000000002</v>
      </c>
      <c r="L6367" s="101">
        <v>25.7</v>
      </c>
      <c r="M6367" s="102">
        <v>1.55</v>
      </c>
      <c r="N6367" s="95"/>
      <c r="O6367" s="95"/>
      <c r="P6367" s="95"/>
      <c r="Q6367" s="95"/>
      <c r="R6367" s="95"/>
      <c r="S6367" s="103">
        <v>18.468</v>
      </c>
      <c r="T6367" s="103">
        <v>0.13100000000000001</v>
      </c>
      <c r="U6367" s="103">
        <v>218</v>
      </c>
      <c r="V6367" s="103">
        <v>1.9430000000000001</v>
      </c>
      <c r="W6367" s="103">
        <f t="shared" si="4"/>
        <v>216.05699999999999</v>
      </c>
      <c r="X6367" s="103">
        <v>103.90600000000001</v>
      </c>
      <c r="AA6367" s="102">
        <v>7.24</v>
      </c>
      <c r="AD6367" s="81">
        <v>236.46799999999999</v>
      </c>
      <c r="AF6367" s="94">
        <v>1.4949724574171412</v>
      </c>
      <c r="AG6367" s="94">
        <v>0.88413251703477791</v>
      </c>
      <c r="AJ6367" s="134"/>
      <c r="AK6367" s="134"/>
      <c r="AL6367" s="94"/>
      <c r="AM6367" s="94"/>
      <c r="AN6367" s="93"/>
      <c r="AO6367" s="93"/>
      <c r="AP6367" s="93"/>
      <c r="AQ6367" s="93"/>
      <c r="AR6367" s="93"/>
      <c r="AS6367" s="93"/>
    </row>
    <row r="6368" spans="1:45" s="51" customFormat="1" x14ac:dyDescent="0.2">
      <c r="A6368" s="51">
        <v>6510</v>
      </c>
      <c r="B6368" s="51">
        <v>20161214</v>
      </c>
      <c r="C6368" s="99">
        <v>42723</v>
      </c>
      <c r="D6368" s="98" t="s">
        <v>221</v>
      </c>
      <c r="E6368" s="51" t="s">
        <v>222</v>
      </c>
      <c r="F6368" s="51">
        <v>-80</v>
      </c>
      <c r="G6368" s="70">
        <v>19.862400000000093</v>
      </c>
      <c r="H6368" s="100">
        <v>-80.331040000000002</v>
      </c>
      <c r="I6368" s="51">
        <v>25</v>
      </c>
      <c r="J6368" s="70">
        <v>31.150799999999919</v>
      </c>
      <c r="K6368" s="100">
        <v>25.519179999999999</v>
      </c>
      <c r="L6368" s="101">
        <v>25.7</v>
      </c>
      <c r="M6368" s="102">
        <v>3.03</v>
      </c>
      <c r="N6368" s="95"/>
      <c r="O6368" s="95"/>
      <c r="P6368" s="95"/>
      <c r="Q6368" s="95"/>
      <c r="R6368" s="95"/>
      <c r="S6368" s="103">
        <v>20.245000000000001</v>
      </c>
      <c r="T6368" s="103">
        <v>0.127</v>
      </c>
      <c r="U6368" s="103">
        <v>189.31200000000001</v>
      </c>
      <c r="V6368" s="103">
        <v>2.1560000000000001</v>
      </c>
      <c r="W6368" s="103">
        <f t="shared" si="4"/>
        <v>187.15600000000001</v>
      </c>
      <c r="X6368" s="103">
        <v>97.105000000000004</v>
      </c>
      <c r="AA6368" s="102">
        <v>7.32</v>
      </c>
      <c r="AD6368" s="81">
        <v>209.55700000000002</v>
      </c>
      <c r="AF6368" s="94">
        <v>1.5277873868327982</v>
      </c>
      <c r="AG6368" s="94">
        <v>1.1290341216018351</v>
      </c>
      <c r="AJ6368" s="134"/>
      <c r="AK6368" s="134"/>
      <c r="AL6368" s="94"/>
      <c r="AM6368" s="94"/>
      <c r="AN6368" s="93"/>
      <c r="AO6368" s="93"/>
      <c r="AP6368" s="93"/>
      <c r="AQ6368" s="93"/>
      <c r="AR6368" s="93"/>
      <c r="AS6368" s="93"/>
    </row>
    <row r="6369" spans="1:45" s="51" customFormat="1" x14ac:dyDescent="0.2">
      <c r="A6369" s="51">
        <v>6511</v>
      </c>
      <c r="B6369" s="51">
        <v>20161214</v>
      </c>
      <c r="C6369" s="99">
        <v>42723</v>
      </c>
      <c r="D6369" s="98" t="s">
        <v>220</v>
      </c>
      <c r="E6369" s="51" t="s">
        <v>219</v>
      </c>
      <c r="F6369" s="51">
        <v>-80</v>
      </c>
      <c r="G6369" s="70">
        <v>19.834199999999669</v>
      </c>
      <c r="H6369" s="100">
        <v>-80.330569999999994</v>
      </c>
      <c r="I6369" s="51">
        <v>25</v>
      </c>
      <c r="J6369" s="70">
        <v>32.218799999999987</v>
      </c>
      <c r="K6369" s="100">
        <v>25.53698</v>
      </c>
      <c r="L6369" s="101">
        <v>25.4</v>
      </c>
      <c r="M6369" s="102">
        <v>8.99</v>
      </c>
      <c r="N6369" s="95"/>
      <c r="O6369" s="95"/>
      <c r="P6369" s="95"/>
      <c r="Q6369" s="95"/>
      <c r="R6369" s="95"/>
      <c r="S6369" s="103">
        <v>21.071999999999999</v>
      </c>
      <c r="T6369" s="103">
        <v>4.9000000000000002E-2</v>
      </c>
      <c r="U6369" s="103">
        <v>26.720000000000002</v>
      </c>
      <c r="V6369" s="103">
        <v>1.607</v>
      </c>
      <c r="W6369" s="103">
        <f t="shared" si="4"/>
        <v>25.113000000000003</v>
      </c>
      <c r="X6369" s="103">
        <v>20.888000000000002</v>
      </c>
      <c r="AA6369" s="102">
        <v>7.68</v>
      </c>
      <c r="AD6369" s="81">
        <v>47.792000000000002</v>
      </c>
      <c r="AF6369" s="94">
        <v>0.89925527725598398</v>
      </c>
      <c r="AG6369" s="94">
        <v>0.47945302700486891</v>
      </c>
      <c r="AJ6369" s="134"/>
      <c r="AK6369" s="134"/>
      <c r="AL6369" s="94"/>
      <c r="AM6369" s="94"/>
      <c r="AN6369" s="93"/>
      <c r="AO6369" s="93"/>
      <c r="AP6369" s="93"/>
      <c r="AQ6369" s="93"/>
      <c r="AR6369" s="93"/>
      <c r="AS6369" s="93"/>
    </row>
    <row r="6370" spans="1:45" s="51" customFormat="1" x14ac:dyDescent="0.2">
      <c r="A6370" s="51">
        <v>6512</v>
      </c>
      <c r="B6370" s="51">
        <v>20161214</v>
      </c>
      <c r="C6370" s="99">
        <v>42723</v>
      </c>
      <c r="D6370" s="98" t="s">
        <v>218</v>
      </c>
      <c r="E6370" s="51" t="s">
        <v>219</v>
      </c>
      <c r="F6370" s="51">
        <v>-80</v>
      </c>
      <c r="G6370" s="70">
        <v>19.720800000000338</v>
      </c>
      <c r="H6370" s="100">
        <v>-80.328680000000006</v>
      </c>
      <c r="I6370" s="51">
        <v>25</v>
      </c>
      <c r="J6370" s="70">
        <v>32.451599999999914</v>
      </c>
      <c r="K6370" s="100">
        <v>25.540859999999999</v>
      </c>
      <c r="L6370" s="101">
        <v>25.4</v>
      </c>
      <c r="M6370" s="102">
        <v>10.56</v>
      </c>
      <c r="N6370" s="95"/>
      <c r="O6370" s="95"/>
      <c r="P6370" s="95"/>
      <c r="Q6370" s="95"/>
      <c r="R6370" s="95"/>
      <c r="S6370" s="103">
        <v>15.412000000000001</v>
      </c>
      <c r="T6370" s="103">
        <v>0.12</v>
      </c>
      <c r="U6370" s="103">
        <v>25.152000000000001</v>
      </c>
      <c r="V6370" s="103">
        <v>1.716</v>
      </c>
      <c r="W6370" s="103">
        <f t="shared" si="4"/>
        <v>23.436</v>
      </c>
      <c r="X6370" s="103">
        <v>38.173999999999999</v>
      </c>
      <c r="AA6370" s="102">
        <v>7.82</v>
      </c>
      <c r="AD6370" s="81">
        <v>40.564</v>
      </c>
      <c r="AF6370" s="94">
        <v>1.6924930902459994</v>
      </c>
      <c r="AG6370" s="94">
        <v>1.1217011207788392</v>
      </c>
      <c r="AJ6370" s="134"/>
      <c r="AK6370" s="134"/>
      <c r="AL6370" s="94"/>
      <c r="AM6370" s="94"/>
      <c r="AN6370" s="93"/>
      <c r="AO6370" s="93"/>
      <c r="AP6370" s="93"/>
      <c r="AQ6370" s="93"/>
      <c r="AR6370" s="93"/>
      <c r="AS6370" s="93"/>
    </row>
    <row r="6371" spans="1:45" s="51" customFormat="1" x14ac:dyDescent="0.2">
      <c r="A6371" s="51">
        <v>6513</v>
      </c>
      <c r="B6371" s="51">
        <v>20161214</v>
      </c>
      <c r="C6371" s="99">
        <v>42723</v>
      </c>
      <c r="D6371" s="104" t="s">
        <v>216</v>
      </c>
      <c r="E6371" s="51" t="s">
        <v>249</v>
      </c>
      <c r="F6371" s="51">
        <v>-80</v>
      </c>
      <c r="G6371" s="70">
        <v>18.157200000000273</v>
      </c>
      <c r="H6371" s="105">
        <v>-80.302620000000005</v>
      </c>
      <c r="I6371" s="51">
        <v>25</v>
      </c>
      <c r="J6371" s="70">
        <v>33.777000000000044</v>
      </c>
      <c r="K6371" s="105">
        <v>25.562950000000001</v>
      </c>
      <c r="L6371" s="101">
        <v>25.8</v>
      </c>
      <c r="M6371" s="102">
        <v>15.69</v>
      </c>
      <c r="N6371" s="95"/>
      <c r="O6371" s="95"/>
      <c r="P6371" s="95"/>
      <c r="Q6371" s="95"/>
      <c r="R6371" s="95"/>
      <c r="S6371" s="103">
        <v>3.3610000000000002</v>
      </c>
      <c r="T6371" s="103">
        <v>5.0999999999999997E-2</v>
      </c>
      <c r="U6371" s="103">
        <v>3.3849999999999998</v>
      </c>
      <c r="V6371" s="103">
        <v>0.70699999999999996</v>
      </c>
      <c r="W6371" s="103">
        <f t="shared" si="4"/>
        <v>2.6779999999999999</v>
      </c>
      <c r="X6371" s="103">
        <v>17.103999999999999</v>
      </c>
      <c r="AA6371" s="102">
        <v>7.98</v>
      </c>
      <c r="AD6371" s="81">
        <v>6.7460000000000004</v>
      </c>
      <c r="AF6371" s="94">
        <v>0.48843760322535557</v>
      </c>
      <c r="AG6371" s="94">
        <v>0.2459683421956001</v>
      </c>
      <c r="AJ6371" s="134"/>
      <c r="AK6371" s="134"/>
      <c r="AL6371" s="94"/>
      <c r="AM6371" s="94"/>
      <c r="AN6371" s="93"/>
      <c r="AO6371" s="93"/>
      <c r="AP6371" s="93"/>
      <c r="AQ6371" s="93"/>
      <c r="AR6371" s="93"/>
      <c r="AS6371" s="93"/>
    </row>
    <row r="6372" spans="1:45" s="51" customFormat="1" x14ac:dyDescent="0.2">
      <c r="A6372" s="51">
        <v>6514</v>
      </c>
      <c r="B6372" s="51">
        <v>20161214</v>
      </c>
      <c r="C6372" s="99">
        <v>42723</v>
      </c>
      <c r="D6372" s="98" t="s">
        <v>215</v>
      </c>
      <c r="E6372" s="51" t="s">
        <v>249</v>
      </c>
      <c r="F6372" s="51">
        <v>-80</v>
      </c>
      <c r="G6372" s="70">
        <v>18.148199999999974</v>
      </c>
      <c r="H6372" s="100">
        <v>-80.30247</v>
      </c>
      <c r="I6372" s="51">
        <v>25</v>
      </c>
      <c r="J6372" s="70">
        <v>36.833400000000083</v>
      </c>
      <c r="K6372" s="100">
        <v>25.613890000000001</v>
      </c>
      <c r="L6372" s="101">
        <v>26</v>
      </c>
      <c r="M6372" s="102">
        <v>18.72</v>
      </c>
      <c r="N6372" s="95"/>
      <c r="O6372" s="95"/>
      <c r="P6372" s="95"/>
      <c r="Q6372" s="95"/>
      <c r="R6372" s="95"/>
      <c r="S6372" s="103">
        <v>1.3759999999999999</v>
      </c>
      <c r="T6372" s="103">
        <v>5.3999999999999999E-2</v>
      </c>
      <c r="U6372" s="103">
        <v>0.30499999999999999</v>
      </c>
      <c r="V6372" s="103">
        <v>0.13400000000000001</v>
      </c>
      <c r="W6372" s="103">
        <f t="shared" si="4"/>
        <v>0.17099999999999999</v>
      </c>
      <c r="X6372" s="106">
        <v>17.861999999999998</v>
      </c>
      <c r="AA6372" s="102">
        <v>7.99</v>
      </c>
      <c r="AD6372" s="81">
        <v>1.6809999999999998</v>
      </c>
      <c r="AF6372" s="94">
        <v>0.75348126389027714</v>
      </c>
      <c r="AG6372" s="94">
        <v>0.35985346345376001</v>
      </c>
      <c r="AJ6372" s="134"/>
      <c r="AK6372" s="134"/>
      <c r="AL6372" s="94"/>
      <c r="AM6372" s="94"/>
      <c r="AN6372" s="93"/>
      <c r="AO6372" s="93"/>
      <c r="AP6372" s="93"/>
      <c r="AQ6372" s="93"/>
      <c r="AR6372" s="93"/>
      <c r="AS6372" s="93"/>
    </row>
    <row r="6373" spans="1:45" s="51" customFormat="1" x14ac:dyDescent="0.2">
      <c r="A6373" s="51">
        <v>6515</v>
      </c>
      <c r="B6373" s="51">
        <v>20161214</v>
      </c>
      <c r="C6373" s="99">
        <v>42723</v>
      </c>
      <c r="D6373" s="98" t="s">
        <v>212</v>
      </c>
      <c r="E6373" s="51" t="s">
        <v>209</v>
      </c>
      <c r="F6373" s="51">
        <v>-80</v>
      </c>
      <c r="G6373" s="70">
        <v>16.986599999999612</v>
      </c>
      <c r="H6373" s="100">
        <v>-80.283109999999994</v>
      </c>
      <c r="I6373" s="51">
        <v>25</v>
      </c>
      <c r="J6373" s="70">
        <v>40.174139999999952</v>
      </c>
      <c r="K6373" s="100">
        <v>25.669568999999999</v>
      </c>
      <c r="L6373" s="101">
        <v>25.5</v>
      </c>
      <c r="M6373" s="102">
        <v>2.54</v>
      </c>
      <c r="N6373" s="95"/>
      <c r="O6373" s="95"/>
      <c r="P6373" s="95"/>
      <c r="Q6373" s="95"/>
      <c r="R6373" s="95"/>
      <c r="S6373" s="103">
        <v>21.382999999999999</v>
      </c>
      <c r="T6373" s="103">
        <v>0.44700000000000001</v>
      </c>
      <c r="U6373" s="103">
        <v>2.9980000000000002</v>
      </c>
      <c r="V6373" s="103">
        <v>0.91600000000000004</v>
      </c>
      <c r="W6373" s="103">
        <f t="shared" si="4"/>
        <v>2.0820000000000003</v>
      </c>
      <c r="X6373" s="106">
        <v>263.66800000000001</v>
      </c>
      <c r="AA6373" s="102">
        <v>7.93</v>
      </c>
      <c r="AD6373" s="81">
        <v>24.381</v>
      </c>
      <c r="AF6373" s="94">
        <v>1.3403636553626037</v>
      </c>
      <c r="AG6373" s="94">
        <v>0.56477176775881666</v>
      </c>
      <c r="AJ6373" s="134"/>
      <c r="AK6373" s="134"/>
      <c r="AL6373" s="94"/>
      <c r="AM6373" s="94"/>
      <c r="AN6373" s="93"/>
      <c r="AO6373" s="93"/>
      <c r="AP6373" s="93"/>
      <c r="AQ6373" s="93"/>
      <c r="AR6373" s="93"/>
      <c r="AS6373" s="93"/>
    </row>
    <row r="6374" spans="1:45" s="51" customFormat="1" x14ac:dyDescent="0.2">
      <c r="A6374" s="51">
        <v>6516</v>
      </c>
      <c r="B6374" s="51">
        <v>20161214</v>
      </c>
      <c r="C6374" s="99">
        <v>42723</v>
      </c>
      <c r="D6374" s="98" t="s">
        <v>211</v>
      </c>
      <c r="E6374" s="51" t="s">
        <v>209</v>
      </c>
      <c r="F6374" s="51">
        <v>-80</v>
      </c>
      <c r="G6374" s="70">
        <v>16.771200000000306</v>
      </c>
      <c r="H6374" s="100">
        <v>-80.279520000000005</v>
      </c>
      <c r="I6374" s="51">
        <v>25</v>
      </c>
      <c r="J6374" s="70">
        <v>39.966000000000008</v>
      </c>
      <c r="K6374" s="100">
        <v>25.6661</v>
      </c>
      <c r="L6374" s="101">
        <v>25.5</v>
      </c>
      <c r="M6374" s="102">
        <v>2.33</v>
      </c>
      <c r="N6374" s="95"/>
      <c r="O6374" s="95"/>
      <c r="P6374" s="95"/>
      <c r="Q6374" s="95"/>
      <c r="R6374" s="95"/>
      <c r="S6374" s="103">
        <v>21.472999999999999</v>
      </c>
      <c r="T6374" s="103">
        <v>0.33200000000000002</v>
      </c>
      <c r="U6374" s="103">
        <v>6.4009999999999998</v>
      </c>
      <c r="V6374" s="103">
        <v>0.997</v>
      </c>
      <c r="W6374" s="103">
        <f t="shared" si="4"/>
        <v>5.4039999999999999</v>
      </c>
      <c r="X6374" s="106">
        <v>209.24799999999999</v>
      </c>
      <c r="AA6374" s="102">
        <v>7.75</v>
      </c>
      <c r="AD6374" s="81">
        <v>27.873999999999999</v>
      </c>
      <c r="AF6374" s="94">
        <v>1.2558021064837952</v>
      </c>
      <c r="AG6374" s="94">
        <v>0.51602938032592238</v>
      </c>
      <c r="AJ6374" s="134"/>
      <c r="AK6374" s="134"/>
      <c r="AL6374" s="94"/>
      <c r="AM6374" s="94"/>
      <c r="AN6374" s="93"/>
      <c r="AO6374" s="93"/>
      <c r="AP6374" s="93"/>
      <c r="AQ6374" s="93"/>
      <c r="AR6374" s="93"/>
      <c r="AS6374" s="93"/>
    </row>
    <row r="6375" spans="1:45" s="51" customFormat="1" x14ac:dyDescent="0.2">
      <c r="A6375" s="51">
        <v>6517</v>
      </c>
      <c r="B6375" s="51">
        <v>20161214</v>
      </c>
      <c r="C6375" s="99">
        <v>42723</v>
      </c>
      <c r="D6375" s="104" t="s">
        <v>210</v>
      </c>
      <c r="E6375" s="51" t="s">
        <v>249</v>
      </c>
      <c r="F6375" s="51">
        <v>-80</v>
      </c>
      <c r="G6375" s="70">
        <v>15.940800000000195</v>
      </c>
      <c r="H6375" s="105">
        <v>-80.265680000000003</v>
      </c>
      <c r="I6375" s="51">
        <v>25</v>
      </c>
      <c r="J6375" s="70">
        <v>39.349800000000101</v>
      </c>
      <c r="K6375" s="105">
        <v>25.655830000000002</v>
      </c>
      <c r="L6375" s="101">
        <v>26.8</v>
      </c>
      <c r="M6375" s="102">
        <v>14.1</v>
      </c>
      <c r="N6375" s="95"/>
      <c r="O6375" s="95"/>
      <c r="P6375" s="95"/>
      <c r="Q6375" s="95"/>
      <c r="R6375" s="95"/>
      <c r="S6375" s="103">
        <v>11.612</v>
      </c>
      <c r="T6375" s="103">
        <v>6.5000000000000002E-2</v>
      </c>
      <c r="U6375" s="103">
        <v>0.73399999999999999</v>
      </c>
      <c r="V6375" s="103">
        <v>0.40799999999999997</v>
      </c>
      <c r="W6375" s="103">
        <f t="shared" si="4"/>
        <v>0.32600000000000001</v>
      </c>
      <c r="X6375" s="106">
        <v>35.494</v>
      </c>
      <c r="AA6375" s="102">
        <v>7.72</v>
      </c>
      <c r="AD6375" s="81">
        <v>12.346</v>
      </c>
      <c r="AF6375" s="94">
        <v>1.2709474585217908</v>
      </c>
      <c r="AG6375" s="94">
        <v>0.61629067685407679</v>
      </c>
      <c r="AJ6375" s="134"/>
      <c r="AK6375" s="134"/>
      <c r="AL6375" s="94"/>
      <c r="AM6375" s="94"/>
      <c r="AN6375" s="93"/>
      <c r="AO6375" s="93"/>
      <c r="AP6375" s="93"/>
      <c r="AQ6375" s="93"/>
      <c r="AR6375" s="93"/>
      <c r="AS6375" s="93"/>
    </row>
    <row r="6376" spans="1:45" s="51" customFormat="1" x14ac:dyDescent="0.2">
      <c r="A6376" s="51">
        <v>6518</v>
      </c>
      <c r="B6376" s="51">
        <v>20161214</v>
      </c>
      <c r="C6376" s="99">
        <v>42723</v>
      </c>
      <c r="D6376" s="104" t="s">
        <v>251</v>
      </c>
      <c r="E6376" s="51" t="s">
        <v>202</v>
      </c>
      <c r="F6376" s="51">
        <v>-80</v>
      </c>
      <c r="G6376" s="70">
        <v>15.680999999999585</v>
      </c>
      <c r="H6376" s="107">
        <v>-80.261349999999993</v>
      </c>
      <c r="I6376" s="51">
        <v>25</v>
      </c>
      <c r="J6376" s="70">
        <v>42.356166666666653</v>
      </c>
      <c r="K6376" s="107">
        <v>25.705936111111111</v>
      </c>
      <c r="L6376" s="101">
        <v>25.9</v>
      </c>
      <c r="M6376" s="102">
        <v>16.739999999999998</v>
      </c>
      <c r="N6376" s="95"/>
      <c r="O6376" s="95"/>
      <c r="P6376" s="95"/>
      <c r="Q6376" s="95"/>
      <c r="R6376" s="95"/>
      <c r="S6376" s="103">
        <v>4.016</v>
      </c>
      <c r="T6376" s="103">
        <v>0.30599999999999999</v>
      </c>
      <c r="U6376" s="103">
        <v>15.65</v>
      </c>
      <c r="V6376" s="103">
        <v>0.34599999999999997</v>
      </c>
      <c r="W6376" s="103">
        <f t="shared" si="4"/>
        <v>15.304</v>
      </c>
      <c r="X6376" s="106">
        <v>20.448</v>
      </c>
      <c r="AA6376" s="102">
        <v>7.67</v>
      </c>
      <c r="AD6376" s="81">
        <v>19.666</v>
      </c>
      <c r="AF6376" s="94">
        <v>2.3052487914499014</v>
      </c>
      <c r="AG6376" s="94">
        <v>1.3291349166038864</v>
      </c>
      <c r="AJ6376" s="134"/>
      <c r="AK6376" s="134"/>
      <c r="AL6376" s="94"/>
      <c r="AM6376" s="94"/>
      <c r="AN6376" s="93"/>
      <c r="AO6376" s="93"/>
      <c r="AP6376" s="93"/>
      <c r="AQ6376" s="93"/>
      <c r="AR6376" s="93"/>
      <c r="AS6376" s="93"/>
    </row>
    <row r="6377" spans="1:45" s="51" customFormat="1" x14ac:dyDescent="0.2">
      <c r="A6377" s="51">
        <v>6519</v>
      </c>
      <c r="B6377" s="51">
        <v>20161214</v>
      </c>
      <c r="C6377" s="99">
        <v>42723</v>
      </c>
      <c r="D6377" s="104" t="s">
        <v>252</v>
      </c>
      <c r="E6377" s="51" t="s">
        <v>202</v>
      </c>
      <c r="F6377" s="51">
        <v>-80</v>
      </c>
      <c r="G6377" s="70">
        <v>16.038333333333128</v>
      </c>
      <c r="H6377" s="107">
        <v>-80.267305555555552</v>
      </c>
      <c r="I6377" s="51">
        <v>25</v>
      </c>
      <c r="J6377" s="70">
        <v>42.714833333333431</v>
      </c>
      <c r="K6377" s="107">
        <v>25.711913888888891</v>
      </c>
      <c r="L6377" s="101">
        <v>26.6</v>
      </c>
      <c r="M6377" s="102">
        <v>16.96</v>
      </c>
      <c r="N6377" s="95"/>
      <c r="O6377" s="95"/>
      <c r="P6377" s="95"/>
      <c r="Q6377" s="95"/>
      <c r="R6377" s="95"/>
      <c r="S6377" s="103">
        <v>2.8</v>
      </c>
      <c r="T6377" s="103">
        <v>0.45200000000000001</v>
      </c>
      <c r="U6377" s="103">
        <v>14.868</v>
      </c>
      <c r="V6377" s="103">
        <v>0.17499999999999999</v>
      </c>
      <c r="W6377" s="103">
        <f t="shared" si="4"/>
        <v>14.693</v>
      </c>
      <c r="X6377" s="106">
        <v>15.920999999999999</v>
      </c>
      <c r="AA6377" s="102">
        <v>7.57</v>
      </c>
      <c r="AD6377" s="81">
        <v>17.667999999999999</v>
      </c>
      <c r="AF6377" s="94">
        <v>2.0162249900581539</v>
      </c>
      <c r="AG6377" s="94">
        <v>1.2219497961802954</v>
      </c>
      <c r="AJ6377" s="134"/>
      <c r="AK6377" s="134"/>
      <c r="AL6377" s="94"/>
      <c r="AM6377" s="94"/>
      <c r="AN6377" s="93"/>
      <c r="AO6377" s="93"/>
      <c r="AP6377" s="93"/>
      <c r="AQ6377" s="93"/>
      <c r="AR6377" s="93"/>
      <c r="AS6377" s="93"/>
    </row>
    <row r="6378" spans="1:45" s="51" customFormat="1" x14ac:dyDescent="0.2">
      <c r="A6378" s="51">
        <v>6520</v>
      </c>
      <c r="B6378" s="51">
        <v>20161214</v>
      </c>
      <c r="C6378" s="99">
        <v>42723</v>
      </c>
      <c r="D6378" s="104" t="s">
        <v>253</v>
      </c>
      <c r="E6378" s="51" t="s">
        <v>202</v>
      </c>
      <c r="F6378" s="51">
        <v>-80</v>
      </c>
      <c r="G6378" s="70">
        <v>16.305299999999932</v>
      </c>
      <c r="H6378" s="107">
        <v>-80.271754999999999</v>
      </c>
      <c r="I6378" s="51">
        <v>25</v>
      </c>
      <c r="J6378" s="70">
        <v>43.780019999999951</v>
      </c>
      <c r="K6378" s="107">
        <v>25.729666999999999</v>
      </c>
      <c r="L6378" s="101">
        <v>26.9</v>
      </c>
      <c r="M6378" s="102">
        <v>7.83</v>
      </c>
      <c r="N6378" s="95"/>
      <c r="O6378" s="95"/>
      <c r="P6378" s="95"/>
      <c r="Q6378" s="95"/>
      <c r="R6378" s="95"/>
      <c r="S6378" s="103">
        <v>3.101</v>
      </c>
      <c r="T6378" s="103">
        <v>1.105</v>
      </c>
      <c r="U6378" s="103">
        <v>40.799999999999997</v>
      </c>
      <c r="V6378" s="103">
        <v>1.397</v>
      </c>
      <c r="W6378" s="103">
        <f t="shared" si="4"/>
        <v>39.402999999999999</v>
      </c>
      <c r="X6378" s="106">
        <v>161.57499999999999</v>
      </c>
      <c r="AA6378" s="102">
        <v>7.52</v>
      </c>
      <c r="AD6378" s="81">
        <v>43.900999999999996</v>
      </c>
      <c r="AF6378" s="94">
        <v>8.6707140417524347</v>
      </c>
      <c r="AG6378" s="94">
        <v>1.431996316685419</v>
      </c>
      <c r="AJ6378" s="134"/>
      <c r="AK6378" s="134"/>
      <c r="AL6378" s="94"/>
      <c r="AM6378" s="94"/>
      <c r="AN6378" s="93"/>
      <c r="AO6378" s="93"/>
      <c r="AP6378" s="93"/>
      <c r="AQ6378" s="93"/>
      <c r="AR6378" s="93"/>
      <c r="AS6378" s="93"/>
    </row>
    <row r="6379" spans="1:45" s="51" customFormat="1" x14ac:dyDescent="0.2">
      <c r="A6379" s="51">
        <v>6521</v>
      </c>
      <c r="B6379" s="51">
        <v>20161214</v>
      </c>
      <c r="C6379" s="99">
        <v>42723</v>
      </c>
      <c r="D6379" s="104" t="s">
        <v>254</v>
      </c>
      <c r="E6379" s="51" t="s">
        <v>202</v>
      </c>
      <c r="F6379" s="51">
        <v>-80</v>
      </c>
      <c r="G6379" s="70">
        <v>16.467539999999588</v>
      </c>
      <c r="H6379" s="107">
        <v>-80.274458999999993</v>
      </c>
      <c r="I6379" s="51">
        <v>25</v>
      </c>
      <c r="J6379" s="70">
        <v>44.066940000000088</v>
      </c>
      <c r="K6379" s="107">
        <v>25.734449000000001</v>
      </c>
      <c r="L6379" s="101">
        <v>26.7</v>
      </c>
      <c r="M6379" s="102">
        <v>5.54</v>
      </c>
      <c r="N6379" s="95"/>
      <c r="O6379" s="95"/>
      <c r="P6379" s="95"/>
      <c r="Q6379" s="95"/>
      <c r="R6379" s="95"/>
      <c r="S6379" s="103">
        <v>5.6210000000000004</v>
      </c>
      <c r="T6379" s="103">
        <v>1.3480000000000001</v>
      </c>
      <c r="U6379" s="103">
        <v>29.712</v>
      </c>
      <c r="V6379" s="103">
        <v>1.722</v>
      </c>
      <c r="W6379" s="103">
        <f t="shared" si="4"/>
        <v>27.99</v>
      </c>
      <c r="X6379" s="106">
        <v>300.39800000000002</v>
      </c>
      <c r="AA6379" s="102">
        <v>7.51</v>
      </c>
      <c r="AD6379" s="81">
        <v>35.332999999999998</v>
      </c>
      <c r="AF6379" s="94">
        <v>10.797373890420975</v>
      </c>
      <c r="AG6379" s="94">
        <v>3.1038815050471156</v>
      </c>
      <c r="AJ6379" s="134"/>
      <c r="AK6379" s="134"/>
      <c r="AL6379" s="94"/>
      <c r="AM6379" s="94"/>
      <c r="AN6379" s="93"/>
      <c r="AO6379" s="93"/>
      <c r="AP6379" s="93"/>
      <c r="AQ6379" s="93"/>
      <c r="AR6379" s="93"/>
      <c r="AS6379" s="93"/>
    </row>
    <row r="6380" spans="1:45" s="51" customFormat="1" x14ac:dyDescent="0.2">
      <c r="A6380" s="51">
        <v>6522</v>
      </c>
      <c r="B6380" s="51">
        <v>20161214</v>
      </c>
      <c r="C6380" s="99">
        <v>42723</v>
      </c>
      <c r="D6380" s="104" t="s">
        <v>255</v>
      </c>
      <c r="E6380" s="51" t="s">
        <v>202</v>
      </c>
      <c r="F6380" s="51">
        <v>-80</v>
      </c>
      <c r="G6380" s="70">
        <v>16.070833333332928</v>
      </c>
      <c r="H6380" s="107">
        <v>-80.267847222222215</v>
      </c>
      <c r="I6380" s="51">
        <v>25</v>
      </c>
      <c r="J6380" s="70">
        <v>42.497833333333261</v>
      </c>
      <c r="K6380" s="107">
        <v>25.708297222222221</v>
      </c>
      <c r="L6380" s="101">
        <v>26.7</v>
      </c>
      <c r="M6380" s="102">
        <v>9.8800000000000008</v>
      </c>
      <c r="N6380" s="95"/>
      <c r="O6380" s="95"/>
      <c r="P6380" s="95"/>
      <c r="Q6380" s="95"/>
      <c r="R6380" s="95"/>
      <c r="S6380" s="103">
        <v>3.5329999999999999</v>
      </c>
      <c r="T6380" s="103">
        <v>2.0659999999999998</v>
      </c>
      <c r="U6380" s="103">
        <v>34.08</v>
      </c>
      <c r="V6380" s="103">
        <v>0.59699999999999998</v>
      </c>
      <c r="W6380" s="103">
        <f t="shared" si="4"/>
        <v>33.482999999999997</v>
      </c>
      <c r="X6380" s="106">
        <v>103.09699999999999</v>
      </c>
      <c r="AA6380" s="102">
        <v>7.39</v>
      </c>
      <c r="AD6380" s="81">
        <v>37.613</v>
      </c>
      <c r="AF6380" s="94">
        <v>1.8666646386829477</v>
      </c>
      <c r="AG6380" s="94">
        <v>0.73523071080843871</v>
      </c>
      <c r="AJ6380" s="134"/>
      <c r="AK6380" s="134"/>
      <c r="AL6380" s="94"/>
      <c r="AM6380" s="94"/>
      <c r="AN6380" s="93"/>
      <c r="AO6380" s="93"/>
      <c r="AP6380" s="93"/>
      <c r="AQ6380" s="93"/>
      <c r="AR6380" s="93"/>
      <c r="AS6380" s="93"/>
    </row>
    <row r="6381" spans="1:45" s="51" customFormat="1" x14ac:dyDescent="0.2">
      <c r="A6381" s="51">
        <v>6523</v>
      </c>
      <c r="B6381" s="51">
        <v>20161214</v>
      </c>
      <c r="C6381" s="99">
        <v>42723</v>
      </c>
      <c r="D6381" s="104" t="s">
        <v>256</v>
      </c>
      <c r="E6381" s="51" t="s">
        <v>202</v>
      </c>
      <c r="F6381" s="51">
        <v>-80</v>
      </c>
      <c r="G6381" s="70">
        <v>16.769166666666706</v>
      </c>
      <c r="H6381" s="107">
        <v>-80.279486111111112</v>
      </c>
      <c r="I6381" s="51">
        <v>25</v>
      </c>
      <c r="J6381" s="70">
        <v>42.633000000000081</v>
      </c>
      <c r="K6381" s="107">
        <v>25.710550000000001</v>
      </c>
      <c r="L6381" s="101">
        <v>27.4</v>
      </c>
      <c r="M6381" s="102">
        <v>7.77</v>
      </c>
      <c r="N6381" s="95"/>
      <c r="O6381" s="95"/>
      <c r="P6381" s="95"/>
      <c r="Q6381" s="95"/>
      <c r="R6381" s="95"/>
      <c r="S6381" s="103">
        <v>3.8039999999999998</v>
      </c>
      <c r="T6381" s="103">
        <v>1.28</v>
      </c>
      <c r="U6381" s="103">
        <v>24.416</v>
      </c>
      <c r="V6381" s="103">
        <v>0.69</v>
      </c>
      <c r="W6381" s="103">
        <f t="shared" si="4"/>
        <v>23.725999999999999</v>
      </c>
      <c r="X6381" s="106">
        <v>132.32599999999999</v>
      </c>
      <c r="AA6381" s="102">
        <v>7.54</v>
      </c>
      <c r="AD6381" s="81">
        <v>28.22</v>
      </c>
      <c r="AF6381" s="94">
        <v>5.085683003091912</v>
      </c>
      <c r="AG6381" s="94">
        <v>1.3431461846812769</v>
      </c>
      <c r="AJ6381" s="134"/>
      <c r="AK6381" s="134"/>
      <c r="AL6381" s="94"/>
      <c r="AM6381" s="94"/>
      <c r="AN6381" s="93"/>
      <c r="AO6381" s="93"/>
      <c r="AP6381" s="93"/>
      <c r="AQ6381" s="93"/>
      <c r="AR6381" s="93"/>
      <c r="AS6381" s="93"/>
    </row>
    <row r="6382" spans="1:45" s="51" customFormat="1" x14ac:dyDescent="0.2">
      <c r="A6382" s="51">
        <v>6524</v>
      </c>
      <c r="B6382" s="51">
        <v>20161214</v>
      </c>
      <c r="C6382" s="99">
        <v>42723</v>
      </c>
      <c r="D6382" s="104" t="s">
        <v>257</v>
      </c>
      <c r="E6382" s="51" t="s">
        <v>202</v>
      </c>
      <c r="F6382" s="51">
        <v>-80</v>
      </c>
      <c r="G6382" s="70">
        <v>14.835500000000081</v>
      </c>
      <c r="H6382" s="107">
        <v>-80.247258333333335</v>
      </c>
      <c r="I6382" s="51">
        <v>25</v>
      </c>
      <c r="J6382" s="70">
        <v>42.238166666666572</v>
      </c>
      <c r="K6382" s="107">
        <v>25.703969444444443</v>
      </c>
      <c r="L6382" s="101">
        <v>26.1</v>
      </c>
      <c r="M6382" s="102">
        <v>21.13</v>
      </c>
      <c r="N6382" s="95"/>
      <c r="O6382" s="95"/>
      <c r="P6382" s="95"/>
      <c r="Q6382" s="95"/>
      <c r="R6382" s="95"/>
      <c r="S6382" s="103">
        <v>6.0270000000000001</v>
      </c>
      <c r="T6382" s="103">
        <v>0.26500000000000001</v>
      </c>
      <c r="U6382" s="103">
        <v>16.579000000000001</v>
      </c>
      <c r="V6382" s="103">
        <v>0.626</v>
      </c>
      <c r="W6382" s="103">
        <f t="shared" si="4"/>
        <v>15.953000000000001</v>
      </c>
      <c r="X6382" s="106">
        <v>23.236000000000001</v>
      </c>
      <c r="AA6382" s="102">
        <v>7.59</v>
      </c>
      <c r="AD6382" s="81">
        <v>22.606000000000002</v>
      </c>
      <c r="AF6382" s="94">
        <v>3.8759480090570202</v>
      </c>
      <c r="AG6382" s="94">
        <v>1.6685083049445475</v>
      </c>
      <c r="AJ6382" s="134"/>
      <c r="AK6382" s="134"/>
      <c r="AL6382" s="94"/>
      <c r="AM6382" s="94"/>
      <c r="AN6382" s="93"/>
      <c r="AO6382" s="93"/>
      <c r="AP6382" s="93"/>
      <c r="AQ6382" s="93"/>
      <c r="AR6382" s="93"/>
      <c r="AS6382" s="93"/>
    </row>
    <row r="6383" spans="1:45" s="51" customFormat="1" x14ac:dyDescent="0.2">
      <c r="A6383" s="51">
        <v>6525</v>
      </c>
      <c r="B6383" s="51">
        <v>20161214</v>
      </c>
      <c r="C6383" s="99">
        <v>42723</v>
      </c>
      <c r="D6383" s="104" t="s">
        <v>200</v>
      </c>
      <c r="E6383" s="51" t="s">
        <v>249</v>
      </c>
      <c r="F6383" s="51">
        <v>-80</v>
      </c>
      <c r="G6383" s="70">
        <v>13.46160000000026</v>
      </c>
      <c r="H6383" s="104">
        <v>-80.224360000000004</v>
      </c>
      <c r="I6383" s="51">
        <v>25</v>
      </c>
      <c r="J6383" s="70">
        <v>43.847399999999936</v>
      </c>
      <c r="K6383" s="104">
        <v>25.730789999999999</v>
      </c>
      <c r="L6383" s="101">
        <v>26.2</v>
      </c>
      <c r="M6383" s="102">
        <v>24.56</v>
      </c>
      <c r="N6383" s="95"/>
      <c r="O6383" s="95"/>
      <c r="P6383" s="95"/>
      <c r="Q6383" s="95"/>
      <c r="R6383" s="95"/>
      <c r="S6383" s="103">
        <v>7.0110000000000001</v>
      </c>
      <c r="T6383" s="103">
        <v>0.05</v>
      </c>
      <c r="U6383" s="103">
        <v>2.6080000000000001</v>
      </c>
      <c r="V6383" s="103">
        <v>0.61099999999999999</v>
      </c>
      <c r="W6383" s="103">
        <f t="shared" si="4"/>
        <v>1.9970000000000001</v>
      </c>
      <c r="X6383" s="103">
        <v>10.962</v>
      </c>
      <c r="AA6383" s="102">
        <v>7.86</v>
      </c>
      <c r="AD6383" s="81">
        <v>9.6189999999999998</v>
      </c>
      <c r="AF6383" s="94">
        <v>2.1329704120177024</v>
      </c>
      <c r="AG6383" s="94">
        <v>0.87624252064833141</v>
      </c>
      <c r="AJ6383" s="134"/>
      <c r="AK6383" s="134"/>
      <c r="AL6383" s="94"/>
      <c r="AM6383" s="94"/>
      <c r="AN6383" s="93"/>
      <c r="AO6383" s="93"/>
      <c r="AP6383" s="93"/>
      <c r="AQ6383" s="93"/>
      <c r="AR6383" s="93"/>
      <c r="AS6383" s="93"/>
    </row>
    <row r="6384" spans="1:45" ht="15" customHeight="1" x14ac:dyDescent="0.2">
      <c r="A6384" s="51">
        <v>6526</v>
      </c>
      <c r="B6384" s="25">
        <v>20171011</v>
      </c>
      <c r="C6384" s="139">
        <v>43019</v>
      </c>
      <c r="D6384" s="25" t="s">
        <v>15</v>
      </c>
      <c r="E6384" s="25" t="s">
        <v>76</v>
      </c>
      <c r="F6384" s="25">
        <v>-80</v>
      </c>
      <c r="G6384" s="82">
        <f>(ABS(H6384)-80)*60</f>
        <v>11.063999999999794</v>
      </c>
      <c r="H6384" s="27">
        <v>-80.184399999999997</v>
      </c>
      <c r="I6384" s="25">
        <v>25</v>
      </c>
      <c r="J6384" s="82">
        <v>44.374800000000008</v>
      </c>
      <c r="K6384" s="27">
        <v>25.73958</v>
      </c>
      <c r="L6384" s="29">
        <v>28.007899999999999</v>
      </c>
      <c r="M6384" s="29">
        <v>27.297599999999999</v>
      </c>
      <c r="P6384" s="26">
        <v>9.3494962000000008</v>
      </c>
      <c r="Q6384" s="26">
        <v>42.153539381854436</v>
      </c>
    </row>
    <row r="6385" spans="1:17" ht="15" customHeight="1" x14ac:dyDescent="0.2">
      <c r="A6385" s="51">
        <v>6527</v>
      </c>
      <c r="B6385" s="25">
        <v>20171011</v>
      </c>
      <c r="C6385" s="139">
        <v>43019</v>
      </c>
      <c r="D6385" s="25" t="s">
        <v>258</v>
      </c>
      <c r="E6385" s="25" t="s">
        <v>259</v>
      </c>
      <c r="F6385" s="25">
        <v>-80</v>
      </c>
      <c r="G6385" s="82">
        <f t="shared" ref="G6385:G6400" si="5">(ABS(H6385)-80)*60</f>
        <v>10.445999999999742</v>
      </c>
      <c r="H6385" s="27">
        <v>-80.174099999999996</v>
      </c>
      <c r="I6385" s="25">
        <v>25</v>
      </c>
      <c r="J6385" s="82">
        <v>49.018800000000056</v>
      </c>
      <c r="K6385" s="27">
        <v>25.816980000000001</v>
      </c>
      <c r="L6385" s="29">
        <v>27.757300000000001</v>
      </c>
      <c r="M6385" s="29">
        <v>19.607800000000001</v>
      </c>
      <c r="P6385" s="26">
        <v>16.3842876</v>
      </c>
      <c r="Q6385" s="26">
        <v>37.976071784646066</v>
      </c>
    </row>
    <row r="6386" spans="1:17" ht="15" customHeight="1" x14ac:dyDescent="0.2">
      <c r="A6386" s="51">
        <v>6528</v>
      </c>
      <c r="B6386" s="25">
        <v>20171011</v>
      </c>
      <c r="C6386" s="139">
        <v>43019</v>
      </c>
      <c r="D6386" s="25" t="s">
        <v>260</v>
      </c>
      <c r="E6386" s="25" t="s">
        <v>259</v>
      </c>
      <c r="F6386" s="25">
        <v>-80</v>
      </c>
      <c r="G6386" s="82">
        <f t="shared" si="5"/>
        <v>14.015999999999735</v>
      </c>
      <c r="H6386" s="27">
        <v>-80.233599999999996</v>
      </c>
      <c r="I6386" s="25">
        <v>25</v>
      </c>
      <c r="J6386" s="82">
        <v>41.278799999999976</v>
      </c>
      <c r="K6386" s="27">
        <v>25.68798</v>
      </c>
      <c r="L6386" s="29">
        <v>28.2761</v>
      </c>
      <c r="M6386" s="29">
        <v>24.610600000000002</v>
      </c>
      <c r="P6386" s="26">
        <v>10.297826800000001</v>
      </c>
      <c r="Q6386" s="26">
        <v>24.463276836158194</v>
      </c>
    </row>
    <row r="6387" spans="1:17" ht="15" customHeight="1" x14ac:dyDescent="0.2">
      <c r="A6387" s="51">
        <v>6529</v>
      </c>
      <c r="B6387" s="25">
        <v>20171011</v>
      </c>
      <c r="C6387" s="139">
        <v>43019</v>
      </c>
      <c r="D6387" s="25" t="s">
        <v>16</v>
      </c>
      <c r="E6387" s="25" t="s">
        <v>76</v>
      </c>
      <c r="F6387" s="25">
        <v>-80</v>
      </c>
      <c r="G6387" s="82">
        <f t="shared" si="5"/>
        <v>14.898000000000025</v>
      </c>
      <c r="H6387" s="27">
        <v>-80.2483</v>
      </c>
      <c r="I6387" s="25">
        <v>25</v>
      </c>
      <c r="J6387" s="82">
        <v>41.406000000000063</v>
      </c>
      <c r="K6387" s="27">
        <v>25.690100000000001</v>
      </c>
      <c r="L6387" s="29">
        <v>28.298100000000002</v>
      </c>
      <c r="M6387" s="29">
        <v>17.139299999999999</v>
      </c>
      <c r="P6387" s="26">
        <v>11.540836400000002</v>
      </c>
      <c r="Q6387" s="26">
        <v>31.768029245596548</v>
      </c>
    </row>
    <row r="6388" spans="1:17" ht="15" customHeight="1" x14ac:dyDescent="0.2">
      <c r="A6388" s="51">
        <v>6530</v>
      </c>
      <c r="B6388" s="25">
        <v>20171011</v>
      </c>
      <c r="C6388" s="139">
        <v>43019</v>
      </c>
      <c r="D6388" s="25" t="s">
        <v>17</v>
      </c>
      <c r="E6388" s="25" t="s">
        <v>76</v>
      </c>
      <c r="F6388" s="25">
        <v>-80</v>
      </c>
      <c r="G6388" s="82">
        <f t="shared" si="5"/>
        <v>15.736800000000244</v>
      </c>
      <c r="H6388" s="27">
        <v>-80.262280000000004</v>
      </c>
      <c r="I6388" s="25">
        <v>25</v>
      </c>
      <c r="J6388" s="82">
        <v>39.256799999999998</v>
      </c>
      <c r="K6388" s="27">
        <v>25.65428</v>
      </c>
      <c r="L6388" s="29">
        <v>27.9986</v>
      </c>
      <c r="M6388" s="29">
        <v>18.197700000000001</v>
      </c>
      <c r="P6388" s="26">
        <v>16.579847299999997</v>
      </c>
      <c r="Q6388" s="26">
        <v>17.118644067796605</v>
      </c>
    </row>
    <row r="6389" spans="1:17" ht="15" customHeight="1" x14ac:dyDescent="0.2">
      <c r="A6389" s="51">
        <v>6531</v>
      </c>
      <c r="B6389" s="25">
        <v>20171011</v>
      </c>
      <c r="C6389" s="139">
        <v>43019</v>
      </c>
      <c r="D6389" s="25" t="s">
        <v>30</v>
      </c>
      <c r="E6389" s="25" t="s">
        <v>76</v>
      </c>
      <c r="F6389" s="25">
        <v>-80</v>
      </c>
      <c r="G6389" s="82">
        <f t="shared" si="5"/>
        <v>11.433600000000297</v>
      </c>
      <c r="H6389" s="27">
        <v>-80.190560000000005</v>
      </c>
      <c r="I6389" s="25">
        <v>25</v>
      </c>
      <c r="J6389" s="82">
        <v>39.667200000000022</v>
      </c>
      <c r="K6389" s="27">
        <v>25.66112</v>
      </c>
      <c r="L6389" s="29">
        <v>28.307400000000001</v>
      </c>
      <c r="M6389" s="29">
        <v>30.714400000000001</v>
      </c>
      <c r="P6389" s="26">
        <v>7.5198075000000006</v>
      </c>
      <c r="Q6389" s="26">
        <v>36.148222000664667</v>
      </c>
    </row>
    <row r="6390" spans="1:17" ht="15" customHeight="1" x14ac:dyDescent="0.2">
      <c r="A6390" s="51">
        <v>6532</v>
      </c>
      <c r="B6390" s="25">
        <v>20171011</v>
      </c>
      <c r="C6390" s="139">
        <v>43019</v>
      </c>
      <c r="D6390" s="25" t="s">
        <v>261</v>
      </c>
      <c r="E6390" s="25" t="s">
        <v>76</v>
      </c>
      <c r="F6390" s="25">
        <v>-80</v>
      </c>
      <c r="G6390" s="82">
        <f t="shared" si="5"/>
        <v>14.79360000000014</v>
      </c>
      <c r="H6390" s="27">
        <v>-80.246560000000002</v>
      </c>
      <c r="I6390" s="25">
        <v>25</v>
      </c>
      <c r="J6390" s="82">
        <v>37.77000000000001</v>
      </c>
      <c r="K6390" s="27">
        <v>25.6295</v>
      </c>
      <c r="L6390" s="29">
        <v>28.386500000000002</v>
      </c>
      <c r="M6390" s="29">
        <v>28.928699999999999</v>
      </c>
      <c r="P6390" s="26">
        <v>7.3885414000000011</v>
      </c>
      <c r="Q6390" s="26">
        <v>21.502160186108345</v>
      </c>
    </row>
    <row r="6391" spans="1:17" ht="15" customHeight="1" x14ac:dyDescent="0.2">
      <c r="A6391" s="51">
        <v>6533</v>
      </c>
      <c r="B6391" s="25">
        <v>20171011</v>
      </c>
      <c r="C6391" s="139">
        <v>43019</v>
      </c>
      <c r="D6391" s="25" t="s">
        <v>18</v>
      </c>
      <c r="E6391" s="25" t="s">
        <v>76</v>
      </c>
      <c r="F6391" s="25">
        <v>-80</v>
      </c>
      <c r="G6391" s="82">
        <f t="shared" si="5"/>
        <v>15.896399999999744</v>
      </c>
      <c r="H6391" s="27">
        <v>-80.264939999999996</v>
      </c>
      <c r="I6391" s="25">
        <v>25</v>
      </c>
      <c r="J6391" s="82">
        <v>35.421600000000026</v>
      </c>
      <c r="K6391" s="27">
        <v>25.59036</v>
      </c>
      <c r="L6391" s="29">
        <v>28.1389</v>
      </c>
      <c r="M6391" s="29">
        <v>27.146999999999998</v>
      </c>
      <c r="P6391" s="26">
        <v>7.6832204000000015</v>
      </c>
      <c r="Q6391" s="26">
        <v>30.997008973080764</v>
      </c>
    </row>
    <row r="6392" spans="1:17" ht="15" customHeight="1" x14ac:dyDescent="0.2">
      <c r="A6392" s="51">
        <v>6534</v>
      </c>
      <c r="B6392" s="25">
        <v>20171011</v>
      </c>
      <c r="C6392" s="139">
        <v>43019</v>
      </c>
      <c r="D6392" s="25" t="s">
        <v>29</v>
      </c>
      <c r="E6392" s="25" t="s">
        <v>76</v>
      </c>
      <c r="F6392" s="25">
        <v>-80</v>
      </c>
      <c r="G6392" s="82">
        <f t="shared" si="5"/>
        <v>12.112800000000163</v>
      </c>
      <c r="H6392" s="27">
        <v>-80.201880000000003</v>
      </c>
      <c r="I6392" s="25">
        <v>25</v>
      </c>
      <c r="J6392" s="82">
        <v>34.85519999999994</v>
      </c>
      <c r="K6392" s="27">
        <v>25.580919999999999</v>
      </c>
      <c r="L6392" s="29">
        <v>28.183</v>
      </c>
      <c r="M6392" s="29">
        <v>32.8185</v>
      </c>
      <c r="P6392" s="26">
        <v>6.4723576000000005</v>
      </c>
      <c r="Q6392" s="26">
        <v>52.379528082419412</v>
      </c>
    </row>
    <row r="6393" spans="1:17" ht="15" customHeight="1" x14ac:dyDescent="0.2">
      <c r="A6393" s="51">
        <v>6535</v>
      </c>
      <c r="B6393" s="25">
        <v>20171011</v>
      </c>
      <c r="C6393" s="139">
        <v>43019</v>
      </c>
      <c r="D6393" s="25" t="s">
        <v>262</v>
      </c>
      <c r="E6393" s="25" t="s">
        <v>263</v>
      </c>
      <c r="F6393" s="25">
        <v>-80</v>
      </c>
      <c r="G6393" s="82">
        <f t="shared" si="5"/>
        <v>17.708400000000211</v>
      </c>
      <c r="H6393" s="27">
        <v>-80.295140000000004</v>
      </c>
      <c r="I6393" s="25">
        <v>25</v>
      </c>
      <c r="J6393" s="82">
        <v>32.721599999999924</v>
      </c>
      <c r="K6393" s="27">
        <v>25.545359999999999</v>
      </c>
      <c r="L6393" s="29">
        <v>28.2194</v>
      </c>
      <c r="M6393" s="29">
        <v>15.9518</v>
      </c>
      <c r="P6393" s="26">
        <v>10.919331600000001</v>
      </c>
      <c r="Q6393" s="26">
        <v>32.499169159189101</v>
      </c>
    </row>
    <row r="6394" spans="1:17" ht="15" customHeight="1" x14ac:dyDescent="0.2">
      <c r="A6394" s="51">
        <v>6536</v>
      </c>
      <c r="B6394" s="25">
        <v>20171011</v>
      </c>
      <c r="C6394" s="139">
        <v>43019</v>
      </c>
      <c r="D6394" s="25" t="s">
        <v>19</v>
      </c>
      <c r="E6394" s="25" t="s">
        <v>77</v>
      </c>
      <c r="F6394" s="25">
        <v>-80</v>
      </c>
      <c r="G6394" s="82">
        <f t="shared" si="5"/>
        <v>18.867599999999811</v>
      </c>
      <c r="H6394" s="27">
        <v>-80.314459999999997</v>
      </c>
      <c r="I6394" s="25">
        <v>25</v>
      </c>
      <c r="J6394" s="82">
        <v>31.813199999999995</v>
      </c>
      <c r="K6394" s="27">
        <v>25.53022</v>
      </c>
      <c r="L6394" s="29">
        <v>28.238</v>
      </c>
      <c r="M6394" s="29">
        <v>9.8978000000000002</v>
      </c>
      <c r="P6394" s="26">
        <v>18.934600400000001</v>
      </c>
      <c r="Q6394" s="26">
        <v>29.77733466267863</v>
      </c>
    </row>
    <row r="6395" spans="1:17" ht="15" customHeight="1" x14ac:dyDescent="0.2">
      <c r="A6395" s="51">
        <v>6537</v>
      </c>
      <c r="B6395" s="25">
        <v>20171011</v>
      </c>
      <c r="C6395" s="139">
        <v>43019</v>
      </c>
      <c r="D6395" s="25" t="s">
        <v>21</v>
      </c>
      <c r="E6395" s="25" t="s">
        <v>77</v>
      </c>
      <c r="F6395" s="25">
        <v>-80</v>
      </c>
      <c r="G6395" s="82">
        <f t="shared" si="5"/>
        <v>19.493999999999971</v>
      </c>
      <c r="H6395" s="27">
        <v>-80.3249</v>
      </c>
      <c r="I6395" s="25">
        <v>25</v>
      </c>
      <c r="J6395" s="82">
        <v>27.788399999999953</v>
      </c>
      <c r="K6395" s="27">
        <v>25.463139999999999</v>
      </c>
      <c r="L6395" s="29">
        <v>28.473600000000001</v>
      </c>
      <c r="M6395" s="29">
        <v>12.000999999999999</v>
      </c>
      <c r="P6395" s="26">
        <v>11.607808900000002</v>
      </c>
      <c r="Q6395" s="26">
        <v>25.965437022266535</v>
      </c>
    </row>
    <row r="6396" spans="1:17" ht="15" customHeight="1" x14ac:dyDescent="0.2">
      <c r="A6396" s="51">
        <v>6538</v>
      </c>
      <c r="B6396" s="25">
        <v>20171011</v>
      </c>
      <c r="C6396" s="139">
        <v>43019</v>
      </c>
      <c r="D6396" s="25" t="s">
        <v>264</v>
      </c>
      <c r="E6396" s="25" t="s">
        <v>77</v>
      </c>
      <c r="F6396" s="25">
        <v>-80</v>
      </c>
      <c r="G6396" s="82">
        <f t="shared" si="5"/>
        <v>17.765999999999735</v>
      </c>
      <c r="H6396" s="27">
        <v>-80.296099999999996</v>
      </c>
      <c r="I6396" s="25">
        <v>25</v>
      </c>
      <c r="J6396" s="82">
        <v>24.864000000000033</v>
      </c>
      <c r="K6396" s="27">
        <v>25.414400000000001</v>
      </c>
      <c r="L6396" s="29">
        <v>28.480599999999999</v>
      </c>
      <c r="M6396" s="29">
        <v>28.230899999999998</v>
      </c>
      <c r="P6396" s="26">
        <v>8.8271107000000022</v>
      </c>
      <c r="Q6396" s="26">
        <v>10.179461615154537</v>
      </c>
    </row>
    <row r="6397" spans="1:17" ht="15" customHeight="1" x14ac:dyDescent="0.2">
      <c r="A6397" s="51">
        <v>6539</v>
      </c>
      <c r="B6397" s="25">
        <v>20171011</v>
      </c>
      <c r="C6397" s="139">
        <v>43019</v>
      </c>
      <c r="D6397" s="25" t="s">
        <v>23</v>
      </c>
      <c r="E6397" s="25" t="s">
        <v>77</v>
      </c>
      <c r="F6397" s="25">
        <v>-80</v>
      </c>
      <c r="G6397" s="82">
        <f t="shared" si="5"/>
        <v>19.264799999999696</v>
      </c>
      <c r="H6397" s="27">
        <v>-80.321079999999995</v>
      </c>
      <c r="I6397" s="25">
        <v>25</v>
      </c>
      <c r="J6397" s="82">
        <v>19.994399999999999</v>
      </c>
      <c r="K6397" s="27">
        <v>25.33324</v>
      </c>
      <c r="L6397" s="29">
        <v>28.544599999999999</v>
      </c>
      <c r="M6397" s="29">
        <v>28.340699999999998</v>
      </c>
      <c r="P6397" s="26">
        <v>9.7111477000000015</v>
      </c>
      <c r="Q6397" s="26">
        <v>18.334995014955137</v>
      </c>
    </row>
    <row r="6398" spans="1:17" ht="15" customHeight="1" x14ac:dyDescent="0.2">
      <c r="A6398" s="51">
        <v>6540</v>
      </c>
      <c r="B6398" s="25">
        <v>20171011</v>
      </c>
      <c r="C6398" s="139">
        <v>43019</v>
      </c>
      <c r="D6398" s="25" t="s">
        <v>24</v>
      </c>
      <c r="E6398" s="25" t="s">
        <v>77</v>
      </c>
      <c r="F6398" s="25">
        <v>-80</v>
      </c>
      <c r="G6398" s="82">
        <f t="shared" si="5"/>
        <v>21.742800000000102</v>
      </c>
      <c r="H6398" s="27">
        <v>-80.362380000000002</v>
      </c>
      <c r="I6398" s="25">
        <v>25</v>
      </c>
      <c r="J6398" s="82">
        <v>17.822399999999945</v>
      </c>
      <c r="K6398" s="27">
        <v>25.297039999999999</v>
      </c>
      <c r="L6398" s="29">
        <v>28.814299999999999</v>
      </c>
      <c r="M6398" s="29">
        <v>24.013100000000001</v>
      </c>
      <c r="P6398" s="26">
        <v>11.575662100000001</v>
      </c>
      <c r="Q6398" s="26">
        <v>8.6773014290461958</v>
      </c>
    </row>
    <row r="6399" spans="1:17" ht="15" customHeight="1" x14ac:dyDescent="0.2">
      <c r="A6399" s="51">
        <v>6541</v>
      </c>
      <c r="B6399" s="25">
        <v>20171011</v>
      </c>
      <c r="C6399" s="139">
        <v>43019</v>
      </c>
      <c r="D6399" s="25" t="s">
        <v>25</v>
      </c>
      <c r="E6399" s="25" t="s">
        <v>79</v>
      </c>
      <c r="F6399" s="25">
        <v>-80</v>
      </c>
      <c r="G6399" s="82">
        <f t="shared" si="5"/>
        <v>22.038000000000011</v>
      </c>
      <c r="H6399" s="27">
        <v>-80.3673</v>
      </c>
      <c r="I6399" s="25">
        <v>25</v>
      </c>
      <c r="J6399" s="82">
        <v>17.706000000000088</v>
      </c>
      <c r="K6399" s="27">
        <v>25.295100000000001</v>
      </c>
      <c r="L6399" s="29">
        <v>28.818899999999999</v>
      </c>
      <c r="M6399" s="29">
        <v>23.8414</v>
      </c>
      <c r="P6399" s="26">
        <v>11.575662100000001</v>
      </c>
      <c r="Q6399" s="26">
        <v>11.598537720172814</v>
      </c>
    </row>
    <row r="6400" spans="1:17" ht="15" customHeight="1" x14ac:dyDescent="0.2">
      <c r="A6400" s="51">
        <v>6542</v>
      </c>
      <c r="B6400" s="25">
        <v>20171011</v>
      </c>
      <c r="C6400" s="139">
        <v>43019</v>
      </c>
      <c r="D6400" s="25" t="s">
        <v>26</v>
      </c>
      <c r="E6400" s="25" t="s">
        <v>79</v>
      </c>
      <c r="F6400" s="25">
        <v>-80</v>
      </c>
      <c r="G6400" s="82">
        <f t="shared" si="5"/>
        <v>25.335599999999658</v>
      </c>
      <c r="H6400" s="27">
        <v>-80.422259999999994</v>
      </c>
      <c r="I6400" s="25">
        <v>25</v>
      </c>
      <c r="J6400" s="82">
        <v>15.248399999999975</v>
      </c>
      <c r="K6400" s="27">
        <v>25.25414</v>
      </c>
      <c r="L6400" s="29">
        <v>28.501899999999999</v>
      </c>
      <c r="M6400" s="29">
        <v>9.9468999999999994</v>
      </c>
      <c r="P6400" s="26">
        <v>17.429058600000001</v>
      </c>
      <c r="Q6400" s="26">
        <v>46.982386174808902</v>
      </c>
    </row>
  </sheetData>
  <phoneticPr fontId="0" type="noConversion"/>
  <conditionalFormatting sqref="AA6338:AA6357 P6338:Q6357">
    <cfRule type="cellIs" dxfId="2" priority="2" operator="lessThan">
      <formula>0</formula>
    </cfRule>
  </conditionalFormatting>
  <conditionalFormatting sqref="AG5870">
    <cfRule type="cellIs" dxfId="1" priority="1" operator="lessThan">
      <formula>0</formula>
    </cfRule>
  </conditionalFormatting>
  <pageMargins left="0.7" right="0.7" top="0.75" bottom="0.75" header="0.3" footer="0.3"/>
  <pageSetup scale="10" orientation="landscape" horizontalDpi="4294967292" verticalDpi="4294967292"/>
  <rowBreaks count="2" manualBreakCount="2">
    <brk id="20" max="16383" man="1"/>
    <brk id="5001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enableFormatConditionsCalculation="0"/>
  <dimension ref="A1:C70"/>
  <sheetViews>
    <sheetView workbookViewId="0"/>
  </sheetViews>
  <sheetFormatPr baseColWidth="10" defaultRowHeight="15" x14ac:dyDescent="0.2"/>
  <sheetData>
    <row r="1" spans="1:3" x14ac:dyDescent="0.2">
      <c r="A1" s="108">
        <v>1</v>
      </c>
      <c r="B1">
        <f t="shared" ref="B1:B32" si="0">35123.1+(A1-1)*120.15652173913</f>
        <v>35123.1</v>
      </c>
      <c r="C1">
        <f t="shared" ref="C1:C32" si="1">18.3268162592302+0.000213618043728732*B1-7.60357707634187*(0.000156690692572861+(B1-38733.8041366341)^2/19914610551.1743)^0.5</f>
        <v>25.613162989497763</v>
      </c>
    </row>
    <row r="2" spans="1:3" x14ac:dyDescent="0.2">
      <c r="A2" s="108">
        <v>2</v>
      </c>
      <c r="B2">
        <f t="shared" si="0"/>
        <v>35243.256521739131</v>
      </c>
      <c r="C2">
        <f t="shared" si="1"/>
        <v>25.644626829158536</v>
      </c>
    </row>
    <row r="3" spans="1:3" x14ac:dyDescent="0.2">
      <c r="A3" s="108">
        <v>3</v>
      </c>
      <c r="B3">
        <f t="shared" si="0"/>
        <v>35363.413043478256</v>
      </c>
      <c r="C3">
        <f t="shared" si="1"/>
        <v>25.676050097001948</v>
      </c>
    </row>
    <row r="4" spans="1:3" x14ac:dyDescent="0.2">
      <c r="A4" s="108">
        <v>4</v>
      </c>
      <c r="B4">
        <f t="shared" si="0"/>
        <v>35483.569565217389</v>
      </c>
      <c r="C4">
        <f t="shared" si="1"/>
        <v>25.707429278238461</v>
      </c>
    </row>
    <row r="5" spans="1:3" x14ac:dyDescent="0.2">
      <c r="A5" s="108">
        <v>5</v>
      </c>
      <c r="B5">
        <f t="shared" si="0"/>
        <v>35603.726086956522</v>
      </c>
      <c r="C5">
        <f t="shared" si="1"/>
        <v>25.738760471994517</v>
      </c>
    </row>
    <row r="6" spans="1:3" x14ac:dyDescent="0.2">
      <c r="A6" s="108">
        <v>6</v>
      </c>
      <c r="B6">
        <f t="shared" si="0"/>
        <v>35723.882608695647</v>
      </c>
      <c r="C6">
        <f t="shared" si="1"/>
        <v>25.770039342268536</v>
      </c>
    </row>
    <row r="7" spans="1:3" x14ac:dyDescent="0.2">
      <c r="A7" s="108">
        <v>7</v>
      </c>
      <c r="B7">
        <f t="shared" si="0"/>
        <v>35844.03913043478</v>
      </c>
      <c r="C7">
        <f t="shared" si="1"/>
        <v>25.801261062378128</v>
      </c>
    </row>
    <row r="8" spans="1:3" x14ac:dyDescent="0.2">
      <c r="A8" s="108">
        <v>8</v>
      </c>
      <c r="B8">
        <f t="shared" si="0"/>
        <v>35964.195652173912</v>
      </c>
      <c r="C8">
        <f t="shared" si="1"/>
        <v>25.83242025217427</v>
      </c>
    </row>
    <row r="9" spans="1:3" x14ac:dyDescent="0.2">
      <c r="A9" s="108">
        <v>9</v>
      </c>
      <c r="B9">
        <f t="shared" si="0"/>
        <v>36084.352173913037</v>
      </c>
      <c r="C9">
        <f t="shared" si="1"/>
        <v>25.863510907309724</v>
      </c>
    </row>
    <row r="10" spans="1:3" x14ac:dyDescent="0.2">
      <c r="A10" s="108">
        <v>10</v>
      </c>
      <c r="B10">
        <f t="shared" si="0"/>
        <v>36204.50869565217</v>
      </c>
      <c r="C10">
        <f t="shared" si="1"/>
        <v>25.894526319915389</v>
      </c>
    </row>
    <row r="11" spans="1:3" x14ac:dyDescent="0.2">
      <c r="A11" s="108">
        <v>11</v>
      </c>
      <c r="B11">
        <f t="shared" si="0"/>
        <v>36324.665217391295</v>
      </c>
      <c r="C11">
        <f t="shared" si="1"/>
        <v>25.925458990191437</v>
      </c>
    </row>
    <row r="12" spans="1:3" x14ac:dyDescent="0.2">
      <c r="A12" s="108">
        <v>12</v>
      </c>
      <c r="B12">
        <f t="shared" si="0"/>
        <v>36444.821739130428</v>
      </c>
      <c r="C12">
        <f t="shared" si="1"/>
        <v>25.956300528700236</v>
      </c>
    </row>
    <row r="13" spans="1:3" x14ac:dyDescent="0.2">
      <c r="A13" s="108">
        <v>13</v>
      </c>
      <c r="B13">
        <f t="shared" si="0"/>
        <v>36564.97826086956</v>
      </c>
      <c r="C13">
        <f t="shared" si="1"/>
        <v>25.987041549613167</v>
      </c>
    </row>
    <row r="14" spans="1:3" x14ac:dyDescent="0.2">
      <c r="A14" s="108">
        <v>14</v>
      </c>
      <c r="B14">
        <f t="shared" si="0"/>
        <v>36685.134782608686</v>
      </c>
      <c r="C14">
        <f t="shared" si="1"/>
        <v>26.017671555887553</v>
      </c>
    </row>
    <row r="15" spans="1:3" x14ac:dyDescent="0.2">
      <c r="A15" s="108">
        <v>15</v>
      </c>
      <c r="B15">
        <f t="shared" si="0"/>
        <v>36805.291304347818</v>
      </c>
      <c r="C15">
        <f t="shared" si="1"/>
        <v>26.048178818427576</v>
      </c>
    </row>
    <row r="16" spans="1:3" x14ac:dyDescent="0.2">
      <c r="A16" s="108">
        <v>16</v>
      </c>
      <c r="B16">
        <f t="shared" si="0"/>
        <v>36925.447826086951</v>
      </c>
      <c r="C16">
        <f t="shared" si="1"/>
        <v>26.078550252827007</v>
      </c>
    </row>
    <row r="17" spans="1:3" x14ac:dyDescent="0.2">
      <c r="A17" s="108">
        <v>17</v>
      </c>
      <c r="B17">
        <f t="shared" si="0"/>
        <v>37045.604347826076</v>
      </c>
      <c r="C17">
        <f t="shared" si="1"/>
        <v>26.108771299424507</v>
      </c>
    </row>
    <row r="18" spans="1:3" x14ac:dyDescent="0.2">
      <c r="A18" s="108">
        <v>18</v>
      </c>
      <c r="B18">
        <f t="shared" si="0"/>
        <v>37165.760869565209</v>
      </c>
      <c r="C18">
        <f t="shared" si="1"/>
        <v>26.138825815237279</v>
      </c>
    </row>
    <row r="19" spans="1:3" x14ac:dyDescent="0.2">
      <c r="A19" s="108">
        <v>19</v>
      </c>
      <c r="B19">
        <f t="shared" si="0"/>
        <v>37285.917391304341</v>
      </c>
      <c r="C19">
        <f t="shared" si="1"/>
        <v>26.168695989940467</v>
      </c>
    </row>
    <row r="20" spans="1:3" x14ac:dyDescent="0.2">
      <c r="A20" s="108">
        <v>20</v>
      </c>
      <c r="B20">
        <f t="shared" si="0"/>
        <v>37406.073913043467</v>
      </c>
      <c r="C20">
        <f t="shared" si="1"/>
        <v>26.198362302376761</v>
      </c>
    </row>
    <row r="21" spans="1:3" x14ac:dyDescent="0.2">
      <c r="A21" s="108">
        <v>21</v>
      </c>
      <c r="B21">
        <f t="shared" si="0"/>
        <v>37526.230434782599</v>
      </c>
      <c r="C21">
        <f t="shared" si="1"/>
        <v>26.227803538843631</v>
      </c>
    </row>
    <row r="22" spans="1:3" x14ac:dyDescent="0.2">
      <c r="A22" s="108">
        <v>22</v>
      </c>
      <c r="B22">
        <f t="shared" si="0"/>
        <v>37646.386956521732</v>
      </c>
      <c r="C22">
        <f t="shared" si="1"/>
        <v>26.256996898995546</v>
      </c>
    </row>
    <row r="23" spans="1:3" x14ac:dyDescent="0.2">
      <c r="A23" s="108">
        <v>23</v>
      </c>
      <c r="B23">
        <f t="shared" si="0"/>
        <v>37766.543478260857</v>
      </c>
      <c r="C23">
        <f t="shared" si="1"/>
        <v>26.285918218500534</v>
      </c>
    </row>
    <row r="24" spans="1:3" x14ac:dyDescent="0.2">
      <c r="A24" s="108">
        <v>24</v>
      </c>
      <c r="B24">
        <f t="shared" si="0"/>
        <v>37886.69999999999</v>
      </c>
      <c r="C24">
        <f t="shared" si="1"/>
        <v>26.314542337908694</v>
      </c>
    </row>
    <row r="25" spans="1:3" x14ac:dyDescent="0.2">
      <c r="A25" s="108">
        <v>25</v>
      </c>
      <c r="B25">
        <f t="shared" si="0"/>
        <v>38006.856521739115</v>
      </c>
      <c r="C25">
        <f t="shared" si="1"/>
        <v>26.342843642325654</v>
      </c>
    </row>
    <row r="26" spans="1:3" x14ac:dyDescent="0.2">
      <c r="A26" s="108">
        <v>26</v>
      </c>
      <c r="B26">
        <f t="shared" si="0"/>
        <v>38127.013043478248</v>
      </c>
      <c r="C26">
        <f t="shared" si="1"/>
        <v>26.370796784141042</v>
      </c>
    </row>
    <row r="27" spans="1:3" x14ac:dyDescent="0.2">
      <c r="A27" s="108">
        <v>27</v>
      </c>
      <c r="B27">
        <f t="shared" si="0"/>
        <v>38247.16956521738</v>
      </c>
      <c r="C27">
        <f t="shared" si="1"/>
        <v>26.398377579706629</v>
      </c>
    </row>
    <row r="28" spans="1:3" x14ac:dyDescent="0.2">
      <c r="A28" s="108">
        <v>28</v>
      </c>
      <c r="B28">
        <f t="shared" si="0"/>
        <v>38367.326086956506</v>
      </c>
      <c r="C28">
        <f t="shared" si="1"/>
        <v>26.4255640409955</v>
      </c>
    </row>
    <row r="29" spans="1:3" x14ac:dyDescent="0.2">
      <c r="A29" s="108">
        <v>29</v>
      </c>
      <c r="B29">
        <f t="shared" si="0"/>
        <v>38487.482608695638</v>
      </c>
      <c r="C29">
        <f t="shared" si="1"/>
        <v>26.452337468741892</v>
      </c>
    </row>
    <row r="30" spans="1:3" x14ac:dyDescent="0.2">
      <c r="A30" s="108">
        <v>30</v>
      </c>
      <c r="B30">
        <f t="shared" si="0"/>
        <v>38607.639130434771</v>
      </c>
      <c r="C30">
        <f t="shared" si="1"/>
        <v>26.478683502038475</v>
      </c>
    </row>
    <row r="31" spans="1:3" x14ac:dyDescent="0.2">
      <c r="A31" s="108">
        <v>31</v>
      </c>
      <c r="B31">
        <f t="shared" si="0"/>
        <v>38727.795652173896</v>
      </c>
      <c r="C31">
        <f t="shared" si="1"/>
        <v>26.504593001113282</v>
      </c>
    </row>
    <row r="32" spans="1:3" x14ac:dyDescent="0.2">
      <c r="A32" s="108">
        <v>32</v>
      </c>
      <c r="B32">
        <f t="shared" si="0"/>
        <v>38847.952173913029</v>
      </c>
      <c r="C32">
        <f t="shared" si="1"/>
        <v>26.5300626444612</v>
      </c>
    </row>
    <row r="33" spans="1:3" x14ac:dyDescent="0.2">
      <c r="A33" s="108">
        <v>33</v>
      </c>
      <c r="B33">
        <f t="shared" ref="B33:B64" si="2">35123.1+(A33-1)*120.15652173913</f>
        <v>38968.108695652161</v>
      </c>
      <c r="C33">
        <f t="shared" ref="C33:C64" si="3">18.3268162592302+0.000213618043728732*B33-7.60357707634187*(0.000156690692572861+(B33-38733.8041366341)^2/19914610551.1743)^0.5</f>
        <v>26.555095152723194</v>
      </c>
    </row>
    <row r="34" spans="1:3" x14ac:dyDescent="0.2">
      <c r="A34" s="108">
        <v>34</v>
      </c>
      <c r="B34">
        <f t="shared" si="2"/>
        <v>39088.265217391287</v>
      </c>
      <c r="C34">
        <f t="shared" si="3"/>
        <v>26.579699105034589</v>
      </c>
    </row>
    <row r="35" spans="1:3" x14ac:dyDescent="0.2">
      <c r="A35" s="108">
        <v>35</v>
      </c>
      <c r="B35">
        <f t="shared" si="2"/>
        <v>39208.421739130419</v>
      </c>
      <c r="C35">
        <f t="shared" si="3"/>
        <v>26.603888376018336</v>
      </c>
    </row>
    <row r="36" spans="1:3" x14ac:dyDescent="0.2">
      <c r="A36" s="108">
        <v>36</v>
      </c>
      <c r="B36">
        <f t="shared" si="2"/>
        <v>39328.578260869544</v>
      </c>
      <c r="C36">
        <f t="shared" si="3"/>
        <v>26.627681276533647</v>
      </c>
    </row>
    <row r="37" spans="1:3" x14ac:dyDescent="0.2">
      <c r="A37" s="108">
        <v>37</v>
      </c>
      <c r="B37">
        <f t="shared" si="2"/>
        <v>39448.734782608677</v>
      </c>
      <c r="C37">
        <f t="shared" si="3"/>
        <v>26.65109951508488</v>
      </c>
    </row>
    <row r="38" spans="1:3" x14ac:dyDescent="0.2">
      <c r="A38" s="108">
        <v>38</v>
      </c>
      <c r="B38">
        <f t="shared" si="2"/>
        <v>39568.89130434781</v>
      </c>
      <c r="C38">
        <f t="shared" si="3"/>
        <v>26.674167103869184</v>
      </c>
    </row>
    <row r="39" spans="1:3" x14ac:dyDescent="0.2">
      <c r="A39" s="108">
        <v>39</v>
      </c>
      <c r="B39">
        <f t="shared" si="2"/>
        <v>39689.047826086942</v>
      </c>
      <c r="C39">
        <f t="shared" si="3"/>
        <v>26.696909317085666</v>
      </c>
    </row>
    <row r="40" spans="1:3" x14ac:dyDescent="0.2">
      <c r="A40" s="108">
        <v>40</v>
      </c>
      <c r="B40">
        <f t="shared" si="2"/>
        <v>39809.204347826068</v>
      </c>
      <c r="C40">
        <f t="shared" si="3"/>
        <v>26.719351778451319</v>
      </c>
    </row>
    <row r="41" spans="1:3" x14ac:dyDescent="0.2">
      <c r="A41" s="108">
        <v>41</v>
      </c>
      <c r="B41">
        <f t="shared" si="2"/>
        <v>39929.3608695652</v>
      </c>
      <c r="C41">
        <f t="shared" si="3"/>
        <v>26.741519720233271</v>
      </c>
    </row>
    <row r="42" spans="1:3" x14ac:dyDescent="0.2">
      <c r="A42" s="108">
        <v>42</v>
      </c>
      <c r="B42">
        <f t="shared" si="2"/>
        <v>40049.517391304325</v>
      </c>
      <c r="C42">
        <f t="shared" si="3"/>
        <v>26.763437425539916</v>
      </c>
    </row>
    <row r="43" spans="1:3" x14ac:dyDescent="0.2">
      <c r="A43" s="108">
        <v>43</v>
      </c>
      <c r="B43">
        <f t="shared" si="2"/>
        <v>40169.673913043458</v>
      </c>
      <c r="C43">
        <f t="shared" si="3"/>
        <v>26.785127843338852</v>
      </c>
    </row>
    <row r="44" spans="1:3" x14ac:dyDescent="0.2">
      <c r="A44" s="108">
        <v>44</v>
      </c>
      <c r="B44">
        <f t="shared" si="2"/>
        <v>40289.830434782591</v>
      </c>
      <c r="C44">
        <f t="shared" si="3"/>
        <v>26.806612352471397</v>
      </c>
    </row>
    <row r="45" spans="1:3" x14ac:dyDescent="0.2">
      <c r="A45" s="108">
        <v>45</v>
      </c>
      <c r="B45">
        <f t="shared" si="2"/>
        <v>40409.986956521716</v>
      </c>
      <c r="C45">
        <f t="shared" si="3"/>
        <v>26.827910645420321</v>
      </c>
    </row>
    <row r="46" spans="1:3" x14ac:dyDescent="0.2">
      <c r="A46" s="108">
        <v>46</v>
      </c>
      <c r="B46">
        <f t="shared" si="2"/>
        <v>40530.143478260848</v>
      </c>
      <c r="C46">
        <f t="shared" si="3"/>
        <v>26.849040702492122</v>
      </c>
    </row>
    <row r="47" spans="1:3" x14ac:dyDescent="0.2">
      <c r="A47" s="108">
        <v>47</v>
      </c>
      <c r="B47">
        <f t="shared" si="2"/>
        <v>40650.299999999981</v>
      </c>
      <c r="C47">
        <f t="shared" si="3"/>
        <v>26.870018830165133</v>
      </c>
    </row>
    <row r="48" spans="1:3" x14ac:dyDescent="0.2">
      <c r="A48" s="108">
        <v>48</v>
      </c>
      <c r="B48">
        <f t="shared" si="2"/>
        <v>40770.456521739106</v>
      </c>
      <c r="C48">
        <f t="shared" si="3"/>
        <v>26.890859741874976</v>
      </c>
    </row>
    <row r="49" spans="1:3" x14ac:dyDescent="0.2">
      <c r="A49" s="108">
        <v>49</v>
      </c>
      <c r="B49">
        <f t="shared" si="2"/>
        <v>40890.613043478239</v>
      </c>
      <c r="C49">
        <f t="shared" si="3"/>
        <v>26.911576664289782</v>
      </c>
    </row>
    <row r="50" spans="1:3" x14ac:dyDescent="0.2">
      <c r="A50" s="108">
        <v>50</v>
      </c>
      <c r="B50">
        <f t="shared" si="2"/>
        <v>41010.769565217372</v>
      </c>
      <c r="C50">
        <f t="shared" si="3"/>
        <v>26.932181456505738</v>
      </c>
    </row>
    <row r="51" spans="1:3" x14ac:dyDescent="0.2">
      <c r="A51" s="108">
        <v>51</v>
      </c>
      <c r="B51">
        <f t="shared" si="2"/>
        <v>41130.926086956497</v>
      </c>
      <c r="C51">
        <f t="shared" si="3"/>
        <v>26.952684733271951</v>
      </c>
    </row>
    <row r="52" spans="1:3" x14ac:dyDescent="0.2">
      <c r="A52" s="108">
        <v>52</v>
      </c>
      <c r="B52">
        <f t="shared" si="2"/>
        <v>41251.082608695629</v>
      </c>
      <c r="C52">
        <f t="shared" si="3"/>
        <v>26.973095986263449</v>
      </c>
    </row>
    <row r="53" spans="1:3" x14ac:dyDescent="0.2">
      <c r="A53" s="108">
        <v>53</v>
      </c>
      <c r="B53">
        <f t="shared" si="2"/>
        <v>41371.239130434755</v>
      </c>
      <c r="C53">
        <f t="shared" si="3"/>
        <v>26.99342369961979</v>
      </c>
    </row>
    <row r="54" spans="1:3" x14ac:dyDescent="0.2">
      <c r="A54" s="108">
        <v>54</v>
      </c>
      <c r="B54">
        <f t="shared" si="2"/>
        <v>41491.395652173887</v>
      </c>
      <c r="C54">
        <f t="shared" si="3"/>
        <v>27.01367545756392</v>
      </c>
    </row>
    <row r="55" spans="1:3" x14ac:dyDescent="0.2">
      <c r="A55" s="108">
        <v>55</v>
      </c>
      <c r="B55">
        <f t="shared" si="2"/>
        <v>41611.55217391302</v>
      </c>
      <c r="C55">
        <f t="shared" si="3"/>
        <v>27.03385804303494</v>
      </c>
    </row>
    <row r="56" spans="1:3" x14ac:dyDescent="0.2">
      <c r="A56" s="108">
        <v>56</v>
      </c>
      <c r="B56">
        <f t="shared" si="2"/>
        <v>41731.708695652153</v>
      </c>
      <c r="C56">
        <f t="shared" si="3"/>
        <v>27.053977527023346</v>
      </c>
    </row>
    <row r="57" spans="1:3" x14ac:dyDescent="0.2">
      <c r="A57" s="108">
        <v>57</v>
      </c>
      <c r="B57">
        <f t="shared" si="2"/>
        <v>41851.865217391278</v>
      </c>
      <c r="C57">
        <f t="shared" si="3"/>
        <v>27.074039348784513</v>
      </c>
    </row>
    <row r="58" spans="1:3" x14ac:dyDescent="0.2">
      <c r="A58" s="108">
        <v>58</v>
      </c>
      <c r="B58">
        <f t="shared" si="2"/>
        <v>41972.02173913041</v>
      </c>
      <c r="C58">
        <f t="shared" si="3"/>
        <v>27.094048387402289</v>
      </c>
    </row>
    <row r="59" spans="1:3" x14ac:dyDescent="0.2">
      <c r="A59" s="108">
        <v>59</v>
      </c>
      <c r="B59">
        <f t="shared" si="2"/>
        <v>42092.178260869536</v>
      </c>
      <c r="C59">
        <f t="shared" si="3"/>
        <v>27.114009025337936</v>
      </c>
    </row>
    <row r="60" spans="1:3" x14ac:dyDescent="0.2">
      <c r="A60" s="108">
        <v>60</v>
      </c>
      <c r="B60">
        <f t="shared" si="2"/>
        <v>42212.334782608668</v>
      </c>
      <c r="C60">
        <f t="shared" si="3"/>
        <v>27.133925204673591</v>
      </c>
    </row>
    <row r="61" spans="1:3" x14ac:dyDescent="0.2">
      <c r="A61" s="108">
        <v>61</v>
      </c>
      <c r="B61">
        <f t="shared" si="2"/>
        <v>42332.491304347801</v>
      </c>
      <c r="C61">
        <f t="shared" si="3"/>
        <v>27.153800476775103</v>
      </c>
    </row>
    <row r="62" spans="1:3" x14ac:dyDescent="0.2">
      <c r="A62" s="108">
        <v>62</v>
      </c>
      <c r="B62">
        <f t="shared" si="2"/>
        <v>42452.647826086926</v>
      </c>
      <c r="C62">
        <f t="shared" si="3"/>
        <v>27.173638046078324</v>
      </c>
    </row>
    <row r="63" spans="1:3" x14ac:dyDescent="0.2">
      <c r="A63" s="108">
        <v>63</v>
      </c>
      <c r="B63">
        <f t="shared" si="2"/>
        <v>42572.804347826059</v>
      </c>
      <c r="C63">
        <f t="shared" si="3"/>
        <v>27.193440808660977</v>
      </c>
    </row>
    <row r="64" spans="1:3" x14ac:dyDescent="0.2">
      <c r="A64" s="108">
        <v>64</v>
      </c>
      <c r="B64">
        <f t="shared" si="2"/>
        <v>42692.960869565191</v>
      </c>
      <c r="C64">
        <f t="shared" si="3"/>
        <v>27.213211386208968</v>
      </c>
    </row>
    <row r="65" spans="1:3" x14ac:dyDescent="0.2">
      <c r="A65" s="108">
        <v>65</v>
      </c>
      <c r="B65">
        <f t="shared" ref="B65:B70" si="4">35123.1+(A65-1)*120.15652173913</f>
        <v>42813.117391304317</v>
      </c>
      <c r="C65">
        <f t="shared" ref="C65:C70" si="5">18.3268162592302+0.000213618043728732*B65-7.60357707634187*(0.000156690692572861+(B65-38733.8041366341)^2/19914610551.1743)^0.5</f>
        <v>27.232952155928775</v>
      </c>
    </row>
    <row r="66" spans="1:3" x14ac:dyDescent="0.2">
      <c r="A66" s="108">
        <v>66</v>
      </c>
      <c r="B66">
        <f t="shared" si="4"/>
        <v>42933.273913043449</v>
      </c>
      <c r="C66">
        <f t="shared" si="5"/>
        <v>27.252665276899638</v>
      </c>
    </row>
    <row r="67" spans="1:3" x14ac:dyDescent="0.2">
      <c r="A67" s="108">
        <v>67</v>
      </c>
      <c r="B67">
        <f t="shared" si="4"/>
        <v>43053.430434782582</v>
      </c>
      <c r="C67">
        <f t="shared" si="5"/>
        <v>27.272352713304109</v>
      </c>
    </row>
    <row r="68" spans="1:3" x14ac:dyDescent="0.2">
      <c r="A68" s="108">
        <v>68</v>
      </c>
      <c r="B68">
        <f t="shared" si="4"/>
        <v>43173.586956521707</v>
      </c>
      <c r="C68">
        <f t="shared" si="5"/>
        <v>27.292016254924036</v>
      </c>
    </row>
    <row r="69" spans="1:3" x14ac:dyDescent="0.2">
      <c r="A69" s="108">
        <v>69</v>
      </c>
      <c r="B69">
        <f t="shared" si="4"/>
        <v>43293.74347826084</v>
      </c>
      <c r="C69">
        <f t="shared" si="5"/>
        <v>27.311657535242251</v>
      </c>
    </row>
    <row r="70" spans="1:3" x14ac:dyDescent="0.2">
      <c r="A70" s="108">
        <v>70</v>
      </c>
      <c r="B70">
        <f t="shared" si="4"/>
        <v>43413.899999999965</v>
      </c>
      <c r="C70">
        <f t="shared" si="5"/>
        <v>27.331278047447732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 enableFormatConditionsCalculation="0"/>
  <dimension ref="A1:C70"/>
  <sheetViews>
    <sheetView workbookViewId="0"/>
  </sheetViews>
  <sheetFormatPr baseColWidth="10" defaultRowHeight="15" x14ac:dyDescent="0.2"/>
  <sheetData>
    <row r="1" spans="1:3" x14ac:dyDescent="0.2">
      <c r="A1" s="108">
        <v>1</v>
      </c>
      <c r="B1">
        <f t="shared" ref="B1:B32" si="0">35123.1+(A1-1)*120.15652173913</f>
        <v>35123.1</v>
      </c>
      <c r="C1">
        <f t="shared" ref="C1:C32" si="1">18.3268162592302+0.000213618043728732*B1+7.60357707634187*(0.000156690692572861+(B1-38733.8041366341)^2/19914610551.1743)^0.5</f>
        <v>26.046325352339888</v>
      </c>
    </row>
    <row r="2" spans="1:3" x14ac:dyDescent="0.2">
      <c r="A2" s="108">
        <v>2</v>
      </c>
      <c r="B2">
        <f t="shared" si="0"/>
        <v>35243.256521739131</v>
      </c>
      <c r="C2">
        <f t="shared" si="1"/>
        <v>26.066196714909442</v>
      </c>
    </row>
    <row r="3" spans="1:3" x14ac:dyDescent="0.2">
      <c r="A3" s="108">
        <v>3</v>
      </c>
      <c r="B3">
        <f t="shared" si="0"/>
        <v>35363.413043478256</v>
      </c>
      <c r="C3">
        <f t="shared" si="1"/>
        <v>26.086108649296349</v>
      </c>
    </row>
    <row r="4" spans="1:3" x14ac:dyDescent="0.2">
      <c r="A4" s="108">
        <v>4</v>
      </c>
      <c r="B4">
        <f t="shared" si="0"/>
        <v>35483.569565217389</v>
      </c>
      <c r="C4">
        <f t="shared" si="1"/>
        <v>26.106064670290163</v>
      </c>
    </row>
    <row r="5" spans="1:3" x14ac:dyDescent="0.2">
      <c r="A5" s="108">
        <v>5</v>
      </c>
      <c r="B5">
        <f t="shared" si="0"/>
        <v>35603.726086956522</v>
      </c>
      <c r="C5">
        <f t="shared" si="1"/>
        <v>26.126068678764433</v>
      </c>
    </row>
    <row r="6" spans="1:3" x14ac:dyDescent="0.2">
      <c r="A6" s="108">
        <v>6</v>
      </c>
      <c r="B6">
        <f t="shared" si="0"/>
        <v>35723.882608695647</v>
      </c>
      <c r="C6">
        <f t="shared" si="1"/>
        <v>26.146125010720734</v>
      </c>
    </row>
    <row r="7" spans="1:3" x14ac:dyDescent="0.2">
      <c r="A7" s="108">
        <v>7</v>
      </c>
      <c r="B7">
        <f t="shared" si="0"/>
        <v>35844.03913043478</v>
      </c>
      <c r="C7">
        <f t="shared" si="1"/>
        <v>26.166238492841469</v>
      </c>
    </row>
    <row r="8" spans="1:3" x14ac:dyDescent="0.2">
      <c r="A8" s="108">
        <v>8</v>
      </c>
      <c r="B8">
        <f t="shared" si="0"/>
        <v>35964.195652173912</v>
      </c>
      <c r="C8">
        <f t="shared" si="1"/>
        <v>26.186414505275646</v>
      </c>
    </row>
    <row r="9" spans="1:3" x14ac:dyDescent="0.2">
      <c r="A9" s="108">
        <v>9</v>
      </c>
      <c r="B9">
        <f t="shared" si="0"/>
        <v>36084.352173913037</v>
      </c>
      <c r="C9">
        <f t="shared" si="1"/>
        <v>26.206659052370519</v>
      </c>
    </row>
    <row r="10" spans="1:3" x14ac:dyDescent="0.2">
      <c r="A10" s="108">
        <v>10</v>
      </c>
      <c r="B10">
        <f t="shared" si="0"/>
        <v>36204.50869565217</v>
      </c>
      <c r="C10">
        <f t="shared" si="1"/>
        <v>26.226978841995173</v>
      </c>
    </row>
    <row r="11" spans="1:3" x14ac:dyDescent="0.2">
      <c r="A11" s="108">
        <v>11</v>
      </c>
      <c r="B11">
        <f t="shared" si="0"/>
        <v>36324.665217391295</v>
      </c>
      <c r="C11">
        <f t="shared" si="1"/>
        <v>26.247381373949452</v>
      </c>
    </row>
    <row r="12" spans="1:3" x14ac:dyDescent="0.2">
      <c r="A12" s="108">
        <v>12</v>
      </c>
      <c r="B12">
        <f t="shared" si="0"/>
        <v>36444.821739130428</v>
      </c>
      <c r="C12">
        <f t="shared" si="1"/>
        <v>26.267875037670979</v>
      </c>
    </row>
    <row r="13" spans="1:3" x14ac:dyDescent="0.2">
      <c r="A13" s="108">
        <v>13</v>
      </c>
      <c r="B13">
        <f t="shared" si="0"/>
        <v>36564.97826086956</v>
      </c>
      <c r="C13">
        <f t="shared" si="1"/>
        <v>26.288469218988368</v>
      </c>
    </row>
    <row r="14" spans="1:3" x14ac:dyDescent="0.2">
      <c r="A14" s="108">
        <v>14</v>
      </c>
      <c r="B14">
        <f t="shared" si="0"/>
        <v>36685.134782608686</v>
      </c>
      <c r="C14">
        <f t="shared" si="1"/>
        <v>26.309174414944302</v>
      </c>
    </row>
    <row r="15" spans="1:3" x14ac:dyDescent="0.2">
      <c r="A15" s="108">
        <v>15</v>
      </c>
      <c r="B15">
        <f t="shared" si="0"/>
        <v>36805.291304347818</v>
      </c>
      <c r="C15">
        <f t="shared" si="1"/>
        <v>26.330002354634605</v>
      </c>
    </row>
    <row r="16" spans="1:3" x14ac:dyDescent="0.2">
      <c r="A16" s="108">
        <v>16</v>
      </c>
      <c r="B16">
        <f t="shared" si="0"/>
        <v>36925.447826086951</v>
      </c>
      <c r="C16">
        <f t="shared" si="1"/>
        <v>26.350966122465501</v>
      </c>
    </row>
    <row r="17" spans="1:3" x14ac:dyDescent="0.2">
      <c r="A17" s="108">
        <v>17</v>
      </c>
      <c r="B17">
        <f t="shared" si="0"/>
        <v>37045.604347826076</v>
      </c>
      <c r="C17">
        <f t="shared" si="1"/>
        <v>26.37208027809832</v>
      </c>
    </row>
    <row r="18" spans="1:3" x14ac:dyDescent="0.2">
      <c r="A18" s="108">
        <v>18</v>
      </c>
      <c r="B18">
        <f t="shared" si="0"/>
        <v>37165.760869565209</v>
      </c>
      <c r="C18">
        <f t="shared" si="1"/>
        <v>26.393360964515875</v>
      </c>
    </row>
    <row r="19" spans="1:3" x14ac:dyDescent="0.2">
      <c r="A19" s="108">
        <v>19</v>
      </c>
      <c r="B19">
        <f t="shared" si="0"/>
        <v>37285.917391304341</v>
      </c>
      <c r="C19">
        <f t="shared" si="1"/>
        <v>26.414825992043014</v>
      </c>
    </row>
    <row r="20" spans="1:3" x14ac:dyDescent="0.2">
      <c r="A20" s="108">
        <v>20</v>
      </c>
      <c r="B20">
        <f t="shared" si="0"/>
        <v>37406.073913043467</v>
      </c>
      <c r="C20">
        <f t="shared" si="1"/>
        <v>26.436494881837039</v>
      </c>
    </row>
    <row r="21" spans="1:3" x14ac:dyDescent="0.2">
      <c r="A21" s="108">
        <v>21</v>
      </c>
      <c r="B21">
        <f t="shared" si="0"/>
        <v>37526.230434782599</v>
      </c>
      <c r="C21">
        <f t="shared" si="1"/>
        <v>26.458388847600489</v>
      </c>
    </row>
    <row r="22" spans="1:3" x14ac:dyDescent="0.2">
      <c r="A22" s="108">
        <v>22</v>
      </c>
      <c r="B22">
        <f t="shared" si="0"/>
        <v>37646.386956521732</v>
      </c>
      <c r="C22">
        <f t="shared" si="1"/>
        <v>26.480530689678908</v>
      </c>
    </row>
    <row r="23" spans="1:3" x14ac:dyDescent="0.2">
      <c r="A23" s="108">
        <v>23</v>
      </c>
      <c r="B23">
        <f t="shared" si="0"/>
        <v>37766.543478260857</v>
      </c>
      <c r="C23">
        <f t="shared" si="1"/>
        <v>26.502944572404239</v>
      </c>
    </row>
    <row r="24" spans="1:3" x14ac:dyDescent="0.2">
      <c r="A24" s="108">
        <v>24</v>
      </c>
      <c r="B24">
        <f t="shared" si="0"/>
        <v>37886.69999999999</v>
      </c>
      <c r="C24">
        <f t="shared" si="1"/>
        <v>26.525655655226398</v>
      </c>
    </row>
    <row r="25" spans="1:3" x14ac:dyDescent="0.2">
      <c r="A25" s="108">
        <v>25</v>
      </c>
      <c r="B25">
        <f t="shared" si="0"/>
        <v>38006.856521739115</v>
      </c>
      <c r="C25">
        <f t="shared" si="1"/>
        <v>26.548689553039765</v>
      </c>
    </row>
    <row r="26" spans="1:3" x14ac:dyDescent="0.2">
      <c r="A26" s="108">
        <v>26</v>
      </c>
      <c r="B26">
        <f t="shared" si="0"/>
        <v>38127.013043478248</v>
      </c>
      <c r="C26">
        <f t="shared" si="1"/>
        <v>26.572071613454703</v>
      </c>
    </row>
    <row r="27" spans="1:3" x14ac:dyDescent="0.2">
      <c r="A27" s="108">
        <v>27</v>
      </c>
      <c r="B27">
        <f t="shared" si="0"/>
        <v>38247.16956521738</v>
      </c>
      <c r="C27">
        <f t="shared" si="1"/>
        <v>26.595826020119436</v>
      </c>
    </row>
    <row r="28" spans="1:3" x14ac:dyDescent="0.2">
      <c r="A28" s="108">
        <v>28</v>
      </c>
      <c r="B28">
        <f t="shared" si="0"/>
        <v>38367.326086956506</v>
      </c>
      <c r="C28">
        <f t="shared" si="1"/>
        <v>26.619974761060885</v>
      </c>
    </row>
    <row r="29" spans="1:3" x14ac:dyDescent="0.2">
      <c r="A29" s="108">
        <v>29</v>
      </c>
      <c r="B29">
        <f t="shared" si="0"/>
        <v>38487.482608695638</v>
      </c>
      <c r="C29">
        <f t="shared" si="1"/>
        <v>26.644536535544827</v>
      </c>
    </row>
    <row r="30" spans="1:3" x14ac:dyDescent="0.2">
      <c r="A30" s="108">
        <v>30</v>
      </c>
      <c r="B30">
        <f t="shared" si="0"/>
        <v>38607.639130434771</v>
      </c>
      <c r="C30">
        <f t="shared" si="1"/>
        <v>26.669525704478563</v>
      </c>
    </row>
    <row r="31" spans="1:3" x14ac:dyDescent="0.2">
      <c r="A31" s="108">
        <v>31</v>
      </c>
      <c r="B31">
        <f t="shared" si="0"/>
        <v>38727.795652173896</v>
      </c>
      <c r="C31">
        <f t="shared" si="1"/>
        <v>26.694951407634075</v>
      </c>
    </row>
    <row r="32" spans="1:3" x14ac:dyDescent="0.2">
      <c r="A32" s="108">
        <v>32</v>
      </c>
      <c r="B32">
        <f t="shared" si="0"/>
        <v>38847.952173913029</v>
      </c>
      <c r="C32">
        <f t="shared" si="1"/>
        <v>26.720816966516484</v>
      </c>
    </row>
    <row r="33" spans="1:3" x14ac:dyDescent="0.2">
      <c r="A33" s="108">
        <v>33</v>
      </c>
      <c r="B33">
        <f t="shared" ref="B33:B64" si="2">35123.1+(A33-1)*120.15652173913</f>
        <v>38968.108695652161</v>
      </c>
      <c r="C33">
        <f t="shared" ref="C33:C64" si="3">18.3268162592302+0.000213618043728732*B33+7.60357707634187*(0.000156690692572861+(B33-38733.8041366341)^2/19914610551.1743)^0.5</f>
        <v>26.747119660484817</v>
      </c>
    </row>
    <row r="34" spans="1:3" x14ac:dyDescent="0.2">
      <c r="A34" s="108">
        <v>34</v>
      </c>
      <c r="B34">
        <f t="shared" si="2"/>
        <v>39088.265217391287</v>
      </c>
      <c r="C34">
        <f t="shared" si="3"/>
        <v>26.773850910403741</v>
      </c>
    </row>
    <row r="35" spans="1:3" x14ac:dyDescent="0.2">
      <c r="A35" s="108">
        <v>35</v>
      </c>
      <c r="B35">
        <f t="shared" si="2"/>
        <v>39208.421739130419</v>
      </c>
      <c r="C35">
        <f t="shared" si="3"/>
        <v>26.800996841650321</v>
      </c>
    </row>
    <row r="36" spans="1:3" x14ac:dyDescent="0.2">
      <c r="A36" s="108">
        <v>36</v>
      </c>
      <c r="B36">
        <f t="shared" si="2"/>
        <v>39328.578260869544</v>
      </c>
      <c r="C36">
        <f t="shared" si="3"/>
        <v>26.82853914336533</v>
      </c>
    </row>
    <row r="37" spans="1:3" x14ac:dyDescent="0.2">
      <c r="A37" s="108">
        <v>37</v>
      </c>
      <c r="B37">
        <f t="shared" si="2"/>
        <v>39448.734782608677</v>
      </c>
      <c r="C37">
        <f t="shared" si="3"/>
        <v>26.856456107044423</v>
      </c>
    </row>
    <row r="38" spans="1:3" x14ac:dyDescent="0.2">
      <c r="A38" s="108">
        <v>38</v>
      </c>
      <c r="B38">
        <f t="shared" si="2"/>
        <v>39568.89130434781</v>
      </c>
      <c r="C38">
        <f t="shared" si="3"/>
        <v>26.884723720490438</v>
      </c>
    </row>
    <row r="39" spans="1:3" x14ac:dyDescent="0.2">
      <c r="A39" s="108">
        <v>39</v>
      </c>
      <c r="B39">
        <f t="shared" si="2"/>
        <v>39689.047826086942</v>
      </c>
      <c r="C39">
        <f t="shared" si="3"/>
        <v>26.91331670950429</v>
      </c>
    </row>
    <row r="40" spans="1:3" x14ac:dyDescent="0.2">
      <c r="A40" s="108">
        <v>40</v>
      </c>
      <c r="B40">
        <f t="shared" si="2"/>
        <v>39809.204347826068</v>
      </c>
      <c r="C40">
        <f t="shared" si="3"/>
        <v>26.942209450368956</v>
      </c>
    </row>
    <row r="41" spans="1:3" x14ac:dyDescent="0.2">
      <c r="A41" s="108">
        <v>41</v>
      </c>
      <c r="B41">
        <f t="shared" si="2"/>
        <v>39929.3608695652</v>
      </c>
      <c r="C41">
        <f t="shared" si="3"/>
        <v>26.971376710817324</v>
      </c>
    </row>
    <row r="42" spans="1:3" x14ac:dyDescent="0.2">
      <c r="A42" s="108">
        <v>42</v>
      </c>
      <c r="B42">
        <f t="shared" si="2"/>
        <v>40049.517391304325</v>
      </c>
      <c r="C42">
        <f t="shared" si="3"/>
        <v>27.000794207740999</v>
      </c>
    </row>
    <row r="43" spans="1:3" x14ac:dyDescent="0.2">
      <c r="A43" s="108">
        <v>43</v>
      </c>
      <c r="B43">
        <f t="shared" si="2"/>
        <v>40169.673913043458</v>
      </c>
      <c r="C43">
        <f t="shared" si="3"/>
        <v>27.030438992172396</v>
      </c>
    </row>
    <row r="44" spans="1:3" x14ac:dyDescent="0.2">
      <c r="A44" s="108">
        <v>44</v>
      </c>
      <c r="B44">
        <f t="shared" si="2"/>
        <v>40289.830434782591</v>
      </c>
      <c r="C44">
        <f t="shared" si="3"/>
        <v>27.06028968527017</v>
      </c>
    </row>
    <row r="45" spans="1:3" x14ac:dyDescent="0.2">
      <c r="A45" s="108">
        <v>45</v>
      </c>
      <c r="B45">
        <f t="shared" si="2"/>
        <v>40409.986956521716</v>
      </c>
      <c r="C45">
        <f t="shared" si="3"/>
        <v>27.090326594551566</v>
      </c>
    </row>
    <row r="46" spans="1:3" x14ac:dyDescent="0.2">
      <c r="A46" s="108">
        <v>46</v>
      </c>
      <c r="B46">
        <f t="shared" si="2"/>
        <v>40530.143478260848</v>
      </c>
      <c r="C46">
        <f t="shared" si="3"/>
        <v>27.120531739710092</v>
      </c>
    </row>
    <row r="47" spans="1:3" x14ac:dyDescent="0.2">
      <c r="A47" s="108">
        <v>47</v>
      </c>
      <c r="B47">
        <f t="shared" si="2"/>
        <v>40650.299999999981</v>
      </c>
      <c r="C47">
        <f t="shared" si="3"/>
        <v>27.150888814267407</v>
      </c>
    </row>
    <row r="48" spans="1:3" x14ac:dyDescent="0.2">
      <c r="A48" s="108">
        <v>48</v>
      </c>
      <c r="B48">
        <f t="shared" si="2"/>
        <v>40770.456521739106</v>
      </c>
      <c r="C48">
        <f t="shared" si="3"/>
        <v>27.181383104787884</v>
      </c>
    </row>
    <row r="49" spans="1:3" x14ac:dyDescent="0.2">
      <c r="A49" s="108">
        <v>49</v>
      </c>
      <c r="B49">
        <f t="shared" si="2"/>
        <v>40890.613043478239</v>
      </c>
      <c r="C49">
        <f t="shared" si="3"/>
        <v>27.212001384603404</v>
      </c>
    </row>
    <row r="50" spans="1:3" x14ac:dyDescent="0.2">
      <c r="A50" s="108">
        <v>50</v>
      </c>
      <c r="B50">
        <f t="shared" si="2"/>
        <v>41010.769565217372</v>
      </c>
      <c r="C50">
        <f t="shared" si="3"/>
        <v>27.242731794617775</v>
      </c>
    </row>
    <row r="51" spans="1:3" x14ac:dyDescent="0.2">
      <c r="A51" s="108">
        <v>51</v>
      </c>
      <c r="B51">
        <f t="shared" si="2"/>
        <v>41130.926086956497</v>
      </c>
      <c r="C51">
        <f t="shared" si="3"/>
        <v>27.273563720081881</v>
      </c>
    </row>
    <row r="52" spans="1:3" x14ac:dyDescent="0.2">
      <c r="A52" s="108">
        <v>52</v>
      </c>
      <c r="B52">
        <f t="shared" si="2"/>
        <v>41251.082608695629</v>
      </c>
      <c r="C52">
        <f t="shared" si="3"/>
        <v>27.304487669320704</v>
      </c>
    </row>
    <row r="53" spans="1:3" x14ac:dyDescent="0.2">
      <c r="A53" s="108">
        <v>53</v>
      </c>
      <c r="B53">
        <f t="shared" si="2"/>
        <v>41371.239130434755</v>
      </c>
      <c r="C53">
        <f t="shared" si="3"/>
        <v>27.335495158194689</v>
      </c>
    </row>
    <row r="54" spans="1:3" x14ac:dyDescent="0.2">
      <c r="A54" s="108">
        <v>54</v>
      </c>
      <c r="B54">
        <f t="shared" si="2"/>
        <v>41491.395652173887</v>
      </c>
      <c r="C54">
        <f t="shared" si="3"/>
        <v>27.366578602480885</v>
      </c>
    </row>
    <row r="55" spans="1:3" x14ac:dyDescent="0.2">
      <c r="A55" s="108">
        <v>55</v>
      </c>
      <c r="B55">
        <f t="shared" si="2"/>
        <v>41611.55217391302</v>
      </c>
      <c r="C55">
        <f t="shared" si="3"/>
        <v>27.397731219240185</v>
      </c>
    </row>
    <row r="56" spans="1:3" x14ac:dyDescent="0.2">
      <c r="A56" s="108">
        <v>56</v>
      </c>
      <c r="B56">
        <f t="shared" si="2"/>
        <v>41731.708695652153</v>
      </c>
      <c r="C56">
        <f t="shared" si="3"/>
        <v>27.428946937482106</v>
      </c>
    </row>
    <row r="57" spans="1:3" x14ac:dyDescent="0.2">
      <c r="A57" s="108">
        <v>57</v>
      </c>
      <c r="B57">
        <f t="shared" si="2"/>
        <v>41851.865217391278</v>
      </c>
      <c r="C57">
        <f t="shared" si="3"/>
        <v>27.460220317951265</v>
      </c>
    </row>
    <row r="58" spans="1:3" x14ac:dyDescent="0.2">
      <c r="A58" s="108">
        <v>58</v>
      </c>
      <c r="B58">
        <f t="shared" si="2"/>
        <v>41972.02173913041</v>
      </c>
      <c r="C58">
        <f t="shared" si="3"/>
        <v>27.491546481563809</v>
      </c>
    </row>
    <row r="59" spans="1:3" x14ac:dyDescent="0.2">
      <c r="A59" s="108">
        <v>59</v>
      </c>
      <c r="B59">
        <f t="shared" si="2"/>
        <v>42092.178260869536</v>
      </c>
      <c r="C59">
        <f t="shared" si="3"/>
        <v>27.522921045858482</v>
      </c>
    </row>
    <row r="60" spans="1:3" x14ac:dyDescent="0.2">
      <c r="A60" s="108">
        <v>60</v>
      </c>
      <c r="B60">
        <f t="shared" si="2"/>
        <v>42212.334782608668</v>
      </c>
      <c r="C60">
        <f t="shared" si="3"/>
        <v>27.554340068753152</v>
      </c>
    </row>
    <row r="61" spans="1:3" x14ac:dyDescent="0.2">
      <c r="A61" s="108">
        <v>61</v>
      </c>
      <c r="B61">
        <f t="shared" si="2"/>
        <v>42332.491304347801</v>
      </c>
      <c r="C61">
        <f t="shared" si="3"/>
        <v>27.585799998881967</v>
      </c>
    </row>
    <row r="62" spans="1:3" x14ac:dyDescent="0.2">
      <c r="A62" s="108">
        <v>62</v>
      </c>
      <c r="B62">
        <f t="shared" si="2"/>
        <v>42452.647826086926</v>
      </c>
      <c r="C62">
        <f t="shared" si="3"/>
        <v>27.617297631809066</v>
      </c>
    </row>
    <row r="63" spans="1:3" x14ac:dyDescent="0.2">
      <c r="A63" s="108">
        <v>63</v>
      </c>
      <c r="B63">
        <f t="shared" si="2"/>
        <v>42572.804347826059</v>
      </c>
      <c r="C63">
        <f t="shared" si="3"/>
        <v>27.648830071456739</v>
      </c>
    </row>
    <row r="64" spans="1:3" x14ac:dyDescent="0.2">
      <c r="A64" s="108">
        <v>64</v>
      </c>
      <c r="B64">
        <f t="shared" si="2"/>
        <v>42692.960869565191</v>
      </c>
      <c r="C64">
        <f t="shared" si="3"/>
        <v>27.680394696139075</v>
      </c>
    </row>
    <row r="65" spans="1:3" x14ac:dyDescent="0.2">
      <c r="A65" s="108">
        <v>65</v>
      </c>
      <c r="B65">
        <f t="shared" ref="B65:B70" si="4">35123.1+(A65-1)*120.15652173913</f>
        <v>42813.117391304317</v>
      </c>
      <c r="C65">
        <f t="shared" ref="C65:C70" si="5">18.3268162592302+0.000213618043728732*B65+7.60357707634187*(0.000156690692572861+(B65-38733.8041366341)^2/19914610551.1743)^0.5</f>
        <v>27.711989128649588</v>
      </c>
    </row>
    <row r="66" spans="1:3" x14ac:dyDescent="0.2">
      <c r="A66" s="108">
        <v>66</v>
      </c>
      <c r="B66">
        <f t="shared" si="4"/>
        <v>42933.273913043449</v>
      </c>
      <c r="C66">
        <f t="shared" si="5"/>
        <v>27.743611209909044</v>
      </c>
    </row>
    <row r="67" spans="1:3" x14ac:dyDescent="0.2">
      <c r="A67" s="108">
        <v>67</v>
      </c>
      <c r="B67">
        <f t="shared" si="4"/>
        <v>43053.430434782582</v>
      </c>
      <c r="C67">
        <f t="shared" si="5"/>
        <v>27.775258975734907</v>
      </c>
    </row>
    <row r="68" spans="1:3" x14ac:dyDescent="0.2">
      <c r="A68" s="108">
        <v>68</v>
      </c>
      <c r="B68">
        <f t="shared" si="4"/>
        <v>43173.586956521707</v>
      </c>
      <c r="C68">
        <f t="shared" si="5"/>
        <v>27.806930636345299</v>
      </c>
    </row>
    <row r="69" spans="1:3" x14ac:dyDescent="0.2">
      <c r="A69" s="108">
        <v>69</v>
      </c>
      <c r="B69">
        <f t="shared" si="4"/>
        <v>43293.74347826084</v>
      </c>
      <c r="C69">
        <f t="shared" si="5"/>
        <v>27.838624558257404</v>
      </c>
    </row>
    <row r="70" spans="1:3" x14ac:dyDescent="0.2">
      <c r="A70" s="108">
        <v>70</v>
      </c>
      <c r="B70">
        <f t="shared" si="4"/>
        <v>43413.899999999965</v>
      </c>
      <c r="C70">
        <f t="shared" si="5"/>
        <v>27.870339248282249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enableFormatConditionsCalculation="0"/>
  <dimension ref="A1:C100"/>
  <sheetViews>
    <sheetView workbookViewId="0"/>
  </sheetViews>
  <sheetFormatPr baseColWidth="10" defaultRowHeight="15" x14ac:dyDescent="0.2"/>
  <sheetData>
    <row r="1" spans="1:3" x14ac:dyDescent="0.2">
      <c r="A1" s="108">
        <v>1</v>
      </c>
      <c r="B1">
        <f t="shared" ref="B1:B32" si="0">35123.1+(A1-1)*83.7454545454546</f>
        <v>35123.1</v>
      </c>
      <c r="C1">
        <f t="shared" ref="C1:C32" si="1">18.3268162592302+0.000213618043728732*B1-7.60357707634187*(1.00015669069257+(B1-38733.8041366341)^2/19914610551.1743)^0.5</f>
        <v>18.223083158094791</v>
      </c>
    </row>
    <row r="2" spans="1:3" x14ac:dyDescent="0.2">
      <c r="A2" s="108">
        <v>2</v>
      </c>
      <c r="B2">
        <f t="shared" si="0"/>
        <v>35206.845454545452</v>
      </c>
      <c r="C2">
        <f t="shared" si="1"/>
        <v>18.241086765407346</v>
      </c>
    </row>
    <row r="3" spans="1:3" x14ac:dyDescent="0.2">
      <c r="A3" s="108">
        <v>3</v>
      </c>
      <c r="B3">
        <f t="shared" si="0"/>
        <v>35290.590909090904</v>
      </c>
      <c r="C3">
        <f t="shared" si="1"/>
        <v>18.259087697694952</v>
      </c>
    </row>
    <row r="4" spans="1:3" x14ac:dyDescent="0.2">
      <c r="A4" s="108">
        <v>4</v>
      </c>
      <c r="B4">
        <f t="shared" si="0"/>
        <v>35374.336363636365</v>
      </c>
      <c r="C4">
        <f t="shared" si="1"/>
        <v>18.277085954840079</v>
      </c>
    </row>
    <row r="5" spans="1:3" x14ac:dyDescent="0.2">
      <c r="A5" s="108">
        <v>5</v>
      </c>
      <c r="B5">
        <f t="shared" si="0"/>
        <v>35458.081818181818</v>
      </c>
      <c r="C5">
        <f t="shared" si="1"/>
        <v>18.295081536728013</v>
      </c>
    </row>
    <row r="6" spans="1:3" x14ac:dyDescent="0.2">
      <c r="A6" s="108">
        <v>6</v>
      </c>
      <c r="B6">
        <f t="shared" si="0"/>
        <v>35541.827272727271</v>
      </c>
      <c r="C6">
        <f t="shared" si="1"/>
        <v>18.313074443246869</v>
      </c>
    </row>
    <row r="7" spans="1:3" x14ac:dyDescent="0.2">
      <c r="A7" s="108">
        <v>7</v>
      </c>
      <c r="B7">
        <f t="shared" si="0"/>
        <v>35625.572727272724</v>
      </c>
      <c r="C7">
        <f t="shared" si="1"/>
        <v>18.331064674287568</v>
      </c>
    </row>
    <row r="8" spans="1:3" x14ac:dyDescent="0.2">
      <c r="A8" s="108">
        <v>8</v>
      </c>
      <c r="B8">
        <f t="shared" si="0"/>
        <v>35709.318181818184</v>
      </c>
      <c r="C8">
        <f t="shared" si="1"/>
        <v>18.349052229743858</v>
      </c>
    </row>
    <row r="9" spans="1:3" x14ac:dyDescent="0.2">
      <c r="A9" s="108">
        <v>9</v>
      </c>
      <c r="B9">
        <f t="shared" si="0"/>
        <v>35793.063636363637</v>
      </c>
      <c r="C9">
        <f t="shared" si="1"/>
        <v>18.367037109512289</v>
      </c>
    </row>
    <row r="10" spans="1:3" x14ac:dyDescent="0.2">
      <c r="A10" s="108">
        <v>10</v>
      </c>
      <c r="B10">
        <f t="shared" si="0"/>
        <v>35876.80909090909</v>
      </c>
      <c r="C10">
        <f t="shared" si="1"/>
        <v>18.385019313492251</v>
      </c>
    </row>
    <row r="11" spans="1:3" x14ac:dyDescent="0.2">
      <c r="A11" s="108">
        <v>11</v>
      </c>
      <c r="B11">
        <f t="shared" si="0"/>
        <v>35960.554545454543</v>
      </c>
      <c r="C11">
        <f t="shared" si="1"/>
        <v>18.402998841585934</v>
      </c>
    </row>
    <row r="12" spans="1:3" x14ac:dyDescent="0.2">
      <c r="A12" s="108">
        <v>12</v>
      </c>
      <c r="B12">
        <f t="shared" si="0"/>
        <v>36044.300000000003</v>
      </c>
      <c r="C12">
        <f t="shared" si="1"/>
        <v>18.420975693698363</v>
      </c>
    </row>
    <row r="13" spans="1:3" x14ac:dyDescent="0.2">
      <c r="A13" s="108">
        <v>13</v>
      </c>
      <c r="B13">
        <f t="shared" si="0"/>
        <v>36128.045454545456</v>
      </c>
      <c r="C13">
        <f t="shared" si="1"/>
        <v>18.438949869737364</v>
      </c>
    </row>
    <row r="14" spans="1:3" x14ac:dyDescent="0.2">
      <c r="A14" s="108">
        <v>14</v>
      </c>
      <c r="B14">
        <f t="shared" si="0"/>
        <v>36211.790909090909</v>
      </c>
      <c r="C14">
        <f t="shared" si="1"/>
        <v>18.456921369613607</v>
      </c>
    </row>
    <row r="15" spans="1:3" x14ac:dyDescent="0.2">
      <c r="A15" s="108">
        <v>15</v>
      </c>
      <c r="B15">
        <f t="shared" si="0"/>
        <v>36295.536363636362</v>
      </c>
      <c r="C15">
        <f t="shared" si="1"/>
        <v>18.474890193240565</v>
      </c>
    </row>
    <row r="16" spans="1:3" x14ac:dyDescent="0.2">
      <c r="A16" s="108">
        <v>16</v>
      </c>
      <c r="B16">
        <f t="shared" si="0"/>
        <v>36379.281818181815</v>
      </c>
      <c r="C16">
        <f t="shared" si="1"/>
        <v>18.492856340534548</v>
      </c>
    </row>
    <row r="17" spans="1:3" x14ac:dyDescent="0.2">
      <c r="A17" s="108">
        <v>17</v>
      </c>
      <c r="B17">
        <f t="shared" si="0"/>
        <v>36463.027272727275</v>
      </c>
      <c r="C17">
        <f t="shared" si="1"/>
        <v>18.510819811414674</v>
      </c>
    </row>
    <row r="18" spans="1:3" x14ac:dyDescent="0.2">
      <c r="A18" s="108">
        <v>18</v>
      </c>
      <c r="B18">
        <f t="shared" si="0"/>
        <v>36546.772727272728</v>
      </c>
      <c r="C18">
        <f t="shared" si="1"/>
        <v>18.528780605802886</v>
      </c>
    </row>
    <row r="19" spans="1:3" x14ac:dyDescent="0.2">
      <c r="A19" s="108">
        <v>19</v>
      </c>
      <c r="B19">
        <f t="shared" si="0"/>
        <v>36630.518181818181</v>
      </c>
      <c r="C19">
        <f t="shared" si="1"/>
        <v>18.546738723623953</v>
      </c>
    </row>
    <row r="20" spans="1:3" x14ac:dyDescent="0.2">
      <c r="A20" s="108">
        <v>20</v>
      </c>
      <c r="B20">
        <f t="shared" si="0"/>
        <v>36714.263636363634</v>
      </c>
      <c r="C20">
        <f t="shared" si="1"/>
        <v>18.564694164805474</v>
      </c>
    </row>
    <row r="21" spans="1:3" x14ac:dyDescent="0.2">
      <c r="A21" s="108">
        <v>21</v>
      </c>
      <c r="B21">
        <f t="shared" si="0"/>
        <v>36798.009090909094</v>
      </c>
      <c r="C21">
        <f t="shared" si="1"/>
        <v>18.582646929277857</v>
      </c>
    </row>
    <row r="22" spans="1:3" x14ac:dyDescent="0.2">
      <c r="A22" s="108">
        <v>22</v>
      </c>
      <c r="B22">
        <f t="shared" si="0"/>
        <v>36881.754545454547</v>
      </c>
      <c r="C22">
        <f t="shared" si="1"/>
        <v>18.600597016974348</v>
      </c>
    </row>
    <row r="23" spans="1:3" x14ac:dyDescent="0.2">
      <c r="A23" s="108">
        <v>23</v>
      </c>
      <c r="B23">
        <f t="shared" si="0"/>
        <v>36965.5</v>
      </c>
      <c r="C23">
        <f t="shared" si="1"/>
        <v>18.618544427831011</v>
      </c>
    </row>
    <row r="24" spans="1:3" x14ac:dyDescent="0.2">
      <c r="A24" s="108">
        <v>24</v>
      </c>
      <c r="B24">
        <f t="shared" si="0"/>
        <v>37049.245454545453</v>
      </c>
      <c r="C24">
        <f t="shared" si="1"/>
        <v>18.636489161786731</v>
      </c>
    </row>
    <row r="25" spans="1:3" x14ac:dyDescent="0.2">
      <c r="A25" s="108">
        <v>25</v>
      </c>
      <c r="B25">
        <f t="shared" si="0"/>
        <v>37132.990909090906</v>
      </c>
      <c r="C25">
        <f t="shared" si="1"/>
        <v>18.654431218783223</v>
      </c>
    </row>
    <row r="26" spans="1:3" x14ac:dyDescent="0.2">
      <c r="A26" s="108">
        <v>26</v>
      </c>
      <c r="B26">
        <f t="shared" si="0"/>
        <v>37216.736363636366</v>
      </c>
      <c r="C26">
        <f t="shared" si="1"/>
        <v>18.672370598765031</v>
      </c>
    </row>
    <row r="27" spans="1:3" x14ac:dyDescent="0.2">
      <c r="A27" s="108">
        <v>27</v>
      </c>
      <c r="B27">
        <f t="shared" si="0"/>
        <v>37300.481818181819</v>
      </c>
      <c r="C27">
        <f t="shared" si="1"/>
        <v>18.690307301679514</v>
      </c>
    </row>
    <row r="28" spans="1:3" x14ac:dyDescent="0.2">
      <c r="A28" s="108">
        <v>28</v>
      </c>
      <c r="B28">
        <f t="shared" si="0"/>
        <v>37384.227272727272</v>
      </c>
      <c r="C28">
        <f t="shared" si="1"/>
        <v>18.708241327476866</v>
      </c>
    </row>
    <row r="29" spans="1:3" x14ac:dyDescent="0.2">
      <c r="A29" s="108">
        <v>29</v>
      </c>
      <c r="B29">
        <f t="shared" si="0"/>
        <v>37467.972727272725</v>
      </c>
      <c r="C29">
        <f t="shared" si="1"/>
        <v>18.726172676110103</v>
      </c>
    </row>
    <row r="30" spans="1:3" x14ac:dyDescent="0.2">
      <c r="A30" s="108">
        <v>30</v>
      </c>
      <c r="B30">
        <f t="shared" si="0"/>
        <v>37551.718181818185</v>
      </c>
      <c r="C30">
        <f t="shared" si="1"/>
        <v>18.744101347535072</v>
      </c>
    </row>
    <row r="31" spans="1:3" x14ac:dyDescent="0.2">
      <c r="A31" s="108">
        <v>31</v>
      </c>
      <c r="B31">
        <f t="shared" si="0"/>
        <v>37635.463636363638</v>
      </c>
      <c r="C31">
        <f t="shared" si="1"/>
        <v>18.762027341710436</v>
      </c>
    </row>
    <row r="32" spans="1:3" x14ac:dyDescent="0.2">
      <c r="A32" s="108">
        <v>32</v>
      </c>
      <c r="B32">
        <f t="shared" si="0"/>
        <v>37719.209090909091</v>
      </c>
      <c r="C32">
        <f t="shared" si="1"/>
        <v>18.779950658597699</v>
      </c>
    </row>
    <row r="33" spans="1:3" x14ac:dyDescent="0.2">
      <c r="A33" s="108">
        <v>33</v>
      </c>
      <c r="B33">
        <f t="shared" ref="B33:B64" si="2">35123.1+(A33-1)*83.7454545454546</f>
        <v>37802.954545454544</v>
      </c>
      <c r="C33">
        <f t="shared" ref="C33:C64" si="3">18.3268162592302+0.000213618043728732*B33-7.60357707634187*(1.00015669069257+(B33-38733.8041366341)^2/19914610551.1743)^0.5</f>
        <v>18.797871298161184</v>
      </c>
    </row>
    <row r="34" spans="1:3" x14ac:dyDescent="0.2">
      <c r="A34" s="108">
        <v>34</v>
      </c>
      <c r="B34">
        <f t="shared" si="2"/>
        <v>37886.699999999997</v>
      </c>
      <c r="C34">
        <f t="shared" si="3"/>
        <v>18.815789260368042</v>
      </c>
    </row>
    <row r="35" spans="1:3" x14ac:dyDescent="0.2">
      <c r="A35" s="108">
        <v>35</v>
      </c>
      <c r="B35">
        <f t="shared" si="2"/>
        <v>37970.445454545457</v>
      </c>
      <c r="C35">
        <f t="shared" si="3"/>
        <v>18.833704545188247</v>
      </c>
    </row>
    <row r="36" spans="1:3" x14ac:dyDescent="0.2">
      <c r="A36" s="108">
        <v>36</v>
      </c>
      <c r="B36">
        <f t="shared" si="2"/>
        <v>38054.19090909091</v>
      </c>
      <c r="C36">
        <f t="shared" si="3"/>
        <v>18.851617152594621</v>
      </c>
    </row>
    <row r="37" spans="1:3" x14ac:dyDescent="0.2">
      <c r="A37" s="108">
        <v>37</v>
      </c>
      <c r="B37">
        <f t="shared" si="2"/>
        <v>38137.936363636363</v>
      </c>
      <c r="C37">
        <f t="shared" si="3"/>
        <v>18.869527082562779</v>
      </c>
    </row>
    <row r="38" spans="1:3" x14ac:dyDescent="0.2">
      <c r="A38" s="108">
        <v>38</v>
      </c>
      <c r="B38">
        <f t="shared" si="2"/>
        <v>38221.681818181816</v>
      </c>
      <c r="C38">
        <f t="shared" si="3"/>
        <v>18.887434335071191</v>
      </c>
    </row>
    <row r="39" spans="1:3" x14ac:dyDescent="0.2">
      <c r="A39" s="108">
        <v>39</v>
      </c>
      <c r="B39">
        <f t="shared" si="2"/>
        <v>38305.427272727276</v>
      </c>
      <c r="C39">
        <f t="shared" si="3"/>
        <v>18.905338910101158</v>
      </c>
    </row>
    <row r="40" spans="1:3" x14ac:dyDescent="0.2">
      <c r="A40" s="108">
        <v>40</v>
      </c>
      <c r="B40">
        <f t="shared" si="2"/>
        <v>38389.172727272729</v>
      </c>
      <c r="C40">
        <f t="shared" si="3"/>
        <v>18.923240807636784</v>
      </c>
    </row>
    <row r="41" spans="1:3" x14ac:dyDescent="0.2">
      <c r="A41" s="108">
        <v>41</v>
      </c>
      <c r="B41">
        <f t="shared" si="2"/>
        <v>38472.918181818182</v>
      </c>
      <c r="C41">
        <f t="shared" si="3"/>
        <v>18.941140027665021</v>
      </c>
    </row>
    <row r="42" spans="1:3" x14ac:dyDescent="0.2">
      <c r="A42" s="108">
        <v>42</v>
      </c>
      <c r="B42">
        <f t="shared" si="2"/>
        <v>38556.663636363635</v>
      </c>
      <c r="C42">
        <f t="shared" si="3"/>
        <v>18.959036570175641</v>
      </c>
    </row>
    <row r="43" spans="1:3" x14ac:dyDescent="0.2">
      <c r="A43" s="108">
        <v>43</v>
      </c>
      <c r="B43">
        <f t="shared" si="2"/>
        <v>38640.409090909088</v>
      </c>
      <c r="C43">
        <f t="shared" si="3"/>
        <v>18.976930435161254</v>
      </c>
    </row>
    <row r="44" spans="1:3" x14ac:dyDescent="0.2">
      <c r="A44" s="108">
        <v>44</v>
      </c>
      <c r="B44">
        <f t="shared" si="2"/>
        <v>38724.154545454548</v>
      </c>
      <c r="C44">
        <f t="shared" si="3"/>
        <v>18.994821622617284</v>
      </c>
    </row>
    <row r="45" spans="1:3" x14ac:dyDescent="0.2">
      <c r="A45" s="108">
        <v>45</v>
      </c>
      <c r="B45">
        <f t="shared" si="2"/>
        <v>38807.9</v>
      </c>
      <c r="C45">
        <f t="shared" si="3"/>
        <v>19.012710132541994</v>
      </c>
    </row>
    <row r="46" spans="1:3" x14ac:dyDescent="0.2">
      <c r="A46" s="108">
        <v>46</v>
      </c>
      <c r="B46">
        <f t="shared" si="2"/>
        <v>38891.645454545454</v>
      </c>
      <c r="C46">
        <f t="shared" si="3"/>
        <v>19.030595964936474</v>
      </c>
    </row>
    <row r="47" spans="1:3" x14ac:dyDescent="0.2">
      <c r="A47" s="108">
        <v>47</v>
      </c>
      <c r="B47">
        <f t="shared" si="2"/>
        <v>38975.390909090907</v>
      </c>
      <c r="C47">
        <f t="shared" si="3"/>
        <v>19.048479119804639</v>
      </c>
    </row>
    <row r="48" spans="1:3" x14ac:dyDescent="0.2">
      <c r="A48" s="108">
        <v>48</v>
      </c>
      <c r="B48">
        <f t="shared" si="2"/>
        <v>39059.136363636368</v>
      </c>
      <c r="C48">
        <f t="shared" si="3"/>
        <v>19.066359597153237</v>
      </c>
    </row>
    <row r="49" spans="1:3" x14ac:dyDescent="0.2">
      <c r="A49" s="108">
        <v>49</v>
      </c>
      <c r="B49">
        <f t="shared" si="2"/>
        <v>39142.881818181821</v>
      </c>
      <c r="C49">
        <f t="shared" si="3"/>
        <v>19.084237396991831</v>
      </c>
    </row>
    <row r="50" spans="1:3" x14ac:dyDescent="0.2">
      <c r="A50" s="108">
        <v>50</v>
      </c>
      <c r="B50">
        <f t="shared" si="2"/>
        <v>39226.627272727274</v>
      </c>
      <c r="C50">
        <f t="shared" si="3"/>
        <v>19.102112519332842</v>
      </c>
    </row>
    <row r="51" spans="1:3" x14ac:dyDescent="0.2">
      <c r="A51" s="108">
        <v>51</v>
      </c>
      <c r="B51">
        <f t="shared" si="2"/>
        <v>39310.372727272726</v>
      </c>
      <c r="C51">
        <f t="shared" si="3"/>
        <v>19.119984964191474</v>
      </c>
    </row>
    <row r="52" spans="1:3" x14ac:dyDescent="0.2">
      <c r="A52" s="108">
        <v>52</v>
      </c>
      <c r="B52">
        <f t="shared" si="2"/>
        <v>39394.118181818179</v>
      </c>
      <c r="C52">
        <f t="shared" si="3"/>
        <v>19.137854731585804</v>
      </c>
    </row>
    <row r="53" spans="1:3" x14ac:dyDescent="0.2">
      <c r="A53" s="108">
        <v>53</v>
      </c>
      <c r="B53">
        <f t="shared" si="2"/>
        <v>39477.86363636364</v>
      </c>
      <c r="C53">
        <f t="shared" si="3"/>
        <v>19.155721821536719</v>
      </c>
    </row>
    <row r="54" spans="1:3" x14ac:dyDescent="0.2">
      <c r="A54" s="108">
        <v>54</v>
      </c>
      <c r="B54">
        <f t="shared" si="2"/>
        <v>39561.609090909093</v>
      </c>
      <c r="C54">
        <f t="shared" si="3"/>
        <v>19.173586234067923</v>
      </c>
    </row>
    <row r="55" spans="1:3" x14ac:dyDescent="0.2">
      <c r="A55" s="108">
        <v>55</v>
      </c>
      <c r="B55">
        <f t="shared" si="2"/>
        <v>39645.354545454546</v>
      </c>
      <c r="C55">
        <f t="shared" si="3"/>
        <v>19.19144796920596</v>
      </c>
    </row>
    <row r="56" spans="1:3" x14ac:dyDescent="0.2">
      <c r="A56" s="108">
        <v>56</v>
      </c>
      <c r="B56">
        <f t="shared" si="2"/>
        <v>39729.100000000006</v>
      </c>
      <c r="C56">
        <f t="shared" si="3"/>
        <v>19.209307026980202</v>
      </c>
    </row>
    <row r="57" spans="1:3" x14ac:dyDescent="0.2">
      <c r="A57" s="108">
        <v>57</v>
      </c>
      <c r="B57">
        <f t="shared" si="2"/>
        <v>39812.845454545459</v>
      </c>
      <c r="C57">
        <f t="shared" si="3"/>
        <v>19.227163407422843</v>
      </c>
    </row>
    <row r="58" spans="1:3" x14ac:dyDescent="0.2">
      <c r="A58" s="108">
        <v>58</v>
      </c>
      <c r="B58">
        <f t="shared" si="2"/>
        <v>39896.590909090912</v>
      </c>
      <c r="C58">
        <f t="shared" si="3"/>
        <v>19.245017110568906</v>
      </c>
    </row>
    <row r="59" spans="1:3" x14ac:dyDescent="0.2">
      <c r="A59" s="108">
        <v>59</v>
      </c>
      <c r="B59">
        <f t="shared" si="2"/>
        <v>39980.336363636365</v>
      </c>
      <c r="C59">
        <f t="shared" si="3"/>
        <v>19.262868136456252</v>
      </c>
    </row>
    <row r="60" spans="1:3" x14ac:dyDescent="0.2">
      <c r="A60" s="108">
        <v>60</v>
      </c>
      <c r="B60">
        <f t="shared" si="2"/>
        <v>40064.081818181818</v>
      </c>
      <c r="C60">
        <f t="shared" si="3"/>
        <v>19.280716485125549</v>
      </c>
    </row>
    <row r="61" spans="1:3" x14ac:dyDescent="0.2">
      <c r="A61" s="108">
        <v>61</v>
      </c>
      <c r="B61">
        <f t="shared" si="2"/>
        <v>40147.827272727278</v>
      </c>
      <c r="C61">
        <f t="shared" si="3"/>
        <v>19.298562156620306</v>
      </c>
    </row>
    <row r="62" spans="1:3" x14ac:dyDescent="0.2">
      <c r="A62" s="108">
        <v>62</v>
      </c>
      <c r="B62">
        <f t="shared" si="2"/>
        <v>40231.572727272731</v>
      </c>
      <c r="C62">
        <f t="shared" si="3"/>
        <v>19.316405150986849</v>
      </c>
    </row>
    <row r="63" spans="1:3" x14ac:dyDescent="0.2">
      <c r="A63" s="108">
        <v>63</v>
      </c>
      <c r="B63">
        <f t="shared" si="2"/>
        <v>40315.318181818184</v>
      </c>
      <c r="C63">
        <f t="shared" si="3"/>
        <v>19.33424546827435</v>
      </c>
    </row>
    <row r="64" spans="1:3" x14ac:dyDescent="0.2">
      <c r="A64" s="108">
        <v>64</v>
      </c>
      <c r="B64">
        <f t="shared" si="2"/>
        <v>40399.063636363637</v>
      </c>
      <c r="C64">
        <f t="shared" si="3"/>
        <v>19.352083108534774</v>
      </c>
    </row>
    <row r="65" spans="1:3" x14ac:dyDescent="0.2">
      <c r="A65" s="108">
        <v>65</v>
      </c>
      <c r="B65">
        <f t="shared" ref="B65:B96" si="4">35123.1+(A65-1)*83.7454545454546</f>
        <v>40482.809090909097</v>
      </c>
      <c r="C65">
        <f t="shared" ref="C65:C96" si="5">18.3268162592302+0.000213618043728732*B65-7.60357707634187*(1.00015669069257+(B65-38733.8041366341)^2/19914610551.1743)^0.5</f>
        <v>19.369918071822941</v>
      </c>
    </row>
    <row r="66" spans="1:3" x14ac:dyDescent="0.2">
      <c r="A66" s="108">
        <v>66</v>
      </c>
      <c r="B66">
        <f t="shared" si="4"/>
        <v>40566.55454545455</v>
      </c>
      <c r="C66">
        <f t="shared" si="5"/>
        <v>19.387750358196492</v>
      </c>
    </row>
    <row r="67" spans="1:3" x14ac:dyDescent="0.2">
      <c r="A67" s="108">
        <v>67</v>
      </c>
      <c r="B67">
        <f t="shared" si="4"/>
        <v>40650.300000000003</v>
      </c>
      <c r="C67">
        <f t="shared" si="5"/>
        <v>19.405579967715873</v>
      </c>
    </row>
    <row r="68" spans="1:3" x14ac:dyDescent="0.2">
      <c r="A68" s="108">
        <v>68</v>
      </c>
      <c r="B68">
        <f t="shared" si="4"/>
        <v>40734.045454545456</v>
      </c>
      <c r="C68">
        <f t="shared" si="5"/>
        <v>19.423406900444373</v>
      </c>
    </row>
    <row r="69" spans="1:3" x14ac:dyDescent="0.2">
      <c r="A69" s="108">
        <v>69</v>
      </c>
      <c r="B69">
        <f t="shared" si="4"/>
        <v>40817.790909090909</v>
      </c>
      <c r="C69">
        <f t="shared" si="5"/>
        <v>19.441231156448108</v>
      </c>
    </row>
    <row r="70" spans="1:3" x14ac:dyDescent="0.2">
      <c r="A70" s="108">
        <v>70</v>
      </c>
      <c r="B70">
        <f t="shared" si="4"/>
        <v>40901.536363636369</v>
      </c>
      <c r="C70">
        <f t="shared" si="5"/>
        <v>19.459052735796007</v>
      </c>
    </row>
    <row r="71" spans="1:3" x14ac:dyDescent="0.2">
      <c r="A71" s="108">
        <v>71</v>
      </c>
      <c r="B71">
        <f t="shared" si="4"/>
        <v>40985.281818181822</v>
      </c>
      <c r="C71">
        <f t="shared" si="5"/>
        <v>19.476871638559825</v>
      </c>
    </row>
    <row r="72" spans="1:3" x14ac:dyDescent="0.2">
      <c r="A72" s="108">
        <v>72</v>
      </c>
      <c r="B72">
        <f t="shared" si="4"/>
        <v>41069.027272727275</v>
      </c>
      <c r="C72">
        <f t="shared" si="5"/>
        <v>19.494687864814143</v>
      </c>
    </row>
    <row r="73" spans="1:3" x14ac:dyDescent="0.2">
      <c r="A73" s="108">
        <v>73</v>
      </c>
      <c r="B73">
        <f t="shared" si="4"/>
        <v>41152.772727272728</v>
      </c>
      <c r="C73">
        <f t="shared" si="5"/>
        <v>19.512501414636368</v>
      </c>
    </row>
    <row r="74" spans="1:3" x14ac:dyDescent="0.2">
      <c r="A74" s="108">
        <v>74</v>
      </c>
      <c r="B74">
        <f t="shared" si="4"/>
        <v>41236.518181818188</v>
      </c>
      <c r="C74">
        <f t="shared" si="5"/>
        <v>19.530312288106725</v>
      </c>
    </row>
    <row r="75" spans="1:3" x14ac:dyDescent="0.2">
      <c r="A75" s="108">
        <v>75</v>
      </c>
      <c r="B75">
        <f t="shared" si="4"/>
        <v>41320.263636363641</v>
      </c>
      <c r="C75">
        <f t="shared" si="5"/>
        <v>19.54812048530826</v>
      </c>
    </row>
    <row r="76" spans="1:3" x14ac:dyDescent="0.2">
      <c r="A76" s="108">
        <v>76</v>
      </c>
      <c r="B76">
        <f t="shared" si="4"/>
        <v>41404.009090909094</v>
      </c>
      <c r="C76">
        <f t="shared" si="5"/>
        <v>19.565926006326848</v>
      </c>
    </row>
    <row r="77" spans="1:3" x14ac:dyDescent="0.2">
      <c r="A77" s="108">
        <v>77</v>
      </c>
      <c r="B77">
        <f t="shared" si="4"/>
        <v>41487.754545454547</v>
      </c>
      <c r="C77">
        <f t="shared" si="5"/>
        <v>19.583728851251173</v>
      </c>
    </row>
    <row r="78" spans="1:3" x14ac:dyDescent="0.2">
      <c r="A78" s="108">
        <v>78</v>
      </c>
      <c r="B78">
        <f t="shared" si="4"/>
        <v>41571.5</v>
      </c>
      <c r="C78">
        <f t="shared" si="5"/>
        <v>19.601529020172748</v>
      </c>
    </row>
    <row r="79" spans="1:3" x14ac:dyDescent="0.2">
      <c r="A79" s="108">
        <v>79</v>
      </c>
      <c r="B79">
        <f t="shared" si="4"/>
        <v>41655.24545454546</v>
      </c>
      <c r="C79">
        <f t="shared" si="5"/>
        <v>19.619326513185914</v>
      </c>
    </row>
    <row r="80" spans="1:3" x14ac:dyDescent="0.2">
      <c r="A80" s="108">
        <v>80</v>
      </c>
      <c r="B80">
        <f t="shared" si="4"/>
        <v>41738.990909090913</v>
      </c>
      <c r="C80">
        <f t="shared" si="5"/>
        <v>19.637121330387814</v>
      </c>
    </row>
    <row r="81" spans="1:3" x14ac:dyDescent="0.2">
      <c r="A81" s="108">
        <v>81</v>
      </c>
      <c r="B81">
        <f t="shared" si="4"/>
        <v>41822.736363636366</v>
      </c>
      <c r="C81">
        <f t="shared" si="5"/>
        <v>19.65491347187842</v>
      </c>
    </row>
    <row r="82" spans="1:3" x14ac:dyDescent="0.2">
      <c r="A82" s="108">
        <v>82</v>
      </c>
      <c r="B82">
        <f t="shared" si="4"/>
        <v>41906.481818181819</v>
      </c>
      <c r="C82">
        <f t="shared" si="5"/>
        <v>19.67270293776053</v>
      </c>
    </row>
    <row r="83" spans="1:3" x14ac:dyDescent="0.2">
      <c r="A83" s="108">
        <v>83</v>
      </c>
      <c r="B83">
        <f t="shared" si="4"/>
        <v>41990.227272727279</v>
      </c>
      <c r="C83">
        <f t="shared" si="5"/>
        <v>19.690489728139749</v>
      </c>
    </row>
    <row r="84" spans="1:3" x14ac:dyDescent="0.2">
      <c r="A84" s="108">
        <v>84</v>
      </c>
      <c r="B84">
        <f t="shared" si="4"/>
        <v>42073.972727272732</v>
      </c>
      <c r="C84">
        <f t="shared" si="5"/>
        <v>19.708273843124495</v>
      </c>
    </row>
    <row r="85" spans="1:3" x14ac:dyDescent="0.2">
      <c r="A85" s="108">
        <v>85</v>
      </c>
      <c r="B85">
        <f t="shared" si="4"/>
        <v>42157.718181818185</v>
      </c>
      <c r="C85">
        <f t="shared" si="5"/>
        <v>19.726055282826021</v>
      </c>
    </row>
    <row r="86" spans="1:3" x14ac:dyDescent="0.2">
      <c r="A86" s="108">
        <v>86</v>
      </c>
      <c r="B86">
        <f t="shared" si="4"/>
        <v>42241.463636363638</v>
      </c>
      <c r="C86">
        <f t="shared" si="5"/>
        <v>19.743834047358384</v>
      </c>
    </row>
    <row r="87" spans="1:3" x14ac:dyDescent="0.2">
      <c r="A87" s="108">
        <v>87</v>
      </c>
      <c r="B87">
        <f t="shared" si="4"/>
        <v>42325.209090909091</v>
      </c>
      <c r="C87">
        <f t="shared" si="5"/>
        <v>19.761610136838456</v>
      </c>
    </row>
    <row r="88" spans="1:3" x14ac:dyDescent="0.2">
      <c r="A88" s="108">
        <v>88</v>
      </c>
      <c r="B88">
        <f t="shared" si="4"/>
        <v>42408.954545454551</v>
      </c>
      <c r="C88">
        <f t="shared" si="5"/>
        <v>19.779383551385934</v>
      </c>
    </row>
    <row r="89" spans="1:3" x14ac:dyDescent="0.2">
      <c r="A89" s="108">
        <v>89</v>
      </c>
      <c r="B89">
        <f t="shared" si="4"/>
        <v>42492.700000000004</v>
      </c>
      <c r="C89">
        <f t="shared" si="5"/>
        <v>19.797154291123324</v>
      </c>
    </row>
    <row r="90" spans="1:3" x14ac:dyDescent="0.2">
      <c r="A90" s="108">
        <v>90</v>
      </c>
      <c r="B90">
        <f t="shared" si="4"/>
        <v>42576.445454545457</v>
      </c>
      <c r="C90">
        <f t="shared" si="5"/>
        <v>19.814922356175938</v>
      </c>
    </row>
    <row r="91" spans="1:3" x14ac:dyDescent="0.2">
      <c r="A91" s="108">
        <v>91</v>
      </c>
      <c r="B91">
        <f t="shared" si="4"/>
        <v>42660.19090909091</v>
      </c>
      <c r="C91">
        <f t="shared" si="5"/>
        <v>19.832687746671912</v>
      </c>
    </row>
    <row r="92" spans="1:3" x14ac:dyDescent="0.2">
      <c r="A92" s="108">
        <v>92</v>
      </c>
      <c r="B92">
        <f t="shared" si="4"/>
        <v>42743.936363636371</v>
      </c>
      <c r="C92">
        <f t="shared" si="5"/>
        <v>19.850450462742199</v>
      </c>
    </row>
    <row r="93" spans="1:3" x14ac:dyDescent="0.2">
      <c r="A93" s="108">
        <v>93</v>
      </c>
      <c r="B93">
        <f t="shared" si="4"/>
        <v>42827.681818181823</v>
      </c>
      <c r="C93">
        <f t="shared" si="5"/>
        <v>19.868210504520551</v>
      </c>
    </row>
    <row r="94" spans="1:3" x14ac:dyDescent="0.2">
      <c r="A94" s="108">
        <v>94</v>
      </c>
      <c r="B94">
        <f t="shared" si="4"/>
        <v>42911.427272727276</v>
      </c>
      <c r="C94">
        <f t="shared" si="5"/>
        <v>19.885967872143532</v>
      </c>
    </row>
    <row r="95" spans="1:3" x14ac:dyDescent="0.2">
      <c r="A95" s="108">
        <v>95</v>
      </c>
      <c r="B95">
        <f t="shared" si="4"/>
        <v>42995.172727272729</v>
      </c>
      <c r="C95">
        <f t="shared" si="5"/>
        <v>19.903722565750527</v>
      </c>
    </row>
    <row r="96" spans="1:3" x14ac:dyDescent="0.2">
      <c r="A96" s="108">
        <v>96</v>
      </c>
      <c r="B96">
        <f t="shared" si="4"/>
        <v>43078.918181818182</v>
      </c>
      <c r="C96">
        <f t="shared" si="5"/>
        <v>19.921474585483733</v>
      </c>
    </row>
    <row r="97" spans="1:3" x14ac:dyDescent="0.2">
      <c r="A97" s="108">
        <v>97</v>
      </c>
      <c r="B97">
        <f t="shared" ref="B97:B100" si="6">35123.1+(A97-1)*83.7454545454546</f>
        <v>43162.663636363643</v>
      </c>
      <c r="C97">
        <f t="shared" ref="C97:C100" si="7">18.3268162592302+0.000213618043728732*B97-7.60357707634187*(1.00015669069257+(B97-38733.8041366341)^2/19914610551.1743)^0.5</f>
        <v>19.939223931488137</v>
      </c>
    </row>
    <row r="98" spans="1:3" x14ac:dyDescent="0.2">
      <c r="A98" s="108">
        <v>98</v>
      </c>
      <c r="B98">
        <f t="shared" si="6"/>
        <v>43246.409090909096</v>
      </c>
      <c r="C98">
        <f t="shared" si="7"/>
        <v>19.956970603911543</v>
      </c>
    </row>
    <row r="99" spans="1:3" x14ac:dyDescent="0.2">
      <c r="A99" s="108">
        <v>99</v>
      </c>
      <c r="B99">
        <f t="shared" si="6"/>
        <v>43330.154545454548</v>
      </c>
      <c r="C99">
        <f t="shared" si="7"/>
        <v>19.974714602904584</v>
      </c>
    </row>
    <row r="100" spans="1:3" x14ac:dyDescent="0.2">
      <c r="A100" s="108">
        <v>100</v>
      </c>
      <c r="B100">
        <f t="shared" si="6"/>
        <v>43413.900000000009</v>
      </c>
      <c r="C100">
        <f t="shared" si="7"/>
        <v>19.992455928620664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 enableFormatConditionsCalculation="0"/>
  <dimension ref="A1:C100"/>
  <sheetViews>
    <sheetView workbookViewId="0"/>
  </sheetViews>
  <sheetFormatPr baseColWidth="10" defaultRowHeight="15" x14ac:dyDescent="0.2"/>
  <sheetData>
    <row r="1" spans="1:3" x14ac:dyDescent="0.2">
      <c r="A1" s="108">
        <v>1</v>
      </c>
      <c r="B1">
        <f t="shared" ref="B1:B32" si="0">35123.1+(A1-1)*83.7454545454546</f>
        <v>35123.1</v>
      </c>
      <c r="C1">
        <f t="shared" ref="C1:C32" si="1">18.3268162592302+0.000213618043728732*B1+7.60357707634187*(1.00015669069257+(B1-38733.8041366341)^2/19914610551.1743)^0.5</f>
        <v>33.436405183742863</v>
      </c>
    </row>
    <row r="2" spans="1:3" x14ac:dyDescent="0.2">
      <c r="A2" s="108">
        <v>2</v>
      </c>
      <c r="B2">
        <f t="shared" si="0"/>
        <v>35206.845454545452</v>
      </c>
      <c r="C2">
        <f t="shared" si="1"/>
        <v>33.45418065677265</v>
      </c>
    </row>
    <row r="3" spans="1:3" x14ac:dyDescent="0.2">
      <c r="A3" s="108">
        <v>3</v>
      </c>
      <c r="B3">
        <f t="shared" si="0"/>
        <v>35290.590909090904</v>
      </c>
      <c r="C3">
        <f t="shared" si="1"/>
        <v>33.471958804827395</v>
      </c>
    </row>
    <row r="4" spans="1:3" x14ac:dyDescent="0.2">
      <c r="A4" s="108">
        <v>4</v>
      </c>
      <c r="B4">
        <f t="shared" si="0"/>
        <v>35374.336363636365</v>
      </c>
      <c r="C4">
        <f t="shared" si="1"/>
        <v>33.489739628024616</v>
      </c>
    </row>
    <row r="5" spans="1:3" x14ac:dyDescent="0.2">
      <c r="A5" s="108">
        <v>5</v>
      </c>
      <c r="B5">
        <f t="shared" si="0"/>
        <v>35458.081818181818</v>
      </c>
      <c r="C5">
        <f t="shared" si="1"/>
        <v>33.507523126479029</v>
      </c>
    </row>
    <row r="6" spans="1:3" x14ac:dyDescent="0.2">
      <c r="A6" s="108">
        <v>6</v>
      </c>
      <c r="B6">
        <f t="shared" si="0"/>
        <v>35541.827272727271</v>
      </c>
      <c r="C6">
        <f t="shared" si="1"/>
        <v>33.525309300302517</v>
      </c>
    </row>
    <row r="7" spans="1:3" x14ac:dyDescent="0.2">
      <c r="A7" s="108">
        <v>7</v>
      </c>
      <c r="B7">
        <f t="shared" si="0"/>
        <v>35625.572727272724</v>
      </c>
      <c r="C7">
        <f t="shared" si="1"/>
        <v>33.543098149604162</v>
      </c>
    </row>
    <row r="8" spans="1:3" x14ac:dyDescent="0.2">
      <c r="A8" s="108">
        <v>8</v>
      </c>
      <c r="B8">
        <f t="shared" si="0"/>
        <v>35709.318181818184</v>
      </c>
      <c r="C8">
        <f t="shared" si="1"/>
        <v>33.56088967449022</v>
      </c>
    </row>
    <row r="9" spans="1:3" x14ac:dyDescent="0.2">
      <c r="A9" s="108">
        <v>9</v>
      </c>
      <c r="B9">
        <f t="shared" si="0"/>
        <v>35793.063636363637</v>
      </c>
      <c r="C9">
        <f t="shared" si="1"/>
        <v>33.578683875064137</v>
      </c>
    </row>
    <row r="10" spans="1:3" x14ac:dyDescent="0.2">
      <c r="A10" s="108">
        <v>10</v>
      </c>
      <c r="B10">
        <f t="shared" si="0"/>
        <v>35876.80909090909</v>
      </c>
      <c r="C10">
        <f t="shared" si="1"/>
        <v>33.596480751426526</v>
      </c>
    </row>
    <row r="11" spans="1:3" x14ac:dyDescent="0.2">
      <c r="A11" s="108">
        <v>11</v>
      </c>
      <c r="B11">
        <f t="shared" si="0"/>
        <v>35960.554545454543</v>
      </c>
      <c r="C11">
        <f t="shared" si="1"/>
        <v>33.614280303675187</v>
      </c>
    </row>
    <row r="12" spans="1:3" x14ac:dyDescent="0.2">
      <c r="A12" s="108">
        <v>12</v>
      </c>
      <c r="B12">
        <f t="shared" si="0"/>
        <v>36044.300000000003</v>
      </c>
      <c r="C12">
        <f t="shared" si="1"/>
        <v>33.632082531905112</v>
      </c>
    </row>
    <row r="13" spans="1:3" x14ac:dyDescent="0.2">
      <c r="A13" s="108">
        <v>13</v>
      </c>
      <c r="B13">
        <f t="shared" si="0"/>
        <v>36128.045454545456</v>
      </c>
      <c r="C13">
        <f t="shared" si="1"/>
        <v>33.649887436208452</v>
      </c>
    </row>
    <row r="14" spans="1:3" x14ac:dyDescent="0.2">
      <c r="A14" s="108">
        <v>14</v>
      </c>
      <c r="B14">
        <f t="shared" si="0"/>
        <v>36211.790909090909</v>
      </c>
      <c r="C14">
        <f t="shared" si="1"/>
        <v>33.667695016674557</v>
      </c>
    </row>
    <row r="15" spans="1:3" x14ac:dyDescent="0.2">
      <c r="A15" s="108">
        <v>15</v>
      </c>
      <c r="B15">
        <f t="shared" si="0"/>
        <v>36295.536363636362</v>
      </c>
      <c r="C15">
        <f t="shared" si="1"/>
        <v>33.685505273389936</v>
      </c>
    </row>
    <row r="16" spans="1:3" x14ac:dyDescent="0.2">
      <c r="A16" s="108">
        <v>16</v>
      </c>
      <c r="B16">
        <f t="shared" si="0"/>
        <v>36379.281818181815</v>
      </c>
      <c r="C16">
        <f t="shared" si="1"/>
        <v>33.703318206438304</v>
      </c>
    </row>
    <row r="17" spans="1:3" x14ac:dyDescent="0.2">
      <c r="A17" s="108">
        <v>17</v>
      </c>
      <c r="B17">
        <f t="shared" si="0"/>
        <v>36463.027272727275</v>
      </c>
      <c r="C17">
        <f t="shared" si="1"/>
        <v>33.721133815900536</v>
      </c>
    </row>
    <row r="18" spans="1:3" x14ac:dyDescent="0.2">
      <c r="A18" s="108">
        <v>18</v>
      </c>
      <c r="B18">
        <f t="shared" si="0"/>
        <v>36546.772727272728</v>
      </c>
      <c r="C18">
        <f t="shared" si="1"/>
        <v>33.738952101854665</v>
      </c>
    </row>
    <row r="19" spans="1:3" x14ac:dyDescent="0.2">
      <c r="A19" s="108">
        <v>19</v>
      </c>
      <c r="B19">
        <f t="shared" si="0"/>
        <v>36630.518181818181</v>
      </c>
      <c r="C19">
        <f t="shared" si="1"/>
        <v>33.756773064375942</v>
      </c>
    </row>
    <row r="20" spans="1:3" x14ac:dyDescent="0.2">
      <c r="A20" s="108">
        <v>20</v>
      </c>
      <c r="B20">
        <f t="shared" si="0"/>
        <v>36714.263636363634</v>
      </c>
      <c r="C20">
        <f t="shared" si="1"/>
        <v>33.774596703536773</v>
      </c>
    </row>
    <row r="21" spans="1:3" x14ac:dyDescent="0.2">
      <c r="A21" s="108">
        <v>21</v>
      </c>
      <c r="B21">
        <f t="shared" si="0"/>
        <v>36798.009090909094</v>
      </c>
      <c r="C21">
        <f t="shared" si="1"/>
        <v>33.792423019406733</v>
      </c>
    </row>
    <row r="22" spans="1:3" x14ac:dyDescent="0.2">
      <c r="A22" s="108">
        <v>22</v>
      </c>
      <c r="B22">
        <f t="shared" si="0"/>
        <v>36881.754545454547</v>
      </c>
      <c r="C22">
        <f t="shared" si="1"/>
        <v>33.810252012052587</v>
      </c>
    </row>
    <row r="23" spans="1:3" x14ac:dyDescent="0.2">
      <c r="A23" s="108">
        <v>23</v>
      </c>
      <c r="B23">
        <f t="shared" si="0"/>
        <v>36965.5</v>
      </c>
      <c r="C23">
        <f t="shared" si="1"/>
        <v>33.828083681538274</v>
      </c>
    </row>
    <row r="24" spans="1:3" x14ac:dyDescent="0.2">
      <c r="A24" s="108">
        <v>24</v>
      </c>
      <c r="B24">
        <f t="shared" si="0"/>
        <v>37049.245454545453</v>
      </c>
      <c r="C24">
        <f t="shared" si="1"/>
        <v>33.845918027924895</v>
      </c>
    </row>
    <row r="25" spans="1:3" x14ac:dyDescent="0.2">
      <c r="A25" s="108">
        <v>25</v>
      </c>
      <c r="B25">
        <f t="shared" si="0"/>
        <v>37132.990909090906</v>
      </c>
      <c r="C25">
        <f t="shared" si="1"/>
        <v>33.863755051270751</v>
      </c>
    </row>
    <row r="26" spans="1:3" x14ac:dyDescent="0.2">
      <c r="A26" s="108">
        <v>26</v>
      </c>
      <c r="B26">
        <f t="shared" si="0"/>
        <v>37216.736363636366</v>
      </c>
      <c r="C26">
        <f t="shared" si="1"/>
        <v>33.881594751631297</v>
      </c>
    </row>
    <row r="27" spans="1:3" x14ac:dyDescent="0.2">
      <c r="A27" s="108">
        <v>27</v>
      </c>
      <c r="B27">
        <f t="shared" si="0"/>
        <v>37300.481818181819</v>
      </c>
      <c r="C27">
        <f t="shared" si="1"/>
        <v>33.899437129059159</v>
      </c>
    </row>
    <row r="28" spans="1:3" x14ac:dyDescent="0.2">
      <c r="A28" s="108">
        <v>28</v>
      </c>
      <c r="B28">
        <f t="shared" si="0"/>
        <v>37384.227272727272</v>
      </c>
      <c r="C28">
        <f t="shared" si="1"/>
        <v>33.917282183604158</v>
      </c>
    </row>
    <row r="29" spans="1:3" x14ac:dyDescent="0.2">
      <c r="A29" s="108">
        <v>29</v>
      </c>
      <c r="B29">
        <f t="shared" si="0"/>
        <v>37467.972727272725</v>
      </c>
      <c r="C29">
        <f t="shared" si="1"/>
        <v>33.935129915313262</v>
      </c>
    </row>
    <row r="30" spans="1:3" x14ac:dyDescent="0.2">
      <c r="A30" s="108">
        <v>30</v>
      </c>
      <c r="B30">
        <f t="shared" si="0"/>
        <v>37551.718181818185</v>
      </c>
      <c r="C30">
        <f t="shared" si="1"/>
        <v>33.952980324230644</v>
      </c>
    </row>
    <row r="31" spans="1:3" x14ac:dyDescent="0.2">
      <c r="A31" s="108">
        <v>31</v>
      </c>
      <c r="B31">
        <f t="shared" si="0"/>
        <v>37635.463636363638</v>
      </c>
      <c r="C31">
        <f t="shared" si="1"/>
        <v>33.970833410397624</v>
      </c>
    </row>
    <row r="32" spans="1:3" x14ac:dyDescent="0.2">
      <c r="A32" s="108">
        <v>32</v>
      </c>
      <c r="B32">
        <f t="shared" si="0"/>
        <v>37719.209090909091</v>
      </c>
      <c r="C32">
        <f t="shared" si="1"/>
        <v>33.988689173852705</v>
      </c>
    </row>
    <row r="33" spans="1:3" x14ac:dyDescent="0.2">
      <c r="A33" s="108">
        <v>33</v>
      </c>
      <c r="B33">
        <f t="shared" ref="B33:B64" si="2">35123.1+(A33-1)*83.7454545454546</f>
        <v>37802.954545454544</v>
      </c>
      <c r="C33">
        <f t="shared" ref="C33:C64" si="3">18.3268162592302+0.000213618043728732*B33+7.60357707634187*(1.00015669069257+(B33-38733.8041366341)^2/19914610551.1743)^0.5</f>
        <v>34.006547614631572</v>
      </c>
    </row>
    <row r="34" spans="1:3" x14ac:dyDescent="0.2">
      <c r="A34" s="108">
        <v>34</v>
      </c>
      <c r="B34">
        <f t="shared" si="2"/>
        <v>37886.699999999997</v>
      </c>
      <c r="C34">
        <f t="shared" si="3"/>
        <v>34.024408732767057</v>
      </c>
    </row>
    <row r="35" spans="1:3" x14ac:dyDescent="0.2">
      <c r="A35" s="108">
        <v>35</v>
      </c>
      <c r="B35">
        <f t="shared" si="2"/>
        <v>37970.445454545457</v>
      </c>
      <c r="C35">
        <f t="shared" si="3"/>
        <v>34.042272528289196</v>
      </c>
    </row>
    <row r="36" spans="1:3" x14ac:dyDescent="0.2">
      <c r="A36" s="108">
        <v>36</v>
      </c>
      <c r="B36">
        <f t="shared" si="2"/>
        <v>38054.19090909091</v>
      </c>
      <c r="C36">
        <f t="shared" si="3"/>
        <v>34.060139001225174</v>
      </c>
    </row>
    <row r="37" spans="1:3" x14ac:dyDescent="0.2">
      <c r="A37" s="108">
        <v>37</v>
      </c>
      <c r="B37">
        <f t="shared" si="2"/>
        <v>38137.936363636363</v>
      </c>
      <c r="C37">
        <f t="shared" si="3"/>
        <v>34.078008151599363</v>
      </c>
    </row>
    <row r="38" spans="1:3" x14ac:dyDescent="0.2">
      <c r="A38" s="108">
        <v>38</v>
      </c>
      <c r="B38">
        <f t="shared" si="2"/>
        <v>38221.681818181816</v>
      </c>
      <c r="C38">
        <f t="shared" si="3"/>
        <v>34.095879979433292</v>
      </c>
    </row>
    <row r="39" spans="1:3" x14ac:dyDescent="0.2">
      <c r="A39" s="108">
        <v>39</v>
      </c>
      <c r="B39">
        <f t="shared" si="2"/>
        <v>38305.427272727276</v>
      </c>
      <c r="C39">
        <f t="shared" si="3"/>
        <v>34.113754484745677</v>
      </c>
    </row>
    <row r="40" spans="1:3" x14ac:dyDescent="0.2">
      <c r="A40" s="108">
        <v>40</v>
      </c>
      <c r="B40">
        <f t="shared" si="2"/>
        <v>38389.172727272729</v>
      </c>
      <c r="C40">
        <f t="shared" si="3"/>
        <v>34.131631667552398</v>
      </c>
    </row>
    <row r="41" spans="1:3" x14ac:dyDescent="0.2">
      <c r="A41" s="108">
        <v>41</v>
      </c>
      <c r="B41">
        <f t="shared" si="2"/>
        <v>38472.918181818182</v>
      </c>
      <c r="C41">
        <f t="shared" si="3"/>
        <v>34.149511527866508</v>
      </c>
    </row>
    <row r="42" spans="1:3" x14ac:dyDescent="0.2">
      <c r="A42" s="108">
        <v>42</v>
      </c>
      <c r="B42">
        <f t="shared" si="2"/>
        <v>38556.663636363635</v>
      </c>
      <c r="C42">
        <f t="shared" si="3"/>
        <v>34.167394065698232</v>
      </c>
    </row>
    <row r="43" spans="1:3" x14ac:dyDescent="0.2">
      <c r="A43" s="108">
        <v>43</v>
      </c>
      <c r="B43">
        <f t="shared" si="2"/>
        <v>38640.409090909088</v>
      </c>
      <c r="C43">
        <f t="shared" si="3"/>
        <v>34.185279281054974</v>
      </c>
    </row>
    <row r="44" spans="1:3" x14ac:dyDescent="0.2">
      <c r="A44" s="108">
        <v>44</v>
      </c>
      <c r="B44">
        <f t="shared" si="2"/>
        <v>38724.154545454548</v>
      </c>
      <c r="C44">
        <f t="shared" si="3"/>
        <v>34.203167173941281</v>
      </c>
    </row>
    <row r="45" spans="1:3" x14ac:dyDescent="0.2">
      <c r="A45" s="108">
        <v>45</v>
      </c>
      <c r="B45">
        <f t="shared" si="2"/>
        <v>38807.9</v>
      </c>
      <c r="C45">
        <f t="shared" si="3"/>
        <v>34.221057744358916</v>
      </c>
    </row>
    <row r="46" spans="1:3" x14ac:dyDescent="0.2">
      <c r="A46" s="108">
        <v>46</v>
      </c>
      <c r="B46">
        <f t="shared" si="2"/>
        <v>38891.645454545454</v>
      </c>
      <c r="C46">
        <f t="shared" si="3"/>
        <v>34.238950992306791</v>
      </c>
    </row>
    <row r="47" spans="1:3" x14ac:dyDescent="0.2">
      <c r="A47" s="108">
        <v>47</v>
      </c>
      <c r="B47">
        <f t="shared" si="2"/>
        <v>38975.390909090907</v>
      </c>
      <c r="C47">
        <f t="shared" si="3"/>
        <v>34.256846917780969</v>
      </c>
    </row>
    <row r="48" spans="1:3" x14ac:dyDescent="0.2">
      <c r="A48" s="108">
        <v>48</v>
      </c>
      <c r="B48">
        <f t="shared" si="2"/>
        <v>39059.136363636368</v>
      </c>
      <c r="C48">
        <f t="shared" si="3"/>
        <v>34.274745520774722</v>
      </c>
    </row>
    <row r="49" spans="1:3" x14ac:dyDescent="0.2">
      <c r="A49" s="108">
        <v>49</v>
      </c>
      <c r="B49">
        <f t="shared" si="2"/>
        <v>39142.881818181821</v>
      </c>
      <c r="C49">
        <f t="shared" si="3"/>
        <v>34.292646801278472</v>
      </c>
    </row>
    <row r="50" spans="1:3" x14ac:dyDescent="0.2">
      <c r="A50" s="108">
        <v>50</v>
      </c>
      <c r="B50">
        <f t="shared" si="2"/>
        <v>39226.627272727274</v>
      </c>
      <c r="C50">
        <f t="shared" si="3"/>
        <v>34.310550759279813</v>
      </c>
    </row>
    <row r="51" spans="1:3" x14ac:dyDescent="0.2">
      <c r="A51" s="108">
        <v>51</v>
      </c>
      <c r="B51">
        <f t="shared" si="2"/>
        <v>39310.372727272726</v>
      </c>
      <c r="C51">
        <f t="shared" si="3"/>
        <v>34.328457394763518</v>
      </c>
    </row>
    <row r="52" spans="1:3" x14ac:dyDescent="0.2">
      <c r="A52" s="108">
        <v>52</v>
      </c>
      <c r="B52">
        <f t="shared" si="2"/>
        <v>39394.118181818179</v>
      </c>
      <c r="C52">
        <f t="shared" si="3"/>
        <v>34.346366707711539</v>
      </c>
    </row>
    <row r="53" spans="1:3" x14ac:dyDescent="0.2">
      <c r="A53" s="108">
        <v>53</v>
      </c>
      <c r="B53">
        <f t="shared" si="2"/>
        <v>39477.86363636364</v>
      </c>
      <c r="C53">
        <f t="shared" si="3"/>
        <v>34.364278698102979</v>
      </c>
    </row>
    <row r="54" spans="1:3" x14ac:dyDescent="0.2">
      <c r="A54" s="108">
        <v>54</v>
      </c>
      <c r="B54">
        <f t="shared" si="2"/>
        <v>39561.609090909093</v>
      </c>
      <c r="C54">
        <f t="shared" si="3"/>
        <v>34.382193365914119</v>
      </c>
    </row>
    <row r="55" spans="1:3" x14ac:dyDescent="0.2">
      <c r="A55" s="108">
        <v>55</v>
      </c>
      <c r="B55">
        <f t="shared" si="2"/>
        <v>39645.354545454546</v>
      </c>
      <c r="C55">
        <f t="shared" si="3"/>
        <v>34.400110711118423</v>
      </c>
    </row>
    <row r="56" spans="1:3" x14ac:dyDescent="0.2">
      <c r="A56" s="108">
        <v>56</v>
      </c>
      <c r="B56">
        <f t="shared" si="2"/>
        <v>39729.100000000006</v>
      </c>
      <c r="C56">
        <f t="shared" si="3"/>
        <v>34.418030733686535</v>
      </c>
    </row>
    <row r="57" spans="1:3" x14ac:dyDescent="0.2">
      <c r="A57" s="108">
        <v>57</v>
      </c>
      <c r="B57">
        <f t="shared" si="2"/>
        <v>39812.845454545459</v>
      </c>
      <c r="C57">
        <f t="shared" si="3"/>
        <v>34.435953433586242</v>
      </c>
    </row>
    <row r="58" spans="1:3" x14ac:dyDescent="0.2">
      <c r="A58" s="108">
        <v>58</v>
      </c>
      <c r="B58">
        <f t="shared" si="2"/>
        <v>39896.590909090912</v>
      </c>
      <c r="C58">
        <f t="shared" si="3"/>
        <v>34.453878810782513</v>
      </c>
    </row>
    <row r="59" spans="1:3" x14ac:dyDescent="0.2">
      <c r="A59" s="108">
        <v>59</v>
      </c>
      <c r="B59">
        <f t="shared" si="2"/>
        <v>39980.336363636365</v>
      </c>
      <c r="C59">
        <f t="shared" si="3"/>
        <v>34.471806865237525</v>
      </c>
    </row>
    <row r="60" spans="1:3" x14ac:dyDescent="0.2">
      <c r="A60" s="108">
        <v>60</v>
      </c>
      <c r="B60">
        <f t="shared" si="2"/>
        <v>40064.081818181818</v>
      </c>
      <c r="C60">
        <f t="shared" si="3"/>
        <v>34.489737596910572</v>
      </c>
    </row>
    <row r="61" spans="1:3" x14ac:dyDescent="0.2">
      <c r="A61" s="108">
        <v>61</v>
      </c>
      <c r="B61">
        <f t="shared" si="2"/>
        <v>40147.827272727278</v>
      </c>
      <c r="C61">
        <f t="shared" si="3"/>
        <v>34.507671005758162</v>
      </c>
    </row>
    <row r="62" spans="1:3" x14ac:dyDescent="0.2">
      <c r="A62" s="108">
        <v>62</v>
      </c>
      <c r="B62">
        <f t="shared" si="2"/>
        <v>40231.572727272731</v>
      </c>
      <c r="C62">
        <f t="shared" si="3"/>
        <v>34.52560709173396</v>
      </c>
    </row>
    <row r="63" spans="1:3" x14ac:dyDescent="0.2">
      <c r="A63" s="108">
        <v>63</v>
      </c>
      <c r="B63">
        <f t="shared" si="2"/>
        <v>40315.318181818184</v>
      </c>
      <c r="C63">
        <f t="shared" si="3"/>
        <v>34.543545854788817</v>
      </c>
    </row>
    <row r="64" spans="1:3" x14ac:dyDescent="0.2">
      <c r="A64" s="108">
        <v>64</v>
      </c>
      <c r="B64">
        <f t="shared" si="2"/>
        <v>40399.063636363637</v>
      </c>
      <c r="C64">
        <f t="shared" si="3"/>
        <v>34.561487294870737</v>
      </c>
    </row>
    <row r="65" spans="1:3" x14ac:dyDescent="0.2">
      <c r="A65" s="108">
        <v>65</v>
      </c>
      <c r="B65">
        <f t="shared" ref="B65:B96" si="4">35123.1+(A65-1)*83.7454545454546</f>
        <v>40482.809090909097</v>
      </c>
      <c r="C65">
        <f t="shared" ref="C65:C96" si="5">18.3268162592302+0.000213618043728732*B65+7.60357707634187*(1.00015669069257+(B65-38733.8041366341)^2/19914610551.1743)^0.5</f>
        <v>34.579431411924908</v>
      </c>
    </row>
    <row r="66" spans="1:3" x14ac:dyDescent="0.2">
      <c r="A66" s="108">
        <v>66</v>
      </c>
      <c r="B66">
        <f t="shared" si="4"/>
        <v>40566.55454545455</v>
      </c>
      <c r="C66">
        <f t="shared" si="5"/>
        <v>34.597378205893712</v>
      </c>
    </row>
    <row r="67" spans="1:3" x14ac:dyDescent="0.2">
      <c r="A67" s="108">
        <v>67</v>
      </c>
      <c r="B67">
        <f t="shared" si="4"/>
        <v>40650.300000000003</v>
      </c>
      <c r="C67">
        <f t="shared" si="5"/>
        <v>34.615327676716674</v>
      </c>
    </row>
    <row r="68" spans="1:3" x14ac:dyDescent="0.2">
      <c r="A68" s="108">
        <v>68</v>
      </c>
      <c r="B68">
        <f t="shared" si="4"/>
        <v>40734.045454545456</v>
      </c>
      <c r="C68">
        <f t="shared" si="5"/>
        <v>34.633279824330522</v>
      </c>
    </row>
    <row r="69" spans="1:3" x14ac:dyDescent="0.2">
      <c r="A69" s="108">
        <v>69</v>
      </c>
      <c r="B69">
        <f t="shared" si="4"/>
        <v>40817.790909090909</v>
      </c>
      <c r="C69">
        <f t="shared" si="5"/>
        <v>34.651234648669131</v>
      </c>
    </row>
    <row r="70" spans="1:3" x14ac:dyDescent="0.2">
      <c r="A70" s="108">
        <v>70</v>
      </c>
      <c r="B70">
        <f t="shared" si="4"/>
        <v>40901.536363636369</v>
      </c>
      <c r="C70">
        <f t="shared" si="5"/>
        <v>34.669192149663587</v>
      </c>
    </row>
    <row r="71" spans="1:3" x14ac:dyDescent="0.2">
      <c r="A71" s="108">
        <v>71</v>
      </c>
      <c r="B71">
        <f t="shared" si="4"/>
        <v>40985.281818181822</v>
      </c>
      <c r="C71">
        <f t="shared" si="5"/>
        <v>34.687152327242117</v>
      </c>
    </row>
    <row r="72" spans="1:3" x14ac:dyDescent="0.2">
      <c r="A72" s="108">
        <v>72</v>
      </c>
      <c r="B72">
        <f t="shared" si="4"/>
        <v>41069.027272727275</v>
      </c>
      <c r="C72">
        <f t="shared" si="5"/>
        <v>34.705115181330143</v>
      </c>
    </row>
    <row r="73" spans="1:3" x14ac:dyDescent="0.2">
      <c r="A73" s="108">
        <v>73</v>
      </c>
      <c r="B73">
        <f t="shared" si="4"/>
        <v>41152.772727272728</v>
      </c>
      <c r="C73">
        <f t="shared" si="5"/>
        <v>34.723080711850265</v>
      </c>
    </row>
    <row r="74" spans="1:3" x14ac:dyDescent="0.2">
      <c r="A74" s="108">
        <v>74</v>
      </c>
      <c r="B74">
        <f t="shared" si="4"/>
        <v>41236.518181818188</v>
      </c>
      <c r="C74">
        <f t="shared" si="5"/>
        <v>34.74104891872225</v>
      </c>
    </row>
    <row r="75" spans="1:3" x14ac:dyDescent="0.2">
      <c r="A75" s="108">
        <v>75</v>
      </c>
      <c r="B75">
        <f t="shared" si="4"/>
        <v>41320.263636363641</v>
      </c>
      <c r="C75">
        <f t="shared" si="5"/>
        <v>34.759019801863062</v>
      </c>
    </row>
    <row r="76" spans="1:3" x14ac:dyDescent="0.2">
      <c r="A76" s="108">
        <v>76</v>
      </c>
      <c r="B76">
        <f t="shared" si="4"/>
        <v>41404.009090909094</v>
      </c>
      <c r="C76">
        <f t="shared" si="5"/>
        <v>34.776993361186825</v>
      </c>
    </row>
    <row r="77" spans="1:3" x14ac:dyDescent="0.2">
      <c r="A77" s="108">
        <v>77</v>
      </c>
      <c r="B77">
        <f t="shared" si="4"/>
        <v>41487.754545454547</v>
      </c>
      <c r="C77">
        <f t="shared" si="5"/>
        <v>34.794969596604844</v>
      </c>
    </row>
    <row r="78" spans="1:3" x14ac:dyDescent="0.2">
      <c r="A78" s="108">
        <v>78</v>
      </c>
      <c r="B78">
        <f t="shared" si="4"/>
        <v>41571.5</v>
      </c>
      <c r="C78">
        <f t="shared" si="5"/>
        <v>34.812948508025613</v>
      </c>
    </row>
    <row r="79" spans="1:3" x14ac:dyDescent="0.2">
      <c r="A79" s="108">
        <v>79</v>
      </c>
      <c r="B79">
        <f t="shared" si="4"/>
        <v>41655.24545454546</v>
      </c>
      <c r="C79">
        <f t="shared" si="5"/>
        <v>34.830930095354802</v>
      </c>
    </row>
    <row r="80" spans="1:3" x14ac:dyDescent="0.2">
      <c r="A80" s="108">
        <v>80</v>
      </c>
      <c r="B80">
        <f t="shared" si="4"/>
        <v>41738.990909090913</v>
      </c>
      <c r="C80">
        <f t="shared" si="5"/>
        <v>34.84891435849525</v>
      </c>
    </row>
    <row r="81" spans="1:3" x14ac:dyDescent="0.2">
      <c r="A81" s="108">
        <v>81</v>
      </c>
      <c r="B81">
        <f t="shared" si="4"/>
        <v>41822.736363636366</v>
      </c>
      <c r="C81">
        <f t="shared" si="5"/>
        <v>34.866901297346985</v>
      </c>
    </row>
    <row r="82" spans="1:3" x14ac:dyDescent="0.2">
      <c r="A82" s="108">
        <v>82</v>
      </c>
      <c r="B82">
        <f t="shared" si="4"/>
        <v>41906.481818181819</v>
      </c>
      <c r="C82">
        <f t="shared" si="5"/>
        <v>34.884890911807219</v>
      </c>
    </row>
    <row r="83" spans="1:3" x14ac:dyDescent="0.2">
      <c r="A83" s="108">
        <v>83</v>
      </c>
      <c r="B83">
        <f t="shared" si="4"/>
        <v>41990.227272727279</v>
      </c>
      <c r="C83">
        <f t="shared" si="5"/>
        <v>34.902883201770358</v>
      </c>
    </row>
    <row r="84" spans="1:3" x14ac:dyDescent="0.2">
      <c r="A84" s="108">
        <v>84</v>
      </c>
      <c r="B84">
        <f t="shared" si="4"/>
        <v>42073.972727272732</v>
      </c>
      <c r="C84">
        <f t="shared" si="5"/>
        <v>34.920878167127952</v>
      </c>
    </row>
    <row r="85" spans="1:3" x14ac:dyDescent="0.2">
      <c r="A85" s="108">
        <v>85</v>
      </c>
      <c r="B85">
        <f t="shared" si="4"/>
        <v>42157.718181818185</v>
      </c>
      <c r="C85">
        <f t="shared" si="5"/>
        <v>34.938875807768774</v>
      </c>
    </row>
    <row r="86" spans="1:3" x14ac:dyDescent="0.2">
      <c r="A86" s="108">
        <v>86</v>
      </c>
      <c r="B86">
        <f t="shared" si="4"/>
        <v>42241.463636363638</v>
      </c>
      <c r="C86">
        <f t="shared" si="5"/>
        <v>34.956876123578759</v>
      </c>
    </row>
    <row r="87" spans="1:3" x14ac:dyDescent="0.2">
      <c r="A87" s="108">
        <v>87</v>
      </c>
      <c r="B87">
        <f t="shared" si="4"/>
        <v>42325.209090909091</v>
      </c>
      <c r="C87">
        <f t="shared" si="5"/>
        <v>34.97487911444103</v>
      </c>
    </row>
    <row r="88" spans="1:3" x14ac:dyDescent="0.2">
      <c r="A88" s="108">
        <v>88</v>
      </c>
      <c r="B88">
        <f t="shared" si="4"/>
        <v>42408.954545454551</v>
      </c>
      <c r="C88">
        <f t="shared" si="5"/>
        <v>34.992884780235897</v>
      </c>
    </row>
    <row r="89" spans="1:3" x14ac:dyDescent="0.2">
      <c r="A89" s="108">
        <v>89</v>
      </c>
      <c r="B89">
        <f t="shared" si="4"/>
        <v>42492.700000000004</v>
      </c>
      <c r="C89">
        <f t="shared" si="5"/>
        <v>35.010893120840862</v>
      </c>
    </row>
    <row r="90" spans="1:3" x14ac:dyDescent="0.2">
      <c r="A90" s="108">
        <v>90</v>
      </c>
      <c r="B90">
        <f t="shared" si="4"/>
        <v>42576.445454545457</v>
      </c>
      <c r="C90">
        <f t="shared" si="5"/>
        <v>35.028904136130592</v>
      </c>
    </row>
    <row r="91" spans="1:3" x14ac:dyDescent="0.2">
      <c r="A91" s="108">
        <v>91</v>
      </c>
      <c r="B91">
        <f t="shared" si="4"/>
        <v>42660.19090909091</v>
      </c>
      <c r="C91">
        <f t="shared" si="5"/>
        <v>35.046917825976955</v>
      </c>
    </row>
    <row r="92" spans="1:3" x14ac:dyDescent="0.2">
      <c r="A92" s="108">
        <v>92</v>
      </c>
      <c r="B92">
        <f t="shared" si="4"/>
        <v>42743.936363636371</v>
      </c>
      <c r="C92">
        <f t="shared" si="5"/>
        <v>35.064934190249019</v>
      </c>
    </row>
    <row r="93" spans="1:3" x14ac:dyDescent="0.2">
      <c r="A93" s="108">
        <v>93</v>
      </c>
      <c r="B93">
        <f t="shared" si="4"/>
        <v>42827.681818181823</v>
      </c>
      <c r="C93">
        <f t="shared" si="5"/>
        <v>35.082953228813025</v>
      </c>
    </row>
    <row r="94" spans="1:3" x14ac:dyDescent="0.2">
      <c r="A94" s="108">
        <v>94</v>
      </c>
      <c r="B94">
        <f t="shared" si="4"/>
        <v>42911.427272727276</v>
      </c>
      <c r="C94">
        <f t="shared" si="5"/>
        <v>35.100974941532385</v>
      </c>
    </row>
    <row r="95" spans="1:3" x14ac:dyDescent="0.2">
      <c r="A95" s="108">
        <v>95</v>
      </c>
      <c r="B95">
        <f t="shared" si="4"/>
        <v>42995.172727272729</v>
      </c>
      <c r="C95">
        <f t="shared" si="5"/>
        <v>35.118999328267734</v>
      </c>
    </row>
    <row r="96" spans="1:3" x14ac:dyDescent="0.2">
      <c r="A96" s="108">
        <v>96</v>
      </c>
      <c r="B96">
        <f t="shared" si="4"/>
        <v>43078.918181818182</v>
      </c>
      <c r="C96">
        <f t="shared" si="5"/>
        <v>35.137026388876876</v>
      </c>
    </row>
    <row r="97" spans="1:3" x14ac:dyDescent="0.2">
      <c r="A97" s="108">
        <v>97</v>
      </c>
      <c r="B97">
        <f t="shared" ref="B97:B100" si="6">35123.1+(A97-1)*83.7454545454546</f>
        <v>43162.663636363643</v>
      </c>
      <c r="C97">
        <f t="shared" ref="C97:C100" si="7">18.3268162592302+0.000213618043728732*B97+7.60357707634187*(1.00015669069257+(B97-38733.8041366341)^2/19914610551.1743)^0.5</f>
        <v>35.15505612321482</v>
      </c>
    </row>
    <row r="98" spans="1:3" x14ac:dyDescent="0.2">
      <c r="A98" s="108">
        <v>98</v>
      </c>
      <c r="B98">
        <f t="shared" si="6"/>
        <v>43246.409090909096</v>
      </c>
      <c r="C98">
        <f t="shared" si="7"/>
        <v>35.173088531133757</v>
      </c>
    </row>
    <row r="99" spans="1:3" x14ac:dyDescent="0.2">
      <c r="A99" s="108">
        <v>99</v>
      </c>
      <c r="B99">
        <f t="shared" si="6"/>
        <v>43330.154545454548</v>
      </c>
      <c r="C99">
        <f t="shared" si="7"/>
        <v>35.191123612483068</v>
      </c>
    </row>
    <row r="100" spans="1:3" x14ac:dyDescent="0.2">
      <c r="A100" s="108">
        <v>100</v>
      </c>
      <c r="B100">
        <f t="shared" si="6"/>
        <v>43413.900000000009</v>
      </c>
      <c r="C100">
        <f t="shared" si="7"/>
        <v>35.209161367109338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 enableFormatConditionsCalculation="0"/>
  <dimension ref="A1:C70"/>
  <sheetViews>
    <sheetView workbookViewId="0"/>
  </sheetViews>
  <sheetFormatPr baseColWidth="10" defaultRowHeight="15" x14ac:dyDescent="0.2"/>
  <sheetData>
    <row r="1" spans="1:3" x14ac:dyDescent="0.2">
      <c r="A1" s="108">
        <v>1</v>
      </c>
      <c r="B1">
        <f t="shared" ref="B1:B32" si="0">25.9182973947662+(A1-1)*0.101819804854743</f>
        <v>25.918297394766199</v>
      </c>
      <c r="C1">
        <f t="shared" ref="C1:C32" si="1">0+1*B1-7.60357707634187*(1.00015669069257+(B1-26.6010557250699)^2/95983.2839939408)^0.5</f>
        <v>18.314106174323129</v>
      </c>
    </row>
    <row r="2" spans="1:3" x14ac:dyDescent="0.2">
      <c r="A2" s="108">
        <v>2</v>
      </c>
      <c r="B2">
        <f t="shared" si="0"/>
        <v>26.020117199620941</v>
      </c>
      <c r="C2">
        <f t="shared" si="1"/>
        <v>18.415931075215031</v>
      </c>
    </row>
    <row r="3" spans="1:3" x14ac:dyDescent="0.2">
      <c r="A3" s="108">
        <v>3</v>
      </c>
      <c r="B3">
        <f t="shared" si="0"/>
        <v>26.121937004475686</v>
      </c>
      <c r="C3">
        <f t="shared" si="1"/>
        <v>18.517755154903902</v>
      </c>
    </row>
    <row r="4" spans="1:3" x14ac:dyDescent="0.2">
      <c r="A4" s="108">
        <v>4</v>
      </c>
      <c r="B4">
        <f t="shared" si="0"/>
        <v>26.223756809330428</v>
      </c>
      <c r="C4">
        <f t="shared" si="1"/>
        <v>18.619578413388357</v>
      </c>
    </row>
    <row r="5" spans="1:3" x14ac:dyDescent="0.2">
      <c r="A5" s="108">
        <v>5</v>
      </c>
      <c r="B5">
        <f t="shared" si="0"/>
        <v>26.32557661418517</v>
      </c>
      <c r="C5">
        <f t="shared" si="1"/>
        <v>18.721400850667273</v>
      </c>
    </row>
    <row r="6" spans="1:3" x14ac:dyDescent="0.2">
      <c r="A6" s="108">
        <v>6</v>
      </c>
      <c r="B6">
        <f t="shared" si="0"/>
        <v>26.427396419039916</v>
      </c>
      <c r="C6">
        <f t="shared" si="1"/>
        <v>18.823222466739804</v>
      </c>
    </row>
    <row r="7" spans="1:3" x14ac:dyDescent="0.2">
      <c r="A7" s="108">
        <v>7</v>
      </c>
      <c r="B7">
        <f t="shared" si="0"/>
        <v>26.529216223894657</v>
      </c>
      <c r="C7">
        <f t="shared" si="1"/>
        <v>18.925043261605353</v>
      </c>
    </row>
    <row r="8" spans="1:3" x14ac:dyDescent="0.2">
      <c r="A8" s="108">
        <v>8</v>
      </c>
      <c r="B8">
        <f t="shared" si="0"/>
        <v>26.631036028749399</v>
      </c>
      <c r="C8">
        <f t="shared" si="1"/>
        <v>19.026863235263612</v>
      </c>
    </row>
    <row r="9" spans="1:3" x14ac:dyDescent="0.2">
      <c r="A9" s="108">
        <v>9</v>
      </c>
      <c r="B9">
        <f t="shared" si="0"/>
        <v>26.732855833604145</v>
      </c>
      <c r="C9">
        <f t="shared" si="1"/>
        <v>19.12868238771452</v>
      </c>
    </row>
    <row r="10" spans="1:3" x14ac:dyDescent="0.2">
      <c r="A10" s="108">
        <v>10</v>
      </c>
      <c r="B10">
        <f t="shared" si="0"/>
        <v>26.834675638458886</v>
      </c>
      <c r="C10">
        <f t="shared" si="1"/>
        <v>19.230500718958282</v>
      </c>
    </row>
    <row r="11" spans="1:3" x14ac:dyDescent="0.2">
      <c r="A11" s="108">
        <v>11</v>
      </c>
      <c r="B11">
        <f t="shared" si="0"/>
        <v>26.936495443313628</v>
      </c>
      <c r="C11">
        <f t="shared" si="1"/>
        <v>19.332318228995383</v>
      </c>
    </row>
    <row r="12" spans="1:3" x14ac:dyDescent="0.2">
      <c r="A12" s="108">
        <v>12</v>
      </c>
      <c r="B12">
        <f t="shared" si="0"/>
        <v>27.038315248168374</v>
      </c>
      <c r="C12">
        <f t="shared" si="1"/>
        <v>19.434134917826572</v>
      </c>
    </row>
    <row r="13" spans="1:3" x14ac:dyDescent="0.2">
      <c r="A13" s="108">
        <v>13</v>
      </c>
      <c r="B13">
        <f t="shared" si="0"/>
        <v>27.140135053023116</v>
      </c>
      <c r="C13">
        <f t="shared" si="1"/>
        <v>19.535950785452844</v>
      </c>
    </row>
    <row r="14" spans="1:3" x14ac:dyDescent="0.2">
      <c r="A14" s="108">
        <v>14</v>
      </c>
      <c r="B14">
        <f t="shared" si="0"/>
        <v>27.241954857877857</v>
      </c>
      <c r="C14">
        <f t="shared" si="1"/>
        <v>19.637765831875484</v>
      </c>
    </row>
    <row r="15" spans="1:3" x14ac:dyDescent="0.2">
      <c r="A15" s="108">
        <v>15</v>
      </c>
      <c r="B15">
        <f t="shared" si="0"/>
        <v>27.343774662732603</v>
      </c>
      <c r="C15">
        <f t="shared" si="1"/>
        <v>19.739580057096035</v>
      </c>
    </row>
    <row r="16" spans="1:3" x14ac:dyDescent="0.2">
      <c r="A16" s="108">
        <v>16</v>
      </c>
      <c r="B16">
        <f t="shared" si="0"/>
        <v>27.445594467587345</v>
      </c>
      <c r="C16">
        <f t="shared" si="1"/>
        <v>19.841393461116297</v>
      </c>
    </row>
    <row r="17" spans="1:3" x14ac:dyDescent="0.2">
      <c r="A17" s="108">
        <v>17</v>
      </c>
      <c r="B17">
        <f t="shared" si="0"/>
        <v>27.547414272442087</v>
      </c>
      <c r="C17">
        <f t="shared" si="1"/>
        <v>19.94320604393835</v>
      </c>
    </row>
    <row r="18" spans="1:3" x14ac:dyDescent="0.2">
      <c r="A18" s="108">
        <v>18</v>
      </c>
      <c r="B18">
        <f t="shared" si="0"/>
        <v>27.649234077296832</v>
      </c>
      <c r="C18">
        <f t="shared" si="1"/>
        <v>20.045017805564537</v>
      </c>
    </row>
    <row r="19" spans="1:3" x14ac:dyDescent="0.2">
      <c r="A19" s="108">
        <v>19</v>
      </c>
      <c r="B19">
        <f t="shared" si="0"/>
        <v>27.751053882151574</v>
      </c>
      <c r="C19">
        <f t="shared" si="1"/>
        <v>20.146828745997453</v>
      </c>
    </row>
    <row r="20" spans="1:3" x14ac:dyDescent="0.2">
      <c r="A20" s="108">
        <v>20</v>
      </c>
      <c r="B20">
        <f t="shared" si="0"/>
        <v>27.852873687006316</v>
      </c>
      <c r="C20">
        <f t="shared" si="1"/>
        <v>20.248638865239975</v>
      </c>
    </row>
    <row r="21" spans="1:3" x14ac:dyDescent="0.2">
      <c r="A21" s="108">
        <v>21</v>
      </c>
      <c r="B21">
        <f t="shared" si="0"/>
        <v>27.954693491861057</v>
      </c>
      <c r="C21">
        <f t="shared" si="1"/>
        <v>20.350448163295248</v>
      </c>
    </row>
    <row r="22" spans="1:3" x14ac:dyDescent="0.2">
      <c r="A22" s="108">
        <v>22</v>
      </c>
      <c r="B22">
        <f t="shared" si="0"/>
        <v>28.056513296715803</v>
      </c>
      <c r="C22">
        <f t="shared" si="1"/>
        <v>20.452256640166667</v>
      </c>
    </row>
    <row r="23" spans="1:3" x14ac:dyDescent="0.2">
      <c r="A23" s="108">
        <v>23</v>
      </c>
      <c r="B23">
        <f t="shared" si="0"/>
        <v>28.158333101570545</v>
      </c>
      <c r="C23">
        <f t="shared" si="1"/>
        <v>20.554064295857902</v>
      </c>
    </row>
    <row r="24" spans="1:3" x14ac:dyDescent="0.2">
      <c r="A24" s="108">
        <v>24</v>
      </c>
      <c r="B24">
        <f t="shared" si="0"/>
        <v>28.26015290642529</v>
      </c>
      <c r="C24">
        <f t="shared" si="1"/>
        <v>20.655871130372894</v>
      </c>
    </row>
    <row r="25" spans="1:3" x14ac:dyDescent="0.2">
      <c r="A25" s="108">
        <v>25</v>
      </c>
      <c r="B25">
        <f t="shared" si="0"/>
        <v>28.361972711280032</v>
      </c>
      <c r="C25">
        <f t="shared" si="1"/>
        <v>20.757677143715838</v>
      </c>
    </row>
    <row r="26" spans="1:3" x14ac:dyDescent="0.2">
      <c r="A26" s="108">
        <v>26</v>
      </c>
      <c r="B26">
        <f t="shared" si="0"/>
        <v>28.463792516134774</v>
      </c>
      <c r="C26">
        <f t="shared" si="1"/>
        <v>20.859482335891208</v>
      </c>
    </row>
    <row r="27" spans="1:3" x14ac:dyDescent="0.2">
      <c r="A27" s="108">
        <v>27</v>
      </c>
      <c r="B27">
        <f t="shared" si="0"/>
        <v>28.565612320989516</v>
      </c>
      <c r="C27">
        <f t="shared" si="1"/>
        <v>20.961286706903739</v>
      </c>
    </row>
    <row r="28" spans="1:3" x14ac:dyDescent="0.2">
      <c r="A28" s="108">
        <v>28</v>
      </c>
      <c r="B28">
        <f t="shared" si="0"/>
        <v>28.667432125844261</v>
      </c>
      <c r="C28">
        <f t="shared" si="1"/>
        <v>21.063090256758429</v>
      </c>
    </row>
    <row r="29" spans="1:3" x14ac:dyDescent="0.2">
      <c r="A29" s="108">
        <v>29</v>
      </c>
      <c r="B29">
        <f t="shared" si="0"/>
        <v>28.769251930699003</v>
      </c>
      <c r="C29">
        <f t="shared" si="1"/>
        <v>21.16489298546054</v>
      </c>
    </row>
    <row r="30" spans="1:3" x14ac:dyDescent="0.2">
      <c r="A30" s="108">
        <v>30</v>
      </c>
      <c r="B30">
        <f t="shared" si="0"/>
        <v>28.871071735553745</v>
      </c>
      <c r="C30">
        <f t="shared" si="1"/>
        <v>21.266694893015604</v>
      </c>
    </row>
    <row r="31" spans="1:3" x14ac:dyDescent="0.2">
      <c r="A31" s="108">
        <v>31</v>
      </c>
      <c r="B31">
        <f t="shared" si="0"/>
        <v>28.97289154040849</v>
      </c>
      <c r="C31">
        <f t="shared" si="1"/>
        <v>21.368495979429426</v>
      </c>
    </row>
    <row r="32" spans="1:3" x14ac:dyDescent="0.2">
      <c r="A32" s="108">
        <v>32</v>
      </c>
      <c r="B32">
        <f t="shared" si="0"/>
        <v>29.074711345263232</v>
      </c>
      <c r="C32">
        <f t="shared" si="1"/>
        <v>21.470296244708067</v>
      </c>
    </row>
    <row r="33" spans="1:3" x14ac:dyDescent="0.2">
      <c r="A33" s="108">
        <v>33</v>
      </c>
      <c r="B33">
        <f t="shared" ref="B33:B64" si="2">25.9182973947662+(A33-1)*0.101819804854743</f>
        <v>29.176531150117974</v>
      </c>
      <c r="C33">
        <f t="shared" ref="C33:C64" si="3">0+1*B33-7.60357707634187*(1.00015669069257+(B33-26.6010557250699)^2/95983.2839939408)^0.5</f>
        <v>21.57209568885785</v>
      </c>
    </row>
    <row r="34" spans="1:3" x14ac:dyDescent="0.2">
      <c r="A34" s="108">
        <v>34</v>
      </c>
      <c r="B34">
        <f t="shared" si="2"/>
        <v>29.278350954972719</v>
      </c>
      <c r="C34">
        <f t="shared" si="3"/>
        <v>21.673894311885384</v>
      </c>
    </row>
    <row r="35" spans="1:3" x14ac:dyDescent="0.2">
      <c r="A35" s="108">
        <v>35</v>
      </c>
      <c r="B35">
        <f t="shared" si="2"/>
        <v>29.380170759827461</v>
      </c>
      <c r="C35">
        <f t="shared" si="3"/>
        <v>21.775692113797515</v>
      </c>
    </row>
    <row r="36" spans="1:3" x14ac:dyDescent="0.2">
      <c r="A36" s="108">
        <v>36</v>
      </c>
      <c r="B36">
        <f t="shared" si="2"/>
        <v>29.481990564682203</v>
      </c>
      <c r="C36">
        <f t="shared" si="3"/>
        <v>21.87748909460138</v>
      </c>
    </row>
    <row r="37" spans="1:3" x14ac:dyDescent="0.2">
      <c r="A37" s="108">
        <v>37</v>
      </c>
      <c r="B37">
        <f t="shared" si="2"/>
        <v>29.583810369536948</v>
      </c>
      <c r="C37">
        <f t="shared" si="3"/>
        <v>21.979285254304372</v>
      </c>
    </row>
    <row r="38" spans="1:3" x14ac:dyDescent="0.2">
      <c r="A38" s="108">
        <v>38</v>
      </c>
      <c r="B38">
        <f t="shared" si="2"/>
        <v>29.68563017439169</v>
      </c>
      <c r="C38">
        <f t="shared" si="3"/>
        <v>22.081080592914144</v>
      </c>
    </row>
    <row r="39" spans="1:3" x14ac:dyDescent="0.2">
      <c r="A39" s="108">
        <v>39</v>
      </c>
      <c r="B39">
        <f t="shared" si="2"/>
        <v>29.787449979246432</v>
      </c>
      <c r="C39">
        <f t="shared" si="3"/>
        <v>22.182875110438626</v>
      </c>
    </row>
    <row r="40" spans="1:3" x14ac:dyDescent="0.2">
      <c r="A40" s="108">
        <v>40</v>
      </c>
      <c r="B40">
        <f t="shared" si="2"/>
        <v>29.889269784101177</v>
      </c>
      <c r="C40">
        <f t="shared" si="3"/>
        <v>22.284668806886014</v>
      </c>
    </row>
    <row r="41" spans="1:3" x14ac:dyDescent="0.2">
      <c r="A41" s="108">
        <v>41</v>
      </c>
      <c r="B41">
        <f t="shared" si="2"/>
        <v>29.991089588955919</v>
      </c>
      <c r="C41">
        <f t="shared" si="3"/>
        <v>22.386461682264756</v>
      </c>
    </row>
    <row r="42" spans="1:3" x14ac:dyDescent="0.2">
      <c r="A42" s="108">
        <v>42</v>
      </c>
      <c r="B42">
        <f t="shared" si="2"/>
        <v>30.092909393810661</v>
      </c>
      <c r="C42">
        <f t="shared" si="3"/>
        <v>22.488253736583577</v>
      </c>
    </row>
    <row r="43" spans="1:3" x14ac:dyDescent="0.2">
      <c r="A43" s="108">
        <v>43</v>
      </c>
      <c r="B43">
        <f t="shared" si="2"/>
        <v>30.194729198665406</v>
      </c>
      <c r="C43">
        <f t="shared" si="3"/>
        <v>22.590044969851469</v>
      </c>
    </row>
    <row r="44" spans="1:3" x14ac:dyDescent="0.2">
      <c r="A44" s="108">
        <v>44</v>
      </c>
      <c r="B44">
        <f t="shared" si="2"/>
        <v>30.296549003520148</v>
      </c>
      <c r="C44">
        <f t="shared" si="3"/>
        <v>22.691835382077684</v>
      </c>
    </row>
    <row r="45" spans="1:3" x14ac:dyDescent="0.2">
      <c r="A45" s="108">
        <v>45</v>
      </c>
      <c r="B45">
        <f t="shared" si="2"/>
        <v>30.39836880837489</v>
      </c>
      <c r="C45">
        <f t="shared" si="3"/>
        <v>22.79362497327174</v>
      </c>
    </row>
    <row r="46" spans="1:3" x14ac:dyDescent="0.2">
      <c r="A46" s="108">
        <v>46</v>
      </c>
      <c r="B46">
        <f t="shared" si="2"/>
        <v>30.500188613229632</v>
      </c>
      <c r="C46">
        <f t="shared" si="3"/>
        <v>22.895413743443424</v>
      </c>
    </row>
    <row r="47" spans="1:3" x14ac:dyDescent="0.2">
      <c r="A47" s="108">
        <v>47</v>
      </c>
      <c r="B47">
        <f t="shared" si="2"/>
        <v>30.602008418084377</v>
      </c>
      <c r="C47">
        <f t="shared" si="3"/>
        <v>22.997201692602793</v>
      </c>
    </row>
    <row r="48" spans="1:3" x14ac:dyDescent="0.2">
      <c r="A48" s="108">
        <v>48</v>
      </c>
      <c r="B48">
        <f t="shared" si="2"/>
        <v>30.703828222939119</v>
      </c>
      <c r="C48">
        <f t="shared" si="3"/>
        <v>23.098988820760155</v>
      </c>
    </row>
    <row r="49" spans="1:3" x14ac:dyDescent="0.2">
      <c r="A49" s="108">
        <v>49</v>
      </c>
      <c r="B49">
        <f t="shared" si="2"/>
        <v>30.805648027793865</v>
      </c>
      <c r="C49">
        <f t="shared" si="3"/>
        <v>23.200775127926104</v>
      </c>
    </row>
    <row r="50" spans="1:3" x14ac:dyDescent="0.2">
      <c r="A50" s="108">
        <v>50</v>
      </c>
      <c r="B50">
        <f t="shared" si="2"/>
        <v>30.907467832648607</v>
      </c>
      <c r="C50">
        <f t="shared" si="3"/>
        <v>23.302560614111474</v>
      </c>
    </row>
    <row r="51" spans="1:3" x14ac:dyDescent="0.2">
      <c r="A51" s="108">
        <v>51</v>
      </c>
      <c r="B51">
        <f t="shared" si="2"/>
        <v>31.009287637503348</v>
      </c>
      <c r="C51">
        <f t="shared" si="3"/>
        <v>23.404345279327391</v>
      </c>
    </row>
    <row r="52" spans="1:3" x14ac:dyDescent="0.2">
      <c r="A52" s="108">
        <v>52</v>
      </c>
      <c r="B52">
        <f t="shared" si="2"/>
        <v>31.11110744235809</v>
      </c>
      <c r="C52">
        <f t="shared" si="3"/>
        <v>23.506129123585232</v>
      </c>
    </row>
    <row r="53" spans="1:3" x14ac:dyDescent="0.2">
      <c r="A53" s="108">
        <v>53</v>
      </c>
      <c r="B53">
        <f t="shared" si="2"/>
        <v>31.212927247212836</v>
      </c>
      <c r="C53">
        <f t="shared" si="3"/>
        <v>23.607912146896648</v>
      </c>
    </row>
    <row r="54" spans="1:3" x14ac:dyDescent="0.2">
      <c r="A54" s="108">
        <v>54</v>
      </c>
      <c r="B54">
        <f t="shared" si="2"/>
        <v>31.314747052067577</v>
      </c>
      <c r="C54">
        <f t="shared" si="3"/>
        <v>23.709694349273541</v>
      </c>
    </row>
    <row r="55" spans="1:3" x14ac:dyDescent="0.2">
      <c r="A55" s="108">
        <v>55</v>
      </c>
      <c r="B55">
        <f t="shared" si="2"/>
        <v>31.416566856922323</v>
      </c>
      <c r="C55">
        <f t="shared" si="3"/>
        <v>23.811475730728095</v>
      </c>
    </row>
    <row r="56" spans="1:3" x14ac:dyDescent="0.2">
      <c r="A56" s="108">
        <v>56</v>
      </c>
      <c r="B56">
        <f t="shared" si="2"/>
        <v>31.518386661777065</v>
      </c>
      <c r="C56">
        <f t="shared" si="3"/>
        <v>23.913256291272745</v>
      </c>
    </row>
    <row r="57" spans="1:3" x14ac:dyDescent="0.2">
      <c r="A57" s="108">
        <v>57</v>
      </c>
      <c r="B57">
        <f t="shared" si="2"/>
        <v>31.620206466631807</v>
      </c>
      <c r="C57">
        <f t="shared" si="3"/>
        <v>24.015036030920207</v>
      </c>
    </row>
    <row r="58" spans="1:3" x14ac:dyDescent="0.2">
      <c r="A58" s="108">
        <v>58</v>
      </c>
      <c r="B58">
        <f t="shared" si="2"/>
        <v>31.722026271486548</v>
      </c>
      <c r="C58">
        <f t="shared" si="3"/>
        <v>24.116814949683452</v>
      </c>
    </row>
    <row r="59" spans="1:3" x14ac:dyDescent="0.2">
      <c r="A59" s="108">
        <v>59</v>
      </c>
      <c r="B59">
        <f t="shared" si="2"/>
        <v>31.823846076341294</v>
      </c>
      <c r="C59">
        <f t="shared" si="3"/>
        <v>24.218593047575723</v>
      </c>
    </row>
    <row r="60" spans="1:3" x14ac:dyDescent="0.2">
      <c r="A60" s="108">
        <v>60</v>
      </c>
      <c r="B60">
        <f t="shared" si="2"/>
        <v>31.925665881196036</v>
      </c>
      <c r="C60">
        <f t="shared" si="3"/>
        <v>24.320370324610519</v>
      </c>
    </row>
    <row r="61" spans="1:3" x14ac:dyDescent="0.2">
      <c r="A61" s="108">
        <v>61</v>
      </c>
      <c r="B61">
        <f t="shared" si="2"/>
        <v>32.027485686050781</v>
      </c>
      <c r="C61">
        <f t="shared" si="3"/>
        <v>24.422146780801611</v>
      </c>
    </row>
    <row r="62" spans="1:3" x14ac:dyDescent="0.2">
      <c r="A62" s="108">
        <v>62</v>
      </c>
      <c r="B62">
        <f t="shared" si="2"/>
        <v>32.129305490905523</v>
      </c>
      <c r="C62">
        <f t="shared" si="3"/>
        <v>24.523922416163039</v>
      </c>
    </row>
    <row r="63" spans="1:3" x14ac:dyDescent="0.2">
      <c r="A63" s="108">
        <v>63</v>
      </c>
      <c r="B63">
        <f t="shared" si="2"/>
        <v>32.231125295760265</v>
      </c>
      <c r="C63">
        <f t="shared" si="3"/>
        <v>24.6256972307091</v>
      </c>
    </row>
    <row r="64" spans="1:3" x14ac:dyDescent="0.2">
      <c r="A64" s="108">
        <v>64</v>
      </c>
      <c r="B64">
        <f t="shared" si="2"/>
        <v>32.332945100615007</v>
      </c>
      <c r="C64">
        <f t="shared" si="3"/>
        <v>24.727471224454359</v>
      </c>
    </row>
    <row r="65" spans="1:3" x14ac:dyDescent="0.2">
      <c r="A65" s="108">
        <v>65</v>
      </c>
      <c r="B65">
        <f t="shared" ref="B65:B70" si="4">25.9182973947662+(A65-1)*0.101819804854743</f>
        <v>32.434764905469748</v>
      </c>
      <c r="C65">
        <f t="shared" ref="C65:C70" si="5">0+1*B65-7.60357707634187*(1.00015669069257+(B65-26.6010557250699)^2/95983.2839939408)^0.5</f>
        <v>24.829244397413653</v>
      </c>
    </row>
    <row r="66" spans="1:3" x14ac:dyDescent="0.2">
      <c r="A66" s="108">
        <v>66</v>
      </c>
      <c r="B66">
        <f t="shared" si="4"/>
        <v>32.53658471032449</v>
      </c>
      <c r="C66">
        <f t="shared" si="5"/>
        <v>24.931016749602076</v>
      </c>
    </row>
    <row r="67" spans="1:3" x14ac:dyDescent="0.2">
      <c r="A67" s="108">
        <v>67</v>
      </c>
      <c r="B67">
        <f t="shared" si="4"/>
        <v>32.638404515179239</v>
      </c>
      <c r="C67">
        <f t="shared" si="5"/>
        <v>25.032788281035</v>
      </c>
    </row>
    <row r="68" spans="1:3" x14ac:dyDescent="0.2">
      <c r="A68" s="108">
        <v>68</v>
      </c>
      <c r="B68">
        <f t="shared" si="4"/>
        <v>32.740224320033981</v>
      </c>
      <c r="C68">
        <f t="shared" si="5"/>
        <v>25.134558991728039</v>
      </c>
    </row>
    <row r="69" spans="1:3" x14ac:dyDescent="0.2">
      <c r="A69" s="108">
        <v>69</v>
      </c>
      <c r="B69">
        <f t="shared" si="4"/>
        <v>32.842044124888723</v>
      </c>
      <c r="C69">
        <f t="shared" si="5"/>
        <v>25.236328881697091</v>
      </c>
    </row>
    <row r="70" spans="1:3" x14ac:dyDescent="0.2">
      <c r="A70" s="108">
        <v>70</v>
      </c>
      <c r="B70">
        <f t="shared" si="4"/>
        <v>32.943863929743465</v>
      </c>
      <c r="C70">
        <f t="shared" si="5"/>
        <v>25.338097950958321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 enableFormatConditionsCalculation="0"/>
  <dimension ref="A1:C70"/>
  <sheetViews>
    <sheetView workbookViewId="0"/>
  </sheetViews>
  <sheetFormatPr baseColWidth="10" defaultRowHeight="15" x14ac:dyDescent="0.2"/>
  <sheetData>
    <row r="1" spans="1:3" x14ac:dyDescent="0.2">
      <c r="A1" s="108">
        <v>1</v>
      </c>
      <c r="B1">
        <f t="shared" ref="B1:B32" si="0">20.7818663018648+(A1-1)*0.176260835186646</f>
        <v>20.781866301864799</v>
      </c>
      <c r="C1">
        <f t="shared" ref="C1:C32" si="1">0+1*B1+7.60357707634187*(1.00015669069257+(B1-26.6010557250699)^2/95983.2839939408)^0.5</f>
        <v>28.387380109919768</v>
      </c>
    </row>
    <row r="2" spans="1:3" x14ac:dyDescent="0.2">
      <c r="A2" s="108">
        <v>2</v>
      </c>
      <c r="B2">
        <f t="shared" si="0"/>
        <v>20.958127137051445</v>
      </c>
      <c r="C2">
        <f t="shared" si="1"/>
        <v>28.56356094239079</v>
      </c>
    </row>
    <row r="3" spans="1:3" x14ac:dyDescent="0.2">
      <c r="A3" s="108">
        <v>3</v>
      </c>
      <c r="B3">
        <f t="shared" si="0"/>
        <v>21.134387972238091</v>
      </c>
      <c r="C3">
        <f t="shared" si="1"/>
        <v>28.739744234571717</v>
      </c>
    </row>
    <row r="4" spans="1:3" x14ac:dyDescent="0.2">
      <c r="A4" s="108">
        <v>4</v>
      </c>
      <c r="B4">
        <f t="shared" si="0"/>
        <v>21.310648807424737</v>
      </c>
      <c r="C4">
        <f t="shared" si="1"/>
        <v>28.915929986537787</v>
      </c>
    </row>
    <row r="5" spans="1:3" x14ac:dyDescent="0.2">
      <c r="A5" s="108">
        <v>5</v>
      </c>
      <c r="B5">
        <f t="shared" si="0"/>
        <v>21.486909642611383</v>
      </c>
      <c r="C5">
        <f t="shared" si="1"/>
        <v>29.092118198361856</v>
      </c>
    </row>
    <row r="6" spans="1:3" x14ac:dyDescent="0.2">
      <c r="A6" s="108">
        <v>6</v>
      </c>
      <c r="B6">
        <f t="shared" si="0"/>
        <v>21.66317047779803</v>
      </c>
      <c r="C6">
        <f t="shared" si="1"/>
        <v>29.268308870114392</v>
      </c>
    </row>
    <row r="7" spans="1:3" x14ac:dyDescent="0.2">
      <c r="A7" s="108">
        <v>7</v>
      </c>
      <c r="B7">
        <f t="shared" si="0"/>
        <v>21.839431312984676</v>
      </c>
      <c r="C7">
        <f t="shared" si="1"/>
        <v>29.44450200186348</v>
      </c>
    </row>
    <row r="8" spans="1:3" x14ac:dyDescent="0.2">
      <c r="A8" s="108">
        <v>8</v>
      </c>
      <c r="B8">
        <f t="shared" si="0"/>
        <v>22.015692148171322</v>
      </c>
      <c r="C8">
        <f t="shared" si="1"/>
        <v>29.620697593674819</v>
      </c>
    </row>
    <row r="9" spans="1:3" x14ac:dyDescent="0.2">
      <c r="A9" s="108">
        <v>9</v>
      </c>
      <c r="B9">
        <f t="shared" si="0"/>
        <v>22.191952983357968</v>
      </c>
      <c r="C9">
        <f t="shared" si="1"/>
        <v>29.796895645611727</v>
      </c>
    </row>
    <row r="10" spans="1:3" x14ac:dyDescent="0.2">
      <c r="A10" s="108">
        <v>10</v>
      </c>
      <c r="B10">
        <f t="shared" si="0"/>
        <v>22.368213818544614</v>
      </c>
      <c r="C10">
        <f t="shared" si="1"/>
        <v>29.973096157735128</v>
      </c>
    </row>
    <row r="11" spans="1:3" x14ac:dyDescent="0.2">
      <c r="A11" s="108">
        <v>11</v>
      </c>
      <c r="B11">
        <f t="shared" si="0"/>
        <v>22.54447465373126</v>
      </c>
      <c r="C11">
        <f t="shared" si="1"/>
        <v>30.149299130103575</v>
      </c>
    </row>
    <row r="12" spans="1:3" x14ac:dyDescent="0.2">
      <c r="A12" s="108">
        <v>12</v>
      </c>
      <c r="B12">
        <f t="shared" si="0"/>
        <v>22.720735488917907</v>
      </c>
      <c r="C12">
        <f t="shared" si="1"/>
        <v>30.325504562773219</v>
      </c>
    </row>
    <row r="13" spans="1:3" x14ac:dyDescent="0.2">
      <c r="A13" s="108">
        <v>13</v>
      </c>
      <c r="B13">
        <f t="shared" si="0"/>
        <v>22.896996324104549</v>
      </c>
      <c r="C13">
        <f t="shared" si="1"/>
        <v>30.501712455797829</v>
      </c>
    </row>
    <row r="14" spans="1:3" x14ac:dyDescent="0.2">
      <c r="A14" s="108">
        <v>14</v>
      </c>
      <c r="B14">
        <f t="shared" si="0"/>
        <v>23.073257159291195</v>
      </c>
      <c r="C14">
        <f t="shared" si="1"/>
        <v>30.677922809228804</v>
      </c>
    </row>
    <row r="15" spans="1:3" x14ac:dyDescent="0.2">
      <c r="A15" s="108">
        <v>15</v>
      </c>
      <c r="B15">
        <f t="shared" si="0"/>
        <v>23.249517994477841</v>
      </c>
      <c r="C15">
        <f t="shared" si="1"/>
        <v>30.85413562311513</v>
      </c>
    </row>
    <row r="16" spans="1:3" x14ac:dyDescent="0.2">
      <c r="A16" s="108">
        <v>16</v>
      </c>
      <c r="B16">
        <f t="shared" si="0"/>
        <v>23.425778829664488</v>
      </c>
      <c r="C16">
        <f t="shared" si="1"/>
        <v>31.030350897503425</v>
      </c>
    </row>
    <row r="17" spans="1:3" x14ac:dyDescent="0.2">
      <c r="A17" s="108">
        <v>17</v>
      </c>
      <c r="B17">
        <f t="shared" si="0"/>
        <v>23.602039664851134</v>
      </c>
      <c r="C17">
        <f t="shared" si="1"/>
        <v>31.206568632437914</v>
      </c>
    </row>
    <row r="18" spans="1:3" x14ac:dyDescent="0.2">
      <c r="A18" s="108">
        <v>18</v>
      </c>
      <c r="B18">
        <f t="shared" si="0"/>
        <v>23.77830050003778</v>
      </c>
      <c r="C18">
        <f t="shared" si="1"/>
        <v>31.382788827960429</v>
      </c>
    </row>
    <row r="19" spans="1:3" x14ac:dyDescent="0.2">
      <c r="A19" s="108">
        <v>19</v>
      </c>
      <c r="B19">
        <f t="shared" si="0"/>
        <v>23.954561335224426</v>
      </c>
      <c r="C19">
        <f t="shared" si="1"/>
        <v>31.559011484110425</v>
      </c>
    </row>
    <row r="20" spans="1:3" x14ac:dyDescent="0.2">
      <c r="A20" s="108">
        <v>20</v>
      </c>
      <c r="B20">
        <f t="shared" si="0"/>
        <v>24.130822170411072</v>
      </c>
      <c r="C20">
        <f t="shared" si="1"/>
        <v>31.735236600924964</v>
      </c>
    </row>
    <row r="21" spans="1:3" x14ac:dyDescent="0.2">
      <c r="A21" s="108">
        <v>21</v>
      </c>
      <c r="B21">
        <f t="shared" si="0"/>
        <v>24.307083005597718</v>
      </c>
      <c r="C21">
        <f t="shared" si="1"/>
        <v>31.911464178438713</v>
      </c>
    </row>
    <row r="22" spans="1:3" x14ac:dyDescent="0.2">
      <c r="A22" s="108">
        <v>22</v>
      </c>
      <c r="B22">
        <f t="shared" si="0"/>
        <v>24.483343840784364</v>
      </c>
      <c r="C22">
        <f t="shared" si="1"/>
        <v>32.087694216683964</v>
      </c>
    </row>
    <row r="23" spans="1:3" x14ac:dyDescent="0.2">
      <c r="A23" s="108">
        <v>23</v>
      </c>
      <c r="B23">
        <f t="shared" si="0"/>
        <v>24.659604675971011</v>
      </c>
      <c r="C23">
        <f t="shared" si="1"/>
        <v>32.263926715690609</v>
      </c>
    </row>
    <row r="24" spans="1:3" x14ac:dyDescent="0.2">
      <c r="A24" s="108">
        <v>24</v>
      </c>
      <c r="B24">
        <f t="shared" si="0"/>
        <v>24.835865511157657</v>
      </c>
      <c r="C24">
        <f t="shared" si="1"/>
        <v>32.440161675486166</v>
      </c>
    </row>
    <row r="25" spans="1:3" x14ac:dyDescent="0.2">
      <c r="A25" s="108">
        <v>25</v>
      </c>
      <c r="B25">
        <f t="shared" si="0"/>
        <v>25.012126346344303</v>
      </c>
      <c r="C25">
        <f t="shared" si="1"/>
        <v>32.616399096095748</v>
      </c>
    </row>
    <row r="26" spans="1:3" x14ac:dyDescent="0.2">
      <c r="A26" s="108">
        <v>26</v>
      </c>
      <c r="B26">
        <f t="shared" si="0"/>
        <v>25.188387181530949</v>
      </c>
      <c r="C26">
        <f t="shared" si="1"/>
        <v>32.792638977542083</v>
      </c>
    </row>
    <row r="27" spans="1:3" x14ac:dyDescent="0.2">
      <c r="A27" s="108">
        <v>27</v>
      </c>
      <c r="B27">
        <f t="shared" si="0"/>
        <v>25.364648016717595</v>
      </c>
      <c r="C27">
        <f t="shared" si="1"/>
        <v>32.968881319845522</v>
      </c>
    </row>
    <row r="28" spans="1:3" x14ac:dyDescent="0.2">
      <c r="A28" s="108">
        <v>28</v>
      </c>
      <c r="B28">
        <f t="shared" si="0"/>
        <v>25.540908851904241</v>
      </c>
      <c r="C28">
        <f t="shared" si="1"/>
        <v>33.145126123024021</v>
      </c>
    </row>
    <row r="29" spans="1:3" x14ac:dyDescent="0.2">
      <c r="A29" s="108">
        <v>29</v>
      </c>
      <c r="B29">
        <f t="shared" si="0"/>
        <v>25.717169687090887</v>
      </c>
      <c r="C29">
        <f t="shared" si="1"/>
        <v>33.321373387093132</v>
      </c>
    </row>
    <row r="30" spans="1:3" x14ac:dyDescent="0.2">
      <c r="A30" s="108">
        <v>30</v>
      </c>
      <c r="B30">
        <f t="shared" si="0"/>
        <v>25.893430522277534</v>
      </c>
      <c r="C30">
        <f t="shared" si="1"/>
        <v>33.497623112066044</v>
      </c>
    </row>
    <row r="31" spans="1:3" x14ac:dyDescent="0.2">
      <c r="A31" s="108">
        <v>31</v>
      </c>
      <c r="B31">
        <f t="shared" si="0"/>
        <v>26.06969135746418</v>
      </c>
      <c r="C31">
        <f t="shared" si="1"/>
        <v>33.673875297953529</v>
      </c>
    </row>
    <row r="32" spans="1:3" x14ac:dyDescent="0.2">
      <c r="A32" s="108">
        <v>32</v>
      </c>
      <c r="B32">
        <f t="shared" si="0"/>
        <v>26.245952192650826</v>
      </c>
      <c r="C32">
        <f t="shared" si="1"/>
        <v>33.850129944764006</v>
      </c>
    </row>
    <row r="33" spans="1:3" x14ac:dyDescent="0.2">
      <c r="A33" s="108">
        <v>33</v>
      </c>
      <c r="B33">
        <f t="shared" ref="B33:B64" si="2">20.7818663018648+(A33-1)*0.176260835186646</f>
        <v>26.422213027837472</v>
      </c>
      <c r="C33">
        <f t="shared" ref="C33:C64" si="3">0+1*B33+7.60357707634187*(1.00015669069257+(B33-26.6010557250699)^2/95983.2839939408)^0.5</f>
        <v>34.026387052503459</v>
      </c>
    </row>
    <row r="34" spans="1:3" x14ac:dyDescent="0.2">
      <c r="A34" s="108">
        <v>34</v>
      </c>
      <c r="B34">
        <f t="shared" si="2"/>
        <v>26.598473863024118</v>
      </c>
      <c r="C34">
        <f t="shared" si="3"/>
        <v>34.202646621175525</v>
      </c>
    </row>
    <row r="35" spans="1:3" x14ac:dyDescent="0.2">
      <c r="A35" s="108">
        <v>35</v>
      </c>
      <c r="B35">
        <f t="shared" si="2"/>
        <v>26.774734698210764</v>
      </c>
      <c r="C35">
        <f t="shared" si="3"/>
        <v>34.378908650781426</v>
      </c>
    </row>
    <row r="36" spans="1:3" x14ac:dyDescent="0.2">
      <c r="A36" s="108">
        <v>36</v>
      </c>
      <c r="B36">
        <f t="shared" si="2"/>
        <v>26.95099553339741</v>
      </c>
      <c r="C36">
        <f t="shared" si="3"/>
        <v>34.555173141320005</v>
      </c>
    </row>
    <row r="37" spans="1:3" x14ac:dyDescent="0.2">
      <c r="A37" s="108">
        <v>37</v>
      </c>
      <c r="B37">
        <f t="shared" si="2"/>
        <v>27.127256368584057</v>
      </c>
      <c r="C37">
        <f t="shared" si="3"/>
        <v>34.731440092787714</v>
      </c>
    </row>
    <row r="38" spans="1:3" x14ac:dyDescent="0.2">
      <c r="A38" s="108">
        <v>38</v>
      </c>
      <c r="B38">
        <f t="shared" si="2"/>
        <v>27.303517203770703</v>
      </c>
      <c r="C38">
        <f t="shared" si="3"/>
        <v>34.907709505178609</v>
      </c>
    </row>
    <row r="39" spans="1:3" x14ac:dyDescent="0.2">
      <c r="A39" s="108">
        <v>39</v>
      </c>
      <c r="B39">
        <f t="shared" si="2"/>
        <v>27.479778038957349</v>
      </c>
      <c r="C39">
        <f t="shared" si="3"/>
        <v>35.083981378484367</v>
      </c>
    </row>
    <row r="40" spans="1:3" x14ac:dyDescent="0.2">
      <c r="A40" s="108">
        <v>40</v>
      </c>
      <c r="B40">
        <f t="shared" si="2"/>
        <v>27.656038874143995</v>
      </c>
      <c r="C40">
        <f t="shared" si="3"/>
        <v>35.260255712694267</v>
      </c>
    </row>
    <row r="41" spans="1:3" x14ac:dyDescent="0.2">
      <c r="A41" s="108">
        <v>41</v>
      </c>
      <c r="B41">
        <f t="shared" si="2"/>
        <v>27.832299709330641</v>
      </c>
      <c r="C41">
        <f t="shared" si="3"/>
        <v>35.436532507795206</v>
      </c>
    </row>
    <row r="42" spans="1:3" x14ac:dyDescent="0.2">
      <c r="A42" s="108">
        <v>42</v>
      </c>
      <c r="B42">
        <f t="shared" si="2"/>
        <v>28.008560544517287</v>
      </c>
      <c r="C42">
        <f t="shared" si="3"/>
        <v>35.612811763771695</v>
      </c>
    </row>
    <row r="43" spans="1:3" x14ac:dyDescent="0.2">
      <c r="A43" s="108">
        <v>43</v>
      </c>
      <c r="B43">
        <f t="shared" si="2"/>
        <v>28.18482137970393</v>
      </c>
      <c r="C43">
        <f t="shared" si="3"/>
        <v>35.789093480605843</v>
      </c>
    </row>
    <row r="44" spans="1:3" x14ac:dyDescent="0.2">
      <c r="A44" s="108">
        <v>44</v>
      </c>
      <c r="B44">
        <f t="shared" si="2"/>
        <v>28.361082214890576</v>
      </c>
      <c r="C44">
        <f t="shared" si="3"/>
        <v>35.965377658277376</v>
      </c>
    </row>
    <row r="45" spans="1:3" x14ac:dyDescent="0.2">
      <c r="A45" s="108">
        <v>45</v>
      </c>
      <c r="B45">
        <f t="shared" si="2"/>
        <v>28.537343050077222</v>
      </c>
      <c r="C45">
        <f t="shared" si="3"/>
        <v>36.141664296763636</v>
      </c>
    </row>
    <row r="46" spans="1:3" x14ac:dyDescent="0.2">
      <c r="A46" s="108">
        <v>46</v>
      </c>
      <c r="B46">
        <f t="shared" si="2"/>
        <v>28.713603885263868</v>
      </c>
      <c r="C46">
        <f t="shared" si="3"/>
        <v>36.317953396039577</v>
      </c>
    </row>
    <row r="47" spans="1:3" x14ac:dyDescent="0.2">
      <c r="A47" s="108">
        <v>47</v>
      </c>
      <c r="B47">
        <f t="shared" si="2"/>
        <v>28.889864720450515</v>
      </c>
      <c r="C47">
        <f t="shared" si="3"/>
        <v>36.49424495607775</v>
      </c>
    </row>
    <row r="48" spans="1:3" x14ac:dyDescent="0.2">
      <c r="A48" s="108">
        <v>48</v>
      </c>
      <c r="B48">
        <f t="shared" si="2"/>
        <v>29.066125555637161</v>
      </c>
      <c r="C48">
        <f t="shared" si="3"/>
        <v>36.670538976848341</v>
      </c>
    </row>
    <row r="49" spans="1:3" x14ac:dyDescent="0.2">
      <c r="A49" s="108">
        <v>49</v>
      </c>
      <c r="B49">
        <f t="shared" si="2"/>
        <v>29.242386390823807</v>
      </c>
      <c r="C49">
        <f t="shared" si="3"/>
        <v>36.84683545831912</v>
      </c>
    </row>
    <row r="50" spans="1:3" x14ac:dyDescent="0.2">
      <c r="A50" s="108">
        <v>50</v>
      </c>
      <c r="B50">
        <f t="shared" si="2"/>
        <v>29.418647226010453</v>
      </c>
      <c r="C50">
        <f t="shared" si="3"/>
        <v>37.02313440045549</v>
      </c>
    </row>
    <row r="51" spans="1:3" x14ac:dyDescent="0.2">
      <c r="A51" s="108">
        <v>51</v>
      </c>
      <c r="B51">
        <f t="shared" si="2"/>
        <v>29.594908061197099</v>
      </c>
      <c r="C51">
        <f t="shared" si="3"/>
        <v>37.199435803220453</v>
      </c>
    </row>
    <row r="52" spans="1:3" x14ac:dyDescent="0.2">
      <c r="A52" s="108">
        <v>52</v>
      </c>
      <c r="B52">
        <f t="shared" si="2"/>
        <v>29.771168896383745</v>
      </c>
      <c r="C52">
        <f t="shared" si="3"/>
        <v>37.375739666574646</v>
      </c>
    </row>
    <row r="53" spans="1:3" x14ac:dyDescent="0.2">
      <c r="A53" s="108">
        <v>53</v>
      </c>
      <c r="B53">
        <f t="shared" si="2"/>
        <v>29.947429731570391</v>
      </c>
      <c r="C53">
        <f t="shared" si="3"/>
        <v>37.55204599047628</v>
      </c>
    </row>
    <row r="54" spans="1:3" x14ac:dyDescent="0.2">
      <c r="A54" s="108">
        <v>54</v>
      </c>
      <c r="B54">
        <f t="shared" si="2"/>
        <v>30.123690566757038</v>
      </c>
      <c r="C54">
        <f t="shared" si="3"/>
        <v>37.728354774881218</v>
      </c>
    </row>
    <row r="55" spans="1:3" x14ac:dyDescent="0.2">
      <c r="A55" s="108">
        <v>55</v>
      </c>
      <c r="B55">
        <f t="shared" si="2"/>
        <v>30.299951401943684</v>
      </c>
      <c r="C55">
        <f t="shared" si="3"/>
        <v>37.904666019742912</v>
      </c>
    </row>
    <row r="56" spans="1:3" x14ac:dyDescent="0.2">
      <c r="A56" s="108">
        <v>56</v>
      </c>
      <c r="B56">
        <f t="shared" si="2"/>
        <v>30.47621223713033</v>
      </c>
      <c r="C56">
        <f t="shared" si="3"/>
        <v>38.080979725012426</v>
      </c>
    </row>
    <row r="57" spans="1:3" x14ac:dyDescent="0.2">
      <c r="A57" s="108">
        <v>57</v>
      </c>
      <c r="B57">
        <f t="shared" si="2"/>
        <v>30.652473072316976</v>
      </c>
      <c r="C57">
        <f t="shared" si="3"/>
        <v>38.257295890638453</v>
      </c>
    </row>
    <row r="58" spans="1:3" x14ac:dyDescent="0.2">
      <c r="A58" s="108">
        <v>58</v>
      </c>
      <c r="B58">
        <f t="shared" si="2"/>
        <v>30.828733907503622</v>
      </c>
      <c r="C58">
        <f t="shared" si="3"/>
        <v>38.433614516567289</v>
      </c>
    </row>
    <row r="59" spans="1:3" x14ac:dyDescent="0.2">
      <c r="A59" s="108">
        <v>59</v>
      </c>
      <c r="B59">
        <f t="shared" si="2"/>
        <v>31.004994742690265</v>
      </c>
      <c r="C59">
        <f t="shared" si="3"/>
        <v>38.609935602742844</v>
      </c>
    </row>
    <row r="60" spans="1:3" x14ac:dyDescent="0.2">
      <c r="A60" s="108">
        <v>60</v>
      </c>
      <c r="B60">
        <f t="shared" si="2"/>
        <v>31.181255577876911</v>
      </c>
      <c r="C60">
        <f t="shared" si="3"/>
        <v>38.786259149106648</v>
      </c>
    </row>
    <row r="61" spans="1:3" x14ac:dyDescent="0.2">
      <c r="A61" s="108">
        <v>61</v>
      </c>
      <c r="B61">
        <f t="shared" si="2"/>
        <v>31.357516413063557</v>
      </c>
      <c r="C61">
        <f t="shared" si="3"/>
        <v>38.962585155597836</v>
      </c>
    </row>
    <row r="62" spans="1:3" x14ac:dyDescent="0.2">
      <c r="A62" s="108">
        <v>62</v>
      </c>
      <c r="B62">
        <f t="shared" si="2"/>
        <v>31.533777248250203</v>
      </c>
      <c r="C62">
        <f t="shared" si="3"/>
        <v>39.138913622153169</v>
      </c>
    </row>
    <row r="63" spans="1:3" x14ac:dyDescent="0.2">
      <c r="A63" s="108">
        <v>63</v>
      </c>
      <c r="B63">
        <f t="shared" si="2"/>
        <v>31.710038083436849</v>
      </c>
      <c r="C63">
        <f t="shared" si="3"/>
        <v>39.315244548707007</v>
      </c>
    </row>
    <row r="64" spans="1:3" x14ac:dyDescent="0.2">
      <c r="A64" s="108">
        <v>64</v>
      </c>
      <c r="B64">
        <f t="shared" si="2"/>
        <v>31.886298918623496</v>
      </c>
      <c r="C64">
        <f t="shared" si="3"/>
        <v>39.491577935191344</v>
      </c>
    </row>
    <row r="65" spans="1:3" x14ac:dyDescent="0.2">
      <c r="A65" s="108">
        <v>65</v>
      </c>
      <c r="B65">
        <f t="shared" ref="B65:B70" si="4">20.7818663018648+(A65-1)*0.176260835186646</f>
        <v>32.062559753810142</v>
      </c>
      <c r="C65">
        <f t="shared" ref="C65:C70" si="5">0+1*B65+7.60357707634187*(1.00015669069257+(B65-26.6010557250699)^2/95983.2839939408)^0.5</f>
        <v>39.667913781535773</v>
      </c>
    </row>
    <row r="66" spans="1:3" x14ac:dyDescent="0.2">
      <c r="A66" s="108">
        <v>66</v>
      </c>
      <c r="B66">
        <f t="shared" si="4"/>
        <v>32.238820588996788</v>
      </c>
      <c r="C66">
        <f t="shared" si="5"/>
        <v>39.84425208766752</v>
      </c>
    </row>
    <row r="67" spans="1:3" x14ac:dyDescent="0.2">
      <c r="A67" s="108">
        <v>67</v>
      </c>
      <c r="B67">
        <f t="shared" si="4"/>
        <v>32.415081424183434</v>
      </c>
      <c r="C67">
        <f t="shared" si="5"/>
        <v>40.020592853511403</v>
      </c>
    </row>
    <row r="68" spans="1:3" x14ac:dyDescent="0.2">
      <c r="A68" s="108">
        <v>68</v>
      </c>
      <c r="B68">
        <f t="shared" si="4"/>
        <v>32.59134225937008</v>
      </c>
      <c r="C68">
        <f t="shared" si="5"/>
        <v>40.196936078989886</v>
      </c>
    </row>
    <row r="69" spans="1:3" x14ac:dyDescent="0.2">
      <c r="A69" s="108">
        <v>69</v>
      </c>
      <c r="B69">
        <f t="shared" si="4"/>
        <v>32.767603094556726</v>
      </c>
      <c r="C69">
        <f t="shared" si="5"/>
        <v>40.373281764023027</v>
      </c>
    </row>
    <row r="70" spans="1:3" x14ac:dyDescent="0.2">
      <c r="A70" s="108">
        <v>70</v>
      </c>
      <c r="B70">
        <f t="shared" si="4"/>
        <v>32.943863929743372</v>
      </c>
      <c r="C70">
        <f t="shared" si="5"/>
        <v>40.549629908528516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 enableFormatConditionsCalculation="0"/>
  <dimension ref="A1:C70"/>
  <sheetViews>
    <sheetView workbookViewId="0"/>
  </sheetViews>
  <sheetFormatPr baseColWidth="10" defaultRowHeight="15" x14ac:dyDescent="0.2"/>
  <sheetData>
    <row r="1" spans="1:3" x14ac:dyDescent="0.2">
      <c r="A1" s="108">
        <v>1</v>
      </c>
      <c r="B1">
        <f t="shared" ref="B1:B32" si="0">25.6145264838246+(A1-1)*0.138397657224684</f>
        <v>25.614526483824601</v>
      </c>
      <c r="C1">
        <f t="shared" ref="C1:C32" si="1">0+1*B1-7.59497192076058*(1.00015693659761+(B1-26.5956682732887)^2/95345.7038059487)^0.5</f>
        <v>18.018920284450466</v>
      </c>
    </row>
    <row r="2" spans="1:3" x14ac:dyDescent="0.2">
      <c r="A2" s="108">
        <v>2</v>
      </c>
      <c r="B2">
        <f t="shared" si="0"/>
        <v>25.752924141049284</v>
      </c>
      <c r="C2">
        <f t="shared" si="1"/>
        <v>18.157327994438923</v>
      </c>
    </row>
    <row r="3" spans="1:3" x14ac:dyDescent="0.2">
      <c r="A3" s="108">
        <v>3</v>
      </c>
      <c r="B3">
        <f t="shared" si="0"/>
        <v>25.891321798273971</v>
      </c>
      <c r="C3">
        <f t="shared" si="1"/>
        <v>18.295734178817227</v>
      </c>
    </row>
    <row r="4" spans="1:3" x14ac:dyDescent="0.2">
      <c r="A4" s="108">
        <v>4</v>
      </c>
      <c r="B4">
        <f t="shared" si="0"/>
        <v>26.029719455498654</v>
      </c>
      <c r="C4">
        <f t="shared" si="1"/>
        <v>18.434138837580228</v>
      </c>
    </row>
    <row r="5" spans="1:3" x14ac:dyDescent="0.2">
      <c r="A5" s="108">
        <v>5</v>
      </c>
      <c r="B5">
        <f t="shared" si="0"/>
        <v>26.168117112723337</v>
      </c>
      <c r="C5">
        <f t="shared" si="1"/>
        <v>18.572541970723719</v>
      </c>
    </row>
    <row r="6" spans="1:3" x14ac:dyDescent="0.2">
      <c r="A6" s="108">
        <v>6</v>
      </c>
      <c r="B6">
        <f t="shared" si="0"/>
        <v>26.30651476994802</v>
      </c>
      <c r="C6">
        <f t="shared" si="1"/>
        <v>18.710943578244393</v>
      </c>
    </row>
    <row r="7" spans="1:3" x14ac:dyDescent="0.2">
      <c r="A7" s="108">
        <v>7</v>
      </c>
      <c r="B7">
        <f t="shared" si="0"/>
        <v>26.444912427172707</v>
      </c>
      <c r="C7">
        <f t="shared" si="1"/>
        <v>18.849343660139876</v>
      </c>
    </row>
    <row r="8" spans="1:3" x14ac:dyDescent="0.2">
      <c r="A8" s="108">
        <v>8</v>
      </c>
      <c r="B8">
        <f t="shared" si="0"/>
        <v>26.58331008439739</v>
      </c>
      <c r="C8">
        <f t="shared" si="1"/>
        <v>18.987742216408705</v>
      </c>
    </row>
    <row r="9" spans="1:3" x14ac:dyDescent="0.2">
      <c r="A9" s="108">
        <v>9</v>
      </c>
      <c r="B9">
        <f t="shared" si="0"/>
        <v>26.721707741622073</v>
      </c>
      <c r="C9">
        <f t="shared" si="1"/>
        <v>19.126139247050332</v>
      </c>
    </row>
    <row r="10" spans="1:3" x14ac:dyDescent="0.2">
      <c r="A10" s="108">
        <v>10</v>
      </c>
      <c r="B10">
        <f t="shared" si="0"/>
        <v>26.860105398846756</v>
      </c>
      <c r="C10">
        <f t="shared" si="1"/>
        <v>19.264534752065142</v>
      </c>
    </row>
    <row r="11" spans="1:3" x14ac:dyDescent="0.2">
      <c r="A11" s="108">
        <v>11</v>
      </c>
      <c r="B11">
        <f t="shared" si="0"/>
        <v>26.998503056071442</v>
      </c>
      <c r="C11">
        <f t="shared" si="1"/>
        <v>19.402928731454431</v>
      </c>
    </row>
    <row r="12" spans="1:3" x14ac:dyDescent="0.2">
      <c r="A12" s="108">
        <v>12</v>
      </c>
      <c r="B12">
        <f t="shared" si="0"/>
        <v>27.136900713296125</v>
      </c>
      <c r="C12">
        <f t="shared" si="1"/>
        <v>19.541321185220411</v>
      </c>
    </row>
    <row r="13" spans="1:3" x14ac:dyDescent="0.2">
      <c r="A13" s="108">
        <v>13</v>
      </c>
      <c r="B13">
        <f t="shared" si="0"/>
        <v>27.275298370520808</v>
      </c>
      <c r="C13">
        <f t="shared" si="1"/>
        <v>19.679712113366222</v>
      </c>
    </row>
    <row r="14" spans="1:3" x14ac:dyDescent="0.2">
      <c r="A14" s="108">
        <v>14</v>
      </c>
      <c r="B14">
        <f t="shared" si="0"/>
        <v>27.413696027745495</v>
      </c>
      <c r="C14">
        <f t="shared" si="1"/>
        <v>19.818101515895918</v>
      </c>
    </row>
    <row r="15" spans="1:3" x14ac:dyDescent="0.2">
      <c r="A15" s="108">
        <v>15</v>
      </c>
      <c r="B15">
        <f t="shared" si="0"/>
        <v>27.552093684970178</v>
      </c>
      <c r="C15">
        <f t="shared" si="1"/>
        <v>19.956489392814468</v>
      </c>
    </row>
    <row r="16" spans="1:3" x14ac:dyDescent="0.2">
      <c r="A16" s="108">
        <v>16</v>
      </c>
      <c r="B16">
        <f t="shared" si="0"/>
        <v>27.690491342194861</v>
      </c>
      <c r="C16">
        <f t="shared" si="1"/>
        <v>20.094875744127769</v>
      </c>
    </row>
    <row r="17" spans="1:3" x14ac:dyDescent="0.2">
      <c r="A17" s="108">
        <v>17</v>
      </c>
      <c r="B17">
        <f t="shared" si="0"/>
        <v>27.828888999419547</v>
      </c>
      <c r="C17">
        <f t="shared" si="1"/>
        <v>20.233260569842638</v>
      </c>
    </row>
    <row r="18" spans="1:3" x14ac:dyDescent="0.2">
      <c r="A18" s="108">
        <v>18</v>
      </c>
      <c r="B18">
        <f t="shared" si="0"/>
        <v>27.96728665664423</v>
      </c>
      <c r="C18">
        <f t="shared" si="1"/>
        <v>20.3716438699668</v>
      </c>
    </row>
    <row r="19" spans="1:3" x14ac:dyDescent="0.2">
      <c r="A19" s="108">
        <v>19</v>
      </c>
      <c r="B19">
        <f t="shared" si="0"/>
        <v>28.105684313868913</v>
      </c>
      <c r="C19">
        <f t="shared" si="1"/>
        <v>20.510025644508904</v>
      </c>
    </row>
    <row r="20" spans="1:3" x14ac:dyDescent="0.2">
      <c r="A20" s="108">
        <v>20</v>
      </c>
      <c r="B20">
        <f t="shared" si="0"/>
        <v>28.244081971093596</v>
      </c>
      <c r="C20">
        <f t="shared" si="1"/>
        <v>20.648405893478525</v>
      </c>
    </row>
    <row r="21" spans="1:3" x14ac:dyDescent="0.2">
      <c r="A21" s="108">
        <v>21</v>
      </c>
      <c r="B21">
        <f t="shared" si="0"/>
        <v>28.382479628318283</v>
      </c>
      <c r="C21">
        <f t="shared" si="1"/>
        <v>20.786784616886159</v>
      </c>
    </row>
    <row r="22" spans="1:3" x14ac:dyDescent="0.2">
      <c r="A22" s="108">
        <v>22</v>
      </c>
      <c r="B22">
        <f t="shared" si="0"/>
        <v>28.520877285542966</v>
      </c>
      <c r="C22">
        <f t="shared" si="1"/>
        <v>20.925161814743198</v>
      </c>
    </row>
    <row r="23" spans="1:3" x14ac:dyDescent="0.2">
      <c r="A23" s="108">
        <v>23</v>
      </c>
      <c r="B23">
        <f t="shared" si="0"/>
        <v>28.659274942767649</v>
      </c>
      <c r="C23">
        <f t="shared" si="1"/>
        <v>21.063537487061982</v>
      </c>
    </row>
    <row r="24" spans="1:3" x14ac:dyDescent="0.2">
      <c r="A24" s="108">
        <v>24</v>
      </c>
      <c r="B24">
        <f t="shared" si="0"/>
        <v>28.797672599992332</v>
      </c>
      <c r="C24">
        <f t="shared" si="1"/>
        <v>21.201911633855751</v>
      </c>
    </row>
    <row r="25" spans="1:3" x14ac:dyDescent="0.2">
      <c r="A25" s="108">
        <v>25</v>
      </c>
      <c r="B25">
        <f t="shared" si="0"/>
        <v>28.936070257217018</v>
      </c>
      <c r="C25">
        <f t="shared" si="1"/>
        <v>21.340284255138677</v>
      </c>
    </row>
    <row r="26" spans="1:3" x14ac:dyDescent="0.2">
      <c r="A26" s="108">
        <v>26</v>
      </c>
      <c r="B26">
        <f t="shared" si="0"/>
        <v>29.074467914441701</v>
      </c>
      <c r="C26">
        <f t="shared" si="1"/>
        <v>21.478655350925838</v>
      </c>
    </row>
    <row r="27" spans="1:3" x14ac:dyDescent="0.2">
      <c r="A27" s="108">
        <v>27</v>
      </c>
      <c r="B27">
        <f t="shared" si="0"/>
        <v>29.212865571666384</v>
      </c>
      <c r="C27">
        <f t="shared" si="1"/>
        <v>21.617024921233238</v>
      </c>
    </row>
    <row r="28" spans="1:3" x14ac:dyDescent="0.2">
      <c r="A28" s="108">
        <v>28</v>
      </c>
      <c r="B28">
        <f t="shared" si="0"/>
        <v>29.351263228891071</v>
      </c>
      <c r="C28">
        <f t="shared" si="1"/>
        <v>21.7553929660778</v>
      </c>
    </row>
    <row r="29" spans="1:3" x14ac:dyDescent="0.2">
      <c r="A29" s="108">
        <v>29</v>
      </c>
      <c r="B29">
        <f t="shared" si="0"/>
        <v>29.489660886115754</v>
      </c>
      <c r="C29">
        <f t="shared" si="1"/>
        <v>21.893759485477368</v>
      </c>
    </row>
    <row r="30" spans="1:3" x14ac:dyDescent="0.2">
      <c r="A30" s="108">
        <v>30</v>
      </c>
      <c r="B30">
        <f t="shared" si="0"/>
        <v>29.628058543340437</v>
      </c>
      <c r="C30">
        <f t="shared" si="1"/>
        <v>22.032124479450694</v>
      </c>
    </row>
    <row r="31" spans="1:3" x14ac:dyDescent="0.2">
      <c r="A31" s="108">
        <v>31</v>
      </c>
      <c r="B31">
        <f t="shared" si="0"/>
        <v>29.766456200565123</v>
      </c>
      <c r="C31">
        <f t="shared" si="1"/>
        <v>22.170487948017467</v>
      </c>
    </row>
    <row r="32" spans="1:3" x14ac:dyDescent="0.2">
      <c r="A32" s="108">
        <v>32</v>
      </c>
      <c r="B32">
        <f t="shared" si="0"/>
        <v>29.904853857789806</v>
      </c>
      <c r="C32">
        <f t="shared" si="1"/>
        <v>22.308849891198278</v>
      </c>
    </row>
    <row r="33" spans="1:3" x14ac:dyDescent="0.2">
      <c r="A33" s="108">
        <v>33</v>
      </c>
      <c r="B33">
        <f t="shared" ref="B33:B64" si="2">25.6145264838246+(A33-1)*0.138397657224684</f>
        <v>30.043251515014489</v>
      </c>
      <c r="C33">
        <f t="shared" ref="C33:C64" si="3">0+1*B33-7.59497192076058*(1.00015693659761+(B33-26.5956682732887)^2/95345.7038059487)^0.5</f>
        <v>22.447210309014636</v>
      </c>
    </row>
    <row r="34" spans="1:3" x14ac:dyDescent="0.2">
      <c r="A34" s="108">
        <v>34</v>
      </c>
      <c r="B34">
        <f t="shared" si="2"/>
        <v>30.181649172239172</v>
      </c>
      <c r="C34">
        <f t="shared" si="3"/>
        <v>22.585569201488987</v>
      </c>
    </row>
    <row r="35" spans="1:3" x14ac:dyDescent="0.2">
      <c r="A35" s="108">
        <v>35</v>
      </c>
      <c r="B35">
        <f t="shared" si="2"/>
        <v>30.320046829463855</v>
      </c>
      <c r="C35">
        <f t="shared" si="3"/>
        <v>22.723926568644679</v>
      </c>
    </row>
    <row r="36" spans="1:3" x14ac:dyDescent="0.2">
      <c r="A36" s="108">
        <v>36</v>
      </c>
      <c r="B36">
        <f t="shared" si="2"/>
        <v>30.458444486688542</v>
      </c>
      <c r="C36">
        <f t="shared" si="3"/>
        <v>22.862282410505983</v>
      </c>
    </row>
    <row r="37" spans="1:3" x14ac:dyDescent="0.2">
      <c r="A37" s="108">
        <v>37</v>
      </c>
      <c r="B37">
        <f t="shared" si="2"/>
        <v>30.596842143913225</v>
      </c>
      <c r="C37">
        <f t="shared" si="3"/>
        <v>23.000636727098083</v>
      </c>
    </row>
    <row r="38" spans="1:3" x14ac:dyDescent="0.2">
      <c r="A38" s="108">
        <v>38</v>
      </c>
      <c r="B38">
        <f t="shared" si="2"/>
        <v>30.735239801137908</v>
      </c>
      <c r="C38">
        <f t="shared" si="3"/>
        <v>23.138989518447094</v>
      </c>
    </row>
    <row r="39" spans="1:3" x14ac:dyDescent="0.2">
      <c r="A39" s="108">
        <v>39</v>
      </c>
      <c r="B39">
        <f t="shared" si="2"/>
        <v>30.873637458362595</v>
      </c>
      <c r="C39">
        <f t="shared" si="3"/>
        <v>23.277340784580041</v>
      </c>
    </row>
    <row r="40" spans="1:3" x14ac:dyDescent="0.2">
      <c r="A40" s="108">
        <v>40</v>
      </c>
      <c r="B40">
        <f t="shared" si="2"/>
        <v>31.012035115587278</v>
      </c>
      <c r="C40">
        <f t="shared" si="3"/>
        <v>23.415690525524862</v>
      </c>
    </row>
    <row r="41" spans="1:3" x14ac:dyDescent="0.2">
      <c r="A41" s="108">
        <v>41</v>
      </c>
      <c r="B41">
        <f t="shared" si="2"/>
        <v>31.150432772811961</v>
      </c>
      <c r="C41">
        <f t="shared" si="3"/>
        <v>23.554038741310421</v>
      </c>
    </row>
    <row r="42" spans="1:3" x14ac:dyDescent="0.2">
      <c r="A42" s="108">
        <v>42</v>
      </c>
      <c r="B42">
        <f t="shared" si="2"/>
        <v>31.288830430036647</v>
      </c>
      <c r="C42">
        <f t="shared" si="3"/>
        <v>23.6923854319665</v>
      </c>
    </row>
    <row r="43" spans="1:3" x14ac:dyDescent="0.2">
      <c r="A43" s="108">
        <v>43</v>
      </c>
      <c r="B43">
        <f t="shared" si="2"/>
        <v>31.42722808726133</v>
      </c>
      <c r="C43">
        <f t="shared" si="3"/>
        <v>23.830730597523793</v>
      </c>
    </row>
    <row r="44" spans="1:3" x14ac:dyDescent="0.2">
      <c r="A44" s="108">
        <v>44</v>
      </c>
      <c r="B44">
        <f t="shared" si="2"/>
        <v>31.565625744486013</v>
      </c>
      <c r="C44">
        <f t="shared" si="3"/>
        <v>23.969074238013917</v>
      </c>
    </row>
    <row r="45" spans="1:3" x14ac:dyDescent="0.2">
      <c r="A45" s="108">
        <v>45</v>
      </c>
      <c r="B45">
        <f t="shared" si="2"/>
        <v>31.7040234017107</v>
      </c>
      <c r="C45">
        <f t="shared" si="3"/>
        <v>24.107416353469407</v>
      </c>
    </row>
    <row r="46" spans="1:3" x14ac:dyDescent="0.2">
      <c r="A46" s="108">
        <v>46</v>
      </c>
      <c r="B46">
        <f t="shared" si="2"/>
        <v>31.842421058935383</v>
      </c>
      <c r="C46">
        <f t="shared" si="3"/>
        <v>24.245756943923706</v>
      </c>
    </row>
    <row r="47" spans="1:3" x14ac:dyDescent="0.2">
      <c r="A47" s="108">
        <v>47</v>
      </c>
      <c r="B47">
        <f t="shared" si="2"/>
        <v>31.980818716160066</v>
      </c>
      <c r="C47">
        <f t="shared" si="3"/>
        <v>24.384096009411188</v>
      </c>
    </row>
    <row r="48" spans="1:3" x14ac:dyDescent="0.2">
      <c r="A48" s="108">
        <v>48</v>
      </c>
      <c r="B48">
        <f t="shared" si="2"/>
        <v>32.119216373384752</v>
      </c>
      <c r="C48">
        <f t="shared" si="3"/>
        <v>24.522433549967133</v>
      </c>
    </row>
    <row r="49" spans="1:3" x14ac:dyDescent="0.2">
      <c r="A49" s="108">
        <v>49</v>
      </c>
      <c r="B49">
        <f t="shared" si="2"/>
        <v>32.257614030609432</v>
      </c>
      <c r="C49">
        <f t="shared" si="3"/>
        <v>24.660769565627746</v>
      </c>
    </row>
    <row r="50" spans="1:3" x14ac:dyDescent="0.2">
      <c r="A50" s="108">
        <v>50</v>
      </c>
      <c r="B50">
        <f t="shared" si="2"/>
        <v>32.396011687834118</v>
      </c>
      <c r="C50">
        <f t="shared" si="3"/>
        <v>24.799104056430146</v>
      </c>
    </row>
    <row r="51" spans="1:3" x14ac:dyDescent="0.2">
      <c r="A51" s="108">
        <v>51</v>
      </c>
      <c r="B51">
        <f t="shared" si="2"/>
        <v>32.534409345058805</v>
      </c>
      <c r="C51">
        <f t="shared" si="3"/>
        <v>24.937437022412372</v>
      </c>
    </row>
    <row r="52" spans="1:3" x14ac:dyDescent="0.2">
      <c r="A52" s="108">
        <v>52</v>
      </c>
      <c r="B52">
        <f t="shared" si="2"/>
        <v>32.672807002283484</v>
      </c>
      <c r="C52">
        <f t="shared" si="3"/>
        <v>25.075768463613368</v>
      </c>
    </row>
    <row r="53" spans="1:3" x14ac:dyDescent="0.2">
      <c r="A53" s="108">
        <v>53</v>
      </c>
      <c r="B53">
        <f t="shared" si="2"/>
        <v>32.811204659508171</v>
      </c>
      <c r="C53">
        <f t="shared" si="3"/>
        <v>25.214098380073018</v>
      </c>
    </row>
    <row r="54" spans="1:3" x14ac:dyDescent="0.2">
      <c r="A54" s="108">
        <v>54</v>
      </c>
      <c r="B54">
        <f t="shared" si="2"/>
        <v>32.94960231673285</v>
      </c>
      <c r="C54">
        <f t="shared" si="3"/>
        <v>25.352426771832089</v>
      </c>
    </row>
    <row r="55" spans="1:3" x14ac:dyDescent="0.2">
      <c r="A55" s="108">
        <v>55</v>
      </c>
      <c r="B55">
        <f t="shared" si="2"/>
        <v>33.087999973957537</v>
      </c>
      <c r="C55">
        <f t="shared" si="3"/>
        <v>25.490753638932304</v>
      </c>
    </row>
    <row r="56" spans="1:3" x14ac:dyDescent="0.2">
      <c r="A56" s="108">
        <v>56</v>
      </c>
      <c r="B56">
        <f t="shared" si="2"/>
        <v>33.226397631182223</v>
      </c>
      <c r="C56">
        <f t="shared" si="3"/>
        <v>25.629078981416274</v>
      </c>
    </row>
    <row r="57" spans="1:3" x14ac:dyDescent="0.2">
      <c r="A57" s="108">
        <v>57</v>
      </c>
      <c r="B57">
        <f t="shared" si="2"/>
        <v>33.364795288406903</v>
      </c>
      <c r="C57">
        <f t="shared" si="3"/>
        <v>25.767402799327527</v>
      </c>
    </row>
    <row r="58" spans="1:3" x14ac:dyDescent="0.2">
      <c r="A58" s="108">
        <v>58</v>
      </c>
      <c r="B58">
        <f t="shared" si="2"/>
        <v>33.503192945631589</v>
      </c>
      <c r="C58">
        <f t="shared" si="3"/>
        <v>25.905725092710526</v>
      </c>
    </row>
    <row r="59" spans="1:3" x14ac:dyDescent="0.2">
      <c r="A59" s="108">
        <v>59</v>
      </c>
      <c r="B59">
        <f t="shared" si="2"/>
        <v>33.641590602856276</v>
      </c>
      <c r="C59">
        <f t="shared" si="3"/>
        <v>26.044045861610638</v>
      </c>
    </row>
    <row r="60" spans="1:3" x14ac:dyDescent="0.2">
      <c r="A60" s="108">
        <v>60</v>
      </c>
      <c r="B60">
        <f t="shared" si="2"/>
        <v>33.779988260080955</v>
      </c>
      <c r="C60">
        <f t="shared" si="3"/>
        <v>26.182365106074133</v>
      </c>
    </row>
    <row r="61" spans="1:3" x14ac:dyDescent="0.2">
      <c r="A61" s="108">
        <v>61</v>
      </c>
      <c r="B61">
        <f t="shared" si="2"/>
        <v>33.918385917305642</v>
      </c>
      <c r="C61">
        <f t="shared" si="3"/>
        <v>26.320682826148229</v>
      </c>
    </row>
    <row r="62" spans="1:3" x14ac:dyDescent="0.2">
      <c r="A62" s="108">
        <v>62</v>
      </c>
      <c r="B62">
        <f t="shared" si="2"/>
        <v>34.056783574530328</v>
      </c>
      <c r="C62">
        <f t="shared" si="3"/>
        <v>26.458999021881031</v>
      </c>
    </row>
    <row r="63" spans="1:3" x14ac:dyDescent="0.2">
      <c r="A63" s="108">
        <v>63</v>
      </c>
      <c r="B63">
        <f t="shared" si="2"/>
        <v>34.195181231755008</v>
      </c>
      <c r="C63">
        <f t="shared" si="3"/>
        <v>26.59731369332156</v>
      </c>
    </row>
    <row r="64" spans="1:3" x14ac:dyDescent="0.2">
      <c r="A64" s="108">
        <v>64</v>
      </c>
      <c r="B64">
        <f t="shared" si="2"/>
        <v>34.333578888979694</v>
      </c>
      <c r="C64">
        <f t="shared" si="3"/>
        <v>26.735626840519782</v>
      </c>
    </row>
    <row r="65" spans="1:3" x14ac:dyDescent="0.2">
      <c r="A65" s="108">
        <v>65</v>
      </c>
      <c r="B65">
        <f t="shared" ref="B65:B70" si="4">25.6145264838246+(A65-1)*0.138397657224684</f>
        <v>34.471976546204374</v>
      </c>
      <c r="C65">
        <f t="shared" ref="C65:C70" si="5">0+1*B65-7.59497192076058*(1.00015693659761+(B65-26.5956682732887)^2/95345.7038059487)^0.5</f>
        <v>26.873938463526539</v>
      </c>
    </row>
    <row r="66" spans="1:3" x14ac:dyDescent="0.2">
      <c r="A66" s="108">
        <v>66</v>
      </c>
      <c r="B66">
        <f t="shared" si="4"/>
        <v>34.61037420342906</v>
      </c>
      <c r="C66">
        <f t="shared" si="5"/>
        <v>27.012248562393623</v>
      </c>
    </row>
    <row r="67" spans="1:3" x14ac:dyDescent="0.2">
      <c r="A67" s="108">
        <v>67</v>
      </c>
      <c r="B67">
        <f t="shared" si="4"/>
        <v>34.748771860653747</v>
      </c>
      <c r="C67">
        <f t="shared" si="5"/>
        <v>27.150557137173717</v>
      </c>
    </row>
    <row r="68" spans="1:3" x14ac:dyDescent="0.2">
      <c r="A68" s="108">
        <v>68</v>
      </c>
      <c r="B68">
        <f t="shared" si="4"/>
        <v>34.887169517878434</v>
      </c>
      <c r="C68">
        <f t="shared" si="5"/>
        <v>27.288864187920424</v>
      </c>
    </row>
    <row r="69" spans="1:3" x14ac:dyDescent="0.2">
      <c r="A69" s="108">
        <v>69</v>
      </c>
      <c r="B69">
        <f t="shared" si="4"/>
        <v>35.025567175103113</v>
      </c>
      <c r="C69">
        <f t="shared" si="5"/>
        <v>27.427169714688258</v>
      </c>
    </row>
    <row r="70" spans="1:3" x14ac:dyDescent="0.2">
      <c r="A70" s="108">
        <v>70</v>
      </c>
      <c r="B70">
        <f t="shared" si="4"/>
        <v>35.1639648323278</v>
      </c>
      <c r="C70">
        <f t="shared" si="5"/>
        <v>27.565473717532669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 enableFormatConditionsCalculation="0"/>
  <dimension ref="A1:C70"/>
  <sheetViews>
    <sheetView workbookViewId="0"/>
  </sheetViews>
  <sheetFormatPr baseColWidth="10" defaultRowHeight="15" x14ac:dyDescent="0.2"/>
  <sheetData>
    <row r="1" spans="1:3" x14ac:dyDescent="0.2">
      <c r="A1" s="108">
        <v>1</v>
      </c>
      <c r="B1">
        <f t="shared" ref="B1:B32" si="0">20.6051220345401+(A1-1)*0.210997721707067</f>
        <v>20.605122034540098</v>
      </c>
      <c r="C1">
        <f t="shared" ref="C1:C32" si="1">0+1*B1+7.59497192076058*(1.00015693659761+(B1-26.5956682732887)^2/95345.7038059487)^0.5</f>
        <v>28.202118964689678</v>
      </c>
    </row>
    <row r="2" spans="1:3" x14ac:dyDescent="0.2">
      <c r="A2" s="108">
        <v>2</v>
      </c>
      <c r="B2">
        <f t="shared" si="0"/>
        <v>20.816119756247165</v>
      </c>
      <c r="C2">
        <f t="shared" si="1"/>
        <v>28.413017799255641</v>
      </c>
    </row>
    <row r="3" spans="1:3" x14ac:dyDescent="0.2">
      <c r="A3" s="108">
        <v>3</v>
      </c>
      <c r="B3">
        <f t="shared" si="0"/>
        <v>21.027117477954231</v>
      </c>
      <c r="C3">
        <f t="shared" si="1"/>
        <v>28.623920178022249</v>
      </c>
    </row>
    <row r="4" spans="1:3" x14ac:dyDescent="0.2">
      <c r="A4" s="108">
        <v>4</v>
      </c>
      <c r="B4">
        <f t="shared" si="0"/>
        <v>21.238115199661298</v>
      </c>
      <c r="C4">
        <f t="shared" si="1"/>
        <v>28.83482610112295</v>
      </c>
    </row>
    <row r="5" spans="1:3" x14ac:dyDescent="0.2">
      <c r="A5" s="108">
        <v>5</v>
      </c>
      <c r="B5">
        <f t="shared" si="0"/>
        <v>21.449112921368368</v>
      </c>
      <c r="C5">
        <f t="shared" si="1"/>
        <v>29.045735568686236</v>
      </c>
    </row>
    <row r="6" spans="1:3" x14ac:dyDescent="0.2">
      <c r="A6" s="108">
        <v>6</v>
      </c>
      <c r="B6">
        <f t="shared" si="0"/>
        <v>21.660110643075434</v>
      </c>
      <c r="C6">
        <f t="shared" si="1"/>
        <v>29.256648580835638</v>
      </c>
    </row>
    <row r="7" spans="1:3" x14ac:dyDescent="0.2">
      <c r="A7" s="108">
        <v>7</v>
      </c>
      <c r="B7">
        <f t="shared" si="0"/>
        <v>21.871108364782501</v>
      </c>
      <c r="C7">
        <f t="shared" si="1"/>
        <v>29.467565137689739</v>
      </c>
    </row>
    <row r="8" spans="1:3" x14ac:dyDescent="0.2">
      <c r="A8" s="108">
        <v>8</v>
      </c>
      <c r="B8">
        <f t="shared" si="0"/>
        <v>22.082106086489567</v>
      </c>
      <c r="C8">
        <f t="shared" si="1"/>
        <v>29.678485239362157</v>
      </c>
    </row>
    <row r="9" spans="1:3" x14ac:dyDescent="0.2">
      <c r="A9" s="108">
        <v>9</v>
      </c>
      <c r="B9">
        <f t="shared" si="0"/>
        <v>22.293103808196634</v>
      </c>
      <c r="C9">
        <f t="shared" si="1"/>
        <v>29.889408885961558</v>
      </c>
    </row>
    <row r="10" spans="1:3" x14ac:dyDescent="0.2">
      <c r="A10" s="108">
        <v>10</v>
      </c>
      <c r="B10">
        <f t="shared" si="0"/>
        <v>22.5041015299037</v>
      </c>
      <c r="C10">
        <f t="shared" si="1"/>
        <v>30.100336077591653</v>
      </c>
    </row>
    <row r="11" spans="1:3" x14ac:dyDescent="0.2">
      <c r="A11" s="108">
        <v>11</v>
      </c>
      <c r="B11">
        <f t="shared" si="0"/>
        <v>22.715099251610766</v>
      </c>
      <c r="C11">
        <f t="shared" si="1"/>
        <v>30.311266814351178</v>
      </c>
    </row>
    <row r="12" spans="1:3" x14ac:dyDescent="0.2">
      <c r="A12" s="108">
        <v>12</v>
      </c>
      <c r="B12">
        <f t="shared" si="0"/>
        <v>22.926096973317836</v>
      </c>
      <c r="C12">
        <f t="shared" si="1"/>
        <v>30.52220109633393</v>
      </c>
    </row>
    <row r="13" spans="1:3" x14ac:dyDescent="0.2">
      <c r="A13" s="108">
        <v>13</v>
      </c>
      <c r="B13">
        <f t="shared" si="0"/>
        <v>23.137094695024903</v>
      </c>
      <c r="C13">
        <f t="shared" si="1"/>
        <v>30.733138923628729</v>
      </c>
    </row>
    <row r="14" spans="1:3" x14ac:dyDescent="0.2">
      <c r="A14" s="108">
        <v>14</v>
      </c>
      <c r="B14">
        <f t="shared" si="0"/>
        <v>23.348092416731969</v>
      </c>
      <c r="C14">
        <f t="shared" si="1"/>
        <v>30.944080296319441</v>
      </c>
    </row>
    <row r="15" spans="1:3" x14ac:dyDescent="0.2">
      <c r="A15" s="108">
        <v>15</v>
      </c>
      <c r="B15">
        <f t="shared" si="0"/>
        <v>23.559090138439036</v>
      </c>
      <c r="C15">
        <f t="shared" si="1"/>
        <v>31.155025214484965</v>
      </c>
    </row>
    <row r="16" spans="1:3" x14ac:dyDescent="0.2">
      <c r="A16" s="108">
        <v>16</v>
      </c>
      <c r="B16">
        <f t="shared" si="0"/>
        <v>23.770087860146102</v>
      </c>
      <c r="C16">
        <f t="shared" si="1"/>
        <v>31.365973678199246</v>
      </c>
    </row>
    <row r="17" spans="1:3" x14ac:dyDescent="0.2">
      <c r="A17" s="108">
        <v>17</v>
      </c>
      <c r="B17">
        <f t="shared" si="0"/>
        <v>23.981085581853172</v>
      </c>
      <c r="C17">
        <f t="shared" si="1"/>
        <v>31.576925687531258</v>
      </c>
    </row>
    <row r="18" spans="1:3" x14ac:dyDescent="0.2">
      <c r="A18" s="108">
        <v>18</v>
      </c>
      <c r="B18">
        <f t="shared" si="0"/>
        <v>24.192083303560239</v>
      </c>
      <c r="C18">
        <f t="shared" si="1"/>
        <v>31.787881242545019</v>
      </c>
    </row>
    <row r="19" spans="1:3" x14ac:dyDescent="0.2">
      <c r="A19" s="108">
        <v>19</v>
      </c>
      <c r="B19">
        <f t="shared" si="0"/>
        <v>24.403081025267305</v>
      </c>
      <c r="C19">
        <f t="shared" si="1"/>
        <v>31.99884034329957</v>
      </c>
    </row>
    <row r="20" spans="1:3" x14ac:dyDescent="0.2">
      <c r="A20" s="108">
        <v>20</v>
      </c>
      <c r="B20">
        <f t="shared" si="0"/>
        <v>24.614078746974371</v>
      </c>
      <c r="C20">
        <f t="shared" si="1"/>
        <v>32.20980298984901</v>
      </c>
    </row>
    <row r="21" spans="1:3" x14ac:dyDescent="0.2">
      <c r="A21" s="108">
        <v>21</v>
      </c>
      <c r="B21">
        <f t="shared" si="0"/>
        <v>24.825076468681438</v>
      </c>
      <c r="C21">
        <f t="shared" si="1"/>
        <v>32.420769182242445</v>
      </c>
    </row>
    <row r="22" spans="1:3" x14ac:dyDescent="0.2">
      <c r="A22" s="108">
        <v>22</v>
      </c>
      <c r="B22">
        <f t="shared" si="0"/>
        <v>25.036074190388504</v>
      </c>
      <c r="C22">
        <f t="shared" si="1"/>
        <v>32.631738920524036</v>
      </c>
    </row>
    <row r="23" spans="1:3" x14ac:dyDescent="0.2">
      <c r="A23" s="108">
        <v>23</v>
      </c>
      <c r="B23">
        <f t="shared" si="0"/>
        <v>25.247071912095571</v>
      </c>
      <c r="C23">
        <f t="shared" si="1"/>
        <v>32.842712204732983</v>
      </c>
    </row>
    <row r="24" spans="1:3" x14ac:dyDescent="0.2">
      <c r="A24" s="108">
        <v>24</v>
      </c>
      <c r="B24">
        <f t="shared" si="0"/>
        <v>25.458069633802637</v>
      </c>
      <c r="C24">
        <f t="shared" si="1"/>
        <v>33.053689034903499</v>
      </c>
    </row>
    <row r="25" spans="1:3" x14ac:dyDescent="0.2">
      <c r="A25" s="108">
        <v>25</v>
      </c>
      <c r="B25">
        <f t="shared" si="0"/>
        <v>25.669067355509707</v>
      </c>
      <c r="C25">
        <f t="shared" si="1"/>
        <v>33.264669411064858</v>
      </c>
    </row>
    <row r="26" spans="1:3" x14ac:dyDescent="0.2">
      <c r="A26" s="108">
        <v>26</v>
      </c>
      <c r="B26">
        <f t="shared" si="0"/>
        <v>25.880065077216774</v>
      </c>
      <c r="C26">
        <f t="shared" si="1"/>
        <v>33.47565333324134</v>
      </c>
    </row>
    <row r="27" spans="1:3" x14ac:dyDescent="0.2">
      <c r="A27" s="108">
        <v>27</v>
      </c>
      <c r="B27">
        <f t="shared" si="0"/>
        <v>26.09106279892384</v>
      </c>
      <c r="C27">
        <f t="shared" si="1"/>
        <v>33.68664080145227</v>
      </c>
    </row>
    <row r="28" spans="1:3" x14ac:dyDescent="0.2">
      <c r="A28" s="108">
        <v>28</v>
      </c>
      <c r="B28">
        <f t="shared" si="0"/>
        <v>26.302060520630906</v>
      </c>
      <c r="C28">
        <f t="shared" si="1"/>
        <v>33.897631815712018</v>
      </c>
    </row>
    <row r="29" spans="1:3" x14ac:dyDescent="0.2">
      <c r="A29" s="108">
        <v>29</v>
      </c>
      <c r="B29">
        <f t="shared" si="0"/>
        <v>26.513058242337976</v>
      </c>
      <c r="C29">
        <f t="shared" si="1"/>
        <v>34.108626376029981</v>
      </c>
    </row>
    <row r="30" spans="1:3" x14ac:dyDescent="0.2">
      <c r="A30" s="108">
        <v>30</v>
      </c>
      <c r="B30">
        <f t="shared" si="0"/>
        <v>26.724055964045043</v>
      </c>
      <c r="C30">
        <f t="shared" si="1"/>
        <v>34.319624482410575</v>
      </c>
    </row>
    <row r="31" spans="1:3" x14ac:dyDescent="0.2">
      <c r="A31" s="108">
        <v>31</v>
      </c>
      <c r="B31">
        <f t="shared" si="0"/>
        <v>26.935053685752109</v>
      </c>
      <c r="C31">
        <f t="shared" si="1"/>
        <v>34.530626134853264</v>
      </c>
    </row>
    <row r="32" spans="1:3" x14ac:dyDescent="0.2">
      <c r="A32" s="108">
        <v>32</v>
      </c>
      <c r="B32">
        <f t="shared" si="0"/>
        <v>27.146051407459176</v>
      </c>
      <c r="C32">
        <f t="shared" si="1"/>
        <v>34.741631333352551</v>
      </c>
    </row>
    <row r="33" spans="1:3" x14ac:dyDescent="0.2">
      <c r="A33" s="108">
        <v>33</v>
      </c>
      <c r="B33">
        <f t="shared" ref="B33:B64" si="2">20.6051220345401+(A33-1)*0.210997721707067</f>
        <v>27.357049129166242</v>
      </c>
      <c r="C33">
        <f t="shared" ref="C33:C64" si="3">0+1*B33+7.59497192076058*(1.00015693659761+(B33-26.5956682732887)^2/95345.7038059487)^0.5</f>
        <v>34.952640077897954</v>
      </c>
    </row>
    <row r="34" spans="1:3" x14ac:dyDescent="0.2">
      <c r="A34" s="108">
        <v>34</v>
      </c>
      <c r="B34">
        <f t="shared" si="2"/>
        <v>27.568046850873309</v>
      </c>
      <c r="C34">
        <f t="shared" si="3"/>
        <v>35.16365236847404</v>
      </c>
    </row>
    <row r="35" spans="1:3" x14ac:dyDescent="0.2">
      <c r="A35" s="108">
        <v>35</v>
      </c>
      <c r="B35">
        <f t="shared" si="2"/>
        <v>27.779044572580375</v>
      </c>
      <c r="C35">
        <f t="shared" si="3"/>
        <v>35.374668205060402</v>
      </c>
    </row>
    <row r="36" spans="1:3" x14ac:dyDescent="0.2">
      <c r="A36" s="108">
        <v>36</v>
      </c>
      <c r="B36">
        <f t="shared" si="2"/>
        <v>27.990042294287441</v>
      </c>
      <c r="C36">
        <f t="shared" si="3"/>
        <v>35.585687587631675</v>
      </c>
    </row>
    <row r="37" spans="1:3" x14ac:dyDescent="0.2">
      <c r="A37" s="108">
        <v>37</v>
      </c>
      <c r="B37">
        <f t="shared" si="2"/>
        <v>28.201040015994508</v>
      </c>
      <c r="C37">
        <f t="shared" si="3"/>
        <v>35.796710516157518</v>
      </c>
    </row>
    <row r="38" spans="1:3" x14ac:dyDescent="0.2">
      <c r="A38" s="108">
        <v>38</v>
      </c>
      <c r="B38">
        <f t="shared" si="2"/>
        <v>28.412037737701578</v>
      </c>
      <c r="C38">
        <f t="shared" si="3"/>
        <v>36.007736990602631</v>
      </c>
    </row>
    <row r="39" spans="1:3" x14ac:dyDescent="0.2">
      <c r="A39" s="108">
        <v>39</v>
      </c>
      <c r="B39">
        <f t="shared" si="2"/>
        <v>28.623035459408644</v>
      </c>
      <c r="C39">
        <f t="shared" si="3"/>
        <v>36.21876701092674</v>
      </c>
    </row>
    <row r="40" spans="1:3" x14ac:dyDescent="0.2">
      <c r="A40" s="108">
        <v>40</v>
      </c>
      <c r="B40">
        <f t="shared" si="2"/>
        <v>28.834033181115711</v>
      </c>
      <c r="C40">
        <f t="shared" si="3"/>
        <v>36.42980057708462</v>
      </c>
    </row>
    <row r="41" spans="1:3" x14ac:dyDescent="0.2">
      <c r="A41" s="108">
        <v>41</v>
      </c>
      <c r="B41">
        <f t="shared" si="2"/>
        <v>29.045030902822777</v>
      </c>
      <c r="C41">
        <f t="shared" si="3"/>
        <v>36.640837689026071</v>
      </c>
    </row>
    <row r="42" spans="1:3" x14ac:dyDescent="0.2">
      <c r="A42" s="108">
        <v>42</v>
      </c>
      <c r="B42">
        <f t="shared" si="2"/>
        <v>29.256028624529847</v>
      </c>
      <c r="C42">
        <f t="shared" si="3"/>
        <v>36.851878346695926</v>
      </c>
    </row>
    <row r="43" spans="1:3" x14ac:dyDescent="0.2">
      <c r="A43" s="108">
        <v>43</v>
      </c>
      <c r="B43">
        <f t="shared" si="2"/>
        <v>29.467026346236914</v>
      </c>
      <c r="C43">
        <f t="shared" si="3"/>
        <v>37.06292255003406</v>
      </c>
    </row>
    <row r="44" spans="1:3" x14ac:dyDescent="0.2">
      <c r="A44" s="108">
        <v>44</v>
      </c>
      <c r="B44">
        <f t="shared" si="2"/>
        <v>29.67802406794398</v>
      </c>
      <c r="C44">
        <f t="shared" si="3"/>
        <v>37.273970298975378</v>
      </c>
    </row>
    <row r="45" spans="1:3" x14ac:dyDescent="0.2">
      <c r="A45" s="108">
        <v>45</v>
      </c>
      <c r="B45">
        <f t="shared" si="2"/>
        <v>29.889021789651046</v>
      </c>
      <c r="C45">
        <f t="shared" si="3"/>
        <v>37.485021593449829</v>
      </c>
    </row>
    <row r="46" spans="1:3" x14ac:dyDescent="0.2">
      <c r="A46" s="108">
        <v>46</v>
      </c>
      <c r="B46">
        <f t="shared" si="2"/>
        <v>30.100019511358113</v>
      </c>
      <c r="C46">
        <f t="shared" si="3"/>
        <v>37.696076433382402</v>
      </c>
    </row>
    <row r="47" spans="1:3" x14ac:dyDescent="0.2">
      <c r="A47" s="108">
        <v>47</v>
      </c>
      <c r="B47">
        <f t="shared" si="2"/>
        <v>30.311017233065179</v>
      </c>
      <c r="C47">
        <f t="shared" si="3"/>
        <v>37.907134818693116</v>
      </c>
    </row>
    <row r="48" spans="1:3" x14ac:dyDescent="0.2">
      <c r="A48" s="108">
        <v>48</v>
      </c>
      <c r="B48">
        <f t="shared" si="2"/>
        <v>30.522014954772246</v>
      </c>
      <c r="C48">
        <f t="shared" si="3"/>
        <v>38.118196749297027</v>
      </c>
    </row>
    <row r="49" spans="1:3" x14ac:dyDescent="0.2">
      <c r="A49" s="108">
        <v>49</v>
      </c>
      <c r="B49">
        <f t="shared" si="2"/>
        <v>30.733012676479312</v>
      </c>
      <c r="C49">
        <f t="shared" si="3"/>
        <v>38.32926222510423</v>
      </c>
    </row>
    <row r="50" spans="1:3" x14ac:dyDescent="0.2">
      <c r="A50" s="108">
        <v>50</v>
      </c>
      <c r="B50">
        <f t="shared" si="2"/>
        <v>30.944010398186379</v>
      </c>
      <c r="C50">
        <f t="shared" si="3"/>
        <v>38.540331246019868</v>
      </c>
    </row>
    <row r="51" spans="1:3" x14ac:dyDescent="0.2">
      <c r="A51" s="108">
        <v>51</v>
      </c>
      <c r="B51">
        <f t="shared" si="2"/>
        <v>31.155008119893449</v>
      </c>
      <c r="C51">
        <f t="shared" si="3"/>
        <v>38.751403811944122</v>
      </c>
    </row>
    <row r="52" spans="1:3" x14ac:dyDescent="0.2">
      <c r="A52" s="108">
        <v>52</v>
      </c>
      <c r="B52">
        <f t="shared" si="2"/>
        <v>31.366005841600515</v>
      </c>
      <c r="C52">
        <f t="shared" si="3"/>
        <v>38.962479922772204</v>
      </c>
    </row>
    <row r="53" spans="1:3" x14ac:dyDescent="0.2">
      <c r="A53" s="108">
        <v>53</v>
      </c>
      <c r="B53">
        <f t="shared" si="2"/>
        <v>31.577003563307581</v>
      </c>
      <c r="C53">
        <f t="shared" si="3"/>
        <v>39.173559578394368</v>
      </c>
    </row>
    <row r="54" spans="1:3" x14ac:dyDescent="0.2">
      <c r="A54" s="108">
        <v>54</v>
      </c>
      <c r="B54">
        <f t="shared" si="2"/>
        <v>31.788001285014651</v>
      </c>
      <c r="C54">
        <f t="shared" si="3"/>
        <v>39.384642778695934</v>
      </c>
    </row>
    <row r="55" spans="1:3" x14ac:dyDescent="0.2">
      <c r="A55" s="108">
        <v>55</v>
      </c>
      <c r="B55">
        <f t="shared" si="2"/>
        <v>31.998999006721718</v>
      </c>
      <c r="C55">
        <f t="shared" si="3"/>
        <v>39.595729523557232</v>
      </c>
    </row>
    <row r="56" spans="1:3" x14ac:dyDescent="0.2">
      <c r="A56" s="108">
        <v>56</v>
      </c>
      <c r="B56">
        <f t="shared" si="2"/>
        <v>32.209996728428784</v>
      </c>
      <c r="C56">
        <f t="shared" si="3"/>
        <v>39.806819812853654</v>
      </c>
    </row>
    <row r="57" spans="1:3" x14ac:dyDescent="0.2">
      <c r="A57" s="108">
        <v>57</v>
      </c>
      <c r="B57">
        <f t="shared" si="2"/>
        <v>32.420994450135851</v>
      </c>
      <c r="C57">
        <f t="shared" si="3"/>
        <v>40.017913646455639</v>
      </c>
    </row>
    <row r="58" spans="1:3" x14ac:dyDescent="0.2">
      <c r="A58" s="108">
        <v>58</v>
      </c>
      <c r="B58">
        <f t="shared" si="2"/>
        <v>32.631992171842917</v>
      </c>
      <c r="C58">
        <f t="shared" si="3"/>
        <v>40.229011024228669</v>
      </c>
    </row>
    <row r="59" spans="1:3" x14ac:dyDescent="0.2">
      <c r="A59" s="108">
        <v>59</v>
      </c>
      <c r="B59">
        <f t="shared" si="2"/>
        <v>32.842989893549984</v>
      </c>
      <c r="C59">
        <f t="shared" si="3"/>
        <v>40.440111946033262</v>
      </c>
    </row>
    <row r="60" spans="1:3" x14ac:dyDescent="0.2">
      <c r="A60" s="108">
        <v>60</v>
      </c>
      <c r="B60">
        <f t="shared" si="2"/>
        <v>33.05398761525705</v>
      </c>
      <c r="C60">
        <f t="shared" si="3"/>
        <v>40.651216411725002</v>
      </c>
    </row>
    <row r="61" spans="1:3" x14ac:dyDescent="0.2">
      <c r="A61" s="108">
        <v>61</v>
      </c>
      <c r="B61">
        <f t="shared" si="2"/>
        <v>33.264985336964116</v>
      </c>
      <c r="C61">
        <f t="shared" si="3"/>
        <v>40.862324421154504</v>
      </c>
    </row>
    <row r="62" spans="1:3" x14ac:dyDescent="0.2">
      <c r="A62" s="108">
        <v>62</v>
      </c>
      <c r="B62">
        <f t="shared" si="2"/>
        <v>33.475983058671183</v>
      </c>
      <c r="C62">
        <f t="shared" si="3"/>
        <v>41.073435974167445</v>
      </c>
    </row>
    <row r="63" spans="1:3" x14ac:dyDescent="0.2">
      <c r="A63" s="108">
        <v>63</v>
      </c>
      <c r="B63">
        <f t="shared" si="2"/>
        <v>33.686980780378249</v>
      </c>
      <c r="C63">
        <f t="shared" si="3"/>
        <v>41.28455107060455</v>
      </c>
    </row>
    <row r="64" spans="1:3" x14ac:dyDescent="0.2">
      <c r="A64" s="108">
        <v>64</v>
      </c>
      <c r="B64">
        <f t="shared" si="2"/>
        <v>33.897978502085323</v>
      </c>
      <c r="C64">
        <f t="shared" si="3"/>
        <v>41.495669710301598</v>
      </c>
    </row>
    <row r="65" spans="1:3" x14ac:dyDescent="0.2">
      <c r="A65" s="108">
        <v>65</v>
      </c>
      <c r="B65">
        <f t="shared" ref="B65:B70" si="4">20.6051220345401+(A65-1)*0.210997721707067</f>
        <v>34.108976223792382</v>
      </c>
      <c r="C65">
        <f t="shared" ref="C65:C70" si="5">0+1*B65+7.59497192076058*(1.00015693659761+(B65-26.5956682732887)^2/95345.7038059487)^0.5</f>
        <v>41.706791893089402</v>
      </c>
    </row>
    <row r="66" spans="1:3" x14ac:dyDescent="0.2">
      <c r="A66" s="108">
        <v>66</v>
      </c>
      <c r="B66">
        <f t="shared" si="4"/>
        <v>34.319973945499456</v>
      </c>
      <c r="C66">
        <f t="shared" si="5"/>
        <v>41.917917618793872</v>
      </c>
    </row>
    <row r="67" spans="1:3" x14ac:dyDescent="0.2">
      <c r="A67" s="108">
        <v>67</v>
      </c>
      <c r="B67">
        <f t="shared" si="4"/>
        <v>34.530971667206522</v>
      </c>
      <c r="C67">
        <f t="shared" si="5"/>
        <v>42.129046887235923</v>
      </c>
    </row>
    <row r="68" spans="1:3" x14ac:dyDescent="0.2">
      <c r="A68" s="108">
        <v>68</v>
      </c>
      <c r="B68">
        <f t="shared" si="4"/>
        <v>34.741969388913589</v>
      </c>
      <c r="C68">
        <f t="shared" si="5"/>
        <v>42.340179698231559</v>
      </c>
    </row>
    <row r="69" spans="1:3" x14ac:dyDescent="0.2">
      <c r="A69" s="108">
        <v>69</v>
      </c>
      <c r="B69">
        <f t="shared" si="4"/>
        <v>34.952967110620655</v>
      </c>
      <c r="C69">
        <f t="shared" si="5"/>
        <v>42.551316051591833</v>
      </c>
    </row>
    <row r="70" spans="1:3" x14ac:dyDescent="0.2">
      <c r="A70" s="108">
        <v>70</v>
      </c>
      <c r="B70">
        <f t="shared" si="4"/>
        <v>35.163964832327721</v>
      </c>
      <c r="C70">
        <f t="shared" si="5"/>
        <v>42.762455947122852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/>
  <dimension ref="A1:C16346"/>
  <sheetViews>
    <sheetView workbookViewId="0">
      <selection activeCell="A33" sqref="A33:XFD33"/>
    </sheetView>
  </sheetViews>
  <sheetFormatPr baseColWidth="10" defaultColWidth="11.5" defaultRowHeight="15" x14ac:dyDescent="0.2"/>
  <cols>
    <col min="1" max="1" width="23.5" customWidth="1"/>
    <col min="2" max="2" width="60.1640625" style="7" customWidth="1"/>
    <col min="3" max="3" width="12.5" style="7" customWidth="1"/>
  </cols>
  <sheetData>
    <row r="1" spans="1:3" x14ac:dyDescent="0.2">
      <c r="A1" s="11" t="s">
        <v>143</v>
      </c>
      <c r="B1" s="11" t="s">
        <v>141</v>
      </c>
      <c r="C1" s="11" t="s">
        <v>142</v>
      </c>
    </row>
    <row r="2" spans="1:3" x14ac:dyDescent="0.2">
      <c r="A2" s="12" t="s">
        <v>146</v>
      </c>
      <c r="B2" s="6" t="s">
        <v>144</v>
      </c>
    </row>
    <row r="3" spans="1:3" x14ac:dyDescent="0.2">
      <c r="A3" s="13" t="s">
        <v>147</v>
      </c>
      <c r="B3" s="6" t="s">
        <v>145</v>
      </c>
    </row>
    <row r="4" spans="1:3" x14ac:dyDescent="0.2">
      <c r="A4" s="14" t="s">
        <v>1</v>
      </c>
      <c r="B4" s="7" t="s">
        <v>148</v>
      </c>
    </row>
    <row r="5" spans="1:3" x14ac:dyDescent="0.2">
      <c r="A5" s="15" t="s">
        <v>2</v>
      </c>
      <c r="B5" s="7" t="s">
        <v>149</v>
      </c>
    </row>
    <row r="6" spans="1:3" x14ac:dyDescent="0.2">
      <c r="A6" s="16" t="s">
        <v>45</v>
      </c>
      <c r="B6" s="7" t="s">
        <v>150</v>
      </c>
    </row>
    <row r="7" spans="1:3" x14ac:dyDescent="0.2">
      <c r="A7" s="17" t="s">
        <v>41</v>
      </c>
      <c r="B7" s="7" t="s">
        <v>152</v>
      </c>
    </row>
    <row r="8" spans="1:3" x14ac:dyDescent="0.2">
      <c r="A8" s="18" t="s">
        <v>42</v>
      </c>
      <c r="B8" s="7" t="s">
        <v>151</v>
      </c>
    </row>
    <row r="9" spans="1:3" x14ac:dyDescent="0.2">
      <c r="A9" s="19" t="s">
        <v>3</v>
      </c>
      <c r="B9" s="7" t="s">
        <v>153</v>
      </c>
    </row>
    <row r="10" spans="1:3" x14ac:dyDescent="0.2">
      <c r="A10" s="17" t="s">
        <v>43</v>
      </c>
      <c r="B10" s="7" t="s">
        <v>154</v>
      </c>
    </row>
    <row r="11" spans="1:3" x14ac:dyDescent="0.2">
      <c r="A11" s="18" t="s">
        <v>44</v>
      </c>
      <c r="B11" s="7" t="s">
        <v>155</v>
      </c>
    </row>
    <row r="12" spans="1:3" x14ac:dyDescent="0.2">
      <c r="A12" s="19" t="s">
        <v>4</v>
      </c>
      <c r="B12" s="7" t="s">
        <v>156</v>
      </c>
    </row>
    <row r="13" spans="1:3" x14ac:dyDescent="0.2">
      <c r="A13" s="20" t="s">
        <v>5</v>
      </c>
      <c r="B13" s="7" t="s">
        <v>157</v>
      </c>
      <c r="C13" s="7" t="s">
        <v>185</v>
      </c>
    </row>
    <row r="14" spans="1:3" x14ac:dyDescent="0.2">
      <c r="A14" s="20" t="s">
        <v>6</v>
      </c>
      <c r="B14" s="7" t="s">
        <v>6</v>
      </c>
    </row>
    <row r="15" spans="1:3" x14ac:dyDescent="0.2">
      <c r="A15" s="21" t="s">
        <v>7</v>
      </c>
      <c r="B15" s="9" t="s">
        <v>184</v>
      </c>
      <c r="C15" s="7" t="s">
        <v>187</v>
      </c>
    </row>
    <row r="16" spans="1:3" x14ac:dyDescent="0.2">
      <c r="A16" s="21" t="s">
        <v>8</v>
      </c>
      <c r="B16" s="7" t="s">
        <v>183</v>
      </c>
      <c r="C16" s="7" t="s">
        <v>187</v>
      </c>
    </row>
    <row r="17" spans="1:3" x14ac:dyDescent="0.2">
      <c r="A17" s="22" t="s">
        <v>9</v>
      </c>
      <c r="B17" s="7" t="s">
        <v>163</v>
      </c>
      <c r="C17" s="7" t="s">
        <v>188</v>
      </c>
    </row>
    <row r="18" spans="1:3" x14ac:dyDescent="0.2">
      <c r="A18" s="22" t="s">
        <v>10</v>
      </c>
      <c r="B18" s="7" t="s">
        <v>158</v>
      </c>
      <c r="C18" s="9" t="s">
        <v>193</v>
      </c>
    </row>
    <row r="19" spans="1:3" x14ac:dyDescent="0.2">
      <c r="A19" s="22" t="s">
        <v>159</v>
      </c>
      <c r="B19" s="7" t="s">
        <v>186</v>
      </c>
      <c r="C19" s="7" t="s">
        <v>161</v>
      </c>
    </row>
    <row r="20" spans="1:3" ht="17" x14ac:dyDescent="0.25">
      <c r="A20" s="22" t="s">
        <v>189</v>
      </c>
      <c r="B20" s="7" t="s">
        <v>160</v>
      </c>
      <c r="C20" s="7" t="s">
        <v>162</v>
      </c>
    </row>
    <row r="21" spans="1:3" ht="17" x14ac:dyDescent="0.25">
      <c r="A21" s="22" t="s">
        <v>190</v>
      </c>
      <c r="B21" s="6" t="s">
        <v>168</v>
      </c>
      <c r="C21" s="7" t="s">
        <v>162</v>
      </c>
    </row>
    <row r="22" spans="1:3" x14ac:dyDescent="0.2">
      <c r="A22" s="22" t="s">
        <v>137</v>
      </c>
      <c r="B22" s="6" t="s">
        <v>170</v>
      </c>
      <c r="C22" s="7" t="s">
        <v>162</v>
      </c>
    </row>
    <row r="23" spans="1:3" ht="17" x14ac:dyDescent="0.25">
      <c r="A23" s="22" t="s">
        <v>191</v>
      </c>
      <c r="B23" s="6" t="s">
        <v>171</v>
      </c>
      <c r="C23" s="7" t="s">
        <v>162</v>
      </c>
    </row>
    <row r="24" spans="1:3" ht="17" x14ac:dyDescent="0.25">
      <c r="A24" s="22" t="s">
        <v>192</v>
      </c>
      <c r="B24" s="7" t="s">
        <v>169</v>
      </c>
      <c r="C24" s="7" t="s">
        <v>162</v>
      </c>
    </row>
    <row r="25" spans="1:3" ht="17" x14ac:dyDescent="0.25">
      <c r="A25" s="22" t="s">
        <v>12</v>
      </c>
      <c r="B25" s="7" t="s">
        <v>167</v>
      </c>
      <c r="C25" s="7" t="s">
        <v>162</v>
      </c>
    </row>
    <row r="26" spans="1:3" x14ac:dyDescent="0.2">
      <c r="A26" s="20" t="s">
        <v>32</v>
      </c>
      <c r="B26" s="7" t="s">
        <v>172</v>
      </c>
      <c r="C26" s="7" t="s">
        <v>162</v>
      </c>
    </row>
    <row r="27" spans="1:3" x14ac:dyDescent="0.2">
      <c r="A27" s="22" t="s">
        <v>33</v>
      </c>
      <c r="B27" s="7" t="s">
        <v>173</v>
      </c>
      <c r="C27" s="7" t="s">
        <v>162</v>
      </c>
    </row>
    <row r="28" spans="1:3" x14ac:dyDescent="0.2">
      <c r="A28" s="22" t="s">
        <v>34</v>
      </c>
      <c r="B28" s="8" t="s">
        <v>174</v>
      </c>
    </row>
    <row r="29" spans="1:3" x14ac:dyDescent="0.2">
      <c r="A29" s="22" t="s">
        <v>35</v>
      </c>
      <c r="B29" s="7" t="s">
        <v>175</v>
      </c>
      <c r="C29" s="7" t="s">
        <v>162</v>
      </c>
    </row>
    <row r="30" spans="1:3" x14ac:dyDescent="0.2">
      <c r="A30" s="22" t="s">
        <v>36</v>
      </c>
      <c r="B30" s="7" t="s">
        <v>176</v>
      </c>
      <c r="C30" s="7" t="s">
        <v>162</v>
      </c>
    </row>
    <row r="31" spans="1:3" x14ac:dyDescent="0.2">
      <c r="A31" s="22" t="s">
        <v>140</v>
      </c>
      <c r="B31" s="7" t="s">
        <v>177</v>
      </c>
      <c r="C31" s="7" t="s">
        <v>162</v>
      </c>
    </row>
    <row r="32" spans="1:3" x14ac:dyDescent="0.2">
      <c r="A32" s="22" t="s">
        <v>139</v>
      </c>
      <c r="B32" s="7" t="s">
        <v>178</v>
      </c>
      <c r="C32" s="7" t="s">
        <v>162</v>
      </c>
    </row>
    <row r="33" spans="1:3" x14ac:dyDescent="0.2">
      <c r="A33" s="22" t="s">
        <v>195</v>
      </c>
      <c r="B33" s="7" t="s">
        <v>179</v>
      </c>
      <c r="C33" s="7" t="s">
        <v>164</v>
      </c>
    </row>
    <row r="34" spans="1:3" x14ac:dyDescent="0.2">
      <c r="A34" s="22" t="s">
        <v>196</v>
      </c>
      <c r="B34" s="7" t="s">
        <v>180</v>
      </c>
      <c r="C34" s="7" t="s">
        <v>164</v>
      </c>
    </row>
    <row r="35" spans="1:3" x14ac:dyDescent="0.2">
      <c r="A35" s="22" t="s">
        <v>182</v>
      </c>
      <c r="B35" s="7" t="s">
        <v>181</v>
      </c>
    </row>
    <row r="36" spans="1:3" x14ac:dyDescent="0.2">
      <c r="A36" s="23" t="s">
        <v>165</v>
      </c>
      <c r="B36" s="7" t="s">
        <v>166</v>
      </c>
      <c r="C36" s="7" t="s">
        <v>161</v>
      </c>
    </row>
    <row r="37" spans="1:3" x14ac:dyDescent="0.2">
      <c r="A37" s="24"/>
    </row>
    <row r="38" spans="1:3" x14ac:dyDescent="0.2">
      <c r="A38" s="24"/>
    </row>
    <row r="39" spans="1:3" x14ac:dyDescent="0.2">
      <c r="A39" s="24"/>
    </row>
    <row r="40" spans="1:3" x14ac:dyDescent="0.2">
      <c r="A40" s="24"/>
    </row>
    <row r="41" spans="1:3" x14ac:dyDescent="0.2">
      <c r="A41" s="24"/>
    </row>
    <row r="42" spans="1:3" x14ac:dyDescent="0.2">
      <c r="A42" s="24"/>
    </row>
    <row r="43" spans="1:3" x14ac:dyDescent="0.2">
      <c r="A43" s="24"/>
    </row>
    <row r="44" spans="1:3" x14ac:dyDescent="0.2">
      <c r="A44" s="24"/>
    </row>
    <row r="45" spans="1:3" x14ac:dyDescent="0.2">
      <c r="A45" s="24"/>
    </row>
    <row r="46" spans="1:3" x14ac:dyDescent="0.2">
      <c r="A46" s="24"/>
    </row>
    <row r="47" spans="1:3" x14ac:dyDescent="0.2">
      <c r="A47" s="24"/>
    </row>
    <row r="48" spans="1:3" x14ac:dyDescent="0.2">
      <c r="A48" s="24"/>
      <c r="B48"/>
      <c r="C48"/>
    </row>
    <row r="49" spans="1:3" x14ac:dyDescent="0.2">
      <c r="A49" s="24"/>
      <c r="B49"/>
      <c r="C49"/>
    </row>
    <row r="50" spans="1:3" x14ac:dyDescent="0.2">
      <c r="A50" s="24"/>
      <c r="B50"/>
      <c r="C50"/>
    </row>
    <row r="51" spans="1:3" x14ac:dyDescent="0.2">
      <c r="A51" s="24"/>
      <c r="B51"/>
      <c r="C51"/>
    </row>
    <row r="52" spans="1:3" x14ac:dyDescent="0.2">
      <c r="A52" s="24"/>
      <c r="B52"/>
      <c r="C52"/>
    </row>
    <row r="53" spans="1:3" x14ac:dyDescent="0.2">
      <c r="A53" s="24"/>
      <c r="B53"/>
      <c r="C53"/>
    </row>
    <row r="54" spans="1:3" x14ac:dyDescent="0.2">
      <c r="A54" s="24"/>
      <c r="B54"/>
      <c r="C54"/>
    </row>
    <row r="55" spans="1:3" x14ac:dyDescent="0.2">
      <c r="A55" s="24"/>
      <c r="B55"/>
      <c r="C55"/>
    </row>
    <row r="56" spans="1:3" x14ac:dyDescent="0.2">
      <c r="A56" s="24"/>
      <c r="B56"/>
      <c r="C56"/>
    </row>
    <row r="57" spans="1:3" x14ac:dyDescent="0.2">
      <c r="A57" s="24"/>
      <c r="B57"/>
      <c r="C57"/>
    </row>
    <row r="58" spans="1:3" x14ac:dyDescent="0.2">
      <c r="A58" s="24"/>
      <c r="B58"/>
      <c r="C58"/>
    </row>
    <row r="59" spans="1:3" x14ac:dyDescent="0.2">
      <c r="A59" s="24"/>
      <c r="B59"/>
      <c r="C59"/>
    </row>
    <row r="60" spans="1:3" x14ac:dyDescent="0.2">
      <c r="A60" s="24"/>
      <c r="B60"/>
      <c r="C60"/>
    </row>
    <row r="61" spans="1:3" x14ac:dyDescent="0.2">
      <c r="A61" s="24"/>
      <c r="B61"/>
      <c r="C61"/>
    </row>
    <row r="62" spans="1:3" x14ac:dyDescent="0.2">
      <c r="A62" s="24"/>
      <c r="B62"/>
      <c r="C62"/>
    </row>
    <row r="63" spans="1:3" x14ac:dyDescent="0.2">
      <c r="A63" s="24"/>
      <c r="B63"/>
      <c r="C63"/>
    </row>
    <row r="64" spans="1:3" x14ac:dyDescent="0.2">
      <c r="A64" s="24"/>
      <c r="B64"/>
      <c r="C64"/>
    </row>
    <row r="65" spans="1:3" x14ac:dyDescent="0.2">
      <c r="A65" s="24"/>
      <c r="B65"/>
      <c r="C65"/>
    </row>
    <row r="66" spans="1:3" x14ac:dyDescent="0.2">
      <c r="A66" s="24"/>
      <c r="B66"/>
      <c r="C66"/>
    </row>
    <row r="67" spans="1:3" x14ac:dyDescent="0.2">
      <c r="A67" s="24"/>
      <c r="B67"/>
      <c r="C67"/>
    </row>
    <row r="68" spans="1:3" x14ac:dyDescent="0.2">
      <c r="A68" s="24"/>
      <c r="B68"/>
      <c r="C68"/>
    </row>
    <row r="69" spans="1:3" x14ac:dyDescent="0.2">
      <c r="A69" s="24"/>
      <c r="B69"/>
      <c r="C69"/>
    </row>
    <row r="70" spans="1:3" x14ac:dyDescent="0.2">
      <c r="A70" s="24"/>
      <c r="B70"/>
      <c r="C70"/>
    </row>
    <row r="71" spans="1:3" x14ac:dyDescent="0.2">
      <c r="A71" s="24"/>
      <c r="B71"/>
      <c r="C71"/>
    </row>
    <row r="72" spans="1:3" x14ac:dyDescent="0.2">
      <c r="A72" s="24"/>
      <c r="B72"/>
      <c r="C72"/>
    </row>
    <row r="73" spans="1:3" x14ac:dyDescent="0.2">
      <c r="A73" s="24"/>
      <c r="B73"/>
      <c r="C73"/>
    </row>
    <row r="74" spans="1:3" x14ac:dyDescent="0.2">
      <c r="A74" s="24"/>
      <c r="B74"/>
      <c r="C74"/>
    </row>
    <row r="75" spans="1:3" x14ac:dyDescent="0.2">
      <c r="A75" s="24"/>
      <c r="B75"/>
      <c r="C75"/>
    </row>
    <row r="76" spans="1:3" x14ac:dyDescent="0.2">
      <c r="A76" s="24"/>
      <c r="B76"/>
      <c r="C76"/>
    </row>
    <row r="77" spans="1:3" x14ac:dyDescent="0.2">
      <c r="A77" s="24"/>
      <c r="B77"/>
      <c r="C77"/>
    </row>
    <row r="78" spans="1:3" x14ac:dyDescent="0.2">
      <c r="A78" s="24"/>
      <c r="B78"/>
      <c r="C78"/>
    </row>
    <row r="79" spans="1:3" x14ac:dyDescent="0.2">
      <c r="A79" s="24"/>
      <c r="B79"/>
      <c r="C79"/>
    </row>
    <row r="80" spans="1:3" x14ac:dyDescent="0.2">
      <c r="A80" s="24"/>
      <c r="B80"/>
      <c r="C80"/>
    </row>
    <row r="81" spans="1:3" x14ac:dyDescent="0.2">
      <c r="A81" s="24"/>
      <c r="B81"/>
      <c r="C81"/>
    </row>
    <row r="82" spans="1:3" x14ac:dyDescent="0.2">
      <c r="A82" s="24"/>
      <c r="B82"/>
      <c r="C82"/>
    </row>
    <row r="83" spans="1:3" x14ac:dyDescent="0.2">
      <c r="A83" s="24"/>
      <c r="B83"/>
      <c r="C83"/>
    </row>
    <row r="84" spans="1:3" x14ac:dyDescent="0.2">
      <c r="A84" s="24"/>
      <c r="B84"/>
      <c r="C84"/>
    </row>
    <row r="85" spans="1:3" x14ac:dyDescent="0.2">
      <c r="A85" s="24"/>
      <c r="B85"/>
      <c r="C85"/>
    </row>
    <row r="86" spans="1:3" x14ac:dyDescent="0.2">
      <c r="A86" s="24"/>
      <c r="B86"/>
      <c r="C86"/>
    </row>
    <row r="87" spans="1:3" x14ac:dyDescent="0.2">
      <c r="A87" s="24"/>
      <c r="B87"/>
      <c r="C87"/>
    </row>
    <row r="88" spans="1:3" x14ac:dyDescent="0.2">
      <c r="A88" s="24"/>
      <c r="B88"/>
      <c r="C88"/>
    </row>
    <row r="89" spans="1:3" x14ac:dyDescent="0.2">
      <c r="A89" s="24"/>
      <c r="B89"/>
      <c r="C89"/>
    </row>
    <row r="90" spans="1:3" x14ac:dyDescent="0.2">
      <c r="A90" s="24"/>
      <c r="B90"/>
      <c r="C90"/>
    </row>
    <row r="91" spans="1:3" x14ac:dyDescent="0.2">
      <c r="A91" s="24"/>
      <c r="B91"/>
      <c r="C91"/>
    </row>
    <row r="92" spans="1:3" x14ac:dyDescent="0.2">
      <c r="A92" s="24"/>
      <c r="B92"/>
      <c r="C92"/>
    </row>
    <row r="93" spans="1:3" x14ac:dyDescent="0.2">
      <c r="A93" s="24"/>
      <c r="B93"/>
      <c r="C93"/>
    </row>
    <row r="94" spans="1:3" x14ac:dyDescent="0.2">
      <c r="A94" s="24"/>
      <c r="B94"/>
      <c r="C94"/>
    </row>
    <row r="95" spans="1:3" x14ac:dyDescent="0.2">
      <c r="A95" s="24"/>
      <c r="B95"/>
      <c r="C95"/>
    </row>
    <row r="96" spans="1:3" x14ac:dyDescent="0.2">
      <c r="A96" s="24"/>
      <c r="B96"/>
      <c r="C96"/>
    </row>
    <row r="97" spans="1:3" x14ac:dyDescent="0.2">
      <c r="A97" s="24"/>
      <c r="B97"/>
      <c r="C97"/>
    </row>
    <row r="98" spans="1:3" x14ac:dyDescent="0.2">
      <c r="A98" s="24"/>
      <c r="B98"/>
      <c r="C98"/>
    </row>
    <row r="99" spans="1:3" x14ac:dyDescent="0.2">
      <c r="A99" s="24"/>
      <c r="B99"/>
      <c r="C99"/>
    </row>
    <row r="100" spans="1:3" x14ac:dyDescent="0.2">
      <c r="A100" s="24"/>
      <c r="B100"/>
      <c r="C100"/>
    </row>
    <row r="101" spans="1:3" x14ac:dyDescent="0.2">
      <c r="A101" s="24"/>
      <c r="B101"/>
      <c r="C101"/>
    </row>
    <row r="102" spans="1:3" x14ac:dyDescent="0.2">
      <c r="A102" s="24"/>
      <c r="B102"/>
      <c r="C102"/>
    </row>
    <row r="103" spans="1:3" x14ac:dyDescent="0.2">
      <c r="A103" s="24"/>
      <c r="B103"/>
      <c r="C103"/>
    </row>
    <row r="104" spans="1:3" x14ac:dyDescent="0.2">
      <c r="A104" s="24"/>
      <c r="B104"/>
      <c r="C104"/>
    </row>
    <row r="105" spans="1:3" x14ac:dyDescent="0.2">
      <c r="A105" s="24"/>
      <c r="B105"/>
      <c r="C105"/>
    </row>
    <row r="106" spans="1:3" x14ac:dyDescent="0.2">
      <c r="A106" s="24"/>
      <c r="B106"/>
      <c r="C106"/>
    </row>
    <row r="107" spans="1:3" x14ac:dyDescent="0.2">
      <c r="A107" s="24"/>
      <c r="B107"/>
      <c r="C107"/>
    </row>
    <row r="108" spans="1:3" x14ac:dyDescent="0.2">
      <c r="A108" s="24"/>
      <c r="B108"/>
      <c r="C108"/>
    </row>
    <row r="109" spans="1:3" x14ac:dyDescent="0.2">
      <c r="A109" s="24"/>
      <c r="B109"/>
      <c r="C109"/>
    </row>
    <row r="110" spans="1:3" x14ac:dyDescent="0.2">
      <c r="A110" s="24"/>
      <c r="B110"/>
      <c r="C110"/>
    </row>
    <row r="111" spans="1:3" x14ac:dyDescent="0.2">
      <c r="A111" s="24"/>
      <c r="B111"/>
      <c r="C111"/>
    </row>
    <row r="112" spans="1:3" x14ac:dyDescent="0.2">
      <c r="A112" s="24"/>
      <c r="B112"/>
      <c r="C112"/>
    </row>
    <row r="113" spans="1:3" x14ac:dyDescent="0.2">
      <c r="A113" s="24"/>
      <c r="B113"/>
      <c r="C113"/>
    </row>
    <row r="114" spans="1:3" x14ac:dyDescent="0.2">
      <c r="A114" s="24"/>
      <c r="B114"/>
      <c r="C114"/>
    </row>
    <row r="115" spans="1:3" x14ac:dyDescent="0.2">
      <c r="A115" s="24"/>
      <c r="B115"/>
      <c r="C115"/>
    </row>
    <row r="116" spans="1:3" x14ac:dyDescent="0.2">
      <c r="A116" s="24"/>
      <c r="B116"/>
      <c r="C116"/>
    </row>
    <row r="117" spans="1:3" x14ac:dyDescent="0.2">
      <c r="A117" s="24"/>
      <c r="B117"/>
      <c r="C117"/>
    </row>
    <row r="118" spans="1:3" x14ac:dyDescent="0.2">
      <c r="A118" s="24"/>
      <c r="B118"/>
      <c r="C118"/>
    </row>
    <row r="119" spans="1:3" x14ac:dyDescent="0.2">
      <c r="A119" s="24"/>
      <c r="B119"/>
      <c r="C119"/>
    </row>
    <row r="120" spans="1:3" x14ac:dyDescent="0.2">
      <c r="A120" s="24"/>
      <c r="B120"/>
      <c r="C120"/>
    </row>
    <row r="121" spans="1:3" x14ac:dyDescent="0.2">
      <c r="A121" s="24"/>
      <c r="B121"/>
      <c r="C121"/>
    </row>
    <row r="122" spans="1:3" x14ac:dyDescent="0.2">
      <c r="A122" s="24"/>
      <c r="B122"/>
      <c r="C122"/>
    </row>
    <row r="123" spans="1:3" x14ac:dyDescent="0.2">
      <c r="A123" s="24"/>
      <c r="B123"/>
      <c r="C123"/>
    </row>
    <row r="124" spans="1:3" x14ac:dyDescent="0.2">
      <c r="A124" s="24"/>
      <c r="B124"/>
      <c r="C124"/>
    </row>
    <row r="125" spans="1:3" x14ac:dyDescent="0.2">
      <c r="A125" s="24"/>
      <c r="B125"/>
      <c r="C125"/>
    </row>
    <row r="126" spans="1:3" x14ac:dyDescent="0.2">
      <c r="A126" s="24"/>
      <c r="B126"/>
      <c r="C126"/>
    </row>
    <row r="127" spans="1:3" x14ac:dyDescent="0.2">
      <c r="A127" s="24"/>
      <c r="B127"/>
      <c r="C127"/>
    </row>
    <row r="128" spans="1:3" x14ac:dyDescent="0.2">
      <c r="A128" s="24"/>
      <c r="B128"/>
      <c r="C128"/>
    </row>
    <row r="129" spans="1:3" x14ac:dyDescent="0.2">
      <c r="A129" s="24"/>
      <c r="B129"/>
      <c r="C129"/>
    </row>
    <row r="130" spans="1:3" x14ac:dyDescent="0.2">
      <c r="A130" s="24"/>
      <c r="B130"/>
      <c r="C130"/>
    </row>
    <row r="131" spans="1:3" x14ac:dyDescent="0.2">
      <c r="A131" s="24"/>
      <c r="B131"/>
      <c r="C131"/>
    </row>
    <row r="132" spans="1:3" x14ac:dyDescent="0.2">
      <c r="A132" s="24"/>
      <c r="B132"/>
      <c r="C132"/>
    </row>
    <row r="133" spans="1:3" x14ac:dyDescent="0.2">
      <c r="A133" s="24"/>
      <c r="B133"/>
      <c r="C133"/>
    </row>
    <row r="134" spans="1:3" x14ac:dyDescent="0.2">
      <c r="A134" s="24"/>
      <c r="B134"/>
      <c r="C134"/>
    </row>
    <row r="135" spans="1:3" x14ac:dyDescent="0.2">
      <c r="A135" s="24"/>
      <c r="B135"/>
      <c r="C135"/>
    </row>
    <row r="136" spans="1:3" x14ac:dyDescent="0.2">
      <c r="A136" s="24"/>
      <c r="B136"/>
      <c r="C136"/>
    </row>
    <row r="137" spans="1:3" x14ac:dyDescent="0.2">
      <c r="A137" s="24"/>
      <c r="B137"/>
      <c r="C137"/>
    </row>
    <row r="138" spans="1:3" x14ac:dyDescent="0.2">
      <c r="A138" s="24"/>
      <c r="B138"/>
      <c r="C138"/>
    </row>
    <row r="139" spans="1:3" x14ac:dyDescent="0.2">
      <c r="A139" s="24"/>
      <c r="B139"/>
      <c r="C139"/>
    </row>
    <row r="140" spans="1:3" x14ac:dyDescent="0.2">
      <c r="A140" s="24"/>
      <c r="B140"/>
      <c r="C140"/>
    </row>
    <row r="141" spans="1:3" x14ac:dyDescent="0.2">
      <c r="A141" s="24"/>
      <c r="B141"/>
      <c r="C141"/>
    </row>
    <row r="142" spans="1:3" x14ac:dyDescent="0.2">
      <c r="A142" s="24"/>
      <c r="B142"/>
      <c r="C142"/>
    </row>
    <row r="143" spans="1:3" x14ac:dyDescent="0.2">
      <c r="A143" s="24"/>
      <c r="B143"/>
      <c r="C143"/>
    </row>
    <row r="144" spans="1:3" x14ac:dyDescent="0.2">
      <c r="A144" s="24"/>
      <c r="B144"/>
      <c r="C144"/>
    </row>
    <row r="145" spans="1:3" x14ac:dyDescent="0.2">
      <c r="A145" s="24"/>
      <c r="B145"/>
      <c r="C145"/>
    </row>
    <row r="146" spans="1:3" x14ac:dyDescent="0.2">
      <c r="A146" s="24"/>
      <c r="B146"/>
      <c r="C146"/>
    </row>
    <row r="147" spans="1:3" x14ac:dyDescent="0.2">
      <c r="A147" s="24"/>
      <c r="B147"/>
      <c r="C147"/>
    </row>
    <row r="148" spans="1:3" x14ac:dyDescent="0.2">
      <c r="A148" s="24"/>
      <c r="B148"/>
      <c r="C148"/>
    </row>
    <row r="149" spans="1:3" x14ac:dyDescent="0.2">
      <c r="A149" s="24"/>
      <c r="B149"/>
      <c r="C149"/>
    </row>
    <row r="150" spans="1:3" x14ac:dyDescent="0.2">
      <c r="A150" s="24"/>
      <c r="B150"/>
      <c r="C150"/>
    </row>
    <row r="151" spans="1:3" x14ac:dyDescent="0.2">
      <c r="A151" s="24"/>
      <c r="B151"/>
      <c r="C151"/>
    </row>
    <row r="152" spans="1:3" x14ac:dyDescent="0.2">
      <c r="A152" s="24"/>
      <c r="B152"/>
      <c r="C152"/>
    </row>
    <row r="153" spans="1:3" x14ac:dyDescent="0.2">
      <c r="A153" s="24"/>
      <c r="B153"/>
      <c r="C153"/>
    </row>
    <row r="154" spans="1:3" x14ac:dyDescent="0.2">
      <c r="A154" s="24"/>
      <c r="B154"/>
      <c r="C154"/>
    </row>
    <row r="155" spans="1:3" x14ac:dyDescent="0.2">
      <c r="A155" s="24"/>
      <c r="B155"/>
      <c r="C155"/>
    </row>
    <row r="156" spans="1:3" x14ac:dyDescent="0.2">
      <c r="A156" s="24"/>
      <c r="B156"/>
      <c r="C156"/>
    </row>
    <row r="157" spans="1:3" x14ac:dyDescent="0.2">
      <c r="A157" s="24"/>
      <c r="B157"/>
      <c r="C157"/>
    </row>
    <row r="158" spans="1:3" x14ac:dyDescent="0.2">
      <c r="A158" s="24"/>
      <c r="B158"/>
      <c r="C158"/>
    </row>
    <row r="159" spans="1:3" x14ac:dyDescent="0.2">
      <c r="A159" s="24"/>
      <c r="B159"/>
      <c r="C159"/>
    </row>
    <row r="160" spans="1:3" x14ac:dyDescent="0.2">
      <c r="A160" s="24"/>
      <c r="B160"/>
      <c r="C160"/>
    </row>
    <row r="161" spans="1:3" x14ac:dyDescent="0.2">
      <c r="A161" s="24"/>
      <c r="B161"/>
      <c r="C161"/>
    </row>
    <row r="162" spans="1:3" x14ac:dyDescent="0.2">
      <c r="A162" s="24"/>
      <c r="B162"/>
      <c r="C162"/>
    </row>
    <row r="163" spans="1:3" x14ac:dyDescent="0.2">
      <c r="A163" s="24"/>
      <c r="B163"/>
      <c r="C163"/>
    </row>
    <row r="164" spans="1:3" x14ac:dyDescent="0.2">
      <c r="A164" s="24"/>
      <c r="B164"/>
      <c r="C164"/>
    </row>
    <row r="165" spans="1:3" x14ac:dyDescent="0.2">
      <c r="A165" s="24"/>
      <c r="B165"/>
      <c r="C165"/>
    </row>
    <row r="166" spans="1:3" x14ac:dyDescent="0.2">
      <c r="A166" s="24"/>
      <c r="B166"/>
      <c r="C166"/>
    </row>
    <row r="167" spans="1:3" x14ac:dyDescent="0.2">
      <c r="A167" s="24"/>
      <c r="B167"/>
      <c r="C167"/>
    </row>
    <row r="168" spans="1:3" x14ac:dyDescent="0.2">
      <c r="A168" s="24"/>
      <c r="B168"/>
      <c r="C168"/>
    </row>
    <row r="169" spans="1:3" x14ac:dyDescent="0.2">
      <c r="A169" s="24"/>
      <c r="B169"/>
      <c r="C169"/>
    </row>
    <row r="170" spans="1:3" x14ac:dyDescent="0.2">
      <c r="A170" s="24"/>
      <c r="B170"/>
      <c r="C170"/>
    </row>
    <row r="171" spans="1:3" x14ac:dyDescent="0.2">
      <c r="A171" s="24"/>
      <c r="B171"/>
      <c r="C171"/>
    </row>
    <row r="172" spans="1:3" x14ac:dyDescent="0.2">
      <c r="A172" s="24"/>
      <c r="B172"/>
      <c r="C172"/>
    </row>
    <row r="173" spans="1:3" x14ac:dyDescent="0.2">
      <c r="A173" s="24"/>
      <c r="B173"/>
      <c r="C173"/>
    </row>
    <row r="174" spans="1:3" x14ac:dyDescent="0.2">
      <c r="A174" s="24"/>
      <c r="B174"/>
      <c r="C174"/>
    </row>
    <row r="175" spans="1:3" x14ac:dyDescent="0.2">
      <c r="A175" s="24"/>
      <c r="B175"/>
      <c r="C175"/>
    </row>
    <row r="176" spans="1:3" x14ac:dyDescent="0.2">
      <c r="A176" s="24"/>
      <c r="B176"/>
      <c r="C176"/>
    </row>
    <row r="177" spans="1:3" x14ac:dyDescent="0.2">
      <c r="A177" s="24"/>
      <c r="B177"/>
      <c r="C177"/>
    </row>
    <row r="178" spans="1:3" x14ac:dyDescent="0.2">
      <c r="A178" s="24"/>
      <c r="B178"/>
      <c r="C178"/>
    </row>
    <row r="179" spans="1:3" x14ac:dyDescent="0.2">
      <c r="A179" s="24"/>
      <c r="B179"/>
      <c r="C179"/>
    </row>
    <row r="180" spans="1:3" x14ac:dyDescent="0.2">
      <c r="A180" s="24"/>
      <c r="B180"/>
      <c r="C180"/>
    </row>
    <row r="181" spans="1:3" x14ac:dyDescent="0.2">
      <c r="A181" s="24"/>
      <c r="B181"/>
      <c r="C181"/>
    </row>
    <row r="182" spans="1:3" x14ac:dyDescent="0.2">
      <c r="A182" s="24"/>
      <c r="B182"/>
      <c r="C182"/>
    </row>
    <row r="183" spans="1:3" x14ac:dyDescent="0.2">
      <c r="A183" s="24"/>
      <c r="B183"/>
      <c r="C183"/>
    </row>
    <row r="184" spans="1:3" x14ac:dyDescent="0.2">
      <c r="A184" s="24"/>
      <c r="B184"/>
      <c r="C184"/>
    </row>
    <row r="185" spans="1:3" x14ac:dyDescent="0.2">
      <c r="A185" s="24"/>
      <c r="B185"/>
      <c r="C185"/>
    </row>
    <row r="186" spans="1:3" x14ac:dyDescent="0.2">
      <c r="A186" s="24"/>
      <c r="B186"/>
      <c r="C186"/>
    </row>
    <row r="187" spans="1:3" x14ac:dyDescent="0.2">
      <c r="A187" s="24"/>
      <c r="B187"/>
      <c r="C187"/>
    </row>
    <row r="188" spans="1:3" x14ac:dyDescent="0.2">
      <c r="A188" s="24"/>
      <c r="B188"/>
      <c r="C188"/>
    </row>
    <row r="189" spans="1:3" x14ac:dyDescent="0.2">
      <c r="A189" s="24"/>
      <c r="B189"/>
      <c r="C189"/>
    </row>
    <row r="190" spans="1:3" x14ac:dyDescent="0.2">
      <c r="A190" s="24"/>
      <c r="B190"/>
      <c r="C190"/>
    </row>
    <row r="191" spans="1:3" x14ac:dyDescent="0.2">
      <c r="A191" s="24"/>
      <c r="B191"/>
      <c r="C191"/>
    </row>
    <row r="192" spans="1:3" x14ac:dyDescent="0.2">
      <c r="A192" s="24"/>
      <c r="B192"/>
      <c r="C192"/>
    </row>
    <row r="193" spans="1:3" x14ac:dyDescent="0.2">
      <c r="A193" s="24"/>
      <c r="B193"/>
      <c r="C193"/>
    </row>
    <row r="194" spans="1:3" x14ac:dyDescent="0.2">
      <c r="A194" s="24"/>
      <c r="B194"/>
      <c r="C194"/>
    </row>
    <row r="195" spans="1:3" x14ac:dyDescent="0.2">
      <c r="A195" s="24"/>
      <c r="B195"/>
      <c r="C195"/>
    </row>
    <row r="196" spans="1:3" x14ac:dyDescent="0.2">
      <c r="A196" s="24"/>
      <c r="B196"/>
      <c r="C196"/>
    </row>
    <row r="197" spans="1:3" x14ac:dyDescent="0.2">
      <c r="A197" s="24"/>
      <c r="B197"/>
      <c r="C197"/>
    </row>
    <row r="198" spans="1:3" x14ac:dyDescent="0.2">
      <c r="A198" s="24"/>
      <c r="B198"/>
      <c r="C198"/>
    </row>
    <row r="199" spans="1:3" x14ac:dyDescent="0.2">
      <c r="A199" s="24"/>
      <c r="B199"/>
      <c r="C199"/>
    </row>
    <row r="200" spans="1:3" x14ac:dyDescent="0.2">
      <c r="A200" s="24"/>
      <c r="B200"/>
      <c r="C200"/>
    </row>
    <row r="201" spans="1:3" x14ac:dyDescent="0.2">
      <c r="A201" s="24"/>
      <c r="B201"/>
      <c r="C201"/>
    </row>
    <row r="202" spans="1:3" x14ac:dyDescent="0.2">
      <c r="A202" s="24"/>
      <c r="B202"/>
      <c r="C202"/>
    </row>
    <row r="203" spans="1:3" x14ac:dyDescent="0.2">
      <c r="A203" s="24"/>
      <c r="B203"/>
      <c r="C203"/>
    </row>
    <row r="204" spans="1:3" x14ac:dyDescent="0.2">
      <c r="A204" s="24"/>
      <c r="B204"/>
      <c r="C204"/>
    </row>
    <row r="205" spans="1:3" x14ac:dyDescent="0.2">
      <c r="A205" s="24"/>
      <c r="B205"/>
      <c r="C205"/>
    </row>
    <row r="206" spans="1:3" x14ac:dyDescent="0.2">
      <c r="A206" s="24"/>
      <c r="B206"/>
      <c r="C206"/>
    </row>
    <row r="207" spans="1:3" x14ac:dyDescent="0.2">
      <c r="A207" s="24"/>
      <c r="B207"/>
      <c r="C207"/>
    </row>
    <row r="208" spans="1:3" x14ac:dyDescent="0.2">
      <c r="A208" s="24"/>
      <c r="B208"/>
      <c r="C208"/>
    </row>
    <row r="209" spans="1:3" x14ac:dyDescent="0.2">
      <c r="A209" s="24"/>
      <c r="B209"/>
      <c r="C209"/>
    </row>
    <row r="210" spans="1:3" x14ac:dyDescent="0.2">
      <c r="A210" s="24"/>
      <c r="B210"/>
      <c r="C210"/>
    </row>
    <row r="211" spans="1:3" x14ac:dyDescent="0.2">
      <c r="A211" s="24"/>
      <c r="B211"/>
      <c r="C211"/>
    </row>
    <row r="212" spans="1:3" x14ac:dyDescent="0.2">
      <c r="A212" s="24"/>
      <c r="B212"/>
      <c r="C212"/>
    </row>
    <row r="213" spans="1:3" x14ac:dyDescent="0.2">
      <c r="A213" s="24"/>
      <c r="B213"/>
      <c r="C213"/>
    </row>
    <row r="214" spans="1:3" x14ac:dyDescent="0.2">
      <c r="A214" s="24"/>
      <c r="B214"/>
      <c r="C214"/>
    </row>
    <row r="215" spans="1:3" x14ac:dyDescent="0.2">
      <c r="A215" s="24"/>
      <c r="B215"/>
      <c r="C215"/>
    </row>
    <row r="216" spans="1:3" x14ac:dyDescent="0.2">
      <c r="A216" s="24"/>
      <c r="B216"/>
      <c r="C216"/>
    </row>
    <row r="217" spans="1:3" x14ac:dyDescent="0.2">
      <c r="A217" s="24"/>
      <c r="B217"/>
      <c r="C217"/>
    </row>
    <row r="218" spans="1:3" x14ac:dyDescent="0.2">
      <c r="A218" s="24"/>
      <c r="B218"/>
      <c r="C218"/>
    </row>
    <row r="219" spans="1:3" x14ac:dyDescent="0.2">
      <c r="A219" s="24"/>
      <c r="B219"/>
      <c r="C219"/>
    </row>
    <row r="220" spans="1:3" x14ac:dyDescent="0.2">
      <c r="A220" s="24"/>
      <c r="B220"/>
      <c r="C220"/>
    </row>
    <row r="221" spans="1:3" x14ac:dyDescent="0.2">
      <c r="A221" s="24"/>
      <c r="B221"/>
      <c r="C221"/>
    </row>
    <row r="222" spans="1:3" x14ac:dyDescent="0.2">
      <c r="A222" s="24"/>
      <c r="B222"/>
      <c r="C222"/>
    </row>
    <row r="223" spans="1:3" x14ac:dyDescent="0.2">
      <c r="A223" s="24"/>
      <c r="B223"/>
      <c r="C223"/>
    </row>
    <row r="224" spans="1:3" x14ac:dyDescent="0.2">
      <c r="A224" s="24"/>
      <c r="B224"/>
      <c r="C224"/>
    </row>
    <row r="225" spans="1:3" x14ac:dyDescent="0.2">
      <c r="A225" s="24"/>
      <c r="B225"/>
      <c r="C225"/>
    </row>
    <row r="226" spans="1:3" x14ac:dyDescent="0.2">
      <c r="A226" s="24"/>
      <c r="B226"/>
      <c r="C226"/>
    </row>
    <row r="227" spans="1:3" x14ac:dyDescent="0.2">
      <c r="A227" s="24"/>
      <c r="B227"/>
      <c r="C227"/>
    </row>
    <row r="228" spans="1:3" x14ac:dyDescent="0.2">
      <c r="A228" s="24"/>
      <c r="B228"/>
      <c r="C228"/>
    </row>
    <row r="229" spans="1:3" x14ac:dyDescent="0.2">
      <c r="A229" s="24"/>
      <c r="B229"/>
      <c r="C229"/>
    </row>
    <row r="230" spans="1:3" x14ac:dyDescent="0.2">
      <c r="A230" s="24"/>
      <c r="B230"/>
      <c r="C230"/>
    </row>
    <row r="231" spans="1:3" x14ac:dyDescent="0.2">
      <c r="A231" s="24"/>
      <c r="B231"/>
      <c r="C231"/>
    </row>
    <row r="232" spans="1:3" x14ac:dyDescent="0.2">
      <c r="A232" s="24"/>
      <c r="B232"/>
      <c r="C232"/>
    </row>
    <row r="233" spans="1:3" x14ac:dyDescent="0.2">
      <c r="A233" s="24"/>
      <c r="B233"/>
      <c r="C233"/>
    </row>
    <row r="234" spans="1:3" x14ac:dyDescent="0.2">
      <c r="A234" s="24"/>
      <c r="B234"/>
      <c r="C234"/>
    </row>
    <row r="235" spans="1:3" x14ac:dyDescent="0.2">
      <c r="A235" s="24"/>
      <c r="B235"/>
      <c r="C235"/>
    </row>
    <row r="236" spans="1:3" x14ac:dyDescent="0.2">
      <c r="A236" s="24"/>
      <c r="B236"/>
      <c r="C236"/>
    </row>
    <row r="237" spans="1:3" x14ac:dyDescent="0.2">
      <c r="A237" s="24"/>
      <c r="B237"/>
      <c r="C237"/>
    </row>
    <row r="238" spans="1:3" x14ac:dyDescent="0.2">
      <c r="A238" s="24"/>
      <c r="B238"/>
      <c r="C238"/>
    </row>
    <row r="239" spans="1:3" x14ac:dyDescent="0.2">
      <c r="A239" s="24"/>
      <c r="B239"/>
      <c r="C239"/>
    </row>
    <row r="240" spans="1:3" x14ac:dyDescent="0.2">
      <c r="A240" s="24"/>
      <c r="B240"/>
      <c r="C240"/>
    </row>
    <row r="241" spans="1:3" x14ac:dyDescent="0.2">
      <c r="A241" s="24"/>
      <c r="B241"/>
      <c r="C241"/>
    </row>
    <row r="242" spans="1:3" x14ac:dyDescent="0.2">
      <c r="A242" s="24"/>
      <c r="B242"/>
      <c r="C242"/>
    </row>
    <row r="243" spans="1:3" x14ac:dyDescent="0.2">
      <c r="A243" s="24"/>
      <c r="B243"/>
      <c r="C243"/>
    </row>
    <row r="244" spans="1:3" x14ac:dyDescent="0.2">
      <c r="A244" s="24"/>
      <c r="B244"/>
      <c r="C244"/>
    </row>
    <row r="245" spans="1:3" x14ac:dyDescent="0.2">
      <c r="A245" s="24"/>
      <c r="B245"/>
      <c r="C245"/>
    </row>
    <row r="246" spans="1:3" x14ac:dyDescent="0.2">
      <c r="A246" s="24"/>
      <c r="B246"/>
      <c r="C246"/>
    </row>
    <row r="247" spans="1:3" x14ac:dyDescent="0.2">
      <c r="A247" s="24"/>
      <c r="B247"/>
      <c r="C247"/>
    </row>
    <row r="248" spans="1:3" x14ac:dyDescent="0.2">
      <c r="A248" s="24"/>
      <c r="B248"/>
      <c r="C248"/>
    </row>
    <row r="249" spans="1:3" x14ac:dyDescent="0.2">
      <c r="A249" s="24"/>
      <c r="B249"/>
      <c r="C249"/>
    </row>
    <row r="250" spans="1:3" x14ac:dyDescent="0.2">
      <c r="A250" s="24"/>
      <c r="B250"/>
      <c r="C250"/>
    </row>
    <row r="251" spans="1:3" x14ac:dyDescent="0.2">
      <c r="A251" s="24"/>
      <c r="B251"/>
      <c r="C251"/>
    </row>
    <row r="252" spans="1:3" x14ac:dyDescent="0.2">
      <c r="A252" s="24"/>
      <c r="B252"/>
      <c r="C252"/>
    </row>
    <row r="253" spans="1:3" x14ac:dyDescent="0.2">
      <c r="A253" s="24"/>
      <c r="B253"/>
      <c r="C253"/>
    </row>
    <row r="254" spans="1:3" x14ac:dyDescent="0.2">
      <c r="A254" s="24"/>
      <c r="B254"/>
      <c r="C254"/>
    </row>
    <row r="255" spans="1:3" x14ac:dyDescent="0.2">
      <c r="A255" s="24"/>
      <c r="B255"/>
      <c r="C255"/>
    </row>
    <row r="256" spans="1:3" x14ac:dyDescent="0.2">
      <c r="A256" s="24"/>
      <c r="B256"/>
      <c r="C256"/>
    </row>
    <row r="257" spans="1:3" x14ac:dyDescent="0.2">
      <c r="A257" s="24"/>
      <c r="B257"/>
      <c r="C257"/>
    </row>
    <row r="258" spans="1:3" x14ac:dyDescent="0.2">
      <c r="A258" s="24"/>
      <c r="B258"/>
      <c r="C258"/>
    </row>
    <row r="259" spans="1:3" x14ac:dyDescent="0.2">
      <c r="A259" s="24"/>
      <c r="B259"/>
      <c r="C259"/>
    </row>
    <row r="260" spans="1:3" x14ac:dyDescent="0.2">
      <c r="A260" s="24"/>
      <c r="B260"/>
      <c r="C260"/>
    </row>
    <row r="261" spans="1:3" x14ac:dyDescent="0.2">
      <c r="A261" s="24"/>
      <c r="B261"/>
      <c r="C261"/>
    </row>
    <row r="262" spans="1:3" x14ac:dyDescent="0.2">
      <c r="A262" s="24"/>
      <c r="B262"/>
      <c r="C262"/>
    </row>
    <row r="263" spans="1:3" x14ac:dyDescent="0.2">
      <c r="A263" s="24"/>
      <c r="B263"/>
      <c r="C263"/>
    </row>
    <row r="264" spans="1:3" x14ac:dyDescent="0.2">
      <c r="A264" s="24"/>
      <c r="B264"/>
      <c r="C264"/>
    </row>
    <row r="265" spans="1:3" x14ac:dyDescent="0.2">
      <c r="A265" s="24"/>
      <c r="B265"/>
      <c r="C265"/>
    </row>
    <row r="266" spans="1:3" x14ac:dyDescent="0.2">
      <c r="A266" s="24"/>
      <c r="B266"/>
      <c r="C266"/>
    </row>
    <row r="267" spans="1:3" x14ac:dyDescent="0.2">
      <c r="A267" s="24"/>
      <c r="B267"/>
      <c r="C267"/>
    </row>
    <row r="268" spans="1:3" x14ac:dyDescent="0.2">
      <c r="A268" s="24"/>
      <c r="B268"/>
      <c r="C268"/>
    </row>
    <row r="269" spans="1:3" x14ac:dyDescent="0.2">
      <c r="A269" s="24"/>
      <c r="B269"/>
      <c r="C269"/>
    </row>
    <row r="270" spans="1:3" x14ac:dyDescent="0.2">
      <c r="A270" s="24"/>
      <c r="B270"/>
      <c r="C270"/>
    </row>
    <row r="271" spans="1:3" x14ac:dyDescent="0.2">
      <c r="A271" s="24"/>
      <c r="B271"/>
      <c r="C271"/>
    </row>
    <row r="272" spans="1:3" x14ac:dyDescent="0.2">
      <c r="A272" s="24"/>
      <c r="B272"/>
      <c r="C272"/>
    </row>
    <row r="273" spans="1:3" x14ac:dyDescent="0.2">
      <c r="A273" s="24"/>
      <c r="B273"/>
      <c r="C273"/>
    </row>
    <row r="274" spans="1:3" x14ac:dyDescent="0.2">
      <c r="A274" s="24"/>
      <c r="B274"/>
      <c r="C274"/>
    </row>
    <row r="275" spans="1:3" x14ac:dyDescent="0.2">
      <c r="A275" s="24"/>
      <c r="B275"/>
      <c r="C275"/>
    </row>
    <row r="276" spans="1:3" x14ac:dyDescent="0.2">
      <c r="A276" s="24"/>
      <c r="B276"/>
      <c r="C276"/>
    </row>
    <row r="277" spans="1:3" x14ac:dyDescent="0.2">
      <c r="A277" s="24"/>
      <c r="B277"/>
      <c r="C277"/>
    </row>
    <row r="278" spans="1:3" x14ac:dyDescent="0.2">
      <c r="A278" s="24"/>
      <c r="B278"/>
      <c r="C278"/>
    </row>
    <row r="279" spans="1:3" x14ac:dyDescent="0.2">
      <c r="A279" s="24"/>
      <c r="B279"/>
      <c r="C279"/>
    </row>
    <row r="280" spans="1:3" x14ac:dyDescent="0.2">
      <c r="A280" s="24"/>
      <c r="B280"/>
      <c r="C280"/>
    </row>
    <row r="281" spans="1:3" x14ac:dyDescent="0.2">
      <c r="A281" s="24"/>
      <c r="B281"/>
      <c r="C281"/>
    </row>
    <row r="282" spans="1:3" x14ac:dyDescent="0.2">
      <c r="A282" s="24"/>
      <c r="B282"/>
      <c r="C282"/>
    </row>
    <row r="283" spans="1:3" x14ac:dyDescent="0.2">
      <c r="A283" s="24"/>
      <c r="B283"/>
      <c r="C283"/>
    </row>
    <row r="284" spans="1:3" x14ac:dyDescent="0.2">
      <c r="A284" s="24"/>
      <c r="B284"/>
      <c r="C284"/>
    </row>
    <row r="285" spans="1:3" x14ac:dyDescent="0.2">
      <c r="A285" s="24"/>
      <c r="B285"/>
      <c r="C285"/>
    </row>
    <row r="286" spans="1:3" x14ac:dyDescent="0.2">
      <c r="A286" s="24"/>
      <c r="B286"/>
      <c r="C286"/>
    </row>
    <row r="287" spans="1:3" x14ac:dyDescent="0.2">
      <c r="A287" s="24"/>
      <c r="B287"/>
      <c r="C287"/>
    </row>
    <row r="288" spans="1:3" x14ac:dyDescent="0.2">
      <c r="A288" s="24"/>
      <c r="B288"/>
      <c r="C288"/>
    </row>
    <row r="289" spans="1:3" x14ac:dyDescent="0.2">
      <c r="A289" s="24"/>
      <c r="B289"/>
      <c r="C289"/>
    </row>
    <row r="290" spans="1:3" x14ac:dyDescent="0.2">
      <c r="A290" s="24"/>
      <c r="B290"/>
      <c r="C290"/>
    </row>
    <row r="291" spans="1:3" x14ac:dyDescent="0.2">
      <c r="A291" s="24"/>
      <c r="B291"/>
      <c r="C291"/>
    </row>
    <row r="292" spans="1:3" x14ac:dyDescent="0.2">
      <c r="A292" s="24"/>
      <c r="B292"/>
      <c r="C292"/>
    </row>
    <row r="293" spans="1:3" x14ac:dyDescent="0.2">
      <c r="A293" s="24"/>
      <c r="B293"/>
      <c r="C293"/>
    </row>
    <row r="294" spans="1:3" x14ac:dyDescent="0.2">
      <c r="A294" s="24"/>
      <c r="B294"/>
      <c r="C294"/>
    </row>
    <row r="295" spans="1:3" x14ac:dyDescent="0.2">
      <c r="A295" s="24"/>
      <c r="B295"/>
      <c r="C295"/>
    </row>
    <row r="296" spans="1:3" x14ac:dyDescent="0.2">
      <c r="A296" s="24"/>
      <c r="B296"/>
      <c r="C296"/>
    </row>
    <row r="297" spans="1:3" x14ac:dyDescent="0.2">
      <c r="A297" s="24"/>
      <c r="B297"/>
      <c r="C297"/>
    </row>
    <row r="298" spans="1:3" x14ac:dyDescent="0.2">
      <c r="A298" s="24"/>
      <c r="B298"/>
      <c r="C298"/>
    </row>
    <row r="299" spans="1:3" x14ac:dyDescent="0.2">
      <c r="A299" s="24"/>
      <c r="B299"/>
      <c r="C299"/>
    </row>
    <row r="300" spans="1:3" x14ac:dyDescent="0.2">
      <c r="A300" s="24"/>
      <c r="B300"/>
      <c r="C300"/>
    </row>
    <row r="301" spans="1:3" x14ac:dyDescent="0.2">
      <c r="A301" s="24"/>
      <c r="B301"/>
      <c r="C301"/>
    </row>
    <row r="302" spans="1:3" x14ac:dyDescent="0.2">
      <c r="A302" s="24"/>
      <c r="B302"/>
      <c r="C302"/>
    </row>
    <row r="303" spans="1:3" x14ac:dyDescent="0.2">
      <c r="A303" s="24"/>
      <c r="B303"/>
      <c r="C303"/>
    </row>
    <row r="304" spans="1:3" x14ac:dyDescent="0.2">
      <c r="A304" s="24"/>
      <c r="B304"/>
      <c r="C304"/>
    </row>
    <row r="305" spans="1:3" x14ac:dyDescent="0.2">
      <c r="A305" s="24"/>
      <c r="B305"/>
      <c r="C305"/>
    </row>
    <row r="306" spans="1:3" x14ac:dyDescent="0.2">
      <c r="A306" s="24"/>
      <c r="B306"/>
      <c r="C306"/>
    </row>
    <row r="307" spans="1:3" x14ac:dyDescent="0.2">
      <c r="A307" s="24"/>
      <c r="B307"/>
      <c r="C307"/>
    </row>
    <row r="308" spans="1:3" x14ac:dyDescent="0.2">
      <c r="A308" s="24"/>
      <c r="B308"/>
      <c r="C308"/>
    </row>
    <row r="309" spans="1:3" x14ac:dyDescent="0.2">
      <c r="A309" s="24"/>
      <c r="B309"/>
      <c r="C309"/>
    </row>
    <row r="310" spans="1:3" x14ac:dyDescent="0.2">
      <c r="A310" s="24"/>
      <c r="B310"/>
      <c r="C310"/>
    </row>
    <row r="311" spans="1:3" x14ac:dyDescent="0.2">
      <c r="A311" s="24"/>
      <c r="B311"/>
      <c r="C311"/>
    </row>
    <row r="312" spans="1:3" x14ac:dyDescent="0.2">
      <c r="A312" s="24"/>
      <c r="B312"/>
      <c r="C312"/>
    </row>
    <row r="313" spans="1:3" x14ac:dyDescent="0.2">
      <c r="A313" s="24"/>
      <c r="B313"/>
      <c r="C313"/>
    </row>
    <row r="314" spans="1:3" x14ac:dyDescent="0.2">
      <c r="A314" s="24"/>
      <c r="B314"/>
      <c r="C314"/>
    </row>
    <row r="315" spans="1:3" x14ac:dyDescent="0.2">
      <c r="A315" s="24"/>
      <c r="B315"/>
      <c r="C315"/>
    </row>
    <row r="316" spans="1:3" x14ac:dyDescent="0.2">
      <c r="A316" s="24"/>
      <c r="B316"/>
      <c r="C316"/>
    </row>
    <row r="317" spans="1:3" x14ac:dyDescent="0.2">
      <c r="A317" s="24"/>
      <c r="B317"/>
      <c r="C317"/>
    </row>
    <row r="318" spans="1:3" x14ac:dyDescent="0.2">
      <c r="A318" s="24"/>
      <c r="B318"/>
      <c r="C318"/>
    </row>
    <row r="319" spans="1:3" x14ac:dyDescent="0.2">
      <c r="A319" s="24"/>
      <c r="B319"/>
      <c r="C319"/>
    </row>
    <row r="320" spans="1:3" x14ac:dyDescent="0.2">
      <c r="A320" s="24"/>
      <c r="B320"/>
      <c r="C320"/>
    </row>
    <row r="321" spans="1:3" x14ac:dyDescent="0.2">
      <c r="A321" s="24"/>
      <c r="B321"/>
      <c r="C321"/>
    </row>
    <row r="322" spans="1:3" x14ac:dyDescent="0.2">
      <c r="A322" s="24"/>
      <c r="B322"/>
      <c r="C322"/>
    </row>
    <row r="323" spans="1:3" x14ac:dyDescent="0.2">
      <c r="A323" s="24"/>
      <c r="B323"/>
      <c r="C323"/>
    </row>
    <row r="324" spans="1:3" x14ac:dyDescent="0.2">
      <c r="A324" s="24"/>
      <c r="B324"/>
      <c r="C324"/>
    </row>
    <row r="325" spans="1:3" x14ac:dyDescent="0.2">
      <c r="A325" s="24"/>
      <c r="B325"/>
      <c r="C325"/>
    </row>
    <row r="326" spans="1:3" x14ac:dyDescent="0.2">
      <c r="A326" s="24"/>
      <c r="B326"/>
      <c r="C326"/>
    </row>
    <row r="327" spans="1:3" x14ac:dyDescent="0.2">
      <c r="A327" s="24"/>
      <c r="B327"/>
      <c r="C327"/>
    </row>
    <row r="328" spans="1:3" x14ac:dyDescent="0.2">
      <c r="A328" s="24"/>
      <c r="B328"/>
      <c r="C328"/>
    </row>
    <row r="329" spans="1:3" x14ac:dyDescent="0.2">
      <c r="A329" s="24"/>
      <c r="B329"/>
      <c r="C329"/>
    </row>
    <row r="330" spans="1:3" x14ac:dyDescent="0.2">
      <c r="A330" s="24"/>
      <c r="B330"/>
      <c r="C330"/>
    </row>
    <row r="331" spans="1:3" x14ac:dyDescent="0.2">
      <c r="A331" s="24"/>
      <c r="B331"/>
      <c r="C331"/>
    </row>
    <row r="332" spans="1:3" x14ac:dyDescent="0.2">
      <c r="A332" s="24"/>
      <c r="B332"/>
      <c r="C332"/>
    </row>
    <row r="333" spans="1:3" x14ac:dyDescent="0.2">
      <c r="A333" s="24"/>
      <c r="B333"/>
      <c r="C333"/>
    </row>
    <row r="334" spans="1:3" x14ac:dyDescent="0.2">
      <c r="A334" s="24"/>
      <c r="B334"/>
      <c r="C334"/>
    </row>
    <row r="335" spans="1:3" x14ac:dyDescent="0.2">
      <c r="A335" s="24"/>
      <c r="B335"/>
      <c r="C335"/>
    </row>
    <row r="336" spans="1:3" x14ac:dyDescent="0.2">
      <c r="A336" s="24"/>
      <c r="B336"/>
      <c r="C336"/>
    </row>
    <row r="337" spans="1:3" x14ac:dyDescent="0.2">
      <c r="A337" s="24"/>
      <c r="B337"/>
      <c r="C337"/>
    </row>
    <row r="338" spans="1:3" x14ac:dyDescent="0.2">
      <c r="A338" s="24"/>
      <c r="B338"/>
      <c r="C338"/>
    </row>
    <row r="339" spans="1:3" x14ac:dyDescent="0.2">
      <c r="A339" s="24"/>
      <c r="B339"/>
      <c r="C339"/>
    </row>
    <row r="340" spans="1:3" x14ac:dyDescent="0.2">
      <c r="A340" s="24"/>
      <c r="B340"/>
      <c r="C340"/>
    </row>
    <row r="341" spans="1:3" x14ac:dyDescent="0.2">
      <c r="A341" s="24"/>
      <c r="B341"/>
      <c r="C341"/>
    </row>
    <row r="342" spans="1:3" x14ac:dyDescent="0.2">
      <c r="A342" s="24"/>
      <c r="B342"/>
      <c r="C342"/>
    </row>
    <row r="343" spans="1:3" x14ac:dyDescent="0.2">
      <c r="A343" s="24"/>
      <c r="B343"/>
      <c r="C343"/>
    </row>
    <row r="344" spans="1:3" x14ac:dyDescent="0.2">
      <c r="A344" s="24"/>
      <c r="B344"/>
      <c r="C344"/>
    </row>
    <row r="345" spans="1:3" x14ac:dyDescent="0.2">
      <c r="A345" s="24"/>
      <c r="B345"/>
      <c r="C345"/>
    </row>
    <row r="346" spans="1:3" x14ac:dyDescent="0.2">
      <c r="A346" s="24"/>
      <c r="B346"/>
      <c r="C346"/>
    </row>
    <row r="347" spans="1:3" x14ac:dyDescent="0.2">
      <c r="A347" s="24"/>
      <c r="B347"/>
      <c r="C347"/>
    </row>
    <row r="348" spans="1:3" x14ac:dyDescent="0.2">
      <c r="A348" s="24"/>
      <c r="B348"/>
      <c r="C348"/>
    </row>
    <row r="349" spans="1:3" x14ac:dyDescent="0.2">
      <c r="A349" s="24"/>
      <c r="B349"/>
      <c r="C349"/>
    </row>
    <row r="350" spans="1:3" x14ac:dyDescent="0.2">
      <c r="A350" s="24"/>
      <c r="B350"/>
      <c r="C350"/>
    </row>
    <row r="351" spans="1:3" x14ac:dyDescent="0.2">
      <c r="A351" s="24"/>
      <c r="B351"/>
      <c r="C351"/>
    </row>
    <row r="352" spans="1:3" x14ac:dyDescent="0.2">
      <c r="A352" s="24"/>
      <c r="B352"/>
      <c r="C352"/>
    </row>
    <row r="353" spans="1:3" x14ac:dyDescent="0.2">
      <c r="A353" s="24"/>
      <c r="B353"/>
      <c r="C353"/>
    </row>
    <row r="354" spans="1:3" x14ac:dyDescent="0.2">
      <c r="A354" s="24"/>
      <c r="B354"/>
      <c r="C354"/>
    </row>
    <row r="355" spans="1:3" x14ac:dyDescent="0.2">
      <c r="A355" s="24"/>
      <c r="B355"/>
      <c r="C355"/>
    </row>
    <row r="356" spans="1:3" x14ac:dyDescent="0.2">
      <c r="A356" s="24"/>
      <c r="B356"/>
      <c r="C356"/>
    </row>
    <row r="357" spans="1:3" x14ac:dyDescent="0.2">
      <c r="A357" s="24"/>
      <c r="B357"/>
      <c r="C357"/>
    </row>
    <row r="358" spans="1:3" x14ac:dyDescent="0.2">
      <c r="A358" s="24"/>
      <c r="B358"/>
      <c r="C358"/>
    </row>
    <row r="359" spans="1:3" x14ac:dyDescent="0.2">
      <c r="A359" s="24"/>
      <c r="B359"/>
      <c r="C359"/>
    </row>
    <row r="360" spans="1:3" x14ac:dyDescent="0.2">
      <c r="A360" s="24"/>
      <c r="B360"/>
      <c r="C360"/>
    </row>
    <row r="361" spans="1:3" x14ac:dyDescent="0.2">
      <c r="A361" s="24"/>
      <c r="B361"/>
      <c r="C361"/>
    </row>
    <row r="362" spans="1:3" x14ac:dyDescent="0.2">
      <c r="A362" s="24"/>
      <c r="B362"/>
      <c r="C362"/>
    </row>
    <row r="363" spans="1:3" x14ac:dyDescent="0.2">
      <c r="A363" s="24"/>
      <c r="B363"/>
      <c r="C363"/>
    </row>
    <row r="364" spans="1:3" x14ac:dyDescent="0.2">
      <c r="A364" s="24"/>
      <c r="B364"/>
      <c r="C364"/>
    </row>
    <row r="365" spans="1:3" x14ac:dyDescent="0.2">
      <c r="A365" s="24"/>
      <c r="B365"/>
      <c r="C365"/>
    </row>
    <row r="366" spans="1:3" x14ac:dyDescent="0.2">
      <c r="A366" s="24"/>
      <c r="B366"/>
      <c r="C366"/>
    </row>
    <row r="367" spans="1:3" x14ac:dyDescent="0.2">
      <c r="A367" s="24"/>
      <c r="B367"/>
      <c r="C367"/>
    </row>
    <row r="368" spans="1:3" x14ac:dyDescent="0.2">
      <c r="A368" s="24"/>
      <c r="B368"/>
      <c r="C368"/>
    </row>
    <row r="369" spans="1:3" x14ac:dyDescent="0.2">
      <c r="A369" s="24"/>
      <c r="B369"/>
      <c r="C369"/>
    </row>
    <row r="370" spans="1:3" x14ac:dyDescent="0.2">
      <c r="A370" s="24"/>
      <c r="B370"/>
      <c r="C370"/>
    </row>
    <row r="371" spans="1:3" x14ac:dyDescent="0.2">
      <c r="A371" s="24"/>
      <c r="B371"/>
      <c r="C371"/>
    </row>
    <row r="372" spans="1:3" x14ac:dyDescent="0.2">
      <c r="A372" s="24"/>
      <c r="B372"/>
      <c r="C372"/>
    </row>
    <row r="373" spans="1:3" x14ac:dyDescent="0.2">
      <c r="A373" s="24"/>
      <c r="B373"/>
      <c r="C373"/>
    </row>
    <row r="374" spans="1:3" x14ac:dyDescent="0.2">
      <c r="A374" s="24"/>
      <c r="B374"/>
      <c r="C374"/>
    </row>
    <row r="375" spans="1:3" x14ac:dyDescent="0.2">
      <c r="A375" s="24"/>
      <c r="B375"/>
      <c r="C375"/>
    </row>
    <row r="376" spans="1:3" x14ac:dyDescent="0.2">
      <c r="A376" s="24"/>
      <c r="B376"/>
      <c r="C376"/>
    </row>
    <row r="377" spans="1:3" x14ac:dyDescent="0.2">
      <c r="A377" s="24"/>
      <c r="B377"/>
      <c r="C377"/>
    </row>
    <row r="378" spans="1:3" x14ac:dyDescent="0.2">
      <c r="A378" s="24"/>
      <c r="B378"/>
      <c r="C378"/>
    </row>
    <row r="379" spans="1:3" x14ac:dyDescent="0.2">
      <c r="A379" s="24"/>
      <c r="B379"/>
      <c r="C379"/>
    </row>
    <row r="380" spans="1:3" x14ac:dyDescent="0.2">
      <c r="A380" s="24"/>
      <c r="B380"/>
      <c r="C380"/>
    </row>
    <row r="381" spans="1:3" x14ac:dyDescent="0.2">
      <c r="A381" s="24"/>
      <c r="B381"/>
      <c r="C381"/>
    </row>
    <row r="382" spans="1:3" x14ac:dyDescent="0.2">
      <c r="A382" s="24"/>
      <c r="B382"/>
      <c r="C382"/>
    </row>
    <row r="383" spans="1:3" x14ac:dyDescent="0.2">
      <c r="A383" s="24"/>
      <c r="B383"/>
      <c r="C383"/>
    </row>
    <row r="384" spans="1:3" x14ac:dyDescent="0.2">
      <c r="A384" s="24"/>
      <c r="B384"/>
      <c r="C384"/>
    </row>
    <row r="385" spans="1:3" x14ac:dyDescent="0.2">
      <c r="A385" s="24"/>
      <c r="B385"/>
      <c r="C385"/>
    </row>
    <row r="386" spans="1:3" x14ac:dyDescent="0.2">
      <c r="A386" s="24"/>
      <c r="B386"/>
      <c r="C386"/>
    </row>
    <row r="387" spans="1:3" x14ac:dyDescent="0.2">
      <c r="A387" s="24"/>
      <c r="B387"/>
      <c r="C387"/>
    </row>
    <row r="388" spans="1:3" x14ac:dyDescent="0.2">
      <c r="A388" s="24"/>
      <c r="B388"/>
      <c r="C388"/>
    </row>
    <row r="389" spans="1:3" x14ac:dyDescent="0.2">
      <c r="A389" s="24"/>
      <c r="B389"/>
      <c r="C389"/>
    </row>
    <row r="390" spans="1:3" x14ac:dyDescent="0.2">
      <c r="A390" s="24"/>
      <c r="B390"/>
      <c r="C390"/>
    </row>
    <row r="391" spans="1:3" x14ac:dyDescent="0.2">
      <c r="A391" s="24"/>
      <c r="B391"/>
      <c r="C391"/>
    </row>
    <row r="392" spans="1:3" x14ac:dyDescent="0.2">
      <c r="A392" s="24"/>
      <c r="B392"/>
      <c r="C392"/>
    </row>
    <row r="393" spans="1:3" x14ac:dyDescent="0.2">
      <c r="A393" s="24"/>
      <c r="B393"/>
      <c r="C393"/>
    </row>
    <row r="394" spans="1:3" x14ac:dyDescent="0.2">
      <c r="A394" s="24"/>
      <c r="B394"/>
      <c r="C394"/>
    </row>
    <row r="395" spans="1:3" x14ac:dyDescent="0.2">
      <c r="A395" s="24"/>
      <c r="B395"/>
      <c r="C395"/>
    </row>
    <row r="396" spans="1:3" x14ac:dyDescent="0.2">
      <c r="A396" s="24"/>
      <c r="B396"/>
      <c r="C396"/>
    </row>
    <row r="397" spans="1:3" x14ac:dyDescent="0.2">
      <c r="A397" s="24"/>
      <c r="B397"/>
      <c r="C397"/>
    </row>
    <row r="398" spans="1:3" x14ac:dyDescent="0.2">
      <c r="A398" s="24"/>
      <c r="B398"/>
      <c r="C398"/>
    </row>
    <row r="399" spans="1:3" x14ac:dyDescent="0.2">
      <c r="A399" s="24"/>
      <c r="B399"/>
      <c r="C399"/>
    </row>
    <row r="400" spans="1:3" x14ac:dyDescent="0.2">
      <c r="A400" s="24"/>
      <c r="B400"/>
      <c r="C400"/>
    </row>
    <row r="401" spans="1:3" x14ac:dyDescent="0.2">
      <c r="A401" s="24"/>
      <c r="B401"/>
      <c r="C401"/>
    </row>
    <row r="402" spans="1:3" x14ac:dyDescent="0.2">
      <c r="A402" s="24"/>
      <c r="B402"/>
      <c r="C402"/>
    </row>
    <row r="403" spans="1:3" x14ac:dyDescent="0.2">
      <c r="A403" s="24"/>
      <c r="B403"/>
      <c r="C403"/>
    </row>
    <row r="404" spans="1:3" x14ac:dyDescent="0.2">
      <c r="A404" s="24"/>
      <c r="B404"/>
      <c r="C404"/>
    </row>
    <row r="405" spans="1:3" x14ac:dyDescent="0.2">
      <c r="A405" s="24"/>
      <c r="B405"/>
      <c r="C405"/>
    </row>
    <row r="406" spans="1:3" x14ac:dyDescent="0.2">
      <c r="A406" s="24"/>
      <c r="B406"/>
      <c r="C406"/>
    </row>
    <row r="407" spans="1:3" x14ac:dyDescent="0.2">
      <c r="A407" s="24"/>
      <c r="B407"/>
      <c r="C407"/>
    </row>
    <row r="408" spans="1:3" x14ac:dyDescent="0.2">
      <c r="A408" s="24"/>
      <c r="B408"/>
      <c r="C408"/>
    </row>
    <row r="409" spans="1:3" x14ac:dyDescent="0.2">
      <c r="A409" s="24"/>
      <c r="B409"/>
      <c r="C409"/>
    </row>
    <row r="410" spans="1:3" x14ac:dyDescent="0.2">
      <c r="A410" s="24"/>
      <c r="B410"/>
      <c r="C410"/>
    </row>
    <row r="411" spans="1:3" x14ac:dyDescent="0.2">
      <c r="A411" s="24"/>
      <c r="B411"/>
      <c r="C411"/>
    </row>
    <row r="412" spans="1:3" x14ac:dyDescent="0.2">
      <c r="A412" s="24"/>
      <c r="B412"/>
      <c r="C412"/>
    </row>
    <row r="413" spans="1:3" x14ac:dyDescent="0.2">
      <c r="A413" s="24"/>
      <c r="B413"/>
      <c r="C413"/>
    </row>
    <row r="414" spans="1:3" x14ac:dyDescent="0.2">
      <c r="A414" s="24"/>
      <c r="B414"/>
      <c r="C414"/>
    </row>
    <row r="415" spans="1:3" x14ac:dyDescent="0.2">
      <c r="A415" s="24"/>
      <c r="B415"/>
      <c r="C415"/>
    </row>
    <row r="416" spans="1:3" x14ac:dyDescent="0.2">
      <c r="A416" s="24"/>
      <c r="B416"/>
      <c r="C416"/>
    </row>
    <row r="417" spans="1:3" x14ac:dyDescent="0.2">
      <c r="A417" s="24"/>
      <c r="B417"/>
      <c r="C417"/>
    </row>
    <row r="418" spans="1:3" x14ac:dyDescent="0.2">
      <c r="A418" s="24"/>
      <c r="B418"/>
      <c r="C418"/>
    </row>
    <row r="419" spans="1:3" x14ac:dyDescent="0.2">
      <c r="A419" s="24"/>
      <c r="B419"/>
      <c r="C419"/>
    </row>
    <row r="420" spans="1:3" x14ac:dyDescent="0.2">
      <c r="A420" s="24"/>
      <c r="B420"/>
      <c r="C420"/>
    </row>
    <row r="421" spans="1:3" x14ac:dyDescent="0.2">
      <c r="A421" s="24"/>
      <c r="B421"/>
      <c r="C421"/>
    </row>
    <row r="422" spans="1:3" x14ac:dyDescent="0.2">
      <c r="A422" s="24"/>
      <c r="B422"/>
      <c r="C422"/>
    </row>
    <row r="423" spans="1:3" x14ac:dyDescent="0.2">
      <c r="A423" s="24"/>
      <c r="B423"/>
      <c r="C423"/>
    </row>
    <row r="424" spans="1:3" x14ac:dyDescent="0.2">
      <c r="A424" s="24"/>
      <c r="B424"/>
      <c r="C424"/>
    </row>
    <row r="425" spans="1:3" x14ac:dyDescent="0.2">
      <c r="A425" s="24"/>
      <c r="B425"/>
      <c r="C425"/>
    </row>
    <row r="426" spans="1:3" x14ac:dyDescent="0.2">
      <c r="A426" s="24"/>
      <c r="B426"/>
      <c r="C426"/>
    </row>
    <row r="427" spans="1:3" x14ac:dyDescent="0.2">
      <c r="A427" s="24"/>
      <c r="B427"/>
      <c r="C427"/>
    </row>
    <row r="428" spans="1:3" x14ac:dyDescent="0.2">
      <c r="A428" s="24"/>
      <c r="B428"/>
      <c r="C428"/>
    </row>
    <row r="429" spans="1:3" x14ac:dyDescent="0.2">
      <c r="A429" s="24"/>
      <c r="B429"/>
      <c r="C429"/>
    </row>
    <row r="430" spans="1:3" x14ac:dyDescent="0.2">
      <c r="A430" s="24"/>
      <c r="B430"/>
      <c r="C430"/>
    </row>
    <row r="431" spans="1:3" x14ac:dyDescent="0.2">
      <c r="A431" s="24"/>
      <c r="B431"/>
      <c r="C431"/>
    </row>
    <row r="432" spans="1:3" x14ac:dyDescent="0.2">
      <c r="A432" s="24"/>
      <c r="B432"/>
      <c r="C432"/>
    </row>
    <row r="433" spans="1:3" x14ac:dyDescent="0.2">
      <c r="A433" s="24"/>
      <c r="B433"/>
      <c r="C433"/>
    </row>
    <row r="434" spans="1:3" x14ac:dyDescent="0.2">
      <c r="A434" s="24"/>
      <c r="B434"/>
      <c r="C434"/>
    </row>
    <row r="435" spans="1:3" x14ac:dyDescent="0.2">
      <c r="A435" s="24"/>
      <c r="B435"/>
      <c r="C435"/>
    </row>
    <row r="436" spans="1:3" x14ac:dyDescent="0.2">
      <c r="A436" s="24"/>
      <c r="B436"/>
      <c r="C436"/>
    </row>
    <row r="437" spans="1:3" x14ac:dyDescent="0.2">
      <c r="A437" s="24"/>
      <c r="B437"/>
      <c r="C437"/>
    </row>
    <row r="438" spans="1:3" x14ac:dyDescent="0.2">
      <c r="A438" s="24"/>
      <c r="B438"/>
      <c r="C438"/>
    </row>
    <row r="439" spans="1:3" x14ac:dyDescent="0.2">
      <c r="A439" s="24"/>
      <c r="B439"/>
      <c r="C439"/>
    </row>
    <row r="440" spans="1:3" x14ac:dyDescent="0.2">
      <c r="A440" s="24"/>
      <c r="B440"/>
      <c r="C440"/>
    </row>
    <row r="441" spans="1:3" x14ac:dyDescent="0.2">
      <c r="A441" s="24"/>
      <c r="B441"/>
      <c r="C441"/>
    </row>
    <row r="442" spans="1:3" x14ac:dyDescent="0.2">
      <c r="A442" s="24"/>
      <c r="B442"/>
      <c r="C442"/>
    </row>
    <row r="443" spans="1:3" x14ac:dyDescent="0.2">
      <c r="A443" s="24"/>
      <c r="B443"/>
      <c r="C443"/>
    </row>
    <row r="444" spans="1:3" x14ac:dyDescent="0.2">
      <c r="A444" s="24"/>
      <c r="B444"/>
      <c r="C444"/>
    </row>
    <row r="445" spans="1:3" x14ac:dyDescent="0.2">
      <c r="A445" s="24"/>
      <c r="B445"/>
      <c r="C445"/>
    </row>
    <row r="446" spans="1:3" x14ac:dyDescent="0.2">
      <c r="A446" s="24"/>
      <c r="B446"/>
      <c r="C446"/>
    </row>
    <row r="447" spans="1:3" x14ac:dyDescent="0.2">
      <c r="A447" s="24"/>
      <c r="B447"/>
      <c r="C447"/>
    </row>
    <row r="448" spans="1:3" x14ac:dyDescent="0.2">
      <c r="A448" s="24"/>
      <c r="B448"/>
      <c r="C448"/>
    </row>
    <row r="449" spans="1:3" x14ac:dyDescent="0.2">
      <c r="A449" s="24"/>
      <c r="B449"/>
      <c r="C449"/>
    </row>
    <row r="450" spans="1:3" x14ac:dyDescent="0.2">
      <c r="A450" s="24"/>
      <c r="B450"/>
      <c r="C450"/>
    </row>
    <row r="451" spans="1:3" x14ac:dyDescent="0.2">
      <c r="A451" s="24"/>
      <c r="B451"/>
      <c r="C451"/>
    </row>
    <row r="452" spans="1:3" x14ac:dyDescent="0.2">
      <c r="A452" s="24"/>
      <c r="B452"/>
      <c r="C452"/>
    </row>
    <row r="453" spans="1:3" x14ac:dyDescent="0.2">
      <c r="A453" s="24"/>
      <c r="B453"/>
      <c r="C453"/>
    </row>
    <row r="454" spans="1:3" x14ac:dyDescent="0.2">
      <c r="A454" s="24"/>
      <c r="B454"/>
      <c r="C454"/>
    </row>
    <row r="455" spans="1:3" x14ac:dyDescent="0.2">
      <c r="A455" s="24"/>
      <c r="B455"/>
      <c r="C455"/>
    </row>
    <row r="456" spans="1:3" x14ac:dyDescent="0.2">
      <c r="A456" s="24"/>
      <c r="B456"/>
      <c r="C456"/>
    </row>
    <row r="457" spans="1:3" x14ac:dyDescent="0.2">
      <c r="A457" s="24"/>
      <c r="B457"/>
      <c r="C457"/>
    </row>
    <row r="458" spans="1:3" x14ac:dyDescent="0.2">
      <c r="A458" s="24"/>
      <c r="B458"/>
      <c r="C458"/>
    </row>
    <row r="459" spans="1:3" x14ac:dyDescent="0.2">
      <c r="A459" s="24"/>
      <c r="B459"/>
      <c r="C459"/>
    </row>
    <row r="460" spans="1:3" x14ac:dyDescent="0.2">
      <c r="A460" s="24"/>
      <c r="B460"/>
      <c r="C460"/>
    </row>
    <row r="461" spans="1:3" x14ac:dyDescent="0.2">
      <c r="A461" s="24"/>
      <c r="B461"/>
      <c r="C461"/>
    </row>
    <row r="462" spans="1:3" x14ac:dyDescent="0.2">
      <c r="A462" s="24"/>
      <c r="B462"/>
      <c r="C462"/>
    </row>
    <row r="463" spans="1:3" x14ac:dyDescent="0.2">
      <c r="A463" s="24"/>
      <c r="B463"/>
      <c r="C463"/>
    </row>
    <row r="464" spans="1:3" x14ac:dyDescent="0.2">
      <c r="A464" s="24"/>
      <c r="B464"/>
      <c r="C464"/>
    </row>
    <row r="465" spans="1:3" x14ac:dyDescent="0.2">
      <c r="A465" s="24"/>
      <c r="B465"/>
      <c r="C465"/>
    </row>
    <row r="466" spans="1:3" x14ac:dyDescent="0.2">
      <c r="A466" s="24"/>
      <c r="B466"/>
      <c r="C466"/>
    </row>
    <row r="467" spans="1:3" x14ac:dyDescent="0.2">
      <c r="A467" s="24"/>
      <c r="B467"/>
      <c r="C467"/>
    </row>
    <row r="468" spans="1:3" x14ac:dyDescent="0.2">
      <c r="A468" s="24"/>
      <c r="B468"/>
      <c r="C468"/>
    </row>
    <row r="469" spans="1:3" x14ac:dyDescent="0.2">
      <c r="A469" s="24"/>
      <c r="B469"/>
      <c r="C469"/>
    </row>
    <row r="470" spans="1:3" x14ac:dyDescent="0.2">
      <c r="A470" s="24"/>
      <c r="B470"/>
      <c r="C470"/>
    </row>
    <row r="471" spans="1:3" x14ac:dyDescent="0.2">
      <c r="A471" s="24"/>
      <c r="B471"/>
      <c r="C471"/>
    </row>
    <row r="472" spans="1:3" x14ac:dyDescent="0.2">
      <c r="A472" s="24"/>
      <c r="B472"/>
      <c r="C472"/>
    </row>
    <row r="473" spans="1:3" x14ac:dyDescent="0.2">
      <c r="A473" s="24"/>
      <c r="B473"/>
      <c r="C473"/>
    </row>
    <row r="474" spans="1:3" x14ac:dyDescent="0.2">
      <c r="A474" s="24"/>
      <c r="B474"/>
      <c r="C474"/>
    </row>
    <row r="475" spans="1:3" x14ac:dyDescent="0.2">
      <c r="A475" s="24"/>
      <c r="B475"/>
      <c r="C475"/>
    </row>
    <row r="476" spans="1:3" x14ac:dyDescent="0.2">
      <c r="A476" s="24"/>
      <c r="B476"/>
      <c r="C476"/>
    </row>
    <row r="477" spans="1:3" x14ac:dyDescent="0.2">
      <c r="A477" s="24"/>
      <c r="B477"/>
      <c r="C477"/>
    </row>
    <row r="478" spans="1:3" x14ac:dyDescent="0.2">
      <c r="A478" s="24"/>
      <c r="B478"/>
      <c r="C478"/>
    </row>
    <row r="479" spans="1:3" x14ac:dyDescent="0.2">
      <c r="A479" s="24"/>
      <c r="B479"/>
      <c r="C479"/>
    </row>
    <row r="480" spans="1:3" x14ac:dyDescent="0.2">
      <c r="A480" s="24"/>
      <c r="B480"/>
      <c r="C480"/>
    </row>
    <row r="481" spans="1:3" x14ac:dyDescent="0.2">
      <c r="A481" s="24"/>
      <c r="B481"/>
      <c r="C481"/>
    </row>
    <row r="482" spans="1:3" x14ac:dyDescent="0.2">
      <c r="A482" s="24"/>
      <c r="B482"/>
      <c r="C482"/>
    </row>
    <row r="483" spans="1:3" x14ac:dyDescent="0.2">
      <c r="A483" s="24"/>
      <c r="B483"/>
      <c r="C483"/>
    </row>
    <row r="484" spans="1:3" x14ac:dyDescent="0.2">
      <c r="A484" s="24"/>
      <c r="B484"/>
      <c r="C484"/>
    </row>
    <row r="485" spans="1:3" x14ac:dyDescent="0.2">
      <c r="A485" s="24"/>
      <c r="B485"/>
      <c r="C485"/>
    </row>
    <row r="486" spans="1:3" x14ac:dyDescent="0.2">
      <c r="A486" s="24"/>
      <c r="B486"/>
      <c r="C486"/>
    </row>
    <row r="487" spans="1:3" x14ac:dyDescent="0.2">
      <c r="A487" s="24"/>
      <c r="B487"/>
      <c r="C487"/>
    </row>
    <row r="488" spans="1:3" x14ac:dyDescent="0.2">
      <c r="A488" s="24"/>
      <c r="B488"/>
      <c r="C488"/>
    </row>
    <row r="489" spans="1:3" x14ac:dyDescent="0.2">
      <c r="A489" s="24"/>
      <c r="B489"/>
      <c r="C489"/>
    </row>
    <row r="490" spans="1:3" x14ac:dyDescent="0.2">
      <c r="A490" s="24"/>
      <c r="B490"/>
      <c r="C490"/>
    </row>
    <row r="491" spans="1:3" x14ac:dyDescent="0.2">
      <c r="A491" s="24"/>
      <c r="B491"/>
      <c r="C491"/>
    </row>
    <row r="492" spans="1:3" x14ac:dyDescent="0.2">
      <c r="A492" s="24"/>
      <c r="B492"/>
      <c r="C492"/>
    </row>
    <row r="493" spans="1:3" x14ac:dyDescent="0.2">
      <c r="A493" s="24"/>
      <c r="B493"/>
      <c r="C493"/>
    </row>
    <row r="494" spans="1:3" x14ac:dyDescent="0.2">
      <c r="A494" s="24"/>
      <c r="B494"/>
      <c r="C494"/>
    </row>
    <row r="495" spans="1:3" x14ac:dyDescent="0.2">
      <c r="A495" s="24"/>
      <c r="B495"/>
      <c r="C495"/>
    </row>
    <row r="496" spans="1:3" x14ac:dyDescent="0.2">
      <c r="A496" s="24"/>
      <c r="B496"/>
      <c r="C496"/>
    </row>
    <row r="497" spans="1:3" x14ac:dyDescent="0.2">
      <c r="A497" s="24"/>
      <c r="B497"/>
      <c r="C497"/>
    </row>
    <row r="498" spans="1:3" x14ac:dyDescent="0.2">
      <c r="A498" s="24"/>
      <c r="B498"/>
      <c r="C498"/>
    </row>
    <row r="499" spans="1:3" x14ac:dyDescent="0.2">
      <c r="A499" s="24"/>
      <c r="B499"/>
      <c r="C499"/>
    </row>
    <row r="500" spans="1:3" x14ac:dyDescent="0.2">
      <c r="A500" s="24"/>
      <c r="B500"/>
      <c r="C500"/>
    </row>
    <row r="501" spans="1:3" x14ac:dyDescent="0.2">
      <c r="A501" s="24"/>
      <c r="B501"/>
      <c r="C501"/>
    </row>
    <row r="502" spans="1:3" x14ac:dyDescent="0.2">
      <c r="A502" s="24"/>
      <c r="B502"/>
      <c r="C502"/>
    </row>
    <row r="503" spans="1:3" x14ac:dyDescent="0.2">
      <c r="A503" s="24"/>
      <c r="B503"/>
      <c r="C503"/>
    </row>
    <row r="504" spans="1:3" x14ac:dyDescent="0.2">
      <c r="A504" s="24"/>
      <c r="B504"/>
      <c r="C504"/>
    </row>
    <row r="505" spans="1:3" x14ac:dyDescent="0.2">
      <c r="A505" s="24"/>
      <c r="B505"/>
      <c r="C505"/>
    </row>
    <row r="506" spans="1:3" x14ac:dyDescent="0.2">
      <c r="A506" s="24"/>
      <c r="B506"/>
      <c r="C506"/>
    </row>
    <row r="507" spans="1:3" x14ac:dyDescent="0.2">
      <c r="A507" s="24"/>
      <c r="B507"/>
      <c r="C507"/>
    </row>
    <row r="508" spans="1:3" x14ac:dyDescent="0.2">
      <c r="A508" s="24"/>
      <c r="B508"/>
      <c r="C508"/>
    </row>
    <row r="509" spans="1:3" x14ac:dyDescent="0.2">
      <c r="A509" s="24"/>
      <c r="B509"/>
      <c r="C509"/>
    </row>
    <row r="510" spans="1:3" x14ac:dyDescent="0.2">
      <c r="A510" s="24"/>
      <c r="B510"/>
      <c r="C510"/>
    </row>
    <row r="511" spans="1:3" x14ac:dyDescent="0.2">
      <c r="A511" s="24"/>
      <c r="B511"/>
      <c r="C511"/>
    </row>
    <row r="512" spans="1:3" x14ac:dyDescent="0.2">
      <c r="A512" s="24"/>
      <c r="B512"/>
      <c r="C512"/>
    </row>
    <row r="513" spans="1:3" x14ac:dyDescent="0.2">
      <c r="A513" s="24"/>
      <c r="B513"/>
      <c r="C513"/>
    </row>
    <row r="514" spans="1:3" x14ac:dyDescent="0.2">
      <c r="A514" s="24"/>
      <c r="B514"/>
      <c r="C514"/>
    </row>
    <row r="515" spans="1:3" x14ac:dyDescent="0.2">
      <c r="A515" s="24"/>
      <c r="B515"/>
      <c r="C515"/>
    </row>
    <row r="516" spans="1:3" x14ac:dyDescent="0.2">
      <c r="A516" s="24"/>
      <c r="B516"/>
      <c r="C516"/>
    </row>
    <row r="517" spans="1:3" x14ac:dyDescent="0.2">
      <c r="A517" s="24"/>
      <c r="B517"/>
      <c r="C517"/>
    </row>
    <row r="518" spans="1:3" x14ac:dyDescent="0.2">
      <c r="A518" s="24"/>
      <c r="B518"/>
      <c r="C518"/>
    </row>
    <row r="519" spans="1:3" x14ac:dyDescent="0.2">
      <c r="A519" s="24"/>
      <c r="B519"/>
      <c r="C519"/>
    </row>
    <row r="520" spans="1:3" x14ac:dyDescent="0.2">
      <c r="A520" s="24"/>
      <c r="B520"/>
      <c r="C520"/>
    </row>
    <row r="521" spans="1:3" x14ac:dyDescent="0.2">
      <c r="A521" s="24"/>
      <c r="B521"/>
      <c r="C521"/>
    </row>
    <row r="522" spans="1:3" x14ac:dyDescent="0.2">
      <c r="A522" s="24"/>
      <c r="B522"/>
      <c r="C522"/>
    </row>
    <row r="523" spans="1:3" x14ac:dyDescent="0.2">
      <c r="A523" s="24"/>
      <c r="B523"/>
      <c r="C523"/>
    </row>
    <row r="524" spans="1:3" x14ac:dyDescent="0.2">
      <c r="A524" s="24"/>
      <c r="B524"/>
      <c r="C524"/>
    </row>
    <row r="525" spans="1:3" x14ac:dyDescent="0.2">
      <c r="A525" s="24"/>
      <c r="B525"/>
      <c r="C525"/>
    </row>
    <row r="526" spans="1:3" x14ac:dyDescent="0.2">
      <c r="A526" s="24"/>
      <c r="B526"/>
      <c r="C526"/>
    </row>
    <row r="527" spans="1:3" x14ac:dyDescent="0.2">
      <c r="A527" s="24"/>
      <c r="B527"/>
      <c r="C527"/>
    </row>
    <row r="528" spans="1:3" x14ac:dyDescent="0.2">
      <c r="A528" s="24"/>
      <c r="B528"/>
      <c r="C528"/>
    </row>
    <row r="529" spans="1:3" x14ac:dyDescent="0.2">
      <c r="A529" s="24"/>
      <c r="B529"/>
      <c r="C529"/>
    </row>
    <row r="530" spans="1:3" x14ac:dyDescent="0.2">
      <c r="A530" s="24"/>
      <c r="B530"/>
      <c r="C530"/>
    </row>
    <row r="531" spans="1:3" x14ac:dyDescent="0.2">
      <c r="A531" s="24"/>
      <c r="B531"/>
      <c r="C531"/>
    </row>
    <row r="532" spans="1:3" x14ac:dyDescent="0.2">
      <c r="A532" s="24"/>
      <c r="B532"/>
      <c r="C532"/>
    </row>
    <row r="533" spans="1:3" x14ac:dyDescent="0.2">
      <c r="A533" s="24"/>
      <c r="B533"/>
      <c r="C533"/>
    </row>
    <row r="534" spans="1:3" x14ac:dyDescent="0.2">
      <c r="A534" s="24"/>
      <c r="B534"/>
      <c r="C534"/>
    </row>
    <row r="535" spans="1:3" x14ac:dyDescent="0.2">
      <c r="A535" s="24"/>
      <c r="B535"/>
      <c r="C535"/>
    </row>
    <row r="536" spans="1:3" x14ac:dyDescent="0.2">
      <c r="A536" s="24"/>
      <c r="B536"/>
      <c r="C536"/>
    </row>
    <row r="537" spans="1:3" x14ac:dyDescent="0.2">
      <c r="A537" s="24"/>
      <c r="B537"/>
      <c r="C537"/>
    </row>
    <row r="538" spans="1:3" x14ac:dyDescent="0.2">
      <c r="A538" s="24"/>
      <c r="B538"/>
      <c r="C538"/>
    </row>
    <row r="539" spans="1:3" x14ac:dyDescent="0.2">
      <c r="A539" s="24"/>
      <c r="B539"/>
      <c r="C539"/>
    </row>
    <row r="540" spans="1:3" x14ac:dyDescent="0.2">
      <c r="A540" s="24"/>
      <c r="B540"/>
      <c r="C540"/>
    </row>
    <row r="541" spans="1:3" x14ac:dyDescent="0.2">
      <c r="A541" s="24"/>
      <c r="B541"/>
      <c r="C541"/>
    </row>
    <row r="542" spans="1:3" x14ac:dyDescent="0.2">
      <c r="A542" s="24"/>
      <c r="B542"/>
      <c r="C542"/>
    </row>
    <row r="543" spans="1:3" x14ac:dyDescent="0.2">
      <c r="A543" s="24"/>
      <c r="B543"/>
      <c r="C543"/>
    </row>
    <row r="544" spans="1:3" x14ac:dyDescent="0.2">
      <c r="A544" s="24"/>
      <c r="B544"/>
      <c r="C544"/>
    </row>
    <row r="545" spans="1:3" x14ac:dyDescent="0.2">
      <c r="A545" s="24"/>
      <c r="B545"/>
      <c r="C545"/>
    </row>
    <row r="546" spans="1:3" x14ac:dyDescent="0.2">
      <c r="A546" s="24"/>
      <c r="B546"/>
      <c r="C546"/>
    </row>
    <row r="547" spans="1:3" x14ac:dyDescent="0.2">
      <c r="A547" s="24"/>
      <c r="B547"/>
      <c r="C547"/>
    </row>
    <row r="548" spans="1:3" x14ac:dyDescent="0.2">
      <c r="A548" s="24"/>
      <c r="B548"/>
      <c r="C548"/>
    </row>
    <row r="549" spans="1:3" x14ac:dyDescent="0.2">
      <c r="A549" s="24"/>
      <c r="B549"/>
      <c r="C549"/>
    </row>
    <row r="550" spans="1:3" x14ac:dyDescent="0.2">
      <c r="A550" s="24"/>
      <c r="B550"/>
      <c r="C550"/>
    </row>
    <row r="551" spans="1:3" x14ac:dyDescent="0.2">
      <c r="A551" s="24"/>
      <c r="B551"/>
      <c r="C551"/>
    </row>
    <row r="552" spans="1:3" x14ac:dyDescent="0.2">
      <c r="A552" s="24"/>
      <c r="B552"/>
      <c r="C552"/>
    </row>
    <row r="553" spans="1:3" x14ac:dyDescent="0.2">
      <c r="A553" s="24"/>
      <c r="B553"/>
      <c r="C553"/>
    </row>
    <row r="554" spans="1:3" x14ac:dyDescent="0.2">
      <c r="A554" s="24"/>
      <c r="B554"/>
      <c r="C554"/>
    </row>
    <row r="555" spans="1:3" x14ac:dyDescent="0.2">
      <c r="A555" s="24"/>
      <c r="B555"/>
      <c r="C555"/>
    </row>
    <row r="556" spans="1:3" x14ac:dyDescent="0.2">
      <c r="A556" s="24"/>
      <c r="B556"/>
      <c r="C556"/>
    </row>
    <row r="557" spans="1:3" x14ac:dyDescent="0.2">
      <c r="A557" s="24"/>
      <c r="B557"/>
      <c r="C557"/>
    </row>
    <row r="558" spans="1:3" x14ac:dyDescent="0.2">
      <c r="A558" s="24"/>
      <c r="B558"/>
      <c r="C558"/>
    </row>
    <row r="559" spans="1:3" x14ac:dyDescent="0.2">
      <c r="A559" s="24"/>
      <c r="B559"/>
      <c r="C559"/>
    </row>
    <row r="560" spans="1:3" x14ac:dyDescent="0.2">
      <c r="A560" s="24"/>
      <c r="B560"/>
      <c r="C560"/>
    </row>
    <row r="561" spans="1:3" x14ac:dyDescent="0.2">
      <c r="A561" s="24"/>
      <c r="B561"/>
      <c r="C561"/>
    </row>
    <row r="562" spans="1:3" x14ac:dyDescent="0.2">
      <c r="A562" s="24"/>
      <c r="B562"/>
      <c r="C562"/>
    </row>
    <row r="563" spans="1:3" x14ac:dyDescent="0.2">
      <c r="A563" s="24"/>
      <c r="B563"/>
      <c r="C563"/>
    </row>
    <row r="564" spans="1:3" x14ac:dyDescent="0.2">
      <c r="A564" s="24"/>
      <c r="B564"/>
      <c r="C564"/>
    </row>
    <row r="565" spans="1:3" x14ac:dyDescent="0.2">
      <c r="A565" s="24"/>
      <c r="B565"/>
      <c r="C565"/>
    </row>
    <row r="566" spans="1:3" x14ac:dyDescent="0.2">
      <c r="A566" s="24"/>
      <c r="B566"/>
      <c r="C566"/>
    </row>
    <row r="567" spans="1:3" x14ac:dyDescent="0.2">
      <c r="A567" s="24"/>
      <c r="B567"/>
      <c r="C567"/>
    </row>
    <row r="568" spans="1:3" x14ac:dyDescent="0.2">
      <c r="A568" s="24"/>
      <c r="B568"/>
      <c r="C568"/>
    </row>
    <row r="569" spans="1:3" x14ac:dyDescent="0.2">
      <c r="A569" s="24"/>
      <c r="B569"/>
      <c r="C569"/>
    </row>
    <row r="570" spans="1:3" x14ac:dyDescent="0.2">
      <c r="A570" s="24"/>
      <c r="B570"/>
      <c r="C570"/>
    </row>
    <row r="571" spans="1:3" x14ac:dyDescent="0.2">
      <c r="A571" s="24"/>
      <c r="B571"/>
      <c r="C571"/>
    </row>
    <row r="572" spans="1:3" x14ac:dyDescent="0.2">
      <c r="A572" s="24"/>
      <c r="B572"/>
      <c r="C572"/>
    </row>
    <row r="573" spans="1:3" x14ac:dyDescent="0.2">
      <c r="A573" s="24"/>
      <c r="B573"/>
      <c r="C573"/>
    </row>
    <row r="574" spans="1:3" x14ac:dyDescent="0.2">
      <c r="A574" s="24"/>
      <c r="B574"/>
      <c r="C574"/>
    </row>
    <row r="575" spans="1:3" x14ac:dyDescent="0.2">
      <c r="A575" s="24"/>
      <c r="B575"/>
      <c r="C575"/>
    </row>
    <row r="576" spans="1:3" x14ac:dyDescent="0.2">
      <c r="A576" s="24"/>
      <c r="B576"/>
      <c r="C576"/>
    </row>
    <row r="577" spans="1:3" x14ac:dyDescent="0.2">
      <c r="A577" s="24"/>
      <c r="B577"/>
      <c r="C577"/>
    </row>
    <row r="578" spans="1:3" x14ac:dyDescent="0.2">
      <c r="A578" s="24"/>
      <c r="B578"/>
      <c r="C578"/>
    </row>
    <row r="579" spans="1:3" x14ac:dyDescent="0.2">
      <c r="A579" s="24"/>
      <c r="B579"/>
      <c r="C579"/>
    </row>
    <row r="580" spans="1:3" x14ac:dyDescent="0.2">
      <c r="A580" s="24"/>
      <c r="B580"/>
      <c r="C580"/>
    </row>
    <row r="581" spans="1:3" x14ac:dyDescent="0.2">
      <c r="A581" s="24"/>
      <c r="B581"/>
      <c r="C581"/>
    </row>
    <row r="582" spans="1:3" x14ac:dyDescent="0.2">
      <c r="A582" s="24"/>
      <c r="B582"/>
      <c r="C582"/>
    </row>
    <row r="583" spans="1:3" x14ac:dyDescent="0.2">
      <c r="A583" s="24"/>
      <c r="B583"/>
      <c r="C583"/>
    </row>
    <row r="584" spans="1:3" x14ac:dyDescent="0.2">
      <c r="A584" s="24"/>
      <c r="B584"/>
      <c r="C584"/>
    </row>
    <row r="585" spans="1:3" x14ac:dyDescent="0.2">
      <c r="A585" s="24"/>
      <c r="B585"/>
      <c r="C585"/>
    </row>
    <row r="586" spans="1:3" x14ac:dyDescent="0.2">
      <c r="A586" s="24"/>
      <c r="B586"/>
      <c r="C586"/>
    </row>
    <row r="587" spans="1:3" x14ac:dyDescent="0.2">
      <c r="A587" s="24"/>
      <c r="B587"/>
      <c r="C587"/>
    </row>
    <row r="588" spans="1:3" x14ac:dyDescent="0.2">
      <c r="A588" s="24"/>
      <c r="B588"/>
      <c r="C588"/>
    </row>
    <row r="589" spans="1:3" x14ac:dyDescent="0.2">
      <c r="A589" s="24"/>
      <c r="B589"/>
      <c r="C589"/>
    </row>
    <row r="590" spans="1:3" x14ac:dyDescent="0.2">
      <c r="A590" s="24"/>
      <c r="B590"/>
      <c r="C590"/>
    </row>
    <row r="591" spans="1:3" x14ac:dyDescent="0.2">
      <c r="A591" s="24"/>
      <c r="B591"/>
      <c r="C591"/>
    </row>
    <row r="592" spans="1:3" x14ac:dyDescent="0.2">
      <c r="A592" s="24"/>
      <c r="B592"/>
      <c r="C592"/>
    </row>
    <row r="593" spans="1:3" x14ac:dyDescent="0.2">
      <c r="A593" s="24"/>
      <c r="B593"/>
      <c r="C593"/>
    </row>
    <row r="594" spans="1:3" x14ac:dyDescent="0.2">
      <c r="A594" s="24"/>
      <c r="B594"/>
      <c r="C594"/>
    </row>
    <row r="595" spans="1:3" x14ac:dyDescent="0.2">
      <c r="A595" s="24"/>
      <c r="B595"/>
      <c r="C595"/>
    </row>
    <row r="596" spans="1:3" x14ac:dyDescent="0.2">
      <c r="A596" s="24"/>
      <c r="B596"/>
      <c r="C596"/>
    </row>
    <row r="597" spans="1:3" x14ac:dyDescent="0.2">
      <c r="A597" s="24"/>
      <c r="B597"/>
      <c r="C597"/>
    </row>
    <row r="598" spans="1:3" x14ac:dyDescent="0.2">
      <c r="A598" s="24"/>
      <c r="B598"/>
      <c r="C598"/>
    </row>
    <row r="599" spans="1:3" x14ac:dyDescent="0.2">
      <c r="A599" s="24"/>
      <c r="B599"/>
      <c r="C599"/>
    </row>
    <row r="600" spans="1:3" x14ac:dyDescent="0.2">
      <c r="A600" s="24"/>
      <c r="B600"/>
      <c r="C600"/>
    </row>
    <row r="601" spans="1:3" x14ac:dyDescent="0.2">
      <c r="A601" s="24"/>
      <c r="B601"/>
      <c r="C601"/>
    </row>
    <row r="602" spans="1:3" x14ac:dyDescent="0.2">
      <c r="A602" s="24"/>
      <c r="B602"/>
      <c r="C602"/>
    </row>
    <row r="603" spans="1:3" x14ac:dyDescent="0.2">
      <c r="A603" s="24"/>
      <c r="B603"/>
      <c r="C603"/>
    </row>
    <row r="604" spans="1:3" x14ac:dyDescent="0.2">
      <c r="A604" s="24"/>
      <c r="B604"/>
      <c r="C604"/>
    </row>
    <row r="605" spans="1:3" x14ac:dyDescent="0.2">
      <c r="A605" s="24"/>
      <c r="B605"/>
      <c r="C605"/>
    </row>
    <row r="606" spans="1:3" x14ac:dyDescent="0.2">
      <c r="A606" s="24"/>
      <c r="B606"/>
      <c r="C606"/>
    </row>
    <row r="607" spans="1:3" x14ac:dyDescent="0.2">
      <c r="A607" s="24"/>
      <c r="B607"/>
      <c r="C607"/>
    </row>
    <row r="608" spans="1:3" x14ac:dyDescent="0.2">
      <c r="A608" s="24"/>
      <c r="B608"/>
      <c r="C608"/>
    </row>
    <row r="609" spans="1:3" x14ac:dyDescent="0.2">
      <c r="A609" s="24"/>
      <c r="B609"/>
      <c r="C609"/>
    </row>
    <row r="610" spans="1:3" x14ac:dyDescent="0.2">
      <c r="A610" s="24"/>
      <c r="B610"/>
      <c r="C610"/>
    </row>
    <row r="611" spans="1:3" x14ac:dyDescent="0.2">
      <c r="A611" s="24"/>
      <c r="B611"/>
      <c r="C611"/>
    </row>
    <row r="612" spans="1:3" x14ac:dyDescent="0.2">
      <c r="A612" s="24"/>
      <c r="B612"/>
      <c r="C612"/>
    </row>
    <row r="613" spans="1:3" x14ac:dyDescent="0.2">
      <c r="A613" s="24"/>
      <c r="B613"/>
      <c r="C613"/>
    </row>
    <row r="614" spans="1:3" x14ac:dyDescent="0.2">
      <c r="A614" s="24"/>
      <c r="B614"/>
      <c r="C614"/>
    </row>
    <row r="615" spans="1:3" x14ac:dyDescent="0.2">
      <c r="A615" s="24"/>
      <c r="B615"/>
      <c r="C615"/>
    </row>
    <row r="616" spans="1:3" x14ac:dyDescent="0.2">
      <c r="A616" s="24"/>
      <c r="B616"/>
      <c r="C616"/>
    </row>
    <row r="617" spans="1:3" x14ac:dyDescent="0.2">
      <c r="A617" s="24"/>
      <c r="B617"/>
      <c r="C617"/>
    </row>
    <row r="618" spans="1:3" x14ac:dyDescent="0.2">
      <c r="A618" s="24"/>
      <c r="B618"/>
      <c r="C618"/>
    </row>
    <row r="619" spans="1:3" x14ac:dyDescent="0.2">
      <c r="A619" s="24"/>
      <c r="B619"/>
      <c r="C619"/>
    </row>
    <row r="620" spans="1:3" x14ac:dyDescent="0.2">
      <c r="A620" s="24"/>
      <c r="B620"/>
      <c r="C620"/>
    </row>
    <row r="621" spans="1:3" x14ac:dyDescent="0.2">
      <c r="A621" s="24"/>
      <c r="B621"/>
      <c r="C621"/>
    </row>
    <row r="622" spans="1:3" x14ac:dyDescent="0.2">
      <c r="A622" s="24"/>
      <c r="B622"/>
      <c r="C622"/>
    </row>
    <row r="623" spans="1:3" x14ac:dyDescent="0.2">
      <c r="A623" s="24"/>
      <c r="B623"/>
      <c r="C623"/>
    </row>
    <row r="624" spans="1:3" x14ac:dyDescent="0.2">
      <c r="A624" s="24"/>
      <c r="B624"/>
      <c r="C624"/>
    </row>
    <row r="625" spans="1:3" x14ac:dyDescent="0.2">
      <c r="A625" s="24"/>
      <c r="B625"/>
      <c r="C625"/>
    </row>
    <row r="626" spans="1:3" x14ac:dyDescent="0.2">
      <c r="A626" s="24"/>
      <c r="B626"/>
      <c r="C626"/>
    </row>
    <row r="627" spans="1:3" x14ac:dyDescent="0.2">
      <c r="A627" s="24"/>
      <c r="B627"/>
      <c r="C627"/>
    </row>
    <row r="628" spans="1:3" x14ac:dyDescent="0.2">
      <c r="A628" s="24"/>
      <c r="B628"/>
      <c r="C628"/>
    </row>
    <row r="629" spans="1:3" x14ac:dyDescent="0.2">
      <c r="A629" s="24"/>
      <c r="B629"/>
      <c r="C629"/>
    </row>
    <row r="630" spans="1:3" x14ac:dyDescent="0.2">
      <c r="A630" s="24"/>
      <c r="B630"/>
      <c r="C630"/>
    </row>
    <row r="631" spans="1:3" x14ac:dyDescent="0.2">
      <c r="A631" s="24"/>
      <c r="B631"/>
      <c r="C631"/>
    </row>
    <row r="632" spans="1:3" x14ac:dyDescent="0.2">
      <c r="A632" s="24"/>
      <c r="B632"/>
      <c r="C632"/>
    </row>
    <row r="633" spans="1:3" x14ac:dyDescent="0.2">
      <c r="A633" s="24"/>
      <c r="B633"/>
      <c r="C633"/>
    </row>
    <row r="634" spans="1:3" x14ac:dyDescent="0.2">
      <c r="A634" s="24"/>
      <c r="B634"/>
      <c r="C634"/>
    </row>
    <row r="635" spans="1:3" x14ac:dyDescent="0.2">
      <c r="A635" s="24"/>
      <c r="B635"/>
      <c r="C635"/>
    </row>
    <row r="636" spans="1:3" x14ac:dyDescent="0.2">
      <c r="A636" s="24"/>
      <c r="B636"/>
      <c r="C636"/>
    </row>
    <row r="637" spans="1:3" x14ac:dyDescent="0.2">
      <c r="A637" s="24"/>
      <c r="B637"/>
      <c r="C637"/>
    </row>
    <row r="638" spans="1:3" x14ac:dyDescent="0.2">
      <c r="A638" s="24"/>
      <c r="B638"/>
      <c r="C638"/>
    </row>
    <row r="639" spans="1:3" x14ac:dyDescent="0.2">
      <c r="A639" s="24"/>
      <c r="B639"/>
      <c r="C639"/>
    </row>
    <row r="640" spans="1:3" x14ac:dyDescent="0.2">
      <c r="A640" s="24"/>
      <c r="B640"/>
      <c r="C640"/>
    </row>
    <row r="641" spans="1:3" x14ac:dyDescent="0.2">
      <c r="A641" s="24"/>
      <c r="B641"/>
      <c r="C641"/>
    </row>
    <row r="642" spans="1:3" x14ac:dyDescent="0.2">
      <c r="A642" s="24"/>
      <c r="B642"/>
      <c r="C642"/>
    </row>
    <row r="643" spans="1:3" x14ac:dyDescent="0.2">
      <c r="A643" s="24"/>
      <c r="B643"/>
      <c r="C643"/>
    </row>
    <row r="644" spans="1:3" x14ac:dyDescent="0.2">
      <c r="A644" s="24"/>
      <c r="B644"/>
      <c r="C644"/>
    </row>
    <row r="645" spans="1:3" x14ac:dyDescent="0.2">
      <c r="A645" s="24"/>
      <c r="B645"/>
      <c r="C645"/>
    </row>
    <row r="646" spans="1:3" x14ac:dyDescent="0.2">
      <c r="A646" s="24"/>
      <c r="B646"/>
      <c r="C646"/>
    </row>
    <row r="647" spans="1:3" x14ac:dyDescent="0.2">
      <c r="A647" s="24"/>
      <c r="B647"/>
      <c r="C647"/>
    </row>
    <row r="648" spans="1:3" x14ac:dyDescent="0.2">
      <c r="A648" s="24"/>
      <c r="B648"/>
      <c r="C648"/>
    </row>
    <row r="649" spans="1:3" x14ac:dyDescent="0.2">
      <c r="A649" s="24"/>
      <c r="B649"/>
      <c r="C649"/>
    </row>
    <row r="650" spans="1:3" x14ac:dyDescent="0.2">
      <c r="A650" s="24"/>
      <c r="B650"/>
      <c r="C650"/>
    </row>
    <row r="651" spans="1:3" x14ac:dyDescent="0.2">
      <c r="A651" s="24"/>
      <c r="B651"/>
      <c r="C651"/>
    </row>
    <row r="652" spans="1:3" x14ac:dyDescent="0.2">
      <c r="A652" s="24"/>
      <c r="B652"/>
      <c r="C652"/>
    </row>
    <row r="653" spans="1:3" x14ac:dyDescent="0.2">
      <c r="A653" s="24"/>
      <c r="B653"/>
      <c r="C653"/>
    </row>
    <row r="654" spans="1:3" x14ac:dyDescent="0.2">
      <c r="A654" s="24"/>
      <c r="B654"/>
      <c r="C654"/>
    </row>
    <row r="655" spans="1:3" x14ac:dyDescent="0.2">
      <c r="A655" s="24"/>
      <c r="B655"/>
      <c r="C655"/>
    </row>
    <row r="656" spans="1:3" x14ac:dyDescent="0.2">
      <c r="A656" s="24"/>
      <c r="B656"/>
      <c r="C656"/>
    </row>
    <row r="657" spans="1:3" x14ac:dyDescent="0.2">
      <c r="A657" s="24"/>
      <c r="B657"/>
      <c r="C657"/>
    </row>
    <row r="658" spans="1:3" x14ac:dyDescent="0.2">
      <c r="A658" s="24"/>
      <c r="B658"/>
      <c r="C658"/>
    </row>
    <row r="659" spans="1:3" x14ac:dyDescent="0.2">
      <c r="A659" s="24"/>
      <c r="B659"/>
      <c r="C659"/>
    </row>
    <row r="660" spans="1:3" x14ac:dyDescent="0.2">
      <c r="A660" s="24"/>
      <c r="B660"/>
      <c r="C660"/>
    </row>
    <row r="661" spans="1:3" x14ac:dyDescent="0.2">
      <c r="A661" s="24"/>
      <c r="B661"/>
      <c r="C661"/>
    </row>
    <row r="662" spans="1:3" x14ac:dyDescent="0.2">
      <c r="A662" s="24"/>
      <c r="B662"/>
      <c r="C662"/>
    </row>
    <row r="663" spans="1:3" x14ac:dyDescent="0.2">
      <c r="A663" s="24"/>
      <c r="B663"/>
      <c r="C663"/>
    </row>
    <row r="664" spans="1:3" x14ac:dyDescent="0.2">
      <c r="A664" s="24"/>
      <c r="B664"/>
      <c r="C664"/>
    </row>
    <row r="665" spans="1:3" x14ac:dyDescent="0.2">
      <c r="A665" s="24"/>
      <c r="B665"/>
      <c r="C665"/>
    </row>
    <row r="666" spans="1:3" x14ac:dyDescent="0.2">
      <c r="A666" s="24"/>
      <c r="B666"/>
      <c r="C666"/>
    </row>
    <row r="667" spans="1:3" x14ac:dyDescent="0.2">
      <c r="A667" s="24"/>
      <c r="B667"/>
      <c r="C667"/>
    </row>
    <row r="668" spans="1:3" x14ac:dyDescent="0.2">
      <c r="A668" s="24"/>
      <c r="B668"/>
      <c r="C668"/>
    </row>
    <row r="669" spans="1:3" x14ac:dyDescent="0.2">
      <c r="A669" s="24"/>
      <c r="B669"/>
      <c r="C669"/>
    </row>
    <row r="670" spans="1:3" x14ac:dyDescent="0.2">
      <c r="A670" s="24"/>
      <c r="B670"/>
      <c r="C670"/>
    </row>
    <row r="671" spans="1:3" x14ac:dyDescent="0.2">
      <c r="A671" s="24"/>
      <c r="B671"/>
      <c r="C671"/>
    </row>
    <row r="672" spans="1:3" x14ac:dyDescent="0.2">
      <c r="A672" s="24"/>
      <c r="B672"/>
      <c r="C672"/>
    </row>
    <row r="673" spans="1:3" x14ac:dyDescent="0.2">
      <c r="A673" s="24"/>
      <c r="B673"/>
      <c r="C673"/>
    </row>
    <row r="674" spans="1:3" x14ac:dyDescent="0.2">
      <c r="A674" s="24"/>
      <c r="B674"/>
      <c r="C674"/>
    </row>
    <row r="675" spans="1:3" x14ac:dyDescent="0.2">
      <c r="A675" s="24"/>
      <c r="B675"/>
      <c r="C675"/>
    </row>
    <row r="676" spans="1:3" x14ac:dyDescent="0.2">
      <c r="A676" s="24"/>
      <c r="B676"/>
      <c r="C676"/>
    </row>
    <row r="677" spans="1:3" x14ac:dyDescent="0.2">
      <c r="A677" s="24"/>
      <c r="B677"/>
      <c r="C677"/>
    </row>
    <row r="678" spans="1:3" x14ac:dyDescent="0.2">
      <c r="A678" s="24"/>
      <c r="B678"/>
      <c r="C678"/>
    </row>
    <row r="679" spans="1:3" x14ac:dyDescent="0.2">
      <c r="A679" s="24"/>
      <c r="B679"/>
      <c r="C679"/>
    </row>
    <row r="680" spans="1:3" x14ac:dyDescent="0.2">
      <c r="A680" s="24"/>
      <c r="B680"/>
      <c r="C680"/>
    </row>
    <row r="681" spans="1:3" x14ac:dyDescent="0.2">
      <c r="A681" s="24"/>
      <c r="B681"/>
      <c r="C681"/>
    </row>
    <row r="682" spans="1:3" x14ac:dyDescent="0.2">
      <c r="A682" s="24"/>
      <c r="B682"/>
      <c r="C682"/>
    </row>
    <row r="683" spans="1:3" x14ac:dyDescent="0.2">
      <c r="A683" s="24"/>
      <c r="B683"/>
      <c r="C683"/>
    </row>
    <row r="684" spans="1:3" x14ac:dyDescent="0.2">
      <c r="A684" s="24"/>
      <c r="B684"/>
      <c r="C684"/>
    </row>
    <row r="685" spans="1:3" x14ac:dyDescent="0.2">
      <c r="A685" s="24"/>
      <c r="B685"/>
      <c r="C685"/>
    </row>
    <row r="686" spans="1:3" x14ac:dyDescent="0.2">
      <c r="A686" s="24"/>
      <c r="B686"/>
      <c r="C686"/>
    </row>
    <row r="687" spans="1:3" x14ac:dyDescent="0.2">
      <c r="A687" s="24"/>
      <c r="B687"/>
      <c r="C687"/>
    </row>
    <row r="688" spans="1:3" x14ac:dyDescent="0.2">
      <c r="A688" s="24"/>
      <c r="B688"/>
      <c r="C688"/>
    </row>
    <row r="689" spans="1:3" x14ac:dyDescent="0.2">
      <c r="A689" s="24"/>
      <c r="B689"/>
      <c r="C689"/>
    </row>
    <row r="690" spans="1:3" x14ac:dyDescent="0.2">
      <c r="A690" s="24"/>
      <c r="B690"/>
      <c r="C690"/>
    </row>
    <row r="691" spans="1:3" x14ac:dyDescent="0.2">
      <c r="A691" s="24"/>
      <c r="B691"/>
      <c r="C691"/>
    </row>
    <row r="692" spans="1:3" x14ac:dyDescent="0.2">
      <c r="A692" s="24"/>
      <c r="B692"/>
      <c r="C692"/>
    </row>
    <row r="693" spans="1:3" x14ac:dyDescent="0.2">
      <c r="A693" s="24"/>
      <c r="B693"/>
      <c r="C693"/>
    </row>
    <row r="694" spans="1:3" x14ac:dyDescent="0.2">
      <c r="A694" s="24"/>
      <c r="B694"/>
      <c r="C694"/>
    </row>
    <row r="695" spans="1:3" x14ac:dyDescent="0.2">
      <c r="A695" s="24"/>
      <c r="B695"/>
      <c r="C695"/>
    </row>
    <row r="696" spans="1:3" x14ac:dyDescent="0.2">
      <c r="A696" s="24"/>
      <c r="B696"/>
      <c r="C696"/>
    </row>
    <row r="697" spans="1:3" x14ac:dyDescent="0.2">
      <c r="A697" s="24"/>
      <c r="B697"/>
      <c r="C697"/>
    </row>
    <row r="698" spans="1:3" x14ac:dyDescent="0.2">
      <c r="A698" s="24"/>
      <c r="B698"/>
      <c r="C698"/>
    </row>
    <row r="699" spans="1:3" x14ac:dyDescent="0.2">
      <c r="A699" s="24"/>
      <c r="B699"/>
      <c r="C699"/>
    </row>
    <row r="700" spans="1:3" x14ac:dyDescent="0.2">
      <c r="A700" s="24"/>
      <c r="B700"/>
      <c r="C700"/>
    </row>
    <row r="701" spans="1:3" x14ac:dyDescent="0.2">
      <c r="A701" s="24"/>
      <c r="B701"/>
      <c r="C701"/>
    </row>
    <row r="702" spans="1:3" x14ac:dyDescent="0.2">
      <c r="A702" s="24"/>
      <c r="B702"/>
      <c r="C702"/>
    </row>
    <row r="703" spans="1:3" x14ac:dyDescent="0.2">
      <c r="A703" s="24"/>
      <c r="B703"/>
      <c r="C703"/>
    </row>
    <row r="704" spans="1:3" x14ac:dyDescent="0.2">
      <c r="A704" s="24"/>
      <c r="B704"/>
      <c r="C704"/>
    </row>
    <row r="705" spans="1:3" x14ac:dyDescent="0.2">
      <c r="A705" s="24"/>
      <c r="B705"/>
      <c r="C705"/>
    </row>
    <row r="706" spans="1:3" x14ac:dyDescent="0.2">
      <c r="A706" s="24"/>
      <c r="B706"/>
      <c r="C706"/>
    </row>
    <row r="707" spans="1:3" x14ac:dyDescent="0.2">
      <c r="A707" s="24"/>
      <c r="B707"/>
      <c r="C707"/>
    </row>
    <row r="708" spans="1:3" x14ac:dyDescent="0.2">
      <c r="A708" s="24"/>
      <c r="B708"/>
      <c r="C708"/>
    </row>
    <row r="709" spans="1:3" x14ac:dyDescent="0.2">
      <c r="A709" s="24"/>
      <c r="B709"/>
      <c r="C709"/>
    </row>
    <row r="710" spans="1:3" x14ac:dyDescent="0.2">
      <c r="A710" s="24"/>
      <c r="B710"/>
      <c r="C710"/>
    </row>
    <row r="711" spans="1:3" x14ac:dyDescent="0.2">
      <c r="A711" s="24"/>
      <c r="B711"/>
      <c r="C711"/>
    </row>
    <row r="712" spans="1:3" x14ac:dyDescent="0.2">
      <c r="A712" s="24"/>
      <c r="B712"/>
      <c r="C712"/>
    </row>
    <row r="713" spans="1:3" x14ac:dyDescent="0.2">
      <c r="A713" s="24"/>
      <c r="B713"/>
      <c r="C713"/>
    </row>
    <row r="714" spans="1:3" x14ac:dyDescent="0.2">
      <c r="A714" s="24"/>
      <c r="B714"/>
      <c r="C714"/>
    </row>
    <row r="715" spans="1:3" x14ac:dyDescent="0.2">
      <c r="A715" s="24"/>
      <c r="B715"/>
      <c r="C715"/>
    </row>
    <row r="716" spans="1:3" x14ac:dyDescent="0.2">
      <c r="A716" s="24"/>
      <c r="B716"/>
      <c r="C716"/>
    </row>
    <row r="717" spans="1:3" x14ac:dyDescent="0.2">
      <c r="A717" s="24"/>
      <c r="B717"/>
      <c r="C717"/>
    </row>
    <row r="718" spans="1:3" x14ac:dyDescent="0.2">
      <c r="A718" s="24"/>
      <c r="B718"/>
      <c r="C718"/>
    </row>
    <row r="719" spans="1:3" x14ac:dyDescent="0.2">
      <c r="A719" s="24"/>
      <c r="B719"/>
      <c r="C719"/>
    </row>
    <row r="720" spans="1:3" x14ac:dyDescent="0.2">
      <c r="A720" s="24"/>
      <c r="B720"/>
      <c r="C720"/>
    </row>
    <row r="721" spans="1:3" x14ac:dyDescent="0.2">
      <c r="A721" s="24"/>
      <c r="B721"/>
      <c r="C721"/>
    </row>
    <row r="722" spans="1:3" x14ac:dyDescent="0.2">
      <c r="A722" s="24"/>
      <c r="B722"/>
      <c r="C722"/>
    </row>
    <row r="723" spans="1:3" x14ac:dyDescent="0.2">
      <c r="A723" s="24"/>
      <c r="B723"/>
      <c r="C723"/>
    </row>
    <row r="724" spans="1:3" x14ac:dyDescent="0.2">
      <c r="A724" s="24"/>
      <c r="B724"/>
      <c r="C724"/>
    </row>
    <row r="725" spans="1:3" x14ac:dyDescent="0.2">
      <c r="A725" s="24"/>
      <c r="B725"/>
      <c r="C725"/>
    </row>
    <row r="726" spans="1:3" x14ac:dyDescent="0.2">
      <c r="A726" s="24"/>
      <c r="B726"/>
      <c r="C726"/>
    </row>
    <row r="727" spans="1:3" x14ac:dyDescent="0.2">
      <c r="A727" s="24"/>
      <c r="B727"/>
      <c r="C727"/>
    </row>
    <row r="728" spans="1:3" x14ac:dyDescent="0.2">
      <c r="A728" s="24"/>
      <c r="B728"/>
      <c r="C728"/>
    </row>
    <row r="729" spans="1:3" x14ac:dyDescent="0.2">
      <c r="A729" s="24"/>
      <c r="B729"/>
      <c r="C729"/>
    </row>
    <row r="730" spans="1:3" x14ac:dyDescent="0.2">
      <c r="A730" s="24"/>
      <c r="B730"/>
      <c r="C730"/>
    </row>
    <row r="731" spans="1:3" x14ac:dyDescent="0.2">
      <c r="A731" s="24"/>
      <c r="B731"/>
      <c r="C731"/>
    </row>
    <row r="732" spans="1:3" x14ac:dyDescent="0.2">
      <c r="A732" s="24"/>
      <c r="B732"/>
      <c r="C732"/>
    </row>
    <row r="733" spans="1:3" x14ac:dyDescent="0.2">
      <c r="A733" s="24"/>
      <c r="B733"/>
      <c r="C733"/>
    </row>
    <row r="734" spans="1:3" x14ac:dyDescent="0.2">
      <c r="A734" s="24"/>
      <c r="B734"/>
      <c r="C734"/>
    </row>
    <row r="735" spans="1:3" x14ac:dyDescent="0.2">
      <c r="A735" s="24"/>
      <c r="B735"/>
      <c r="C735"/>
    </row>
    <row r="736" spans="1:3" x14ac:dyDescent="0.2">
      <c r="A736" s="24"/>
      <c r="B736"/>
      <c r="C736"/>
    </row>
    <row r="737" spans="1:3" x14ac:dyDescent="0.2">
      <c r="A737" s="24"/>
      <c r="B737"/>
      <c r="C737"/>
    </row>
    <row r="738" spans="1:3" x14ac:dyDescent="0.2">
      <c r="A738" s="24"/>
      <c r="B738"/>
      <c r="C738"/>
    </row>
    <row r="739" spans="1:3" x14ac:dyDescent="0.2">
      <c r="A739" s="24"/>
      <c r="B739"/>
      <c r="C739"/>
    </row>
    <row r="740" spans="1:3" x14ac:dyDescent="0.2">
      <c r="A740" s="24"/>
      <c r="B740"/>
      <c r="C740"/>
    </row>
    <row r="741" spans="1:3" x14ac:dyDescent="0.2">
      <c r="A741" s="24"/>
      <c r="B741"/>
      <c r="C741"/>
    </row>
    <row r="742" spans="1:3" x14ac:dyDescent="0.2">
      <c r="A742" s="24"/>
      <c r="B742"/>
      <c r="C742"/>
    </row>
    <row r="743" spans="1:3" x14ac:dyDescent="0.2">
      <c r="A743" s="24"/>
      <c r="B743"/>
      <c r="C743"/>
    </row>
    <row r="744" spans="1:3" x14ac:dyDescent="0.2">
      <c r="A744" s="24"/>
      <c r="B744"/>
      <c r="C744"/>
    </row>
    <row r="745" spans="1:3" x14ac:dyDescent="0.2">
      <c r="A745" s="24"/>
      <c r="B745"/>
      <c r="C745"/>
    </row>
    <row r="746" spans="1:3" x14ac:dyDescent="0.2">
      <c r="A746" s="24"/>
      <c r="B746"/>
      <c r="C746"/>
    </row>
    <row r="747" spans="1:3" x14ac:dyDescent="0.2">
      <c r="A747" s="24"/>
      <c r="B747"/>
      <c r="C747"/>
    </row>
    <row r="748" spans="1:3" x14ac:dyDescent="0.2">
      <c r="A748" s="24"/>
      <c r="B748"/>
      <c r="C748"/>
    </row>
    <row r="749" spans="1:3" x14ac:dyDescent="0.2">
      <c r="A749" s="24"/>
      <c r="B749"/>
      <c r="C749"/>
    </row>
    <row r="750" spans="1:3" x14ac:dyDescent="0.2">
      <c r="A750" s="24"/>
      <c r="B750"/>
      <c r="C750"/>
    </row>
    <row r="751" spans="1:3" x14ac:dyDescent="0.2">
      <c r="A751" s="24"/>
      <c r="B751"/>
      <c r="C751"/>
    </row>
    <row r="752" spans="1:3" x14ac:dyDescent="0.2">
      <c r="A752" s="24"/>
      <c r="B752"/>
      <c r="C752"/>
    </row>
    <row r="753" spans="1:3" x14ac:dyDescent="0.2">
      <c r="A753" s="24"/>
      <c r="B753"/>
      <c r="C753"/>
    </row>
    <row r="754" spans="1:3" x14ac:dyDescent="0.2">
      <c r="A754" s="24"/>
      <c r="B754"/>
      <c r="C754"/>
    </row>
    <row r="755" spans="1:3" x14ac:dyDescent="0.2">
      <c r="A755" s="24"/>
      <c r="B755"/>
      <c r="C755"/>
    </row>
    <row r="756" spans="1:3" x14ac:dyDescent="0.2">
      <c r="A756" s="24"/>
      <c r="B756"/>
      <c r="C756"/>
    </row>
    <row r="757" spans="1:3" x14ac:dyDescent="0.2">
      <c r="A757" s="24"/>
      <c r="B757"/>
      <c r="C757"/>
    </row>
    <row r="758" spans="1:3" x14ac:dyDescent="0.2">
      <c r="A758" s="24"/>
      <c r="B758"/>
      <c r="C758"/>
    </row>
    <row r="759" spans="1:3" x14ac:dyDescent="0.2">
      <c r="A759" s="24"/>
      <c r="B759"/>
      <c r="C759"/>
    </row>
    <row r="760" spans="1:3" x14ac:dyDescent="0.2">
      <c r="A760" s="24"/>
      <c r="B760"/>
      <c r="C760"/>
    </row>
    <row r="761" spans="1:3" x14ac:dyDescent="0.2">
      <c r="A761" s="24"/>
      <c r="B761"/>
      <c r="C761"/>
    </row>
    <row r="762" spans="1:3" x14ac:dyDescent="0.2">
      <c r="A762" s="24"/>
      <c r="B762"/>
      <c r="C762"/>
    </row>
    <row r="763" spans="1:3" x14ac:dyDescent="0.2">
      <c r="A763" s="24"/>
      <c r="B763"/>
      <c r="C763"/>
    </row>
    <row r="764" spans="1:3" x14ac:dyDescent="0.2">
      <c r="A764" s="24"/>
      <c r="B764"/>
      <c r="C764"/>
    </row>
    <row r="765" spans="1:3" x14ac:dyDescent="0.2">
      <c r="A765" s="24"/>
      <c r="B765"/>
      <c r="C765"/>
    </row>
    <row r="766" spans="1:3" x14ac:dyDescent="0.2">
      <c r="A766" s="24"/>
      <c r="B766"/>
      <c r="C766"/>
    </row>
    <row r="767" spans="1:3" x14ac:dyDescent="0.2">
      <c r="A767" s="24"/>
      <c r="B767"/>
      <c r="C767"/>
    </row>
    <row r="768" spans="1:3" x14ac:dyDescent="0.2">
      <c r="A768" s="24"/>
      <c r="B768"/>
      <c r="C768"/>
    </row>
    <row r="769" spans="1:3" x14ac:dyDescent="0.2">
      <c r="A769" s="24"/>
      <c r="B769"/>
      <c r="C769"/>
    </row>
    <row r="770" spans="1:3" x14ac:dyDescent="0.2">
      <c r="A770" s="24"/>
      <c r="B770"/>
      <c r="C770"/>
    </row>
    <row r="771" spans="1:3" x14ac:dyDescent="0.2">
      <c r="A771" s="24"/>
      <c r="B771"/>
      <c r="C771"/>
    </row>
    <row r="772" spans="1:3" x14ac:dyDescent="0.2">
      <c r="A772" s="24"/>
      <c r="B772"/>
      <c r="C772"/>
    </row>
    <row r="773" spans="1:3" x14ac:dyDescent="0.2">
      <c r="A773" s="24"/>
      <c r="B773"/>
      <c r="C773"/>
    </row>
    <row r="774" spans="1:3" x14ac:dyDescent="0.2">
      <c r="A774" s="24"/>
      <c r="B774"/>
      <c r="C774"/>
    </row>
    <row r="775" spans="1:3" x14ac:dyDescent="0.2">
      <c r="A775" s="24"/>
      <c r="B775"/>
      <c r="C775"/>
    </row>
    <row r="776" spans="1:3" x14ac:dyDescent="0.2">
      <c r="A776" s="24"/>
      <c r="B776"/>
      <c r="C776"/>
    </row>
    <row r="777" spans="1:3" x14ac:dyDescent="0.2">
      <c r="A777" s="24"/>
      <c r="B777"/>
      <c r="C777"/>
    </row>
    <row r="778" spans="1:3" x14ac:dyDescent="0.2">
      <c r="A778" s="24"/>
      <c r="B778"/>
      <c r="C778"/>
    </row>
    <row r="779" spans="1:3" x14ac:dyDescent="0.2">
      <c r="A779" s="24"/>
      <c r="B779"/>
      <c r="C779"/>
    </row>
    <row r="780" spans="1:3" x14ac:dyDescent="0.2">
      <c r="A780" s="24"/>
      <c r="B780"/>
      <c r="C780"/>
    </row>
    <row r="781" spans="1:3" x14ac:dyDescent="0.2">
      <c r="A781" s="24"/>
      <c r="B781"/>
      <c r="C781"/>
    </row>
    <row r="782" spans="1:3" x14ac:dyDescent="0.2">
      <c r="A782" s="24"/>
      <c r="B782"/>
      <c r="C782"/>
    </row>
    <row r="783" spans="1:3" x14ac:dyDescent="0.2">
      <c r="A783" s="24"/>
      <c r="B783"/>
      <c r="C783"/>
    </row>
    <row r="784" spans="1:3" x14ac:dyDescent="0.2">
      <c r="A784" s="24"/>
      <c r="B784"/>
      <c r="C784"/>
    </row>
    <row r="785" spans="1:3" x14ac:dyDescent="0.2">
      <c r="A785" s="24"/>
      <c r="B785"/>
      <c r="C785"/>
    </row>
    <row r="786" spans="1:3" x14ac:dyDescent="0.2">
      <c r="A786" s="24"/>
      <c r="B786"/>
      <c r="C786"/>
    </row>
    <row r="787" spans="1:3" x14ac:dyDescent="0.2">
      <c r="A787" s="24"/>
      <c r="B787"/>
      <c r="C787"/>
    </row>
    <row r="788" spans="1:3" x14ac:dyDescent="0.2">
      <c r="A788" s="24"/>
      <c r="B788"/>
      <c r="C788"/>
    </row>
    <row r="789" spans="1:3" x14ac:dyDescent="0.2">
      <c r="A789" s="24"/>
      <c r="B789"/>
      <c r="C789"/>
    </row>
    <row r="790" spans="1:3" x14ac:dyDescent="0.2">
      <c r="A790" s="24"/>
      <c r="B790"/>
      <c r="C790"/>
    </row>
    <row r="791" spans="1:3" x14ac:dyDescent="0.2">
      <c r="A791" s="24"/>
      <c r="B791"/>
      <c r="C791"/>
    </row>
    <row r="792" spans="1:3" x14ac:dyDescent="0.2">
      <c r="A792" s="24"/>
      <c r="B792"/>
      <c r="C792"/>
    </row>
    <row r="793" spans="1:3" x14ac:dyDescent="0.2">
      <c r="A793" s="24"/>
      <c r="B793"/>
      <c r="C793"/>
    </row>
    <row r="794" spans="1:3" x14ac:dyDescent="0.2">
      <c r="A794" s="24"/>
      <c r="B794"/>
      <c r="C794"/>
    </row>
    <row r="795" spans="1:3" x14ac:dyDescent="0.2">
      <c r="A795" s="24"/>
      <c r="B795"/>
      <c r="C795"/>
    </row>
    <row r="796" spans="1:3" x14ac:dyDescent="0.2">
      <c r="A796" s="24"/>
      <c r="B796"/>
      <c r="C796"/>
    </row>
    <row r="797" spans="1:3" x14ac:dyDescent="0.2">
      <c r="A797" s="24"/>
      <c r="B797"/>
      <c r="C797"/>
    </row>
    <row r="798" spans="1:3" x14ac:dyDescent="0.2">
      <c r="A798" s="24"/>
      <c r="B798"/>
      <c r="C798"/>
    </row>
    <row r="799" spans="1:3" x14ac:dyDescent="0.2">
      <c r="A799" s="24"/>
      <c r="B799"/>
      <c r="C799"/>
    </row>
    <row r="800" spans="1:3" x14ac:dyDescent="0.2">
      <c r="A800" s="24"/>
      <c r="B800"/>
      <c r="C800"/>
    </row>
    <row r="801" spans="1:3" x14ac:dyDescent="0.2">
      <c r="A801" s="24"/>
      <c r="B801"/>
      <c r="C801"/>
    </row>
    <row r="802" spans="1:3" x14ac:dyDescent="0.2">
      <c r="A802" s="24"/>
      <c r="B802"/>
      <c r="C802"/>
    </row>
    <row r="803" spans="1:3" x14ac:dyDescent="0.2">
      <c r="A803" s="24"/>
      <c r="B803"/>
      <c r="C803"/>
    </row>
    <row r="804" spans="1:3" x14ac:dyDescent="0.2">
      <c r="A804" s="24"/>
      <c r="B804"/>
      <c r="C804"/>
    </row>
    <row r="805" spans="1:3" x14ac:dyDescent="0.2">
      <c r="A805" s="24"/>
      <c r="B805"/>
      <c r="C805"/>
    </row>
    <row r="806" spans="1:3" x14ac:dyDescent="0.2">
      <c r="A806" s="24"/>
      <c r="B806"/>
      <c r="C806"/>
    </row>
    <row r="807" spans="1:3" x14ac:dyDescent="0.2">
      <c r="A807" s="24"/>
      <c r="B807"/>
      <c r="C807"/>
    </row>
    <row r="808" spans="1:3" x14ac:dyDescent="0.2">
      <c r="A808" s="24"/>
      <c r="B808"/>
      <c r="C808"/>
    </row>
    <row r="809" spans="1:3" x14ac:dyDescent="0.2">
      <c r="A809" s="24"/>
      <c r="B809"/>
      <c r="C809"/>
    </row>
    <row r="810" spans="1:3" x14ac:dyDescent="0.2">
      <c r="A810" s="24"/>
      <c r="B810"/>
      <c r="C810"/>
    </row>
    <row r="811" spans="1:3" x14ac:dyDescent="0.2">
      <c r="A811" s="24"/>
      <c r="B811"/>
      <c r="C811"/>
    </row>
    <row r="812" spans="1:3" x14ac:dyDescent="0.2">
      <c r="A812" s="24"/>
      <c r="B812"/>
      <c r="C812"/>
    </row>
    <row r="813" spans="1:3" x14ac:dyDescent="0.2">
      <c r="A813" s="24"/>
      <c r="B813"/>
      <c r="C813"/>
    </row>
    <row r="814" spans="1:3" x14ac:dyDescent="0.2">
      <c r="A814" s="24"/>
      <c r="B814"/>
      <c r="C814"/>
    </row>
    <row r="815" spans="1:3" x14ac:dyDescent="0.2">
      <c r="A815" s="24"/>
      <c r="B815"/>
      <c r="C815"/>
    </row>
    <row r="816" spans="1:3" x14ac:dyDescent="0.2">
      <c r="A816" s="24"/>
      <c r="B816"/>
      <c r="C816"/>
    </row>
    <row r="817" spans="1:3" x14ac:dyDescent="0.2">
      <c r="A817" s="24"/>
      <c r="B817"/>
      <c r="C817"/>
    </row>
    <row r="818" spans="1:3" x14ac:dyDescent="0.2">
      <c r="A818" s="24"/>
      <c r="B818"/>
      <c r="C818"/>
    </row>
    <row r="819" spans="1:3" x14ac:dyDescent="0.2">
      <c r="A819" s="24"/>
      <c r="B819"/>
      <c r="C819"/>
    </row>
    <row r="820" spans="1:3" x14ac:dyDescent="0.2">
      <c r="A820" s="24"/>
      <c r="B820"/>
      <c r="C820"/>
    </row>
    <row r="821" spans="1:3" x14ac:dyDescent="0.2">
      <c r="A821" s="24"/>
      <c r="B821"/>
      <c r="C821"/>
    </row>
    <row r="822" spans="1:3" x14ac:dyDescent="0.2">
      <c r="A822" s="24"/>
      <c r="B822"/>
      <c r="C822"/>
    </row>
    <row r="823" spans="1:3" x14ac:dyDescent="0.2">
      <c r="A823" s="24"/>
      <c r="B823"/>
      <c r="C823"/>
    </row>
    <row r="824" spans="1:3" x14ac:dyDescent="0.2">
      <c r="A824" s="24"/>
      <c r="B824"/>
      <c r="C824"/>
    </row>
    <row r="825" spans="1:3" x14ac:dyDescent="0.2">
      <c r="A825" s="24"/>
      <c r="B825"/>
      <c r="C825"/>
    </row>
    <row r="826" spans="1:3" x14ac:dyDescent="0.2">
      <c r="A826" s="24"/>
      <c r="B826"/>
      <c r="C826"/>
    </row>
    <row r="827" spans="1:3" x14ac:dyDescent="0.2">
      <c r="A827" s="24"/>
      <c r="B827"/>
      <c r="C827"/>
    </row>
    <row r="828" spans="1:3" x14ac:dyDescent="0.2">
      <c r="A828" s="24"/>
      <c r="B828"/>
      <c r="C828"/>
    </row>
    <row r="829" spans="1:3" x14ac:dyDescent="0.2">
      <c r="A829" s="24"/>
      <c r="B829"/>
      <c r="C829"/>
    </row>
    <row r="830" spans="1:3" x14ac:dyDescent="0.2">
      <c r="A830" s="24"/>
      <c r="B830"/>
      <c r="C830"/>
    </row>
    <row r="831" spans="1:3" x14ac:dyDescent="0.2">
      <c r="A831" s="24"/>
      <c r="B831"/>
      <c r="C831"/>
    </row>
    <row r="832" spans="1:3" x14ac:dyDescent="0.2">
      <c r="A832" s="24"/>
      <c r="B832"/>
      <c r="C832"/>
    </row>
    <row r="833" spans="1:3" x14ac:dyDescent="0.2">
      <c r="A833" s="24"/>
      <c r="B833"/>
      <c r="C833"/>
    </row>
    <row r="834" spans="1:3" x14ac:dyDescent="0.2">
      <c r="A834" s="24"/>
      <c r="B834"/>
      <c r="C834"/>
    </row>
    <row r="835" spans="1:3" x14ac:dyDescent="0.2">
      <c r="A835" s="24"/>
      <c r="B835"/>
      <c r="C835"/>
    </row>
    <row r="836" spans="1:3" x14ac:dyDescent="0.2">
      <c r="A836" s="24"/>
      <c r="B836"/>
      <c r="C836"/>
    </row>
    <row r="837" spans="1:3" x14ac:dyDescent="0.2">
      <c r="A837" s="24"/>
      <c r="B837"/>
      <c r="C837"/>
    </row>
    <row r="838" spans="1:3" x14ac:dyDescent="0.2">
      <c r="A838" s="24"/>
      <c r="B838"/>
      <c r="C838"/>
    </row>
    <row r="839" spans="1:3" x14ac:dyDescent="0.2">
      <c r="A839" s="24"/>
      <c r="B839"/>
      <c r="C839"/>
    </row>
    <row r="840" spans="1:3" x14ac:dyDescent="0.2">
      <c r="A840" s="24"/>
      <c r="B840"/>
      <c r="C840"/>
    </row>
    <row r="841" spans="1:3" x14ac:dyDescent="0.2">
      <c r="A841" s="24"/>
      <c r="B841"/>
      <c r="C841"/>
    </row>
    <row r="842" spans="1:3" x14ac:dyDescent="0.2">
      <c r="A842" s="24"/>
      <c r="B842"/>
      <c r="C842"/>
    </row>
    <row r="843" spans="1:3" x14ac:dyDescent="0.2">
      <c r="A843" s="24"/>
      <c r="B843"/>
      <c r="C843"/>
    </row>
    <row r="844" spans="1:3" x14ac:dyDescent="0.2">
      <c r="A844" s="24"/>
      <c r="B844"/>
      <c r="C844"/>
    </row>
    <row r="845" spans="1:3" x14ac:dyDescent="0.2">
      <c r="A845" s="24"/>
      <c r="B845"/>
      <c r="C845"/>
    </row>
    <row r="846" spans="1:3" x14ac:dyDescent="0.2">
      <c r="A846" s="24"/>
      <c r="B846"/>
      <c r="C846"/>
    </row>
    <row r="847" spans="1:3" x14ac:dyDescent="0.2">
      <c r="A847" s="24"/>
      <c r="B847"/>
      <c r="C847"/>
    </row>
    <row r="848" spans="1:3" x14ac:dyDescent="0.2">
      <c r="A848" s="24"/>
      <c r="B848"/>
      <c r="C848"/>
    </row>
    <row r="849" spans="1:3" x14ac:dyDescent="0.2">
      <c r="A849" s="24"/>
      <c r="B849"/>
      <c r="C849"/>
    </row>
    <row r="850" spans="1:3" x14ac:dyDescent="0.2">
      <c r="A850" s="24"/>
      <c r="B850"/>
      <c r="C850"/>
    </row>
    <row r="851" spans="1:3" x14ac:dyDescent="0.2">
      <c r="A851" s="24"/>
      <c r="B851"/>
      <c r="C851"/>
    </row>
    <row r="852" spans="1:3" x14ac:dyDescent="0.2">
      <c r="A852" s="24"/>
      <c r="B852"/>
      <c r="C852"/>
    </row>
    <row r="853" spans="1:3" x14ac:dyDescent="0.2">
      <c r="A853" s="24"/>
      <c r="B853"/>
      <c r="C853"/>
    </row>
    <row r="854" spans="1:3" x14ac:dyDescent="0.2">
      <c r="A854" s="24"/>
      <c r="B854"/>
      <c r="C854"/>
    </row>
    <row r="855" spans="1:3" x14ac:dyDescent="0.2">
      <c r="A855" s="24"/>
      <c r="B855"/>
      <c r="C855"/>
    </row>
    <row r="856" spans="1:3" x14ac:dyDescent="0.2">
      <c r="A856" s="24"/>
      <c r="B856"/>
      <c r="C856"/>
    </row>
    <row r="857" spans="1:3" x14ac:dyDescent="0.2">
      <c r="A857" s="24"/>
      <c r="B857"/>
      <c r="C857"/>
    </row>
    <row r="858" spans="1:3" x14ac:dyDescent="0.2">
      <c r="A858" s="24"/>
      <c r="B858"/>
      <c r="C858"/>
    </row>
    <row r="859" spans="1:3" x14ac:dyDescent="0.2">
      <c r="A859" s="24"/>
      <c r="B859"/>
      <c r="C859"/>
    </row>
    <row r="860" spans="1:3" x14ac:dyDescent="0.2">
      <c r="A860" s="24"/>
      <c r="B860"/>
      <c r="C860"/>
    </row>
    <row r="861" spans="1:3" x14ac:dyDescent="0.2">
      <c r="A861" s="24"/>
      <c r="B861"/>
      <c r="C861"/>
    </row>
    <row r="862" spans="1:3" x14ac:dyDescent="0.2">
      <c r="A862" s="24"/>
      <c r="B862"/>
      <c r="C862"/>
    </row>
    <row r="863" spans="1:3" x14ac:dyDescent="0.2">
      <c r="A863" s="24"/>
      <c r="B863"/>
      <c r="C863"/>
    </row>
    <row r="864" spans="1:3" x14ac:dyDescent="0.2">
      <c r="A864" s="24"/>
      <c r="B864"/>
      <c r="C864"/>
    </row>
    <row r="865" spans="1:3" x14ac:dyDescent="0.2">
      <c r="A865" s="24"/>
      <c r="B865"/>
      <c r="C865"/>
    </row>
    <row r="866" spans="1:3" x14ac:dyDescent="0.2">
      <c r="A866" s="24"/>
      <c r="B866"/>
      <c r="C866"/>
    </row>
    <row r="867" spans="1:3" x14ac:dyDescent="0.2">
      <c r="A867" s="24"/>
      <c r="B867"/>
      <c r="C867"/>
    </row>
    <row r="868" spans="1:3" x14ac:dyDescent="0.2">
      <c r="A868" s="24"/>
      <c r="B868"/>
      <c r="C868"/>
    </row>
    <row r="869" spans="1:3" x14ac:dyDescent="0.2">
      <c r="A869" s="24"/>
      <c r="B869"/>
      <c r="C869"/>
    </row>
    <row r="870" spans="1:3" x14ac:dyDescent="0.2">
      <c r="A870" s="24"/>
      <c r="B870"/>
      <c r="C870"/>
    </row>
    <row r="871" spans="1:3" x14ac:dyDescent="0.2">
      <c r="A871" s="24"/>
      <c r="B871"/>
      <c r="C871"/>
    </row>
    <row r="872" spans="1:3" x14ac:dyDescent="0.2">
      <c r="A872" s="24"/>
      <c r="B872"/>
      <c r="C872"/>
    </row>
    <row r="873" spans="1:3" x14ac:dyDescent="0.2">
      <c r="A873" s="24"/>
      <c r="B873"/>
      <c r="C873"/>
    </row>
    <row r="874" spans="1:3" x14ac:dyDescent="0.2">
      <c r="A874" s="24"/>
      <c r="B874"/>
      <c r="C874"/>
    </row>
    <row r="875" spans="1:3" x14ac:dyDescent="0.2">
      <c r="A875" s="24"/>
      <c r="B875"/>
      <c r="C875"/>
    </row>
    <row r="876" spans="1:3" x14ac:dyDescent="0.2">
      <c r="A876" s="24"/>
      <c r="B876"/>
      <c r="C876"/>
    </row>
    <row r="877" spans="1:3" x14ac:dyDescent="0.2">
      <c r="A877" s="24"/>
      <c r="B877"/>
      <c r="C877"/>
    </row>
    <row r="878" spans="1:3" x14ac:dyDescent="0.2">
      <c r="A878" s="24"/>
      <c r="B878"/>
      <c r="C878"/>
    </row>
    <row r="879" spans="1:3" x14ac:dyDescent="0.2">
      <c r="A879" s="24"/>
      <c r="B879"/>
      <c r="C879"/>
    </row>
    <row r="880" spans="1:3" x14ac:dyDescent="0.2">
      <c r="A880" s="24"/>
      <c r="B880"/>
      <c r="C880"/>
    </row>
    <row r="881" spans="1:3" x14ac:dyDescent="0.2">
      <c r="A881" s="24"/>
      <c r="B881"/>
      <c r="C881"/>
    </row>
    <row r="882" spans="1:3" x14ac:dyDescent="0.2">
      <c r="A882" s="24"/>
      <c r="B882"/>
      <c r="C882"/>
    </row>
    <row r="883" spans="1:3" x14ac:dyDescent="0.2">
      <c r="A883" s="24"/>
      <c r="B883"/>
      <c r="C883"/>
    </row>
    <row r="884" spans="1:3" x14ac:dyDescent="0.2">
      <c r="A884" s="24"/>
      <c r="B884"/>
      <c r="C884"/>
    </row>
    <row r="885" spans="1:3" x14ac:dyDescent="0.2">
      <c r="A885" s="24"/>
      <c r="B885"/>
      <c r="C885"/>
    </row>
    <row r="886" spans="1:3" x14ac:dyDescent="0.2">
      <c r="A886" s="24"/>
      <c r="B886"/>
      <c r="C886"/>
    </row>
    <row r="887" spans="1:3" x14ac:dyDescent="0.2">
      <c r="A887" s="24"/>
      <c r="B887"/>
      <c r="C887"/>
    </row>
    <row r="888" spans="1:3" x14ac:dyDescent="0.2">
      <c r="A888" s="24"/>
      <c r="B888"/>
      <c r="C888"/>
    </row>
    <row r="889" spans="1:3" x14ac:dyDescent="0.2">
      <c r="A889" s="24"/>
      <c r="B889"/>
      <c r="C889"/>
    </row>
    <row r="890" spans="1:3" x14ac:dyDescent="0.2">
      <c r="A890" s="24"/>
      <c r="B890"/>
      <c r="C890"/>
    </row>
    <row r="891" spans="1:3" x14ac:dyDescent="0.2">
      <c r="A891" s="24"/>
      <c r="B891"/>
      <c r="C891"/>
    </row>
    <row r="892" spans="1:3" x14ac:dyDescent="0.2">
      <c r="A892" s="24"/>
      <c r="B892"/>
      <c r="C892"/>
    </row>
    <row r="893" spans="1:3" x14ac:dyDescent="0.2">
      <c r="A893" s="24"/>
      <c r="B893"/>
      <c r="C893"/>
    </row>
    <row r="894" spans="1:3" x14ac:dyDescent="0.2">
      <c r="A894" s="24"/>
      <c r="B894"/>
      <c r="C894"/>
    </row>
    <row r="895" spans="1:3" x14ac:dyDescent="0.2">
      <c r="A895" s="24"/>
      <c r="B895"/>
      <c r="C895"/>
    </row>
    <row r="896" spans="1:3" x14ac:dyDescent="0.2">
      <c r="A896" s="24"/>
      <c r="B896"/>
      <c r="C896"/>
    </row>
    <row r="897" spans="1:3" x14ac:dyDescent="0.2">
      <c r="A897" s="24"/>
      <c r="B897"/>
      <c r="C897"/>
    </row>
    <row r="898" spans="1:3" x14ac:dyDescent="0.2">
      <c r="A898" s="24"/>
      <c r="B898"/>
      <c r="C898"/>
    </row>
    <row r="899" spans="1:3" x14ac:dyDescent="0.2">
      <c r="A899" s="24"/>
      <c r="B899"/>
      <c r="C899"/>
    </row>
    <row r="900" spans="1:3" x14ac:dyDescent="0.2">
      <c r="A900" s="24"/>
      <c r="B900"/>
      <c r="C900"/>
    </row>
    <row r="901" spans="1:3" x14ac:dyDescent="0.2">
      <c r="A901" s="24"/>
      <c r="B901"/>
      <c r="C901"/>
    </row>
    <row r="902" spans="1:3" x14ac:dyDescent="0.2">
      <c r="A902" s="24"/>
      <c r="B902"/>
      <c r="C902"/>
    </row>
    <row r="903" spans="1:3" x14ac:dyDescent="0.2">
      <c r="A903" s="24"/>
      <c r="B903"/>
      <c r="C903"/>
    </row>
    <row r="904" spans="1:3" x14ac:dyDescent="0.2">
      <c r="A904" s="24"/>
      <c r="B904"/>
      <c r="C904"/>
    </row>
    <row r="905" spans="1:3" x14ac:dyDescent="0.2">
      <c r="A905" s="24"/>
      <c r="B905"/>
      <c r="C905"/>
    </row>
    <row r="906" spans="1:3" x14ac:dyDescent="0.2">
      <c r="A906" s="24"/>
      <c r="B906"/>
      <c r="C906"/>
    </row>
    <row r="907" spans="1:3" x14ac:dyDescent="0.2">
      <c r="A907" s="24"/>
      <c r="B907"/>
      <c r="C907"/>
    </row>
    <row r="908" spans="1:3" x14ac:dyDescent="0.2">
      <c r="A908" s="24"/>
      <c r="B908"/>
      <c r="C908"/>
    </row>
    <row r="909" spans="1:3" x14ac:dyDescent="0.2">
      <c r="A909" s="24"/>
      <c r="B909"/>
      <c r="C909"/>
    </row>
    <row r="910" spans="1:3" x14ac:dyDescent="0.2">
      <c r="A910" s="24"/>
      <c r="B910"/>
      <c r="C910"/>
    </row>
    <row r="911" spans="1:3" x14ac:dyDescent="0.2">
      <c r="A911" s="24"/>
      <c r="B911"/>
      <c r="C911"/>
    </row>
    <row r="912" spans="1:3" x14ac:dyDescent="0.2">
      <c r="A912" s="24"/>
      <c r="B912"/>
      <c r="C912"/>
    </row>
    <row r="913" spans="1:3" x14ac:dyDescent="0.2">
      <c r="A913" s="24"/>
      <c r="B913"/>
      <c r="C913"/>
    </row>
    <row r="914" spans="1:3" x14ac:dyDescent="0.2">
      <c r="A914" s="24"/>
      <c r="B914"/>
      <c r="C914"/>
    </row>
    <row r="915" spans="1:3" x14ac:dyDescent="0.2">
      <c r="A915" s="24"/>
      <c r="B915"/>
      <c r="C915"/>
    </row>
    <row r="916" spans="1:3" x14ac:dyDescent="0.2">
      <c r="A916" s="24"/>
      <c r="B916"/>
      <c r="C916"/>
    </row>
    <row r="917" spans="1:3" x14ac:dyDescent="0.2">
      <c r="A917" s="24"/>
      <c r="B917"/>
      <c r="C917"/>
    </row>
    <row r="918" spans="1:3" x14ac:dyDescent="0.2">
      <c r="A918" s="24"/>
      <c r="B918"/>
      <c r="C918"/>
    </row>
    <row r="919" spans="1:3" x14ac:dyDescent="0.2">
      <c r="A919" s="24"/>
      <c r="B919"/>
      <c r="C919"/>
    </row>
    <row r="920" spans="1:3" x14ac:dyDescent="0.2">
      <c r="A920" s="24"/>
      <c r="B920"/>
      <c r="C920"/>
    </row>
    <row r="921" spans="1:3" x14ac:dyDescent="0.2">
      <c r="A921" s="24"/>
      <c r="B921"/>
      <c r="C921"/>
    </row>
    <row r="922" spans="1:3" x14ac:dyDescent="0.2">
      <c r="A922" s="24"/>
      <c r="B922"/>
      <c r="C922"/>
    </row>
    <row r="923" spans="1:3" x14ac:dyDescent="0.2">
      <c r="A923" s="24"/>
      <c r="B923"/>
      <c r="C923"/>
    </row>
    <row r="924" spans="1:3" x14ac:dyDescent="0.2">
      <c r="A924" s="24"/>
      <c r="B924"/>
      <c r="C924"/>
    </row>
    <row r="925" spans="1:3" x14ac:dyDescent="0.2">
      <c r="A925" s="24"/>
      <c r="B925"/>
      <c r="C925"/>
    </row>
    <row r="926" spans="1:3" x14ac:dyDescent="0.2">
      <c r="A926" s="24"/>
      <c r="B926"/>
      <c r="C926"/>
    </row>
    <row r="927" spans="1:3" x14ac:dyDescent="0.2">
      <c r="A927" s="24"/>
      <c r="B927"/>
      <c r="C927"/>
    </row>
    <row r="928" spans="1:3" x14ac:dyDescent="0.2">
      <c r="A928" s="24"/>
      <c r="B928"/>
      <c r="C928"/>
    </row>
    <row r="929" spans="1:3" x14ac:dyDescent="0.2">
      <c r="A929" s="24"/>
      <c r="B929"/>
      <c r="C929"/>
    </row>
    <row r="930" spans="1:3" x14ac:dyDescent="0.2">
      <c r="A930" s="24"/>
      <c r="B930"/>
      <c r="C930"/>
    </row>
    <row r="931" spans="1:3" x14ac:dyDescent="0.2">
      <c r="A931" s="24"/>
      <c r="B931"/>
      <c r="C931"/>
    </row>
    <row r="932" spans="1:3" x14ac:dyDescent="0.2">
      <c r="A932" s="24"/>
      <c r="B932"/>
      <c r="C932"/>
    </row>
    <row r="933" spans="1:3" x14ac:dyDescent="0.2">
      <c r="A933" s="24"/>
      <c r="B933"/>
      <c r="C933"/>
    </row>
    <row r="934" spans="1:3" x14ac:dyDescent="0.2">
      <c r="A934" s="24"/>
      <c r="B934"/>
      <c r="C934"/>
    </row>
    <row r="935" spans="1:3" x14ac:dyDescent="0.2">
      <c r="A935" s="24"/>
      <c r="B935"/>
      <c r="C935"/>
    </row>
    <row r="936" spans="1:3" x14ac:dyDescent="0.2">
      <c r="A936" s="24"/>
      <c r="B936"/>
      <c r="C936"/>
    </row>
    <row r="937" spans="1:3" x14ac:dyDescent="0.2">
      <c r="A937" s="24"/>
      <c r="B937"/>
      <c r="C937"/>
    </row>
    <row r="938" spans="1:3" x14ac:dyDescent="0.2">
      <c r="A938" s="24"/>
      <c r="B938"/>
      <c r="C938"/>
    </row>
    <row r="939" spans="1:3" x14ac:dyDescent="0.2">
      <c r="A939" s="24"/>
      <c r="B939"/>
      <c r="C939"/>
    </row>
    <row r="940" spans="1:3" x14ac:dyDescent="0.2">
      <c r="A940" s="24"/>
      <c r="B940"/>
      <c r="C940"/>
    </row>
    <row r="941" spans="1:3" x14ac:dyDescent="0.2">
      <c r="A941" s="24"/>
      <c r="B941"/>
      <c r="C941"/>
    </row>
    <row r="942" spans="1:3" x14ac:dyDescent="0.2">
      <c r="A942" s="24"/>
      <c r="B942"/>
      <c r="C942"/>
    </row>
    <row r="943" spans="1:3" x14ac:dyDescent="0.2">
      <c r="A943" s="24"/>
      <c r="B943"/>
      <c r="C943"/>
    </row>
    <row r="944" spans="1:3" x14ac:dyDescent="0.2">
      <c r="A944" s="24"/>
      <c r="B944"/>
      <c r="C944"/>
    </row>
    <row r="945" spans="1:3" x14ac:dyDescent="0.2">
      <c r="A945" s="24"/>
      <c r="B945"/>
      <c r="C945"/>
    </row>
    <row r="946" spans="1:3" x14ac:dyDescent="0.2">
      <c r="A946" s="24"/>
      <c r="B946"/>
      <c r="C946"/>
    </row>
    <row r="947" spans="1:3" x14ac:dyDescent="0.2">
      <c r="A947" s="24"/>
      <c r="B947"/>
      <c r="C947"/>
    </row>
    <row r="948" spans="1:3" x14ac:dyDescent="0.2">
      <c r="A948" s="24"/>
      <c r="B948"/>
      <c r="C948"/>
    </row>
    <row r="949" spans="1:3" x14ac:dyDescent="0.2">
      <c r="A949" s="24"/>
      <c r="B949"/>
      <c r="C949"/>
    </row>
    <row r="950" spans="1:3" x14ac:dyDescent="0.2">
      <c r="A950" s="24"/>
      <c r="B950"/>
      <c r="C950"/>
    </row>
    <row r="951" spans="1:3" x14ac:dyDescent="0.2">
      <c r="A951" s="24"/>
      <c r="B951"/>
      <c r="C951"/>
    </row>
    <row r="952" spans="1:3" x14ac:dyDescent="0.2">
      <c r="A952" s="24"/>
      <c r="B952"/>
      <c r="C952"/>
    </row>
    <row r="953" spans="1:3" x14ac:dyDescent="0.2">
      <c r="A953" s="24"/>
      <c r="B953"/>
      <c r="C953"/>
    </row>
    <row r="954" spans="1:3" x14ac:dyDescent="0.2">
      <c r="A954" s="24"/>
      <c r="B954"/>
      <c r="C954"/>
    </row>
    <row r="955" spans="1:3" x14ac:dyDescent="0.2">
      <c r="A955" s="24"/>
      <c r="B955"/>
      <c r="C955"/>
    </row>
    <row r="956" spans="1:3" x14ac:dyDescent="0.2">
      <c r="A956" s="24"/>
      <c r="B956"/>
      <c r="C956"/>
    </row>
    <row r="957" spans="1:3" x14ac:dyDescent="0.2">
      <c r="A957" s="24"/>
      <c r="B957"/>
      <c r="C957"/>
    </row>
    <row r="958" spans="1:3" x14ac:dyDescent="0.2">
      <c r="A958" s="24"/>
      <c r="B958"/>
      <c r="C958"/>
    </row>
    <row r="959" spans="1:3" x14ac:dyDescent="0.2">
      <c r="A959" s="24"/>
      <c r="B959"/>
      <c r="C959"/>
    </row>
    <row r="960" spans="1:3" x14ac:dyDescent="0.2">
      <c r="A960" s="24"/>
      <c r="B960"/>
      <c r="C960"/>
    </row>
    <row r="961" spans="1:3" x14ac:dyDescent="0.2">
      <c r="A961" s="24"/>
      <c r="B961"/>
      <c r="C961"/>
    </row>
    <row r="962" spans="1:3" x14ac:dyDescent="0.2">
      <c r="A962" s="24"/>
      <c r="B962"/>
      <c r="C962"/>
    </row>
    <row r="963" spans="1:3" x14ac:dyDescent="0.2">
      <c r="A963" s="24"/>
      <c r="B963"/>
      <c r="C963"/>
    </row>
    <row r="964" spans="1:3" x14ac:dyDescent="0.2">
      <c r="A964" s="24"/>
      <c r="B964"/>
      <c r="C964"/>
    </row>
    <row r="965" spans="1:3" x14ac:dyDescent="0.2">
      <c r="A965" s="24"/>
      <c r="B965"/>
      <c r="C965"/>
    </row>
    <row r="966" spans="1:3" x14ac:dyDescent="0.2">
      <c r="A966" s="24"/>
      <c r="B966"/>
      <c r="C966"/>
    </row>
    <row r="967" spans="1:3" x14ac:dyDescent="0.2">
      <c r="A967" s="24"/>
      <c r="B967"/>
      <c r="C967"/>
    </row>
    <row r="968" spans="1:3" x14ac:dyDescent="0.2">
      <c r="A968" s="24"/>
      <c r="B968"/>
      <c r="C968"/>
    </row>
    <row r="969" spans="1:3" x14ac:dyDescent="0.2">
      <c r="A969" s="24"/>
      <c r="B969"/>
      <c r="C969"/>
    </row>
    <row r="970" spans="1:3" x14ac:dyDescent="0.2">
      <c r="A970" s="24"/>
      <c r="B970"/>
      <c r="C970"/>
    </row>
    <row r="971" spans="1:3" x14ac:dyDescent="0.2">
      <c r="A971" s="24"/>
      <c r="B971"/>
      <c r="C971"/>
    </row>
    <row r="972" spans="1:3" x14ac:dyDescent="0.2">
      <c r="A972" s="24"/>
      <c r="B972"/>
      <c r="C972"/>
    </row>
    <row r="973" spans="1:3" x14ac:dyDescent="0.2">
      <c r="A973" s="24"/>
      <c r="B973"/>
      <c r="C973"/>
    </row>
    <row r="974" spans="1:3" x14ac:dyDescent="0.2">
      <c r="A974" s="24"/>
      <c r="B974"/>
      <c r="C974"/>
    </row>
    <row r="975" spans="1:3" x14ac:dyDescent="0.2">
      <c r="A975" s="24"/>
      <c r="B975"/>
      <c r="C975"/>
    </row>
    <row r="976" spans="1:3" x14ac:dyDescent="0.2">
      <c r="A976" s="24"/>
      <c r="B976"/>
      <c r="C976"/>
    </row>
    <row r="977" spans="1:3" x14ac:dyDescent="0.2">
      <c r="A977" s="24"/>
      <c r="B977"/>
      <c r="C977"/>
    </row>
    <row r="978" spans="1:3" x14ac:dyDescent="0.2">
      <c r="A978" s="24"/>
      <c r="B978"/>
      <c r="C978"/>
    </row>
    <row r="979" spans="1:3" x14ac:dyDescent="0.2">
      <c r="A979" s="24"/>
      <c r="B979"/>
      <c r="C979"/>
    </row>
    <row r="980" spans="1:3" x14ac:dyDescent="0.2">
      <c r="A980" s="24"/>
      <c r="B980"/>
      <c r="C980"/>
    </row>
    <row r="981" spans="1:3" x14ac:dyDescent="0.2">
      <c r="A981" s="24"/>
      <c r="B981"/>
      <c r="C981"/>
    </row>
    <row r="982" spans="1:3" x14ac:dyDescent="0.2">
      <c r="A982" s="24"/>
      <c r="B982"/>
      <c r="C982"/>
    </row>
    <row r="983" spans="1:3" x14ac:dyDescent="0.2">
      <c r="A983" s="24"/>
      <c r="B983"/>
      <c r="C983"/>
    </row>
    <row r="984" spans="1:3" x14ac:dyDescent="0.2">
      <c r="A984" s="24"/>
      <c r="B984"/>
      <c r="C984"/>
    </row>
    <row r="985" spans="1:3" x14ac:dyDescent="0.2">
      <c r="A985" s="24"/>
      <c r="B985"/>
      <c r="C985"/>
    </row>
    <row r="986" spans="1:3" x14ac:dyDescent="0.2">
      <c r="A986" s="24"/>
      <c r="B986"/>
      <c r="C986"/>
    </row>
    <row r="987" spans="1:3" x14ac:dyDescent="0.2">
      <c r="A987" s="24"/>
      <c r="B987"/>
      <c r="C987"/>
    </row>
    <row r="988" spans="1:3" x14ac:dyDescent="0.2">
      <c r="A988" s="24"/>
      <c r="B988"/>
      <c r="C988"/>
    </row>
    <row r="989" spans="1:3" x14ac:dyDescent="0.2">
      <c r="A989" s="24"/>
      <c r="B989"/>
      <c r="C989"/>
    </row>
    <row r="990" spans="1:3" x14ac:dyDescent="0.2">
      <c r="A990" s="24"/>
      <c r="B990"/>
      <c r="C990"/>
    </row>
    <row r="991" spans="1:3" x14ac:dyDescent="0.2">
      <c r="A991" s="24"/>
      <c r="B991"/>
      <c r="C991"/>
    </row>
    <row r="992" spans="1:3" x14ac:dyDescent="0.2">
      <c r="A992" s="24"/>
      <c r="B992"/>
      <c r="C992"/>
    </row>
    <row r="993" spans="1:3" x14ac:dyDescent="0.2">
      <c r="A993" s="24"/>
      <c r="B993"/>
      <c r="C993"/>
    </row>
    <row r="994" spans="1:3" x14ac:dyDescent="0.2">
      <c r="A994" s="24"/>
      <c r="B994"/>
      <c r="C994"/>
    </row>
    <row r="995" spans="1:3" x14ac:dyDescent="0.2">
      <c r="A995" s="24"/>
      <c r="B995"/>
      <c r="C995"/>
    </row>
    <row r="996" spans="1:3" x14ac:dyDescent="0.2">
      <c r="A996" s="24"/>
      <c r="B996"/>
      <c r="C996"/>
    </row>
    <row r="997" spans="1:3" x14ac:dyDescent="0.2">
      <c r="A997" s="24"/>
      <c r="B997"/>
      <c r="C997"/>
    </row>
    <row r="998" spans="1:3" x14ac:dyDescent="0.2">
      <c r="A998" s="24"/>
      <c r="B998"/>
      <c r="C998"/>
    </row>
    <row r="999" spans="1:3" x14ac:dyDescent="0.2">
      <c r="A999" s="24"/>
      <c r="B999"/>
      <c r="C999"/>
    </row>
    <row r="1000" spans="1:3" x14ac:dyDescent="0.2">
      <c r="A1000" s="24"/>
      <c r="B1000"/>
      <c r="C1000"/>
    </row>
    <row r="1001" spans="1:3" x14ac:dyDescent="0.2">
      <c r="A1001" s="24"/>
      <c r="B1001"/>
      <c r="C1001"/>
    </row>
    <row r="1002" spans="1:3" x14ac:dyDescent="0.2">
      <c r="A1002" s="24"/>
      <c r="B1002"/>
      <c r="C1002"/>
    </row>
    <row r="1003" spans="1:3" x14ac:dyDescent="0.2">
      <c r="A1003" s="24"/>
      <c r="B1003"/>
      <c r="C1003"/>
    </row>
    <row r="1004" spans="1:3" x14ac:dyDescent="0.2">
      <c r="A1004" s="24"/>
      <c r="B1004"/>
      <c r="C1004"/>
    </row>
    <row r="1005" spans="1:3" x14ac:dyDescent="0.2">
      <c r="A1005" s="24"/>
      <c r="B1005"/>
      <c r="C1005"/>
    </row>
    <row r="1006" spans="1:3" x14ac:dyDescent="0.2">
      <c r="A1006" s="24"/>
      <c r="B1006"/>
      <c r="C1006"/>
    </row>
    <row r="1007" spans="1:3" x14ac:dyDescent="0.2">
      <c r="A1007" s="24"/>
      <c r="B1007"/>
      <c r="C1007"/>
    </row>
    <row r="1008" spans="1:3" x14ac:dyDescent="0.2">
      <c r="A1008" s="24"/>
      <c r="B1008"/>
      <c r="C1008"/>
    </row>
    <row r="1009" spans="1:3" x14ac:dyDescent="0.2">
      <c r="A1009" s="24"/>
      <c r="B1009"/>
      <c r="C1009"/>
    </row>
    <row r="1010" spans="1:3" x14ac:dyDescent="0.2">
      <c r="A1010" s="24"/>
      <c r="B1010"/>
      <c r="C1010"/>
    </row>
    <row r="1011" spans="1:3" x14ac:dyDescent="0.2">
      <c r="A1011" s="24"/>
      <c r="B1011"/>
      <c r="C1011"/>
    </row>
    <row r="1012" spans="1:3" x14ac:dyDescent="0.2">
      <c r="A1012" s="24"/>
      <c r="B1012"/>
      <c r="C1012"/>
    </row>
    <row r="1013" spans="1:3" x14ac:dyDescent="0.2">
      <c r="A1013" s="24"/>
      <c r="B1013"/>
      <c r="C1013"/>
    </row>
    <row r="1014" spans="1:3" x14ac:dyDescent="0.2">
      <c r="A1014" s="24"/>
      <c r="B1014"/>
      <c r="C1014"/>
    </row>
    <row r="1015" spans="1:3" x14ac:dyDescent="0.2">
      <c r="A1015" s="24"/>
      <c r="B1015"/>
      <c r="C1015"/>
    </row>
    <row r="1016" spans="1:3" x14ac:dyDescent="0.2">
      <c r="A1016" s="24"/>
      <c r="B1016"/>
      <c r="C1016"/>
    </row>
    <row r="1017" spans="1:3" x14ac:dyDescent="0.2">
      <c r="A1017" s="24"/>
      <c r="B1017"/>
      <c r="C1017"/>
    </row>
    <row r="1018" spans="1:3" x14ac:dyDescent="0.2">
      <c r="A1018" s="24"/>
      <c r="B1018"/>
      <c r="C1018"/>
    </row>
    <row r="1019" spans="1:3" x14ac:dyDescent="0.2">
      <c r="A1019" s="24"/>
      <c r="B1019"/>
      <c r="C1019"/>
    </row>
    <row r="1020" spans="1:3" x14ac:dyDescent="0.2">
      <c r="A1020" s="24"/>
      <c r="B1020"/>
      <c r="C1020"/>
    </row>
    <row r="1021" spans="1:3" x14ac:dyDescent="0.2">
      <c r="A1021" s="24"/>
      <c r="B1021"/>
      <c r="C1021"/>
    </row>
    <row r="1022" spans="1:3" x14ac:dyDescent="0.2">
      <c r="A1022" s="24"/>
      <c r="B1022"/>
      <c r="C1022"/>
    </row>
    <row r="1023" spans="1:3" x14ac:dyDescent="0.2">
      <c r="A1023" s="24"/>
      <c r="B1023"/>
      <c r="C1023"/>
    </row>
    <row r="1024" spans="1:3" x14ac:dyDescent="0.2">
      <c r="A1024" s="24"/>
      <c r="B1024"/>
      <c r="C1024"/>
    </row>
    <row r="1025" spans="1:3" x14ac:dyDescent="0.2">
      <c r="A1025" s="24"/>
      <c r="B1025"/>
      <c r="C1025"/>
    </row>
    <row r="1026" spans="1:3" x14ac:dyDescent="0.2">
      <c r="A1026" s="24"/>
      <c r="B1026"/>
      <c r="C1026"/>
    </row>
    <row r="1027" spans="1:3" x14ac:dyDescent="0.2">
      <c r="A1027" s="24"/>
      <c r="B1027"/>
      <c r="C1027"/>
    </row>
    <row r="1028" spans="1:3" x14ac:dyDescent="0.2">
      <c r="A1028" s="24"/>
      <c r="B1028"/>
      <c r="C1028"/>
    </row>
    <row r="1029" spans="1:3" x14ac:dyDescent="0.2">
      <c r="A1029" s="24"/>
      <c r="B1029"/>
      <c r="C1029"/>
    </row>
    <row r="1030" spans="1:3" x14ac:dyDescent="0.2">
      <c r="A1030" s="24"/>
      <c r="B1030"/>
      <c r="C1030"/>
    </row>
    <row r="1031" spans="1:3" x14ac:dyDescent="0.2">
      <c r="A1031" s="24"/>
      <c r="B1031"/>
      <c r="C1031"/>
    </row>
    <row r="1032" spans="1:3" x14ac:dyDescent="0.2">
      <c r="A1032" s="24"/>
      <c r="B1032"/>
      <c r="C1032"/>
    </row>
    <row r="1033" spans="1:3" x14ac:dyDescent="0.2">
      <c r="A1033" s="24"/>
      <c r="B1033"/>
      <c r="C1033"/>
    </row>
    <row r="1034" spans="1:3" x14ac:dyDescent="0.2">
      <c r="A1034" s="24"/>
      <c r="B1034"/>
      <c r="C1034"/>
    </row>
    <row r="1035" spans="1:3" x14ac:dyDescent="0.2">
      <c r="A1035" s="24"/>
      <c r="B1035"/>
      <c r="C1035"/>
    </row>
    <row r="1036" spans="1:3" x14ac:dyDescent="0.2">
      <c r="A1036" s="24"/>
      <c r="B1036"/>
      <c r="C1036"/>
    </row>
    <row r="1037" spans="1:3" x14ac:dyDescent="0.2">
      <c r="A1037" s="24"/>
      <c r="B1037"/>
      <c r="C1037"/>
    </row>
    <row r="1038" spans="1:3" x14ac:dyDescent="0.2">
      <c r="A1038" s="24"/>
      <c r="B1038"/>
      <c r="C1038"/>
    </row>
    <row r="1039" spans="1:3" x14ac:dyDescent="0.2">
      <c r="A1039" s="24"/>
      <c r="B1039"/>
      <c r="C1039"/>
    </row>
    <row r="1040" spans="1:3" x14ac:dyDescent="0.2">
      <c r="A1040" s="24"/>
      <c r="B1040"/>
      <c r="C1040"/>
    </row>
    <row r="1041" spans="1:3" x14ac:dyDescent="0.2">
      <c r="A1041" s="24"/>
      <c r="B1041"/>
      <c r="C1041"/>
    </row>
    <row r="1042" spans="1:3" x14ac:dyDescent="0.2">
      <c r="A1042" s="24"/>
      <c r="B1042"/>
      <c r="C1042"/>
    </row>
    <row r="1043" spans="1:3" x14ac:dyDescent="0.2">
      <c r="A1043" s="24"/>
      <c r="B1043"/>
      <c r="C1043"/>
    </row>
    <row r="1044" spans="1:3" x14ac:dyDescent="0.2">
      <c r="A1044" s="24"/>
      <c r="B1044"/>
      <c r="C1044"/>
    </row>
    <row r="1045" spans="1:3" x14ac:dyDescent="0.2">
      <c r="A1045" s="24"/>
      <c r="B1045"/>
      <c r="C1045"/>
    </row>
    <row r="1046" spans="1:3" x14ac:dyDescent="0.2">
      <c r="A1046" s="24"/>
      <c r="B1046"/>
      <c r="C1046"/>
    </row>
    <row r="1047" spans="1:3" x14ac:dyDescent="0.2">
      <c r="A1047" s="24"/>
      <c r="B1047"/>
      <c r="C1047"/>
    </row>
    <row r="1048" spans="1:3" x14ac:dyDescent="0.2">
      <c r="A1048" s="24"/>
      <c r="B1048"/>
      <c r="C1048"/>
    </row>
    <row r="1049" spans="1:3" x14ac:dyDescent="0.2">
      <c r="A1049" s="24"/>
      <c r="B1049"/>
      <c r="C1049"/>
    </row>
    <row r="1050" spans="1:3" x14ac:dyDescent="0.2">
      <c r="A1050" s="24"/>
      <c r="B1050"/>
      <c r="C1050"/>
    </row>
    <row r="1051" spans="1:3" x14ac:dyDescent="0.2">
      <c r="A1051" s="24"/>
      <c r="B1051"/>
      <c r="C1051"/>
    </row>
    <row r="1052" spans="1:3" x14ac:dyDescent="0.2">
      <c r="A1052" s="24"/>
      <c r="B1052"/>
      <c r="C1052"/>
    </row>
    <row r="1053" spans="1:3" x14ac:dyDescent="0.2">
      <c r="A1053" s="24"/>
      <c r="B1053"/>
      <c r="C1053"/>
    </row>
    <row r="1054" spans="1:3" x14ac:dyDescent="0.2">
      <c r="A1054" s="24"/>
      <c r="B1054"/>
      <c r="C1054"/>
    </row>
    <row r="1055" spans="1:3" x14ac:dyDescent="0.2">
      <c r="A1055" s="24"/>
      <c r="B1055"/>
      <c r="C1055"/>
    </row>
    <row r="1056" spans="1:3" x14ac:dyDescent="0.2">
      <c r="A1056" s="24"/>
      <c r="B1056"/>
      <c r="C1056"/>
    </row>
    <row r="1057" spans="1:3" x14ac:dyDescent="0.2">
      <c r="A1057" s="24"/>
      <c r="B1057"/>
      <c r="C1057"/>
    </row>
    <row r="1058" spans="1:3" x14ac:dyDescent="0.2">
      <c r="A1058" s="24"/>
      <c r="B1058"/>
      <c r="C1058"/>
    </row>
    <row r="1059" spans="1:3" x14ac:dyDescent="0.2">
      <c r="A1059" s="24"/>
      <c r="B1059"/>
      <c r="C1059"/>
    </row>
    <row r="1060" spans="1:3" x14ac:dyDescent="0.2">
      <c r="A1060" s="24"/>
      <c r="B1060"/>
      <c r="C1060"/>
    </row>
    <row r="1061" spans="1:3" x14ac:dyDescent="0.2">
      <c r="A1061" s="24"/>
      <c r="B1061"/>
      <c r="C1061"/>
    </row>
    <row r="1062" spans="1:3" x14ac:dyDescent="0.2">
      <c r="A1062" s="24"/>
      <c r="B1062"/>
      <c r="C1062"/>
    </row>
    <row r="1063" spans="1:3" x14ac:dyDescent="0.2">
      <c r="A1063" s="24"/>
      <c r="B1063"/>
      <c r="C1063"/>
    </row>
    <row r="1064" spans="1:3" x14ac:dyDescent="0.2">
      <c r="A1064" s="24"/>
      <c r="B1064"/>
      <c r="C1064"/>
    </row>
    <row r="1065" spans="1:3" x14ac:dyDescent="0.2">
      <c r="A1065" s="24"/>
      <c r="B1065"/>
      <c r="C1065"/>
    </row>
    <row r="1066" spans="1:3" x14ac:dyDescent="0.2">
      <c r="A1066" s="24"/>
      <c r="B1066"/>
      <c r="C1066"/>
    </row>
    <row r="1067" spans="1:3" x14ac:dyDescent="0.2">
      <c r="A1067" s="24"/>
      <c r="B1067"/>
      <c r="C1067"/>
    </row>
    <row r="1068" spans="1:3" x14ac:dyDescent="0.2">
      <c r="A1068" s="24"/>
      <c r="B1068"/>
      <c r="C1068"/>
    </row>
    <row r="1069" spans="1:3" x14ac:dyDescent="0.2">
      <c r="A1069" s="24"/>
      <c r="B1069"/>
      <c r="C1069"/>
    </row>
    <row r="1070" spans="1:3" x14ac:dyDescent="0.2">
      <c r="A1070" s="24"/>
      <c r="B1070"/>
      <c r="C1070"/>
    </row>
    <row r="1071" spans="1:3" x14ac:dyDescent="0.2">
      <c r="A1071" s="24"/>
      <c r="B1071"/>
      <c r="C1071"/>
    </row>
    <row r="1072" spans="1:3" x14ac:dyDescent="0.2">
      <c r="A1072" s="24"/>
      <c r="B1072"/>
      <c r="C1072"/>
    </row>
    <row r="1073" spans="1:3" x14ac:dyDescent="0.2">
      <c r="A1073" s="24"/>
      <c r="B1073"/>
      <c r="C1073"/>
    </row>
    <row r="1074" spans="1:3" x14ac:dyDescent="0.2">
      <c r="A1074" s="24"/>
      <c r="B1074"/>
      <c r="C1074"/>
    </row>
    <row r="1075" spans="1:3" x14ac:dyDescent="0.2">
      <c r="A1075" s="24"/>
      <c r="B1075"/>
      <c r="C1075"/>
    </row>
    <row r="1076" spans="1:3" x14ac:dyDescent="0.2">
      <c r="A1076" s="24"/>
      <c r="B1076"/>
      <c r="C1076"/>
    </row>
    <row r="1077" spans="1:3" x14ac:dyDescent="0.2">
      <c r="A1077" s="24"/>
      <c r="B1077"/>
      <c r="C1077"/>
    </row>
    <row r="1078" spans="1:3" x14ac:dyDescent="0.2">
      <c r="A1078" s="24"/>
      <c r="B1078"/>
      <c r="C1078"/>
    </row>
    <row r="1079" spans="1:3" x14ac:dyDescent="0.2">
      <c r="A1079" s="24"/>
      <c r="B1079"/>
      <c r="C1079"/>
    </row>
    <row r="1080" spans="1:3" x14ac:dyDescent="0.2">
      <c r="A1080" s="24"/>
      <c r="B1080"/>
      <c r="C1080"/>
    </row>
    <row r="1081" spans="1:3" x14ac:dyDescent="0.2">
      <c r="A1081" s="24"/>
      <c r="B1081"/>
      <c r="C1081"/>
    </row>
    <row r="1082" spans="1:3" x14ac:dyDescent="0.2">
      <c r="A1082" s="24"/>
      <c r="B1082"/>
      <c r="C1082"/>
    </row>
    <row r="1083" spans="1:3" x14ac:dyDescent="0.2">
      <c r="A1083" s="24"/>
      <c r="B1083"/>
      <c r="C1083"/>
    </row>
    <row r="1084" spans="1:3" x14ac:dyDescent="0.2">
      <c r="A1084" s="24"/>
      <c r="B1084"/>
      <c r="C1084"/>
    </row>
    <row r="1085" spans="1:3" x14ac:dyDescent="0.2">
      <c r="A1085" s="24"/>
      <c r="B1085"/>
      <c r="C1085"/>
    </row>
    <row r="1086" spans="1:3" x14ac:dyDescent="0.2">
      <c r="A1086" s="24"/>
      <c r="B1086"/>
      <c r="C1086"/>
    </row>
    <row r="1087" spans="1:3" x14ac:dyDescent="0.2">
      <c r="A1087" s="24"/>
      <c r="B1087"/>
      <c r="C1087"/>
    </row>
    <row r="1088" spans="1:3" x14ac:dyDescent="0.2">
      <c r="A1088" s="24"/>
      <c r="B1088"/>
      <c r="C1088"/>
    </row>
    <row r="1089" spans="1:3" x14ac:dyDescent="0.2">
      <c r="A1089" s="24"/>
      <c r="B1089"/>
      <c r="C1089"/>
    </row>
    <row r="1090" spans="1:3" x14ac:dyDescent="0.2">
      <c r="A1090" s="24"/>
      <c r="B1090"/>
      <c r="C1090"/>
    </row>
    <row r="1091" spans="1:3" x14ac:dyDescent="0.2">
      <c r="A1091" s="24"/>
      <c r="B1091"/>
      <c r="C1091"/>
    </row>
    <row r="1092" spans="1:3" x14ac:dyDescent="0.2">
      <c r="A1092" s="24"/>
      <c r="B1092"/>
      <c r="C1092"/>
    </row>
    <row r="1093" spans="1:3" x14ac:dyDescent="0.2">
      <c r="A1093" s="24"/>
      <c r="B1093"/>
      <c r="C1093"/>
    </row>
    <row r="1094" spans="1:3" x14ac:dyDescent="0.2">
      <c r="A1094" s="24"/>
      <c r="B1094"/>
      <c r="C1094"/>
    </row>
    <row r="1095" spans="1:3" x14ac:dyDescent="0.2">
      <c r="A1095" s="24"/>
      <c r="B1095"/>
      <c r="C1095"/>
    </row>
    <row r="1096" spans="1:3" x14ac:dyDescent="0.2">
      <c r="A1096" s="24"/>
      <c r="B1096"/>
      <c r="C1096"/>
    </row>
    <row r="1097" spans="1:3" x14ac:dyDescent="0.2">
      <c r="A1097" s="24"/>
      <c r="B1097"/>
      <c r="C1097"/>
    </row>
    <row r="1098" spans="1:3" x14ac:dyDescent="0.2">
      <c r="A1098" s="24"/>
      <c r="B1098"/>
      <c r="C1098"/>
    </row>
    <row r="1099" spans="1:3" x14ac:dyDescent="0.2">
      <c r="A1099" s="24"/>
      <c r="B1099"/>
      <c r="C1099"/>
    </row>
    <row r="1100" spans="1:3" x14ac:dyDescent="0.2">
      <c r="A1100" s="24"/>
      <c r="B1100"/>
      <c r="C1100"/>
    </row>
    <row r="1101" spans="1:3" x14ac:dyDescent="0.2">
      <c r="A1101" s="24"/>
      <c r="B1101"/>
      <c r="C1101"/>
    </row>
    <row r="1102" spans="1:3" x14ac:dyDescent="0.2">
      <c r="A1102" s="24"/>
      <c r="B1102"/>
      <c r="C1102"/>
    </row>
    <row r="1103" spans="1:3" x14ac:dyDescent="0.2">
      <c r="A1103" s="24"/>
      <c r="B1103"/>
      <c r="C1103"/>
    </row>
    <row r="1104" spans="1:3" x14ac:dyDescent="0.2">
      <c r="A1104" s="24"/>
      <c r="B1104"/>
      <c r="C1104"/>
    </row>
    <row r="1105" spans="1:3" x14ac:dyDescent="0.2">
      <c r="A1105" s="24"/>
      <c r="B1105"/>
      <c r="C1105"/>
    </row>
    <row r="1106" spans="1:3" x14ac:dyDescent="0.2">
      <c r="A1106" s="24"/>
      <c r="B1106"/>
      <c r="C1106"/>
    </row>
    <row r="1107" spans="1:3" x14ac:dyDescent="0.2">
      <c r="A1107" s="24"/>
      <c r="B1107"/>
      <c r="C1107"/>
    </row>
    <row r="1108" spans="1:3" x14ac:dyDescent="0.2">
      <c r="A1108" s="24"/>
      <c r="B1108"/>
      <c r="C1108"/>
    </row>
    <row r="1109" spans="1:3" x14ac:dyDescent="0.2">
      <c r="A1109" s="24"/>
      <c r="B1109"/>
      <c r="C1109"/>
    </row>
    <row r="1110" spans="1:3" x14ac:dyDescent="0.2">
      <c r="A1110" s="24"/>
      <c r="B1110"/>
      <c r="C1110"/>
    </row>
    <row r="1111" spans="1:3" x14ac:dyDescent="0.2">
      <c r="A1111" s="24"/>
      <c r="B1111"/>
      <c r="C1111"/>
    </row>
    <row r="1112" spans="1:3" x14ac:dyDescent="0.2">
      <c r="A1112" s="24"/>
      <c r="B1112"/>
      <c r="C1112"/>
    </row>
    <row r="1113" spans="1:3" x14ac:dyDescent="0.2">
      <c r="A1113" s="24"/>
      <c r="B1113"/>
      <c r="C1113"/>
    </row>
    <row r="1114" spans="1:3" x14ac:dyDescent="0.2">
      <c r="A1114" s="24"/>
      <c r="B1114"/>
      <c r="C1114"/>
    </row>
    <row r="1115" spans="1:3" x14ac:dyDescent="0.2">
      <c r="A1115" s="24"/>
      <c r="B1115"/>
      <c r="C1115"/>
    </row>
    <row r="1116" spans="1:3" x14ac:dyDescent="0.2">
      <c r="A1116" s="24"/>
      <c r="B1116"/>
      <c r="C1116"/>
    </row>
    <row r="1117" spans="1:3" x14ac:dyDescent="0.2">
      <c r="A1117" s="24"/>
      <c r="B1117"/>
      <c r="C1117"/>
    </row>
    <row r="1118" spans="1:3" x14ac:dyDescent="0.2">
      <c r="A1118" s="24"/>
      <c r="B1118"/>
      <c r="C1118"/>
    </row>
    <row r="1119" spans="1:3" x14ac:dyDescent="0.2">
      <c r="A1119" s="24"/>
      <c r="B1119"/>
      <c r="C1119"/>
    </row>
    <row r="1120" spans="1:3" x14ac:dyDescent="0.2">
      <c r="A1120" s="24"/>
      <c r="B1120"/>
      <c r="C1120"/>
    </row>
    <row r="1121" spans="1:3" x14ac:dyDescent="0.2">
      <c r="A1121" s="24"/>
      <c r="B1121"/>
      <c r="C1121"/>
    </row>
    <row r="1122" spans="1:3" x14ac:dyDescent="0.2">
      <c r="A1122" s="24"/>
      <c r="B1122"/>
      <c r="C1122"/>
    </row>
    <row r="1123" spans="1:3" x14ac:dyDescent="0.2">
      <c r="A1123" s="24"/>
      <c r="B1123"/>
      <c r="C1123"/>
    </row>
    <row r="1124" spans="1:3" x14ac:dyDescent="0.2">
      <c r="A1124" s="24"/>
      <c r="B1124"/>
      <c r="C1124"/>
    </row>
    <row r="1125" spans="1:3" x14ac:dyDescent="0.2">
      <c r="A1125" s="24"/>
      <c r="B1125"/>
      <c r="C1125"/>
    </row>
    <row r="1126" spans="1:3" x14ac:dyDescent="0.2">
      <c r="A1126" s="24"/>
      <c r="B1126"/>
      <c r="C1126"/>
    </row>
    <row r="1127" spans="1:3" x14ac:dyDescent="0.2">
      <c r="A1127" s="24"/>
      <c r="B1127"/>
      <c r="C1127"/>
    </row>
    <row r="1128" spans="1:3" x14ac:dyDescent="0.2">
      <c r="A1128" s="24"/>
      <c r="B1128"/>
      <c r="C1128"/>
    </row>
    <row r="1129" spans="1:3" x14ac:dyDescent="0.2">
      <c r="A1129" s="24"/>
      <c r="B1129"/>
      <c r="C1129"/>
    </row>
    <row r="1130" spans="1:3" x14ac:dyDescent="0.2">
      <c r="A1130" s="24"/>
      <c r="B1130"/>
      <c r="C1130"/>
    </row>
    <row r="1131" spans="1:3" x14ac:dyDescent="0.2">
      <c r="A1131" s="24"/>
      <c r="B1131"/>
      <c r="C1131"/>
    </row>
    <row r="1132" spans="1:3" x14ac:dyDescent="0.2">
      <c r="A1132" s="24"/>
      <c r="B1132"/>
      <c r="C1132"/>
    </row>
    <row r="1133" spans="1:3" x14ac:dyDescent="0.2">
      <c r="A1133" s="24"/>
      <c r="B1133"/>
      <c r="C1133"/>
    </row>
    <row r="1134" spans="1:3" x14ac:dyDescent="0.2">
      <c r="A1134" s="24"/>
      <c r="B1134"/>
      <c r="C1134"/>
    </row>
    <row r="1135" spans="1:3" x14ac:dyDescent="0.2">
      <c r="A1135" s="24"/>
      <c r="B1135"/>
      <c r="C1135"/>
    </row>
    <row r="1136" spans="1:3" x14ac:dyDescent="0.2">
      <c r="A1136" s="24"/>
      <c r="B1136"/>
      <c r="C1136"/>
    </row>
    <row r="1137" spans="1:3" x14ac:dyDescent="0.2">
      <c r="A1137" s="24"/>
      <c r="B1137"/>
      <c r="C1137"/>
    </row>
    <row r="1138" spans="1:3" x14ac:dyDescent="0.2">
      <c r="A1138" s="24"/>
      <c r="B1138"/>
      <c r="C1138"/>
    </row>
    <row r="1139" spans="1:3" x14ac:dyDescent="0.2">
      <c r="A1139" s="24"/>
      <c r="B1139"/>
      <c r="C1139"/>
    </row>
    <row r="1140" spans="1:3" x14ac:dyDescent="0.2">
      <c r="A1140" s="24"/>
      <c r="B1140"/>
      <c r="C1140"/>
    </row>
    <row r="1141" spans="1:3" x14ac:dyDescent="0.2">
      <c r="A1141" s="24"/>
      <c r="B1141"/>
      <c r="C1141"/>
    </row>
    <row r="1142" spans="1:3" x14ac:dyDescent="0.2">
      <c r="A1142" s="24"/>
      <c r="B1142"/>
      <c r="C1142"/>
    </row>
    <row r="1143" spans="1:3" x14ac:dyDescent="0.2">
      <c r="A1143" s="24"/>
      <c r="B1143"/>
      <c r="C1143"/>
    </row>
    <row r="1144" spans="1:3" x14ac:dyDescent="0.2">
      <c r="A1144" s="24"/>
      <c r="B1144"/>
      <c r="C1144"/>
    </row>
    <row r="1145" spans="1:3" x14ac:dyDescent="0.2">
      <c r="A1145" s="24"/>
      <c r="B1145"/>
      <c r="C1145"/>
    </row>
    <row r="1146" spans="1:3" x14ac:dyDescent="0.2">
      <c r="A1146" s="24"/>
      <c r="B1146"/>
      <c r="C1146"/>
    </row>
    <row r="1147" spans="1:3" x14ac:dyDescent="0.2">
      <c r="A1147" s="24"/>
      <c r="B1147"/>
      <c r="C1147"/>
    </row>
    <row r="1148" spans="1:3" x14ac:dyDescent="0.2">
      <c r="A1148" s="24"/>
      <c r="B1148"/>
      <c r="C1148"/>
    </row>
    <row r="1149" spans="1:3" x14ac:dyDescent="0.2">
      <c r="A1149" s="24"/>
      <c r="B1149"/>
      <c r="C1149"/>
    </row>
    <row r="1150" spans="1:3" x14ac:dyDescent="0.2">
      <c r="A1150" s="24"/>
      <c r="B1150"/>
      <c r="C1150"/>
    </row>
    <row r="1151" spans="1:3" x14ac:dyDescent="0.2">
      <c r="A1151" s="24"/>
      <c r="B1151"/>
      <c r="C1151"/>
    </row>
    <row r="1152" spans="1:3" x14ac:dyDescent="0.2">
      <c r="A1152" s="24"/>
      <c r="B1152"/>
      <c r="C1152"/>
    </row>
    <row r="1153" spans="1:3" x14ac:dyDescent="0.2">
      <c r="A1153" s="24"/>
      <c r="B1153"/>
      <c r="C1153"/>
    </row>
    <row r="1154" spans="1:3" x14ac:dyDescent="0.2">
      <c r="A1154" s="24"/>
      <c r="B1154"/>
      <c r="C1154"/>
    </row>
    <row r="1155" spans="1:3" x14ac:dyDescent="0.2">
      <c r="A1155" s="24"/>
      <c r="B1155"/>
      <c r="C1155"/>
    </row>
    <row r="1156" spans="1:3" x14ac:dyDescent="0.2">
      <c r="A1156" s="24"/>
      <c r="B1156"/>
      <c r="C1156"/>
    </row>
    <row r="1157" spans="1:3" x14ac:dyDescent="0.2">
      <c r="A1157" s="24"/>
      <c r="B1157"/>
      <c r="C1157"/>
    </row>
    <row r="1158" spans="1:3" x14ac:dyDescent="0.2">
      <c r="A1158" s="24"/>
      <c r="B1158"/>
      <c r="C1158"/>
    </row>
    <row r="1159" spans="1:3" x14ac:dyDescent="0.2">
      <c r="A1159" s="24"/>
      <c r="B1159"/>
      <c r="C1159"/>
    </row>
    <row r="1160" spans="1:3" x14ac:dyDescent="0.2">
      <c r="A1160" s="24"/>
      <c r="B1160"/>
      <c r="C1160"/>
    </row>
    <row r="1161" spans="1:3" x14ac:dyDescent="0.2">
      <c r="A1161" s="24"/>
      <c r="B1161"/>
      <c r="C1161"/>
    </row>
    <row r="1162" spans="1:3" x14ac:dyDescent="0.2">
      <c r="A1162" s="24"/>
      <c r="B1162"/>
      <c r="C1162"/>
    </row>
    <row r="1163" spans="1:3" x14ac:dyDescent="0.2">
      <c r="A1163" s="24"/>
      <c r="B1163"/>
      <c r="C1163"/>
    </row>
    <row r="1164" spans="1:3" x14ac:dyDescent="0.2">
      <c r="A1164" s="24"/>
      <c r="B1164"/>
      <c r="C1164"/>
    </row>
    <row r="1165" spans="1:3" x14ac:dyDescent="0.2">
      <c r="A1165" s="24"/>
      <c r="B1165"/>
      <c r="C1165"/>
    </row>
    <row r="1166" spans="1:3" x14ac:dyDescent="0.2">
      <c r="A1166" s="24"/>
      <c r="B1166"/>
      <c r="C1166"/>
    </row>
    <row r="1167" spans="1:3" x14ac:dyDescent="0.2">
      <c r="A1167" s="24"/>
      <c r="B1167"/>
      <c r="C1167"/>
    </row>
    <row r="1168" spans="1:3" x14ac:dyDescent="0.2">
      <c r="A1168" s="24"/>
      <c r="B1168"/>
      <c r="C1168"/>
    </row>
    <row r="1169" spans="1:3" x14ac:dyDescent="0.2">
      <c r="A1169" s="24"/>
      <c r="B1169"/>
      <c r="C1169"/>
    </row>
    <row r="1170" spans="1:3" x14ac:dyDescent="0.2">
      <c r="A1170" s="24"/>
      <c r="B1170"/>
      <c r="C1170"/>
    </row>
    <row r="1171" spans="1:3" x14ac:dyDescent="0.2">
      <c r="A1171" s="24"/>
      <c r="B1171"/>
      <c r="C1171"/>
    </row>
    <row r="1172" spans="1:3" x14ac:dyDescent="0.2">
      <c r="A1172" s="24"/>
      <c r="B1172"/>
      <c r="C1172"/>
    </row>
    <row r="1173" spans="1:3" x14ac:dyDescent="0.2">
      <c r="A1173" s="24"/>
      <c r="B1173"/>
      <c r="C1173"/>
    </row>
    <row r="1174" spans="1:3" x14ac:dyDescent="0.2">
      <c r="A1174" s="24"/>
      <c r="B1174"/>
      <c r="C1174"/>
    </row>
    <row r="1175" spans="1:3" x14ac:dyDescent="0.2">
      <c r="A1175" s="24"/>
      <c r="B1175"/>
      <c r="C1175"/>
    </row>
    <row r="1176" spans="1:3" x14ac:dyDescent="0.2">
      <c r="A1176" s="24"/>
      <c r="B1176"/>
      <c r="C1176"/>
    </row>
    <row r="1177" spans="1:3" x14ac:dyDescent="0.2">
      <c r="A1177" s="24"/>
      <c r="B1177"/>
      <c r="C1177"/>
    </row>
    <row r="1178" spans="1:3" x14ac:dyDescent="0.2">
      <c r="A1178" s="24"/>
      <c r="B1178"/>
      <c r="C1178"/>
    </row>
    <row r="1179" spans="1:3" x14ac:dyDescent="0.2">
      <c r="A1179" s="24"/>
      <c r="B1179"/>
      <c r="C1179"/>
    </row>
    <row r="1180" spans="1:3" x14ac:dyDescent="0.2">
      <c r="A1180" s="24"/>
      <c r="B1180"/>
      <c r="C1180"/>
    </row>
    <row r="1181" spans="1:3" x14ac:dyDescent="0.2">
      <c r="A1181" s="24"/>
      <c r="B1181"/>
      <c r="C1181"/>
    </row>
    <row r="1182" spans="1:3" x14ac:dyDescent="0.2">
      <c r="A1182" s="24"/>
      <c r="B1182"/>
      <c r="C1182"/>
    </row>
    <row r="1183" spans="1:3" x14ac:dyDescent="0.2">
      <c r="A1183" s="24"/>
      <c r="B1183"/>
      <c r="C1183"/>
    </row>
    <row r="1184" spans="1:3" x14ac:dyDescent="0.2">
      <c r="A1184" s="24"/>
      <c r="B1184"/>
      <c r="C1184"/>
    </row>
    <row r="1185" spans="1:3" x14ac:dyDescent="0.2">
      <c r="A1185" s="24"/>
      <c r="B1185"/>
      <c r="C1185"/>
    </row>
    <row r="1186" spans="1:3" x14ac:dyDescent="0.2">
      <c r="A1186" s="24"/>
      <c r="B1186"/>
      <c r="C1186"/>
    </row>
    <row r="1187" spans="1:3" x14ac:dyDescent="0.2">
      <c r="A1187" s="24"/>
      <c r="B1187"/>
      <c r="C1187"/>
    </row>
    <row r="1188" spans="1:3" x14ac:dyDescent="0.2">
      <c r="A1188" s="24"/>
      <c r="B1188"/>
      <c r="C1188"/>
    </row>
    <row r="1189" spans="1:3" x14ac:dyDescent="0.2">
      <c r="A1189" s="24"/>
      <c r="B1189"/>
      <c r="C1189"/>
    </row>
    <row r="1190" spans="1:3" x14ac:dyDescent="0.2">
      <c r="A1190" s="24"/>
      <c r="B1190"/>
      <c r="C1190"/>
    </row>
    <row r="1191" spans="1:3" x14ac:dyDescent="0.2">
      <c r="A1191" s="24"/>
      <c r="B1191"/>
      <c r="C1191"/>
    </row>
    <row r="1192" spans="1:3" x14ac:dyDescent="0.2">
      <c r="A1192" s="24"/>
      <c r="B1192"/>
      <c r="C1192"/>
    </row>
    <row r="1193" spans="1:3" x14ac:dyDescent="0.2">
      <c r="A1193" s="24"/>
      <c r="B1193"/>
      <c r="C1193"/>
    </row>
    <row r="1194" spans="1:3" x14ac:dyDescent="0.2">
      <c r="A1194" s="24"/>
      <c r="B1194"/>
      <c r="C1194"/>
    </row>
    <row r="1195" spans="1:3" x14ac:dyDescent="0.2">
      <c r="A1195" s="24"/>
      <c r="B1195"/>
      <c r="C1195"/>
    </row>
    <row r="1196" spans="1:3" x14ac:dyDescent="0.2">
      <c r="A1196" s="24"/>
      <c r="B1196"/>
      <c r="C1196"/>
    </row>
    <row r="1197" spans="1:3" x14ac:dyDescent="0.2">
      <c r="A1197" s="24"/>
      <c r="B1197"/>
      <c r="C1197"/>
    </row>
    <row r="1198" spans="1:3" x14ac:dyDescent="0.2">
      <c r="A1198" s="24"/>
      <c r="B1198"/>
      <c r="C1198"/>
    </row>
    <row r="1199" spans="1:3" x14ac:dyDescent="0.2">
      <c r="A1199" s="24"/>
      <c r="B1199"/>
      <c r="C1199"/>
    </row>
    <row r="1200" spans="1:3" x14ac:dyDescent="0.2">
      <c r="A1200" s="24"/>
      <c r="B1200"/>
      <c r="C1200"/>
    </row>
    <row r="1201" spans="1:3" x14ac:dyDescent="0.2">
      <c r="A1201" s="24"/>
      <c r="B1201"/>
      <c r="C1201"/>
    </row>
    <row r="1202" spans="1:3" x14ac:dyDescent="0.2">
      <c r="A1202" s="24"/>
      <c r="B1202"/>
      <c r="C1202"/>
    </row>
    <row r="1203" spans="1:3" x14ac:dyDescent="0.2">
      <c r="A1203" s="24"/>
      <c r="B1203"/>
      <c r="C1203"/>
    </row>
    <row r="1204" spans="1:3" x14ac:dyDescent="0.2">
      <c r="A1204" s="24"/>
      <c r="B1204"/>
      <c r="C1204"/>
    </row>
    <row r="1205" spans="1:3" x14ac:dyDescent="0.2">
      <c r="A1205" s="24"/>
      <c r="B1205"/>
      <c r="C1205"/>
    </row>
    <row r="1206" spans="1:3" x14ac:dyDescent="0.2">
      <c r="A1206" s="24"/>
      <c r="B1206"/>
      <c r="C1206"/>
    </row>
    <row r="1207" spans="1:3" x14ac:dyDescent="0.2">
      <c r="A1207" s="24"/>
      <c r="B1207"/>
      <c r="C1207"/>
    </row>
    <row r="1208" spans="1:3" x14ac:dyDescent="0.2">
      <c r="A1208" s="24"/>
      <c r="B1208"/>
      <c r="C1208"/>
    </row>
    <row r="1209" spans="1:3" x14ac:dyDescent="0.2">
      <c r="A1209" s="24"/>
      <c r="B1209"/>
      <c r="C1209"/>
    </row>
    <row r="1210" spans="1:3" x14ac:dyDescent="0.2">
      <c r="A1210" s="24"/>
      <c r="B1210"/>
      <c r="C1210"/>
    </row>
    <row r="1211" spans="1:3" x14ac:dyDescent="0.2">
      <c r="A1211" s="24"/>
      <c r="B1211"/>
      <c r="C1211"/>
    </row>
    <row r="1212" spans="1:3" x14ac:dyDescent="0.2">
      <c r="A1212" s="24"/>
      <c r="B1212"/>
      <c r="C1212"/>
    </row>
    <row r="1213" spans="1:3" x14ac:dyDescent="0.2">
      <c r="A1213" s="24"/>
      <c r="B1213"/>
      <c r="C1213"/>
    </row>
    <row r="1214" spans="1:3" x14ac:dyDescent="0.2">
      <c r="A1214" s="24"/>
      <c r="B1214"/>
      <c r="C1214"/>
    </row>
    <row r="1215" spans="1:3" x14ac:dyDescent="0.2">
      <c r="A1215" s="24"/>
      <c r="B1215"/>
      <c r="C1215"/>
    </row>
    <row r="1216" spans="1:3" x14ac:dyDescent="0.2">
      <c r="A1216" s="24"/>
      <c r="B1216"/>
      <c r="C1216"/>
    </row>
    <row r="1217" spans="1:3" x14ac:dyDescent="0.2">
      <c r="A1217" s="24"/>
      <c r="B1217"/>
      <c r="C1217"/>
    </row>
    <row r="1218" spans="1:3" x14ac:dyDescent="0.2">
      <c r="A1218" s="24"/>
      <c r="B1218"/>
      <c r="C1218"/>
    </row>
    <row r="1219" spans="1:3" x14ac:dyDescent="0.2">
      <c r="A1219" s="24"/>
      <c r="B1219"/>
      <c r="C1219"/>
    </row>
    <row r="1220" spans="1:3" x14ac:dyDescent="0.2">
      <c r="A1220" s="24"/>
      <c r="B1220"/>
      <c r="C1220"/>
    </row>
    <row r="1221" spans="1:3" x14ac:dyDescent="0.2">
      <c r="A1221" s="24"/>
      <c r="B1221"/>
      <c r="C1221"/>
    </row>
    <row r="1222" spans="1:3" x14ac:dyDescent="0.2">
      <c r="A1222" s="24"/>
      <c r="B1222"/>
      <c r="C1222"/>
    </row>
    <row r="1223" spans="1:3" x14ac:dyDescent="0.2">
      <c r="A1223" s="24"/>
      <c r="B1223"/>
      <c r="C1223"/>
    </row>
    <row r="1224" spans="1:3" x14ac:dyDescent="0.2">
      <c r="A1224" s="24"/>
      <c r="B1224"/>
      <c r="C1224"/>
    </row>
    <row r="1225" spans="1:3" x14ac:dyDescent="0.2">
      <c r="A1225" s="24"/>
      <c r="B1225"/>
      <c r="C1225"/>
    </row>
    <row r="1226" spans="1:3" x14ac:dyDescent="0.2">
      <c r="A1226" s="24"/>
      <c r="B1226"/>
      <c r="C1226"/>
    </row>
    <row r="1227" spans="1:3" x14ac:dyDescent="0.2">
      <c r="A1227" s="24"/>
      <c r="B1227"/>
      <c r="C1227"/>
    </row>
    <row r="1228" spans="1:3" x14ac:dyDescent="0.2">
      <c r="A1228" s="24"/>
      <c r="B1228"/>
      <c r="C1228"/>
    </row>
    <row r="1229" spans="1:3" x14ac:dyDescent="0.2">
      <c r="A1229" s="24"/>
      <c r="B1229"/>
      <c r="C1229"/>
    </row>
    <row r="1230" spans="1:3" x14ac:dyDescent="0.2">
      <c r="A1230" s="24"/>
      <c r="B1230"/>
      <c r="C1230"/>
    </row>
    <row r="1231" spans="1:3" x14ac:dyDescent="0.2">
      <c r="A1231" s="24"/>
      <c r="B1231"/>
      <c r="C1231"/>
    </row>
    <row r="1232" spans="1:3" x14ac:dyDescent="0.2">
      <c r="A1232" s="24"/>
      <c r="B1232"/>
      <c r="C1232"/>
    </row>
    <row r="1233" spans="1:3" x14ac:dyDescent="0.2">
      <c r="A1233" s="24"/>
      <c r="B1233"/>
      <c r="C1233"/>
    </row>
    <row r="1234" spans="1:3" x14ac:dyDescent="0.2">
      <c r="A1234" s="24"/>
      <c r="B1234"/>
      <c r="C1234"/>
    </row>
    <row r="1235" spans="1:3" x14ac:dyDescent="0.2">
      <c r="A1235" s="24"/>
      <c r="B1235"/>
      <c r="C1235"/>
    </row>
    <row r="1236" spans="1:3" x14ac:dyDescent="0.2">
      <c r="A1236" s="24"/>
      <c r="B1236"/>
      <c r="C1236"/>
    </row>
    <row r="1237" spans="1:3" x14ac:dyDescent="0.2">
      <c r="A1237" s="24"/>
      <c r="B1237"/>
      <c r="C1237"/>
    </row>
    <row r="1238" spans="1:3" x14ac:dyDescent="0.2">
      <c r="A1238" s="24"/>
      <c r="B1238"/>
      <c r="C1238"/>
    </row>
    <row r="1239" spans="1:3" x14ac:dyDescent="0.2">
      <c r="A1239" s="24"/>
      <c r="B1239"/>
      <c r="C1239"/>
    </row>
    <row r="1240" spans="1:3" x14ac:dyDescent="0.2">
      <c r="A1240" s="24"/>
      <c r="B1240"/>
      <c r="C1240"/>
    </row>
    <row r="1241" spans="1:3" x14ac:dyDescent="0.2">
      <c r="A1241" s="24"/>
      <c r="B1241"/>
      <c r="C1241"/>
    </row>
    <row r="1242" spans="1:3" x14ac:dyDescent="0.2">
      <c r="A1242" s="24"/>
      <c r="B1242"/>
      <c r="C1242"/>
    </row>
    <row r="1243" spans="1:3" x14ac:dyDescent="0.2">
      <c r="A1243" s="24"/>
      <c r="B1243"/>
      <c r="C1243"/>
    </row>
    <row r="1244" spans="1:3" x14ac:dyDescent="0.2">
      <c r="A1244" s="24"/>
      <c r="B1244"/>
      <c r="C1244"/>
    </row>
    <row r="1245" spans="1:3" x14ac:dyDescent="0.2">
      <c r="A1245" s="24"/>
      <c r="B1245"/>
      <c r="C1245"/>
    </row>
    <row r="1246" spans="1:3" x14ac:dyDescent="0.2">
      <c r="A1246" s="24"/>
      <c r="B1246"/>
      <c r="C1246"/>
    </row>
    <row r="1247" spans="1:3" x14ac:dyDescent="0.2">
      <c r="A1247" s="24"/>
      <c r="B1247"/>
      <c r="C1247"/>
    </row>
    <row r="1248" spans="1:3" x14ac:dyDescent="0.2">
      <c r="A1248" s="24"/>
      <c r="B1248"/>
      <c r="C1248"/>
    </row>
    <row r="1249" spans="1:3" x14ac:dyDescent="0.2">
      <c r="A1249" s="24"/>
      <c r="B1249"/>
      <c r="C1249"/>
    </row>
    <row r="1250" spans="1:3" x14ac:dyDescent="0.2">
      <c r="A1250" s="24"/>
      <c r="B1250"/>
      <c r="C1250"/>
    </row>
    <row r="1251" spans="1:3" x14ac:dyDescent="0.2">
      <c r="A1251" s="24"/>
      <c r="B1251"/>
      <c r="C1251"/>
    </row>
    <row r="1252" spans="1:3" x14ac:dyDescent="0.2">
      <c r="A1252" s="24"/>
      <c r="B1252"/>
      <c r="C1252"/>
    </row>
    <row r="1253" spans="1:3" x14ac:dyDescent="0.2">
      <c r="A1253" s="24"/>
      <c r="B1253"/>
      <c r="C1253"/>
    </row>
    <row r="1254" spans="1:3" x14ac:dyDescent="0.2">
      <c r="A1254" s="24"/>
      <c r="B1254"/>
      <c r="C1254"/>
    </row>
    <row r="1255" spans="1:3" x14ac:dyDescent="0.2">
      <c r="A1255" s="24"/>
      <c r="B1255"/>
      <c r="C1255"/>
    </row>
    <row r="1256" spans="1:3" x14ac:dyDescent="0.2">
      <c r="A1256" s="24"/>
      <c r="B1256"/>
      <c r="C1256"/>
    </row>
    <row r="1257" spans="1:3" x14ac:dyDescent="0.2">
      <c r="A1257" s="24"/>
      <c r="B1257"/>
      <c r="C1257"/>
    </row>
    <row r="1258" spans="1:3" x14ac:dyDescent="0.2">
      <c r="A1258" s="24"/>
      <c r="B1258"/>
      <c r="C1258"/>
    </row>
    <row r="1259" spans="1:3" x14ac:dyDescent="0.2">
      <c r="A1259" s="24"/>
      <c r="B1259"/>
      <c r="C1259"/>
    </row>
    <row r="1260" spans="1:3" x14ac:dyDescent="0.2">
      <c r="A1260" s="24"/>
      <c r="B1260"/>
      <c r="C1260"/>
    </row>
    <row r="1261" spans="1:3" x14ac:dyDescent="0.2">
      <c r="A1261" s="24"/>
      <c r="B1261"/>
      <c r="C1261"/>
    </row>
    <row r="1262" spans="1:3" x14ac:dyDescent="0.2">
      <c r="A1262" s="24"/>
      <c r="B1262"/>
      <c r="C1262"/>
    </row>
    <row r="1263" spans="1:3" x14ac:dyDescent="0.2">
      <c r="A1263" s="24"/>
      <c r="B1263"/>
      <c r="C1263"/>
    </row>
    <row r="1264" spans="1:3" x14ac:dyDescent="0.2">
      <c r="A1264" s="24"/>
      <c r="B1264"/>
      <c r="C1264"/>
    </row>
    <row r="1265" spans="1:3" x14ac:dyDescent="0.2">
      <c r="A1265" s="24"/>
      <c r="B1265"/>
      <c r="C1265"/>
    </row>
    <row r="1266" spans="1:3" x14ac:dyDescent="0.2">
      <c r="A1266" s="24"/>
      <c r="B1266"/>
      <c r="C1266"/>
    </row>
    <row r="1267" spans="1:3" x14ac:dyDescent="0.2">
      <c r="A1267" s="24"/>
      <c r="B1267"/>
      <c r="C1267"/>
    </row>
    <row r="1268" spans="1:3" x14ac:dyDescent="0.2">
      <c r="A1268" s="24"/>
      <c r="B1268"/>
      <c r="C1268"/>
    </row>
    <row r="1269" spans="1:3" x14ac:dyDescent="0.2">
      <c r="A1269" s="24"/>
      <c r="B1269"/>
      <c r="C1269"/>
    </row>
    <row r="1270" spans="1:3" x14ac:dyDescent="0.2">
      <c r="A1270" s="24"/>
      <c r="B1270"/>
      <c r="C1270"/>
    </row>
    <row r="1271" spans="1:3" x14ac:dyDescent="0.2">
      <c r="A1271" s="24"/>
      <c r="B1271"/>
      <c r="C1271"/>
    </row>
    <row r="1272" spans="1:3" x14ac:dyDescent="0.2">
      <c r="A1272" s="24"/>
      <c r="B1272"/>
      <c r="C1272"/>
    </row>
    <row r="1273" spans="1:3" x14ac:dyDescent="0.2">
      <c r="A1273" s="24"/>
      <c r="B1273"/>
      <c r="C1273"/>
    </row>
    <row r="1274" spans="1:3" x14ac:dyDescent="0.2">
      <c r="A1274" s="24"/>
      <c r="B1274"/>
      <c r="C1274"/>
    </row>
    <row r="1275" spans="1:3" x14ac:dyDescent="0.2">
      <c r="A1275" s="24"/>
      <c r="B1275"/>
      <c r="C1275"/>
    </row>
    <row r="1276" spans="1:3" x14ac:dyDescent="0.2">
      <c r="A1276" s="24"/>
      <c r="B1276"/>
      <c r="C1276"/>
    </row>
    <row r="1277" spans="1:3" x14ac:dyDescent="0.2">
      <c r="A1277" s="24"/>
      <c r="B1277"/>
      <c r="C1277"/>
    </row>
    <row r="1278" spans="1:3" x14ac:dyDescent="0.2">
      <c r="A1278" s="24"/>
      <c r="B1278"/>
      <c r="C1278"/>
    </row>
    <row r="1279" spans="1:3" x14ac:dyDescent="0.2">
      <c r="A1279" s="24"/>
      <c r="B1279"/>
      <c r="C1279"/>
    </row>
    <row r="1280" spans="1:3" x14ac:dyDescent="0.2">
      <c r="A1280" s="24"/>
      <c r="B1280"/>
      <c r="C1280"/>
    </row>
    <row r="1281" spans="1:3" x14ac:dyDescent="0.2">
      <c r="A1281" s="24"/>
      <c r="B1281"/>
      <c r="C1281"/>
    </row>
    <row r="1282" spans="1:3" x14ac:dyDescent="0.2">
      <c r="A1282" s="24"/>
      <c r="B1282"/>
      <c r="C1282"/>
    </row>
    <row r="1283" spans="1:3" x14ac:dyDescent="0.2">
      <c r="A1283" s="24"/>
      <c r="B1283"/>
      <c r="C1283"/>
    </row>
    <row r="1284" spans="1:3" x14ac:dyDescent="0.2">
      <c r="A1284" s="24"/>
      <c r="B1284"/>
      <c r="C1284"/>
    </row>
    <row r="1285" spans="1:3" x14ac:dyDescent="0.2">
      <c r="A1285" s="24"/>
      <c r="B1285"/>
      <c r="C1285"/>
    </row>
    <row r="1286" spans="1:3" x14ac:dyDescent="0.2">
      <c r="A1286" s="24"/>
      <c r="B1286"/>
      <c r="C1286"/>
    </row>
    <row r="1287" spans="1:3" x14ac:dyDescent="0.2">
      <c r="A1287" s="24"/>
      <c r="B1287"/>
      <c r="C1287"/>
    </row>
    <row r="1288" spans="1:3" x14ac:dyDescent="0.2">
      <c r="A1288" s="24"/>
      <c r="B1288"/>
      <c r="C1288"/>
    </row>
    <row r="1289" spans="1:3" x14ac:dyDescent="0.2">
      <c r="A1289" s="24"/>
      <c r="B1289"/>
      <c r="C1289"/>
    </row>
    <row r="1290" spans="1:3" x14ac:dyDescent="0.2">
      <c r="A1290" s="24"/>
      <c r="B1290"/>
      <c r="C1290"/>
    </row>
    <row r="1291" spans="1:3" x14ac:dyDescent="0.2">
      <c r="A1291" s="24"/>
      <c r="B1291"/>
      <c r="C1291"/>
    </row>
    <row r="1292" spans="1:3" x14ac:dyDescent="0.2">
      <c r="A1292" s="24"/>
      <c r="B1292"/>
      <c r="C1292"/>
    </row>
    <row r="1293" spans="1:3" x14ac:dyDescent="0.2">
      <c r="A1293" s="24"/>
      <c r="B1293"/>
      <c r="C1293"/>
    </row>
    <row r="1294" spans="1:3" x14ac:dyDescent="0.2">
      <c r="A1294" s="24"/>
      <c r="B1294"/>
      <c r="C1294"/>
    </row>
    <row r="1295" spans="1:3" x14ac:dyDescent="0.2">
      <c r="A1295" s="24"/>
      <c r="B1295"/>
      <c r="C1295"/>
    </row>
    <row r="1296" spans="1:3" x14ac:dyDescent="0.2">
      <c r="A1296" s="24"/>
      <c r="B1296"/>
      <c r="C1296"/>
    </row>
    <row r="1297" spans="1:3" x14ac:dyDescent="0.2">
      <c r="A1297" s="24"/>
      <c r="B1297"/>
      <c r="C1297"/>
    </row>
    <row r="1298" spans="1:3" x14ac:dyDescent="0.2">
      <c r="A1298" s="24"/>
      <c r="B1298"/>
      <c r="C1298"/>
    </row>
    <row r="1299" spans="1:3" x14ac:dyDescent="0.2">
      <c r="A1299" s="24"/>
      <c r="B1299"/>
      <c r="C1299"/>
    </row>
    <row r="1300" spans="1:3" x14ac:dyDescent="0.2">
      <c r="A1300" s="24"/>
      <c r="B1300"/>
      <c r="C1300"/>
    </row>
    <row r="1301" spans="1:3" x14ac:dyDescent="0.2">
      <c r="A1301" s="24"/>
      <c r="B1301"/>
      <c r="C1301"/>
    </row>
    <row r="1302" spans="1:3" x14ac:dyDescent="0.2">
      <c r="A1302" s="24"/>
      <c r="B1302"/>
      <c r="C1302"/>
    </row>
    <row r="1303" spans="1:3" x14ac:dyDescent="0.2">
      <c r="A1303" s="24"/>
      <c r="B1303"/>
      <c r="C1303"/>
    </row>
    <row r="1304" spans="1:3" x14ac:dyDescent="0.2">
      <c r="A1304" s="24"/>
      <c r="B1304"/>
      <c r="C1304"/>
    </row>
    <row r="1305" spans="1:3" x14ac:dyDescent="0.2">
      <c r="A1305" s="24"/>
      <c r="B1305"/>
      <c r="C1305"/>
    </row>
    <row r="1306" spans="1:3" x14ac:dyDescent="0.2">
      <c r="A1306" s="24"/>
      <c r="B1306"/>
      <c r="C1306"/>
    </row>
    <row r="1307" spans="1:3" x14ac:dyDescent="0.2">
      <c r="A1307" s="24"/>
      <c r="B1307"/>
      <c r="C1307"/>
    </row>
    <row r="1308" spans="1:3" x14ac:dyDescent="0.2">
      <c r="A1308" s="24"/>
      <c r="B1308"/>
      <c r="C1308"/>
    </row>
    <row r="1309" spans="1:3" x14ac:dyDescent="0.2">
      <c r="A1309" s="24"/>
      <c r="B1309"/>
      <c r="C1309"/>
    </row>
    <row r="1310" spans="1:3" x14ac:dyDescent="0.2">
      <c r="A1310" s="24"/>
      <c r="B1310"/>
      <c r="C1310"/>
    </row>
    <row r="1311" spans="1:3" x14ac:dyDescent="0.2">
      <c r="A1311" s="24"/>
      <c r="B1311"/>
      <c r="C1311"/>
    </row>
    <row r="1312" spans="1:3" x14ac:dyDescent="0.2">
      <c r="A1312" s="24"/>
      <c r="B1312"/>
      <c r="C1312"/>
    </row>
    <row r="1313" spans="1:3" x14ac:dyDescent="0.2">
      <c r="A1313" s="24"/>
      <c r="B1313"/>
      <c r="C1313"/>
    </row>
    <row r="1314" spans="1:3" x14ac:dyDescent="0.2">
      <c r="A1314" s="24"/>
      <c r="B1314"/>
      <c r="C1314"/>
    </row>
    <row r="1315" spans="1:3" x14ac:dyDescent="0.2">
      <c r="A1315" s="24"/>
      <c r="B1315"/>
      <c r="C1315"/>
    </row>
    <row r="1316" spans="1:3" x14ac:dyDescent="0.2">
      <c r="A1316" s="24"/>
      <c r="B1316"/>
      <c r="C1316"/>
    </row>
    <row r="1317" spans="1:3" x14ac:dyDescent="0.2">
      <c r="A1317" s="24"/>
      <c r="B1317"/>
      <c r="C1317"/>
    </row>
    <row r="1318" spans="1:3" x14ac:dyDescent="0.2">
      <c r="A1318" s="24"/>
      <c r="B1318"/>
      <c r="C1318"/>
    </row>
    <row r="1319" spans="1:3" x14ac:dyDescent="0.2">
      <c r="A1319" s="24"/>
      <c r="B1319"/>
      <c r="C1319"/>
    </row>
    <row r="1320" spans="1:3" x14ac:dyDescent="0.2">
      <c r="A1320" s="24"/>
      <c r="B1320"/>
      <c r="C1320"/>
    </row>
    <row r="1321" spans="1:3" x14ac:dyDescent="0.2">
      <c r="A1321" s="24"/>
      <c r="B1321"/>
      <c r="C1321"/>
    </row>
    <row r="1322" spans="1:3" x14ac:dyDescent="0.2">
      <c r="A1322" s="24"/>
      <c r="B1322"/>
      <c r="C1322"/>
    </row>
    <row r="1323" spans="1:3" x14ac:dyDescent="0.2">
      <c r="A1323" s="24"/>
      <c r="B1323"/>
      <c r="C1323"/>
    </row>
    <row r="1324" spans="1:3" x14ac:dyDescent="0.2">
      <c r="A1324" s="24"/>
      <c r="B1324"/>
      <c r="C1324"/>
    </row>
    <row r="1325" spans="1:3" x14ac:dyDescent="0.2">
      <c r="A1325" s="24"/>
      <c r="B1325"/>
      <c r="C1325"/>
    </row>
    <row r="1326" spans="1:3" x14ac:dyDescent="0.2">
      <c r="A1326" s="24"/>
      <c r="B1326"/>
      <c r="C1326"/>
    </row>
    <row r="1327" spans="1:3" x14ac:dyDescent="0.2">
      <c r="A1327" s="24"/>
      <c r="B1327"/>
      <c r="C1327"/>
    </row>
    <row r="1328" spans="1:3" x14ac:dyDescent="0.2">
      <c r="A1328" s="24"/>
      <c r="B1328"/>
      <c r="C1328"/>
    </row>
    <row r="1329" spans="1:3" x14ac:dyDescent="0.2">
      <c r="A1329" s="24"/>
      <c r="B1329"/>
      <c r="C1329"/>
    </row>
    <row r="1330" spans="1:3" x14ac:dyDescent="0.2">
      <c r="A1330" s="24"/>
      <c r="B1330"/>
      <c r="C1330"/>
    </row>
    <row r="1331" spans="1:3" x14ac:dyDescent="0.2">
      <c r="A1331" s="24"/>
      <c r="B1331"/>
      <c r="C1331"/>
    </row>
    <row r="1332" spans="1:3" x14ac:dyDescent="0.2">
      <c r="A1332" s="24"/>
      <c r="B1332"/>
      <c r="C1332"/>
    </row>
    <row r="1333" spans="1:3" x14ac:dyDescent="0.2">
      <c r="A1333" s="24"/>
      <c r="B1333"/>
      <c r="C1333"/>
    </row>
    <row r="1334" spans="1:3" x14ac:dyDescent="0.2">
      <c r="A1334" s="24"/>
      <c r="B1334"/>
      <c r="C1334"/>
    </row>
    <row r="1335" spans="1:3" x14ac:dyDescent="0.2">
      <c r="A1335" s="24"/>
      <c r="B1335"/>
      <c r="C1335"/>
    </row>
    <row r="1336" spans="1:3" x14ac:dyDescent="0.2">
      <c r="A1336" s="24"/>
      <c r="B1336"/>
      <c r="C1336"/>
    </row>
    <row r="1337" spans="1:3" x14ac:dyDescent="0.2">
      <c r="A1337" s="24"/>
      <c r="B1337"/>
      <c r="C1337"/>
    </row>
    <row r="1338" spans="1:3" x14ac:dyDescent="0.2">
      <c r="A1338" s="24"/>
      <c r="B1338"/>
      <c r="C1338"/>
    </row>
    <row r="1339" spans="1:3" x14ac:dyDescent="0.2">
      <c r="A1339" s="24"/>
      <c r="B1339"/>
      <c r="C1339"/>
    </row>
    <row r="1340" spans="1:3" x14ac:dyDescent="0.2">
      <c r="A1340" s="24"/>
      <c r="B1340"/>
      <c r="C1340"/>
    </row>
    <row r="1341" spans="1:3" x14ac:dyDescent="0.2">
      <c r="A1341" s="24"/>
      <c r="B1341"/>
      <c r="C1341"/>
    </row>
    <row r="1342" spans="1:3" x14ac:dyDescent="0.2">
      <c r="A1342" s="24"/>
      <c r="B1342"/>
      <c r="C1342"/>
    </row>
    <row r="1343" spans="1:3" x14ac:dyDescent="0.2">
      <c r="A1343" s="24"/>
      <c r="B1343"/>
      <c r="C1343"/>
    </row>
    <row r="1344" spans="1:3" x14ac:dyDescent="0.2">
      <c r="A1344" s="24"/>
      <c r="B1344"/>
      <c r="C1344"/>
    </row>
    <row r="1345" spans="1:3" x14ac:dyDescent="0.2">
      <c r="A1345" s="24"/>
      <c r="B1345"/>
      <c r="C1345"/>
    </row>
    <row r="1346" spans="1:3" x14ac:dyDescent="0.2">
      <c r="A1346" s="24"/>
      <c r="B1346"/>
      <c r="C1346"/>
    </row>
    <row r="1347" spans="1:3" x14ac:dyDescent="0.2">
      <c r="A1347" s="24"/>
      <c r="B1347"/>
      <c r="C1347"/>
    </row>
    <row r="1348" spans="1:3" x14ac:dyDescent="0.2">
      <c r="A1348" s="24"/>
      <c r="B1348"/>
      <c r="C1348"/>
    </row>
    <row r="1349" spans="1:3" x14ac:dyDescent="0.2">
      <c r="A1349" s="24"/>
      <c r="B1349"/>
      <c r="C1349"/>
    </row>
    <row r="1350" spans="1:3" x14ac:dyDescent="0.2">
      <c r="A1350" s="24"/>
      <c r="B1350"/>
      <c r="C1350"/>
    </row>
    <row r="1351" spans="1:3" x14ac:dyDescent="0.2">
      <c r="A1351" s="24"/>
      <c r="B1351"/>
      <c r="C1351"/>
    </row>
    <row r="1352" spans="1:3" x14ac:dyDescent="0.2">
      <c r="A1352" s="24"/>
      <c r="B1352"/>
      <c r="C1352"/>
    </row>
    <row r="1353" spans="1:3" x14ac:dyDescent="0.2">
      <c r="A1353" s="24"/>
      <c r="B1353"/>
      <c r="C1353"/>
    </row>
    <row r="1354" spans="1:3" x14ac:dyDescent="0.2">
      <c r="A1354" s="24"/>
      <c r="B1354"/>
      <c r="C1354"/>
    </row>
    <row r="1355" spans="1:3" x14ac:dyDescent="0.2">
      <c r="A1355" s="24"/>
      <c r="B1355"/>
      <c r="C1355"/>
    </row>
    <row r="1356" spans="1:3" x14ac:dyDescent="0.2">
      <c r="A1356" s="24"/>
      <c r="B1356"/>
      <c r="C1356"/>
    </row>
    <row r="1357" spans="1:3" x14ac:dyDescent="0.2">
      <c r="A1357" s="24"/>
      <c r="B1357"/>
      <c r="C1357"/>
    </row>
    <row r="1358" spans="1:3" x14ac:dyDescent="0.2">
      <c r="A1358" s="24"/>
      <c r="B1358"/>
      <c r="C1358"/>
    </row>
    <row r="1359" spans="1:3" x14ac:dyDescent="0.2">
      <c r="A1359" s="24"/>
      <c r="B1359"/>
      <c r="C1359"/>
    </row>
    <row r="1360" spans="1:3" x14ac:dyDescent="0.2">
      <c r="A1360" s="24"/>
      <c r="B1360"/>
      <c r="C1360"/>
    </row>
    <row r="1361" spans="1:3" x14ac:dyDescent="0.2">
      <c r="A1361" s="24"/>
      <c r="B1361"/>
      <c r="C1361"/>
    </row>
    <row r="1362" spans="1:3" x14ac:dyDescent="0.2">
      <c r="A1362" s="24"/>
      <c r="B1362"/>
      <c r="C1362"/>
    </row>
    <row r="1363" spans="1:3" x14ac:dyDescent="0.2">
      <c r="A1363" s="24"/>
      <c r="B1363"/>
      <c r="C1363"/>
    </row>
    <row r="1364" spans="1:3" x14ac:dyDescent="0.2">
      <c r="A1364" s="24"/>
      <c r="B1364"/>
      <c r="C1364"/>
    </row>
    <row r="1365" spans="1:3" x14ac:dyDescent="0.2">
      <c r="A1365" s="24"/>
      <c r="B1365"/>
      <c r="C1365"/>
    </row>
    <row r="1366" spans="1:3" x14ac:dyDescent="0.2">
      <c r="A1366" s="24"/>
      <c r="B1366"/>
      <c r="C1366"/>
    </row>
    <row r="1367" spans="1:3" x14ac:dyDescent="0.2">
      <c r="A1367" s="24"/>
      <c r="B1367"/>
      <c r="C1367"/>
    </row>
    <row r="1368" spans="1:3" x14ac:dyDescent="0.2">
      <c r="A1368" s="24"/>
      <c r="B1368"/>
      <c r="C1368"/>
    </row>
    <row r="1369" spans="1:3" x14ac:dyDescent="0.2">
      <c r="A1369" s="24"/>
      <c r="B1369"/>
      <c r="C1369"/>
    </row>
    <row r="1370" spans="1:3" x14ac:dyDescent="0.2">
      <c r="A1370" s="24"/>
      <c r="B1370"/>
      <c r="C1370"/>
    </row>
    <row r="1371" spans="1:3" x14ac:dyDescent="0.2">
      <c r="A1371" s="24"/>
      <c r="B1371"/>
      <c r="C1371"/>
    </row>
    <row r="1372" spans="1:3" x14ac:dyDescent="0.2">
      <c r="A1372" s="24"/>
      <c r="B1372"/>
      <c r="C1372"/>
    </row>
    <row r="1373" spans="1:3" x14ac:dyDescent="0.2">
      <c r="A1373" s="24"/>
      <c r="B1373"/>
      <c r="C1373"/>
    </row>
    <row r="1374" spans="1:3" x14ac:dyDescent="0.2">
      <c r="A1374" s="24"/>
      <c r="B1374"/>
      <c r="C1374"/>
    </row>
    <row r="1375" spans="1:3" x14ac:dyDescent="0.2">
      <c r="A1375" s="24"/>
      <c r="B1375"/>
      <c r="C1375"/>
    </row>
    <row r="1376" spans="1:3" x14ac:dyDescent="0.2">
      <c r="A1376" s="24"/>
      <c r="B1376"/>
      <c r="C1376"/>
    </row>
    <row r="1377" spans="1:3" x14ac:dyDescent="0.2">
      <c r="A1377" s="24"/>
      <c r="B1377"/>
      <c r="C1377"/>
    </row>
    <row r="1378" spans="1:3" x14ac:dyDescent="0.2">
      <c r="A1378" s="24"/>
      <c r="B1378"/>
      <c r="C1378"/>
    </row>
    <row r="1379" spans="1:3" x14ac:dyDescent="0.2">
      <c r="A1379" s="24"/>
      <c r="B1379"/>
      <c r="C1379"/>
    </row>
    <row r="1380" spans="1:3" x14ac:dyDescent="0.2">
      <c r="A1380" s="24"/>
      <c r="B1380"/>
      <c r="C1380"/>
    </row>
    <row r="1381" spans="1:3" x14ac:dyDescent="0.2">
      <c r="A1381" s="24"/>
      <c r="B1381"/>
      <c r="C1381"/>
    </row>
    <row r="1382" spans="1:3" x14ac:dyDescent="0.2">
      <c r="A1382" s="24"/>
      <c r="B1382"/>
      <c r="C1382"/>
    </row>
    <row r="1383" spans="1:3" x14ac:dyDescent="0.2">
      <c r="A1383" s="24"/>
      <c r="B1383"/>
      <c r="C1383"/>
    </row>
    <row r="1384" spans="1:3" x14ac:dyDescent="0.2">
      <c r="A1384" s="24"/>
      <c r="B1384"/>
      <c r="C1384"/>
    </row>
    <row r="1385" spans="1:3" x14ac:dyDescent="0.2">
      <c r="A1385" s="24"/>
      <c r="B1385"/>
      <c r="C1385"/>
    </row>
    <row r="1386" spans="1:3" x14ac:dyDescent="0.2">
      <c r="A1386" s="24"/>
      <c r="B1386"/>
      <c r="C1386"/>
    </row>
    <row r="1387" spans="1:3" x14ac:dyDescent="0.2">
      <c r="A1387" s="24"/>
      <c r="B1387"/>
      <c r="C1387"/>
    </row>
    <row r="1388" spans="1:3" x14ac:dyDescent="0.2">
      <c r="A1388" s="24"/>
      <c r="B1388"/>
      <c r="C1388"/>
    </row>
    <row r="1389" spans="1:3" x14ac:dyDescent="0.2">
      <c r="A1389" s="24"/>
      <c r="B1389"/>
      <c r="C1389"/>
    </row>
    <row r="1390" spans="1:3" x14ac:dyDescent="0.2">
      <c r="A1390" s="24"/>
      <c r="B1390"/>
      <c r="C1390"/>
    </row>
    <row r="1391" spans="1:3" x14ac:dyDescent="0.2">
      <c r="A1391" s="24"/>
      <c r="B1391"/>
      <c r="C1391"/>
    </row>
    <row r="1392" spans="1:3" x14ac:dyDescent="0.2">
      <c r="A1392" s="24"/>
      <c r="B1392"/>
      <c r="C1392"/>
    </row>
    <row r="1393" spans="1:3" x14ac:dyDescent="0.2">
      <c r="A1393" s="24"/>
      <c r="B1393"/>
      <c r="C1393"/>
    </row>
    <row r="1394" spans="1:3" x14ac:dyDescent="0.2">
      <c r="A1394" s="24"/>
      <c r="B1394"/>
      <c r="C1394"/>
    </row>
    <row r="1395" spans="1:3" x14ac:dyDescent="0.2">
      <c r="A1395" s="24"/>
      <c r="B1395"/>
      <c r="C1395"/>
    </row>
    <row r="1396" spans="1:3" x14ac:dyDescent="0.2">
      <c r="A1396" s="24"/>
      <c r="B1396"/>
      <c r="C1396"/>
    </row>
    <row r="1397" spans="1:3" x14ac:dyDescent="0.2">
      <c r="A1397" s="24"/>
      <c r="B1397"/>
      <c r="C1397"/>
    </row>
    <row r="1398" spans="1:3" x14ac:dyDescent="0.2">
      <c r="A1398" s="24"/>
      <c r="B1398"/>
      <c r="C1398"/>
    </row>
    <row r="1399" spans="1:3" x14ac:dyDescent="0.2">
      <c r="A1399" s="24"/>
      <c r="B1399"/>
      <c r="C1399"/>
    </row>
    <row r="1400" spans="1:3" x14ac:dyDescent="0.2">
      <c r="A1400" s="24"/>
      <c r="B1400"/>
      <c r="C1400"/>
    </row>
    <row r="1401" spans="1:3" x14ac:dyDescent="0.2">
      <c r="A1401" s="24"/>
      <c r="B1401"/>
      <c r="C1401"/>
    </row>
    <row r="1402" spans="1:3" x14ac:dyDescent="0.2">
      <c r="A1402" s="24"/>
      <c r="B1402"/>
      <c r="C1402"/>
    </row>
    <row r="1403" spans="1:3" x14ac:dyDescent="0.2">
      <c r="A1403" s="24"/>
      <c r="B1403"/>
      <c r="C1403"/>
    </row>
    <row r="1404" spans="1:3" x14ac:dyDescent="0.2">
      <c r="A1404" s="24"/>
      <c r="B1404"/>
      <c r="C1404"/>
    </row>
    <row r="1405" spans="1:3" x14ac:dyDescent="0.2">
      <c r="A1405" s="24"/>
      <c r="B1405"/>
      <c r="C1405"/>
    </row>
    <row r="1406" spans="1:3" x14ac:dyDescent="0.2">
      <c r="A1406" s="24"/>
      <c r="B1406"/>
      <c r="C1406"/>
    </row>
    <row r="1407" spans="1:3" x14ac:dyDescent="0.2">
      <c r="A1407" s="24"/>
      <c r="B1407"/>
      <c r="C1407"/>
    </row>
    <row r="1408" spans="1:3" x14ac:dyDescent="0.2">
      <c r="A1408" s="24"/>
      <c r="B1408"/>
      <c r="C1408"/>
    </row>
    <row r="1409" spans="1:3" x14ac:dyDescent="0.2">
      <c r="A1409" s="24"/>
      <c r="B1409"/>
      <c r="C1409"/>
    </row>
    <row r="1410" spans="1:3" x14ac:dyDescent="0.2">
      <c r="A1410" s="24"/>
      <c r="B1410"/>
      <c r="C1410"/>
    </row>
    <row r="1411" spans="1:3" x14ac:dyDescent="0.2">
      <c r="A1411" s="24"/>
      <c r="B1411"/>
      <c r="C1411"/>
    </row>
    <row r="1412" spans="1:3" x14ac:dyDescent="0.2">
      <c r="A1412" s="24"/>
      <c r="B1412"/>
      <c r="C1412"/>
    </row>
    <row r="1413" spans="1:3" x14ac:dyDescent="0.2">
      <c r="A1413" s="24"/>
      <c r="B1413"/>
      <c r="C1413"/>
    </row>
    <row r="1414" spans="1:3" x14ac:dyDescent="0.2">
      <c r="A1414" s="24"/>
      <c r="B1414"/>
      <c r="C1414"/>
    </row>
    <row r="1415" spans="1:3" x14ac:dyDescent="0.2">
      <c r="A1415" s="24"/>
      <c r="B1415"/>
      <c r="C1415"/>
    </row>
    <row r="1416" spans="1:3" x14ac:dyDescent="0.2">
      <c r="A1416" s="24"/>
      <c r="B1416"/>
      <c r="C1416"/>
    </row>
    <row r="1417" spans="1:3" x14ac:dyDescent="0.2">
      <c r="A1417" s="24"/>
      <c r="B1417"/>
      <c r="C1417"/>
    </row>
    <row r="1418" spans="1:3" x14ac:dyDescent="0.2">
      <c r="A1418" s="24"/>
      <c r="B1418"/>
      <c r="C1418"/>
    </row>
    <row r="1419" spans="1:3" x14ac:dyDescent="0.2">
      <c r="A1419" s="24"/>
      <c r="B1419"/>
      <c r="C1419"/>
    </row>
    <row r="1420" spans="1:3" x14ac:dyDescent="0.2">
      <c r="A1420" s="24"/>
      <c r="B1420"/>
      <c r="C1420"/>
    </row>
    <row r="1421" spans="1:3" x14ac:dyDescent="0.2">
      <c r="A1421" s="24"/>
      <c r="B1421"/>
      <c r="C1421"/>
    </row>
    <row r="1422" spans="1:3" x14ac:dyDescent="0.2">
      <c r="A1422" s="24"/>
      <c r="B1422"/>
      <c r="C1422"/>
    </row>
    <row r="1423" spans="1:3" x14ac:dyDescent="0.2">
      <c r="A1423" s="24"/>
      <c r="B1423"/>
      <c r="C1423"/>
    </row>
    <row r="1424" spans="1:3" x14ac:dyDescent="0.2">
      <c r="A1424" s="24"/>
      <c r="B1424"/>
      <c r="C1424"/>
    </row>
    <row r="1425" spans="1:3" x14ac:dyDescent="0.2">
      <c r="A1425" s="24"/>
      <c r="B1425"/>
      <c r="C1425"/>
    </row>
    <row r="1426" spans="1:3" x14ac:dyDescent="0.2">
      <c r="A1426" s="24"/>
      <c r="B1426"/>
      <c r="C1426"/>
    </row>
    <row r="1427" spans="1:3" x14ac:dyDescent="0.2">
      <c r="A1427" s="24"/>
      <c r="B1427"/>
      <c r="C1427"/>
    </row>
    <row r="1428" spans="1:3" x14ac:dyDescent="0.2">
      <c r="A1428" s="24"/>
      <c r="B1428"/>
      <c r="C1428"/>
    </row>
    <row r="1429" spans="1:3" x14ac:dyDescent="0.2">
      <c r="A1429" s="24"/>
      <c r="B1429"/>
      <c r="C1429"/>
    </row>
    <row r="1430" spans="1:3" x14ac:dyDescent="0.2">
      <c r="A1430" s="24"/>
      <c r="B1430"/>
      <c r="C1430"/>
    </row>
    <row r="1431" spans="1:3" x14ac:dyDescent="0.2">
      <c r="A1431" s="24"/>
      <c r="B1431"/>
      <c r="C1431"/>
    </row>
    <row r="1432" spans="1:3" x14ac:dyDescent="0.2">
      <c r="A1432" s="24"/>
      <c r="B1432"/>
      <c r="C1432"/>
    </row>
    <row r="1433" spans="1:3" x14ac:dyDescent="0.2">
      <c r="A1433" s="24"/>
      <c r="B1433"/>
      <c r="C1433"/>
    </row>
    <row r="1434" spans="1:3" x14ac:dyDescent="0.2">
      <c r="A1434" s="24"/>
      <c r="B1434"/>
      <c r="C1434"/>
    </row>
    <row r="1435" spans="1:3" x14ac:dyDescent="0.2">
      <c r="A1435" s="24"/>
      <c r="B1435"/>
      <c r="C1435"/>
    </row>
    <row r="1436" spans="1:3" x14ac:dyDescent="0.2">
      <c r="A1436" s="24"/>
      <c r="B1436"/>
      <c r="C1436"/>
    </row>
    <row r="1437" spans="1:3" x14ac:dyDescent="0.2">
      <c r="A1437" s="24"/>
      <c r="B1437"/>
      <c r="C1437"/>
    </row>
    <row r="1438" spans="1:3" x14ac:dyDescent="0.2">
      <c r="A1438" s="24"/>
      <c r="B1438"/>
      <c r="C1438"/>
    </row>
    <row r="1439" spans="1:3" x14ac:dyDescent="0.2">
      <c r="A1439" s="24"/>
      <c r="B1439"/>
      <c r="C1439"/>
    </row>
    <row r="1440" spans="1:3" x14ac:dyDescent="0.2">
      <c r="A1440" s="24"/>
      <c r="B1440"/>
      <c r="C1440"/>
    </row>
    <row r="1441" spans="1:3" x14ac:dyDescent="0.2">
      <c r="A1441" s="24"/>
      <c r="B1441"/>
      <c r="C1441"/>
    </row>
    <row r="1442" spans="1:3" x14ac:dyDescent="0.2">
      <c r="A1442" s="24"/>
      <c r="B1442"/>
      <c r="C1442"/>
    </row>
    <row r="1443" spans="1:3" x14ac:dyDescent="0.2">
      <c r="A1443" s="24"/>
      <c r="B1443"/>
      <c r="C1443"/>
    </row>
    <row r="1444" spans="1:3" x14ac:dyDescent="0.2">
      <c r="A1444" s="24"/>
      <c r="B1444"/>
      <c r="C1444"/>
    </row>
    <row r="1445" spans="1:3" x14ac:dyDescent="0.2">
      <c r="A1445" s="24"/>
      <c r="B1445"/>
      <c r="C1445"/>
    </row>
    <row r="1446" spans="1:3" x14ac:dyDescent="0.2">
      <c r="A1446" s="24"/>
      <c r="B1446"/>
      <c r="C1446"/>
    </row>
    <row r="1447" spans="1:3" x14ac:dyDescent="0.2">
      <c r="A1447" s="24"/>
      <c r="B1447"/>
      <c r="C1447"/>
    </row>
    <row r="1448" spans="1:3" x14ac:dyDescent="0.2">
      <c r="A1448" s="24"/>
      <c r="B1448"/>
      <c r="C1448"/>
    </row>
    <row r="1449" spans="1:3" x14ac:dyDescent="0.2">
      <c r="A1449" s="24"/>
      <c r="B1449"/>
      <c r="C1449"/>
    </row>
    <row r="1450" spans="1:3" x14ac:dyDescent="0.2">
      <c r="A1450" s="24"/>
      <c r="B1450"/>
      <c r="C1450"/>
    </row>
    <row r="1451" spans="1:3" x14ac:dyDescent="0.2">
      <c r="A1451" s="24"/>
      <c r="B1451"/>
      <c r="C1451"/>
    </row>
    <row r="1452" spans="1:3" x14ac:dyDescent="0.2">
      <c r="A1452" s="24"/>
      <c r="B1452"/>
      <c r="C1452"/>
    </row>
    <row r="1453" spans="1:3" x14ac:dyDescent="0.2">
      <c r="A1453" s="24"/>
      <c r="B1453"/>
      <c r="C1453"/>
    </row>
    <row r="1454" spans="1:3" x14ac:dyDescent="0.2">
      <c r="A1454" s="24"/>
      <c r="B1454"/>
      <c r="C1454"/>
    </row>
    <row r="1455" spans="1:3" x14ac:dyDescent="0.2">
      <c r="A1455" s="24"/>
      <c r="B1455"/>
      <c r="C1455"/>
    </row>
    <row r="1456" spans="1:3" x14ac:dyDescent="0.2">
      <c r="A1456" s="24"/>
      <c r="B1456"/>
      <c r="C1456"/>
    </row>
    <row r="1457" spans="1:3" x14ac:dyDescent="0.2">
      <c r="A1457" s="24"/>
      <c r="B1457"/>
      <c r="C1457"/>
    </row>
    <row r="1458" spans="1:3" x14ac:dyDescent="0.2">
      <c r="A1458" s="24"/>
      <c r="B1458"/>
      <c r="C1458"/>
    </row>
    <row r="1459" spans="1:3" x14ac:dyDescent="0.2">
      <c r="A1459" s="24"/>
      <c r="B1459"/>
      <c r="C1459"/>
    </row>
    <row r="1460" spans="1:3" x14ac:dyDescent="0.2">
      <c r="A1460" s="24"/>
      <c r="B1460"/>
      <c r="C1460"/>
    </row>
    <row r="1461" spans="1:3" x14ac:dyDescent="0.2">
      <c r="A1461" s="24"/>
      <c r="B1461"/>
      <c r="C1461"/>
    </row>
    <row r="1462" spans="1:3" x14ac:dyDescent="0.2">
      <c r="A1462" s="24"/>
      <c r="B1462"/>
      <c r="C1462"/>
    </row>
    <row r="1463" spans="1:3" x14ac:dyDescent="0.2">
      <c r="A1463" s="24"/>
      <c r="B1463"/>
      <c r="C1463"/>
    </row>
    <row r="1464" spans="1:3" x14ac:dyDescent="0.2">
      <c r="A1464" s="24"/>
      <c r="B1464"/>
      <c r="C1464"/>
    </row>
    <row r="1465" spans="1:3" x14ac:dyDescent="0.2">
      <c r="A1465" s="24"/>
      <c r="B1465"/>
      <c r="C1465"/>
    </row>
    <row r="1466" spans="1:3" x14ac:dyDescent="0.2">
      <c r="A1466" s="24"/>
      <c r="B1466"/>
      <c r="C1466"/>
    </row>
    <row r="1467" spans="1:3" x14ac:dyDescent="0.2">
      <c r="A1467" s="24"/>
      <c r="B1467"/>
      <c r="C1467"/>
    </row>
    <row r="1468" spans="1:3" x14ac:dyDescent="0.2">
      <c r="A1468" s="24"/>
      <c r="B1468"/>
      <c r="C1468"/>
    </row>
    <row r="1469" spans="1:3" x14ac:dyDescent="0.2">
      <c r="A1469" s="24"/>
      <c r="B1469"/>
      <c r="C1469"/>
    </row>
    <row r="1470" spans="1:3" x14ac:dyDescent="0.2">
      <c r="A1470" s="24"/>
      <c r="B1470"/>
      <c r="C1470"/>
    </row>
    <row r="1471" spans="1:3" x14ac:dyDescent="0.2">
      <c r="A1471" s="24"/>
      <c r="B1471"/>
      <c r="C1471"/>
    </row>
    <row r="1472" spans="1:3" x14ac:dyDescent="0.2">
      <c r="A1472" s="24"/>
      <c r="B1472"/>
      <c r="C1472"/>
    </row>
    <row r="1473" spans="1:3" x14ac:dyDescent="0.2">
      <c r="A1473" s="24"/>
      <c r="B1473"/>
      <c r="C1473"/>
    </row>
    <row r="1474" spans="1:3" x14ac:dyDescent="0.2">
      <c r="A1474" s="24"/>
      <c r="B1474"/>
      <c r="C1474"/>
    </row>
    <row r="1475" spans="1:3" x14ac:dyDescent="0.2">
      <c r="A1475" s="24"/>
      <c r="B1475"/>
      <c r="C1475"/>
    </row>
    <row r="1476" spans="1:3" x14ac:dyDescent="0.2">
      <c r="A1476" s="24"/>
      <c r="B1476"/>
      <c r="C1476"/>
    </row>
    <row r="1477" spans="1:3" x14ac:dyDescent="0.2">
      <c r="A1477" s="24"/>
      <c r="B1477"/>
      <c r="C1477"/>
    </row>
    <row r="1478" spans="1:3" x14ac:dyDescent="0.2">
      <c r="A1478" s="24"/>
      <c r="B1478"/>
      <c r="C1478"/>
    </row>
    <row r="1479" spans="1:3" x14ac:dyDescent="0.2">
      <c r="A1479" s="24"/>
      <c r="B1479"/>
      <c r="C1479"/>
    </row>
    <row r="1480" spans="1:3" x14ac:dyDescent="0.2">
      <c r="A1480" s="24"/>
      <c r="B1480"/>
      <c r="C1480"/>
    </row>
    <row r="1481" spans="1:3" x14ac:dyDescent="0.2">
      <c r="A1481" s="24"/>
      <c r="B1481"/>
      <c r="C1481"/>
    </row>
    <row r="1482" spans="1:3" x14ac:dyDescent="0.2">
      <c r="A1482" s="24"/>
      <c r="B1482"/>
      <c r="C1482"/>
    </row>
    <row r="1483" spans="1:3" x14ac:dyDescent="0.2">
      <c r="A1483" s="24"/>
      <c r="B1483"/>
      <c r="C1483"/>
    </row>
    <row r="1484" spans="1:3" x14ac:dyDescent="0.2">
      <c r="A1484" s="24"/>
      <c r="B1484"/>
      <c r="C1484"/>
    </row>
    <row r="1485" spans="1:3" x14ac:dyDescent="0.2">
      <c r="A1485" s="24"/>
      <c r="B1485"/>
      <c r="C1485"/>
    </row>
    <row r="1486" spans="1:3" x14ac:dyDescent="0.2">
      <c r="A1486" s="24"/>
      <c r="B1486"/>
      <c r="C1486"/>
    </row>
    <row r="1487" spans="1:3" x14ac:dyDescent="0.2">
      <c r="A1487" s="24"/>
      <c r="B1487"/>
      <c r="C1487"/>
    </row>
    <row r="1488" spans="1:3" x14ac:dyDescent="0.2">
      <c r="A1488" s="24"/>
      <c r="B1488"/>
      <c r="C1488"/>
    </row>
    <row r="1489" spans="1:3" x14ac:dyDescent="0.2">
      <c r="A1489" s="24"/>
      <c r="B1489"/>
      <c r="C1489"/>
    </row>
    <row r="1490" spans="1:3" x14ac:dyDescent="0.2">
      <c r="A1490" s="24"/>
      <c r="B1490"/>
      <c r="C1490"/>
    </row>
    <row r="1491" spans="1:3" x14ac:dyDescent="0.2">
      <c r="A1491" s="24"/>
      <c r="B1491"/>
      <c r="C1491"/>
    </row>
    <row r="1492" spans="1:3" x14ac:dyDescent="0.2">
      <c r="A1492" s="24"/>
      <c r="B1492"/>
      <c r="C1492"/>
    </row>
    <row r="1493" spans="1:3" x14ac:dyDescent="0.2">
      <c r="A1493" s="24"/>
      <c r="B1493"/>
      <c r="C1493"/>
    </row>
    <row r="1494" spans="1:3" x14ac:dyDescent="0.2">
      <c r="A1494" s="24"/>
      <c r="B1494"/>
      <c r="C1494"/>
    </row>
    <row r="1495" spans="1:3" x14ac:dyDescent="0.2">
      <c r="A1495" s="24"/>
      <c r="B1495"/>
      <c r="C1495"/>
    </row>
    <row r="1496" spans="1:3" x14ac:dyDescent="0.2">
      <c r="A1496" s="24"/>
      <c r="B1496"/>
      <c r="C1496"/>
    </row>
    <row r="1497" spans="1:3" x14ac:dyDescent="0.2">
      <c r="A1497" s="24"/>
      <c r="B1497"/>
      <c r="C1497"/>
    </row>
    <row r="1498" spans="1:3" x14ac:dyDescent="0.2">
      <c r="A1498" s="24"/>
      <c r="B1498"/>
      <c r="C1498"/>
    </row>
    <row r="1499" spans="1:3" x14ac:dyDescent="0.2">
      <c r="A1499" s="24"/>
      <c r="B1499"/>
      <c r="C1499"/>
    </row>
    <row r="1500" spans="1:3" x14ac:dyDescent="0.2">
      <c r="A1500" s="24"/>
      <c r="B1500"/>
      <c r="C1500"/>
    </row>
    <row r="1501" spans="1:3" x14ac:dyDescent="0.2">
      <c r="A1501" s="24"/>
      <c r="B1501"/>
      <c r="C1501"/>
    </row>
    <row r="1502" spans="1:3" x14ac:dyDescent="0.2">
      <c r="A1502" s="24"/>
      <c r="B1502"/>
      <c r="C1502"/>
    </row>
    <row r="1503" spans="1:3" x14ac:dyDescent="0.2">
      <c r="A1503" s="24"/>
      <c r="B1503"/>
      <c r="C1503"/>
    </row>
    <row r="1504" spans="1:3" x14ac:dyDescent="0.2">
      <c r="A1504" s="24"/>
      <c r="B1504"/>
      <c r="C1504"/>
    </row>
    <row r="1505" spans="1:3" x14ac:dyDescent="0.2">
      <c r="A1505" s="24"/>
      <c r="B1505"/>
      <c r="C1505"/>
    </row>
    <row r="1506" spans="1:3" x14ac:dyDescent="0.2">
      <c r="A1506" s="24"/>
      <c r="B1506"/>
      <c r="C1506"/>
    </row>
    <row r="1507" spans="1:3" x14ac:dyDescent="0.2">
      <c r="A1507" s="24"/>
      <c r="B1507"/>
      <c r="C1507"/>
    </row>
    <row r="1508" spans="1:3" x14ac:dyDescent="0.2">
      <c r="A1508" s="24"/>
      <c r="B1508"/>
      <c r="C1508"/>
    </row>
    <row r="1509" spans="1:3" x14ac:dyDescent="0.2">
      <c r="A1509" s="24"/>
      <c r="B1509"/>
      <c r="C1509"/>
    </row>
    <row r="1510" spans="1:3" x14ac:dyDescent="0.2">
      <c r="A1510" s="24"/>
      <c r="B1510"/>
      <c r="C1510"/>
    </row>
    <row r="1511" spans="1:3" x14ac:dyDescent="0.2">
      <c r="A1511" s="24"/>
      <c r="B1511"/>
      <c r="C1511"/>
    </row>
    <row r="1512" spans="1:3" x14ac:dyDescent="0.2">
      <c r="A1512" s="24"/>
      <c r="B1512"/>
      <c r="C1512"/>
    </row>
    <row r="1513" spans="1:3" x14ac:dyDescent="0.2">
      <c r="A1513" s="24"/>
      <c r="B1513"/>
      <c r="C1513"/>
    </row>
    <row r="1514" spans="1:3" x14ac:dyDescent="0.2">
      <c r="A1514" s="24"/>
      <c r="B1514"/>
      <c r="C1514"/>
    </row>
    <row r="1515" spans="1:3" x14ac:dyDescent="0.2">
      <c r="A1515" s="24"/>
      <c r="B1515"/>
      <c r="C1515"/>
    </row>
    <row r="1516" spans="1:3" x14ac:dyDescent="0.2">
      <c r="A1516" s="24"/>
      <c r="B1516"/>
      <c r="C1516"/>
    </row>
    <row r="1517" spans="1:3" x14ac:dyDescent="0.2">
      <c r="A1517" s="24"/>
      <c r="B1517"/>
      <c r="C1517"/>
    </row>
    <row r="1518" spans="1:3" x14ac:dyDescent="0.2">
      <c r="A1518" s="24"/>
      <c r="B1518"/>
      <c r="C1518"/>
    </row>
    <row r="1519" spans="1:3" x14ac:dyDescent="0.2">
      <c r="A1519" s="24"/>
      <c r="B1519"/>
      <c r="C1519"/>
    </row>
    <row r="1520" spans="1:3" x14ac:dyDescent="0.2">
      <c r="A1520" s="24"/>
      <c r="B1520"/>
      <c r="C1520"/>
    </row>
    <row r="1521" spans="1:3" x14ac:dyDescent="0.2">
      <c r="A1521" s="24"/>
      <c r="B1521"/>
      <c r="C1521"/>
    </row>
    <row r="1522" spans="1:3" x14ac:dyDescent="0.2">
      <c r="A1522" s="24"/>
      <c r="B1522"/>
      <c r="C1522"/>
    </row>
    <row r="1523" spans="1:3" x14ac:dyDescent="0.2">
      <c r="A1523" s="24"/>
      <c r="B1523"/>
      <c r="C1523"/>
    </row>
    <row r="1524" spans="1:3" x14ac:dyDescent="0.2">
      <c r="A1524" s="24"/>
      <c r="B1524"/>
      <c r="C1524"/>
    </row>
    <row r="1525" spans="1:3" x14ac:dyDescent="0.2">
      <c r="A1525" s="24"/>
      <c r="B1525"/>
      <c r="C1525"/>
    </row>
    <row r="1526" spans="1:3" x14ac:dyDescent="0.2">
      <c r="A1526" s="24"/>
      <c r="B1526"/>
      <c r="C1526"/>
    </row>
    <row r="1527" spans="1:3" x14ac:dyDescent="0.2">
      <c r="A1527" s="24"/>
      <c r="B1527"/>
      <c r="C1527"/>
    </row>
    <row r="1528" spans="1:3" x14ac:dyDescent="0.2">
      <c r="A1528" s="24"/>
      <c r="B1528"/>
      <c r="C1528"/>
    </row>
    <row r="1529" spans="1:3" x14ac:dyDescent="0.2">
      <c r="A1529" s="24"/>
      <c r="B1529"/>
      <c r="C1529"/>
    </row>
    <row r="1530" spans="1:3" x14ac:dyDescent="0.2">
      <c r="A1530" s="24"/>
      <c r="B1530"/>
      <c r="C1530"/>
    </row>
    <row r="1531" spans="1:3" x14ac:dyDescent="0.2">
      <c r="A1531" s="24"/>
      <c r="B1531"/>
      <c r="C1531"/>
    </row>
    <row r="1532" spans="1:3" x14ac:dyDescent="0.2">
      <c r="A1532" s="24"/>
      <c r="B1532"/>
      <c r="C1532"/>
    </row>
    <row r="1533" spans="1:3" x14ac:dyDescent="0.2">
      <c r="A1533" s="24"/>
      <c r="B1533"/>
      <c r="C1533"/>
    </row>
    <row r="1534" spans="1:3" x14ac:dyDescent="0.2">
      <c r="A1534" s="24"/>
      <c r="B1534"/>
      <c r="C1534"/>
    </row>
    <row r="1535" spans="1:3" x14ac:dyDescent="0.2">
      <c r="A1535" s="24"/>
      <c r="B1535"/>
      <c r="C1535"/>
    </row>
    <row r="1536" spans="1:3" x14ac:dyDescent="0.2">
      <c r="A1536" s="24"/>
      <c r="B1536"/>
      <c r="C1536"/>
    </row>
    <row r="1537" spans="1:3" x14ac:dyDescent="0.2">
      <c r="A1537" s="24"/>
      <c r="B1537"/>
      <c r="C1537"/>
    </row>
    <row r="1538" spans="1:3" x14ac:dyDescent="0.2">
      <c r="A1538" s="24"/>
      <c r="B1538"/>
      <c r="C1538"/>
    </row>
    <row r="1539" spans="1:3" x14ac:dyDescent="0.2">
      <c r="A1539" s="24"/>
      <c r="B1539"/>
      <c r="C1539"/>
    </row>
    <row r="1540" spans="1:3" x14ac:dyDescent="0.2">
      <c r="A1540" s="24"/>
      <c r="B1540"/>
      <c r="C1540"/>
    </row>
    <row r="1541" spans="1:3" x14ac:dyDescent="0.2">
      <c r="A1541" s="24"/>
      <c r="B1541"/>
      <c r="C1541"/>
    </row>
    <row r="1542" spans="1:3" x14ac:dyDescent="0.2">
      <c r="A1542" s="24"/>
      <c r="B1542"/>
      <c r="C1542"/>
    </row>
    <row r="1543" spans="1:3" x14ac:dyDescent="0.2">
      <c r="A1543" s="24"/>
      <c r="B1543"/>
      <c r="C1543"/>
    </row>
    <row r="1544" spans="1:3" x14ac:dyDescent="0.2">
      <c r="A1544" s="24"/>
      <c r="B1544"/>
      <c r="C1544"/>
    </row>
    <row r="1545" spans="1:3" x14ac:dyDescent="0.2">
      <c r="A1545" s="24"/>
      <c r="B1545"/>
      <c r="C1545"/>
    </row>
    <row r="1546" spans="1:3" x14ac:dyDescent="0.2">
      <c r="A1546" s="24"/>
      <c r="B1546"/>
      <c r="C1546"/>
    </row>
    <row r="1547" spans="1:3" x14ac:dyDescent="0.2">
      <c r="A1547" s="24"/>
      <c r="B1547"/>
      <c r="C1547"/>
    </row>
    <row r="1548" spans="1:3" x14ac:dyDescent="0.2">
      <c r="A1548" s="24"/>
      <c r="B1548"/>
      <c r="C1548"/>
    </row>
    <row r="1549" spans="1:3" x14ac:dyDescent="0.2">
      <c r="A1549" s="24"/>
      <c r="B1549"/>
      <c r="C1549"/>
    </row>
    <row r="1550" spans="1:3" x14ac:dyDescent="0.2">
      <c r="A1550" s="24"/>
      <c r="B1550"/>
      <c r="C1550"/>
    </row>
    <row r="1551" spans="1:3" x14ac:dyDescent="0.2">
      <c r="A1551" s="24"/>
      <c r="B1551"/>
      <c r="C1551"/>
    </row>
    <row r="1552" spans="1:3" x14ac:dyDescent="0.2">
      <c r="A1552" s="24"/>
      <c r="B1552"/>
      <c r="C1552"/>
    </row>
    <row r="1553" spans="1:3" x14ac:dyDescent="0.2">
      <c r="A1553" s="24"/>
      <c r="B1553"/>
      <c r="C1553"/>
    </row>
    <row r="1554" spans="1:3" x14ac:dyDescent="0.2">
      <c r="A1554" s="24"/>
      <c r="B1554"/>
      <c r="C1554"/>
    </row>
    <row r="1555" spans="1:3" x14ac:dyDescent="0.2">
      <c r="A1555" s="24"/>
      <c r="B1555"/>
      <c r="C1555"/>
    </row>
    <row r="1556" spans="1:3" x14ac:dyDescent="0.2">
      <c r="A1556" s="24"/>
      <c r="B1556"/>
      <c r="C1556"/>
    </row>
    <row r="1557" spans="1:3" x14ac:dyDescent="0.2">
      <c r="A1557" s="24"/>
      <c r="B1557"/>
      <c r="C1557"/>
    </row>
    <row r="1558" spans="1:3" x14ac:dyDescent="0.2">
      <c r="A1558" s="24"/>
      <c r="B1558"/>
      <c r="C1558"/>
    </row>
    <row r="1559" spans="1:3" x14ac:dyDescent="0.2">
      <c r="A1559" s="24"/>
      <c r="B1559"/>
      <c r="C1559"/>
    </row>
    <row r="1560" spans="1:3" x14ac:dyDescent="0.2">
      <c r="A1560" s="24"/>
      <c r="B1560"/>
      <c r="C1560"/>
    </row>
    <row r="1561" spans="1:3" x14ac:dyDescent="0.2">
      <c r="A1561" s="24"/>
      <c r="B1561"/>
      <c r="C1561"/>
    </row>
    <row r="1562" spans="1:3" x14ac:dyDescent="0.2">
      <c r="A1562" s="24"/>
      <c r="B1562"/>
      <c r="C1562"/>
    </row>
    <row r="1563" spans="1:3" x14ac:dyDescent="0.2">
      <c r="A1563" s="24"/>
      <c r="B1563"/>
      <c r="C1563"/>
    </row>
    <row r="1564" spans="1:3" x14ac:dyDescent="0.2">
      <c r="A1564" s="24"/>
      <c r="B1564"/>
      <c r="C1564"/>
    </row>
    <row r="1565" spans="1:3" x14ac:dyDescent="0.2">
      <c r="A1565" s="24"/>
      <c r="B1565"/>
      <c r="C1565"/>
    </row>
    <row r="1566" spans="1:3" x14ac:dyDescent="0.2">
      <c r="A1566" s="24"/>
      <c r="B1566"/>
      <c r="C1566"/>
    </row>
    <row r="1567" spans="1:3" x14ac:dyDescent="0.2">
      <c r="A1567" s="24"/>
      <c r="B1567"/>
      <c r="C1567"/>
    </row>
    <row r="1568" spans="1:3" x14ac:dyDescent="0.2">
      <c r="A1568" s="24"/>
      <c r="B1568"/>
      <c r="C1568"/>
    </row>
    <row r="1569" spans="1:3" x14ac:dyDescent="0.2">
      <c r="A1569" s="24"/>
      <c r="B1569"/>
      <c r="C1569"/>
    </row>
    <row r="1570" spans="1:3" x14ac:dyDescent="0.2">
      <c r="A1570" s="24"/>
      <c r="B1570"/>
      <c r="C1570"/>
    </row>
    <row r="1571" spans="1:3" x14ac:dyDescent="0.2">
      <c r="A1571" s="24"/>
      <c r="B1571"/>
      <c r="C1571"/>
    </row>
    <row r="1572" spans="1:3" x14ac:dyDescent="0.2">
      <c r="A1572" s="24"/>
      <c r="B1572"/>
      <c r="C1572"/>
    </row>
    <row r="1573" spans="1:3" x14ac:dyDescent="0.2">
      <c r="A1573" s="24"/>
      <c r="B1573"/>
      <c r="C1573"/>
    </row>
    <row r="1574" spans="1:3" x14ac:dyDescent="0.2">
      <c r="A1574" s="24"/>
      <c r="B1574"/>
      <c r="C1574"/>
    </row>
    <row r="1575" spans="1:3" x14ac:dyDescent="0.2">
      <c r="A1575" s="24"/>
      <c r="B1575"/>
      <c r="C1575"/>
    </row>
    <row r="1576" spans="1:3" x14ac:dyDescent="0.2">
      <c r="A1576" s="24"/>
      <c r="B1576"/>
      <c r="C1576"/>
    </row>
    <row r="1577" spans="1:3" x14ac:dyDescent="0.2">
      <c r="A1577" s="24"/>
      <c r="B1577"/>
      <c r="C1577"/>
    </row>
    <row r="1578" spans="1:3" x14ac:dyDescent="0.2">
      <c r="A1578" s="24"/>
      <c r="B1578"/>
      <c r="C1578"/>
    </row>
    <row r="1579" spans="1:3" x14ac:dyDescent="0.2">
      <c r="A1579" s="24"/>
      <c r="B1579"/>
      <c r="C1579"/>
    </row>
    <row r="1580" spans="1:3" x14ac:dyDescent="0.2">
      <c r="A1580" s="24"/>
      <c r="B1580"/>
      <c r="C1580"/>
    </row>
    <row r="1581" spans="1:3" x14ac:dyDescent="0.2">
      <c r="A1581" s="24"/>
      <c r="B1581"/>
      <c r="C1581"/>
    </row>
    <row r="1582" spans="1:3" x14ac:dyDescent="0.2">
      <c r="A1582" s="24"/>
      <c r="B1582"/>
      <c r="C1582"/>
    </row>
    <row r="1583" spans="1:3" x14ac:dyDescent="0.2">
      <c r="A1583" s="24"/>
      <c r="B1583"/>
      <c r="C1583"/>
    </row>
    <row r="1584" spans="1:3" x14ac:dyDescent="0.2">
      <c r="A1584" s="24"/>
      <c r="B1584"/>
      <c r="C1584"/>
    </row>
    <row r="1585" spans="1:3" x14ac:dyDescent="0.2">
      <c r="A1585" s="24"/>
      <c r="B1585"/>
      <c r="C1585"/>
    </row>
    <row r="1586" spans="1:3" x14ac:dyDescent="0.2">
      <c r="A1586" s="24"/>
      <c r="B1586"/>
      <c r="C1586"/>
    </row>
    <row r="1587" spans="1:3" x14ac:dyDescent="0.2">
      <c r="A1587" s="24"/>
      <c r="B1587"/>
      <c r="C1587"/>
    </row>
    <row r="1588" spans="1:3" x14ac:dyDescent="0.2">
      <c r="A1588" s="24"/>
      <c r="B1588"/>
      <c r="C1588"/>
    </row>
    <row r="1589" spans="1:3" x14ac:dyDescent="0.2">
      <c r="A1589" s="24"/>
      <c r="B1589"/>
      <c r="C1589"/>
    </row>
    <row r="1590" spans="1:3" x14ac:dyDescent="0.2">
      <c r="A1590" s="24"/>
      <c r="B1590"/>
      <c r="C1590"/>
    </row>
    <row r="1591" spans="1:3" x14ac:dyDescent="0.2">
      <c r="A1591" s="24"/>
      <c r="B1591"/>
      <c r="C1591"/>
    </row>
    <row r="1592" spans="1:3" x14ac:dyDescent="0.2">
      <c r="A1592" s="24"/>
      <c r="B1592"/>
      <c r="C1592"/>
    </row>
    <row r="1593" spans="1:3" x14ac:dyDescent="0.2">
      <c r="A1593" s="24"/>
      <c r="B1593"/>
      <c r="C1593"/>
    </row>
    <row r="1594" spans="1:3" x14ac:dyDescent="0.2">
      <c r="A1594" s="24"/>
      <c r="B1594"/>
      <c r="C1594"/>
    </row>
    <row r="1595" spans="1:3" x14ac:dyDescent="0.2">
      <c r="A1595" s="24"/>
      <c r="B1595"/>
      <c r="C1595"/>
    </row>
    <row r="1596" spans="1:3" x14ac:dyDescent="0.2">
      <c r="A1596" s="24"/>
      <c r="B1596"/>
      <c r="C1596"/>
    </row>
    <row r="1597" spans="1:3" x14ac:dyDescent="0.2">
      <c r="A1597" s="24"/>
      <c r="B1597"/>
      <c r="C1597"/>
    </row>
    <row r="1598" spans="1:3" x14ac:dyDescent="0.2">
      <c r="A1598" s="24"/>
      <c r="B1598"/>
      <c r="C1598"/>
    </row>
    <row r="1599" spans="1:3" x14ac:dyDescent="0.2">
      <c r="A1599" s="24"/>
      <c r="B1599"/>
      <c r="C1599"/>
    </row>
    <row r="1600" spans="1:3" x14ac:dyDescent="0.2">
      <c r="A1600" s="24"/>
      <c r="B1600"/>
      <c r="C1600"/>
    </row>
    <row r="1601" spans="1:3" x14ac:dyDescent="0.2">
      <c r="A1601" s="24"/>
      <c r="B1601"/>
      <c r="C1601"/>
    </row>
    <row r="1602" spans="1:3" x14ac:dyDescent="0.2">
      <c r="A1602" s="24"/>
      <c r="B1602"/>
      <c r="C1602"/>
    </row>
    <row r="1603" spans="1:3" x14ac:dyDescent="0.2">
      <c r="A1603" s="24"/>
      <c r="B1603"/>
      <c r="C1603"/>
    </row>
    <row r="1604" spans="1:3" x14ac:dyDescent="0.2">
      <c r="A1604" s="24"/>
      <c r="B1604"/>
      <c r="C1604"/>
    </row>
    <row r="1605" spans="1:3" x14ac:dyDescent="0.2">
      <c r="A1605" s="24"/>
      <c r="B1605"/>
      <c r="C1605"/>
    </row>
    <row r="1606" spans="1:3" x14ac:dyDescent="0.2">
      <c r="A1606" s="24"/>
      <c r="B1606"/>
      <c r="C1606"/>
    </row>
    <row r="1607" spans="1:3" x14ac:dyDescent="0.2">
      <c r="A1607" s="24"/>
      <c r="B1607"/>
      <c r="C1607"/>
    </row>
    <row r="1608" spans="1:3" x14ac:dyDescent="0.2">
      <c r="A1608" s="24"/>
      <c r="B1608"/>
      <c r="C1608"/>
    </row>
    <row r="1609" spans="1:3" x14ac:dyDescent="0.2">
      <c r="A1609" s="24"/>
      <c r="B1609"/>
      <c r="C1609"/>
    </row>
    <row r="1610" spans="1:3" x14ac:dyDescent="0.2">
      <c r="A1610" s="24"/>
      <c r="B1610"/>
      <c r="C1610"/>
    </row>
    <row r="1611" spans="1:3" x14ac:dyDescent="0.2">
      <c r="A1611" s="24"/>
      <c r="B1611"/>
      <c r="C1611"/>
    </row>
    <row r="1612" spans="1:3" x14ac:dyDescent="0.2">
      <c r="A1612" s="24"/>
      <c r="B1612"/>
      <c r="C1612"/>
    </row>
    <row r="1613" spans="1:3" x14ac:dyDescent="0.2">
      <c r="A1613" s="24"/>
      <c r="B1613"/>
      <c r="C1613"/>
    </row>
    <row r="1614" spans="1:3" x14ac:dyDescent="0.2">
      <c r="A1614" s="24"/>
      <c r="B1614"/>
      <c r="C1614"/>
    </row>
    <row r="1615" spans="1:3" x14ac:dyDescent="0.2">
      <c r="A1615" s="24"/>
      <c r="B1615"/>
      <c r="C1615"/>
    </row>
    <row r="1616" spans="1:3" x14ac:dyDescent="0.2">
      <c r="A1616" s="24"/>
      <c r="B1616"/>
      <c r="C1616"/>
    </row>
    <row r="1617" spans="1:3" x14ac:dyDescent="0.2">
      <c r="A1617" s="24"/>
      <c r="B1617"/>
      <c r="C1617"/>
    </row>
    <row r="1618" spans="1:3" x14ac:dyDescent="0.2">
      <c r="A1618" s="24"/>
      <c r="B1618"/>
      <c r="C1618"/>
    </row>
    <row r="1619" spans="1:3" x14ac:dyDescent="0.2">
      <c r="A1619" s="24"/>
      <c r="B1619"/>
      <c r="C1619"/>
    </row>
    <row r="1620" spans="1:3" x14ac:dyDescent="0.2">
      <c r="A1620" s="24"/>
      <c r="B1620"/>
      <c r="C1620"/>
    </row>
    <row r="1621" spans="1:3" x14ac:dyDescent="0.2">
      <c r="A1621" s="24"/>
      <c r="B1621"/>
      <c r="C1621"/>
    </row>
    <row r="1622" spans="1:3" x14ac:dyDescent="0.2">
      <c r="A1622" s="24"/>
      <c r="B1622"/>
      <c r="C1622"/>
    </row>
    <row r="1623" spans="1:3" x14ac:dyDescent="0.2">
      <c r="A1623" s="24"/>
      <c r="B1623"/>
      <c r="C1623"/>
    </row>
    <row r="1624" spans="1:3" x14ac:dyDescent="0.2">
      <c r="A1624" s="24"/>
      <c r="B1624"/>
      <c r="C1624"/>
    </row>
    <row r="1625" spans="1:3" x14ac:dyDescent="0.2">
      <c r="A1625" s="24"/>
      <c r="B1625"/>
      <c r="C1625"/>
    </row>
    <row r="1626" spans="1:3" x14ac:dyDescent="0.2">
      <c r="A1626" s="24"/>
      <c r="B1626"/>
      <c r="C1626"/>
    </row>
    <row r="1627" spans="1:3" x14ac:dyDescent="0.2">
      <c r="A1627" s="24"/>
      <c r="B1627"/>
      <c r="C1627"/>
    </row>
    <row r="1628" spans="1:3" x14ac:dyDescent="0.2">
      <c r="A1628" s="24"/>
      <c r="B1628"/>
      <c r="C1628"/>
    </row>
    <row r="1629" spans="1:3" x14ac:dyDescent="0.2">
      <c r="A1629" s="24"/>
      <c r="B1629"/>
      <c r="C1629"/>
    </row>
    <row r="1630" spans="1:3" x14ac:dyDescent="0.2">
      <c r="A1630" s="24"/>
      <c r="B1630"/>
      <c r="C1630"/>
    </row>
    <row r="1631" spans="1:3" x14ac:dyDescent="0.2">
      <c r="A1631" s="24"/>
      <c r="B1631"/>
      <c r="C1631"/>
    </row>
    <row r="1632" spans="1:3" x14ac:dyDescent="0.2">
      <c r="A1632" s="24"/>
      <c r="B1632"/>
      <c r="C1632"/>
    </row>
    <row r="1633" spans="1:3" x14ac:dyDescent="0.2">
      <c r="A1633" s="24"/>
      <c r="B1633"/>
      <c r="C1633"/>
    </row>
    <row r="1634" spans="1:3" x14ac:dyDescent="0.2">
      <c r="A1634" s="24"/>
      <c r="B1634"/>
      <c r="C1634"/>
    </row>
    <row r="1635" spans="1:3" x14ac:dyDescent="0.2">
      <c r="A1635" s="24"/>
      <c r="B1635"/>
      <c r="C1635"/>
    </row>
    <row r="1636" spans="1:3" x14ac:dyDescent="0.2">
      <c r="A1636" s="24"/>
      <c r="B1636"/>
      <c r="C1636"/>
    </row>
    <row r="1637" spans="1:3" x14ac:dyDescent="0.2">
      <c r="A1637" s="24"/>
      <c r="B1637"/>
      <c r="C1637"/>
    </row>
    <row r="1638" spans="1:3" x14ac:dyDescent="0.2">
      <c r="A1638" s="24"/>
      <c r="B1638"/>
      <c r="C1638"/>
    </row>
    <row r="1639" spans="1:3" x14ac:dyDescent="0.2">
      <c r="A1639" s="24"/>
      <c r="B1639"/>
      <c r="C1639"/>
    </row>
    <row r="1640" spans="1:3" x14ac:dyDescent="0.2">
      <c r="A1640" s="24"/>
      <c r="B1640"/>
      <c r="C1640"/>
    </row>
    <row r="1641" spans="1:3" x14ac:dyDescent="0.2">
      <c r="A1641" s="24"/>
      <c r="B1641"/>
      <c r="C1641"/>
    </row>
    <row r="1642" spans="1:3" x14ac:dyDescent="0.2">
      <c r="A1642" s="24"/>
      <c r="B1642"/>
      <c r="C1642"/>
    </row>
    <row r="1643" spans="1:3" x14ac:dyDescent="0.2">
      <c r="A1643" s="24"/>
      <c r="B1643"/>
      <c r="C1643"/>
    </row>
    <row r="1644" spans="1:3" x14ac:dyDescent="0.2">
      <c r="A1644" s="24"/>
      <c r="B1644"/>
      <c r="C1644"/>
    </row>
    <row r="1645" spans="1:3" x14ac:dyDescent="0.2">
      <c r="A1645" s="24"/>
      <c r="B1645"/>
      <c r="C1645"/>
    </row>
    <row r="1646" spans="1:3" x14ac:dyDescent="0.2">
      <c r="A1646" s="24"/>
      <c r="B1646"/>
      <c r="C1646"/>
    </row>
    <row r="1647" spans="1:3" x14ac:dyDescent="0.2">
      <c r="A1647" s="24"/>
      <c r="B1647"/>
      <c r="C1647"/>
    </row>
    <row r="1648" spans="1:3" x14ac:dyDescent="0.2">
      <c r="A1648" s="24"/>
      <c r="B1648"/>
      <c r="C1648"/>
    </row>
    <row r="1649" spans="1:3" x14ac:dyDescent="0.2">
      <c r="A1649" s="24"/>
      <c r="B1649"/>
      <c r="C1649"/>
    </row>
    <row r="1650" spans="1:3" x14ac:dyDescent="0.2">
      <c r="A1650" s="24"/>
      <c r="B1650"/>
      <c r="C1650"/>
    </row>
    <row r="1651" spans="1:3" x14ac:dyDescent="0.2">
      <c r="A1651" s="24"/>
      <c r="B1651"/>
      <c r="C1651"/>
    </row>
    <row r="1652" spans="1:3" x14ac:dyDescent="0.2">
      <c r="A1652" s="24"/>
      <c r="B1652"/>
      <c r="C1652"/>
    </row>
    <row r="1653" spans="1:3" x14ac:dyDescent="0.2">
      <c r="A1653" s="24"/>
      <c r="B1653"/>
      <c r="C1653"/>
    </row>
    <row r="1654" spans="1:3" x14ac:dyDescent="0.2">
      <c r="A1654" s="24"/>
      <c r="B1654"/>
      <c r="C1654"/>
    </row>
    <row r="1655" spans="1:3" x14ac:dyDescent="0.2">
      <c r="A1655" s="24"/>
      <c r="B1655"/>
      <c r="C1655"/>
    </row>
    <row r="1656" spans="1:3" x14ac:dyDescent="0.2">
      <c r="A1656" s="24"/>
      <c r="B1656"/>
      <c r="C1656"/>
    </row>
    <row r="1657" spans="1:3" x14ac:dyDescent="0.2">
      <c r="A1657" s="24"/>
      <c r="B1657"/>
      <c r="C1657"/>
    </row>
    <row r="1658" spans="1:3" x14ac:dyDescent="0.2">
      <c r="A1658" s="24"/>
      <c r="B1658"/>
      <c r="C1658"/>
    </row>
    <row r="1659" spans="1:3" x14ac:dyDescent="0.2">
      <c r="A1659" s="24"/>
      <c r="B1659"/>
      <c r="C1659"/>
    </row>
    <row r="1660" spans="1:3" x14ac:dyDescent="0.2">
      <c r="A1660" s="24"/>
      <c r="B1660"/>
      <c r="C1660"/>
    </row>
    <row r="1661" spans="1:3" x14ac:dyDescent="0.2">
      <c r="A1661" s="24"/>
      <c r="B1661"/>
      <c r="C1661"/>
    </row>
    <row r="1662" spans="1:3" x14ac:dyDescent="0.2">
      <c r="A1662" s="24"/>
      <c r="B1662"/>
      <c r="C1662"/>
    </row>
    <row r="1663" spans="1:3" x14ac:dyDescent="0.2">
      <c r="A1663" s="24"/>
      <c r="B1663"/>
      <c r="C1663"/>
    </row>
    <row r="1664" spans="1:3" x14ac:dyDescent="0.2">
      <c r="A1664" s="24"/>
      <c r="B1664"/>
      <c r="C1664"/>
    </row>
    <row r="1665" spans="1:3" x14ac:dyDescent="0.2">
      <c r="A1665" s="24"/>
      <c r="B1665"/>
      <c r="C1665"/>
    </row>
    <row r="1666" spans="1:3" x14ac:dyDescent="0.2">
      <c r="A1666" s="24"/>
      <c r="B1666"/>
      <c r="C1666"/>
    </row>
    <row r="1667" spans="1:3" x14ac:dyDescent="0.2">
      <c r="A1667" s="24"/>
      <c r="B1667"/>
      <c r="C1667"/>
    </row>
    <row r="1668" spans="1:3" x14ac:dyDescent="0.2">
      <c r="A1668" s="24"/>
      <c r="B1668"/>
      <c r="C1668"/>
    </row>
    <row r="1669" spans="1:3" x14ac:dyDescent="0.2">
      <c r="A1669" s="24"/>
      <c r="B1669"/>
      <c r="C1669"/>
    </row>
    <row r="1670" spans="1:3" x14ac:dyDescent="0.2">
      <c r="A1670" s="24"/>
      <c r="B1670"/>
      <c r="C1670"/>
    </row>
    <row r="1671" spans="1:3" x14ac:dyDescent="0.2">
      <c r="A1671" s="24"/>
      <c r="B1671"/>
      <c r="C1671"/>
    </row>
    <row r="1672" spans="1:3" x14ac:dyDescent="0.2">
      <c r="A1672" s="24"/>
      <c r="B1672"/>
      <c r="C1672"/>
    </row>
    <row r="1673" spans="1:3" x14ac:dyDescent="0.2">
      <c r="A1673" s="24"/>
      <c r="B1673"/>
      <c r="C1673"/>
    </row>
    <row r="1674" spans="1:3" x14ac:dyDescent="0.2">
      <c r="A1674" s="24"/>
      <c r="B1674"/>
      <c r="C1674"/>
    </row>
    <row r="1675" spans="1:3" x14ac:dyDescent="0.2">
      <c r="A1675" s="24"/>
      <c r="B1675"/>
      <c r="C1675"/>
    </row>
    <row r="1676" spans="1:3" x14ac:dyDescent="0.2">
      <c r="A1676" s="24"/>
      <c r="B1676"/>
      <c r="C1676"/>
    </row>
    <row r="1677" spans="1:3" x14ac:dyDescent="0.2">
      <c r="A1677" s="24"/>
      <c r="B1677"/>
      <c r="C1677"/>
    </row>
    <row r="1678" spans="1:3" x14ac:dyDescent="0.2">
      <c r="A1678" s="24"/>
      <c r="B1678"/>
      <c r="C1678"/>
    </row>
    <row r="1679" spans="1:3" x14ac:dyDescent="0.2">
      <c r="A1679" s="24"/>
      <c r="B1679"/>
      <c r="C1679"/>
    </row>
    <row r="1680" spans="1:3" x14ac:dyDescent="0.2">
      <c r="A1680" s="24"/>
      <c r="B1680"/>
      <c r="C1680"/>
    </row>
    <row r="1681" spans="1:3" x14ac:dyDescent="0.2">
      <c r="A1681" s="24"/>
      <c r="B1681"/>
      <c r="C1681"/>
    </row>
    <row r="1682" spans="1:3" x14ac:dyDescent="0.2">
      <c r="A1682" s="24"/>
      <c r="B1682"/>
      <c r="C1682"/>
    </row>
    <row r="1683" spans="1:3" x14ac:dyDescent="0.2">
      <c r="A1683" s="24"/>
      <c r="B1683"/>
      <c r="C1683"/>
    </row>
    <row r="1684" spans="1:3" x14ac:dyDescent="0.2">
      <c r="A1684" s="24"/>
      <c r="B1684"/>
      <c r="C1684"/>
    </row>
    <row r="1685" spans="1:3" x14ac:dyDescent="0.2">
      <c r="A1685" s="24"/>
      <c r="B1685"/>
      <c r="C1685"/>
    </row>
    <row r="1686" spans="1:3" x14ac:dyDescent="0.2">
      <c r="A1686" s="24"/>
      <c r="B1686"/>
      <c r="C1686"/>
    </row>
    <row r="1687" spans="1:3" x14ac:dyDescent="0.2">
      <c r="A1687" s="24"/>
      <c r="B1687"/>
      <c r="C1687"/>
    </row>
    <row r="1688" spans="1:3" x14ac:dyDescent="0.2">
      <c r="A1688" s="24"/>
      <c r="B1688"/>
      <c r="C1688"/>
    </row>
    <row r="1689" spans="1:3" x14ac:dyDescent="0.2">
      <c r="A1689" s="24"/>
      <c r="B1689"/>
      <c r="C1689"/>
    </row>
    <row r="1690" spans="1:3" x14ac:dyDescent="0.2">
      <c r="A1690" s="24"/>
      <c r="B1690"/>
      <c r="C1690"/>
    </row>
    <row r="1691" spans="1:3" x14ac:dyDescent="0.2">
      <c r="A1691" s="24"/>
      <c r="B1691"/>
      <c r="C1691"/>
    </row>
    <row r="1692" spans="1:3" x14ac:dyDescent="0.2">
      <c r="A1692" s="24"/>
      <c r="B1692"/>
      <c r="C1692"/>
    </row>
    <row r="1693" spans="1:3" x14ac:dyDescent="0.2">
      <c r="A1693" s="24"/>
      <c r="B1693"/>
      <c r="C1693"/>
    </row>
    <row r="1694" spans="1:3" x14ac:dyDescent="0.2">
      <c r="A1694" s="24"/>
      <c r="B1694"/>
      <c r="C1694"/>
    </row>
    <row r="1695" spans="1:3" x14ac:dyDescent="0.2">
      <c r="A1695" s="24"/>
      <c r="B1695"/>
      <c r="C1695"/>
    </row>
    <row r="1696" spans="1:3" x14ac:dyDescent="0.2">
      <c r="A1696" s="24"/>
      <c r="B1696"/>
      <c r="C1696"/>
    </row>
    <row r="1697" spans="1:3" x14ac:dyDescent="0.2">
      <c r="A1697" s="24"/>
      <c r="B1697"/>
      <c r="C1697"/>
    </row>
    <row r="1698" spans="1:3" x14ac:dyDescent="0.2">
      <c r="A1698" s="24"/>
      <c r="B1698"/>
      <c r="C1698"/>
    </row>
    <row r="1699" spans="1:3" x14ac:dyDescent="0.2">
      <c r="A1699" s="24"/>
      <c r="B1699"/>
      <c r="C1699"/>
    </row>
    <row r="1700" spans="1:3" x14ac:dyDescent="0.2">
      <c r="A1700" s="24"/>
      <c r="B1700"/>
      <c r="C1700"/>
    </row>
    <row r="1701" spans="1:3" x14ac:dyDescent="0.2">
      <c r="A1701" s="24"/>
      <c r="B1701"/>
      <c r="C1701"/>
    </row>
    <row r="1702" spans="1:3" x14ac:dyDescent="0.2">
      <c r="A1702" s="24"/>
      <c r="B1702"/>
      <c r="C1702"/>
    </row>
    <row r="1703" spans="1:3" x14ac:dyDescent="0.2">
      <c r="A1703" s="24"/>
      <c r="B1703"/>
      <c r="C1703"/>
    </row>
    <row r="1704" spans="1:3" x14ac:dyDescent="0.2">
      <c r="A1704" s="24"/>
      <c r="B1704"/>
      <c r="C1704"/>
    </row>
    <row r="1705" spans="1:3" x14ac:dyDescent="0.2">
      <c r="A1705" s="24"/>
      <c r="B1705"/>
      <c r="C1705"/>
    </row>
    <row r="1706" spans="1:3" x14ac:dyDescent="0.2">
      <c r="A1706" s="24"/>
      <c r="B1706"/>
      <c r="C1706"/>
    </row>
    <row r="1707" spans="1:3" x14ac:dyDescent="0.2">
      <c r="A1707" s="24"/>
      <c r="B1707"/>
      <c r="C1707"/>
    </row>
    <row r="1708" spans="1:3" x14ac:dyDescent="0.2">
      <c r="A1708" s="24"/>
      <c r="B1708"/>
      <c r="C1708"/>
    </row>
    <row r="1709" spans="1:3" x14ac:dyDescent="0.2">
      <c r="A1709" s="24"/>
      <c r="B1709"/>
      <c r="C1709"/>
    </row>
    <row r="1710" spans="1:3" x14ac:dyDescent="0.2">
      <c r="A1710" s="24"/>
      <c r="B1710"/>
      <c r="C1710"/>
    </row>
    <row r="1711" spans="1:3" x14ac:dyDescent="0.2">
      <c r="A1711" s="24"/>
      <c r="B1711"/>
      <c r="C1711"/>
    </row>
    <row r="1712" spans="1:3" x14ac:dyDescent="0.2">
      <c r="A1712" s="24"/>
      <c r="B1712"/>
      <c r="C1712"/>
    </row>
    <row r="1713" spans="1:3" x14ac:dyDescent="0.2">
      <c r="A1713" s="24"/>
      <c r="B1713"/>
      <c r="C1713"/>
    </row>
    <row r="1714" spans="1:3" x14ac:dyDescent="0.2">
      <c r="A1714" s="24"/>
      <c r="B1714"/>
      <c r="C1714"/>
    </row>
    <row r="1715" spans="1:3" x14ac:dyDescent="0.2">
      <c r="A1715" s="24"/>
      <c r="B1715"/>
      <c r="C1715"/>
    </row>
    <row r="1716" spans="1:3" x14ac:dyDescent="0.2">
      <c r="A1716" s="24"/>
      <c r="B1716"/>
      <c r="C1716"/>
    </row>
    <row r="1717" spans="1:3" x14ac:dyDescent="0.2">
      <c r="A1717" s="24"/>
      <c r="B1717"/>
      <c r="C1717"/>
    </row>
    <row r="1718" spans="1:3" x14ac:dyDescent="0.2">
      <c r="A1718" s="24"/>
      <c r="B1718"/>
      <c r="C1718"/>
    </row>
    <row r="1719" spans="1:3" x14ac:dyDescent="0.2">
      <c r="A1719" s="24"/>
      <c r="B1719"/>
      <c r="C1719"/>
    </row>
    <row r="1720" spans="1:3" x14ac:dyDescent="0.2">
      <c r="A1720" s="24"/>
      <c r="B1720"/>
      <c r="C1720"/>
    </row>
    <row r="1721" spans="1:3" x14ac:dyDescent="0.2">
      <c r="A1721" s="24"/>
      <c r="B1721"/>
      <c r="C1721"/>
    </row>
    <row r="1722" spans="1:3" x14ac:dyDescent="0.2">
      <c r="A1722" s="24"/>
      <c r="B1722"/>
      <c r="C1722"/>
    </row>
    <row r="1723" spans="1:3" x14ac:dyDescent="0.2">
      <c r="A1723" s="24"/>
      <c r="B1723"/>
      <c r="C1723"/>
    </row>
    <row r="1724" spans="1:3" x14ac:dyDescent="0.2">
      <c r="A1724" s="24"/>
      <c r="B1724"/>
      <c r="C1724"/>
    </row>
    <row r="1725" spans="1:3" x14ac:dyDescent="0.2">
      <c r="A1725" s="24"/>
      <c r="B1725"/>
      <c r="C1725"/>
    </row>
    <row r="1726" spans="1:3" x14ac:dyDescent="0.2">
      <c r="A1726" s="24"/>
      <c r="B1726"/>
      <c r="C1726"/>
    </row>
    <row r="1727" spans="1:3" x14ac:dyDescent="0.2">
      <c r="A1727" s="24"/>
      <c r="B1727"/>
      <c r="C1727"/>
    </row>
    <row r="1728" spans="1:3" x14ac:dyDescent="0.2">
      <c r="A1728" s="24"/>
      <c r="B1728"/>
      <c r="C1728"/>
    </row>
    <row r="1729" spans="1:3" x14ac:dyDescent="0.2">
      <c r="A1729" s="24"/>
      <c r="B1729"/>
      <c r="C1729"/>
    </row>
    <row r="1730" spans="1:3" x14ac:dyDescent="0.2">
      <c r="A1730" s="24"/>
      <c r="B1730"/>
      <c r="C1730"/>
    </row>
    <row r="1731" spans="1:3" x14ac:dyDescent="0.2">
      <c r="A1731" s="24"/>
      <c r="B1731"/>
      <c r="C1731"/>
    </row>
    <row r="1732" spans="1:3" x14ac:dyDescent="0.2">
      <c r="A1732" s="24"/>
      <c r="B1732"/>
      <c r="C1732"/>
    </row>
    <row r="1733" spans="1:3" x14ac:dyDescent="0.2">
      <c r="A1733" s="24"/>
      <c r="B1733"/>
      <c r="C1733"/>
    </row>
    <row r="1734" spans="1:3" x14ac:dyDescent="0.2">
      <c r="A1734" s="24"/>
      <c r="B1734"/>
      <c r="C1734"/>
    </row>
    <row r="1735" spans="1:3" x14ac:dyDescent="0.2">
      <c r="A1735" s="24"/>
      <c r="B1735"/>
      <c r="C1735"/>
    </row>
    <row r="1736" spans="1:3" x14ac:dyDescent="0.2">
      <c r="A1736" s="24"/>
      <c r="B1736"/>
      <c r="C1736"/>
    </row>
    <row r="1737" spans="1:3" x14ac:dyDescent="0.2">
      <c r="A1737" s="24"/>
      <c r="B1737"/>
      <c r="C1737"/>
    </row>
    <row r="1738" spans="1:3" x14ac:dyDescent="0.2">
      <c r="A1738" s="24"/>
      <c r="B1738"/>
      <c r="C1738"/>
    </row>
    <row r="1739" spans="1:3" x14ac:dyDescent="0.2">
      <c r="A1739" s="24"/>
      <c r="B1739"/>
      <c r="C1739"/>
    </row>
    <row r="1740" spans="1:3" x14ac:dyDescent="0.2">
      <c r="A1740" s="24"/>
      <c r="B1740"/>
      <c r="C1740"/>
    </row>
    <row r="1741" spans="1:3" x14ac:dyDescent="0.2">
      <c r="A1741" s="24"/>
      <c r="B1741"/>
      <c r="C1741"/>
    </row>
    <row r="1742" spans="1:3" x14ac:dyDescent="0.2">
      <c r="A1742" s="24"/>
      <c r="B1742"/>
      <c r="C1742"/>
    </row>
    <row r="1743" spans="1:3" x14ac:dyDescent="0.2">
      <c r="A1743" s="24"/>
      <c r="B1743"/>
      <c r="C1743"/>
    </row>
    <row r="1744" spans="1:3" x14ac:dyDescent="0.2">
      <c r="A1744" s="24"/>
      <c r="B1744"/>
      <c r="C1744"/>
    </row>
    <row r="1745" spans="1:3" x14ac:dyDescent="0.2">
      <c r="A1745" s="24"/>
      <c r="B1745"/>
      <c r="C1745"/>
    </row>
    <row r="1746" spans="1:3" x14ac:dyDescent="0.2">
      <c r="A1746" s="24"/>
      <c r="B1746"/>
      <c r="C1746"/>
    </row>
    <row r="1747" spans="1:3" x14ac:dyDescent="0.2">
      <c r="A1747" s="24"/>
      <c r="B1747"/>
      <c r="C1747"/>
    </row>
    <row r="1748" spans="1:3" x14ac:dyDescent="0.2">
      <c r="A1748" s="24"/>
      <c r="B1748"/>
      <c r="C1748"/>
    </row>
    <row r="1749" spans="1:3" x14ac:dyDescent="0.2">
      <c r="A1749" s="24"/>
      <c r="B1749"/>
      <c r="C1749"/>
    </row>
    <row r="1750" spans="1:3" x14ac:dyDescent="0.2">
      <c r="A1750" s="24"/>
      <c r="B1750"/>
      <c r="C1750"/>
    </row>
    <row r="1751" spans="1:3" x14ac:dyDescent="0.2">
      <c r="A1751" s="24"/>
      <c r="B1751"/>
      <c r="C1751"/>
    </row>
    <row r="1752" spans="1:3" x14ac:dyDescent="0.2">
      <c r="A1752" s="24"/>
      <c r="B1752"/>
      <c r="C1752"/>
    </row>
    <row r="1753" spans="1:3" x14ac:dyDescent="0.2">
      <c r="A1753" s="24"/>
      <c r="B1753"/>
      <c r="C1753"/>
    </row>
    <row r="1754" spans="1:3" x14ac:dyDescent="0.2">
      <c r="A1754" s="24"/>
      <c r="B1754"/>
      <c r="C1754"/>
    </row>
    <row r="1755" spans="1:3" x14ac:dyDescent="0.2">
      <c r="A1755" s="24"/>
      <c r="B1755"/>
      <c r="C1755"/>
    </row>
    <row r="1756" spans="1:3" x14ac:dyDescent="0.2">
      <c r="A1756" s="24"/>
      <c r="B1756"/>
      <c r="C1756"/>
    </row>
    <row r="1757" spans="1:3" x14ac:dyDescent="0.2">
      <c r="A1757" s="24"/>
      <c r="B1757"/>
      <c r="C1757"/>
    </row>
    <row r="1758" spans="1:3" x14ac:dyDescent="0.2">
      <c r="A1758" s="24"/>
      <c r="B1758"/>
      <c r="C1758"/>
    </row>
    <row r="1759" spans="1:3" x14ac:dyDescent="0.2">
      <c r="A1759" s="24"/>
      <c r="B1759"/>
      <c r="C1759"/>
    </row>
    <row r="1760" spans="1:3" x14ac:dyDescent="0.2">
      <c r="A1760" s="24"/>
      <c r="B1760"/>
      <c r="C1760"/>
    </row>
    <row r="1761" spans="1:3" x14ac:dyDescent="0.2">
      <c r="A1761" s="24"/>
      <c r="B1761"/>
      <c r="C1761"/>
    </row>
    <row r="1762" spans="1:3" x14ac:dyDescent="0.2">
      <c r="A1762" s="24"/>
      <c r="B1762"/>
      <c r="C1762"/>
    </row>
    <row r="1763" spans="1:3" x14ac:dyDescent="0.2">
      <c r="A1763" s="24"/>
      <c r="B1763"/>
      <c r="C1763"/>
    </row>
    <row r="1764" spans="1:3" x14ac:dyDescent="0.2">
      <c r="A1764" s="24"/>
      <c r="B1764"/>
      <c r="C1764"/>
    </row>
    <row r="1765" spans="1:3" x14ac:dyDescent="0.2">
      <c r="A1765" s="24"/>
      <c r="B1765"/>
      <c r="C1765"/>
    </row>
    <row r="1766" spans="1:3" x14ac:dyDescent="0.2">
      <c r="A1766" s="24"/>
      <c r="B1766"/>
      <c r="C1766"/>
    </row>
    <row r="1767" spans="1:3" x14ac:dyDescent="0.2">
      <c r="A1767" s="24"/>
      <c r="B1767"/>
      <c r="C1767"/>
    </row>
    <row r="1768" spans="1:3" x14ac:dyDescent="0.2">
      <c r="A1768" s="24"/>
      <c r="B1768"/>
      <c r="C1768"/>
    </row>
    <row r="1769" spans="1:3" x14ac:dyDescent="0.2">
      <c r="A1769" s="24"/>
      <c r="B1769"/>
      <c r="C1769"/>
    </row>
    <row r="1770" spans="1:3" x14ac:dyDescent="0.2">
      <c r="A1770" s="24"/>
      <c r="B1770"/>
      <c r="C1770"/>
    </row>
    <row r="1771" spans="1:3" x14ac:dyDescent="0.2">
      <c r="A1771" s="24"/>
      <c r="B1771"/>
      <c r="C1771"/>
    </row>
    <row r="1772" spans="1:3" x14ac:dyDescent="0.2">
      <c r="A1772" s="24"/>
      <c r="B1772"/>
      <c r="C1772"/>
    </row>
    <row r="1773" spans="1:3" x14ac:dyDescent="0.2">
      <c r="A1773" s="24"/>
      <c r="B1773"/>
      <c r="C1773"/>
    </row>
    <row r="1774" spans="1:3" x14ac:dyDescent="0.2">
      <c r="A1774" s="24"/>
      <c r="B1774"/>
      <c r="C1774"/>
    </row>
    <row r="1775" spans="1:3" x14ac:dyDescent="0.2">
      <c r="A1775" s="24"/>
      <c r="B1775"/>
      <c r="C1775"/>
    </row>
    <row r="1776" spans="1:3" x14ac:dyDescent="0.2">
      <c r="A1776" s="24"/>
      <c r="B1776"/>
      <c r="C1776"/>
    </row>
    <row r="1777" spans="1:3" x14ac:dyDescent="0.2">
      <c r="A1777" s="24"/>
      <c r="B1777"/>
      <c r="C1777"/>
    </row>
    <row r="1778" spans="1:3" x14ac:dyDescent="0.2">
      <c r="A1778" s="24"/>
      <c r="B1778"/>
      <c r="C1778"/>
    </row>
    <row r="1779" spans="1:3" x14ac:dyDescent="0.2">
      <c r="A1779" s="24"/>
      <c r="B1779"/>
      <c r="C1779"/>
    </row>
    <row r="1780" spans="1:3" x14ac:dyDescent="0.2">
      <c r="A1780" s="24"/>
      <c r="B1780"/>
      <c r="C1780"/>
    </row>
    <row r="1781" spans="1:3" x14ac:dyDescent="0.2">
      <c r="A1781" s="24"/>
      <c r="B1781"/>
      <c r="C1781"/>
    </row>
    <row r="1782" spans="1:3" x14ac:dyDescent="0.2">
      <c r="A1782" s="24"/>
      <c r="B1782"/>
      <c r="C1782"/>
    </row>
    <row r="1783" spans="1:3" x14ac:dyDescent="0.2">
      <c r="A1783" s="24"/>
      <c r="B1783"/>
      <c r="C1783"/>
    </row>
    <row r="1784" spans="1:3" x14ac:dyDescent="0.2">
      <c r="A1784" s="24"/>
      <c r="B1784"/>
      <c r="C1784"/>
    </row>
    <row r="1785" spans="1:3" x14ac:dyDescent="0.2">
      <c r="A1785" s="24"/>
      <c r="B1785"/>
      <c r="C1785"/>
    </row>
    <row r="1786" spans="1:3" x14ac:dyDescent="0.2">
      <c r="A1786" s="24"/>
      <c r="B1786"/>
      <c r="C1786"/>
    </row>
    <row r="1787" spans="1:3" x14ac:dyDescent="0.2">
      <c r="A1787" s="24"/>
      <c r="B1787"/>
      <c r="C1787"/>
    </row>
    <row r="1788" spans="1:3" x14ac:dyDescent="0.2">
      <c r="A1788" s="24"/>
      <c r="B1788"/>
      <c r="C1788"/>
    </row>
    <row r="1789" spans="1:3" x14ac:dyDescent="0.2">
      <c r="A1789" s="24"/>
      <c r="B1789"/>
      <c r="C1789"/>
    </row>
    <row r="1790" spans="1:3" x14ac:dyDescent="0.2">
      <c r="A1790" s="24"/>
      <c r="B1790"/>
      <c r="C1790"/>
    </row>
    <row r="1791" spans="1:3" x14ac:dyDescent="0.2">
      <c r="A1791" s="24"/>
      <c r="B1791"/>
      <c r="C1791"/>
    </row>
    <row r="1792" spans="1:3" x14ac:dyDescent="0.2">
      <c r="A1792" s="24"/>
      <c r="B1792"/>
      <c r="C1792"/>
    </row>
    <row r="1793" spans="1:3" x14ac:dyDescent="0.2">
      <c r="A1793" s="24"/>
      <c r="B1793"/>
      <c r="C1793"/>
    </row>
    <row r="1794" spans="1:3" x14ac:dyDescent="0.2">
      <c r="A1794" s="24"/>
      <c r="B1794"/>
      <c r="C1794"/>
    </row>
    <row r="1795" spans="1:3" x14ac:dyDescent="0.2">
      <c r="A1795" s="24"/>
      <c r="B1795"/>
      <c r="C1795"/>
    </row>
    <row r="1796" spans="1:3" x14ac:dyDescent="0.2">
      <c r="A1796" s="24"/>
      <c r="B1796"/>
      <c r="C1796"/>
    </row>
    <row r="1797" spans="1:3" x14ac:dyDescent="0.2">
      <c r="A1797" s="24"/>
      <c r="B1797"/>
      <c r="C1797"/>
    </row>
    <row r="1798" spans="1:3" x14ac:dyDescent="0.2">
      <c r="A1798" s="24"/>
      <c r="B1798"/>
      <c r="C1798"/>
    </row>
    <row r="1799" spans="1:3" x14ac:dyDescent="0.2">
      <c r="A1799" s="24"/>
      <c r="B1799"/>
      <c r="C1799"/>
    </row>
    <row r="1800" spans="1:3" x14ac:dyDescent="0.2">
      <c r="A1800" s="24"/>
      <c r="B1800"/>
      <c r="C1800"/>
    </row>
    <row r="1801" spans="1:3" x14ac:dyDescent="0.2">
      <c r="A1801" s="24"/>
      <c r="B1801"/>
      <c r="C1801"/>
    </row>
    <row r="1802" spans="1:3" x14ac:dyDescent="0.2">
      <c r="A1802" s="24"/>
      <c r="B1802"/>
      <c r="C1802"/>
    </row>
    <row r="1803" spans="1:3" x14ac:dyDescent="0.2">
      <c r="A1803" s="24"/>
      <c r="B1803"/>
      <c r="C1803"/>
    </row>
    <row r="1804" spans="1:3" x14ac:dyDescent="0.2">
      <c r="A1804" s="24"/>
      <c r="B1804"/>
      <c r="C1804"/>
    </row>
    <row r="1805" spans="1:3" x14ac:dyDescent="0.2">
      <c r="A1805" s="24"/>
      <c r="B1805"/>
      <c r="C1805"/>
    </row>
    <row r="1806" spans="1:3" x14ac:dyDescent="0.2">
      <c r="A1806" s="24"/>
      <c r="B1806"/>
      <c r="C1806"/>
    </row>
    <row r="1807" spans="1:3" x14ac:dyDescent="0.2">
      <c r="A1807" s="24"/>
      <c r="B1807"/>
      <c r="C1807"/>
    </row>
    <row r="1808" spans="1:3" x14ac:dyDescent="0.2">
      <c r="A1808" s="24"/>
      <c r="B1808"/>
      <c r="C1808"/>
    </row>
    <row r="1809" spans="1:3" x14ac:dyDescent="0.2">
      <c r="A1809" s="24"/>
      <c r="B1809"/>
      <c r="C1809"/>
    </row>
    <row r="1810" spans="1:3" x14ac:dyDescent="0.2">
      <c r="A1810" s="24"/>
      <c r="B1810"/>
      <c r="C1810"/>
    </row>
    <row r="1811" spans="1:3" x14ac:dyDescent="0.2">
      <c r="A1811" s="24"/>
      <c r="B1811"/>
      <c r="C1811"/>
    </row>
    <row r="1812" spans="1:3" x14ac:dyDescent="0.2">
      <c r="A1812" s="24"/>
      <c r="B1812"/>
      <c r="C1812"/>
    </row>
    <row r="1813" spans="1:3" x14ac:dyDescent="0.2">
      <c r="A1813" s="24"/>
      <c r="B1813"/>
      <c r="C1813"/>
    </row>
    <row r="1814" spans="1:3" x14ac:dyDescent="0.2">
      <c r="A1814" s="24"/>
      <c r="B1814"/>
      <c r="C1814"/>
    </row>
    <row r="1815" spans="1:3" x14ac:dyDescent="0.2">
      <c r="A1815" s="24"/>
      <c r="B1815"/>
      <c r="C1815"/>
    </row>
    <row r="1816" spans="1:3" x14ac:dyDescent="0.2">
      <c r="A1816" s="24"/>
      <c r="B1816"/>
      <c r="C1816"/>
    </row>
    <row r="1817" spans="1:3" x14ac:dyDescent="0.2">
      <c r="A1817" s="24"/>
      <c r="B1817"/>
      <c r="C1817"/>
    </row>
    <row r="1818" spans="1:3" x14ac:dyDescent="0.2">
      <c r="A1818" s="24"/>
      <c r="B1818"/>
      <c r="C1818"/>
    </row>
    <row r="1819" spans="1:3" x14ac:dyDescent="0.2">
      <c r="A1819" s="24"/>
      <c r="B1819"/>
      <c r="C1819"/>
    </row>
    <row r="1820" spans="1:3" x14ac:dyDescent="0.2">
      <c r="A1820" s="24"/>
      <c r="B1820"/>
      <c r="C1820"/>
    </row>
    <row r="1821" spans="1:3" x14ac:dyDescent="0.2">
      <c r="A1821" s="24"/>
      <c r="B1821"/>
      <c r="C1821"/>
    </row>
    <row r="1822" spans="1:3" x14ac:dyDescent="0.2">
      <c r="A1822" s="24"/>
      <c r="B1822"/>
      <c r="C1822"/>
    </row>
    <row r="1823" spans="1:3" x14ac:dyDescent="0.2">
      <c r="A1823" s="24"/>
      <c r="B1823"/>
      <c r="C1823"/>
    </row>
    <row r="1824" spans="1:3" x14ac:dyDescent="0.2">
      <c r="A1824" s="24"/>
      <c r="B1824"/>
      <c r="C1824"/>
    </row>
    <row r="1825" spans="1:3" x14ac:dyDescent="0.2">
      <c r="A1825" s="24"/>
      <c r="B1825"/>
      <c r="C1825"/>
    </row>
    <row r="1826" spans="1:3" x14ac:dyDescent="0.2">
      <c r="A1826" s="24"/>
      <c r="B1826"/>
      <c r="C1826"/>
    </row>
    <row r="1827" spans="1:3" x14ac:dyDescent="0.2">
      <c r="A1827" s="24"/>
      <c r="B1827"/>
      <c r="C1827"/>
    </row>
    <row r="1828" spans="1:3" x14ac:dyDescent="0.2">
      <c r="A1828" s="24"/>
      <c r="B1828"/>
      <c r="C1828"/>
    </row>
    <row r="1829" spans="1:3" x14ac:dyDescent="0.2">
      <c r="A1829" s="24"/>
      <c r="B1829"/>
      <c r="C1829"/>
    </row>
    <row r="1830" spans="1:3" x14ac:dyDescent="0.2">
      <c r="A1830" s="24"/>
      <c r="B1830"/>
      <c r="C1830"/>
    </row>
    <row r="1831" spans="1:3" x14ac:dyDescent="0.2">
      <c r="A1831" s="24"/>
      <c r="B1831"/>
      <c r="C1831"/>
    </row>
    <row r="1832" spans="1:3" x14ac:dyDescent="0.2">
      <c r="A1832" s="24"/>
      <c r="B1832"/>
      <c r="C1832"/>
    </row>
    <row r="1833" spans="1:3" x14ac:dyDescent="0.2">
      <c r="A1833" s="24"/>
      <c r="B1833"/>
      <c r="C1833"/>
    </row>
    <row r="1834" spans="1:3" x14ac:dyDescent="0.2">
      <c r="A1834" s="24"/>
      <c r="B1834"/>
      <c r="C1834"/>
    </row>
    <row r="1835" spans="1:3" x14ac:dyDescent="0.2">
      <c r="A1835" s="24"/>
      <c r="B1835"/>
      <c r="C1835"/>
    </row>
    <row r="1836" spans="1:3" x14ac:dyDescent="0.2">
      <c r="A1836" s="24"/>
      <c r="B1836"/>
      <c r="C1836"/>
    </row>
    <row r="1837" spans="1:3" x14ac:dyDescent="0.2">
      <c r="A1837" s="24"/>
      <c r="B1837"/>
      <c r="C1837"/>
    </row>
    <row r="1838" spans="1:3" x14ac:dyDescent="0.2">
      <c r="A1838" s="24"/>
      <c r="B1838"/>
      <c r="C1838"/>
    </row>
    <row r="1839" spans="1:3" x14ac:dyDescent="0.2">
      <c r="A1839" s="24"/>
      <c r="B1839"/>
      <c r="C1839"/>
    </row>
    <row r="1840" spans="1:3" x14ac:dyDescent="0.2">
      <c r="A1840" s="24"/>
      <c r="B1840"/>
      <c r="C1840"/>
    </row>
    <row r="1841" spans="1:3" x14ac:dyDescent="0.2">
      <c r="A1841" s="24"/>
      <c r="B1841"/>
      <c r="C1841"/>
    </row>
    <row r="1842" spans="1:3" x14ac:dyDescent="0.2">
      <c r="A1842" s="24"/>
      <c r="B1842"/>
      <c r="C1842"/>
    </row>
    <row r="1843" spans="1:3" x14ac:dyDescent="0.2">
      <c r="A1843" s="24"/>
      <c r="B1843"/>
      <c r="C1843"/>
    </row>
    <row r="1844" spans="1:3" x14ac:dyDescent="0.2">
      <c r="A1844" s="24"/>
      <c r="B1844"/>
      <c r="C1844"/>
    </row>
    <row r="1845" spans="1:3" x14ac:dyDescent="0.2">
      <c r="A1845" s="24"/>
      <c r="B1845"/>
      <c r="C1845"/>
    </row>
    <row r="1846" spans="1:3" x14ac:dyDescent="0.2">
      <c r="A1846" s="24"/>
      <c r="B1846"/>
      <c r="C1846"/>
    </row>
    <row r="1847" spans="1:3" x14ac:dyDescent="0.2">
      <c r="A1847" s="24"/>
      <c r="B1847"/>
      <c r="C1847"/>
    </row>
    <row r="1848" spans="1:3" x14ac:dyDescent="0.2">
      <c r="A1848" s="24"/>
      <c r="B1848"/>
      <c r="C1848"/>
    </row>
    <row r="1849" spans="1:3" x14ac:dyDescent="0.2">
      <c r="A1849" s="24"/>
      <c r="B1849"/>
      <c r="C1849"/>
    </row>
    <row r="1850" spans="1:3" x14ac:dyDescent="0.2">
      <c r="A1850" s="24"/>
      <c r="B1850"/>
      <c r="C1850"/>
    </row>
    <row r="1851" spans="1:3" x14ac:dyDescent="0.2">
      <c r="A1851" s="24"/>
      <c r="B1851"/>
      <c r="C1851"/>
    </row>
    <row r="1852" spans="1:3" x14ac:dyDescent="0.2">
      <c r="A1852" s="24"/>
      <c r="B1852"/>
      <c r="C1852"/>
    </row>
    <row r="1853" spans="1:3" x14ac:dyDescent="0.2">
      <c r="A1853" s="24"/>
      <c r="B1853"/>
      <c r="C1853"/>
    </row>
    <row r="1854" spans="1:3" x14ac:dyDescent="0.2">
      <c r="A1854" s="24"/>
      <c r="B1854"/>
      <c r="C1854"/>
    </row>
    <row r="1855" spans="1:3" x14ac:dyDescent="0.2">
      <c r="A1855" s="24"/>
      <c r="B1855"/>
      <c r="C1855"/>
    </row>
    <row r="1856" spans="1:3" x14ac:dyDescent="0.2">
      <c r="A1856" s="24"/>
      <c r="B1856"/>
      <c r="C1856"/>
    </row>
    <row r="1857" spans="1:3" x14ac:dyDescent="0.2">
      <c r="A1857" s="24"/>
      <c r="B1857"/>
      <c r="C1857"/>
    </row>
    <row r="1858" spans="1:3" x14ac:dyDescent="0.2">
      <c r="A1858" s="24"/>
      <c r="B1858"/>
      <c r="C1858"/>
    </row>
    <row r="1859" spans="1:3" x14ac:dyDescent="0.2">
      <c r="A1859" s="24"/>
      <c r="B1859"/>
      <c r="C1859"/>
    </row>
    <row r="1860" spans="1:3" x14ac:dyDescent="0.2">
      <c r="A1860" s="24"/>
      <c r="B1860"/>
      <c r="C1860"/>
    </row>
    <row r="1861" spans="1:3" x14ac:dyDescent="0.2">
      <c r="A1861" s="24"/>
      <c r="B1861"/>
      <c r="C1861"/>
    </row>
    <row r="1862" spans="1:3" x14ac:dyDescent="0.2">
      <c r="A1862" s="24"/>
      <c r="B1862"/>
      <c r="C1862"/>
    </row>
    <row r="1863" spans="1:3" x14ac:dyDescent="0.2">
      <c r="A1863" s="24"/>
      <c r="B1863"/>
      <c r="C1863"/>
    </row>
    <row r="1864" spans="1:3" x14ac:dyDescent="0.2">
      <c r="A1864" s="24"/>
      <c r="B1864"/>
      <c r="C1864"/>
    </row>
    <row r="1865" spans="1:3" x14ac:dyDescent="0.2">
      <c r="A1865" s="24"/>
      <c r="B1865"/>
      <c r="C1865"/>
    </row>
    <row r="1866" spans="1:3" x14ac:dyDescent="0.2">
      <c r="A1866" s="24"/>
      <c r="B1866"/>
      <c r="C1866"/>
    </row>
    <row r="1867" spans="1:3" x14ac:dyDescent="0.2">
      <c r="A1867" s="24"/>
      <c r="B1867"/>
      <c r="C1867"/>
    </row>
    <row r="1868" spans="1:3" x14ac:dyDescent="0.2">
      <c r="A1868" s="24"/>
      <c r="B1868"/>
      <c r="C1868"/>
    </row>
    <row r="1869" spans="1:3" x14ac:dyDescent="0.2">
      <c r="A1869" s="24"/>
      <c r="B1869"/>
      <c r="C1869"/>
    </row>
    <row r="1870" spans="1:3" x14ac:dyDescent="0.2">
      <c r="A1870" s="24"/>
      <c r="B1870"/>
      <c r="C1870"/>
    </row>
    <row r="1871" spans="1:3" x14ac:dyDescent="0.2">
      <c r="A1871" s="24"/>
      <c r="B1871"/>
      <c r="C1871"/>
    </row>
    <row r="1872" spans="1:3" x14ac:dyDescent="0.2">
      <c r="A1872" s="24"/>
      <c r="B1872"/>
      <c r="C1872"/>
    </row>
    <row r="1873" spans="1:3" x14ac:dyDescent="0.2">
      <c r="A1873" s="24"/>
      <c r="B1873"/>
      <c r="C1873"/>
    </row>
    <row r="1874" spans="1:3" x14ac:dyDescent="0.2">
      <c r="A1874" s="24"/>
      <c r="B1874"/>
      <c r="C1874"/>
    </row>
    <row r="1875" spans="1:3" x14ac:dyDescent="0.2">
      <c r="A1875" s="24"/>
      <c r="B1875"/>
      <c r="C1875"/>
    </row>
    <row r="1876" spans="1:3" x14ac:dyDescent="0.2">
      <c r="A1876" s="24"/>
      <c r="B1876"/>
      <c r="C1876"/>
    </row>
    <row r="1877" spans="1:3" x14ac:dyDescent="0.2">
      <c r="A1877" s="24"/>
      <c r="B1877"/>
      <c r="C1877"/>
    </row>
    <row r="1878" spans="1:3" x14ac:dyDescent="0.2">
      <c r="A1878" s="24"/>
      <c r="B1878"/>
      <c r="C1878"/>
    </row>
    <row r="1879" spans="1:3" x14ac:dyDescent="0.2">
      <c r="A1879" s="24"/>
      <c r="B1879"/>
      <c r="C1879"/>
    </row>
    <row r="1880" spans="1:3" x14ac:dyDescent="0.2">
      <c r="A1880" s="24"/>
      <c r="B1880"/>
      <c r="C1880"/>
    </row>
    <row r="1881" spans="1:3" x14ac:dyDescent="0.2">
      <c r="A1881" s="24"/>
      <c r="B1881"/>
      <c r="C1881"/>
    </row>
    <row r="1882" spans="1:3" x14ac:dyDescent="0.2">
      <c r="A1882" s="24"/>
      <c r="B1882"/>
      <c r="C1882"/>
    </row>
    <row r="1883" spans="1:3" x14ac:dyDescent="0.2">
      <c r="A1883" s="24"/>
      <c r="B1883"/>
      <c r="C1883"/>
    </row>
    <row r="1884" spans="1:3" x14ac:dyDescent="0.2">
      <c r="A1884" s="24"/>
      <c r="B1884"/>
      <c r="C1884"/>
    </row>
    <row r="1885" spans="1:3" x14ac:dyDescent="0.2">
      <c r="A1885" s="24"/>
      <c r="B1885"/>
      <c r="C1885"/>
    </row>
    <row r="1886" spans="1:3" x14ac:dyDescent="0.2">
      <c r="A1886" s="24"/>
      <c r="B1886"/>
      <c r="C1886"/>
    </row>
    <row r="1887" spans="1:3" x14ac:dyDescent="0.2">
      <c r="A1887" s="24"/>
      <c r="B1887"/>
      <c r="C1887"/>
    </row>
    <row r="1888" spans="1:3" x14ac:dyDescent="0.2">
      <c r="A1888" s="24"/>
      <c r="B1888"/>
      <c r="C1888"/>
    </row>
    <row r="1889" spans="1:3" x14ac:dyDescent="0.2">
      <c r="A1889" s="24"/>
      <c r="B1889"/>
      <c r="C1889"/>
    </row>
    <row r="1890" spans="1:3" x14ac:dyDescent="0.2">
      <c r="A1890" s="24"/>
      <c r="B1890"/>
      <c r="C1890"/>
    </row>
    <row r="1891" spans="1:3" x14ac:dyDescent="0.2">
      <c r="A1891" s="24"/>
      <c r="B1891"/>
      <c r="C1891"/>
    </row>
    <row r="1892" spans="1:3" x14ac:dyDescent="0.2">
      <c r="A1892" s="24"/>
      <c r="B1892"/>
      <c r="C1892"/>
    </row>
    <row r="1893" spans="1:3" x14ac:dyDescent="0.2">
      <c r="A1893" s="24"/>
      <c r="B1893"/>
      <c r="C1893"/>
    </row>
    <row r="1894" spans="1:3" x14ac:dyDescent="0.2">
      <c r="A1894" s="24"/>
      <c r="B1894"/>
      <c r="C1894"/>
    </row>
    <row r="1895" spans="1:3" x14ac:dyDescent="0.2">
      <c r="A1895" s="24"/>
      <c r="B1895"/>
      <c r="C1895"/>
    </row>
    <row r="1896" spans="1:3" x14ac:dyDescent="0.2">
      <c r="A1896" s="24"/>
      <c r="B1896"/>
      <c r="C1896"/>
    </row>
    <row r="1897" spans="1:3" x14ac:dyDescent="0.2">
      <c r="A1897" s="24"/>
      <c r="B1897"/>
      <c r="C1897"/>
    </row>
    <row r="1898" spans="1:3" x14ac:dyDescent="0.2">
      <c r="A1898" s="24"/>
      <c r="B1898"/>
      <c r="C1898"/>
    </row>
    <row r="1899" spans="1:3" x14ac:dyDescent="0.2">
      <c r="A1899" s="24"/>
      <c r="B1899"/>
      <c r="C1899"/>
    </row>
    <row r="1900" spans="1:3" x14ac:dyDescent="0.2">
      <c r="A1900" s="24"/>
      <c r="B1900"/>
      <c r="C1900"/>
    </row>
    <row r="1901" spans="1:3" x14ac:dyDescent="0.2">
      <c r="A1901" s="24"/>
      <c r="B1901"/>
      <c r="C1901"/>
    </row>
    <row r="1902" spans="1:3" x14ac:dyDescent="0.2">
      <c r="A1902" s="24"/>
      <c r="B1902"/>
      <c r="C1902"/>
    </row>
    <row r="1903" spans="1:3" x14ac:dyDescent="0.2">
      <c r="A1903" s="24"/>
      <c r="B1903"/>
      <c r="C1903"/>
    </row>
    <row r="1904" spans="1:3" x14ac:dyDescent="0.2">
      <c r="A1904" s="24"/>
      <c r="B1904"/>
      <c r="C1904"/>
    </row>
    <row r="1905" spans="1:3" x14ac:dyDescent="0.2">
      <c r="A1905" s="24"/>
      <c r="B1905"/>
      <c r="C1905"/>
    </row>
    <row r="1906" spans="1:3" x14ac:dyDescent="0.2">
      <c r="A1906" s="24"/>
      <c r="B1906"/>
      <c r="C1906"/>
    </row>
    <row r="1907" spans="1:3" x14ac:dyDescent="0.2">
      <c r="A1907" s="24"/>
      <c r="B1907"/>
      <c r="C1907"/>
    </row>
    <row r="1908" spans="1:3" x14ac:dyDescent="0.2">
      <c r="A1908" s="24"/>
      <c r="B1908"/>
      <c r="C1908"/>
    </row>
    <row r="1909" spans="1:3" x14ac:dyDescent="0.2">
      <c r="A1909" s="24"/>
      <c r="B1909"/>
      <c r="C1909"/>
    </row>
    <row r="1910" spans="1:3" x14ac:dyDescent="0.2">
      <c r="A1910" s="24"/>
      <c r="B1910"/>
      <c r="C1910"/>
    </row>
    <row r="1911" spans="1:3" x14ac:dyDescent="0.2">
      <c r="A1911" s="24"/>
      <c r="B1911"/>
      <c r="C1911"/>
    </row>
    <row r="1912" spans="1:3" x14ac:dyDescent="0.2">
      <c r="A1912" s="24"/>
      <c r="B1912"/>
      <c r="C1912"/>
    </row>
    <row r="1913" spans="1:3" x14ac:dyDescent="0.2">
      <c r="A1913" s="24"/>
      <c r="B1913"/>
      <c r="C1913"/>
    </row>
    <row r="1914" spans="1:3" x14ac:dyDescent="0.2">
      <c r="A1914" s="24"/>
      <c r="B1914"/>
      <c r="C1914"/>
    </row>
    <row r="1915" spans="1:3" x14ac:dyDescent="0.2">
      <c r="A1915" s="24"/>
      <c r="B1915"/>
      <c r="C1915"/>
    </row>
    <row r="1916" spans="1:3" x14ac:dyDescent="0.2">
      <c r="A1916" s="24"/>
      <c r="B1916"/>
      <c r="C1916"/>
    </row>
    <row r="1917" spans="1:3" x14ac:dyDescent="0.2">
      <c r="A1917" s="24"/>
      <c r="B1917"/>
      <c r="C1917"/>
    </row>
    <row r="1918" spans="1:3" x14ac:dyDescent="0.2">
      <c r="A1918" s="24"/>
      <c r="B1918"/>
      <c r="C1918"/>
    </row>
    <row r="1919" spans="1:3" x14ac:dyDescent="0.2">
      <c r="A1919" s="24"/>
      <c r="B1919"/>
      <c r="C1919"/>
    </row>
    <row r="1920" spans="1:3" x14ac:dyDescent="0.2">
      <c r="A1920" s="24"/>
      <c r="B1920"/>
      <c r="C1920"/>
    </row>
    <row r="1921" spans="1:3" x14ac:dyDescent="0.2">
      <c r="A1921" s="24"/>
      <c r="B1921"/>
      <c r="C1921"/>
    </row>
    <row r="1922" spans="1:3" x14ac:dyDescent="0.2">
      <c r="A1922" s="24"/>
      <c r="B1922"/>
      <c r="C1922"/>
    </row>
    <row r="1923" spans="1:3" x14ac:dyDescent="0.2">
      <c r="A1923" s="24"/>
      <c r="B1923"/>
      <c r="C1923"/>
    </row>
    <row r="1924" spans="1:3" x14ac:dyDescent="0.2">
      <c r="A1924" s="24"/>
      <c r="B1924"/>
      <c r="C1924"/>
    </row>
    <row r="1925" spans="1:3" x14ac:dyDescent="0.2">
      <c r="A1925" s="24"/>
      <c r="B1925"/>
      <c r="C1925"/>
    </row>
    <row r="1926" spans="1:3" x14ac:dyDescent="0.2">
      <c r="A1926" s="24"/>
      <c r="B1926"/>
      <c r="C1926"/>
    </row>
    <row r="1927" spans="1:3" x14ac:dyDescent="0.2">
      <c r="A1927" s="24"/>
      <c r="B1927"/>
      <c r="C1927"/>
    </row>
    <row r="1928" spans="1:3" x14ac:dyDescent="0.2">
      <c r="A1928" s="24"/>
      <c r="B1928"/>
      <c r="C1928"/>
    </row>
    <row r="1929" spans="1:3" x14ac:dyDescent="0.2">
      <c r="A1929" s="24"/>
      <c r="B1929"/>
      <c r="C1929"/>
    </row>
    <row r="1930" spans="1:3" x14ac:dyDescent="0.2">
      <c r="A1930" s="24"/>
      <c r="B1930"/>
      <c r="C1930"/>
    </row>
    <row r="1931" spans="1:3" x14ac:dyDescent="0.2">
      <c r="A1931" s="24"/>
      <c r="B1931"/>
      <c r="C1931"/>
    </row>
    <row r="1932" spans="1:3" x14ac:dyDescent="0.2">
      <c r="A1932" s="24"/>
      <c r="B1932"/>
      <c r="C1932"/>
    </row>
    <row r="1933" spans="1:3" x14ac:dyDescent="0.2">
      <c r="A1933" s="24"/>
      <c r="B1933"/>
      <c r="C1933"/>
    </row>
    <row r="1934" spans="1:3" x14ac:dyDescent="0.2">
      <c r="A1934" s="24"/>
      <c r="B1934"/>
      <c r="C1934"/>
    </row>
    <row r="1935" spans="1:3" x14ac:dyDescent="0.2">
      <c r="A1935" s="24"/>
      <c r="B1935"/>
      <c r="C1935"/>
    </row>
    <row r="1936" spans="1:3" x14ac:dyDescent="0.2">
      <c r="A1936" s="24"/>
      <c r="B1936"/>
      <c r="C1936"/>
    </row>
    <row r="1937" spans="1:3" x14ac:dyDescent="0.2">
      <c r="A1937" s="24"/>
      <c r="B1937"/>
      <c r="C1937"/>
    </row>
    <row r="1938" spans="1:3" x14ac:dyDescent="0.2">
      <c r="A1938" s="24"/>
      <c r="B1938"/>
      <c r="C1938"/>
    </row>
    <row r="1939" spans="1:3" x14ac:dyDescent="0.2">
      <c r="A1939" s="24"/>
      <c r="B1939"/>
      <c r="C1939"/>
    </row>
    <row r="1940" spans="1:3" x14ac:dyDescent="0.2">
      <c r="A1940" s="24"/>
      <c r="B1940"/>
      <c r="C1940"/>
    </row>
    <row r="1941" spans="1:3" x14ac:dyDescent="0.2">
      <c r="A1941" s="24"/>
      <c r="B1941"/>
      <c r="C1941"/>
    </row>
    <row r="1942" spans="1:3" x14ac:dyDescent="0.2">
      <c r="A1942" s="24"/>
      <c r="B1942"/>
      <c r="C1942"/>
    </row>
    <row r="1943" spans="1:3" x14ac:dyDescent="0.2">
      <c r="A1943" s="24"/>
      <c r="B1943"/>
      <c r="C1943"/>
    </row>
    <row r="1944" spans="1:3" x14ac:dyDescent="0.2">
      <c r="A1944" s="24"/>
      <c r="B1944"/>
      <c r="C1944"/>
    </row>
    <row r="1945" spans="1:3" x14ac:dyDescent="0.2">
      <c r="A1945" s="24"/>
      <c r="B1945"/>
      <c r="C1945"/>
    </row>
    <row r="1946" spans="1:3" x14ac:dyDescent="0.2">
      <c r="A1946" s="24"/>
      <c r="B1946"/>
      <c r="C1946"/>
    </row>
    <row r="1947" spans="1:3" x14ac:dyDescent="0.2">
      <c r="A1947" s="24"/>
      <c r="B1947"/>
      <c r="C1947"/>
    </row>
    <row r="1948" spans="1:3" x14ac:dyDescent="0.2">
      <c r="A1948" s="24"/>
      <c r="B1948"/>
      <c r="C1948"/>
    </row>
    <row r="1949" spans="1:3" x14ac:dyDescent="0.2">
      <c r="A1949" s="24"/>
      <c r="B1949"/>
      <c r="C1949"/>
    </row>
    <row r="1950" spans="1:3" x14ac:dyDescent="0.2">
      <c r="A1950" s="24"/>
      <c r="B1950"/>
      <c r="C1950"/>
    </row>
    <row r="1951" spans="1:3" x14ac:dyDescent="0.2">
      <c r="A1951" s="24"/>
      <c r="B1951"/>
      <c r="C1951"/>
    </row>
    <row r="1952" spans="1:3" x14ac:dyDescent="0.2">
      <c r="A1952" s="24"/>
      <c r="B1952"/>
      <c r="C1952"/>
    </row>
    <row r="1953" spans="1:3" x14ac:dyDescent="0.2">
      <c r="A1953" s="24"/>
      <c r="B1953"/>
      <c r="C1953"/>
    </row>
    <row r="1954" spans="1:3" x14ac:dyDescent="0.2">
      <c r="A1954" s="24"/>
      <c r="B1954"/>
      <c r="C1954"/>
    </row>
    <row r="1955" spans="1:3" x14ac:dyDescent="0.2">
      <c r="A1955" s="24"/>
      <c r="B1955"/>
      <c r="C1955"/>
    </row>
    <row r="1956" spans="1:3" x14ac:dyDescent="0.2">
      <c r="A1956" s="24"/>
      <c r="B1956"/>
      <c r="C1956"/>
    </row>
    <row r="1957" spans="1:3" x14ac:dyDescent="0.2">
      <c r="A1957" s="24"/>
      <c r="B1957"/>
      <c r="C1957"/>
    </row>
    <row r="1958" spans="1:3" x14ac:dyDescent="0.2">
      <c r="A1958" s="24"/>
      <c r="B1958"/>
      <c r="C1958"/>
    </row>
    <row r="1959" spans="1:3" x14ac:dyDescent="0.2">
      <c r="A1959" s="24"/>
      <c r="B1959"/>
      <c r="C1959"/>
    </row>
    <row r="1960" spans="1:3" x14ac:dyDescent="0.2">
      <c r="A1960" s="24"/>
      <c r="B1960"/>
      <c r="C1960"/>
    </row>
    <row r="1961" spans="1:3" x14ac:dyDescent="0.2">
      <c r="A1961" s="24"/>
      <c r="B1961"/>
      <c r="C1961"/>
    </row>
    <row r="1962" spans="1:3" x14ac:dyDescent="0.2">
      <c r="A1962" s="24"/>
      <c r="B1962"/>
      <c r="C1962"/>
    </row>
    <row r="1963" spans="1:3" x14ac:dyDescent="0.2">
      <c r="A1963" s="24"/>
      <c r="B1963"/>
      <c r="C1963"/>
    </row>
    <row r="1964" spans="1:3" x14ac:dyDescent="0.2">
      <c r="A1964" s="24"/>
      <c r="B1964"/>
      <c r="C1964"/>
    </row>
    <row r="1965" spans="1:3" x14ac:dyDescent="0.2">
      <c r="A1965" s="24"/>
      <c r="B1965"/>
      <c r="C1965"/>
    </row>
    <row r="1966" spans="1:3" x14ac:dyDescent="0.2">
      <c r="A1966" s="24"/>
      <c r="B1966"/>
      <c r="C1966"/>
    </row>
    <row r="1967" spans="1:3" x14ac:dyDescent="0.2">
      <c r="A1967" s="24"/>
      <c r="B1967"/>
      <c r="C1967"/>
    </row>
    <row r="1968" spans="1:3" x14ac:dyDescent="0.2">
      <c r="A1968" s="24"/>
      <c r="B1968"/>
      <c r="C1968"/>
    </row>
    <row r="1969" spans="1:3" x14ac:dyDescent="0.2">
      <c r="A1969" s="24"/>
      <c r="B1969"/>
      <c r="C1969"/>
    </row>
    <row r="1970" spans="1:3" x14ac:dyDescent="0.2">
      <c r="A1970" s="24"/>
      <c r="B1970"/>
      <c r="C1970"/>
    </row>
    <row r="1971" spans="1:3" x14ac:dyDescent="0.2">
      <c r="A1971" s="24"/>
      <c r="B1971"/>
      <c r="C1971"/>
    </row>
    <row r="1972" spans="1:3" x14ac:dyDescent="0.2">
      <c r="A1972" s="24"/>
      <c r="B1972"/>
      <c r="C1972"/>
    </row>
    <row r="1973" spans="1:3" x14ac:dyDescent="0.2">
      <c r="A1973" s="24"/>
      <c r="B1973"/>
      <c r="C1973"/>
    </row>
    <row r="1974" spans="1:3" x14ac:dyDescent="0.2">
      <c r="A1974" s="24"/>
      <c r="B1974"/>
      <c r="C1974"/>
    </row>
    <row r="1975" spans="1:3" x14ac:dyDescent="0.2">
      <c r="A1975" s="24"/>
      <c r="B1975"/>
      <c r="C1975"/>
    </row>
    <row r="1976" spans="1:3" x14ac:dyDescent="0.2">
      <c r="A1976" s="24"/>
      <c r="B1976"/>
      <c r="C1976"/>
    </row>
    <row r="1977" spans="1:3" x14ac:dyDescent="0.2">
      <c r="A1977" s="24"/>
      <c r="B1977"/>
      <c r="C1977"/>
    </row>
    <row r="1978" spans="1:3" x14ac:dyDescent="0.2">
      <c r="A1978" s="24"/>
      <c r="B1978"/>
      <c r="C1978"/>
    </row>
    <row r="1979" spans="1:3" x14ac:dyDescent="0.2">
      <c r="A1979" s="24"/>
      <c r="B1979"/>
      <c r="C1979"/>
    </row>
    <row r="1980" spans="1:3" x14ac:dyDescent="0.2">
      <c r="A1980" s="24"/>
      <c r="B1980"/>
      <c r="C1980"/>
    </row>
    <row r="1981" spans="1:3" x14ac:dyDescent="0.2">
      <c r="A1981" s="24"/>
      <c r="B1981"/>
      <c r="C1981"/>
    </row>
    <row r="1982" spans="1:3" x14ac:dyDescent="0.2">
      <c r="A1982" s="24"/>
      <c r="B1982"/>
      <c r="C1982"/>
    </row>
    <row r="1983" spans="1:3" x14ac:dyDescent="0.2">
      <c r="A1983" s="24"/>
      <c r="B1983"/>
      <c r="C1983"/>
    </row>
    <row r="1984" spans="1:3" x14ac:dyDescent="0.2">
      <c r="A1984" s="24"/>
      <c r="B1984"/>
      <c r="C1984"/>
    </row>
    <row r="1985" spans="1:3" x14ac:dyDescent="0.2">
      <c r="A1985" s="24"/>
      <c r="B1985"/>
      <c r="C1985"/>
    </row>
    <row r="1986" spans="1:3" x14ac:dyDescent="0.2">
      <c r="A1986" s="24"/>
      <c r="B1986"/>
      <c r="C1986"/>
    </row>
    <row r="1987" spans="1:3" x14ac:dyDescent="0.2">
      <c r="A1987" s="24"/>
      <c r="B1987"/>
      <c r="C1987"/>
    </row>
    <row r="1988" spans="1:3" x14ac:dyDescent="0.2">
      <c r="A1988" s="24"/>
      <c r="B1988"/>
      <c r="C1988"/>
    </row>
    <row r="1989" spans="1:3" x14ac:dyDescent="0.2">
      <c r="A1989" s="24"/>
      <c r="B1989"/>
      <c r="C1989"/>
    </row>
    <row r="1990" spans="1:3" x14ac:dyDescent="0.2">
      <c r="A1990" s="24"/>
      <c r="B1990"/>
      <c r="C1990"/>
    </row>
    <row r="1991" spans="1:3" x14ac:dyDescent="0.2">
      <c r="A1991" s="24"/>
      <c r="B1991"/>
      <c r="C1991"/>
    </row>
    <row r="1992" spans="1:3" x14ac:dyDescent="0.2">
      <c r="A1992" s="24"/>
      <c r="B1992"/>
      <c r="C1992"/>
    </row>
    <row r="1993" spans="1:3" x14ac:dyDescent="0.2">
      <c r="A1993" s="24"/>
      <c r="B1993"/>
      <c r="C1993"/>
    </row>
    <row r="1994" spans="1:3" x14ac:dyDescent="0.2">
      <c r="A1994" s="24"/>
      <c r="B1994"/>
      <c r="C1994"/>
    </row>
    <row r="1995" spans="1:3" x14ac:dyDescent="0.2">
      <c r="A1995" s="24"/>
      <c r="B1995"/>
      <c r="C1995"/>
    </row>
    <row r="1996" spans="1:3" x14ac:dyDescent="0.2">
      <c r="A1996" s="24"/>
      <c r="B1996"/>
      <c r="C1996"/>
    </row>
    <row r="1997" spans="1:3" x14ac:dyDescent="0.2">
      <c r="A1997" s="24"/>
      <c r="B1997"/>
      <c r="C1997"/>
    </row>
    <row r="1998" spans="1:3" x14ac:dyDescent="0.2">
      <c r="A1998" s="24"/>
      <c r="B1998"/>
      <c r="C1998"/>
    </row>
    <row r="1999" spans="1:3" x14ac:dyDescent="0.2">
      <c r="A1999" s="24"/>
      <c r="B1999"/>
      <c r="C1999"/>
    </row>
    <row r="2000" spans="1:3" x14ac:dyDescent="0.2">
      <c r="A2000" s="24"/>
      <c r="B2000"/>
      <c r="C2000"/>
    </row>
    <row r="2001" spans="1:3" x14ac:dyDescent="0.2">
      <c r="A2001" s="24"/>
      <c r="B2001"/>
      <c r="C2001"/>
    </row>
    <row r="2002" spans="1:3" x14ac:dyDescent="0.2">
      <c r="A2002" s="24"/>
      <c r="B2002"/>
      <c r="C2002"/>
    </row>
    <row r="2003" spans="1:3" x14ac:dyDescent="0.2">
      <c r="A2003" s="24"/>
      <c r="B2003"/>
      <c r="C2003"/>
    </row>
    <row r="2004" spans="1:3" x14ac:dyDescent="0.2">
      <c r="A2004" s="24"/>
      <c r="B2004"/>
      <c r="C2004"/>
    </row>
    <row r="2005" spans="1:3" x14ac:dyDescent="0.2">
      <c r="A2005" s="24"/>
      <c r="B2005"/>
      <c r="C2005"/>
    </row>
    <row r="2006" spans="1:3" x14ac:dyDescent="0.2">
      <c r="A2006" s="24"/>
      <c r="B2006"/>
      <c r="C2006"/>
    </row>
    <row r="2007" spans="1:3" x14ac:dyDescent="0.2">
      <c r="A2007" s="24"/>
      <c r="B2007"/>
      <c r="C2007"/>
    </row>
    <row r="2008" spans="1:3" x14ac:dyDescent="0.2">
      <c r="A2008" s="24"/>
      <c r="B2008"/>
      <c r="C2008"/>
    </row>
    <row r="2009" spans="1:3" x14ac:dyDescent="0.2">
      <c r="A2009" s="24"/>
      <c r="B2009"/>
      <c r="C2009"/>
    </row>
    <row r="2010" spans="1:3" x14ac:dyDescent="0.2">
      <c r="A2010" s="24"/>
      <c r="B2010"/>
      <c r="C2010"/>
    </row>
    <row r="2011" spans="1:3" x14ac:dyDescent="0.2">
      <c r="A2011" s="24"/>
      <c r="B2011"/>
      <c r="C2011"/>
    </row>
    <row r="2012" spans="1:3" x14ac:dyDescent="0.2">
      <c r="A2012" s="24"/>
      <c r="B2012"/>
      <c r="C2012"/>
    </row>
    <row r="2013" spans="1:3" x14ac:dyDescent="0.2">
      <c r="A2013" s="24"/>
      <c r="B2013"/>
      <c r="C2013"/>
    </row>
    <row r="2014" spans="1:3" x14ac:dyDescent="0.2">
      <c r="A2014" s="24"/>
      <c r="B2014"/>
      <c r="C2014"/>
    </row>
    <row r="2015" spans="1:3" x14ac:dyDescent="0.2">
      <c r="A2015" s="24"/>
      <c r="B2015"/>
      <c r="C2015"/>
    </row>
    <row r="2016" spans="1:3" x14ac:dyDescent="0.2">
      <c r="A2016" s="24"/>
      <c r="B2016"/>
      <c r="C2016"/>
    </row>
    <row r="2017" spans="1:3" x14ac:dyDescent="0.2">
      <c r="A2017" s="24"/>
      <c r="B2017"/>
      <c r="C2017"/>
    </row>
    <row r="2018" spans="1:3" x14ac:dyDescent="0.2">
      <c r="A2018" s="24"/>
      <c r="B2018"/>
      <c r="C2018"/>
    </row>
    <row r="2019" spans="1:3" x14ac:dyDescent="0.2">
      <c r="A2019" s="24"/>
      <c r="B2019"/>
      <c r="C2019"/>
    </row>
    <row r="2020" spans="1:3" x14ac:dyDescent="0.2">
      <c r="A2020" s="24"/>
      <c r="B2020"/>
      <c r="C2020"/>
    </row>
    <row r="2021" spans="1:3" x14ac:dyDescent="0.2">
      <c r="A2021" s="24"/>
      <c r="B2021"/>
      <c r="C2021"/>
    </row>
    <row r="2022" spans="1:3" x14ac:dyDescent="0.2">
      <c r="A2022" s="24"/>
      <c r="B2022"/>
      <c r="C2022"/>
    </row>
    <row r="2023" spans="1:3" x14ac:dyDescent="0.2">
      <c r="A2023" s="24"/>
      <c r="B2023"/>
      <c r="C2023"/>
    </row>
    <row r="2024" spans="1:3" x14ac:dyDescent="0.2">
      <c r="A2024" s="24"/>
      <c r="B2024"/>
      <c r="C2024"/>
    </row>
    <row r="2025" spans="1:3" x14ac:dyDescent="0.2">
      <c r="A2025" s="24"/>
      <c r="B2025"/>
      <c r="C2025"/>
    </row>
    <row r="2026" spans="1:3" x14ac:dyDescent="0.2">
      <c r="A2026" s="24"/>
      <c r="B2026"/>
      <c r="C2026"/>
    </row>
    <row r="2027" spans="1:3" x14ac:dyDescent="0.2">
      <c r="A2027" s="24"/>
      <c r="B2027"/>
      <c r="C2027"/>
    </row>
    <row r="2028" spans="1:3" x14ac:dyDescent="0.2">
      <c r="A2028" s="24"/>
      <c r="B2028"/>
      <c r="C2028"/>
    </row>
    <row r="2029" spans="1:3" x14ac:dyDescent="0.2">
      <c r="A2029" s="24"/>
      <c r="B2029"/>
      <c r="C2029"/>
    </row>
    <row r="2030" spans="1:3" x14ac:dyDescent="0.2">
      <c r="A2030" s="24"/>
      <c r="B2030"/>
      <c r="C2030"/>
    </row>
    <row r="2031" spans="1:3" x14ac:dyDescent="0.2">
      <c r="A2031" s="24"/>
      <c r="B2031"/>
      <c r="C2031"/>
    </row>
    <row r="2032" spans="1:3" x14ac:dyDescent="0.2">
      <c r="A2032" s="24"/>
      <c r="B2032"/>
      <c r="C2032"/>
    </row>
    <row r="2033" spans="1:3" x14ac:dyDescent="0.2">
      <c r="A2033" s="24"/>
      <c r="B2033"/>
      <c r="C2033"/>
    </row>
    <row r="2034" spans="1:3" x14ac:dyDescent="0.2">
      <c r="A2034" s="24"/>
      <c r="B2034"/>
      <c r="C2034"/>
    </row>
    <row r="2035" spans="1:3" x14ac:dyDescent="0.2">
      <c r="A2035" s="24"/>
      <c r="B2035"/>
      <c r="C2035"/>
    </row>
    <row r="2036" spans="1:3" x14ac:dyDescent="0.2">
      <c r="A2036" s="24"/>
      <c r="B2036"/>
      <c r="C2036"/>
    </row>
    <row r="2037" spans="1:3" x14ac:dyDescent="0.2">
      <c r="A2037" s="24"/>
      <c r="B2037"/>
      <c r="C2037"/>
    </row>
    <row r="2038" spans="1:3" x14ac:dyDescent="0.2">
      <c r="A2038" s="24"/>
      <c r="B2038"/>
      <c r="C2038"/>
    </row>
    <row r="2039" spans="1:3" x14ac:dyDescent="0.2">
      <c r="A2039" s="24"/>
      <c r="B2039"/>
      <c r="C2039"/>
    </row>
    <row r="2040" spans="1:3" x14ac:dyDescent="0.2">
      <c r="A2040" s="24"/>
      <c r="B2040"/>
      <c r="C2040"/>
    </row>
    <row r="2041" spans="1:3" x14ac:dyDescent="0.2">
      <c r="A2041" s="24"/>
      <c r="B2041"/>
      <c r="C2041"/>
    </row>
    <row r="2042" spans="1:3" x14ac:dyDescent="0.2">
      <c r="A2042" s="24"/>
      <c r="B2042"/>
      <c r="C2042"/>
    </row>
    <row r="2043" spans="1:3" x14ac:dyDescent="0.2">
      <c r="A2043" s="24"/>
      <c r="B2043"/>
      <c r="C2043"/>
    </row>
    <row r="2044" spans="1:3" x14ac:dyDescent="0.2">
      <c r="A2044" s="24"/>
      <c r="B2044"/>
      <c r="C2044"/>
    </row>
    <row r="2045" spans="1:3" x14ac:dyDescent="0.2">
      <c r="A2045" s="24"/>
      <c r="B2045"/>
      <c r="C2045"/>
    </row>
    <row r="2046" spans="1:3" x14ac:dyDescent="0.2">
      <c r="A2046" s="24"/>
      <c r="B2046"/>
      <c r="C2046"/>
    </row>
    <row r="2047" spans="1:3" x14ac:dyDescent="0.2">
      <c r="A2047" s="24"/>
      <c r="B2047"/>
      <c r="C2047"/>
    </row>
    <row r="2048" spans="1:3" x14ac:dyDescent="0.2">
      <c r="A2048" s="24"/>
      <c r="B2048"/>
      <c r="C2048"/>
    </row>
    <row r="2049" spans="1:3" x14ac:dyDescent="0.2">
      <c r="A2049" s="24"/>
      <c r="B2049"/>
      <c r="C2049"/>
    </row>
    <row r="2050" spans="1:3" x14ac:dyDescent="0.2">
      <c r="A2050" s="24"/>
      <c r="B2050"/>
      <c r="C2050"/>
    </row>
    <row r="2051" spans="1:3" x14ac:dyDescent="0.2">
      <c r="A2051" s="24"/>
      <c r="B2051"/>
      <c r="C2051"/>
    </row>
    <row r="2052" spans="1:3" x14ac:dyDescent="0.2">
      <c r="A2052" s="24"/>
      <c r="B2052"/>
      <c r="C2052"/>
    </row>
    <row r="2053" spans="1:3" x14ac:dyDescent="0.2">
      <c r="A2053" s="24"/>
      <c r="B2053"/>
      <c r="C2053"/>
    </row>
    <row r="2054" spans="1:3" x14ac:dyDescent="0.2">
      <c r="A2054" s="24"/>
      <c r="B2054"/>
      <c r="C2054"/>
    </row>
    <row r="2055" spans="1:3" x14ac:dyDescent="0.2">
      <c r="A2055" s="24"/>
      <c r="B2055"/>
      <c r="C2055"/>
    </row>
    <row r="2056" spans="1:3" x14ac:dyDescent="0.2">
      <c r="A2056" s="24"/>
      <c r="B2056"/>
      <c r="C2056"/>
    </row>
    <row r="2057" spans="1:3" x14ac:dyDescent="0.2">
      <c r="A2057" s="24"/>
      <c r="B2057"/>
      <c r="C2057"/>
    </row>
    <row r="2058" spans="1:3" x14ac:dyDescent="0.2">
      <c r="A2058" s="24"/>
      <c r="B2058"/>
      <c r="C2058"/>
    </row>
    <row r="2059" spans="1:3" x14ac:dyDescent="0.2">
      <c r="A2059" s="24"/>
      <c r="B2059"/>
      <c r="C2059"/>
    </row>
    <row r="2060" spans="1:3" x14ac:dyDescent="0.2">
      <c r="A2060" s="24"/>
      <c r="B2060"/>
      <c r="C2060"/>
    </row>
    <row r="2061" spans="1:3" x14ac:dyDescent="0.2">
      <c r="A2061" s="24"/>
      <c r="B2061"/>
      <c r="C2061"/>
    </row>
    <row r="2062" spans="1:3" x14ac:dyDescent="0.2">
      <c r="A2062" s="24"/>
      <c r="B2062"/>
      <c r="C2062"/>
    </row>
    <row r="2063" spans="1:3" x14ac:dyDescent="0.2">
      <c r="A2063" s="24"/>
      <c r="B2063"/>
      <c r="C2063"/>
    </row>
    <row r="2064" spans="1:3" x14ac:dyDescent="0.2">
      <c r="A2064" s="24"/>
      <c r="B2064"/>
      <c r="C2064"/>
    </row>
    <row r="2065" spans="1:3" x14ac:dyDescent="0.2">
      <c r="A2065" s="24"/>
      <c r="B2065"/>
      <c r="C2065"/>
    </row>
    <row r="2066" spans="1:3" x14ac:dyDescent="0.2">
      <c r="A2066" s="24"/>
      <c r="B2066"/>
      <c r="C2066"/>
    </row>
    <row r="2067" spans="1:3" x14ac:dyDescent="0.2">
      <c r="A2067" s="24"/>
      <c r="B2067"/>
      <c r="C2067"/>
    </row>
    <row r="2068" spans="1:3" x14ac:dyDescent="0.2">
      <c r="A2068" s="24"/>
      <c r="B2068"/>
      <c r="C2068"/>
    </row>
    <row r="2069" spans="1:3" x14ac:dyDescent="0.2">
      <c r="A2069" s="24"/>
      <c r="B2069"/>
      <c r="C2069"/>
    </row>
    <row r="2070" spans="1:3" x14ac:dyDescent="0.2">
      <c r="A2070" s="24"/>
      <c r="B2070"/>
      <c r="C2070"/>
    </row>
    <row r="2071" spans="1:3" x14ac:dyDescent="0.2">
      <c r="A2071" s="24"/>
      <c r="B2071"/>
      <c r="C2071"/>
    </row>
    <row r="2072" spans="1:3" x14ac:dyDescent="0.2">
      <c r="A2072" s="24"/>
      <c r="B2072"/>
      <c r="C2072"/>
    </row>
    <row r="2073" spans="1:3" x14ac:dyDescent="0.2">
      <c r="A2073" s="24"/>
      <c r="B2073"/>
      <c r="C2073"/>
    </row>
    <row r="2074" spans="1:3" x14ac:dyDescent="0.2">
      <c r="A2074" s="24"/>
      <c r="B2074"/>
      <c r="C2074"/>
    </row>
    <row r="2075" spans="1:3" x14ac:dyDescent="0.2">
      <c r="A2075" s="24"/>
      <c r="B2075"/>
      <c r="C2075"/>
    </row>
    <row r="2076" spans="1:3" x14ac:dyDescent="0.2">
      <c r="A2076" s="24"/>
      <c r="B2076"/>
      <c r="C2076"/>
    </row>
    <row r="2077" spans="1:3" x14ac:dyDescent="0.2">
      <c r="A2077" s="24"/>
      <c r="B2077"/>
      <c r="C2077"/>
    </row>
    <row r="2078" spans="1:3" x14ac:dyDescent="0.2">
      <c r="A2078" s="24"/>
      <c r="B2078"/>
      <c r="C2078"/>
    </row>
    <row r="2079" spans="1:3" x14ac:dyDescent="0.2">
      <c r="A2079" s="24"/>
      <c r="B2079"/>
      <c r="C2079"/>
    </row>
    <row r="2080" spans="1:3" x14ac:dyDescent="0.2">
      <c r="A2080" s="24"/>
      <c r="B2080"/>
      <c r="C2080"/>
    </row>
    <row r="2081" spans="1:3" x14ac:dyDescent="0.2">
      <c r="A2081" s="24"/>
      <c r="B2081"/>
      <c r="C2081"/>
    </row>
    <row r="2082" spans="1:3" x14ac:dyDescent="0.2">
      <c r="A2082" s="24"/>
      <c r="B2082"/>
      <c r="C2082"/>
    </row>
    <row r="2083" spans="1:3" x14ac:dyDescent="0.2">
      <c r="A2083" s="24"/>
      <c r="B2083"/>
      <c r="C2083"/>
    </row>
    <row r="2084" spans="1:3" x14ac:dyDescent="0.2">
      <c r="A2084" s="24"/>
      <c r="B2084"/>
      <c r="C2084"/>
    </row>
    <row r="2085" spans="1:3" x14ac:dyDescent="0.2">
      <c r="A2085" s="24"/>
      <c r="B2085"/>
      <c r="C2085"/>
    </row>
    <row r="2086" spans="1:3" x14ac:dyDescent="0.2">
      <c r="A2086" s="24"/>
      <c r="B2086"/>
      <c r="C2086"/>
    </row>
    <row r="2087" spans="1:3" x14ac:dyDescent="0.2">
      <c r="A2087" s="24"/>
      <c r="B2087"/>
      <c r="C2087"/>
    </row>
    <row r="2088" spans="1:3" x14ac:dyDescent="0.2">
      <c r="A2088" s="24"/>
      <c r="B2088"/>
      <c r="C2088"/>
    </row>
    <row r="2089" spans="1:3" x14ac:dyDescent="0.2">
      <c r="A2089" s="24"/>
      <c r="B2089"/>
      <c r="C2089"/>
    </row>
    <row r="2090" spans="1:3" x14ac:dyDescent="0.2">
      <c r="A2090" s="24"/>
      <c r="B2090"/>
      <c r="C2090"/>
    </row>
    <row r="2091" spans="1:3" x14ac:dyDescent="0.2">
      <c r="A2091" s="24"/>
      <c r="B2091"/>
      <c r="C2091"/>
    </row>
    <row r="2092" spans="1:3" x14ac:dyDescent="0.2">
      <c r="A2092" s="24"/>
      <c r="B2092"/>
      <c r="C2092"/>
    </row>
    <row r="2093" spans="1:3" x14ac:dyDescent="0.2">
      <c r="A2093" s="24"/>
      <c r="B2093"/>
      <c r="C2093"/>
    </row>
    <row r="2094" spans="1:3" x14ac:dyDescent="0.2">
      <c r="A2094" s="24"/>
      <c r="B2094"/>
      <c r="C2094"/>
    </row>
    <row r="2095" spans="1:3" x14ac:dyDescent="0.2">
      <c r="A2095" s="24"/>
      <c r="B2095"/>
      <c r="C2095"/>
    </row>
    <row r="2096" spans="1:3" x14ac:dyDescent="0.2">
      <c r="A2096" s="24"/>
      <c r="B2096"/>
      <c r="C2096"/>
    </row>
    <row r="2097" spans="1:3" x14ac:dyDescent="0.2">
      <c r="A2097" s="24"/>
      <c r="B2097"/>
      <c r="C2097"/>
    </row>
    <row r="2098" spans="1:3" x14ac:dyDescent="0.2">
      <c r="A2098" s="24"/>
      <c r="B2098"/>
      <c r="C2098"/>
    </row>
    <row r="2099" spans="1:3" x14ac:dyDescent="0.2">
      <c r="A2099" s="24"/>
      <c r="B2099"/>
      <c r="C2099"/>
    </row>
    <row r="2100" spans="1:3" x14ac:dyDescent="0.2">
      <c r="A2100" s="24"/>
      <c r="B2100"/>
      <c r="C2100"/>
    </row>
    <row r="2101" spans="1:3" x14ac:dyDescent="0.2">
      <c r="A2101" s="24"/>
      <c r="B2101"/>
      <c r="C2101"/>
    </row>
    <row r="2102" spans="1:3" x14ac:dyDescent="0.2">
      <c r="A2102" s="24"/>
      <c r="B2102"/>
      <c r="C2102"/>
    </row>
    <row r="2103" spans="1:3" x14ac:dyDescent="0.2">
      <c r="A2103" s="24"/>
      <c r="B2103"/>
      <c r="C2103"/>
    </row>
    <row r="2104" spans="1:3" x14ac:dyDescent="0.2">
      <c r="A2104" s="24"/>
      <c r="B2104"/>
      <c r="C2104"/>
    </row>
    <row r="2105" spans="1:3" x14ac:dyDescent="0.2">
      <c r="A2105" s="24"/>
      <c r="B2105"/>
      <c r="C2105"/>
    </row>
    <row r="2106" spans="1:3" x14ac:dyDescent="0.2">
      <c r="A2106" s="24"/>
      <c r="B2106"/>
      <c r="C2106"/>
    </row>
    <row r="2107" spans="1:3" x14ac:dyDescent="0.2">
      <c r="A2107" s="24"/>
      <c r="B2107"/>
      <c r="C2107"/>
    </row>
    <row r="2108" spans="1:3" x14ac:dyDescent="0.2">
      <c r="A2108" s="24"/>
      <c r="B2108"/>
      <c r="C2108"/>
    </row>
    <row r="2109" spans="1:3" x14ac:dyDescent="0.2">
      <c r="A2109" s="24"/>
      <c r="B2109"/>
      <c r="C2109"/>
    </row>
    <row r="2110" spans="1:3" x14ac:dyDescent="0.2">
      <c r="A2110" s="24"/>
      <c r="B2110"/>
      <c r="C2110"/>
    </row>
    <row r="2111" spans="1:3" x14ac:dyDescent="0.2">
      <c r="A2111" s="24"/>
      <c r="B2111"/>
      <c r="C2111"/>
    </row>
    <row r="2112" spans="1:3" x14ac:dyDescent="0.2">
      <c r="A2112" s="24"/>
      <c r="B2112"/>
      <c r="C2112"/>
    </row>
    <row r="2113" spans="1:3" x14ac:dyDescent="0.2">
      <c r="A2113" s="24"/>
      <c r="B2113"/>
      <c r="C2113"/>
    </row>
    <row r="2114" spans="1:3" x14ac:dyDescent="0.2">
      <c r="A2114" s="24"/>
      <c r="B2114"/>
      <c r="C2114"/>
    </row>
    <row r="2115" spans="1:3" x14ac:dyDescent="0.2">
      <c r="A2115" s="24"/>
      <c r="B2115"/>
      <c r="C2115"/>
    </row>
    <row r="2116" spans="1:3" x14ac:dyDescent="0.2">
      <c r="A2116" s="24"/>
      <c r="B2116"/>
      <c r="C2116"/>
    </row>
    <row r="2117" spans="1:3" x14ac:dyDescent="0.2">
      <c r="A2117" s="24"/>
      <c r="B2117"/>
      <c r="C2117"/>
    </row>
    <row r="2118" spans="1:3" x14ac:dyDescent="0.2">
      <c r="A2118" s="24"/>
      <c r="B2118"/>
      <c r="C2118"/>
    </row>
    <row r="2119" spans="1:3" x14ac:dyDescent="0.2">
      <c r="A2119" s="24"/>
      <c r="B2119"/>
      <c r="C2119"/>
    </row>
    <row r="2120" spans="1:3" x14ac:dyDescent="0.2">
      <c r="A2120" s="24"/>
      <c r="B2120"/>
      <c r="C2120"/>
    </row>
    <row r="2121" spans="1:3" x14ac:dyDescent="0.2">
      <c r="A2121" s="24"/>
      <c r="B2121"/>
      <c r="C2121"/>
    </row>
    <row r="2122" spans="1:3" x14ac:dyDescent="0.2">
      <c r="A2122" s="24"/>
      <c r="B2122"/>
      <c r="C2122"/>
    </row>
    <row r="2123" spans="1:3" x14ac:dyDescent="0.2">
      <c r="A2123" s="24"/>
      <c r="B2123"/>
      <c r="C2123"/>
    </row>
    <row r="2124" spans="1:3" x14ac:dyDescent="0.2">
      <c r="A2124" s="24"/>
      <c r="B2124"/>
      <c r="C2124"/>
    </row>
    <row r="2125" spans="1:3" x14ac:dyDescent="0.2">
      <c r="A2125" s="24"/>
      <c r="B2125"/>
      <c r="C2125"/>
    </row>
    <row r="2126" spans="1:3" x14ac:dyDescent="0.2">
      <c r="A2126" s="24"/>
      <c r="B2126"/>
      <c r="C2126"/>
    </row>
    <row r="2127" spans="1:3" x14ac:dyDescent="0.2">
      <c r="A2127" s="24"/>
      <c r="B2127"/>
      <c r="C2127"/>
    </row>
    <row r="2128" spans="1:3" x14ac:dyDescent="0.2">
      <c r="A2128" s="24"/>
      <c r="B2128"/>
      <c r="C2128"/>
    </row>
    <row r="2129" spans="1:3" x14ac:dyDescent="0.2">
      <c r="A2129" s="24"/>
      <c r="B2129"/>
      <c r="C2129"/>
    </row>
    <row r="2130" spans="1:3" x14ac:dyDescent="0.2">
      <c r="A2130" s="24"/>
      <c r="B2130"/>
      <c r="C2130"/>
    </row>
    <row r="2131" spans="1:3" x14ac:dyDescent="0.2">
      <c r="A2131" s="24"/>
      <c r="B2131"/>
      <c r="C2131"/>
    </row>
    <row r="2132" spans="1:3" x14ac:dyDescent="0.2">
      <c r="A2132" s="24"/>
      <c r="B2132"/>
      <c r="C2132"/>
    </row>
    <row r="2133" spans="1:3" x14ac:dyDescent="0.2">
      <c r="A2133" s="24"/>
      <c r="B2133"/>
      <c r="C2133"/>
    </row>
    <row r="2134" spans="1:3" x14ac:dyDescent="0.2">
      <c r="A2134" s="24"/>
      <c r="B2134"/>
      <c r="C2134"/>
    </row>
    <row r="2135" spans="1:3" x14ac:dyDescent="0.2">
      <c r="A2135" s="24"/>
      <c r="B2135"/>
      <c r="C2135"/>
    </row>
    <row r="2136" spans="1:3" x14ac:dyDescent="0.2">
      <c r="A2136" s="24"/>
      <c r="B2136"/>
      <c r="C2136"/>
    </row>
    <row r="2137" spans="1:3" x14ac:dyDescent="0.2">
      <c r="A2137" s="24"/>
      <c r="B2137"/>
      <c r="C2137"/>
    </row>
    <row r="2138" spans="1:3" x14ac:dyDescent="0.2">
      <c r="A2138" s="24"/>
      <c r="B2138"/>
      <c r="C2138"/>
    </row>
    <row r="2139" spans="1:3" x14ac:dyDescent="0.2">
      <c r="A2139" s="24"/>
      <c r="B2139"/>
      <c r="C2139"/>
    </row>
    <row r="2140" spans="1:3" x14ac:dyDescent="0.2">
      <c r="A2140" s="24"/>
      <c r="B2140"/>
      <c r="C2140"/>
    </row>
    <row r="2141" spans="1:3" x14ac:dyDescent="0.2">
      <c r="A2141" s="24"/>
      <c r="B2141"/>
      <c r="C2141"/>
    </row>
    <row r="2142" spans="1:3" x14ac:dyDescent="0.2">
      <c r="A2142" s="24"/>
      <c r="B2142"/>
      <c r="C2142"/>
    </row>
    <row r="2143" spans="1:3" x14ac:dyDescent="0.2">
      <c r="A2143" s="24"/>
      <c r="B2143"/>
      <c r="C2143"/>
    </row>
    <row r="2144" spans="1:3" x14ac:dyDescent="0.2">
      <c r="A2144" s="24"/>
      <c r="B2144"/>
      <c r="C2144"/>
    </row>
    <row r="2145" spans="1:3" x14ac:dyDescent="0.2">
      <c r="A2145" s="24"/>
      <c r="B2145"/>
      <c r="C2145"/>
    </row>
    <row r="2146" spans="1:3" x14ac:dyDescent="0.2">
      <c r="A2146" s="24"/>
      <c r="B2146"/>
      <c r="C2146"/>
    </row>
    <row r="2147" spans="1:3" x14ac:dyDescent="0.2">
      <c r="A2147" s="24"/>
      <c r="B2147"/>
      <c r="C2147"/>
    </row>
    <row r="2148" spans="1:3" x14ac:dyDescent="0.2">
      <c r="A2148" s="24"/>
      <c r="B2148"/>
      <c r="C2148"/>
    </row>
    <row r="2149" spans="1:3" x14ac:dyDescent="0.2">
      <c r="A2149" s="24"/>
      <c r="B2149"/>
      <c r="C2149"/>
    </row>
    <row r="2150" spans="1:3" x14ac:dyDescent="0.2">
      <c r="A2150" s="24"/>
      <c r="B2150"/>
      <c r="C2150"/>
    </row>
    <row r="2151" spans="1:3" x14ac:dyDescent="0.2">
      <c r="A2151" s="24"/>
      <c r="B2151"/>
      <c r="C2151"/>
    </row>
    <row r="2152" spans="1:3" x14ac:dyDescent="0.2">
      <c r="A2152" s="24"/>
      <c r="B2152"/>
      <c r="C2152"/>
    </row>
    <row r="2153" spans="1:3" x14ac:dyDescent="0.2">
      <c r="A2153" s="24"/>
      <c r="B2153"/>
      <c r="C2153"/>
    </row>
    <row r="2154" spans="1:3" x14ac:dyDescent="0.2">
      <c r="A2154" s="24"/>
      <c r="B2154"/>
      <c r="C2154"/>
    </row>
    <row r="2155" spans="1:3" x14ac:dyDescent="0.2">
      <c r="A2155" s="24"/>
      <c r="B2155"/>
      <c r="C2155"/>
    </row>
    <row r="2156" spans="1:3" x14ac:dyDescent="0.2">
      <c r="A2156" s="24"/>
      <c r="B2156"/>
      <c r="C2156"/>
    </row>
    <row r="2157" spans="1:3" x14ac:dyDescent="0.2">
      <c r="A2157" s="24"/>
      <c r="B2157"/>
      <c r="C2157"/>
    </row>
    <row r="2158" spans="1:3" x14ac:dyDescent="0.2">
      <c r="A2158" s="24"/>
      <c r="B2158"/>
      <c r="C2158"/>
    </row>
    <row r="2159" spans="1:3" x14ac:dyDescent="0.2">
      <c r="A2159" s="24"/>
      <c r="B2159"/>
      <c r="C2159"/>
    </row>
    <row r="2160" spans="1:3" x14ac:dyDescent="0.2">
      <c r="A2160" s="24"/>
      <c r="B2160"/>
      <c r="C2160"/>
    </row>
    <row r="2161" spans="1:3" x14ac:dyDescent="0.2">
      <c r="A2161" s="24"/>
      <c r="B2161"/>
      <c r="C2161"/>
    </row>
    <row r="2162" spans="1:3" x14ac:dyDescent="0.2">
      <c r="A2162" s="24"/>
      <c r="B2162"/>
      <c r="C2162"/>
    </row>
    <row r="2163" spans="1:3" x14ac:dyDescent="0.2">
      <c r="A2163" s="24"/>
      <c r="B2163"/>
      <c r="C2163"/>
    </row>
    <row r="2164" spans="1:3" x14ac:dyDescent="0.2">
      <c r="A2164" s="24"/>
      <c r="B2164"/>
      <c r="C2164"/>
    </row>
    <row r="2165" spans="1:3" x14ac:dyDescent="0.2">
      <c r="A2165" s="24"/>
      <c r="B2165"/>
      <c r="C2165"/>
    </row>
    <row r="2166" spans="1:3" x14ac:dyDescent="0.2">
      <c r="A2166" s="24"/>
      <c r="B2166"/>
      <c r="C2166"/>
    </row>
    <row r="2167" spans="1:3" x14ac:dyDescent="0.2">
      <c r="A2167" s="24"/>
      <c r="B2167"/>
      <c r="C2167"/>
    </row>
    <row r="2168" spans="1:3" x14ac:dyDescent="0.2">
      <c r="A2168" s="24"/>
      <c r="B2168"/>
      <c r="C2168"/>
    </row>
    <row r="2169" spans="1:3" x14ac:dyDescent="0.2">
      <c r="A2169" s="24"/>
      <c r="B2169"/>
      <c r="C2169"/>
    </row>
    <row r="2170" spans="1:3" x14ac:dyDescent="0.2">
      <c r="A2170" s="24"/>
      <c r="B2170"/>
      <c r="C2170"/>
    </row>
    <row r="2171" spans="1:3" x14ac:dyDescent="0.2">
      <c r="A2171" s="24"/>
      <c r="B2171"/>
      <c r="C2171"/>
    </row>
    <row r="2172" spans="1:3" x14ac:dyDescent="0.2">
      <c r="A2172" s="24"/>
      <c r="B2172"/>
      <c r="C2172"/>
    </row>
    <row r="2173" spans="1:3" x14ac:dyDescent="0.2">
      <c r="A2173" s="24"/>
      <c r="B2173"/>
      <c r="C2173"/>
    </row>
    <row r="2174" spans="1:3" x14ac:dyDescent="0.2">
      <c r="A2174" s="24"/>
      <c r="B2174"/>
      <c r="C2174"/>
    </row>
    <row r="2175" spans="1:3" x14ac:dyDescent="0.2">
      <c r="A2175" s="24"/>
      <c r="B2175"/>
      <c r="C2175"/>
    </row>
    <row r="2176" spans="1:3" x14ac:dyDescent="0.2">
      <c r="A2176" s="24"/>
      <c r="B2176"/>
      <c r="C2176"/>
    </row>
    <row r="2177" spans="1:3" x14ac:dyDescent="0.2">
      <c r="A2177" s="24"/>
      <c r="B2177"/>
      <c r="C2177"/>
    </row>
    <row r="2178" spans="1:3" x14ac:dyDescent="0.2">
      <c r="A2178" s="24"/>
      <c r="B2178"/>
      <c r="C2178"/>
    </row>
    <row r="2179" spans="1:3" x14ac:dyDescent="0.2">
      <c r="A2179" s="24"/>
      <c r="B2179"/>
      <c r="C2179"/>
    </row>
    <row r="2180" spans="1:3" x14ac:dyDescent="0.2">
      <c r="A2180" s="24"/>
      <c r="B2180"/>
      <c r="C2180"/>
    </row>
    <row r="2181" spans="1:3" x14ac:dyDescent="0.2">
      <c r="A2181" s="24"/>
      <c r="B2181"/>
      <c r="C2181"/>
    </row>
    <row r="2182" spans="1:3" x14ac:dyDescent="0.2">
      <c r="A2182" s="24"/>
      <c r="B2182"/>
      <c r="C2182"/>
    </row>
    <row r="2183" spans="1:3" x14ac:dyDescent="0.2">
      <c r="A2183" s="24"/>
      <c r="B2183"/>
      <c r="C2183"/>
    </row>
    <row r="2184" spans="1:3" x14ac:dyDescent="0.2">
      <c r="A2184" s="24"/>
      <c r="B2184"/>
      <c r="C2184"/>
    </row>
    <row r="2185" spans="1:3" x14ac:dyDescent="0.2">
      <c r="A2185" s="24"/>
      <c r="B2185"/>
      <c r="C2185"/>
    </row>
    <row r="2186" spans="1:3" x14ac:dyDescent="0.2">
      <c r="A2186" s="24"/>
      <c r="B2186"/>
      <c r="C2186"/>
    </row>
    <row r="2187" spans="1:3" x14ac:dyDescent="0.2">
      <c r="A2187" s="24"/>
      <c r="B2187"/>
      <c r="C2187"/>
    </row>
    <row r="2188" spans="1:3" x14ac:dyDescent="0.2">
      <c r="A2188" s="24"/>
      <c r="B2188"/>
      <c r="C2188"/>
    </row>
    <row r="2189" spans="1:3" x14ac:dyDescent="0.2">
      <c r="A2189" s="24"/>
      <c r="B2189"/>
      <c r="C2189"/>
    </row>
    <row r="2190" spans="1:3" x14ac:dyDescent="0.2">
      <c r="A2190" s="24"/>
      <c r="B2190"/>
      <c r="C2190"/>
    </row>
    <row r="2191" spans="1:3" x14ac:dyDescent="0.2">
      <c r="A2191" s="24"/>
      <c r="B2191"/>
      <c r="C2191"/>
    </row>
    <row r="2192" spans="1:3" x14ac:dyDescent="0.2">
      <c r="A2192" s="24"/>
      <c r="B2192"/>
      <c r="C2192"/>
    </row>
    <row r="2193" spans="1:3" x14ac:dyDescent="0.2">
      <c r="A2193" s="24"/>
      <c r="B2193"/>
      <c r="C2193"/>
    </row>
    <row r="2194" spans="1:3" x14ac:dyDescent="0.2">
      <c r="A2194" s="24"/>
      <c r="B2194"/>
      <c r="C2194"/>
    </row>
    <row r="2195" spans="1:3" x14ac:dyDescent="0.2">
      <c r="A2195" s="24"/>
      <c r="B2195"/>
      <c r="C2195"/>
    </row>
    <row r="2196" spans="1:3" x14ac:dyDescent="0.2">
      <c r="A2196" s="24"/>
      <c r="B2196"/>
      <c r="C2196"/>
    </row>
    <row r="2197" spans="1:3" x14ac:dyDescent="0.2">
      <c r="A2197" s="24"/>
      <c r="B2197"/>
      <c r="C2197"/>
    </row>
    <row r="2198" spans="1:3" x14ac:dyDescent="0.2">
      <c r="A2198" s="24"/>
      <c r="B2198"/>
      <c r="C2198"/>
    </row>
    <row r="2199" spans="1:3" x14ac:dyDescent="0.2">
      <c r="A2199" s="24"/>
      <c r="B2199"/>
      <c r="C2199"/>
    </row>
    <row r="2200" spans="1:3" x14ac:dyDescent="0.2">
      <c r="A2200" s="24"/>
      <c r="B2200"/>
      <c r="C2200"/>
    </row>
    <row r="2201" spans="1:3" x14ac:dyDescent="0.2">
      <c r="A2201" s="24"/>
      <c r="B2201"/>
      <c r="C2201"/>
    </row>
    <row r="2202" spans="1:3" x14ac:dyDescent="0.2">
      <c r="A2202" s="24"/>
      <c r="B2202"/>
      <c r="C2202"/>
    </row>
    <row r="2203" spans="1:3" x14ac:dyDescent="0.2">
      <c r="A2203" s="24"/>
      <c r="B2203"/>
      <c r="C2203"/>
    </row>
    <row r="2204" spans="1:3" x14ac:dyDescent="0.2">
      <c r="A2204" s="24"/>
      <c r="B2204"/>
      <c r="C2204"/>
    </row>
    <row r="2205" spans="1:3" x14ac:dyDescent="0.2">
      <c r="A2205" s="24"/>
      <c r="B2205"/>
      <c r="C2205"/>
    </row>
    <row r="2206" spans="1:3" x14ac:dyDescent="0.2">
      <c r="A2206" s="24"/>
      <c r="B2206"/>
      <c r="C2206"/>
    </row>
    <row r="2207" spans="1:3" x14ac:dyDescent="0.2">
      <c r="A2207" s="24"/>
      <c r="B2207"/>
      <c r="C2207"/>
    </row>
    <row r="2208" spans="1:3" x14ac:dyDescent="0.2">
      <c r="A2208" s="24"/>
      <c r="B2208"/>
      <c r="C2208"/>
    </row>
    <row r="2209" spans="1:3" x14ac:dyDescent="0.2">
      <c r="A2209" s="24"/>
      <c r="B2209"/>
      <c r="C2209"/>
    </row>
    <row r="2210" spans="1:3" x14ac:dyDescent="0.2">
      <c r="A2210" s="24"/>
      <c r="B2210"/>
      <c r="C2210"/>
    </row>
    <row r="2211" spans="1:3" x14ac:dyDescent="0.2">
      <c r="A2211" s="24"/>
      <c r="B2211"/>
      <c r="C2211"/>
    </row>
    <row r="2212" spans="1:3" x14ac:dyDescent="0.2">
      <c r="A2212" s="24"/>
      <c r="B2212"/>
      <c r="C2212"/>
    </row>
    <row r="2213" spans="1:3" x14ac:dyDescent="0.2">
      <c r="A2213" s="24"/>
      <c r="B2213"/>
      <c r="C2213"/>
    </row>
    <row r="2214" spans="1:3" x14ac:dyDescent="0.2">
      <c r="A2214" s="24"/>
      <c r="B2214"/>
      <c r="C2214"/>
    </row>
    <row r="2215" spans="1:3" x14ac:dyDescent="0.2">
      <c r="A2215" s="24"/>
      <c r="B2215"/>
      <c r="C2215"/>
    </row>
    <row r="2216" spans="1:3" x14ac:dyDescent="0.2">
      <c r="A2216" s="24"/>
      <c r="B2216"/>
      <c r="C2216"/>
    </row>
    <row r="2217" spans="1:3" x14ac:dyDescent="0.2">
      <c r="A2217" s="24"/>
      <c r="B2217"/>
      <c r="C2217"/>
    </row>
    <row r="2218" spans="1:3" x14ac:dyDescent="0.2">
      <c r="A2218" s="24"/>
      <c r="B2218"/>
      <c r="C2218"/>
    </row>
    <row r="2219" spans="1:3" x14ac:dyDescent="0.2">
      <c r="A2219" s="24"/>
      <c r="B2219"/>
      <c r="C2219"/>
    </row>
    <row r="2220" spans="1:3" x14ac:dyDescent="0.2">
      <c r="A2220" s="24"/>
      <c r="B2220"/>
      <c r="C2220"/>
    </row>
    <row r="2221" spans="1:3" x14ac:dyDescent="0.2">
      <c r="A2221" s="24"/>
      <c r="B2221"/>
      <c r="C2221"/>
    </row>
    <row r="2222" spans="1:3" x14ac:dyDescent="0.2">
      <c r="A2222" s="24"/>
      <c r="B2222"/>
      <c r="C2222"/>
    </row>
    <row r="2223" spans="1:3" x14ac:dyDescent="0.2">
      <c r="A2223" s="24"/>
      <c r="B2223"/>
      <c r="C2223"/>
    </row>
    <row r="2224" spans="1:3" x14ac:dyDescent="0.2">
      <c r="A2224" s="24"/>
      <c r="B2224"/>
      <c r="C2224"/>
    </row>
    <row r="2225" spans="1:3" x14ac:dyDescent="0.2">
      <c r="A2225" s="24"/>
      <c r="B2225"/>
      <c r="C2225"/>
    </row>
    <row r="2226" spans="1:3" x14ac:dyDescent="0.2">
      <c r="A2226" s="24"/>
      <c r="B2226"/>
      <c r="C2226"/>
    </row>
    <row r="2227" spans="1:3" x14ac:dyDescent="0.2">
      <c r="A2227" s="24"/>
      <c r="B2227"/>
      <c r="C2227"/>
    </row>
    <row r="2228" spans="1:3" x14ac:dyDescent="0.2">
      <c r="A2228" s="24"/>
      <c r="B2228"/>
      <c r="C2228"/>
    </row>
    <row r="2229" spans="1:3" x14ac:dyDescent="0.2">
      <c r="A2229" s="24"/>
      <c r="B2229"/>
      <c r="C2229"/>
    </row>
    <row r="2230" spans="1:3" x14ac:dyDescent="0.2">
      <c r="A2230" s="24"/>
      <c r="B2230"/>
      <c r="C2230"/>
    </row>
    <row r="2231" spans="1:3" x14ac:dyDescent="0.2">
      <c r="A2231" s="24"/>
      <c r="B2231"/>
      <c r="C2231"/>
    </row>
    <row r="2232" spans="1:3" x14ac:dyDescent="0.2">
      <c r="A2232" s="24"/>
      <c r="B2232"/>
      <c r="C2232"/>
    </row>
    <row r="2233" spans="1:3" x14ac:dyDescent="0.2">
      <c r="A2233" s="24"/>
      <c r="B2233"/>
      <c r="C2233"/>
    </row>
    <row r="2234" spans="1:3" x14ac:dyDescent="0.2">
      <c r="A2234" s="24"/>
      <c r="B2234"/>
      <c r="C2234"/>
    </row>
    <row r="2235" spans="1:3" x14ac:dyDescent="0.2">
      <c r="A2235" s="24"/>
      <c r="B2235"/>
      <c r="C2235"/>
    </row>
    <row r="2236" spans="1:3" x14ac:dyDescent="0.2">
      <c r="A2236" s="24"/>
      <c r="B2236"/>
      <c r="C2236"/>
    </row>
    <row r="2237" spans="1:3" x14ac:dyDescent="0.2">
      <c r="A2237" s="24"/>
      <c r="B2237"/>
      <c r="C2237"/>
    </row>
    <row r="2238" spans="1:3" x14ac:dyDescent="0.2">
      <c r="A2238" s="24"/>
      <c r="B2238"/>
      <c r="C2238"/>
    </row>
    <row r="2239" spans="1:3" x14ac:dyDescent="0.2">
      <c r="A2239" s="24"/>
      <c r="B2239"/>
      <c r="C2239"/>
    </row>
    <row r="2240" spans="1:3" x14ac:dyDescent="0.2">
      <c r="A2240" s="24"/>
      <c r="B2240"/>
      <c r="C2240"/>
    </row>
    <row r="2241" spans="1:3" x14ac:dyDescent="0.2">
      <c r="A2241" s="24"/>
      <c r="B2241"/>
      <c r="C2241"/>
    </row>
    <row r="2242" spans="1:3" x14ac:dyDescent="0.2">
      <c r="A2242" s="24"/>
      <c r="B2242"/>
      <c r="C2242"/>
    </row>
    <row r="2243" spans="1:3" x14ac:dyDescent="0.2">
      <c r="A2243" s="24"/>
      <c r="B2243"/>
      <c r="C2243"/>
    </row>
    <row r="2244" spans="1:3" x14ac:dyDescent="0.2">
      <c r="A2244" s="24"/>
      <c r="B2244"/>
      <c r="C2244"/>
    </row>
    <row r="2245" spans="1:3" x14ac:dyDescent="0.2">
      <c r="A2245" s="24"/>
      <c r="B2245"/>
      <c r="C2245"/>
    </row>
    <row r="2246" spans="1:3" x14ac:dyDescent="0.2">
      <c r="A2246" s="24"/>
      <c r="B2246"/>
      <c r="C2246"/>
    </row>
    <row r="2247" spans="1:3" x14ac:dyDescent="0.2">
      <c r="A2247" s="24"/>
      <c r="B2247"/>
      <c r="C2247"/>
    </row>
    <row r="2248" spans="1:3" x14ac:dyDescent="0.2">
      <c r="A2248" s="24"/>
      <c r="B2248"/>
      <c r="C2248"/>
    </row>
    <row r="2249" spans="1:3" x14ac:dyDescent="0.2">
      <c r="A2249" s="24"/>
      <c r="B2249"/>
      <c r="C2249"/>
    </row>
    <row r="2250" spans="1:3" x14ac:dyDescent="0.2">
      <c r="A2250" s="24"/>
      <c r="B2250"/>
      <c r="C2250"/>
    </row>
    <row r="2251" spans="1:3" x14ac:dyDescent="0.2">
      <c r="A2251" s="24"/>
      <c r="B2251"/>
      <c r="C2251"/>
    </row>
    <row r="2252" spans="1:3" x14ac:dyDescent="0.2">
      <c r="A2252" s="24"/>
      <c r="B2252"/>
      <c r="C2252"/>
    </row>
    <row r="2253" spans="1:3" x14ac:dyDescent="0.2">
      <c r="A2253" s="24"/>
      <c r="B2253"/>
      <c r="C2253"/>
    </row>
    <row r="2254" spans="1:3" x14ac:dyDescent="0.2">
      <c r="A2254" s="24"/>
      <c r="B2254"/>
      <c r="C2254"/>
    </row>
    <row r="2255" spans="1:3" x14ac:dyDescent="0.2">
      <c r="A2255" s="24"/>
      <c r="B2255"/>
      <c r="C2255"/>
    </row>
    <row r="2256" spans="1:3" x14ac:dyDescent="0.2">
      <c r="A2256" s="24"/>
      <c r="B2256"/>
      <c r="C2256"/>
    </row>
    <row r="2257" spans="1:3" x14ac:dyDescent="0.2">
      <c r="A2257" s="24"/>
      <c r="B2257"/>
      <c r="C2257"/>
    </row>
    <row r="2258" spans="1:3" x14ac:dyDescent="0.2">
      <c r="A2258" s="24"/>
      <c r="B2258"/>
      <c r="C2258"/>
    </row>
    <row r="2259" spans="1:3" x14ac:dyDescent="0.2">
      <c r="A2259" s="24"/>
      <c r="B2259"/>
      <c r="C2259"/>
    </row>
    <row r="2260" spans="1:3" x14ac:dyDescent="0.2">
      <c r="A2260" s="24"/>
      <c r="B2260"/>
      <c r="C2260"/>
    </row>
    <row r="2261" spans="1:3" x14ac:dyDescent="0.2">
      <c r="A2261" s="24"/>
      <c r="B2261"/>
      <c r="C2261"/>
    </row>
    <row r="2262" spans="1:3" x14ac:dyDescent="0.2">
      <c r="A2262" s="24"/>
      <c r="B2262"/>
      <c r="C2262"/>
    </row>
    <row r="2263" spans="1:3" x14ac:dyDescent="0.2">
      <c r="A2263" s="24"/>
      <c r="B2263"/>
      <c r="C2263"/>
    </row>
    <row r="2264" spans="1:3" x14ac:dyDescent="0.2">
      <c r="A2264" s="24"/>
      <c r="B2264"/>
      <c r="C2264"/>
    </row>
    <row r="2265" spans="1:3" x14ac:dyDescent="0.2">
      <c r="A2265" s="24"/>
      <c r="B2265"/>
      <c r="C2265"/>
    </row>
    <row r="2266" spans="1:3" x14ac:dyDescent="0.2">
      <c r="A2266" s="24"/>
      <c r="B2266"/>
      <c r="C2266"/>
    </row>
    <row r="2267" spans="1:3" x14ac:dyDescent="0.2">
      <c r="A2267" s="24"/>
      <c r="B2267"/>
      <c r="C2267"/>
    </row>
    <row r="2268" spans="1:3" x14ac:dyDescent="0.2">
      <c r="A2268" s="24"/>
      <c r="B2268"/>
      <c r="C2268"/>
    </row>
    <row r="2269" spans="1:3" x14ac:dyDescent="0.2">
      <c r="A2269" s="24"/>
      <c r="B2269"/>
      <c r="C2269"/>
    </row>
    <row r="2270" spans="1:3" x14ac:dyDescent="0.2">
      <c r="A2270" s="24"/>
      <c r="B2270"/>
      <c r="C2270"/>
    </row>
    <row r="2271" spans="1:3" x14ac:dyDescent="0.2">
      <c r="A2271" s="24"/>
      <c r="B2271"/>
      <c r="C2271"/>
    </row>
    <row r="2272" spans="1:3" x14ac:dyDescent="0.2">
      <c r="A2272" s="24"/>
      <c r="B2272"/>
      <c r="C2272"/>
    </row>
    <row r="2273" spans="1:3" x14ac:dyDescent="0.2">
      <c r="A2273" s="24"/>
      <c r="B2273"/>
      <c r="C2273"/>
    </row>
    <row r="2274" spans="1:3" x14ac:dyDescent="0.2">
      <c r="A2274" s="24"/>
      <c r="B2274"/>
      <c r="C2274"/>
    </row>
    <row r="2275" spans="1:3" x14ac:dyDescent="0.2">
      <c r="A2275" s="24"/>
      <c r="B2275"/>
      <c r="C2275"/>
    </row>
    <row r="2276" spans="1:3" x14ac:dyDescent="0.2">
      <c r="A2276" s="24"/>
      <c r="B2276"/>
      <c r="C2276"/>
    </row>
    <row r="2277" spans="1:3" x14ac:dyDescent="0.2">
      <c r="A2277" s="24"/>
      <c r="B2277"/>
      <c r="C2277"/>
    </row>
    <row r="2278" spans="1:3" x14ac:dyDescent="0.2">
      <c r="A2278" s="24"/>
      <c r="B2278"/>
      <c r="C2278"/>
    </row>
    <row r="2279" spans="1:3" x14ac:dyDescent="0.2">
      <c r="A2279" s="24"/>
      <c r="B2279"/>
      <c r="C2279"/>
    </row>
    <row r="2280" spans="1:3" x14ac:dyDescent="0.2">
      <c r="A2280" s="24"/>
      <c r="B2280"/>
      <c r="C2280"/>
    </row>
    <row r="2281" spans="1:3" x14ac:dyDescent="0.2">
      <c r="A2281" s="24"/>
      <c r="B2281"/>
      <c r="C2281"/>
    </row>
    <row r="2282" spans="1:3" x14ac:dyDescent="0.2">
      <c r="A2282" s="24"/>
      <c r="B2282"/>
      <c r="C2282"/>
    </row>
    <row r="2283" spans="1:3" x14ac:dyDescent="0.2">
      <c r="A2283" s="24"/>
      <c r="B2283"/>
      <c r="C2283"/>
    </row>
    <row r="2284" spans="1:3" x14ac:dyDescent="0.2">
      <c r="A2284" s="24"/>
      <c r="B2284"/>
      <c r="C2284"/>
    </row>
    <row r="2285" spans="1:3" x14ac:dyDescent="0.2">
      <c r="A2285" s="24"/>
      <c r="B2285"/>
      <c r="C2285"/>
    </row>
    <row r="2286" spans="1:3" x14ac:dyDescent="0.2">
      <c r="A2286" s="24"/>
      <c r="B2286"/>
      <c r="C2286"/>
    </row>
    <row r="2287" spans="1:3" x14ac:dyDescent="0.2">
      <c r="A2287" s="24"/>
      <c r="B2287"/>
      <c r="C2287"/>
    </row>
    <row r="2288" spans="1:3" x14ac:dyDescent="0.2">
      <c r="A2288" s="24"/>
      <c r="B2288"/>
      <c r="C2288"/>
    </row>
    <row r="2289" spans="1:3" x14ac:dyDescent="0.2">
      <c r="A2289" s="24"/>
      <c r="B2289"/>
      <c r="C2289"/>
    </row>
    <row r="2290" spans="1:3" x14ac:dyDescent="0.2">
      <c r="A2290" s="24"/>
      <c r="B2290"/>
      <c r="C2290"/>
    </row>
    <row r="2291" spans="1:3" x14ac:dyDescent="0.2">
      <c r="A2291" s="24"/>
      <c r="B2291"/>
      <c r="C2291"/>
    </row>
    <row r="2292" spans="1:3" x14ac:dyDescent="0.2">
      <c r="A2292" s="24"/>
      <c r="B2292"/>
      <c r="C2292"/>
    </row>
    <row r="2293" spans="1:3" x14ac:dyDescent="0.2">
      <c r="A2293" s="24"/>
      <c r="B2293"/>
      <c r="C2293"/>
    </row>
    <row r="2294" spans="1:3" x14ac:dyDescent="0.2">
      <c r="A2294" s="24"/>
      <c r="B2294"/>
      <c r="C2294"/>
    </row>
    <row r="2295" spans="1:3" x14ac:dyDescent="0.2">
      <c r="A2295" s="24"/>
      <c r="B2295"/>
      <c r="C2295"/>
    </row>
    <row r="2296" spans="1:3" x14ac:dyDescent="0.2">
      <c r="A2296" s="24"/>
      <c r="B2296"/>
      <c r="C2296"/>
    </row>
    <row r="2297" spans="1:3" x14ac:dyDescent="0.2">
      <c r="A2297" s="24"/>
      <c r="B2297"/>
      <c r="C2297"/>
    </row>
    <row r="2298" spans="1:3" x14ac:dyDescent="0.2">
      <c r="A2298" s="24"/>
      <c r="B2298"/>
      <c r="C2298"/>
    </row>
    <row r="2299" spans="1:3" x14ac:dyDescent="0.2">
      <c r="A2299" s="24"/>
      <c r="B2299"/>
      <c r="C2299"/>
    </row>
    <row r="2300" spans="1:3" x14ac:dyDescent="0.2">
      <c r="A2300" s="24"/>
      <c r="B2300"/>
      <c r="C2300"/>
    </row>
    <row r="2301" spans="1:3" x14ac:dyDescent="0.2">
      <c r="A2301" s="24"/>
      <c r="B2301"/>
      <c r="C2301"/>
    </row>
    <row r="2302" spans="1:3" x14ac:dyDescent="0.2">
      <c r="A2302" s="24"/>
      <c r="B2302"/>
      <c r="C2302"/>
    </row>
    <row r="2303" spans="1:3" x14ac:dyDescent="0.2">
      <c r="A2303" s="24"/>
      <c r="B2303"/>
      <c r="C2303"/>
    </row>
    <row r="2304" spans="1:3" x14ac:dyDescent="0.2">
      <c r="A2304" s="24"/>
      <c r="B2304"/>
      <c r="C2304"/>
    </row>
    <row r="2305" spans="1:3" x14ac:dyDescent="0.2">
      <c r="A2305" s="24"/>
      <c r="B2305"/>
      <c r="C2305"/>
    </row>
    <row r="2306" spans="1:3" x14ac:dyDescent="0.2">
      <c r="A2306" s="24"/>
      <c r="B2306"/>
      <c r="C2306"/>
    </row>
    <row r="2307" spans="1:3" x14ac:dyDescent="0.2">
      <c r="A2307" s="24"/>
      <c r="B2307"/>
      <c r="C2307"/>
    </row>
    <row r="2308" spans="1:3" x14ac:dyDescent="0.2">
      <c r="A2308" s="24"/>
      <c r="B2308"/>
      <c r="C2308"/>
    </row>
    <row r="2309" spans="1:3" x14ac:dyDescent="0.2">
      <c r="A2309" s="24"/>
      <c r="B2309"/>
      <c r="C2309"/>
    </row>
    <row r="2310" spans="1:3" x14ac:dyDescent="0.2">
      <c r="A2310" s="24"/>
      <c r="B2310"/>
      <c r="C2310"/>
    </row>
    <row r="2311" spans="1:3" x14ac:dyDescent="0.2">
      <c r="A2311" s="24"/>
      <c r="B2311"/>
      <c r="C2311"/>
    </row>
    <row r="2312" spans="1:3" x14ac:dyDescent="0.2">
      <c r="A2312" s="24"/>
      <c r="B2312"/>
      <c r="C2312"/>
    </row>
    <row r="2313" spans="1:3" x14ac:dyDescent="0.2">
      <c r="A2313" s="24"/>
      <c r="B2313"/>
      <c r="C2313"/>
    </row>
    <row r="2314" spans="1:3" x14ac:dyDescent="0.2">
      <c r="A2314" s="24"/>
      <c r="B2314"/>
      <c r="C2314"/>
    </row>
    <row r="2315" spans="1:3" x14ac:dyDescent="0.2">
      <c r="A2315" s="24"/>
      <c r="B2315"/>
      <c r="C2315"/>
    </row>
    <row r="2316" spans="1:3" x14ac:dyDescent="0.2">
      <c r="A2316" s="24"/>
      <c r="B2316"/>
      <c r="C2316"/>
    </row>
    <row r="2317" spans="1:3" x14ac:dyDescent="0.2">
      <c r="A2317" s="24"/>
      <c r="B2317"/>
      <c r="C2317"/>
    </row>
    <row r="2318" spans="1:3" x14ac:dyDescent="0.2">
      <c r="A2318" s="24"/>
      <c r="B2318"/>
      <c r="C2318"/>
    </row>
    <row r="2319" spans="1:3" x14ac:dyDescent="0.2">
      <c r="A2319" s="24"/>
      <c r="B2319"/>
      <c r="C2319"/>
    </row>
    <row r="2320" spans="1:3" x14ac:dyDescent="0.2">
      <c r="A2320" s="24"/>
      <c r="B2320"/>
      <c r="C2320"/>
    </row>
    <row r="2321" spans="1:3" x14ac:dyDescent="0.2">
      <c r="A2321" s="24"/>
      <c r="B2321"/>
      <c r="C2321"/>
    </row>
    <row r="2322" spans="1:3" x14ac:dyDescent="0.2">
      <c r="A2322" s="24"/>
      <c r="B2322"/>
      <c r="C2322"/>
    </row>
    <row r="2323" spans="1:3" x14ac:dyDescent="0.2">
      <c r="A2323" s="24"/>
      <c r="B2323"/>
      <c r="C2323"/>
    </row>
    <row r="2324" spans="1:3" x14ac:dyDescent="0.2">
      <c r="A2324" s="24"/>
      <c r="B2324"/>
      <c r="C2324"/>
    </row>
    <row r="2325" spans="1:3" x14ac:dyDescent="0.2">
      <c r="A2325" s="24"/>
      <c r="B2325"/>
      <c r="C2325"/>
    </row>
    <row r="2326" spans="1:3" x14ac:dyDescent="0.2">
      <c r="A2326" s="24"/>
      <c r="B2326"/>
      <c r="C2326"/>
    </row>
    <row r="2327" spans="1:3" x14ac:dyDescent="0.2">
      <c r="A2327" s="24"/>
      <c r="B2327"/>
      <c r="C2327"/>
    </row>
    <row r="2328" spans="1:3" x14ac:dyDescent="0.2">
      <c r="A2328" s="24"/>
      <c r="B2328"/>
      <c r="C2328"/>
    </row>
    <row r="2329" spans="1:3" x14ac:dyDescent="0.2">
      <c r="A2329" s="24"/>
      <c r="B2329"/>
      <c r="C2329"/>
    </row>
    <row r="2330" spans="1:3" x14ac:dyDescent="0.2">
      <c r="A2330" s="24"/>
      <c r="B2330"/>
      <c r="C2330"/>
    </row>
    <row r="2331" spans="1:3" x14ac:dyDescent="0.2">
      <c r="A2331" s="24"/>
      <c r="B2331"/>
      <c r="C2331"/>
    </row>
    <row r="2332" spans="1:3" x14ac:dyDescent="0.2">
      <c r="A2332" s="24"/>
      <c r="B2332"/>
      <c r="C2332"/>
    </row>
    <row r="2333" spans="1:3" x14ac:dyDescent="0.2">
      <c r="A2333" s="24"/>
      <c r="B2333"/>
      <c r="C2333"/>
    </row>
    <row r="2334" spans="1:3" x14ac:dyDescent="0.2">
      <c r="A2334" s="24"/>
      <c r="B2334"/>
      <c r="C2334"/>
    </row>
    <row r="2335" spans="1:3" x14ac:dyDescent="0.2">
      <c r="A2335" s="24"/>
      <c r="B2335"/>
      <c r="C2335"/>
    </row>
    <row r="2336" spans="1:3" x14ac:dyDescent="0.2">
      <c r="A2336" s="24"/>
      <c r="B2336"/>
      <c r="C2336"/>
    </row>
    <row r="2337" spans="1:3" x14ac:dyDescent="0.2">
      <c r="A2337" s="24"/>
      <c r="B2337"/>
      <c r="C2337"/>
    </row>
    <row r="2338" spans="1:3" x14ac:dyDescent="0.2">
      <c r="A2338" s="24"/>
      <c r="B2338"/>
      <c r="C2338"/>
    </row>
    <row r="2339" spans="1:3" x14ac:dyDescent="0.2">
      <c r="A2339" s="24"/>
      <c r="B2339"/>
      <c r="C2339"/>
    </row>
    <row r="2340" spans="1:3" x14ac:dyDescent="0.2">
      <c r="A2340" s="24"/>
      <c r="B2340"/>
      <c r="C2340"/>
    </row>
    <row r="2341" spans="1:3" x14ac:dyDescent="0.2">
      <c r="A2341" s="24"/>
      <c r="B2341"/>
      <c r="C2341"/>
    </row>
    <row r="2342" spans="1:3" x14ac:dyDescent="0.2">
      <c r="A2342" s="24"/>
      <c r="B2342"/>
      <c r="C2342"/>
    </row>
    <row r="2343" spans="1:3" x14ac:dyDescent="0.2">
      <c r="A2343" s="24"/>
      <c r="B2343"/>
      <c r="C2343"/>
    </row>
    <row r="2344" spans="1:3" x14ac:dyDescent="0.2">
      <c r="A2344" s="24"/>
      <c r="B2344"/>
      <c r="C2344"/>
    </row>
    <row r="2345" spans="1:3" x14ac:dyDescent="0.2">
      <c r="A2345" s="24"/>
      <c r="B2345"/>
      <c r="C2345"/>
    </row>
    <row r="2346" spans="1:3" x14ac:dyDescent="0.2">
      <c r="A2346" s="24"/>
      <c r="B2346"/>
      <c r="C2346"/>
    </row>
    <row r="2347" spans="1:3" x14ac:dyDescent="0.2">
      <c r="A2347" s="24"/>
      <c r="B2347"/>
      <c r="C2347"/>
    </row>
    <row r="2348" spans="1:3" x14ac:dyDescent="0.2">
      <c r="A2348" s="24"/>
      <c r="B2348"/>
      <c r="C2348"/>
    </row>
    <row r="2349" spans="1:3" x14ac:dyDescent="0.2">
      <c r="A2349" s="24"/>
      <c r="B2349"/>
      <c r="C2349"/>
    </row>
    <row r="2350" spans="1:3" x14ac:dyDescent="0.2">
      <c r="A2350" s="24"/>
      <c r="B2350"/>
      <c r="C2350"/>
    </row>
    <row r="2351" spans="1:3" x14ac:dyDescent="0.2">
      <c r="A2351" s="24"/>
      <c r="B2351"/>
      <c r="C2351"/>
    </row>
    <row r="2352" spans="1:3" x14ac:dyDescent="0.2">
      <c r="A2352" s="24"/>
      <c r="B2352"/>
      <c r="C2352"/>
    </row>
    <row r="2353" spans="1:3" x14ac:dyDescent="0.2">
      <c r="A2353" s="24"/>
      <c r="B2353"/>
      <c r="C2353"/>
    </row>
    <row r="2354" spans="1:3" x14ac:dyDescent="0.2">
      <c r="A2354" s="24"/>
      <c r="B2354"/>
      <c r="C2354"/>
    </row>
    <row r="2355" spans="1:3" x14ac:dyDescent="0.2">
      <c r="A2355" s="24"/>
      <c r="B2355"/>
      <c r="C2355"/>
    </row>
    <row r="2356" spans="1:3" x14ac:dyDescent="0.2">
      <c r="A2356" s="24"/>
      <c r="B2356"/>
      <c r="C2356"/>
    </row>
    <row r="2357" spans="1:3" x14ac:dyDescent="0.2">
      <c r="A2357" s="24"/>
      <c r="B2357"/>
      <c r="C2357"/>
    </row>
    <row r="2358" spans="1:3" x14ac:dyDescent="0.2">
      <c r="A2358" s="24"/>
      <c r="B2358"/>
      <c r="C2358"/>
    </row>
    <row r="2359" spans="1:3" x14ac:dyDescent="0.2">
      <c r="A2359" s="24"/>
      <c r="B2359"/>
      <c r="C2359"/>
    </row>
    <row r="2360" spans="1:3" x14ac:dyDescent="0.2">
      <c r="A2360" s="24"/>
      <c r="B2360"/>
      <c r="C2360"/>
    </row>
    <row r="2361" spans="1:3" x14ac:dyDescent="0.2">
      <c r="A2361" s="24"/>
      <c r="B2361"/>
      <c r="C2361"/>
    </row>
    <row r="2362" spans="1:3" x14ac:dyDescent="0.2">
      <c r="A2362" s="24"/>
      <c r="B2362"/>
      <c r="C2362"/>
    </row>
    <row r="2363" spans="1:3" x14ac:dyDescent="0.2">
      <c r="A2363" s="24"/>
      <c r="B2363"/>
      <c r="C2363"/>
    </row>
    <row r="2364" spans="1:3" x14ac:dyDescent="0.2">
      <c r="A2364" s="24"/>
      <c r="B2364"/>
      <c r="C2364"/>
    </row>
    <row r="2365" spans="1:3" x14ac:dyDescent="0.2">
      <c r="A2365" s="24"/>
      <c r="B2365"/>
      <c r="C2365"/>
    </row>
    <row r="2366" spans="1:3" x14ac:dyDescent="0.2">
      <c r="A2366" s="24"/>
      <c r="B2366"/>
      <c r="C2366"/>
    </row>
    <row r="2367" spans="1:3" x14ac:dyDescent="0.2">
      <c r="A2367" s="24"/>
      <c r="B2367"/>
      <c r="C2367"/>
    </row>
    <row r="2368" spans="1:3" x14ac:dyDescent="0.2">
      <c r="A2368" s="24"/>
      <c r="B2368"/>
      <c r="C2368"/>
    </row>
    <row r="2369" spans="1:3" x14ac:dyDescent="0.2">
      <c r="A2369" s="24"/>
      <c r="B2369"/>
      <c r="C2369"/>
    </row>
    <row r="2370" spans="1:3" x14ac:dyDescent="0.2">
      <c r="A2370" s="24"/>
      <c r="B2370"/>
      <c r="C2370"/>
    </row>
    <row r="2371" spans="1:3" x14ac:dyDescent="0.2">
      <c r="A2371" s="24"/>
      <c r="B2371"/>
      <c r="C2371"/>
    </row>
    <row r="2372" spans="1:3" x14ac:dyDescent="0.2">
      <c r="A2372" s="24"/>
      <c r="B2372"/>
      <c r="C2372"/>
    </row>
    <row r="2373" spans="1:3" x14ac:dyDescent="0.2">
      <c r="A2373" s="24"/>
      <c r="B2373"/>
      <c r="C2373"/>
    </row>
    <row r="2374" spans="1:3" x14ac:dyDescent="0.2">
      <c r="A2374" s="24"/>
      <c r="B2374"/>
      <c r="C2374"/>
    </row>
    <row r="2375" spans="1:3" x14ac:dyDescent="0.2">
      <c r="A2375" s="24"/>
      <c r="B2375"/>
      <c r="C2375"/>
    </row>
    <row r="2376" spans="1:3" x14ac:dyDescent="0.2">
      <c r="A2376" s="24"/>
      <c r="B2376"/>
      <c r="C2376"/>
    </row>
    <row r="2377" spans="1:3" x14ac:dyDescent="0.2">
      <c r="A2377" s="24"/>
      <c r="B2377"/>
      <c r="C2377"/>
    </row>
    <row r="2378" spans="1:3" x14ac:dyDescent="0.2">
      <c r="A2378" s="24"/>
      <c r="B2378"/>
      <c r="C2378"/>
    </row>
    <row r="2379" spans="1:3" x14ac:dyDescent="0.2">
      <c r="A2379" s="24"/>
      <c r="B2379"/>
      <c r="C2379"/>
    </row>
    <row r="2380" spans="1:3" x14ac:dyDescent="0.2">
      <c r="A2380" s="24"/>
      <c r="B2380"/>
      <c r="C2380"/>
    </row>
    <row r="2381" spans="1:3" x14ac:dyDescent="0.2">
      <c r="A2381" s="24"/>
      <c r="B2381"/>
      <c r="C2381"/>
    </row>
    <row r="2382" spans="1:3" x14ac:dyDescent="0.2">
      <c r="A2382" s="24"/>
      <c r="B2382"/>
      <c r="C2382"/>
    </row>
    <row r="2383" spans="1:3" x14ac:dyDescent="0.2">
      <c r="A2383" s="24"/>
      <c r="B2383"/>
      <c r="C2383"/>
    </row>
    <row r="2384" spans="1:3" x14ac:dyDescent="0.2">
      <c r="A2384" s="24"/>
      <c r="B2384"/>
      <c r="C2384"/>
    </row>
    <row r="2385" spans="1:3" x14ac:dyDescent="0.2">
      <c r="A2385" s="24"/>
      <c r="B2385"/>
      <c r="C2385"/>
    </row>
    <row r="2386" spans="1:3" x14ac:dyDescent="0.2">
      <c r="A2386" s="24"/>
      <c r="B2386"/>
      <c r="C2386"/>
    </row>
    <row r="2387" spans="1:3" x14ac:dyDescent="0.2">
      <c r="A2387" s="24"/>
      <c r="B2387"/>
      <c r="C2387"/>
    </row>
    <row r="2388" spans="1:3" x14ac:dyDescent="0.2">
      <c r="A2388" s="24"/>
      <c r="B2388"/>
      <c r="C2388"/>
    </row>
    <row r="2389" spans="1:3" x14ac:dyDescent="0.2">
      <c r="A2389" s="24"/>
      <c r="B2389"/>
      <c r="C2389"/>
    </row>
    <row r="2390" spans="1:3" x14ac:dyDescent="0.2">
      <c r="A2390" s="24"/>
      <c r="B2390"/>
      <c r="C2390"/>
    </row>
    <row r="2391" spans="1:3" x14ac:dyDescent="0.2">
      <c r="A2391" s="24"/>
      <c r="B2391"/>
      <c r="C2391"/>
    </row>
    <row r="2392" spans="1:3" x14ac:dyDescent="0.2">
      <c r="A2392" s="24"/>
      <c r="B2392"/>
      <c r="C2392"/>
    </row>
    <row r="2393" spans="1:3" x14ac:dyDescent="0.2">
      <c r="A2393" s="24"/>
      <c r="B2393"/>
      <c r="C2393"/>
    </row>
    <row r="2394" spans="1:3" x14ac:dyDescent="0.2">
      <c r="A2394" s="24"/>
      <c r="B2394"/>
      <c r="C2394"/>
    </row>
    <row r="2395" spans="1:3" x14ac:dyDescent="0.2">
      <c r="A2395" s="24"/>
      <c r="B2395"/>
      <c r="C2395"/>
    </row>
    <row r="2396" spans="1:3" x14ac:dyDescent="0.2">
      <c r="A2396" s="24"/>
      <c r="B2396"/>
      <c r="C2396"/>
    </row>
    <row r="2397" spans="1:3" x14ac:dyDescent="0.2">
      <c r="A2397" s="24"/>
      <c r="B2397"/>
      <c r="C2397"/>
    </row>
    <row r="2398" spans="1:3" x14ac:dyDescent="0.2">
      <c r="A2398" s="24"/>
      <c r="B2398"/>
      <c r="C2398"/>
    </row>
    <row r="2399" spans="1:3" x14ac:dyDescent="0.2">
      <c r="A2399" s="24"/>
      <c r="B2399"/>
      <c r="C2399"/>
    </row>
    <row r="2400" spans="1:3" x14ac:dyDescent="0.2">
      <c r="A2400" s="24"/>
      <c r="B2400"/>
      <c r="C2400"/>
    </row>
    <row r="2401" spans="1:3" x14ac:dyDescent="0.2">
      <c r="A2401" s="24"/>
      <c r="B2401"/>
      <c r="C2401"/>
    </row>
    <row r="2402" spans="1:3" x14ac:dyDescent="0.2">
      <c r="A2402" s="24"/>
      <c r="B2402"/>
      <c r="C2402"/>
    </row>
    <row r="2403" spans="1:3" x14ac:dyDescent="0.2">
      <c r="A2403" s="24"/>
      <c r="B2403"/>
      <c r="C2403"/>
    </row>
    <row r="2404" spans="1:3" x14ac:dyDescent="0.2">
      <c r="A2404" s="24"/>
      <c r="B2404"/>
      <c r="C2404"/>
    </row>
    <row r="2405" spans="1:3" x14ac:dyDescent="0.2">
      <c r="A2405" s="24"/>
      <c r="B2405"/>
      <c r="C2405"/>
    </row>
    <row r="2406" spans="1:3" x14ac:dyDescent="0.2">
      <c r="A2406" s="24"/>
      <c r="B2406"/>
      <c r="C2406"/>
    </row>
    <row r="2407" spans="1:3" x14ac:dyDescent="0.2">
      <c r="A2407" s="24"/>
      <c r="B2407"/>
      <c r="C2407"/>
    </row>
    <row r="2408" spans="1:3" x14ac:dyDescent="0.2">
      <c r="A2408" s="24"/>
      <c r="B2408"/>
      <c r="C2408"/>
    </row>
    <row r="2409" spans="1:3" x14ac:dyDescent="0.2">
      <c r="A2409" s="24"/>
      <c r="B2409"/>
      <c r="C2409"/>
    </row>
    <row r="2410" spans="1:3" x14ac:dyDescent="0.2">
      <c r="A2410" s="24"/>
      <c r="B2410"/>
      <c r="C2410"/>
    </row>
    <row r="2411" spans="1:3" x14ac:dyDescent="0.2">
      <c r="A2411" s="24"/>
      <c r="B2411"/>
      <c r="C2411"/>
    </row>
    <row r="2412" spans="1:3" x14ac:dyDescent="0.2">
      <c r="A2412" s="24"/>
      <c r="B2412"/>
      <c r="C2412"/>
    </row>
    <row r="2413" spans="1:3" x14ac:dyDescent="0.2">
      <c r="A2413" s="24"/>
      <c r="B2413"/>
      <c r="C2413"/>
    </row>
    <row r="2414" spans="1:3" x14ac:dyDescent="0.2">
      <c r="A2414" s="24"/>
      <c r="B2414"/>
      <c r="C2414"/>
    </row>
    <row r="2415" spans="1:3" x14ac:dyDescent="0.2">
      <c r="A2415" s="24"/>
      <c r="B2415"/>
      <c r="C2415"/>
    </row>
    <row r="2416" spans="1:3" x14ac:dyDescent="0.2">
      <c r="A2416" s="24"/>
      <c r="B2416"/>
      <c r="C2416"/>
    </row>
    <row r="2417" spans="1:3" x14ac:dyDescent="0.2">
      <c r="A2417" s="24"/>
      <c r="B2417"/>
      <c r="C2417"/>
    </row>
    <row r="2418" spans="1:3" x14ac:dyDescent="0.2">
      <c r="A2418" s="24"/>
      <c r="B2418"/>
      <c r="C2418"/>
    </row>
    <row r="2419" spans="1:3" x14ac:dyDescent="0.2">
      <c r="A2419" s="24"/>
      <c r="B2419"/>
      <c r="C2419"/>
    </row>
    <row r="2420" spans="1:3" x14ac:dyDescent="0.2">
      <c r="A2420" s="24"/>
      <c r="B2420"/>
      <c r="C2420"/>
    </row>
    <row r="2421" spans="1:3" x14ac:dyDescent="0.2">
      <c r="A2421" s="24"/>
      <c r="B2421"/>
      <c r="C2421"/>
    </row>
    <row r="2422" spans="1:3" x14ac:dyDescent="0.2">
      <c r="A2422" s="24"/>
      <c r="B2422"/>
      <c r="C2422"/>
    </row>
    <row r="2423" spans="1:3" x14ac:dyDescent="0.2">
      <c r="A2423" s="24"/>
      <c r="B2423"/>
      <c r="C2423"/>
    </row>
    <row r="2424" spans="1:3" x14ac:dyDescent="0.2">
      <c r="A2424" s="24"/>
      <c r="B2424"/>
      <c r="C2424"/>
    </row>
    <row r="2425" spans="1:3" x14ac:dyDescent="0.2">
      <c r="A2425" s="24"/>
      <c r="B2425"/>
      <c r="C2425"/>
    </row>
    <row r="2426" spans="1:3" x14ac:dyDescent="0.2">
      <c r="A2426" s="24"/>
      <c r="B2426"/>
      <c r="C2426"/>
    </row>
    <row r="2427" spans="1:3" x14ac:dyDescent="0.2">
      <c r="A2427" s="24"/>
      <c r="B2427"/>
      <c r="C2427"/>
    </row>
    <row r="2428" spans="1:3" x14ac:dyDescent="0.2">
      <c r="A2428" s="24"/>
      <c r="B2428"/>
      <c r="C2428"/>
    </row>
    <row r="2429" spans="1:3" x14ac:dyDescent="0.2">
      <c r="A2429" s="24"/>
      <c r="B2429"/>
      <c r="C2429"/>
    </row>
    <row r="2430" spans="1:3" x14ac:dyDescent="0.2">
      <c r="A2430" s="24"/>
      <c r="B2430"/>
      <c r="C2430"/>
    </row>
    <row r="2431" spans="1:3" x14ac:dyDescent="0.2">
      <c r="A2431" s="24"/>
      <c r="B2431"/>
      <c r="C2431"/>
    </row>
    <row r="2432" spans="1:3" x14ac:dyDescent="0.2">
      <c r="A2432" s="24"/>
      <c r="B2432"/>
      <c r="C2432"/>
    </row>
    <row r="2433" spans="1:3" x14ac:dyDescent="0.2">
      <c r="A2433" s="24"/>
      <c r="B2433"/>
      <c r="C2433"/>
    </row>
    <row r="2434" spans="1:3" x14ac:dyDescent="0.2">
      <c r="A2434" s="24"/>
      <c r="B2434"/>
      <c r="C2434"/>
    </row>
    <row r="2435" spans="1:3" x14ac:dyDescent="0.2">
      <c r="A2435" s="24"/>
      <c r="B2435"/>
      <c r="C2435"/>
    </row>
    <row r="2436" spans="1:3" x14ac:dyDescent="0.2">
      <c r="A2436" s="24"/>
      <c r="B2436"/>
      <c r="C2436"/>
    </row>
    <row r="2437" spans="1:3" x14ac:dyDescent="0.2">
      <c r="A2437" s="24"/>
      <c r="B2437"/>
      <c r="C2437"/>
    </row>
    <row r="2438" spans="1:3" x14ac:dyDescent="0.2">
      <c r="A2438" s="24"/>
      <c r="B2438"/>
      <c r="C2438"/>
    </row>
    <row r="2439" spans="1:3" x14ac:dyDescent="0.2">
      <c r="A2439" s="24"/>
      <c r="B2439"/>
      <c r="C2439"/>
    </row>
    <row r="2440" spans="1:3" x14ac:dyDescent="0.2">
      <c r="A2440" s="24"/>
      <c r="B2440"/>
      <c r="C2440"/>
    </row>
    <row r="2441" spans="1:3" x14ac:dyDescent="0.2">
      <c r="A2441" s="24"/>
      <c r="B2441"/>
      <c r="C2441"/>
    </row>
    <row r="2442" spans="1:3" x14ac:dyDescent="0.2">
      <c r="A2442" s="24"/>
      <c r="B2442"/>
      <c r="C2442"/>
    </row>
    <row r="2443" spans="1:3" x14ac:dyDescent="0.2">
      <c r="A2443" s="24"/>
      <c r="B2443"/>
      <c r="C2443"/>
    </row>
    <row r="2444" spans="1:3" x14ac:dyDescent="0.2">
      <c r="A2444" s="24"/>
      <c r="B2444"/>
      <c r="C2444"/>
    </row>
    <row r="2445" spans="1:3" x14ac:dyDescent="0.2">
      <c r="A2445" s="24"/>
      <c r="B2445"/>
      <c r="C2445"/>
    </row>
    <row r="2446" spans="1:3" x14ac:dyDescent="0.2">
      <c r="A2446" s="24"/>
      <c r="B2446"/>
      <c r="C2446"/>
    </row>
    <row r="2447" spans="1:3" x14ac:dyDescent="0.2">
      <c r="A2447" s="24"/>
      <c r="B2447"/>
      <c r="C2447"/>
    </row>
    <row r="2448" spans="1:3" x14ac:dyDescent="0.2">
      <c r="A2448" s="24"/>
      <c r="B2448"/>
      <c r="C2448"/>
    </row>
    <row r="2449" spans="1:3" x14ac:dyDescent="0.2">
      <c r="A2449" s="24"/>
      <c r="B2449"/>
      <c r="C2449"/>
    </row>
    <row r="2450" spans="1:3" x14ac:dyDescent="0.2">
      <c r="A2450" s="24"/>
      <c r="B2450"/>
      <c r="C2450"/>
    </row>
    <row r="2451" spans="1:3" x14ac:dyDescent="0.2">
      <c r="A2451" s="24"/>
      <c r="B2451"/>
      <c r="C2451"/>
    </row>
    <row r="2452" spans="1:3" x14ac:dyDescent="0.2">
      <c r="A2452" s="24"/>
      <c r="B2452"/>
      <c r="C2452"/>
    </row>
    <row r="2453" spans="1:3" x14ac:dyDescent="0.2">
      <c r="A2453" s="24"/>
      <c r="B2453"/>
      <c r="C2453"/>
    </row>
    <row r="2454" spans="1:3" x14ac:dyDescent="0.2">
      <c r="A2454" s="24"/>
      <c r="B2454"/>
      <c r="C2454"/>
    </row>
    <row r="2455" spans="1:3" x14ac:dyDescent="0.2">
      <c r="A2455" s="24"/>
      <c r="B2455"/>
      <c r="C2455"/>
    </row>
    <row r="2456" spans="1:3" x14ac:dyDescent="0.2">
      <c r="A2456" s="24"/>
      <c r="B2456"/>
      <c r="C2456"/>
    </row>
    <row r="2457" spans="1:3" x14ac:dyDescent="0.2">
      <c r="A2457" s="24"/>
      <c r="B2457"/>
      <c r="C2457"/>
    </row>
    <row r="2458" spans="1:3" x14ac:dyDescent="0.2">
      <c r="A2458" s="24"/>
      <c r="B2458"/>
      <c r="C2458"/>
    </row>
    <row r="2459" spans="1:3" x14ac:dyDescent="0.2">
      <c r="A2459" s="24"/>
      <c r="B2459"/>
      <c r="C2459"/>
    </row>
    <row r="2460" spans="1:3" x14ac:dyDescent="0.2">
      <c r="A2460" s="24"/>
      <c r="B2460"/>
      <c r="C2460"/>
    </row>
    <row r="2461" spans="1:3" x14ac:dyDescent="0.2">
      <c r="A2461" s="24"/>
      <c r="B2461"/>
      <c r="C2461"/>
    </row>
    <row r="2462" spans="1:3" x14ac:dyDescent="0.2">
      <c r="A2462" s="24"/>
      <c r="B2462"/>
      <c r="C2462"/>
    </row>
    <row r="2463" spans="1:3" x14ac:dyDescent="0.2">
      <c r="A2463" s="24"/>
      <c r="B2463"/>
      <c r="C2463"/>
    </row>
    <row r="2464" spans="1:3" x14ac:dyDescent="0.2">
      <c r="A2464" s="24"/>
      <c r="B2464"/>
      <c r="C2464"/>
    </row>
    <row r="2465" spans="1:3" x14ac:dyDescent="0.2">
      <c r="A2465" s="24"/>
      <c r="B2465"/>
      <c r="C2465"/>
    </row>
    <row r="2466" spans="1:3" x14ac:dyDescent="0.2">
      <c r="A2466" s="24"/>
      <c r="B2466"/>
      <c r="C2466"/>
    </row>
    <row r="2467" spans="1:3" x14ac:dyDescent="0.2">
      <c r="A2467" s="24"/>
      <c r="B2467"/>
      <c r="C2467"/>
    </row>
    <row r="2468" spans="1:3" x14ac:dyDescent="0.2">
      <c r="A2468" s="24"/>
      <c r="B2468"/>
      <c r="C2468"/>
    </row>
    <row r="2469" spans="1:3" x14ac:dyDescent="0.2">
      <c r="A2469" s="24"/>
      <c r="B2469"/>
      <c r="C2469"/>
    </row>
    <row r="2470" spans="1:3" x14ac:dyDescent="0.2">
      <c r="A2470" s="24"/>
      <c r="B2470"/>
      <c r="C2470"/>
    </row>
    <row r="2471" spans="1:3" x14ac:dyDescent="0.2">
      <c r="A2471" s="24"/>
      <c r="B2471"/>
      <c r="C2471"/>
    </row>
    <row r="2472" spans="1:3" x14ac:dyDescent="0.2">
      <c r="A2472" s="24"/>
      <c r="B2472"/>
      <c r="C2472"/>
    </row>
    <row r="2473" spans="1:3" x14ac:dyDescent="0.2">
      <c r="A2473" s="24"/>
      <c r="B2473"/>
      <c r="C2473"/>
    </row>
    <row r="2474" spans="1:3" x14ac:dyDescent="0.2">
      <c r="A2474" s="24"/>
      <c r="B2474"/>
      <c r="C2474"/>
    </row>
    <row r="2475" spans="1:3" x14ac:dyDescent="0.2">
      <c r="A2475" s="24"/>
      <c r="B2475"/>
      <c r="C2475"/>
    </row>
    <row r="2476" spans="1:3" x14ac:dyDescent="0.2">
      <c r="A2476" s="24"/>
      <c r="B2476"/>
      <c r="C2476"/>
    </row>
    <row r="2477" spans="1:3" x14ac:dyDescent="0.2">
      <c r="A2477" s="24"/>
      <c r="B2477"/>
      <c r="C2477"/>
    </row>
    <row r="2478" spans="1:3" x14ac:dyDescent="0.2">
      <c r="A2478" s="24"/>
      <c r="B2478"/>
      <c r="C2478"/>
    </row>
    <row r="2479" spans="1:3" x14ac:dyDescent="0.2">
      <c r="A2479" s="24"/>
      <c r="B2479"/>
      <c r="C2479"/>
    </row>
    <row r="2480" spans="1:3" x14ac:dyDescent="0.2">
      <c r="A2480" s="24"/>
      <c r="B2480"/>
      <c r="C2480"/>
    </row>
    <row r="2481" spans="1:3" x14ac:dyDescent="0.2">
      <c r="A2481" s="24"/>
      <c r="B2481"/>
      <c r="C2481"/>
    </row>
    <row r="2482" spans="1:3" x14ac:dyDescent="0.2">
      <c r="A2482" s="24"/>
      <c r="B2482"/>
      <c r="C2482"/>
    </row>
    <row r="2483" spans="1:3" x14ac:dyDescent="0.2">
      <c r="A2483" s="24"/>
      <c r="B2483"/>
      <c r="C2483"/>
    </row>
    <row r="2484" spans="1:3" x14ac:dyDescent="0.2">
      <c r="A2484" s="24"/>
      <c r="B2484"/>
      <c r="C2484"/>
    </row>
    <row r="2485" spans="1:3" x14ac:dyDescent="0.2">
      <c r="A2485" s="24"/>
      <c r="B2485"/>
      <c r="C2485"/>
    </row>
    <row r="2486" spans="1:3" x14ac:dyDescent="0.2">
      <c r="A2486" s="24"/>
      <c r="B2486"/>
      <c r="C2486"/>
    </row>
    <row r="2487" spans="1:3" x14ac:dyDescent="0.2">
      <c r="A2487" s="24"/>
      <c r="B2487"/>
      <c r="C2487"/>
    </row>
    <row r="2488" spans="1:3" x14ac:dyDescent="0.2">
      <c r="A2488" s="24"/>
      <c r="B2488"/>
      <c r="C2488"/>
    </row>
    <row r="2489" spans="1:3" x14ac:dyDescent="0.2">
      <c r="A2489" s="24"/>
      <c r="B2489"/>
      <c r="C2489"/>
    </row>
    <row r="2490" spans="1:3" x14ac:dyDescent="0.2">
      <c r="A2490" s="24"/>
      <c r="B2490"/>
      <c r="C2490"/>
    </row>
    <row r="2491" spans="1:3" x14ac:dyDescent="0.2">
      <c r="A2491" s="24"/>
      <c r="B2491"/>
      <c r="C2491"/>
    </row>
    <row r="2492" spans="1:3" x14ac:dyDescent="0.2">
      <c r="A2492" s="24"/>
      <c r="B2492"/>
      <c r="C2492"/>
    </row>
    <row r="2493" spans="1:3" x14ac:dyDescent="0.2">
      <c r="A2493" s="24"/>
      <c r="B2493"/>
      <c r="C2493"/>
    </row>
    <row r="2494" spans="1:3" x14ac:dyDescent="0.2">
      <c r="A2494" s="24"/>
      <c r="B2494"/>
      <c r="C2494"/>
    </row>
    <row r="2495" spans="1:3" x14ac:dyDescent="0.2">
      <c r="A2495" s="24"/>
      <c r="B2495"/>
      <c r="C2495"/>
    </row>
    <row r="2496" spans="1:3" x14ac:dyDescent="0.2">
      <c r="A2496" s="24"/>
      <c r="B2496"/>
      <c r="C2496"/>
    </row>
    <row r="2497" spans="1:3" x14ac:dyDescent="0.2">
      <c r="A2497" s="24"/>
      <c r="B2497"/>
      <c r="C2497"/>
    </row>
    <row r="2498" spans="1:3" x14ac:dyDescent="0.2">
      <c r="A2498" s="24"/>
      <c r="B2498"/>
      <c r="C2498"/>
    </row>
    <row r="2499" spans="1:3" x14ac:dyDescent="0.2">
      <c r="A2499" s="24"/>
      <c r="B2499"/>
      <c r="C2499"/>
    </row>
    <row r="2500" spans="1:3" x14ac:dyDescent="0.2">
      <c r="A2500" s="24"/>
      <c r="B2500"/>
      <c r="C2500"/>
    </row>
    <row r="2501" spans="1:3" x14ac:dyDescent="0.2">
      <c r="A2501" s="24"/>
      <c r="B2501"/>
      <c r="C2501"/>
    </row>
    <row r="2502" spans="1:3" x14ac:dyDescent="0.2">
      <c r="A2502" s="24"/>
      <c r="B2502"/>
      <c r="C2502"/>
    </row>
    <row r="2503" spans="1:3" x14ac:dyDescent="0.2">
      <c r="A2503" s="24"/>
      <c r="B2503"/>
      <c r="C2503"/>
    </row>
    <row r="2504" spans="1:3" x14ac:dyDescent="0.2">
      <c r="A2504" s="24"/>
      <c r="B2504"/>
      <c r="C2504"/>
    </row>
    <row r="2505" spans="1:3" x14ac:dyDescent="0.2">
      <c r="A2505" s="24"/>
      <c r="B2505"/>
      <c r="C2505"/>
    </row>
    <row r="2506" spans="1:3" x14ac:dyDescent="0.2">
      <c r="A2506" s="24"/>
      <c r="B2506"/>
      <c r="C2506"/>
    </row>
    <row r="2507" spans="1:3" x14ac:dyDescent="0.2">
      <c r="A2507" s="24"/>
      <c r="B2507"/>
      <c r="C2507"/>
    </row>
    <row r="2508" spans="1:3" x14ac:dyDescent="0.2">
      <c r="A2508" s="24"/>
      <c r="B2508"/>
      <c r="C2508"/>
    </row>
    <row r="2509" spans="1:3" x14ac:dyDescent="0.2">
      <c r="A2509" s="24"/>
      <c r="B2509"/>
      <c r="C2509"/>
    </row>
    <row r="2510" spans="1:3" x14ac:dyDescent="0.2">
      <c r="A2510" s="24"/>
      <c r="B2510"/>
      <c r="C2510"/>
    </row>
    <row r="2511" spans="1:3" x14ac:dyDescent="0.2">
      <c r="A2511" s="24"/>
      <c r="B2511"/>
      <c r="C2511"/>
    </row>
    <row r="2512" spans="1:3" x14ac:dyDescent="0.2">
      <c r="A2512" s="24"/>
      <c r="B2512"/>
      <c r="C2512"/>
    </row>
    <row r="2513" spans="1:3" x14ac:dyDescent="0.2">
      <c r="A2513" s="24"/>
      <c r="B2513"/>
      <c r="C2513"/>
    </row>
    <row r="2514" spans="1:3" x14ac:dyDescent="0.2">
      <c r="A2514" s="24"/>
      <c r="B2514"/>
      <c r="C2514"/>
    </row>
    <row r="2515" spans="1:3" x14ac:dyDescent="0.2">
      <c r="A2515" s="24"/>
      <c r="B2515"/>
      <c r="C2515"/>
    </row>
    <row r="2516" spans="1:3" x14ac:dyDescent="0.2">
      <c r="A2516" s="24"/>
      <c r="B2516"/>
      <c r="C2516"/>
    </row>
    <row r="2517" spans="1:3" x14ac:dyDescent="0.2">
      <c r="A2517" s="24"/>
      <c r="B2517"/>
      <c r="C2517"/>
    </row>
    <row r="2518" spans="1:3" x14ac:dyDescent="0.2">
      <c r="A2518" s="24"/>
      <c r="B2518"/>
      <c r="C2518"/>
    </row>
    <row r="2519" spans="1:3" x14ac:dyDescent="0.2">
      <c r="A2519" s="24"/>
      <c r="B2519"/>
      <c r="C2519"/>
    </row>
    <row r="2520" spans="1:3" x14ac:dyDescent="0.2">
      <c r="A2520" s="24"/>
      <c r="B2520"/>
      <c r="C2520"/>
    </row>
    <row r="2521" spans="1:3" x14ac:dyDescent="0.2">
      <c r="A2521" s="24"/>
      <c r="B2521"/>
      <c r="C2521"/>
    </row>
    <row r="2522" spans="1:3" x14ac:dyDescent="0.2">
      <c r="A2522" s="24"/>
      <c r="B2522"/>
      <c r="C2522"/>
    </row>
    <row r="2523" spans="1:3" x14ac:dyDescent="0.2">
      <c r="A2523" s="24"/>
      <c r="B2523"/>
      <c r="C2523"/>
    </row>
    <row r="2524" spans="1:3" x14ac:dyDescent="0.2">
      <c r="A2524" s="24"/>
      <c r="B2524"/>
      <c r="C2524"/>
    </row>
    <row r="2525" spans="1:3" x14ac:dyDescent="0.2">
      <c r="A2525" s="24"/>
      <c r="B2525"/>
      <c r="C2525"/>
    </row>
    <row r="2526" spans="1:3" x14ac:dyDescent="0.2">
      <c r="A2526" s="24"/>
      <c r="B2526"/>
      <c r="C2526"/>
    </row>
    <row r="2527" spans="1:3" x14ac:dyDescent="0.2">
      <c r="A2527" s="24"/>
      <c r="B2527"/>
      <c r="C2527"/>
    </row>
    <row r="2528" spans="1:3" x14ac:dyDescent="0.2">
      <c r="A2528" s="24"/>
      <c r="B2528"/>
      <c r="C2528"/>
    </row>
    <row r="2529" spans="1:3" x14ac:dyDescent="0.2">
      <c r="A2529" s="24"/>
      <c r="B2529"/>
      <c r="C2529"/>
    </row>
    <row r="2530" spans="1:3" x14ac:dyDescent="0.2">
      <c r="A2530" s="24"/>
      <c r="B2530"/>
      <c r="C2530"/>
    </row>
    <row r="2531" spans="1:3" x14ac:dyDescent="0.2">
      <c r="A2531" s="24"/>
      <c r="B2531"/>
      <c r="C2531"/>
    </row>
    <row r="2532" spans="1:3" x14ac:dyDescent="0.2">
      <c r="A2532" s="24"/>
      <c r="B2532"/>
      <c r="C2532"/>
    </row>
    <row r="2533" spans="1:3" x14ac:dyDescent="0.2">
      <c r="A2533" s="24"/>
      <c r="B2533"/>
      <c r="C2533"/>
    </row>
    <row r="2534" spans="1:3" x14ac:dyDescent="0.2">
      <c r="A2534" s="24"/>
      <c r="B2534"/>
      <c r="C2534"/>
    </row>
    <row r="2535" spans="1:3" x14ac:dyDescent="0.2">
      <c r="A2535" s="24"/>
      <c r="B2535"/>
      <c r="C2535"/>
    </row>
    <row r="2536" spans="1:3" x14ac:dyDescent="0.2">
      <c r="A2536" s="24"/>
      <c r="B2536"/>
      <c r="C2536"/>
    </row>
    <row r="2537" spans="1:3" x14ac:dyDescent="0.2">
      <c r="A2537" s="24"/>
      <c r="B2537"/>
      <c r="C2537"/>
    </row>
    <row r="2538" spans="1:3" x14ac:dyDescent="0.2">
      <c r="A2538" s="24"/>
      <c r="B2538"/>
      <c r="C2538"/>
    </row>
    <row r="2539" spans="1:3" x14ac:dyDescent="0.2">
      <c r="A2539" s="24"/>
      <c r="B2539"/>
      <c r="C2539"/>
    </row>
    <row r="2540" spans="1:3" x14ac:dyDescent="0.2">
      <c r="A2540" s="24"/>
      <c r="B2540"/>
      <c r="C2540"/>
    </row>
    <row r="2541" spans="1:3" x14ac:dyDescent="0.2">
      <c r="A2541" s="24"/>
      <c r="B2541"/>
      <c r="C2541"/>
    </row>
    <row r="2542" spans="1:3" x14ac:dyDescent="0.2">
      <c r="A2542" s="24"/>
      <c r="B2542"/>
      <c r="C2542"/>
    </row>
    <row r="2543" spans="1:3" x14ac:dyDescent="0.2">
      <c r="A2543" s="24"/>
      <c r="B2543"/>
      <c r="C2543"/>
    </row>
    <row r="2544" spans="1:3" x14ac:dyDescent="0.2">
      <c r="A2544" s="24"/>
      <c r="B2544"/>
      <c r="C2544"/>
    </row>
    <row r="2545" spans="1:3" x14ac:dyDescent="0.2">
      <c r="A2545" s="24"/>
      <c r="B2545"/>
      <c r="C2545"/>
    </row>
    <row r="2546" spans="1:3" x14ac:dyDescent="0.2">
      <c r="A2546" s="24"/>
      <c r="B2546"/>
      <c r="C2546"/>
    </row>
    <row r="2547" spans="1:3" x14ac:dyDescent="0.2">
      <c r="A2547" s="24"/>
      <c r="B2547"/>
      <c r="C2547"/>
    </row>
    <row r="2548" spans="1:3" x14ac:dyDescent="0.2">
      <c r="A2548" s="24"/>
      <c r="B2548"/>
      <c r="C2548"/>
    </row>
    <row r="2549" spans="1:3" x14ac:dyDescent="0.2">
      <c r="A2549" s="24"/>
      <c r="B2549"/>
      <c r="C2549"/>
    </row>
    <row r="2550" spans="1:3" x14ac:dyDescent="0.2">
      <c r="A2550" s="24"/>
      <c r="B2550"/>
      <c r="C2550"/>
    </row>
    <row r="2551" spans="1:3" x14ac:dyDescent="0.2">
      <c r="A2551" s="24"/>
      <c r="B2551"/>
      <c r="C2551"/>
    </row>
    <row r="2552" spans="1:3" x14ac:dyDescent="0.2">
      <c r="A2552" s="24"/>
      <c r="B2552"/>
      <c r="C2552"/>
    </row>
    <row r="2553" spans="1:3" x14ac:dyDescent="0.2">
      <c r="A2553" s="24"/>
      <c r="B2553"/>
      <c r="C2553"/>
    </row>
    <row r="2554" spans="1:3" x14ac:dyDescent="0.2">
      <c r="A2554" s="24"/>
      <c r="B2554"/>
      <c r="C2554"/>
    </row>
    <row r="2555" spans="1:3" x14ac:dyDescent="0.2">
      <c r="A2555" s="24"/>
      <c r="B2555"/>
      <c r="C2555"/>
    </row>
    <row r="2556" spans="1:3" x14ac:dyDescent="0.2">
      <c r="A2556" s="24"/>
      <c r="B2556"/>
      <c r="C2556"/>
    </row>
    <row r="2557" spans="1:3" x14ac:dyDescent="0.2">
      <c r="A2557" s="24"/>
      <c r="B2557"/>
      <c r="C2557"/>
    </row>
    <row r="2558" spans="1:3" x14ac:dyDescent="0.2">
      <c r="A2558" s="24"/>
      <c r="B2558"/>
      <c r="C2558"/>
    </row>
    <row r="2559" spans="1:3" x14ac:dyDescent="0.2">
      <c r="A2559" s="24"/>
      <c r="B2559"/>
      <c r="C2559"/>
    </row>
    <row r="2560" spans="1:3" x14ac:dyDescent="0.2">
      <c r="A2560" s="24"/>
      <c r="B2560"/>
      <c r="C2560"/>
    </row>
    <row r="2561" spans="1:3" x14ac:dyDescent="0.2">
      <c r="A2561" s="24"/>
      <c r="B2561"/>
      <c r="C2561"/>
    </row>
    <row r="2562" spans="1:3" x14ac:dyDescent="0.2">
      <c r="A2562" s="24"/>
      <c r="B2562"/>
      <c r="C2562"/>
    </row>
    <row r="2563" spans="1:3" x14ac:dyDescent="0.2">
      <c r="A2563" s="24"/>
      <c r="B2563"/>
      <c r="C2563"/>
    </row>
    <row r="2564" spans="1:3" x14ac:dyDescent="0.2">
      <c r="A2564" s="24"/>
      <c r="B2564"/>
      <c r="C2564"/>
    </row>
    <row r="2565" spans="1:3" x14ac:dyDescent="0.2">
      <c r="A2565" s="24"/>
      <c r="B2565"/>
      <c r="C2565"/>
    </row>
    <row r="2566" spans="1:3" x14ac:dyDescent="0.2">
      <c r="A2566" s="24"/>
      <c r="B2566"/>
      <c r="C2566"/>
    </row>
    <row r="2567" spans="1:3" x14ac:dyDescent="0.2">
      <c r="A2567" s="24"/>
      <c r="B2567"/>
      <c r="C2567"/>
    </row>
    <row r="2568" spans="1:3" x14ac:dyDescent="0.2">
      <c r="A2568" s="24"/>
      <c r="B2568"/>
      <c r="C2568"/>
    </row>
    <row r="2569" spans="1:3" x14ac:dyDescent="0.2">
      <c r="A2569" s="24"/>
      <c r="B2569"/>
      <c r="C2569"/>
    </row>
    <row r="2570" spans="1:3" x14ac:dyDescent="0.2">
      <c r="A2570" s="24"/>
      <c r="B2570"/>
      <c r="C2570"/>
    </row>
    <row r="2571" spans="1:3" x14ac:dyDescent="0.2">
      <c r="A2571" s="24"/>
      <c r="B2571"/>
      <c r="C2571"/>
    </row>
    <row r="2572" spans="1:3" x14ac:dyDescent="0.2">
      <c r="A2572" s="24"/>
      <c r="B2572"/>
      <c r="C2572"/>
    </row>
    <row r="2573" spans="1:3" x14ac:dyDescent="0.2">
      <c r="A2573" s="24"/>
      <c r="B2573"/>
      <c r="C2573"/>
    </row>
    <row r="2574" spans="1:3" x14ac:dyDescent="0.2">
      <c r="A2574" s="24"/>
      <c r="B2574"/>
      <c r="C2574"/>
    </row>
    <row r="2575" spans="1:3" x14ac:dyDescent="0.2">
      <c r="A2575" s="24"/>
      <c r="B2575"/>
      <c r="C2575"/>
    </row>
    <row r="2576" spans="1:3" x14ac:dyDescent="0.2">
      <c r="A2576" s="24"/>
      <c r="B2576"/>
      <c r="C2576"/>
    </row>
    <row r="2577" spans="1:3" x14ac:dyDescent="0.2">
      <c r="A2577" s="24"/>
      <c r="B2577"/>
      <c r="C2577"/>
    </row>
    <row r="2578" spans="1:3" x14ac:dyDescent="0.2">
      <c r="A2578" s="24"/>
      <c r="B2578"/>
      <c r="C2578"/>
    </row>
    <row r="2579" spans="1:3" x14ac:dyDescent="0.2">
      <c r="A2579" s="24"/>
      <c r="B2579"/>
      <c r="C2579"/>
    </row>
    <row r="2580" spans="1:3" x14ac:dyDescent="0.2">
      <c r="A2580" s="24"/>
      <c r="B2580"/>
      <c r="C2580"/>
    </row>
    <row r="2581" spans="1:3" x14ac:dyDescent="0.2">
      <c r="A2581" s="24"/>
      <c r="B2581"/>
      <c r="C2581"/>
    </row>
    <row r="2582" spans="1:3" x14ac:dyDescent="0.2">
      <c r="A2582" s="24"/>
      <c r="B2582"/>
      <c r="C2582"/>
    </row>
    <row r="2583" spans="1:3" x14ac:dyDescent="0.2">
      <c r="A2583" s="24"/>
      <c r="B2583"/>
      <c r="C2583"/>
    </row>
    <row r="2584" spans="1:3" x14ac:dyDescent="0.2">
      <c r="A2584" s="24"/>
      <c r="B2584"/>
      <c r="C2584"/>
    </row>
    <row r="2585" spans="1:3" x14ac:dyDescent="0.2">
      <c r="A2585" s="24"/>
      <c r="B2585"/>
      <c r="C2585"/>
    </row>
    <row r="2586" spans="1:3" x14ac:dyDescent="0.2">
      <c r="A2586" s="24"/>
      <c r="B2586"/>
      <c r="C2586"/>
    </row>
    <row r="2587" spans="1:3" x14ac:dyDescent="0.2">
      <c r="A2587" s="24"/>
      <c r="B2587"/>
      <c r="C2587"/>
    </row>
    <row r="2588" spans="1:3" x14ac:dyDescent="0.2">
      <c r="A2588" s="24"/>
      <c r="B2588"/>
      <c r="C2588"/>
    </row>
    <row r="2589" spans="1:3" x14ac:dyDescent="0.2">
      <c r="A2589" s="24"/>
      <c r="B2589"/>
      <c r="C2589"/>
    </row>
    <row r="2590" spans="1:3" x14ac:dyDescent="0.2">
      <c r="A2590" s="24"/>
      <c r="B2590"/>
      <c r="C2590"/>
    </row>
    <row r="2591" spans="1:3" x14ac:dyDescent="0.2">
      <c r="A2591" s="24"/>
      <c r="B2591"/>
      <c r="C2591"/>
    </row>
    <row r="2592" spans="1:3" x14ac:dyDescent="0.2">
      <c r="A2592" s="24"/>
      <c r="B2592"/>
      <c r="C2592"/>
    </row>
    <row r="2593" spans="1:3" x14ac:dyDescent="0.2">
      <c r="A2593" s="24"/>
      <c r="B2593"/>
      <c r="C2593"/>
    </row>
    <row r="2594" spans="1:3" x14ac:dyDescent="0.2">
      <c r="A2594" s="24"/>
      <c r="B2594"/>
      <c r="C2594"/>
    </row>
    <row r="2595" spans="1:3" x14ac:dyDescent="0.2">
      <c r="A2595" s="24"/>
      <c r="B2595"/>
      <c r="C2595"/>
    </row>
    <row r="2596" spans="1:3" x14ac:dyDescent="0.2">
      <c r="A2596" s="24"/>
      <c r="B2596"/>
      <c r="C2596"/>
    </row>
    <row r="2597" spans="1:3" x14ac:dyDescent="0.2">
      <c r="A2597" s="24"/>
      <c r="B2597"/>
      <c r="C2597"/>
    </row>
    <row r="2598" spans="1:3" x14ac:dyDescent="0.2">
      <c r="A2598" s="24"/>
      <c r="B2598"/>
      <c r="C2598"/>
    </row>
    <row r="2599" spans="1:3" x14ac:dyDescent="0.2">
      <c r="A2599" s="24"/>
      <c r="B2599"/>
      <c r="C2599"/>
    </row>
    <row r="2600" spans="1:3" x14ac:dyDescent="0.2">
      <c r="A2600" s="24"/>
      <c r="B2600"/>
      <c r="C2600"/>
    </row>
    <row r="2601" spans="1:3" x14ac:dyDescent="0.2">
      <c r="A2601" s="24"/>
      <c r="B2601"/>
      <c r="C2601"/>
    </row>
    <row r="2602" spans="1:3" x14ac:dyDescent="0.2">
      <c r="A2602" s="24"/>
      <c r="B2602"/>
      <c r="C2602"/>
    </row>
    <row r="2603" spans="1:3" x14ac:dyDescent="0.2">
      <c r="A2603" s="24"/>
      <c r="B2603"/>
      <c r="C2603"/>
    </row>
    <row r="2604" spans="1:3" x14ac:dyDescent="0.2">
      <c r="A2604" s="24"/>
      <c r="B2604"/>
      <c r="C2604"/>
    </row>
    <row r="2605" spans="1:3" x14ac:dyDescent="0.2">
      <c r="A2605" s="24"/>
      <c r="B2605"/>
      <c r="C2605"/>
    </row>
    <row r="2606" spans="1:3" x14ac:dyDescent="0.2">
      <c r="A2606" s="24"/>
      <c r="B2606"/>
      <c r="C2606"/>
    </row>
    <row r="2607" spans="1:3" x14ac:dyDescent="0.2">
      <c r="A2607" s="24"/>
      <c r="B2607"/>
      <c r="C2607"/>
    </row>
    <row r="2608" spans="1:3" x14ac:dyDescent="0.2">
      <c r="A2608" s="24"/>
      <c r="B2608"/>
      <c r="C2608"/>
    </row>
    <row r="2609" spans="1:3" x14ac:dyDescent="0.2">
      <c r="A2609" s="24"/>
      <c r="B2609"/>
      <c r="C2609"/>
    </row>
    <row r="2610" spans="1:3" x14ac:dyDescent="0.2">
      <c r="A2610" s="24"/>
      <c r="B2610"/>
      <c r="C2610"/>
    </row>
    <row r="2611" spans="1:3" x14ac:dyDescent="0.2">
      <c r="A2611" s="24"/>
      <c r="B2611"/>
      <c r="C2611"/>
    </row>
    <row r="2612" spans="1:3" x14ac:dyDescent="0.2">
      <c r="A2612" s="24"/>
      <c r="B2612"/>
      <c r="C2612"/>
    </row>
    <row r="2613" spans="1:3" x14ac:dyDescent="0.2">
      <c r="A2613" s="24"/>
      <c r="B2613"/>
      <c r="C2613"/>
    </row>
    <row r="2614" spans="1:3" x14ac:dyDescent="0.2">
      <c r="A2614" s="24"/>
      <c r="B2614"/>
      <c r="C2614"/>
    </row>
    <row r="2615" spans="1:3" x14ac:dyDescent="0.2">
      <c r="A2615" s="24"/>
      <c r="B2615"/>
      <c r="C2615"/>
    </row>
    <row r="2616" spans="1:3" x14ac:dyDescent="0.2">
      <c r="A2616" s="24"/>
      <c r="B2616"/>
      <c r="C2616"/>
    </row>
    <row r="2617" spans="1:3" x14ac:dyDescent="0.2">
      <c r="A2617" s="24"/>
      <c r="B2617"/>
      <c r="C2617"/>
    </row>
    <row r="2618" spans="1:3" x14ac:dyDescent="0.2">
      <c r="A2618" s="24"/>
      <c r="B2618"/>
      <c r="C2618"/>
    </row>
    <row r="2619" spans="1:3" x14ac:dyDescent="0.2">
      <c r="A2619" s="24"/>
      <c r="B2619"/>
      <c r="C2619"/>
    </row>
    <row r="2620" spans="1:3" x14ac:dyDescent="0.2">
      <c r="A2620" s="24"/>
      <c r="B2620"/>
      <c r="C2620"/>
    </row>
    <row r="2621" spans="1:3" x14ac:dyDescent="0.2">
      <c r="A2621" s="24"/>
      <c r="B2621"/>
      <c r="C2621"/>
    </row>
    <row r="2622" spans="1:3" x14ac:dyDescent="0.2">
      <c r="A2622" s="24"/>
      <c r="B2622"/>
      <c r="C2622"/>
    </row>
    <row r="2623" spans="1:3" x14ac:dyDescent="0.2">
      <c r="A2623" s="24"/>
      <c r="B2623"/>
      <c r="C2623"/>
    </row>
    <row r="2624" spans="1:3" x14ac:dyDescent="0.2">
      <c r="A2624" s="24"/>
      <c r="B2624"/>
      <c r="C2624"/>
    </row>
    <row r="2625" spans="1:3" x14ac:dyDescent="0.2">
      <c r="A2625" s="24"/>
      <c r="B2625"/>
      <c r="C2625"/>
    </row>
    <row r="2626" spans="1:3" x14ac:dyDescent="0.2">
      <c r="A2626" s="24"/>
      <c r="B2626"/>
      <c r="C2626"/>
    </row>
    <row r="2627" spans="1:3" x14ac:dyDescent="0.2">
      <c r="A2627" s="24"/>
      <c r="B2627"/>
      <c r="C2627"/>
    </row>
    <row r="2628" spans="1:3" x14ac:dyDescent="0.2">
      <c r="A2628" s="24"/>
      <c r="B2628"/>
      <c r="C2628"/>
    </row>
    <row r="2629" spans="1:3" x14ac:dyDescent="0.2">
      <c r="A2629" s="24"/>
      <c r="B2629"/>
      <c r="C2629"/>
    </row>
    <row r="2630" spans="1:3" x14ac:dyDescent="0.2">
      <c r="A2630" s="24"/>
      <c r="B2630"/>
      <c r="C2630"/>
    </row>
    <row r="2631" spans="1:3" x14ac:dyDescent="0.2">
      <c r="A2631" s="24"/>
      <c r="B2631"/>
      <c r="C2631"/>
    </row>
    <row r="2632" spans="1:3" x14ac:dyDescent="0.2">
      <c r="A2632" s="24"/>
      <c r="B2632"/>
      <c r="C2632"/>
    </row>
    <row r="2633" spans="1:3" x14ac:dyDescent="0.2">
      <c r="A2633" s="24"/>
      <c r="B2633"/>
      <c r="C2633"/>
    </row>
    <row r="2634" spans="1:3" x14ac:dyDescent="0.2">
      <c r="A2634" s="24"/>
      <c r="B2634"/>
      <c r="C2634"/>
    </row>
    <row r="2635" spans="1:3" x14ac:dyDescent="0.2">
      <c r="A2635" s="24"/>
      <c r="B2635"/>
      <c r="C2635"/>
    </row>
    <row r="2636" spans="1:3" x14ac:dyDescent="0.2">
      <c r="A2636" s="24"/>
      <c r="B2636"/>
      <c r="C2636"/>
    </row>
    <row r="2637" spans="1:3" x14ac:dyDescent="0.2">
      <c r="A2637" s="24"/>
      <c r="B2637"/>
      <c r="C2637"/>
    </row>
    <row r="2638" spans="1:3" x14ac:dyDescent="0.2">
      <c r="A2638" s="24"/>
      <c r="B2638"/>
      <c r="C2638"/>
    </row>
    <row r="2639" spans="1:3" x14ac:dyDescent="0.2">
      <c r="A2639" s="24"/>
      <c r="B2639"/>
      <c r="C2639"/>
    </row>
    <row r="2640" spans="1:3" x14ac:dyDescent="0.2">
      <c r="A2640" s="24"/>
      <c r="B2640"/>
      <c r="C2640"/>
    </row>
    <row r="2641" spans="1:3" x14ac:dyDescent="0.2">
      <c r="A2641" s="24"/>
      <c r="B2641"/>
      <c r="C2641"/>
    </row>
    <row r="2642" spans="1:3" x14ac:dyDescent="0.2">
      <c r="A2642" s="24"/>
      <c r="B2642"/>
      <c r="C2642"/>
    </row>
    <row r="2643" spans="1:3" x14ac:dyDescent="0.2">
      <c r="A2643" s="24"/>
      <c r="B2643"/>
      <c r="C2643"/>
    </row>
    <row r="2644" spans="1:3" x14ac:dyDescent="0.2">
      <c r="A2644" s="24"/>
      <c r="B2644"/>
      <c r="C2644"/>
    </row>
    <row r="2645" spans="1:3" x14ac:dyDescent="0.2">
      <c r="A2645" s="24"/>
      <c r="B2645"/>
      <c r="C2645"/>
    </row>
    <row r="2646" spans="1:3" x14ac:dyDescent="0.2">
      <c r="A2646" s="24"/>
      <c r="B2646"/>
      <c r="C2646"/>
    </row>
    <row r="2647" spans="1:3" x14ac:dyDescent="0.2">
      <c r="A2647" s="24"/>
      <c r="B2647"/>
      <c r="C2647"/>
    </row>
    <row r="2648" spans="1:3" x14ac:dyDescent="0.2">
      <c r="A2648" s="24"/>
      <c r="B2648"/>
      <c r="C2648"/>
    </row>
    <row r="2649" spans="1:3" x14ac:dyDescent="0.2">
      <c r="A2649" s="24"/>
      <c r="B2649"/>
      <c r="C2649"/>
    </row>
    <row r="2650" spans="1:3" x14ac:dyDescent="0.2">
      <c r="A2650" s="24"/>
      <c r="B2650"/>
      <c r="C2650"/>
    </row>
    <row r="2651" spans="1:3" x14ac:dyDescent="0.2">
      <c r="A2651" s="24"/>
      <c r="B2651"/>
      <c r="C2651"/>
    </row>
    <row r="2652" spans="1:3" x14ac:dyDescent="0.2">
      <c r="A2652" s="24"/>
      <c r="B2652"/>
      <c r="C2652"/>
    </row>
    <row r="2653" spans="1:3" x14ac:dyDescent="0.2">
      <c r="A2653" s="24"/>
      <c r="B2653"/>
      <c r="C2653"/>
    </row>
    <row r="2654" spans="1:3" x14ac:dyDescent="0.2">
      <c r="A2654" s="24"/>
      <c r="B2654"/>
      <c r="C2654"/>
    </row>
    <row r="2655" spans="1:3" x14ac:dyDescent="0.2">
      <c r="A2655" s="24"/>
      <c r="B2655"/>
      <c r="C2655"/>
    </row>
    <row r="2656" spans="1:3" x14ac:dyDescent="0.2">
      <c r="A2656" s="24"/>
      <c r="B2656"/>
      <c r="C2656"/>
    </row>
    <row r="2657" spans="1:3" x14ac:dyDescent="0.2">
      <c r="A2657" s="24"/>
      <c r="B2657"/>
      <c r="C2657"/>
    </row>
    <row r="2658" spans="1:3" x14ac:dyDescent="0.2">
      <c r="A2658" s="24"/>
      <c r="B2658"/>
      <c r="C2658"/>
    </row>
    <row r="2659" spans="1:3" x14ac:dyDescent="0.2">
      <c r="A2659" s="24"/>
      <c r="B2659"/>
      <c r="C2659"/>
    </row>
    <row r="2660" spans="1:3" x14ac:dyDescent="0.2">
      <c r="A2660" s="24"/>
      <c r="B2660"/>
      <c r="C2660"/>
    </row>
    <row r="2661" spans="1:3" x14ac:dyDescent="0.2">
      <c r="A2661" s="24"/>
      <c r="B2661"/>
      <c r="C2661"/>
    </row>
    <row r="2662" spans="1:3" x14ac:dyDescent="0.2">
      <c r="A2662" s="24"/>
      <c r="B2662"/>
      <c r="C2662"/>
    </row>
    <row r="2663" spans="1:3" x14ac:dyDescent="0.2">
      <c r="A2663" s="24"/>
      <c r="B2663"/>
      <c r="C2663"/>
    </row>
    <row r="2664" spans="1:3" x14ac:dyDescent="0.2">
      <c r="A2664" s="24"/>
      <c r="B2664"/>
      <c r="C2664"/>
    </row>
    <row r="2665" spans="1:3" x14ac:dyDescent="0.2">
      <c r="A2665" s="24"/>
      <c r="B2665"/>
      <c r="C2665"/>
    </row>
    <row r="2666" spans="1:3" x14ac:dyDescent="0.2">
      <c r="A2666" s="24"/>
      <c r="B2666"/>
      <c r="C2666"/>
    </row>
    <row r="2667" spans="1:3" x14ac:dyDescent="0.2">
      <c r="A2667" s="24"/>
      <c r="B2667"/>
      <c r="C2667"/>
    </row>
    <row r="2668" spans="1:3" x14ac:dyDescent="0.2">
      <c r="A2668" s="24"/>
      <c r="B2668"/>
      <c r="C2668"/>
    </row>
    <row r="2669" spans="1:3" x14ac:dyDescent="0.2">
      <c r="A2669" s="24"/>
      <c r="B2669"/>
      <c r="C2669"/>
    </row>
    <row r="2670" spans="1:3" x14ac:dyDescent="0.2">
      <c r="A2670" s="24"/>
      <c r="B2670"/>
      <c r="C2670"/>
    </row>
    <row r="2671" spans="1:3" x14ac:dyDescent="0.2">
      <c r="A2671" s="24"/>
      <c r="B2671"/>
      <c r="C2671"/>
    </row>
    <row r="2672" spans="1:3" x14ac:dyDescent="0.2">
      <c r="A2672" s="24"/>
      <c r="B2672"/>
      <c r="C2672"/>
    </row>
    <row r="2673" spans="1:3" x14ac:dyDescent="0.2">
      <c r="A2673" s="24"/>
      <c r="B2673"/>
      <c r="C2673"/>
    </row>
    <row r="2674" spans="1:3" x14ac:dyDescent="0.2">
      <c r="A2674" s="24"/>
      <c r="B2674"/>
      <c r="C2674"/>
    </row>
    <row r="2675" spans="1:3" x14ac:dyDescent="0.2">
      <c r="A2675" s="24"/>
      <c r="B2675"/>
      <c r="C2675"/>
    </row>
    <row r="2676" spans="1:3" x14ac:dyDescent="0.2">
      <c r="A2676" s="24"/>
      <c r="B2676"/>
      <c r="C2676"/>
    </row>
    <row r="2677" spans="1:3" x14ac:dyDescent="0.2">
      <c r="A2677" s="24"/>
      <c r="B2677"/>
      <c r="C2677"/>
    </row>
    <row r="2678" spans="1:3" x14ac:dyDescent="0.2">
      <c r="A2678" s="24"/>
      <c r="B2678"/>
      <c r="C2678"/>
    </row>
    <row r="2679" spans="1:3" x14ac:dyDescent="0.2">
      <c r="A2679" s="24"/>
      <c r="B2679"/>
      <c r="C2679"/>
    </row>
    <row r="2680" spans="1:3" x14ac:dyDescent="0.2">
      <c r="A2680" s="24"/>
      <c r="B2680"/>
      <c r="C2680"/>
    </row>
    <row r="2681" spans="1:3" x14ac:dyDescent="0.2">
      <c r="A2681" s="24"/>
      <c r="B2681"/>
      <c r="C2681"/>
    </row>
    <row r="2682" spans="1:3" x14ac:dyDescent="0.2">
      <c r="A2682" s="24"/>
      <c r="B2682"/>
      <c r="C2682"/>
    </row>
    <row r="2683" spans="1:3" x14ac:dyDescent="0.2">
      <c r="A2683" s="24"/>
      <c r="B2683"/>
      <c r="C2683"/>
    </row>
    <row r="2684" spans="1:3" x14ac:dyDescent="0.2">
      <c r="A2684" s="24"/>
      <c r="B2684"/>
      <c r="C2684"/>
    </row>
    <row r="2685" spans="1:3" x14ac:dyDescent="0.2">
      <c r="A2685" s="24"/>
      <c r="B2685"/>
      <c r="C2685"/>
    </row>
    <row r="2686" spans="1:3" x14ac:dyDescent="0.2">
      <c r="A2686" s="24"/>
      <c r="B2686"/>
      <c r="C2686"/>
    </row>
    <row r="2687" spans="1:3" x14ac:dyDescent="0.2">
      <c r="A2687" s="24"/>
      <c r="B2687"/>
      <c r="C2687"/>
    </row>
    <row r="2688" spans="1:3" x14ac:dyDescent="0.2">
      <c r="A2688" s="24"/>
      <c r="B2688"/>
      <c r="C2688"/>
    </row>
    <row r="2689" spans="1:3" x14ac:dyDescent="0.2">
      <c r="A2689" s="24"/>
      <c r="B2689"/>
      <c r="C2689"/>
    </row>
    <row r="2690" spans="1:3" x14ac:dyDescent="0.2">
      <c r="A2690" s="24"/>
      <c r="B2690"/>
      <c r="C2690"/>
    </row>
    <row r="2691" spans="1:3" x14ac:dyDescent="0.2">
      <c r="A2691" s="24"/>
      <c r="B2691"/>
      <c r="C2691"/>
    </row>
    <row r="2692" spans="1:3" x14ac:dyDescent="0.2">
      <c r="A2692" s="24"/>
      <c r="B2692"/>
      <c r="C2692"/>
    </row>
    <row r="2693" spans="1:3" x14ac:dyDescent="0.2">
      <c r="A2693" s="24"/>
      <c r="B2693"/>
      <c r="C2693"/>
    </row>
    <row r="2694" spans="1:3" x14ac:dyDescent="0.2">
      <c r="A2694" s="24"/>
      <c r="B2694"/>
      <c r="C2694"/>
    </row>
    <row r="2695" spans="1:3" x14ac:dyDescent="0.2">
      <c r="A2695" s="24"/>
      <c r="B2695"/>
      <c r="C2695"/>
    </row>
    <row r="2696" spans="1:3" x14ac:dyDescent="0.2">
      <c r="A2696" s="24"/>
      <c r="B2696"/>
      <c r="C2696"/>
    </row>
    <row r="2697" spans="1:3" x14ac:dyDescent="0.2">
      <c r="A2697" s="24"/>
      <c r="B2697"/>
      <c r="C2697"/>
    </row>
    <row r="2698" spans="1:3" x14ac:dyDescent="0.2">
      <c r="A2698" s="24"/>
      <c r="B2698"/>
      <c r="C2698"/>
    </row>
    <row r="2699" spans="1:3" x14ac:dyDescent="0.2">
      <c r="A2699" s="24"/>
      <c r="B2699"/>
      <c r="C2699"/>
    </row>
    <row r="2700" spans="1:3" x14ac:dyDescent="0.2">
      <c r="A2700" s="24"/>
      <c r="B2700"/>
      <c r="C2700"/>
    </row>
    <row r="2701" spans="1:3" x14ac:dyDescent="0.2">
      <c r="A2701" s="24"/>
      <c r="B2701"/>
      <c r="C2701"/>
    </row>
    <row r="2702" spans="1:3" x14ac:dyDescent="0.2">
      <c r="A2702" s="24"/>
      <c r="B2702"/>
      <c r="C2702"/>
    </row>
    <row r="2703" spans="1:3" x14ac:dyDescent="0.2">
      <c r="A2703" s="24"/>
      <c r="B2703"/>
      <c r="C2703"/>
    </row>
    <row r="2704" spans="1:3" x14ac:dyDescent="0.2">
      <c r="A2704" s="24"/>
      <c r="B2704"/>
      <c r="C2704"/>
    </row>
    <row r="2705" spans="1:3" x14ac:dyDescent="0.2">
      <c r="A2705" s="24"/>
      <c r="B2705"/>
      <c r="C2705"/>
    </row>
    <row r="2706" spans="1:3" x14ac:dyDescent="0.2">
      <c r="A2706" s="24"/>
      <c r="B2706"/>
      <c r="C2706"/>
    </row>
    <row r="2707" spans="1:3" x14ac:dyDescent="0.2">
      <c r="A2707" s="24"/>
      <c r="B2707"/>
      <c r="C2707"/>
    </row>
    <row r="2708" spans="1:3" x14ac:dyDescent="0.2">
      <c r="A2708" s="24"/>
      <c r="B2708"/>
      <c r="C2708"/>
    </row>
    <row r="2709" spans="1:3" x14ac:dyDescent="0.2">
      <c r="A2709" s="24"/>
      <c r="B2709"/>
      <c r="C2709"/>
    </row>
    <row r="2710" spans="1:3" x14ac:dyDescent="0.2">
      <c r="A2710" s="24"/>
      <c r="B2710"/>
      <c r="C2710"/>
    </row>
    <row r="2711" spans="1:3" x14ac:dyDescent="0.2">
      <c r="A2711" s="24"/>
      <c r="B2711"/>
      <c r="C2711"/>
    </row>
    <row r="2712" spans="1:3" x14ac:dyDescent="0.2">
      <c r="A2712" s="24"/>
      <c r="B2712"/>
      <c r="C2712"/>
    </row>
    <row r="2713" spans="1:3" x14ac:dyDescent="0.2">
      <c r="A2713" s="24"/>
      <c r="B2713"/>
      <c r="C2713"/>
    </row>
    <row r="2714" spans="1:3" x14ac:dyDescent="0.2">
      <c r="A2714" s="24"/>
      <c r="B2714"/>
      <c r="C2714"/>
    </row>
    <row r="2715" spans="1:3" x14ac:dyDescent="0.2">
      <c r="A2715" s="24"/>
      <c r="B2715"/>
      <c r="C2715"/>
    </row>
    <row r="2716" spans="1:3" x14ac:dyDescent="0.2">
      <c r="A2716" s="24"/>
      <c r="B2716"/>
      <c r="C2716"/>
    </row>
    <row r="2717" spans="1:3" x14ac:dyDescent="0.2">
      <c r="A2717" s="24"/>
      <c r="B2717"/>
      <c r="C2717"/>
    </row>
    <row r="2718" spans="1:3" x14ac:dyDescent="0.2">
      <c r="A2718" s="24"/>
      <c r="B2718"/>
      <c r="C2718"/>
    </row>
    <row r="2719" spans="1:3" x14ac:dyDescent="0.2">
      <c r="A2719" s="24"/>
      <c r="B2719"/>
      <c r="C2719"/>
    </row>
    <row r="2720" spans="1:3" x14ac:dyDescent="0.2">
      <c r="A2720" s="24"/>
      <c r="B2720"/>
      <c r="C2720"/>
    </row>
    <row r="2721" spans="1:3" x14ac:dyDescent="0.2">
      <c r="A2721" s="24"/>
      <c r="B2721"/>
      <c r="C2721"/>
    </row>
    <row r="2722" spans="1:3" x14ac:dyDescent="0.2">
      <c r="A2722" s="24"/>
      <c r="B2722"/>
      <c r="C2722"/>
    </row>
    <row r="2723" spans="1:3" x14ac:dyDescent="0.2">
      <c r="A2723" s="24"/>
      <c r="B2723"/>
      <c r="C2723"/>
    </row>
    <row r="2724" spans="1:3" x14ac:dyDescent="0.2">
      <c r="A2724" s="24"/>
      <c r="B2724"/>
      <c r="C2724"/>
    </row>
    <row r="2725" spans="1:3" x14ac:dyDescent="0.2">
      <c r="A2725" s="24"/>
      <c r="B2725"/>
      <c r="C2725"/>
    </row>
    <row r="2726" spans="1:3" x14ac:dyDescent="0.2">
      <c r="A2726" s="24"/>
      <c r="B2726"/>
      <c r="C2726"/>
    </row>
    <row r="2727" spans="1:3" x14ac:dyDescent="0.2">
      <c r="A2727" s="24"/>
      <c r="B2727"/>
      <c r="C2727"/>
    </row>
    <row r="2728" spans="1:3" x14ac:dyDescent="0.2">
      <c r="A2728" s="24"/>
      <c r="B2728"/>
      <c r="C2728"/>
    </row>
    <row r="2729" spans="1:3" x14ac:dyDescent="0.2">
      <c r="A2729" s="24"/>
      <c r="B2729"/>
      <c r="C2729"/>
    </row>
    <row r="2730" spans="1:3" x14ac:dyDescent="0.2">
      <c r="A2730" s="24"/>
      <c r="B2730"/>
      <c r="C2730"/>
    </row>
    <row r="2731" spans="1:3" x14ac:dyDescent="0.2">
      <c r="A2731" s="24"/>
      <c r="B2731"/>
      <c r="C2731"/>
    </row>
    <row r="2732" spans="1:3" x14ac:dyDescent="0.2">
      <c r="A2732" s="24"/>
      <c r="B2732"/>
      <c r="C2732"/>
    </row>
    <row r="2733" spans="1:3" x14ac:dyDescent="0.2">
      <c r="A2733" s="24"/>
      <c r="B2733"/>
      <c r="C2733"/>
    </row>
    <row r="2734" spans="1:3" x14ac:dyDescent="0.2">
      <c r="A2734" s="24"/>
      <c r="B2734"/>
      <c r="C2734"/>
    </row>
    <row r="2735" spans="1:3" x14ac:dyDescent="0.2">
      <c r="A2735" s="24"/>
      <c r="B2735"/>
      <c r="C2735"/>
    </row>
    <row r="2736" spans="1:3" x14ac:dyDescent="0.2">
      <c r="A2736" s="24"/>
      <c r="B2736"/>
      <c r="C2736"/>
    </row>
    <row r="2737" spans="1:3" x14ac:dyDescent="0.2">
      <c r="A2737" s="24"/>
      <c r="B2737"/>
      <c r="C2737"/>
    </row>
    <row r="2738" spans="1:3" x14ac:dyDescent="0.2">
      <c r="A2738" s="24"/>
      <c r="B2738"/>
      <c r="C2738"/>
    </row>
    <row r="2739" spans="1:3" x14ac:dyDescent="0.2">
      <c r="A2739" s="24"/>
      <c r="B2739"/>
      <c r="C2739"/>
    </row>
    <row r="2740" spans="1:3" x14ac:dyDescent="0.2">
      <c r="A2740" s="24"/>
      <c r="B2740"/>
      <c r="C2740"/>
    </row>
    <row r="2741" spans="1:3" x14ac:dyDescent="0.2">
      <c r="A2741" s="24"/>
      <c r="B2741"/>
      <c r="C2741"/>
    </row>
    <row r="2742" spans="1:3" x14ac:dyDescent="0.2">
      <c r="A2742" s="24"/>
      <c r="B2742"/>
      <c r="C2742"/>
    </row>
    <row r="2743" spans="1:3" x14ac:dyDescent="0.2">
      <c r="A2743" s="24"/>
      <c r="B2743"/>
      <c r="C2743"/>
    </row>
    <row r="2744" spans="1:3" x14ac:dyDescent="0.2">
      <c r="A2744" s="24"/>
      <c r="B2744"/>
      <c r="C2744"/>
    </row>
    <row r="2745" spans="1:3" x14ac:dyDescent="0.2">
      <c r="A2745" s="24"/>
      <c r="B2745"/>
      <c r="C2745"/>
    </row>
    <row r="2746" spans="1:3" x14ac:dyDescent="0.2">
      <c r="A2746" s="24"/>
      <c r="B2746"/>
      <c r="C2746"/>
    </row>
    <row r="2747" spans="1:3" x14ac:dyDescent="0.2">
      <c r="A2747" s="24"/>
      <c r="B2747"/>
      <c r="C2747"/>
    </row>
    <row r="2748" spans="1:3" x14ac:dyDescent="0.2">
      <c r="A2748" s="24"/>
      <c r="B2748"/>
      <c r="C2748"/>
    </row>
    <row r="2749" spans="1:3" x14ac:dyDescent="0.2">
      <c r="A2749" s="24"/>
      <c r="B2749"/>
      <c r="C2749"/>
    </row>
    <row r="2750" spans="1:3" x14ac:dyDescent="0.2">
      <c r="A2750" s="24"/>
      <c r="B2750"/>
      <c r="C2750"/>
    </row>
    <row r="2751" spans="1:3" x14ac:dyDescent="0.2">
      <c r="A2751" s="24"/>
      <c r="B2751"/>
      <c r="C2751"/>
    </row>
    <row r="2752" spans="1:3" x14ac:dyDescent="0.2">
      <c r="A2752" s="24"/>
      <c r="B2752"/>
      <c r="C2752"/>
    </row>
    <row r="2753" spans="1:3" x14ac:dyDescent="0.2">
      <c r="A2753" s="24"/>
      <c r="B2753"/>
      <c r="C2753"/>
    </row>
    <row r="2754" spans="1:3" x14ac:dyDescent="0.2">
      <c r="A2754" s="24"/>
      <c r="B2754"/>
      <c r="C2754"/>
    </row>
    <row r="2755" spans="1:3" x14ac:dyDescent="0.2">
      <c r="A2755" s="24"/>
      <c r="B2755"/>
      <c r="C2755"/>
    </row>
    <row r="2756" spans="1:3" x14ac:dyDescent="0.2">
      <c r="A2756" s="24"/>
      <c r="B2756"/>
      <c r="C2756"/>
    </row>
    <row r="2757" spans="1:3" x14ac:dyDescent="0.2">
      <c r="A2757" s="24"/>
      <c r="B2757"/>
      <c r="C2757"/>
    </row>
    <row r="2758" spans="1:3" x14ac:dyDescent="0.2">
      <c r="A2758" s="24"/>
      <c r="B2758"/>
      <c r="C2758"/>
    </row>
    <row r="2759" spans="1:3" x14ac:dyDescent="0.2">
      <c r="A2759" s="24"/>
      <c r="B2759"/>
      <c r="C2759"/>
    </row>
    <row r="2760" spans="1:3" x14ac:dyDescent="0.2">
      <c r="A2760" s="24"/>
      <c r="B2760"/>
      <c r="C2760"/>
    </row>
    <row r="2761" spans="1:3" x14ac:dyDescent="0.2">
      <c r="A2761" s="24"/>
      <c r="B2761"/>
      <c r="C2761"/>
    </row>
    <row r="2762" spans="1:3" x14ac:dyDescent="0.2">
      <c r="A2762" s="24"/>
      <c r="B2762"/>
      <c r="C2762"/>
    </row>
    <row r="2763" spans="1:3" x14ac:dyDescent="0.2">
      <c r="A2763" s="24"/>
      <c r="B2763"/>
      <c r="C2763"/>
    </row>
    <row r="2764" spans="1:3" x14ac:dyDescent="0.2">
      <c r="A2764" s="24"/>
      <c r="B2764"/>
      <c r="C2764"/>
    </row>
    <row r="2765" spans="1:3" x14ac:dyDescent="0.2">
      <c r="A2765" s="24"/>
      <c r="B2765"/>
      <c r="C2765"/>
    </row>
    <row r="2766" spans="1:3" x14ac:dyDescent="0.2">
      <c r="A2766" s="24"/>
      <c r="B2766"/>
      <c r="C2766"/>
    </row>
    <row r="2767" spans="1:3" x14ac:dyDescent="0.2">
      <c r="A2767" s="24"/>
      <c r="B2767"/>
      <c r="C2767"/>
    </row>
    <row r="2768" spans="1:3" x14ac:dyDescent="0.2">
      <c r="A2768" s="24"/>
      <c r="B2768"/>
      <c r="C2768"/>
    </row>
    <row r="2769" spans="1:3" x14ac:dyDescent="0.2">
      <c r="A2769" s="24"/>
      <c r="B2769"/>
      <c r="C2769"/>
    </row>
    <row r="2770" spans="1:3" x14ac:dyDescent="0.2">
      <c r="A2770" s="24"/>
      <c r="B2770"/>
      <c r="C2770"/>
    </row>
    <row r="2771" spans="1:3" x14ac:dyDescent="0.2">
      <c r="A2771" s="24"/>
      <c r="B2771"/>
      <c r="C2771"/>
    </row>
    <row r="2772" spans="1:3" x14ac:dyDescent="0.2">
      <c r="A2772" s="24"/>
      <c r="B2772"/>
      <c r="C2772"/>
    </row>
    <row r="2773" spans="1:3" x14ac:dyDescent="0.2">
      <c r="A2773" s="24"/>
      <c r="B2773"/>
      <c r="C2773"/>
    </row>
    <row r="2774" spans="1:3" x14ac:dyDescent="0.2">
      <c r="A2774" s="24"/>
      <c r="B2774"/>
      <c r="C2774"/>
    </row>
    <row r="2775" spans="1:3" x14ac:dyDescent="0.2">
      <c r="A2775" s="24"/>
      <c r="B2775"/>
      <c r="C2775"/>
    </row>
    <row r="2776" spans="1:3" x14ac:dyDescent="0.2">
      <c r="A2776" s="24"/>
      <c r="B2776"/>
      <c r="C2776"/>
    </row>
    <row r="2777" spans="1:3" x14ac:dyDescent="0.2">
      <c r="A2777" s="24"/>
      <c r="B2777"/>
      <c r="C2777"/>
    </row>
    <row r="2778" spans="1:3" x14ac:dyDescent="0.2">
      <c r="A2778" s="24"/>
      <c r="B2778"/>
      <c r="C2778"/>
    </row>
    <row r="2779" spans="1:3" x14ac:dyDescent="0.2">
      <c r="A2779" s="24"/>
      <c r="B2779"/>
      <c r="C2779"/>
    </row>
    <row r="2780" spans="1:3" x14ac:dyDescent="0.2">
      <c r="A2780" s="24"/>
      <c r="B2780"/>
      <c r="C2780"/>
    </row>
    <row r="2781" spans="1:3" x14ac:dyDescent="0.2">
      <c r="A2781" s="24"/>
      <c r="B2781"/>
      <c r="C2781"/>
    </row>
    <row r="2782" spans="1:3" x14ac:dyDescent="0.2">
      <c r="A2782" s="24"/>
      <c r="B2782"/>
      <c r="C2782"/>
    </row>
    <row r="2783" spans="1:3" x14ac:dyDescent="0.2">
      <c r="A2783" s="24"/>
      <c r="B2783"/>
      <c r="C2783"/>
    </row>
    <row r="2784" spans="1:3" x14ac:dyDescent="0.2">
      <c r="A2784" s="24"/>
      <c r="B2784"/>
      <c r="C2784"/>
    </row>
    <row r="2785" spans="1:3" x14ac:dyDescent="0.2">
      <c r="A2785" s="24"/>
      <c r="B2785"/>
      <c r="C2785"/>
    </row>
    <row r="2786" spans="1:3" x14ac:dyDescent="0.2">
      <c r="A2786" s="24"/>
      <c r="B2786"/>
      <c r="C2786"/>
    </row>
    <row r="2787" spans="1:3" x14ac:dyDescent="0.2">
      <c r="A2787" s="24"/>
      <c r="B2787"/>
      <c r="C2787"/>
    </row>
    <row r="2788" spans="1:3" x14ac:dyDescent="0.2">
      <c r="A2788" s="24"/>
      <c r="B2788"/>
      <c r="C2788"/>
    </row>
    <row r="2789" spans="1:3" x14ac:dyDescent="0.2">
      <c r="A2789" s="24"/>
      <c r="B2789"/>
      <c r="C2789"/>
    </row>
    <row r="2790" spans="1:3" x14ac:dyDescent="0.2">
      <c r="A2790" s="24"/>
      <c r="B2790"/>
      <c r="C2790"/>
    </row>
    <row r="2791" spans="1:3" x14ac:dyDescent="0.2">
      <c r="A2791" s="24"/>
      <c r="B2791"/>
      <c r="C2791"/>
    </row>
    <row r="2792" spans="1:3" x14ac:dyDescent="0.2">
      <c r="A2792" s="24"/>
      <c r="B2792"/>
      <c r="C2792"/>
    </row>
    <row r="2793" spans="1:3" x14ac:dyDescent="0.2">
      <c r="A2793" s="24"/>
      <c r="B2793"/>
      <c r="C2793"/>
    </row>
    <row r="2794" spans="1:3" x14ac:dyDescent="0.2">
      <c r="A2794" s="24"/>
      <c r="B2794"/>
      <c r="C2794"/>
    </row>
    <row r="2795" spans="1:3" x14ac:dyDescent="0.2">
      <c r="A2795" s="24"/>
      <c r="B2795"/>
      <c r="C2795"/>
    </row>
    <row r="2796" spans="1:3" x14ac:dyDescent="0.2">
      <c r="A2796" s="24"/>
      <c r="B2796"/>
      <c r="C2796"/>
    </row>
    <row r="2797" spans="1:3" x14ac:dyDescent="0.2">
      <c r="A2797" s="24"/>
      <c r="B2797"/>
      <c r="C2797"/>
    </row>
    <row r="2798" spans="1:3" x14ac:dyDescent="0.2">
      <c r="A2798" s="24"/>
      <c r="B2798"/>
      <c r="C2798"/>
    </row>
    <row r="2799" spans="1:3" x14ac:dyDescent="0.2">
      <c r="A2799" s="24"/>
      <c r="B2799"/>
      <c r="C2799"/>
    </row>
    <row r="2800" spans="1:3" x14ac:dyDescent="0.2">
      <c r="A2800" s="24"/>
      <c r="B2800"/>
      <c r="C2800"/>
    </row>
    <row r="2801" spans="1:3" x14ac:dyDescent="0.2">
      <c r="A2801" s="24"/>
      <c r="B2801"/>
      <c r="C2801"/>
    </row>
    <row r="2802" spans="1:3" x14ac:dyDescent="0.2">
      <c r="A2802" s="24"/>
      <c r="B2802"/>
      <c r="C2802"/>
    </row>
    <row r="2803" spans="1:3" x14ac:dyDescent="0.2">
      <c r="A2803" s="24"/>
      <c r="B2803"/>
      <c r="C2803"/>
    </row>
    <row r="2804" spans="1:3" x14ac:dyDescent="0.2">
      <c r="A2804" s="24"/>
      <c r="B2804"/>
      <c r="C2804"/>
    </row>
    <row r="2805" spans="1:3" x14ac:dyDescent="0.2">
      <c r="A2805" s="24"/>
      <c r="B2805"/>
      <c r="C2805"/>
    </row>
    <row r="2806" spans="1:3" x14ac:dyDescent="0.2">
      <c r="A2806" s="24"/>
      <c r="B2806"/>
      <c r="C2806"/>
    </row>
    <row r="2807" spans="1:3" x14ac:dyDescent="0.2">
      <c r="A2807" s="24"/>
      <c r="B2807"/>
      <c r="C2807"/>
    </row>
    <row r="2808" spans="1:3" x14ac:dyDescent="0.2">
      <c r="A2808" s="24"/>
      <c r="B2808"/>
      <c r="C2808"/>
    </row>
    <row r="2809" spans="1:3" x14ac:dyDescent="0.2">
      <c r="A2809" s="24"/>
      <c r="B2809"/>
      <c r="C2809"/>
    </row>
    <row r="2810" spans="1:3" x14ac:dyDescent="0.2">
      <c r="A2810" s="24"/>
      <c r="B2810"/>
      <c r="C2810"/>
    </row>
    <row r="2811" spans="1:3" x14ac:dyDescent="0.2">
      <c r="A2811" s="24"/>
      <c r="B2811"/>
      <c r="C2811"/>
    </row>
    <row r="2812" spans="1:3" x14ac:dyDescent="0.2">
      <c r="A2812" s="24"/>
      <c r="B2812"/>
      <c r="C2812"/>
    </row>
    <row r="2813" spans="1:3" x14ac:dyDescent="0.2">
      <c r="A2813" s="24"/>
      <c r="B2813"/>
      <c r="C2813"/>
    </row>
    <row r="2814" spans="1:3" x14ac:dyDescent="0.2">
      <c r="A2814" s="24"/>
      <c r="B2814"/>
      <c r="C2814"/>
    </row>
    <row r="2815" spans="1:3" x14ac:dyDescent="0.2">
      <c r="A2815" s="24"/>
      <c r="B2815"/>
      <c r="C2815"/>
    </row>
    <row r="2816" spans="1:3" x14ac:dyDescent="0.2">
      <c r="A2816" s="24"/>
      <c r="B2816"/>
      <c r="C2816"/>
    </row>
    <row r="2817" spans="1:3" x14ac:dyDescent="0.2">
      <c r="A2817" s="24"/>
      <c r="B2817"/>
      <c r="C2817"/>
    </row>
    <row r="2818" spans="1:3" x14ac:dyDescent="0.2">
      <c r="A2818" s="24"/>
      <c r="B2818"/>
      <c r="C2818"/>
    </row>
    <row r="2819" spans="1:3" x14ac:dyDescent="0.2">
      <c r="A2819" s="24"/>
      <c r="B2819"/>
      <c r="C2819"/>
    </row>
    <row r="2820" spans="1:3" x14ac:dyDescent="0.2">
      <c r="A2820" s="24"/>
      <c r="B2820"/>
      <c r="C2820"/>
    </row>
    <row r="2821" spans="1:3" x14ac:dyDescent="0.2">
      <c r="A2821" s="24"/>
      <c r="B2821"/>
      <c r="C2821"/>
    </row>
    <row r="2822" spans="1:3" x14ac:dyDescent="0.2">
      <c r="A2822" s="24"/>
      <c r="B2822"/>
      <c r="C2822"/>
    </row>
    <row r="2823" spans="1:3" x14ac:dyDescent="0.2">
      <c r="A2823" s="24"/>
      <c r="B2823"/>
      <c r="C2823"/>
    </row>
    <row r="2824" spans="1:3" x14ac:dyDescent="0.2">
      <c r="A2824" s="24"/>
      <c r="B2824"/>
      <c r="C2824"/>
    </row>
    <row r="2825" spans="1:3" x14ac:dyDescent="0.2">
      <c r="A2825" s="24"/>
      <c r="B2825"/>
      <c r="C2825"/>
    </row>
    <row r="2826" spans="1:3" x14ac:dyDescent="0.2">
      <c r="A2826" s="24"/>
      <c r="B2826"/>
      <c r="C2826"/>
    </row>
    <row r="2827" spans="1:3" x14ac:dyDescent="0.2">
      <c r="A2827" s="24"/>
      <c r="B2827"/>
      <c r="C2827"/>
    </row>
    <row r="2828" spans="1:3" x14ac:dyDescent="0.2">
      <c r="A2828" s="24"/>
      <c r="B2828"/>
      <c r="C2828"/>
    </row>
    <row r="2829" spans="1:3" x14ac:dyDescent="0.2">
      <c r="A2829" s="24"/>
      <c r="B2829"/>
      <c r="C2829"/>
    </row>
    <row r="2830" spans="1:3" x14ac:dyDescent="0.2">
      <c r="A2830" s="24"/>
      <c r="B2830"/>
      <c r="C2830"/>
    </row>
    <row r="2831" spans="1:3" x14ac:dyDescent="0.2">
      <c r="A2831" s="24"/>
      <c r="B2831"/>
      <c r="C2831"/>
    </row>
    <row r="2832" spans="1:3" x14ac:dyDescent="0.2">
      <c r="A2832" s="24"/>
      <c r="B2832"/>
      <c r="C2832"/>
    </row>
    <row r="2833" spans="1:3" x14ac:dyDescent="0.2">
      <c r="A2833" s="24"/>
      <c r="B2833"/>
      <c r="C2833"/>
    </row>
    <row r="2834" spans="1:3" x14ac:dyDescent="0.2">
      <c r="A2834" s="24"/>
      <c r="B2834"/>
      <c r="C2834"/>
    </row>
    <row r="2835" spans="1:3" x14ac:dyDescent="0.2">
      <c r="A2835" s="24"/>
      <c r="B2835"/>
      <c r="C2835"/>
    </row>
    <row r="2836" spans="1:3" x14ac:dyDescent="0.2">
      <c r="A2836" s="24"/>
      <c r="B2836"/>
      <c r="C2836"/>
    </row>
    <row r="2837" spans="1:3" x14ac:dyDescent="0.2">
      <c r="A2837" s="24"/>
      <c r="B2837"/>
      <c r="C2837"/>
    </row>
    <row r="2838" spans="1:3" x14ac:dyDescent="0.2">
      <c r="A2838" s="24"/>
      <c r="B2838"/>
      <c r="C2838"/>
    </row>
    <row r="2839" spans="1:3" x14ac:dyDescent="0.2">
      <c r="A2839" s="24"/>
      <c r="B2839"/>
      <c r="C2839"/>
    </row>
    <row r="2840" spans="1:3" x14ac:dyDescent="0.2">
      <c r="A2840" s="24"/>
      <c r="B2840"/>
      <c r="C2840"/>
    </row>
    <row r="2841" spans="1:3" x14ac:dyDescent="0.2">
      <c r="A2841" s="24"/>
      <c r="B2841"/>
      <c r="C2841"/>
    </row>
    <row r="2842" spans="1:3" x14ac:dyDescent="0.2">
      <c r="A2842" s="24"/>
      <c r="B2842"/>
      <c r="C2842"/>
    </row>
    <row r="2843" spans="1:3" x14ac:dyDescent="0.2">
      <c r="A2843" s="24"/>
      <c r="B2843"/>
      <c r="C2843"/>
    </row>
    <row r="2844" spans="1:3" x14ac:dyDescent="0.2">
      <c r="A2844" s="24"/>
      <c r="B2844"/>
      <c r="C2844"/>
    </row>
    <row r="2845" spans="1:3" x14ac:dyDescent="0.2">
      <c r="A2845" s="24"/>
      <c r="B2845"/>
      <c r="C2845"/>
    </row>
    <row r="2846" spans="1:3" x14ac:dyDescent="0.2">
      <c r="A2846" s="24"/>
      <c r="B2846"/>
      <c r="C2846"/>
    </row>
    <row r="2847" spans="1:3" x14ac:dyDescent="0.2">
      <c r="A2847" s="24"/>
      <c r="B2847"/>
      <c r="C2847"/>
    </row>
    <row r="2848" spans="1:3" x14ac:dyDescent="0.2">
      <c r="A2848" s="24"/>
      <c r="B2848"/>
      <c r="C2848"/>
    </row>
    <row r="2849" spans="1:3" x14ac:dyDescent="0.2">
      <c r="A2849" s="24"/>
      <c r="B2849"/>
      <c r="C2849"/>
    </row>
    <row r="2850" spans="1:3" x14ac:dyDescent="0.2">
      <c r="A2850" s="24"/>
      <c r="B2850"/>
      <c r="C2850"/>
    </row>
    <row r="2851" spans="1:3" x14ac:dyDescent="0.2">
      <c r="A2851" s="24"/>
      <c r="B2851"/>
      <c r="C2851"/>
    </row>
    <row r="2852" spans="1:3" x14ac:dyDescent="0.2">
      <c r="A2852" s="24"/>
      <c r="B2852"/>
      <c r="C2852"/>
    </row>
    <row r="2853" spans="1:3" x14ac:dyDescent="0.2">
      <c r="A2853" s="24"/>
      <c r="B2853"/>
      <c r="C2853"/>
    </row>
    <row r="2854" spans="1:3" x14ac:dyDescent="0.2">
      <c r="A2854" s="24"/>
      <c r="B2854"/>
      <c r="C2854"/>
    </row>
    <row r="2855" spans="1:3" x14ac:dyDescent="0.2">
      <c r="A2855" s="24"/>
      <c r="B2855"/>
      <c r="C2855"/>
    </row>
    <row r="2856" spans="1:3" x14ac:dyDescent="0.2">
      <c r="A2856" s="24"/>
      <c r="B2856"/>
      <c r="C2856"/>
    </row>
    <row r="2857" spans="1:3" x14ac:dyDescent="0.2">
      <c r="A2857" s="24"/>
      <c r="B2857"/>
      <c r="C2857"/>
    </row>
    <row r="2858" spans="1:3" x14ac:dyDescent="0.2">
      <c r="A2858" s="24"/>
      <c r="B2858"/>
      <c r="C2858"/>
    </row>
    <row r="2859" spans="1:3" x14ac:dyDescent="0.2">
      <c r="A2859" s="24"/>
      <c r="B2859"/>
      <c r="C2859"/>
    </row>
    <row r="2860" spans="1:3" x14ac:dyDescent="0.2">
      <c r="A2860" s="24"/>
      <c r="B2860"/>
      <c r="C2860"/>
    </row>
    <row r="2861" spans="1:3" x14ac:dyDescent="0.2">
      <c r="A2861" s="24"/>
      <c r="B2861"/>
      <c r="C2861"/>
    </row>
    <row r="2862" spans="1:3" x14ac:dyDescent="0.2">
      <c r="A2862" s="24"/>
      <c r="B2862"/>
      <c r="C2862"/>
    </row>
    <row r="2863" spans="1:3" x14ac:dyDescent="0.2">
      <c r="A2863" s="24"/>
      <c r="B2863"/>
      <c r="C2863"/>
    </row>
    <row r="2864" spans="1:3" x14ac:dyDescent="0.2">
      <c r="A2864" s="24"/>
      <c r="B2864"/>
      <c r="C2864"/>
    </row>
    <row r="2865" spans="1:3" x14ac:dyDescent="0.2">
      <c r="A2865" s="24"/>
      <c r="B2865"/>
      <c r="C2865"/>
    </row>
    <row r="2866" spans="1:3" x14ac:dyDescent="0.2">
      <c r="A2866" s="24"/>
      <c r="B2866"/>
      <c r="C2866"/>
    </row>
    <row r="2867" spans="1:3" x14ac:dyDescent="0.2">
      <c r="A2867" s="24"/>
      <c r="B2867"/>
      <c r="C2867"/>
    </row>
    <row r="2868" spans="1:3" x14ac:dyDescent="0.2">
      <c r="A2868" s="24"/>
      <c r="B2868"/>
      <c r="C2868"/>
    </row>
    <row r="2869" spans="1:3" x14ac:dyDescent="0.2">
      <c r="A2869" s="24"/>
      <c r="B2869"/>
      <c r="C2869"/>
    </row>
    <row r="2870" spans="1:3" x14ac:dyDescent="0.2">
      <c r="A2870" s="24"/>
      <c r="B2870"/>
      <c r="C2870"/>
    </row>
    <row r="2871" spans="1:3" x14ac:dyDescent="0.2">
      <c r="A2871" s="24"/>
      <c r="B2871"/>
      <c r="C2871"/>
    </row>
    <row r="2872" spans="1:3" x14ac:dyDescent="0.2">
      <c r="A2872" s="24"/>
      <c r="B2872"/>
      <c r="C2872"/>
    </row>
    <row r="2873" spans="1:3" x14ac:dyDescent="0.2">
      <c r="A2873" s="24"/>
      <c r="B2873"/>
      <c r="C2873"/>
    </row>
    <row r="2874" spans="1:3" x14ac:dyDescent="0.2">
      <c r="A2874" s="24"/>
      <c r="B2874"/>
      <c r="C2874"/>
    </row>
    <row r="2875" spans="1:3" x14ac:dyDescent="0.2">
      <c r="A2875" s="24"/>
      <c r="B2875"/>
      <c r="C2875"/>
    </row>
    <row r="2876" spans="1:3" x14ac:dyDescent="0.2">
      <c r="A2876" s="24"/>
      <c r="B2876"/>
      <c r="C2876"/>
    </row>
    <row r="2877" spans="1:3" x14ac:dyDescent="0.2">
      <c r="A2877" s="24"/>
      <c r="B2877"/>
      <c r="C2877"/>
    </row>
    <row r="2878" spans="1:3" x14ac:dyDescent="0.2">
      <c r="A2878" s="24"/>
      <c r="B2878"/>
      <c r="C2878"/>
    </row>
    <row r="2879" spans="1:3" x14ac:dyDescent="0.2">
      <c r="A2879" s="24"/>
      <c r="B2879"/>
      <c r="C2879"/>
    </row>
    <row r="2880" spans="1:3" x14ac:dyDescent="0.2">
      <c r="A2880" s="24"/>
      <c r="B2880"/>
      <c r="C2880"/>
    </row>
    <row r="2881" spans="1:3" x14ac:dyDescent="0.2">
      <c r="A2881" s="24"/>
      <c r="B2881"/>
      <c r="C2881"/>
    </row>
    <row r="2882" spans="1:3" x14ac:dyDescent="0.2">
      <c r="A2882" s="24"/>
      <c r="B2882"/>
      <c r="C2882"/>
    </row>
    <row r="2883" spans="1:3" x14ac:dyDescent="0.2">
      <c r="A2883" s="24"/>
      <c r="B2883"/>
      <c r="C2883"/>
    </row>
    <row r="2884" spans="1:3" x14ac:dyDescent="0.2">
      <c r="A2884" s="24"/>
      <c r="B2884"/>
      <c r="C2884"/>
    </row>
    <row r="2885" spans="1:3" x14ac:dyDescent="0.2">
      <c r="A2885" s="24"/>
      <c r="B2885"/>
      <c r="C2885"/>
    </row>
    <row r="2886" spans="1:3" x14ac:dyDescent="0.2">
      <c r="A2886" s="24"/>
      <c r="B2886"/>
      <c r="C2886"/>
    </row>
    <row r="2887" spans="1:3" x14ac:dyDescent="0.2">
      <c r="A2887" s="24"/>
      <c r="B2887"/>
      <c r="C2887"/>
    </row>
    <row r="2888" spans="1:3" x14ac:dyDescent="0.2">
      <c r="A2888" s="24"/>
      <c r="B2888"/>
      <c r="C2888"/>
    </row>
    <row r="2889" spans="1:3" x14ac:dyDescent="0.2">
      <c r="A2889" s="24"/>
      <c r="B2889"/>
      <c r="C2889"/>
    </row>
    <row r="2890" spans="1:3" x14ac:dyDescent="0.2">
      <c r="A2890" s="24"/>
      <c r="B2890"/>
      <c r="C2890"/>
    </row>
    <row r="2891" spans="1:3" x14ac:dyDescent="0.2">
      <c r="A2891" s="24"/>
      <c r="B2891"/>
      <c r="C2891"/>
    </row>
    <row r="2892" spans="1:3" x14ac:dyDescent="0.2">
      <c r="A2892" s="24"/>
      <c r="B2892"/>
      <c r="C2892"/>
    </row>
    <row r="2893" spans="1:3" x14ac:dyDescent="0.2">
      <c r="A2893" s="24"/>
      <c r="B2893"/>
      <c r="C2893"/>
    </row>
    <row r="2894" spans="1:3" x14ac:dyDescent="0.2">
      <c r="A2894" s="24"/>
      <c r="B2894"/>
      <c r="C2894"/>
    </row>
    <row r="2895" spans="1:3" x14ac:dyDescent="0.2">
      <c r="A2895" s="24"/>
      <c r="B2895"/>
      <c r="C2895"/>
    </row>
    <row r="2896" spans="1:3" x14ac:dyDescent="0.2">
      <c r="A2896" s="24"/>
      <c r="B2896"/>
      <c r="C2896"/>
    </row>
    <row r="2897" spans="1:3" x14ac:dyDescent="0.2">
      <c r="A2897" s="24"/>
      <c r="B2897"/>
      <c r="C2897"/>
    </row>
    <row r="2898" spans="1:3" x14ac:dyDescent="0.2">
      <c r="A2898" s="24"/>
      <c r="B2898"/>
      <c r="C2898"/>
    </row>
    <row r="2899" spans="1:3" x14ac:dyDescent="0.2">
      <c r="A2899" s="24"/>
      <c r="B2899"/>
      <c r="C2899"/>
    </row>
    <row r="2900" spans="1:3" x14ac:dyDescent="0.2">
      <c r="A2900" s="24"/>
      <c r="B2900"/>
      <c r="C2900"/>
    </row>
    <row r="2901" spans="1:3" x14ac:dyDescent="0.2">
      <c r="A2901" s="24"/>
      <c r="B2901"/>
      <c r="C2901"/>
    </row>
    <row r="2902" spans="1:3" x14ac:dyDescent="0.2">
      <c r="A2902" s="24"/>
      <c r="B2902"/>
      <c r="C2902"/>
    </row>
    <row r="2903" spans="1:3" x14ac:dyDescent="0.2">
      <c r="A2903" s="24"/>
      <c r="B2903"/>
      <c r="C2903"/>
    </row>
    <row r="2904" spans="1:3" x14ac:dyDescent="0.2">
      <c r="A2904" s="24"/>
      <c r="B2904"/>
      <c r="C2904"/>
    </row>
    <row r="2905" spans="1:3" x14ac:dyDescent="0.2">
      <c r="A2905" s="24"/>
      <c r="B2905"/>
      <c r="C2905"/>
    </row>
    <row r="2906" spans="1:3" x14ac:dyDescent="0.2">
      <c r="A2906" s="24"/>
      <c r="B2906"/>
      <c r="C2906"/>
    </row>
    <row r="2907" spans="1:3" x14ac:dyDescent="0.2">
      <c r="A2907" s="24"/>
      <c r="B2907"/>
      <c r="C2907"/>
    </row>
    <row r="2908" spans="1:3" x14ac:dyDescent="0.2">
      <c r="A2908" s="24"/>
      <c r="B2908"/>
      <c r="C2908"/>
    </row>
    <row r="2909" spans="1:3" x14ac:dyDescent="0.2">
      <c r="A2909" s="24"/>
      <c r="B2909"/>
      <c r="C2909"/>
    </row>
    <row r="2910" spans="1:3" x14ac:dyDescent="0.2">
      <c r="A2910" s="24"/>
      <c r="B2910"/>
      <c r="C2910"/>
    </row>
    <row r="2911" spans="1:3" x14ac:dyDescent="0.2">
      <c r="A2911" s="24"/>
      <c r="B2911"/>
      <c r="C2911"/>
    </row>
    <row r="2912" spans="1:3" x14ac:dyDescent="0.2">
      <c r="A2912" s="24"/>
      <c r="B2912"/>
      <c r="C2912"/>
    </row>
    <row r="2913" spans="1:3" x14ac:dyDescent="0.2">
      <c r="A2913" s="24"/>
      <c r="B2913"/>
      <c r="C2913"/>
    </row>
    <row r="2914" spans="1:3" x14ac:dyDescent="0.2">
      <c r="A2914" s="24"/>
      <c r="B2914"/>
      <c r="C2914"/>
    </row>
    <row r="2915" spans="1:3" x14ac:dyDescent="0.2">
      <c r="A2915" s="24"/>
      <c r="B2915"/>
      <c r="C2915"/>
    </row>
    <row r="2916" spans="1:3" x14ac:dyDescent="0.2">
      <c r="A2916" s="24"/>
      <c r="B2916"/>
      <c r="C2916"/>
    </row>
    <row r="2917" spans="1:3" x14ac:dyDescent="0.2">
      <c r="A2917" s="24"/>
      <c r="B2917"/>
      <c r="C2917"/>
    </row>
    <row r="2918" spans="1:3" x14ac:dyDescent="0.2">
      <c r="A2918" s="24"/>
      <c r="B2918"/>
      <c r="C2918"/>
    </row>
    <row r="2919" spans="1:3" x14ac:dyDescent="0.2">
      <c r="A2919" s="24"/>
      <c r="B2919"/>
      <c r="C2919"/>
    </row>
    <row r="2920" spans="1:3" x14ac:dyDescent="0.2">
      <c r="A2920" s="24"/>
      <c r="B2920"/>
      <c r="C2920"/>
    </row>
    <row r="2921" spans="1:3" x14ac:dyDescent="0.2">
      <c r="A2921" s="24"/>
      <c r="B2921"/>
      <c r="C2921"/>
    </row>
    <row r="2922" spans="1:3" x14ac:dyDescent="0.2">
      <c r="A2922" s="24"/>
      <c r="B2922"/>
      <c r="C2922"/>
    </row>
    <row r="2923" spans="1:3" x14ac:dyDescent="0.2">
      <c r="A2923" s="24"/>
      <c r="B2923"/>
      <c r="C2923"/>
    </row>
    <row r="2924" spans="1:3" x14ac:dyDescent="0.2">
      <c r="A2924" s="24"/>
      <c r="B2924"/>
      <c r="C2924"/>
    </row>
    <row r="2925" spans="1:3" x14ac:dyDescent="0.2">
      <c r="A2925" s="24"/>
      <c r="B2925"/>
      <c r="C2925"/>
    </row>
    <row r="2926" spans="1:3" x14ac:dyDescent="0.2">
      <c r="A2926" s="24"/>
      <c r="B2926"/>
      <c r="C2926"/>
    </row>
    <row r="2927" spans="1:3" x14ac:dyDescent="0.2">
      <c r="A2927" s="24"/>
      <c r="B2927"/>
      <c r="C2927"/>
    </row>
    <row r="2928" spans="1:3" x14ac:dyDescent="0.2">
      <c r="A2928" s="24"/>
      <c r="B2928"/>
      <c r="C2928"/>
    </row>
    <row r="2929" spans="1:3" x14ac:dyDescent="0.2">
      <c r="A2929" s="24"/>
      <c r="B2929"/>
      <c r="C2929"/>
    </row>
    <row r="2930" spans="1:3" x14ac:dyDescent="0.2">
      <c r="A2930" s="24"/>
      <c r="B2930"/>
      <c r="C2930"/>
    </row>
    <row r="2931" spans="1:3" x14ac:dyDescent="0.2">
      <c r="A2931" s="24"/>
      <c r="B2931"/>
      <c r="C2931"/>
    </row>
    <row r="2932" spans="1:3" x14ac:dyDescent="0.2">
      <c r="A2932" s="24"/>
      <c r="B2932"/>
      <c r="C2932"/>
    </row>
    <row r="2933" spans="1:3" x14ac:dyDescent="0.2">
      <c r="A2933" s="24"/>
      <c r="B2933"/>
      <c r="C2933"/>
    </row>
    <row r="2934" spans="1:3" x14ac:dyDescent="0.2">
      <c r="A2934" s="24"/>
      <c r="B2934"/>
      <c r="C2934"/>
    </row>
    <row r="2935" spans="1:3" x14ac:dyDescent="0.2">
      <c r="A2935" s="24"/>
      <c r="B2935"/>
      <c r="C2935"/>
    </row>
    <row r="2936" spans="1:3" x14ac:dyDescent="0.2">
      <c r="A2936" s="24"/>
      <c r="B2936"/>
      <c r="C2936"/>
    </row>
    <row r="2937" spans="1:3" x14ac:dyDescent="0.2">
      <c r="A2937" s="24"/>
      <c r="B2937"/>
      <c r="C2937"/>
    </row>
    <row r="2938" spans="1:3" x14ac:dyDescent="0.2">
      <c r="A2938" s="24"/>
      <c r="B2938"/>
      <c r="C2938"/>
    </row>
    <row r="2939" spans="1:3" x14ac:dyDescent="0.2">
      <c r="A2939" s="24"/>
      <c r="B2939"/>
      <c r="C2939"/>
    </row>
    <row r="2940" spans="1:3" x14ac:dyDescent="0.2">
      <c r="A2940" s="24"/>
      <c r="B2940"/>
      <c r="C2940"/>
    </row>
    <row r="2941" spans="1:3" x14ac:dyDescent="0.2">
      <c r="A2941" s="24"/>
      <c r="B2941"/>
      <c r="C2941"/>
    </row>
    <row r="2942" spans="1:3" x14ac:dyDescent="0.2">
      <c r="A2942" s="24"/>
      <c r="B2942"/>
      <c r="C2942"/>
    </row>
    <row r="2943" spans="1:3" x14ac:dyDescent="0.2">
      <c r="A2943" s="24"/>
      <c r="B2943"/>
      <c r="C2943"/>
    </row>
    <row r="2944" spans="1:3" x14ac:dyDescent="0.2">
      <c r="A2944" s="24"/>
      <c r="B2944"/>
      <c r="C2944"/>
    </row>
    <row r="2945" spans="1:3" x14ac:dyDescent="0.2">
      <c r="A2945" s="24"/>
      <c r="B2945"/>
      <c r="C2945"/>
    </row>
    <row r="2946" spans="1:3" x14ac:dyDescent="0.2">
      <c r="A2946" s="24"/>
      <c r="B2946"/>
      <c r="C2946"/>
    </row>
    <row r="2947" spans="1:3" x14ac:dyDescent="0.2">
      <c r="A2947" s="24"/>
      <c r="B2947"/>
      <c r="C2947"/>
    </row>
    <row r="2948" spans="1:3" x14ac:dyDescent="0.2">
      <c r="A2948" s="24"/>
      <c r="B2948"/>
      <c r="C2948"/>
    </row>
    <row r="2949" spans="1:3" x14ac:dyDescent="0.2">
      <c r="A2949" s="24"/>
      <c r="B2949"/>
      <c r="C2949"/>
    </row>
    <row r="2950" spans="1:3" x14ac:dyDescent="0.2">
      <c r="A2950" s="24"/>
      <c r="B2950"/>
      <c r="C2950"/>
    </row>
    <row r="2951" spans="1:3" x14ac:dyDescent="0.2">
      <c r="A2951" s="24"/>
      <c r="B2951"/>
      <c r="C2951"/>
    </row>
    <row r="2952" spans="1:3" x14ac:dyDescent="0.2">
      <c r="A2952" s="24"/>
      <c r="B2952"/>
      <c r="C2952"/>
    </row>
    <row r="2953" spans="1:3" x14ac:dyDescent="0.2">
      <c r="A2953" s="24"/>
      <c r="B2953"/>
      <c r="C2953"/>
    </row>
    <row r="2954" spans="1:3" x14ac:dyDescent="0.2">
      <c r="A2954" s="24"/>
      <c r="B2954"/>
      <c r="C2954"/>
    </row>
    <row r="2955" spans="1:3" x14ac:dyDescent="0.2">
      <c r="A2955" s="24"/>
      <c r="B2955"/>
      <c r="C2955"/>
    </row>
    <row r="2956" spans="1:3" x14ac:dyDescent="0.2">
      <c r="A2956" s="24"/>
      <c r="B2956"/>
      <c r="C2956"/>
    </row>
    <row r="2957" spans="1:3" x14ac:dyDescent="0.2">
      <c r="A2957" s="24"/>
      <c r="B2957"/>
      <c r="C2957"/>
    </row>
    <row r="2958" spans="1:3" x14ac:dyDescent="0.2">
      <c r="A2958" s="24"/>
      <c r="B2958"/>
      <c r="C2958"/>
    </row>
    <row r="2959" spans="1:3" x14ac:dyDescent="0.2">
      <c r="A2959" s="24"/>
      <c r="B2959"/>
      <c r="C2959"/>
    </row>
    <row r="2960" spans="1:3" x14ac:dyDescent="0.2">
      <c r="A2960" s="24"/>
      <c r="B2960"/>
      <c r="C2960"/>
    </row>
    <row r="2961" spans="1:3" x14ac:dyDescent="0.2">
      <c r="A2961" s="24"/>
      <c r="B2961"/>
      <c r="C2961"/>
    </row>
    <row r="2962" spans="1:3" x14ac:dyDescent="0.2">
      <c r="A2962" s="24"/>
      <c r="B2962"/>
      <c r="C2962"/>
    </row>
    <row r="2963" spans="1:3" x14ac:dyDescent="0.2">
      <c r="A2963" s="24"/>
      <c r="B2963"/>
      <c r="C2963"/>
    </row>
    <row r="2964" spans="1:3" x14ac:dyDescent="0.2">
      <c r="A2964" s="24"/>
      <c r="B2964"/>
      <c r="C2964"/>
    </row>
    <row r="2965" spans="1:3" x14ac:dyDescent="0.2">
      <c r="A2965" s="24"/>
      <c r="B2965"/>
      <c r="C2965"/>
    </row>
    <row r="2966" spans="1:3" x14ac:dyDescent="0.2">
      <c r="A2966" s="24"/>
      <c r="B2966"/>
      <c r="C2966"/>
    </row>
    <row r="2967" spans="1:3" x14ac:dyDescent="0.2">
      <c r="A2967" s="24"/>
      <c r="B2967"/>
      <c r="C2967"/>
    </row>
    <row r="2968" spans="1:3" x14ac:dyDescent="0.2">
      <c r="A2968" s="24"/>
      <c r="B2968"/>
      <c r="C2968"/>
    </row>
    <row r="2969" spans="1:3" x14ac:dyDescent="0.2">
      <c r="A2969" s="24"/>
      <c r="B2969"/>
      <c r="C2969"/>
    </row>
    <row r="2970" spans="1:3" x14ac:dyDescent="0.2">
      <c r="A2970" s="24"/>
      <c r="B2970"/>
      <c r="C2970"/>
    </row>
    <row r="2971" spans="1:3" x14ac:dyDescent="0.2">
      <c r="A2971" s="24"/>
      <c r="B2971"/>
      <c r="C2971"/>
    </row>
    <row r="2972" spans="1:3" x14ac:dyDescent="0.2">
      <c r="A2972" s="24"/>
      <c r="B2972"/>
      <c r="C2972"/>
    </row>
    <row r="2973" spans="1:3" x14ac:dyDescent="0.2">
      <c r="A2973" s="24"/>
      <c r="B2973"/>
      <c r="C2973"/>
    </row>
    <row r="2974" spans="1:3" x14ac:dyDescent="0.2">
      <c r="A2974" s="24"/>
      <c r="B2974"/>
      <c r="C2974"/>
    </row>
    <row r="2975" spans="1:3" x14ac:dyDescent="0.2">
      <c r="A2975" s="24"/>
      <c r="B2975"/>
      <c r="C2975"/>
    </row>
    <row r="2976" spans="1:3" x14ac:dyDescent="0.2">
      <c r="A2976" s="24"/>
      <c r="B2976"/>
      <c r="C2976"/>
    </row>
    <row r="2977" spans="1:3" x14ac:dyDescent="0.2">
      <c r="A2977" s="24"/>
      <c r="B2977"/>
      <c r="C2977"/>
    </row>
    <row r="2978" spans="1:3" x14ac:dyDescent="0.2">
      <c r="A2978" s="24"/>
      <c r="B2978"/>
      <c r="C2978"/>
    </row>
    <row r="2979" spans="1:3" x14ac:dyDescent="0.2">
      <c r="A2979" s="24"/>
      <c r="B2979"/>
      <c r="C2979"/>
    </row>
    <row r="2980" spans="1:3" x14ac:dyDescent="0.2">
      <c r="A2980" s="24"/>
      <c r="B2980"/>
      <c r="C2980"/>
    </row>
    <row r="2981" spans="1:3" x14ac:dyDescent="0.2">
      <c r="A2981" s="24"/>
      <c r="B2981"/>
      <c r="C2981"/>
    </row>
    <row r="2982" spans="1:3" x14ac:dyDescent="0.2">
      <c r="A2982" s="24"/>
      <c r="B2982"/>
      <c r="C2982"/>
    </row>
    <row r="2983" spans="1:3" x14ac:dyDescent="0.2">
      <c r="A2983" s="24"/>
      <c r="B2983"/>
      <c r="C2983"/>
    </row>
    <row r="2984" spans="1:3" x14ac:dyDescent="0.2">
      <c r="A2984" s="24"/>
      <c r="B2984"/>
      <c r="C2984"/>
    </row>
    <row r="2985" spans="1:3" x14ac:dyDescent="0.2">
      <c r="A2985" s="24"/>
      <c r="B2985"/>
      <c r="C2985"/>
    </row>
    <row r="2986" spans="1:3" x14ac:dyDescent="0.2">
      <c r="A2986" s="24"/>
      <c r="B2986"/>
      <c r="C2986"/>
    </row>
    <row r="2987" spans="1:3" x14ac:dyDescent="0.2">
      <c r="A2987" s="24"/>
      <c r="B2987"/>
      <c r="C2987"/>
    </row>
    <row r="2988" spans="1:3" x14ac:dyDescent="0.2">
      <c r="A2988" s="24"/>
      <c r="B2988"/>
      <c r="C2988"/>
    </row>
    <row r="2989" spans="1:3" x14ac:dyDescent="0.2">
      <c r="A2989" s="24"/>
      <c r="B2989"/>
      <c r="C2989"/>
    </row>
    <row r="2990" spans="1:3" x14ac:dyDescent="0.2">
      <c r="A2990" s="24"/>
      <c r="B2990"/>
      <c r="C2990"/>
    </row>
    <row r="2991" spans="1:3" x14ac:dyDescent="0.2">
      <c r="A2991" s="24"/>
      <c r="B2991"/>
      <c r="C2991"/>
    </row>
    <row r="2992" spans="1:3" x14ac:dyDescent="0.2">
      <c r="A2992" s="24"/>
      <c r="B2992"/>
      <c r="C2992"/>
    </row>
    <row r="2993" spans="1:3" x14ac:dyDescent="0.2">
      <c r="A2993" s="24"/>
      <c r="B2993"/>
      <c r="C2993"/>
    </row>
    <row r="2994" spans="1:3" x14ac:dyDescent="0.2">
      <c r="A2994" s="24"/>
      <c r="B2994"/>
      <c r="C2994"/>
    </row>
    <row r="2995" spans="1:3" x14ac:dyDescent="0.2">
      <c r="A2995" s="24"/>
      <c r="B2995"/>
      <c r="C2995"/>
    </row>
    <row r="2996" spans="1:3" x14ac:dyDescent="0.2">
      <c r="A2996" s="24"/>
      <c r="B2996"/>
      <c r="C2996"/>
    </row>
    <row r="2997" spans="1:3" x14ac:dyDescent="0.2">
      <c r="A2997" s="24"/>
      <c r="B2997"/>
      <c r="C2997"/>
    </row>
    <row r="2998" spans="1:3" x14ac:dyDescent="0.2">
      <c r="A2998" s="24"/>
      <c r="B2998"/>
      <c r="C2998"/>
    </row>
    <row r="2999" spans="1:3" x14ac:dyDescent="0.2">
      <c r="A2999" s="24"/>
      <c r="B2999"/>
      <c r="C2999"/>
    </row>
    <row r="3000" spans="1:3" x14ac:dyDescent="0.2">
      <c r="A3000" s="24"/>
      <c r="B3000"/>
      <c r="C3000"/>
    </row>
    <row r="3001" spans="1:3" x14ac:dyDescent="0.2">
      <c r="A3001" s="24"/>
      <c r="B3001"/>
      <c r="C3001"/>
    </row>
    <row r="3002" spans="1:3" x14ac:dyDescent="0.2">
      <c r="A3002" s="24"/>
      <c r="B3002"/>
      <c r="C3002"/>
    </row>
    <row r="3003" spans="1:3" x14ac:dyDescent="0.2">
      <c r="A3003" s="24"/>
      <c r="B3003"/>
      <c r="C3003"/>
    </row>
    <row r="3004" spans="1:3" x14ac:dyDescent="0.2">
      <c r="A3004" s="24"/>
      <c r="B3004"/>
      <c r="C3004"/>
    </row>
    <row r="3005" spans="1:3" x14ac:dyDescent="0.2">
      <c r="A3005" s="24"/>
      <c r="B3005"/>
      <c r="C3005"/>
    </row>
    <row r="3006" spans="1:3" x14ac:dyDescent="0.2">
      <c r="A3006" s="24"/>
      <c r="B3006"/>
      <c r="C3006"/>
    </row>
    <row r="3007" spans="1:3" x14ac:dyDescent="0.2">
      <c r="A3007" s="24"/>
      <c r="B3007"/>
      <c r="C3007"/>
    </row>
    <row r="3008" spans="1:3" x14ac:dyDescent="0.2">
      <c r="A3008" s="24"/>
      <c r="B3008"/>
      <c r="C3008"/>
    </row>
    <row r="3009" spans="1:3" x14ac:dyDescent="0.2">
      <c r="A3009" s="24"/>
      <c r="B3009"/>
      <c r="C3009"/>
    </row>
    <row r="3010" spans="1:3" x14ac:dyDescent="0.2">
      <c r="A3010" s="24"/>
      <c r="B3010"/>
      <c r="C3010"/>
    </row>
    <row r="3011" spans="1:3" x14ac:dyDescent="0.2">
      <c r="A3011" s="24"/>
      <c r="B3011"/>
      <c r="C3011"/>
    </row>
    <row r="3012" spans="1:3" x14ac:dyDescent="0.2">
      <c r="A3012" s="24"/>
      <c r="B3012"/>
      <c r="C3012"/>
    </row>
    <row r="3013" spans="1:3" x14ac:dyDescent="0.2">
      <c r="A3013" s="24"/>
      <c r="B3013"/>
      <c r="C3013"/>
    </row>
    <row r="3014" spans="1:3" x14ac:dyDescent="0.2">
      <c r="A3014" s="24"/>
      <c r="B3014"/>
      <c r="C3014"/>
    </row>
    <row r="3015" spans="1:3" x14ac:dyDescent="0.2">
      <c r="A3015" s="24"/>
      <c r="B3015"/>
      <c r="C3015"/>
    </row>
    <row r="3016" spans="1:3" x14ac:dyDescent="0.2">
      <c r="A3016" s="24"/>
      <c r="B3016"/>
      <c r="C3016"/>
    </row>
    <row r="3017" spans="1:3" x14ac:dyDescent="0.2">
      <c r="A3017" s="24"/>
      <c r="B3017"/>
      <c r="C3017"/>
    </row>
    <row r="3018" spans="1:3" x14ac:dyDescent="0.2">
      <c r="A3018" s="24"/>
      <c r="B3018"/>
      <c r="C3018"/>
    </row>
    <row r="3019" spans="1:3" x14ac:dyDescent="0.2">
      <c r="A3019" s="24"/>
      <c r="B3019"/>
      <c r="C3019"/>
    </row>
    <row r="3020" spans="1:3" x14ac:dyDescent="0.2">
      <c r="A3020" s="24"/>
      <c r="B3020"/>
      <c r="C3020"/>
    </row>
    <row r="3021" spans="1:3" x14ac:dyDescent="0.2">
      <c r="A3021" s="24"/>
      <c r="B3021"/>
      <c r="C3021"/>
    </row>
    <row r="3022" spans="1:3" x14ac:dyDescent="0.2">
      <c r="A3022" s="24"/>
      <c r="B3022"/>
      <c r="C3022"/>
    </row>
    <row r="3023" spans="1:3" x14ac:dyDescent="0.2">
      <c r="A3023" s="24"/>
      <c r="B3023"/>
      <c r="C3023"/>
    </row>
    <row r="3024" spans="1:3" x14ac:dyDescent="0.2">
      <c r="A3024" s="24"/>
      <c r="B3024"/>
      <c r="C3024"/>
    </row>
    <row r="3025" spans="1:3" x14ac:dyDescent="0.2">
      <c r="A3025" s="24"/>
      <c r="B3025"/>
      <c r="C3025"/>
    </row>
    <row r="3026" spans="1:3" x14ac:dyDescent="0.2">
      <c r="A3026" s="24"/>
      <c r="B3026"/>
      <c r="C3026"/>
    </row>
    <row r="3027" spans="1:3" x14ac:dyDescent="0.2">
      <c r="A3027" s="24"/>
      <c r="B3027"/>
      <c r="C3027"/>
    </row>
    <row r="3028" spans="1:3" x14ac:dyDescent="0.2">
      <c r="A3028" s="24"/>
      <c r="B3028"/>
      <c r="C3028"/>
    </row>
    <row r="3029" spans="1:3" x14ac:dyDescent="0.2">
      <c r="A3029" s="24"/>
      <c r="B3029"/>
      <c r="C3029"/>
    </row>
    <row r="3030" spans="1:3" x14ac:dyDescent="0.2">
      <c r="A3030" s="24"/>
      <c r="B3030"/>
      <c r="C3030"/>
    </row>
    <row r="3031" spans="1:3" x14ac:dyDescent="0.2">
      <c r="A3031" s="24"/>
      <c r="B3031"/>
      <c r="C3031"/>
    </row>
    <row r="3032" spans="1:3" x14ac:dyDescent="0.2">
      <c r="A3032" s="24"/>
      <c r="B3032"/>
      <c r="C3032"/>
    </row>
    <row r="3033" spans="1:3" x14ac:dyDescent="0.2">
      <c r="A3033" s="24"/>
      <c r="B3033"/>
      <c r="C3033"/>
    </row>
    <row r="3034" spans="1:3" x14ac:dyDescent="0.2">
      <c r="A3034" s="24"/>
      <c r="B3034"/>
      <c r="C3034"/>
    </row>
    <row r="3035" spans="1:3" x14ac:dyDescent="0.2">
      <c r="A3035" s="24"/>
      <c r="B3035"/>
      <c r="C3035"/>
    </row>
    <row r="3036" spans="1:3" x14ac:dyDescent="0.2">
      <c r="A3036" s="24"/>
      <c r="B3036"/>
      <c r="C3036"/>
    </row>
    <row r="3037" spans="1:3" x14ac:dyDescent="0.2">
      <c r="A3037" s="24"/>
      <c r="B3037"/>
      <c r="C3037"/>
    </row>
    <row r="3038" spans="1:3" x14ac:dyDescent="0.2">
      <c r="A3038" s="24"/>
      <c r="B3038"/>
      <c r="C3038"/>
    </row>
    <row r="3039" spans="1:3" x14ac:dyDescent="0.2">
      <c r="A3039" s="24"/>
      <c r="B3039"/>
      <c r="C3039"/>
    </row>
    <row r="3040" spans="1:3" x14ac:dyDescent="0.2">
      <c r="A3040" s="24"/>
      <c r="B3040"/>
      <c r="C3040"/>
    </row>
    <row r="3041" spans="1:3" x14ac:dyDescent="0.2">
      <c r="A3041" s="24"/>
      <c r="B3041"/>
      <c r="C3041"/>
    </row>
    <row r="3042" spans="1:3" x14ac:dyDescent="0.2">
      <c r="A3042" s="24"/>
      <c r="B3042"/>
      <c r="C3042"/>
    </row>
    <row r="3043" spans="1:3" x14ac:dyDescent="0.2">
      <c r="A3043" s="24"/>
      <c r="B3043"/>
      <c r="C3043"/>
    </row>
    <row r="3044" spans="1:3" x14ac:dyDescent="0.2">
      <c r="A3044" s="24"/>
      <c r="B3044"/>
      <c r="C3044"/>
    </row>
    <row r="3045" spans="1:3" x14ac:dyDescent="0.2">
      <c r="A3045" s="24"/>
      <c r="B3045"/>
      <c r="C3045"/>
    </row>
    <row r="3046" spans="1:3" x14ac:dyDescent="0.2">
      <c r="A3046" s="24"/>
      <c r="B3046"/>
      <c r="C3046"/>
    </row>
    <row r="3047" spans="1:3" x14ac:dyDescent="0.2">
      <c r="A3047" s="24"/>
      <c r="B3047"/>
      <c r="C3047"/>
    </row>
    <row r="3048" spans="1:3" x14ac:dyDescent="0.2">
      <c r="A3048" s="24"/>
      <c r="B3048"/>
      <c r="C3048"/>
    </row>
    <row r="3049" spans="1:3" x14ac:dyDescent="0.2">
      <c r="A3049" s="24"/>
      <c r="B3049"/>
      <c r="C3049"/>
    </row>
    <row r="3050" spans="1:3" x14ac:dyDescent="0.2">
      <c r="A3050" s="24"/>
      <c r="B3050"/>
      <c r="C3050"/>
    </row>
    <row r="3051" spans="1:3" x14ac:dyDescent="0.2">
      <c r="A3051" s="24"/>
      <c r="B3051"/>
      <c r="C3051"/>
    </row>
    <row r="3052" spans="1:3" x14ac:dyDescent="0.2">
      <c r="A3052" s="24"/>
      <c r="B3052"/>
      <c r="C3052"/>
    </row>
    <row r="3053" spans="1:3" x14ac:dyDescent="0.2">
      <c r="A3053" s="24"/>
      <c r="B3053"/>
      <c r="C3053"/>
    </row>
    <row r="3054" spans="1:3" x14ac:dyDescent="0.2">
      <c r="A3054" s="24"/>
      <c r="B3054"/>
      <c r="C3054"/>
    </row>
    <row r="3055" spans="1:3" x14ac:dyDescent="0.2">
      <c r="A3055" s="24"/>
      <c r="B3055"/>
      <c r="C3055"/>
    </row>
    <row r="3056" spans="1:3" x14ac:dyDescent="0.2">
      <c r="A3056" s="24"/>
      <c r="B3056"/>
      <c r="C3056"/>
    </row>
    <row r="3057" spans="1:3" x14ac:dyDescent="0.2">
      <c r="A3057" s="24"/>
      <c r="B3057"/>
      <c r="C3057"/>
    </row>
    <row r="3058" spans="1:3" x14ac:dyDescent="0.2">
      <c r="A3058" s="24"/>
      <c r="B3058"/>
      <c r="C3058"/>
    </row>
    <row r="3059" spans="1:3" x14ac:dyDescent="0.2">
      <c r="A3059" s="24"/>
      <c r="B3059"/>
      <c r="C3059"/>
    </row>
    <row r="3060" spans="1:3" x14ac:dyDescent="0.2">
      <c r="A3060" s="24"/>
      <c r="B3060"/>
      <c r="C3060"/>
    </row>
    <row r="3061" spans="1:3" x14ac:dyDescent="0.2">
      <c r="A3061" s="24"/>
      <c r="B3061"/>
      <c r="C3061"/>
    </row>
    <row r="3062" spans="1:3" x14ac:dyDescent="0.2">
      <c r="A3062" s="24"/>
      <c r="B3062"/>
      <c r="C3062"/>
    </row>
    <row r="3063" spans="1:3" x14ac:dyDescent="0.2">
      <c r="A3063" s="24"/>
      <c r="B3063"/>
      <c r="C3063"/>
    </row>
    <row r="3064" spans="1:3" x14ac:dyDescent="0.2">
      <c r="A3064" s="24"/>
      <c r="B3064"/>
      <c r="C3064"/>
    </row>
    <row r="3065" spans="1:3" x14ac:dyDescent="0.2">
      <c r="A3065" s="24"/>
      <c r="B3065"/>
      <c r="C3065"/>
    </row>
    <row r="3066" spans="1:3" x14ac:dyDescent="0.2">
      <c r="A3066" s="24"/>
      <c r="B3066"/>
      <c r="C3066"/>
    </row>
    <row r="3067" spans="1:3" x14ac:dyDescent="0.2">
      <c r="A3067" s="24"/>
      <c r="B3067"/>
      <c r="C3067"/>
    </row>
    <row r="3068" spans="1:3" x14ac:dyDescent="0.2">
      <c r="A3068" s="24"/>
      <c r="B3068"/>
      <c r="C3068"/>
    </row>
    <row r="3069" spans="1:3" x14ac:dyDescent="0.2">
      <c r="A3069" s="24"/>
      <c r="B3069"/>
      <c r="C3069"/>
    </row>
    <row r="3070" spans="1:3" x14ac:dyDescent="0.2">
      <c r="A3070" s="24"/>
      <c r="B3070"/>
      <c r="C3070"/>
    </row>
    <row r="3071" spans="1:3" x14ac:dyDescent="0.2">
      <c r="A3071" s="24"/>
      <c r="B3071"/>
      <c r="C3071"/>
    </row>
    <row r="3072" spans="1:3" x14ac:dyDescent="0.2">
      <c r="A3072" s="24"/>
      <c r="B3072"/>
      <c r="C3072"/>
    </row>
    <row r="3073" spans="1:3" x14ac:dyDescent="0.2">
      <c r="A3073" s="24"/>
      <c r="B3073"/>
      <c r="C3073"/>
    </row>
    <row r="3074" spans="1:3" x14ac:dyDescent="0.2">
      <c r="A3074" s="24"/>
      <c r="B3074"/>
      <c r="C3074"/>
    </row>
    <row r="3075" spans="1:3" x14ac:dyDescent="0.2">
      <c r="A3075" s="24"/>
      <c r="B3075"/>
      <c r="C3075"/>
    </row>
    <row r="3076" spans="1:3" x14ac:dyDescent="0.2">
      <c r="A3076" s="24"/>
      <c r="B3076"/>
      <c r="C3076"/>
    </row>
    <row r="3077" spans="1:3" x14ac:dyDescent="0.2">
      <c r="A3077" s="24"/>
      <c r="B3077"/>
      <c r="C3077"/>
    </row>
    <row r="3078" spans="1:3" x14ac:dyDescent="0.2">
      <c r="A3078" s="24"/>
      <c r="B3078"/>
      <c r="C3078"/>
    </row>
    <row r="3079" spans="1:3" x14ac:dyDescent="0.2">
      <c r="A3079" s="24"/>
      <c r="B3079"/>
      <c r="C3079"/>
    </row>
    <row r="3080" spans="1:3" x14ac:dyDescent="0.2">
      <c r="A3080" s="24"/>
      <c r="B3080"/>
      <c r="C3080"/>
    </row>
    <row r="3081" spans="1:3" x14ac:dyDescent="0.2">
      <c r="A3081" s="24"/>
      <c r="B3081"/>
      <c r="C3081"/>
    </row>
    <row r="3082" spans="1:3" x14ac:dyDescent="0.2">
      <c r="A3082" s="24"/>
      <c r="B3082"/>
      <c r="C3082"/>
    </row>
    <row r="3083" spans="1:3" x14ac:dyDescent="0.2">
      <c r="A3083" s="24"/>
      <c r="B3083"/>
      <c r="C3083"/>
    </row>
    <row r="3084" spans="1:3" x14ac:dyDescent="0.2">
      <c r="A3084" s="24"/>
      <c r="B3084"/>
      <c r="C3084"/>
    </row>
    <row r="3085" spans="1:3" x14ac:dyDescent="0.2">
      <c r="A3085" s="24"/>
      <c r="B3085"/>
      <c r="C3085"/>
    </row>
    <row r="3086" spans="1:3" x14ac:dyDescent="0.2">
      <c r="A3086" s="24"/>
      <c r="B3086"/>
      <c r="C3086"/>
    </row>
    <row r="3087" spans="1:3" x14ac:dyDescent="0.2">
      <c r="A3087" s="24"/>
      <c r="B3087"/>
      <c r="C3087"/>
    </row>
    <row r="3088" spans="1:3" x14ac:dyDescent="0.2">
      <c r="A3088" s="24"/>
      <c r="B3088"/>
      <c r="C3088"/>
    </row>
    <row r="3089" spans="1:3" x14ac:dyDescent="0.2">
      <c r="A3089" s="24"/>
      <c r="B3089"/>
      <c r="C3089"/>
    </row>
    <row r="3090" spans="1:3" x14ac:dyDescent="0.2">
      <c r="A3090" s="24"/>
      <c r="B3090"/>
      <c r="C3090"/>
    </row>
    <row r="3091" spans="1:3" x14ac:dyDescent="0.2">
      <c r="A3091" s="24"/>
      <c r="B3091"/>
      <c r="C3091"/>
    </row>
    <row r="3092" spans="1:3" x14ac:dyDescent="0.2">
      <c r="A3092" s="24"/>
      <c r="B3092"/>
      <c r="C3092"/>
    </row>
    <row r="3093" spans="1:3" x14ac:dyDescent="0.2">
      <c r="A3093" s="24"/>
      <c r="B3093"/>
      <c r="C3093"/>
    </row>
    <row r="3094" spans="1:3" x14ac:dyDescent="0.2">
      <c r="A3094" s="24"/>
      <c r="B3094"/>
      <c r="C3094"/>
    </row>
    <row r="3095" spans="1:3" x14ac:dyDescent="0.2">
      <c r="A3095" s="24"/>
      <c r="B3095"/>
      <c r="C3095"/>
    </row>
    <row r="3096" spans="1:3" x14ac:dyDescent="0.2">
      <c r="A3096" s="24"/>
      <c r="B3096"/>
      <c r="C3096"/>
    </row>
    <row r="3097" spans="1:3" x14ac:dyDescent="0.2">
      <c r="A3097" s="24"/>
      <c r="B3097"/>
      <c r="C3097"/>
    </row>
    <row r="3098" spans="1:3" x14ac:dyDescent="0.2">
      <c r="A3098" s="24"/>
      <c r="B3098"/>
      <c r="C3098"/>
    </row>
    <row r="3099" spans="1:3" x14ac:dyDescent="0.2">
      <c r="A3099" s="24"/>
      <c r="B3099"/>
      <c r="C3099"/>
    </row>
    <row r="3100" spans="1:3" x14ac:dyDescent="0.2">
      <c r="A3100" s="24"/>
      <c r="B3100"/>
      <c r="C3100"/>
    </row>
    <row r="3101" spans="1:3" x14ac:dyDescent="0.2">
      <c r="A3101" s="24"/>
      <c r="B3101"/>
      <c r="C3101"/>
    </row>
    <row r="3102" spans="1:3" x14ac:dyDescent="0.2">
      <c r="A3102" s="24"/>
      <c r="B3102"/>
      <c r="C3102"/>
    </row>
    <row r="3103" spans="1:3" x14ac:dyDescent="0.2">
      <c r="A3103" s="24"/>
      <c r="B3103"/>
      <c r="C3103"/>
    </row>
    <row r="3104" spans="1:3" x14ac:dyDescent="0.2">
      <c r="A3104" s="24"/>
      <c r="B3104"/>
      <c r="C3104"/>
    </row>
    <row r="3105" spans="1:3" x14ac:dyDescent="0.2">
      <c r="A3105" s="24"/>
      <c r="B3105"/>
      <c r="C3105"/>
    </row>
    <row r="3106" spans="1:3" x14ac:dyDescent="0.2">
      <c r="A3106" s="24"/>
      <c r="B3106"/>
      <c r="C3106"/>
    </row>
    <row r="3107" spans="1:3" x14ac:dyDescent="0.2">
      <c r="A3107" s="24"/>
      <c r="B3107"/>
      <c r="C3107"/>
    </row>
    <row r="3108" spans="1:3" x14ac:dyDescent="0.2">
      <c r="A3108" s="24"/>
      <c r="B3108"/>
      <c r="C3108"/>
    </row>
    <row r="3109" spans="1:3" x14ac:dyDescent="0.2">
      <c r="A3109" s="24"/>
      <c r="B3109"/>
      <c r="C3109"/>
    </row>
    <row r="3110" spans="1:3" x14ac:dyDescent="0.2">
      <c r="A3110" s="24"/>
      <c r="B3110"/>
      <c r="C3110"/>
    </row>
    <row r="3111" spans="1:3" x14ac:dyDescent="0.2">
      <c r="A3111" s="24"/>
      <c r="B3111"/>
      <c r="C3111"/>
    </row>
    <row r="3112" spans="1:3" x14ac:dyDescent="0.2">
      <c r="A3112" s="24"/>
      <c r="B3112"/>
      <c r="C3112"/>
    </row>
    <row r="3113" spans="1:3" x14ac:dyDescent="0.2">
      <c r="A3113" s="24"/>
      <c r="B3113"/>
      <c r="C3113"/>
    </row>
    <row r="3114" spans="1:3" x14ac:dyDescent="0.2">
      <c r="A3114" s="24"/>
      <c r="B3114"/>
      <c r="C3114"/>
    </row>
    <row r="3115" spans="1:3" x14ac:dyDescent="0.2">
      <c r="A3115" s="24"/>
      <c r="B3115"/>
      <c r="C3115"/>
    </row>
    <row r="3116" spans="1:3" x14ac:dyDescent="0.2">
      <c r="A3116" s="24"/>
      <c r="B3116"/>
      <c r="C3116"/>
    </row>
    <row r="3117" spans="1:3" x14ac:dyDescent="0.2">
      <c r="A3117" s="24"/>
      <c r="B3117"/>
      <c r="C3117"/>
    </row>
    <row r="3118" spans="1:3" x14ac:dyDescent="0.2">
      <c r="A3118" s="24"/>
      <c r="B3118"/>
      <c r="C3118"/>
    </row>
    <row r="3119" spans="1:3" x14ac:dyDescent="0.2">
      <c r="A3119" s="24"/>
      <c r="B3119"/>
      <c r="C3119"/>
    </row>
    <row r="3120" spans="1:3" x14ac:dyDescent="0.2">
      <c r="A3120" s="24"/>
      <c r="B3120"/>
      <c r="C3120"/>
    </row>
    <row r="3121" spans="1:3" x14ac:dyDescent="0.2">
      <c r="A3121" s="24"/>
      <c r="B3121"/>
      <c r="C3121"/>
    </row>
    <row r="3122" spans="1:3" x14ac:dyDescent="0.2">
      <c r="A3122" s="24"/>
      <c r="B3122"/>
      <c r="C3122"/>
    </row>
    <row r="3123" spans="1:3" x14ac:dyDescent="0.2">
      <c r="A3123" s="24"/>
      <c r="B3123"/>
      <c r="C3123"/>
    </row>
    <row r="3124" spans="1:3" x14ac:dyDescent="0.2">
      <c r="A3124" s="24"/>
      <c r="B3124"/>
      <c r="C3124"/>
    </row>
    <row r="3125" spans="1:3" x14ac:dyDescent="0.2">
      <c r="A3125" s="24"/>
      <c r="B3125"/>
      <c r="C3125"/>
    </row>
    <row r="3126" spans="1:3" x14ac:dyDescent="0.2">
      <c r="A3126" s="24"/>
      <c r="B3126"/>
      <c r="C3126"/>
    </row>
    <row r="3127" spans="1:3" x14ac:dyDescent="0.2">
      <c r="A3127" s="24"/>
      <c r="B3127"/>
      <c r="C3127"/>
    </row>
    <row r="3128" spans="1:3" x14ac:dyDescent="0.2">
      <c r="A3128" s="24"/>
      <c r="B3128"/>
      <c r="C3128"/>
    </row>
    <row r="3129" spans="1:3" x14ac:dyDescent="0.2">
      <c r="A3129" s="24"/>
      <c r="B3129"/>
      <c r="C3129"/>
    </row>
    <row r="3130" spans="1:3" x14ac:dyDescent="0.2">
      <c r="A3130" s="24"/>
      <c r="B3130"/>
      <c r="C3130"/>
    </row>
    <row r="3131" spans="1:3" x14ac:dyDescent="0.2">
      <c r="A3131" s="24"/>
      <c r="B3131"/>
      <c r="C3131"/>
    </row>
    <row r="3132" spans="1:3" x14ac:dyDescent="0.2">
      <c r="A3132" s="24"/>
      <c r="B3132"/>
      <c r="C3132"/>
    </row>
    <row r="3133" spans="1:3" x14ac:dyDescent="0.2">
      <c r="A3133" s="24"/>
      <c r="B3133"/>
      <c r="C3133"/>
    </row>
    <row r="3134" spans="1:3" x14ac:dyDescent="0.2">
      <c r="A3134" s="24"/>
      <c r="B3134"/>
      <c r="C3134"/>
    </row>
    <row r="3135" spans="1:3" x14ac:dyDescent="0.2">
      <c r="A3135" s="24"/>
      <c r="B3135"/>
      <c r="C3135"/>
    </row>
    <row r="3136" spans="1:3" x14ac:dyDescent="0.2">
      <c r="A3136" s="24"/>
      <c r="B3136"/>
      <c r="C3136"/>
    </row>
    <row r="3137" spans="1:3" x14ac:dyDescent="0.2">
      <c r="A3137" s="24"/>
      <c r="B3137"/>
      <c r="C3137"/>
    </row>
    <row r="3138" spans="1:3" x14ac:dyDescent="0.2">
      <c r="A3138" s="24"/>
      <c r="B3138"/>
      <c r="C3138"/>
    </row>
    <row r="3139" spans="1:3" x14ac:dyDescent="0.2">
      <c r="A3139" s="24"/>
      <c r="B3139"/>
      <c r="C3139"/>
    </row>
    <row r="3140" spans="1:3" x14ac:dyDescent="0.2">
      <c r="A3140" s="24"/>
      <c r="B3140"/>
      <c r="C3140"/>
    </row>
    <row r="3141" spans="1:3" x14ac:dyDescent="0.2">
      <c r="A3141" s="24"/>
      <c r="B3141"/>
      <c r="C3141"/>
    </row>
    <row r="3142" spans="1:3" x14ac:dyDescent="0.2">
      <c r="A3142" s="24"/>
      <c r="B3142"/>
      <c r="C3142"/>
    </row>
    <row r="3143" spans="1:3" x14ac:dyDescent="0.2">
      <c r="A3143" s="24"/>
      <c r="B3143"/>
      <c r="C3143"/>
    </row>
    <row r="3144" spans="1:3" x14ac:dyDescent="0.2">
      <c r="A3144" s="24"/>
      <c r="B3144"/>
      <c r="C3144"/>
    </row>
    <row r="3145" spans="1:3" x14ac:dyDescent="0.2">
      <c r="A3145" s="24"/>
      <c r="B3145"/>
      <c r="C3145"/>
    </row>
    <row r="3146" spans="1:3" x14ac:dyDescent="0.2">
      <c r="A3146" s="24"/>
      <c r="B3146"/>
      <c r="C3146"/>
    </row>
    <row r="3147" spans="1:3" x14ac:dyDescent="0.2">
      <c r="A3147" s="24"/>
      <c r="B3147"/>
      <c r="C3147"/>
    </row>
    <row r="3148" spans="1:3" x14ac:dyDescent="0.2">
      <c r="A3148" s="24"/>
      <c r="B3148"/>
      <c r="C3148"/>
    </row>
    <row r="3149" spans="1:3" x14ac:dyDescent="0.2">
      <c r="A3149" s="24"/>
      <c r="B3149"/>
      <c r="C3149"/>
    </row>
    <row r="3150" spans="1:3" x14ac:dyDescent="0.2">
      <c r="A3150" s="24"/>
      <c r="B3150"/>
      <c r="C3150"/>
    </row>
    <row r="3151" spans="1:3" x14ac:dyDescent="0.2">
      <c r="A3151" s="24"/>
      <c r="B3151"/>
      <c r="C3151"/>
    </row>
    <row r="3152" spans="1:3" x14ac:dyDescent="0.2">
      <c r="A3152" s="24"/>
      <c r="B3152"/>
      <c r="C3152"/>
    </row>
    <row r="3153" spans="1:3" x14ac:dyDescent="0.2">
      <c r="A3153" s="24"/>
      <c r="B3153"/>
      <c r="C3153"/>
    </row>
    <row r="3154" spans="1:3" x14ac:dyDescent="0.2">
      <c r="A3154" s="24"/>
      <c r="B3154"/>
      <c r="C3154"/>
    </row>
    <row r="3155" spans="1:3" x14ac:dyDescent="0.2">
      <c r="A3155" s="24"/>
      <c r="B3155"/>
      <c r="C3155"/>
    </row>
    <row r="3156" spans="1:3" x14ac:dyDescent="0.2">
      <c r="A3156" s="24"/>
      <c r="B3156"/>
      <c r="C3156"/>
    </row>
    <row r="3157" spans="1:3" x14ac:dyDescent="0.2">
      <c r="A3157" s="24"/>
      <c r="B3157"/>
      <c r="C3157"/>
    </row>
    <row r="3158" spans="1:3" x14ac:dyDescent="0.2">
      <c r="A3158" s="24"/>
      <c r="B3158"/>
      <c r="C3158"/>
    </row>
    <row r="3159" spans="1:3" x14ac:dyDescent="0.2">
      <c r="A3159" s="24"/>
      <c r="B3159"/>
      <c r="C3159"/>
    </row>
    <row r="3160" spans="1:3" x14ac:dyDescent="0.2">
      <c r="A3160" s="24"/>
      <c r="B3160"/>
      <c r="C3160"/>
    </row>
    <row r="3161" spans="1:3" x14ac:dyDescent="0.2">
      <c r="A3161" s="24"/>
      <c r="B3161"/>
      <c r="C3161"/>
    </row>
    <row r="3162" spans="1:3" x14ac:dyDescent="0.2">
      <c r="A3162" s="24"/>
      <c r="B3162"/>
      <c r="C3162"/>
    </row>
    <row r="3163" spans="1:3" x14ac:dyDescent="0.2">
      <c r="A3163" s="24"/>
      <c r="B3163"/>
      <c r="C3163"/>
    </row>
    <row r="3164" spans="1:3" x14ac:dyDescent="0.2">
      <c r="A3164" s="24"/>
      <c r="B3164"/>
      <c r="C3164"/>
    </row>
    <row r="3165" spans="1:3" x14ac:dyDescent="0.2">
      <c r="A3165" s="24"/>
      <c r="B3165"/>
      <c r="C3165"/>
    </row>
    <row r="3166" spans="1:3" x14ac:dyDescent="0.2">
      <c r="A3166" s="24"/>
      <c r="B3166"/>
      <c r="C3166"/>
    </row>
    <row r="3167" spans="1:3" x14ac:dyDescent="0.2">
      <c r="A3167" s="24"/>
      <c r="B3167"/>
      <c r="C3167"/>
    </row>
    <row r="3168" spans="1:3" x14ac:dyDescent="0.2">
      <c r="A3168" s="24"/>
      <c r="B3168"/>
      <c r="C3168"/>
    </row>
    <row r="3169" spans="1:3" x14ac:dyDescent="0.2">
      <c r="A3169" s="24"/>
      <c r="B3169"/>
      <c r="C3169"/>
    </row>
    <row r="3170" spans="1:3" x14ac:dyDescent="0.2">
      <c r="A3170" s="24"/>
      <c r="B3170"/>
      <c r="C3170"/>
    </row>
    <row r="3171" spans="1:3" x14ac:dyDescent="0.2">
      <c r="A3171" s="24"/>
      <c r="B3171"/>
      <c r="C3171"/>
    </row>
    <row r="3172" spans="1:3" x14ac:dyDescent="0.2">
      <c r="A3172" s="24"/>
      <c r="B3172"/>
      <c r="C3172"/>
    </row>
    <row r="3173" spans="1:3" x14ac:dyDescent="0.2">
      <c r="A3173" s="24"/>
      <c r="B3173"/>
      <c r="C3173"/>
    </row>
    <row r="3174" spans="1:3" x14ac:dyDescent="0.2">
      <c r="A3174" s="24"/>
      <c r="B3174"/>
      <c r="C3174"/>
    </row>
    <row r="3175" spans="1:3" x14ac:dyDescent="0.2">
      <c r="A3175" s="24"/>
      <c r="B3175"/>
      <c r="C3175"/>
    </row>
    <row r="3176" spans="1:3" x14ac:dyDescent="0.2">
      <c r="A3176" s="24"/>
      <c r="B3176"/>
      <c r="C3176"/>
    </row>
    <row r="3177" spans="1:3" x14ac:dyDescent="0.2">
      <c r="A3177" s="24"/>
      <c r="B3177"/>
      <c r="C3177"/>
    </row>
    <row r="3178" spans="1:3" x14ac:dyDescent="0.2">
      <c r="A3178" s="24"/>
      <c r="B3178"/>
      <c r="C3178"/>
    </row>
    <row r="3179" spans="1:3" x14ac:dyDescent="0.2">
      <c r="A3179" s="24"/>
      <c r="B3179"/>
      <c r="C3179"/>
    </row>
    <row r="3180" spans="1:3" x14ac:dyDescent="0.2">
      <c r="A3180" s="24"/>
      <c r="B3180"/>
      <c r="C3180"/>
    </row>
    <row r="3181" spans="1:3" x14ac:dyDescent="0.2">
      <c r="A3181" s="24"/>
      <c r="B3181"/>
      <c r="C3181"/>
    </row>
    <row r="3182" spans="1:3" x14ac:dyDescent="0.2">
      <c r="A3182" s="24"/>
      <c r="B3182"/>
      <c r="C3182"/>
    </row>
    <row r="3183" spans="1:3" x14ac:dyDescent="0.2">
      <c r="A3183" s="24"/>
      <c r="B3183"/>
      <c r="C3183"/>
    </row>
    <row r="3184" spans="1:3" x14ac:dyDescent="0.2">
      <c r="A3184" s="24"/>
      <c r="B3184"/>
      <c r="C3184"/>
    </row>
    <row r="3185" spans="1:3" x14ac:dyDescent="0.2">
      <c r="A3185" s="24"/>
      <c r="B3185"/>
      <c r="C3185"/>
    </row>
    <row r="3186" spans="1:3" x14ac:dyDescent="0.2">
      <c r="A3186" s="24"/>
      <c r="B3186"/>
      <c r="C3186"/>
    </row>
    <row r="3187" spans="1:3" x14ac:dyDescent="0.2">
      <c r="A3187" s="24"/>
      <c r="B3187"/>
      <c r="C3187"/>
    </row>
    <row r="3188" spans="1:3" x14ac:dyDescent="0.2">
      <c r="A3188" s="24"/>
      <c r="B3188"/>
      <c r="C3188"/>
    </row>
    <row r="3189" spans="1:3" x14ac:dyDescent="0.2">
      <c r="A3189" s="24"/>
      <c r="B3189"/>
      <c r="C3189"/>
    </row>
    <row r="3190" spans="1:3" x14ac:dyDescent="0.2">
      <c r="A3190" s="24"/>
      <c r="B3190"/>
      <c r="C3190"/>
    </row>
    <row r="3191" spans="1:3" x14ac:dyDescent="0.2">
      <c r="A3191" s="24"/>
      <c r="B3191"/>
      <c r="C3191"/>
    </row>
    <row r="3192" spans="1:3" x14ac:dyDescent="0.2">
      <c r="A3192" s="24"/>
      <c r="B3192"/>
      <c r="C3192"/>
    </row>
    <row r="3193" spans="1:3" x14ac:dyDescent="0.2">
      <c r="A3193" s="24"/>
      <c r="B3193"/>
      <c r="C3193"/>
    </row>
    <row r="3194" spans="1:3" x14ac:dyDescent="0.2">
      <c r="A3194" s="24"/>
      <c r="B3194"/>
      <c r="C3194"/>
    </row>
    <row r="3195" spans="1:3" x14ac:dyDescent="0.2">
      <c r="A3195" s="24"/>
      <c r="B3195"/>
      <c r="C3195"/>
    </row>
    <row r="3196" spans="1:3" x14ac:dyDescent="0.2">
      <c r="A3196" s="24"/>
      <c r="B3196"/>
      <c r="C3196"/>
    </row>
    <row r="3197" spans="1:3" x14ac:dyDescent="0.2">
      <c r="A3197" s="24"/>
      <c r="B3197"/>
      <c r="C3197"/>
    </row>
    <row r="3198" spans="1:3" x14ac:dyDescent="0.2">
      <c r="A3198" s="24"/>
      <c r="B3198"/>
      <c r="C3198"/>
    </row>
    <row r="3199" spans="1:3" x14ac:dyDescent="0.2">
      <c r="A3199" s="24"/>
      <c r="B3199"/>
      <c r="C3199"/>
    </row>
    <row r="3200" spans="1:3" x14ac:dyDescent="0.2">
      <c r="A3200" s="24"/>
      <c r="B3200"/>
      <c r="C3200"/>
    </row>
    <row r="3201" spans="1:3" x14ac:dyDescent="0.2">
      <c r="A3201" s="24"/>
      <c r="B3201"/>
      <c r="C3201"/>
    </row>
    <row r="3202" spans="1:3" x14ac:dyDescent="0.2">
      <c r="A3202" s="24"/>
      <c r="B3202"/>
      <c r="C3202"/>
    </row>
    <row r="3203" spans="1:3" x14ac:dyDescent="0.2">
      <c r="A3203" s="24"/>
      <c r="B3203"/>
      <c r="C3203"/>
    </row>
    <row r="3204" spans="1:3" x14ac:dyDescent="0.2">
      <c r="A3204" s="24"/>
      <c r="B3204"/>
      <c r="C3204"/>
    </row>
    <row r="3205" spans="1:3" x14ac:dyDescent="0.2">
      <c r="A3205" s="24"/>
      <c r="B3205"/>
      <c r="C3205"/>
    </row>
    <row r="3206" spans="1:3" x14ac:dyDescent="0.2">
      <c r="A3206" s="24"/>
      <c r="B3206"/>
      <c r="C3206"/>
    </row>
    <row r="3207" spans="1:3" x14ac:dyDescent="0.2">
      <c r="A3207" s="24"/>
      <c r="B3207"/>
      <c r="C3207"/>
    </row>
    <row r="3208" spans="1:3" x14ac:dyDescent="0.2">
      <c r="A3208" s="24"/>
      <c r="B3208"/>
      <c r="C3208"/>
    </row>
    <row r="3209" spans="1:3" x14ac:dyDescent="0.2">
      <c r="A3209" s="24"/>
      <c r="B3209"/>
      <c r="C3209"/>
    </row>
    <row r="3210" spans="1:3" x14ac:dyDescent="0.2">
      <c r="A3210" s="24"/>
      <c r="B3210"/>
      <c r="C3210"/>
    </row>
    <row r="3211" spans="1:3" x14ac:dyDescent="0.2">
      <c r="A3211" s="24"/>
      <c r="B3211"/>
      <c r="C3211"/>
    </row>
    <row r="3212" spans="1:3" x14ac:dyDescent="0.2">
      <c r="A3212" s="24"/>
      <c r="B3212"/>
      <c r="C3212"/>
    </row>
    <row r="3213" spans="1:3" x14ac:dyDescent="0.2">
      <c r="A3213" s="24"/>
      <c r="B3213"/>
      <c r="C3213"/>
    </row>
    <row r="3214" spans="1:3" x14ac:dyDescent="0.2">
      <c r="A3214" s="24"/>
      <c r="B3214"/>
      <c r="C3214"/>
    </row>
    <row r="3215" spans="1:3" x14ac:dyDescent="0.2">
      <c r="A3215" s="24"/>
      <c r="B3215"/>
      <c r="C3215"/>
    </row>
    <row r="3216" spans="1:3" x14ac:dyDescent="0.2">
      <c r="A3216" s="24"/>
      <c r="B3216"/>
      <c r="C3216"/>
    </row>
    <row r="3217" spans="1:3" x14ac:dyDescent="0.2">
      <c r="A3217" s="24"/>
      <c r="B3217"/>
      <c r="C3217"/>
    </row>
    <row r="3218" spans="1:3" x14ac:dyDescent="0.2">
      <c r="A3218" s="24"/>
      <c r="B3218"/>
      <c r="C3218"/>
    </row>
    <row r="3219" spans="1:3" x14ac:dyDescent="0.2">
      <c r="A3219" s="24"/>
      <c r="B3219"/>
      <c r="C3219"/>
    </row>
    <row r="3220" spans="1:3" x14ac:dyDescent="0.2">
      <c r="A3220" s="24"/>
      <c r="B3220"/>
      <c r="C3220"/>
    </row>
    <row r="3221" spans="1:3" x14ac:dyDescent="0.2">
      <c r="A3221" s="24"/>
      <c r="B3221"/>
      <c r="C3221"/>
    </row>
    <row r="3222" spans="1:3" x14ac:dyDescent="0.2">
      <c r="A3222" s="24"/>
      <c r="B3222"/>
      <c r="C3222"/>
    </row>
    <row r="3223" spans="1:3" x14ac:dyDescent="0.2">
      <c r="A3223" s="24"/>
      <c r="B3223"/>
      <c r="C3223"/>
    </row>
    <row r="3224" spans="1:3" x14ac:dyDescent="0.2">
      <c r="A3224" s="24"/>
      <c r="B3224"/>
      <c r="C3224"/>
    </row>
    <row r="3225" spans="1:3" x14ac:dyDescent="0.2">
      <c r="A3225" s="24"/>
      <c r="B3225"/>
      <c r="C3225"/>
    </row>
    <row r="3226" spans="1:3" x14ac:dyDescent="0.2">
      <c r="A3226" s="24"/>
      <c r="B3226"/>
      <c r="C3226"/>
    </row>
    <row r="3227" spans="1:3" x14ac:dyDescent="0.2">
      <c r="A3227" s="24"/>
      <c r="B3227"/>
      <c r="C3227"/>
    </row>
    <row r="3228" spans="1:3" x14ac:dyDescent="0.2">
      <c r="A3228" s="24"/>
      <c r="B3228"/>
      <c r="C3228"/>
    </row>
    <row r="3229" spans="1:3" x14ac:dyDescent="0.2">
      <c r="A3229" s="24"/>
      <c r="B3229"/>
      <c r="C3229"/>
    </row>
    <row r="3230" spans="1:3" x14ac:dyDescent="0.2">
      <c r="A3230" s="24"/>
      <c r="B3230"/>
      <c r="C3230"/>
    </row>
    <row r="3231" spans="1:3" x14ac:dyDescent="0.2">
      <c r="A3231" s="24"/>
      <c r="B3231"/>
      <c r="C3231"/>
    </row>
    <row r="3232" spans="1:3" x14ac:dyDescent="0.2">
      <c r="A3232" s="24"/>
      <c r="B3232"/>
      <c r="C3232"/>
    </row>
    <row r="3233" spans="1:3" x14ac:dyDescent="0.2">
      <c r="A3233" s="24"/>
      <c r="B3233"/>
      <c r="C3233"/>
    </row>
    <row r="3234" spans="1:3" x14ac:dyDescent="0.2">
      <c r="A3234" s="24"/>
      <c r="B3234"/>
      <c r="C3234"/>
    </row>
    <row r="3235" spans="1:3" x14ac:dyDescent="0.2">
      <c r="A3235" s="24"/>
      <c r="B3235"/>
      <c r="C3235"/>
    </row>
    <row r="3236" spans="1:3" x14ac:dyDescent="0.2">
      <c r="A3236" s="24"/>
      <c r="B3236"/>
      <c r="C3236"/>
    </row>
    <row r="3237" spans="1:3" x14ac:dyDescent="0.2">
      <c r="A3237" s="24"/>
      <c r="B3237"/>
      <c r="C3237"/>
    </row>
    <row r="3238" spans="1:3" x14ac:dyDescent="0.2">
      <c r="A3238" s="24"/>
      <c r="B3238"/>
      <c r="C3238"/>
    </row>
    <row r="3239" spans="1:3" x14ac:dyDescent="0.2">
      <c r="A3239" s="24"/>
      <c r="B3239"/>
      <c r="C3239"/>
    </row>
    <row r="3240" spans="1:3" x14ac:dyDescent="0.2">
      <c r="A3240" s="24"/>
      <c r="B3240"/>
      <c r="C3240"/>
    </row>
    <row r="3241" spans="1:3" x14ac:dyDescent="0.2">
      <c r="A3241" s="24"/>
      <c r="B3241"/>
      <c r="C3241"/>
    </row>
    <row r="3242" spans="1:3" x14ac:dyDescent="0.2">
      <c r="A3242" s="24"/>
      <c r="B3242"/>
      <c r="C3242"/>
    </row>
    <row r="3243" spans="1:3" x14ac:dyDescent="0.2">
      <c r="A3243" s="24"/>
      <c r="B3243"/>
      <c r="C3243"/>
    </row>
    <row r="3244" spans="1:3" x14ac:dyDescent="0.2">
      <c r="A3244" s="24"/>
      <c r="B3244"/>
      <c r="C3244"/>
    </row>
    <row r="3245" spans="1:3" x14ac:dyDescent="0.2">
      <c r="A3245" s="24"/>
      <c r="B3245"/>
      <c r="C3245"/>
    </row>
    <row r="3246" spans="1:3" x14ac:dyDescent="0.2">
      <c r="A3246" s="24"/>
      <c r="B3246"/>
      <c r="C3246"/>
    </row>
    <row r="3247" spans="1:3" x14ac:dyDescent="0.2">
      <c r="A3247" s="24"/>
      <c r="B3247"/>
      <c r="C3247"/>
    </row>
    <row r="3248" spans="1:3" x14ac:dyDescent="0.2">
      <c r="A3248" s="24"/>
      <c r="B3248"/>
      <c r="C3248"/>
    </row>
    <row r="3249" spans="1:3" x14ac:dyDescent="0.2">
      <c r="A3249" s="24"/>
      <c r="B3249"/>
      <c r="C3249"/>
    </row>
    <row r="3250" spans="1:3" x14ac:dyDescent="0.2">
      <c r="A3250" s="24"/>
      <c r="B3250"/>
      <c r="C3250"/>
    </row>
    <row r="3251" spans="1:3" x14ac:dyDescent="0.2">
      <c r="A3251" s="24"/>
      <c r="B3251"/>
      <c r="C3251"/>
    </row>
    <row r="3252" spans="1:3" x14ac:dyDescent="0.2">
      <c r="A3252" s="24"/>
      <c r="B3252"/>
      <c r="C3252"/>
    </row>
    <row r="3253" spans="1:3" x14ac:dyDescent="0.2">
      <c r="A3253" s="24"/>
      <c r="B3253"/>
      <c r="C3253"/>
    </row>
    <row r="3254" spans="1:3" x14ac:dyDescent="0.2">
      <c r="A3254" s="24"/>
      <c r="B3254"/>
      <c r="C3254"/>
    </row>
    <row r="3255" spans="1:3" x14ac:dyDescent="0.2">
      <c r="A3255" s="24"/>
      <c r="B3255"/>
      <c r="C3255"/>
    </row>
    <row r="3256" spans="1:3" x14ac:dyDescent="0.2">
      <c r="A3256" s="24"/>
      <c r="B3256"/>
      <c r="C3256"/>
    </row>
    <row r="3257" spans="1:3" x14ac:dyDescent="0.2">
      <c r="A3257" s="24"/>
      <c r="B3257"/>
      <c r="C3257"/>
    </row>
    <row r="3258" spans="1:3" x14ac:dyDescent="0.2">
      <c r="A3258" s="24"/>
      <c r="B3258"/>
      <c r="C3258"/>
    </row>
    <row r="3259" spans="1:3" x14ac:dyDescent="0.2">
      <c r="A3259" s="24"/>
      <c r="B3259"/>
      <c r="C3259"/>
    </row>
    <row r="3260" spans="1:3" x14ac:dyDescent="0.2">
      <c r="A3260" s="24"/>
      <c r="B3260"/>
      <c r="C3260"/>
    </row>
    <row r="3261" spans="1:3" x14ac:dyDescent="0.2">
      <c r="A3261" s="24"/>
      <c r="B3261"/>
      <c r="C3261"/>
    </row>
    <row r="3262" spans="1:3" x14ac:dyDescent="0.2">
      <c r="A3262" s="24"/>
      <c r="B3262"/>
      <c r="C3262"/>
    </row>
    <row r="3263" spans="1:3" x14ac:dyDescent="0.2">
      <c r="A3263" s="24"/>
      <c r="B3263"/>
      <c r="C3263"/>
    </row>
    <row r="3264" spans="1:3" x14ac:dyDescent="0.2">
      <c r="A3264" s="24"/>
      <c r="B3264"/>
      <c r="C3264"/>
    </row>
    <row r="3265" spans="1:3" x14ac:dyDescent="0.2">
      <c r="A3265" s="24"/>
      <c r="B3265"/>
      <c r="C3265"/>
    </row>
    <row r="3266" spans="1:3" x14ac:dyDescent="0.2">
      <c r="A3266" s="24"/>
      <c r="B3266"/>
      <c r="C3266"/>
    </row>
    <row r="3267" spans="1:3" x14ac:dyDescent="0.2">
      <c r="A3267" s="24"/>
      <c r="B3267"/>
      <c r="C3267"/>
    </row>
    <row r="3268" spans="1:3" x14ac:dyDescent="0.2">
      <c r="A3268" s="24"/>
      <c r="B3268"/>
      <c r="C3268"/>
    </row>
    <row r="3269" spans="1:3" x14ac:dyDescent="0.2">
      <c r="A3269" s="24"/>
      <c r="B3269"/>
      <c r="C3269"/>
    </row>
    <row r="3270" spans="1:3" x14ac:dyDescent="0.2">
      <c r="A3270" s="24"/>
      <c r="B3270"/>
      <c r="C3270"/>
    </row>
    <row r="3271" spans="1:3" x14ac:dyDescent="0.2">
      <c r="A3271" s="24"/>
      <c r="B3271"/>
      <c r="C3271"/>
    </row>
    <row r="3272" spans="1:3" x14ac:dyDescent="0.2">
      <c r="A3272" s="24"/>
      <c r="B3272"/>
      <c r="C3272"/>
    </row>
    <row r="3273" spans="1:3" x14ac:dyDescent="0.2">
      <c r="A3273" s="24"/>
      <c r="B3273"/>
      <c r="C3273"/>
    </row>
    <row r="3274" spans="1:3" x14ac:dyDescent="0.2">
      <c r="A3274" s="24"/>
      <c r="B3274"/>
      <c r="C3274"/>
    </row>
    <row r="3275" spans="1:3" x14ac:dyDescent="0.2">
      <c r="A3275" s="24"/>
      <c r="B3275"/>
      <c r="C3275"/>
    </row>
    <row r="3276" spans="1:3" x14ac:dyDescent="0.2">
      <c r="A3276" s="24"/>
      <c r="B3276"/>
      <c r="C3276"/>
    </row>
    <row r="3277" spans="1:3" x14ac:dyDescent="0.2">
      <c r="A3277" s="24"/>
      <c r="B3277"/>
      <c r="C3277"/>
    </row>
    <row r="3278" spans="1:3" x14ac:dyDescent="0.2">
      <c r="A3278" s="24"/>
      <c r="B3278"/>
      <c r="C3278"/>
    </row>
    <row r="3279" spans="1:3" x14ac:dyDescent="0.2">
      <c r="A3279" s="24"/>
      <c r="B3279"/>
      <c r="C3279"/>
    </row>
    <row r="3280" spans="1:3" x14ac:dyDescent="0.2">
      <c r="A3280" s="24"/>
      <c r="B3280"/>
      <c r="C3280"/>
    </row>
    <row r="3281" spans="1:3" x14ac:dyDescent="0.2">
      <c r="A3281" s="24"/>
      <c r="B3281"/>
      <c r="C3281"/>
    </row>
    <row r="3282" spans="1:3" x14ac:dyDescent="0.2">
      <c r="A3282" s="24"/>
      <c r="B3282"/>
      <c r="C3282"/>
    </row>
    <row r="3283" spans="1:3" x14ac:dyDescent="0.2">
      <c r="A3283" s="24"/>
      <c r="B3283"/>
      <c r="C3283"/>
    </row>
    <row r="3284" spans="1:3" x14ac:dyDescent="0.2">
      <c r="A3284" s="24"/>
      <c r="B3284"/>
      <c r="C3284"/>
    </row>
    <row r="3285" spans="1:3" x14ac:dyDescent="0.2">
      <c r="A3285" s="24"/>
      <c r="B3285"/>
      <c r="C3285"/>
    </row>
    <row r="3286" spans="1:3" x14ac:dyDescent="0.2">
      <c r="A3286" s="24"/>
      <c r="B3286"/>
      <c r="C3286"/>
    </row>
    <row r="3287" spans="1:3" x14ac:dyDescent="0.2">
      <c r="A3287" s="24"/>
      <c r="B3287"/>
      <c r="C3287"/>
    </row>
    <row r="3288" spans="1:3" x14ac:dyDescent="0.2">
      <c r="A3288" s="24"/>
      <c r="B3288"/>
      <c r="C3288"/>
    </row>
    <row r="3289" spans="1:3" x14ac:dyDescent="0.2">
      <c r="A3289" s="24"/>
      <c r="B3289"/>
      <c r="C3289"/>
    </row>
    <row r="3290" spans="1:3" x14ac:dyDescent="0.2">
      <c r="A3290" s="24"/>
      <c r="B3290"/>
      <c r="C3290"/>
    </row>
    <row r="3291" spans="1:3" x14ac:dyDescent="0.2">
      <c r="A3291" s="24"/>
      <c r="B3291"/>
      <c r="C3291"/>
    </row>
    <row r="3292" spans="1:3" x14ac:dyDescent="0.2">
      <c r="A3292" s="24"/>
      <c r="B3292"/>
      <c r="C3292"/>
    </row>
    <row r="3293" spans="1:3" x14ac:dyDescent="0.2">
      <c r="A3293" s="24"/>
      <c r="B3293"/>
      <c r="C3293"/>
    </row>
    <row r="3294" spans="1:3" x14ac:dyDescent="0.2">
      <c r="A3294" s="24"/>
      <c r="B3294"/>
      <c r="C3294"/>
    </row>
    <row r="3295" spans="1:3" x14ac:dyDescent="0.2">
      <c r="A3295" s="24"/>
      <c r="B3295"/>
      <c r="C3295"/>
    </row>
    <row r="3296" spans="1:3" x14ac:dyDescent="0.2">
      <c r="A3296" s="24"/>
      <c r="B3296"/>
      <c r="C3296"/>
    </row>
    <row r="3297" spans="1:3" x14ac:dyDescent="0.2">
      <c r="A3297" s="24"/>
      <c r="B3297"/>
      <c r="C3297"/>
    </row>
    <row r="3298" spans="1:3" x14ac:dyDescent="0.2">
      <c r="A3298" s="24"/>
      <c r="B3298"/>
      <c r="C3298"/>
    </row>
    <row r="3299" spans="1:3" x14ac:dyDescent="0.2">
      <c r="A3299" s="24"/>
      <c r="B3299"/>
      <c r="C3299"/>
    </row>
    <row r="3300" spans="1:3" x14ac:dyDescent="0.2">
      <c r="A3300" s="24"/>
      <c r="B3300"/>
      <c r="C3300"/>
    </row>
    <row r="3301" spans="1:3" x14ac:dyDescent="0.2">
      <c r="A3301" s="24"/>
      <c r="B3301"/>
      <c r="C3301"/>
    </row>
    <row r="3302" spans="1:3" x14ac:dyDescent="0.2">
      <c r="A3302" s="24"/>
      <c r="B3302"/>
      <c r="C3302"/>
    </row>
    <row r="3303" spans="1:3" x14ac:dyDescent="0.2">
      <c r="A3303" s="24"/>
      <c r="B3303"/>
      <c r="C3303"/>
    </row>
    <row r="3304" spans="1:3" x14ac:dyDescent="0.2">
      <c r="A3304" s="24"/>
      <c r="B3304"/>
      <c r="C3304"/>
    </row>
    <row r="3305" spans="1:3" x14ac:dyDescent="0.2">
      <c r="A3305" s="24"/>
      <c r="B3305"/>
      <c r="C3305"/>
    </row>
    <row r="3306" spans="1:3" x14ac:dyDescent="0.2">
      <c r="A3306" s="24"/>
      <c r="B3306"/>
      <c r="C3306"/>
    </row>
    <row r="3307" spans="1:3" x14ac:dyDescent="0.2">
      <c r="A3307" s="24"/>
      <c r="B3307"/>
      <c r="C3307"/>
    </row>
    <row r="3308" spans="1:3" x14ac:dyDescent="0.2">
      <c r="A3308" s="24"/>
      <c r="B3308"/>
      <c r="C3308"/>
    </row>
    <row r="3309" spans="1:3" x14ac:dyDescent="0.2">
      <c r="A3309" s="24"/>
      <c r="B3309"/>
      <c r="C3309"/>
    </row>
    <row r="3310" spans="1:3" x14ac:dyDescent="0.2">
      <c r="A3310" s="24"/>
      <c r="B3310"/>
      <c r="C3310"/>
    </row>
    <row r="3311" spans="1:3" x14ac:dyDescent="0.2">
      <c r="A3311" s="24"/>
      <c r="B3311"/>
      <c r="C3311"/>
    </row>
    <row r="3312" spans="1:3" x14ac:dyDescent="0.2">
      <c r="A3312" s="24"/>
      <c r="B3312"/>
      <c r="C3312"/>
    </row>
    <row r="3313" spans="1:3" x14ac:dyDescent="0.2">
      <c r="A3313" s="24"/>
      <c r="B3313"/>
      <c r="C3313"/>
    </row>
    <row r="3314" spans="1:3" x14ac:dyDescent="0.2">
      <c r="A3314" s="24"/>
      <c r="B3314"/>
      <c r="C3314"/>
    </row>
    <row r="3315" spans="1:3" x14ac:dyDescent="0.2">
      <c r="A3315" s="24"/>
      <c r="B3315"/>
      <c r="C3315"/>
    </row>
    <row r="3316" spans="1:3" x14ac:dyDescent="0.2">
      <c r="A3316" s="24"/>
      <c r="B3316"/>
      <c r="C3316"/>
    </row>
    <row r="3317" spans="1:3" x14ac:dyDescent="0.2">
      <c r="A3317" s="24"/>
      <c r="B3317"/>
      <c r="C3317"/>
    </row>
    <row r="3318" spans="1:3" x14ac:dyDescent="0.2">
      <c r="A3318" s="24"/>
      <c r="B3318"/>
      <c r="C3318"/>
    </row>
    <row r="3319" spans="1:3" x14ac:dyDescent="0.2">
      <c r="A3319" s="24"/>
      <c r="B3319"/>
      <c r="C3319"/>
    </row>
    <row r="3320" spans="1:3" x14ac:dyDescent="0.2">
      <c r="A3320" s="24"/>
      <c r="B3320"/>
      <c r="C3320"/>
    </row>
    <row r="3321" spans="1:3" x14ac:dyDescent="0.2">
      <c r="A3321" s="24"/>
      <c r="B3321"/>
      <c r="C3321"/>
    </row>
    <row r="3322" spans="1:3" x14ac:dyDescent="0.2">
      <c r="A3322" s="24"/>
      <c r="B3322"/>
      <c r="C3322"/>
    </row>
    <row r="3323" spans="1:3" x14ac:dyDescent="0.2">
      <c r="A3323" s="24"/>
      <c r="B3323"/>
      <c r="C3323"/>
    </row>
    <row r="3324" spans="1:3" x14ac:dyDescent="0.2">
      <c r="A3324" s="24"/>
      <c r="B3324"/>
      <c r="C3324"/>
    </row>
    <row r="3325" spans="1:3" x14ac:dyDescent="0.2">
      <c r="A3325" s="24"/>
      <c r="B3325"/>
      <c r="C3325"/>
    </row>
    <row r="3326" spans="1:3" x14ac:dyDescent="0.2">
      <c r="A3326" s="24"/>
      <c r="B3326"/>
      <c r="C3326"/>
    </row>
    <row r="3327" spans="1:3" x14ac:dyDescent="0.2">
      <c r="A3327" s="24"/>
      <c r="B3327"/>
      <c r="C3327"/>
    </row>
    <row r="3328" spans="1:3" x14ac:dyDescent="0.2">
      <c r="A3328" s="24"/>
      <c r="B3328"/>
      <c r="C3328"/>
    </row>
    <row r="3329" spans="1:3" x14ac:dyDescent="0.2">
      <c r="A3329" s="24"/>
      <c r="B3329"/>
      <c r="C3329"/>
    </row>
    <row r="3330" spans="1:3" x14ac:dyDescent="0.2">
      <c r="A3330" s="24"/>
      <c r="B3330"/>
      <c r="C3330"/>
    </row>
    <row r="3331" spans="1:3" x14ac:dyDescent="0.2">
      <c r="A3331" s="24"/>
      <c r="B3331"/>
      <c r="C3331"/>
    </row>
    <row r="3332" spans="1:3" x14ac:dyDescent="0.2">
      <c r="A3332" s="24"/>
      <c r="B3332"/>
      <c r="C3332"/>
    </row>
    <row r="3333" spans="1:3" x14ac:dyDescent="0.2">
      <c r="A3333" s="24"/>
      <c r="B3333"/>
      <c r="C3333"/>
    </row>
    <row r="3334" spans="1:3" x14ac:dyDescent="0.2">
      <c r="A3334" s="24"/>
      <c r="B3334"/>
      <c r="C3334"/>
    </row>
    <row r="3335" spans="1:3" x14ac:dyDescent="0.2">
      <c r="A3335" s="24"/>
      <c r="B3335"/>
      <c r="C3335"/>
    </row>
    <row r="3336" spans="1:3" x14ac:dyDescent="0.2">
      <c r="A3336" s="24"/>
      <c r="B3336"/>
      <c r="C3336"/>
    </row>
    <row r="3337" spans="1:3" x14ac:dyDescent="0.2">
      <c r="A3337" s="24"/>
      <c r="B3337"/>
      <c r="C3337"/>
    </row>
    <row r="3338" spans="1:3" x14ac:dyDescent="0.2">
      <c r="A3338" s="24"/>
      <c r="B3338"/>
      <c r="C3338"/>
    </row>
    <row r="3339" spans="1:3" x14ac:dyDescent="0.2">
      <c r="A3339" s="24"/>
      <c r="B3339"/>
      <c r="C3339"/>
    </row>
    <row r="3340" spans="1:3" x14ac:dyDescent="0.2">
      <c r="A3340" s="24"/>
      <c r="B3340"/>
      <c r="C3340"/>
    </row>
    <row r="3341" spans="1:3" x14ac:dyDescent="0.2">
      <c r="A3341" s="24"/>
      <c r="B3341"/>
      <c r="C3341"/>
    </row>
    <row r="3342" spans="1:3" x14ac:dyDescent="0.2">
      <c r="A3342" s="24"/>
      <c r="B3342"/>
      <c r="C3342"/>
    </row>
    <row r="3343" spans="1:3" x14ac:dyDescent="0.2">
      <c r="A3343" s="24"/>
      <c r="B3343"/>
      <c r="C3343"/>
    </row>
    <row r="3344" spans="1:3" x14ac:dyDescent="0.2">
      <c r="A3344" s="24"/>
      <c r="B3344"/>
      <c r="C3344"/>
    </row>
    <row r="3345" spans="1:3" x14ac:dyDescent="0.2">
      <c r="A3345" s="24"/>
      <c r="B3345"/>
      <c r="C3345"/>
    </row>
    <row r="3346" spans="1:3" x14ac:dyDescent="0.2">
      <c r="A3346" s="24"/>
      <c r="B3346"/>
      <c r="C3346"/>
    </row>
    <row r="3347" spans="1:3" x14ac:dyDescent="0.2">
      <c r="A3347" s="24"/>
      <c r="B3347"/>
      <c r="C3347"/>
    </row>
    <row r="3348" spans="1:3" x14ac:dyDescent="0.2">
      <c r="A3348" s="24"/>
      <c r="B3348"/>
      <c r="C3348"/>
    </row>
    <row r="3349" spans="1:3" x14ac:dyDescent="0.2">
      <c r="A3349" s="24"/>
      <c r="B3349"/>
      <c r="C3349"/>
    </row>
    <row r="3350" spans="1:3" x14ac:dyDescent="0.2">
      <c r="A3350" s="24"/>
      <c r="B3350"/>
      <c r="C3350"/>
    </row>
    <row r="3351" spans="1:3" x14ac:dyDescent="0.2">
      <c r="A3351" s="24"/>
      <c r="B3351"/>
      <c r="C3351"/>
    </row>
    <row r="3352" spans="1:3" x14ac:dyDescent="0.2">
      <c r="A3352" s="24"/>
      <c r="B3352"/>
      <c r="C3352"/>
    </row>
    <row r="3353" spans="1:3" x14ac:dyDescent="0.2">
      <c r="A3353" s="24"/>
      <c r="B3353"/>
      <c r="C3353"/>
    </row>
    <row r="3354" spans="1:3" x14ac:dyDescent="0.2">
      <c r="A3354" s="24"/>
      <c r="B3354"/>
      <c r="C3354"/>
    </row>
    <row r="3355" spans="1:3" x14ac:dyDescent="0.2">
      <c r="A3355" s="24"/>
      <c r="B3355"/>
      <c r="C3355"/>
    </row>
    <row r="3356" spans="1:3" x14ac:dyDescent="0.2">
      <c r="A3356" s="24"/>
      <c r="B3356"/>
      <c r="C3356"/>
    </row>
    <row r="3357" spans="1:3" x14ac:dyDescent="0.2">
      <c r="A3357" s="24"/>
      <c r="B3357"/>
      <c r="C3357"/>
    </row>
    <row r="3358" spans="1:3" x14ac:dyDescent="0.2">
      <c r="A3358" s="24"/>
      <c r="B3358"/>
      <c r="C3358"/>
    </row>
    <row r="3359" spans="1:3" x14ac:dyDescent="0.2">
      <c r="A3359" s="24"/>
      <c r="B3359"/>
      <c r="C3359"/>
    </row>
    <row r="3360" spans="1:3" x14ac:dyDescent="0.2">
      <c r="A3360" s="24"/>
      <c r="B3360"/>
      <c r="C3360"/>
    </row>
    <row r="3361" spans="1:3" x14ac:dyDescent="0.2">
      <c r="A3361" s="24"/>
      <c r="B3361"/>
      <c r="C3361"/>
    </row>
    <row r="3362" spans="1:3" x14ac:dyDescent="0.2">
      <c r="A3362" s="24"/>
      <c r="B3362"/>
      <c r="C3362"/>
    </row>
    <row r="3363" spans="1:3" x14ac:dyDescent="0.2">
      <c r="A3363" s="24"/>
      <c r="B3363"/>
      <c r="C3363"/>
    </row>
    <row r="3364" spans="1:3" x14ac:dyDescent="0.2">
      <c r="A3364" s="24"/>
      <c r="B3364"/>
      <c r="C3364"/>
    </row>
    <row r="3365" spans="1:3" x14ac:dyDescent="0.2">
      <c r="A3365" s="24"/>
      <c r="B3365"/>
      <c r="C3365"/>
    </row>
    <row r="3366" spans="1:3" x14ac:dyDescent="0.2">
      <c r="A3366" s="24"/>
      <c r="B3366"/>
      <c r="C3366"/>
    </row>
    <row r="3367" spans="1:3" x14ac:dyDescent="0.2">
      <c r="A3367" s="24"/>
      <c r="B3367"/>
      <c r="C3367"/>
    </row>
    <row r="3368" spans="1:3" x14ac:dyDescent="0.2">
      <c r="A3368" s="24"/>
      <c r="B3368"/>
      <c r="C3368"/>
    </row>
    <row r="3369" spans="1:3" x14ac:dyDescent="0.2">
      <c r="A3369" s="24"/>
      <c r="B3369"/>
      <c r="C3369"/>
    </row>
    <row r="3370" spans="1:3" x14ac:dyDescent="0.2">
      <c r="A3370" s="24"/>
      <c r="B3370"/>
      <c r="C3370"/>
    </row>
    <row r="3371" spans="1:3" x14ac:dyDescent="0.2">
      <c r="A3371" s="24"/>
      <c r="B3371"/>
      <c r="C3371"/>
    </row>
    <row r="3372" spans="1:3" x14ac:dyDescent="0.2">
      <c r="A3372" s="24"/>
      <c r="B3372"/>
      <c r="C3372"/>
    </row>
    <row r="3373" spans="1:3" x14ac:dyDescent="0.2">
      <c r="A3373" s="24"/>
      <c r="B3373"/>
      <c r="C3373"/>
    </row>
    <row r="3374" spans="1:3" x14ac:dyDescent="0.2">
      <c r="A3374" s="24"/>
      <c r="B3374"/>
      <c r="C3374"/>
    </row>
    <row r="3375" spans="1:3" x14ac:dyDescent="0.2">
      <c r="A3375" s="24"/>
      <c r="B3375"/>
      <c r="C3375"/>
    </row>
    <row r="3376" spans="1:3" x14ac:dyDescent="0.2">
      <c r="A3376" s="24"/>
      <c r="B3376"/>
      <c r="C3376"/>
    </row>
    <row r="3377" spans="1:3" x14ac:dyDescent="0.2">
      <c r="A3377" s="24"/>
      <c r="B3377"/>
      <c r="C3377"/>
    </row>
    <row r="3378" spans="1:3" x14ac:dyDescent="0.2">
      <c r="A3378" s="24"/>
      <c r="B3378"/>
      <c r="C3378"/>
    </row>
    <row r="3379" spans="1:3" x14ac:dyDescent="0.2">
      <c r="A3379" s="24"/>
      <c r="B3379"/>
      <c r="C3379"/>
    </row>
    <row r="3380" spans="1:3" x14ac:dyDescent="0.2">
      <c r="A3380" s="24"/>
      <c r="B3380"/>
      <c r="C3380"/>
    </row>
    <row r="3381" spans="1:3" x14ac:dyDescent="0.2">
      <c r="A3381" s="24"/>
      <c r="B3381"/>
      <c r="C3381"/>
    </row>
    <row r="3382" spans="1:3" x14ac:dyDescent="0.2">
      <c r="A3382" s="24"/>
      <c r="B3382"/>
      <c r="C3382"/>
    </row>
    <row r="3383" spans="1:3" x14ac:dyDescent="0.2">
      <c r="A3383" s="24"/>
      <c r="B3383"/>
      <c r="C3383"/>
    </row>
    <row r="3384" spans="1:3" x14ac:dyDescent="0.2">
      <c r="A3384" s="24"/>
      <c r="B3384"/>
      <c r="C3384"/>
    </row>
    <row r="3385" spans="1:3" x14ac:dyDescent="0.2">
      <c r="A3385" s="24"/>
      <c r="B3385"/>
      <c r="C3385"/>
    </row>
    <row r="3386" spans="1:3" x14ac:dyDescent="0.2">
      <c r="A3386" s="24"/>
      <c r="B3386"/>
      <c r="C3386"/>
    </row>
    <row r="3387" spans="1:3" x14ac:dyDescent="0.2">
      <c r="A3387" s="24"/>
      <c r="B3387"/>
      <c r="C3387"/>
    </row>
    <row r="3388" spans="1:3" x14ac:dyDescent="0.2">
      <c r="A3388" s="24"/>
      <c r="B3388"/>
      <c r="C3388"/>
    </row>
    <row r="3389" spans="1:3" x14ac:dyDescent="0.2">
      <c r="A3389" s="24"/>
      <c r="B3389"/>
      <c r="C3389"/>
    </row>
    <row r="3390" spans="1:3" x14ac:dyDescent="0.2">
      <c r="A3390" s="24"/>
      <c r="B3390"/>
      <c r="C3390"/>
    </row>
    <row r="3391" spans="1:3" x14ac:dyDescent="0.2">
      <c r="A3391" s="24"/>
      <c r="B3391"/>
      <c r="C3391"/>
    </row>
    <row r="3392" spans="1:3" x14ac:dyDescent="0.2">
      <c r="A3392" s="24"/>
      <c r="B3392"/>
      <c r="C3392"/>
    </row>
    <row r="3393" spans="1:3" x14ac:dyDescent="0.2">
      <c r="A3393" s="24"/>
      <c r="B3393"/>
      <c r="C3393"/>
    </row>
    <row r="3394" spans="1:3" x14ac:dyDescent="0.2">
      <c r="A3394" s="24"/>
      <c r="B3394"/>
      <c r="C3394"/>
    </row>
    <row r="3395" spans="1:3" x14ac:dyDescent="0.2">
      <c r="A3395" s="24"/>
      <c r="B3395"/>
      <c r="C3395"/>
    </row>
    <row r="3396" spans="1:3" x14ac:dyDescent="0.2">
      <c r="A3396" s="24"/>
      <c r="B3396"/>
      <c r="C3396"/>
    </row>
    <row r="3397" spans="1:3" x14ac:dyDescent="0.2">
      <c r="A3397" s="24"/>
      <c r="B3397"/>
      <c r="C3397"/>
    </row>
    <row r="3398" spans="1:3" x14ac:dyDescent="0.2">
      <c r="A3398" s="24"/>
      <c r="B3398"/>
      <c r="C3398"/>
    </row>
    <row r="3399" spans="1:3" x14ac:dyDescent="0.2">
      <c r="A3399" s="24"/>
      <c r="B3399"/>
      <c r="C3399"/>
    </row>
    <row r="3400" spans="1:3" x14ac:dyDescent="0.2">
      <c r="A3400" s="24"/>
      <c r="B3400"/>
      <c r="C3400"/>
    </row>
    <row r="3401" spans="1:3" x14ac:dyDescent="0.2">
      <c r="A3401" s="24"/>
      <c r="B3401"/>
      <c r="C3401"/>
    </row>
    <row r="3402" spans="1:3" x14ac:dyDescent="0.2">
      <c r="A3402" s="24"/>
      <c r="B3402"/>
      <c r="C3402"/>
    </row>
    <row r="3403" spans="1:3" x14ac:dyDescent="0.2">
      <c r="A3403" s="24"/>
      <c r="B3403"/>
      <c r="C3403"/>
    </row>
    <row r="3404" spans="1:3" x14ac:dyDescent="0.2">
      <c r="A3404" s="24"/>
      <c r="B3404"/>
      <c r="C3404"/>
    </row>
    <row r="3405" spans="1:3" x14ac:dyDescent="0.2">
      <c r="A3405" s="24"/>
      <c r="B3405"/>
      <c r="C3405"/>
    </row>
    <row r="3406" spans="1:3" x14ac:dyDescent="0.2">
      <c r="A3406" s="24"/>
      <c r="B3406"/>
      <c r="C3406"/>
    </row>
    <row r="3407" spans="1:3" x14ac:dyDescent="0.2">
      <c r="A3407" s="24"/>
      <c r="B3407"/>
      <c r="C3407"/>
    </row>
    <row r="3408" spans="1:3" x14ac:dyDescent="0.2">
      <c r="A3408" s="24"/>
      <c r="B3408"/>
      <c r="C3408"/>
    </row>
    <row r="3409" spans="1:3" x14ac:dyDescent="0.2">
      <c r="A3409" s="24"/>
      <c r="B3409"/>
      <c r="C3409"/>
    </row>
    <row r="3410" spans="1:3" x14ac:dyDescent="0.2">
      <c r="A3410" s="24"/>
      <c r="B3410"/>
      <c r="C3410"/>
    </row>
    <row r="3411" spans="1:3" x14ac:dyDescent="0.2">
      <c r="A3411" s="24"/>
      <c r="B3411"/>
      <c r="C3411"/>
    </row>
    <row r="3412" spans="1:3" x14ac:dyDescent="0.2">
      <c r="A3412" s="24"/>
      <c r="B3412"/>
      <c r="C3412"/>
    </row>
    <row r="3413" spans="1:3" x14ac:dyDescent="0.2">
      <c r="A3413" s="24"/>
      <c r="B3413"/>
      <c r="C3413"/>
    </row>
    <row r="3414" spans="1:3" x14ac:dyDescent="0.2">
      <c r="A3414" s="24"/>
      <c r="B3414"/>
      <c r="C3414"/>
    </row>
    <row r="3415" spans="1:3" x14ac:dyDescent="0.2">
      <c r="A3415" s="24"/>
      <c r="B3415"/>
      <c r="C3415"/>
    </row>
    <row r="3416" spans="1:3" x14ac:dyDescent="0.2">
      <c r="A3416" s="24"/>
      <c r="B3416"/>
      <c r="C3416"/>
    </row>
    <row r="3417" spans="1:3" x14ac:dyDescent="0.2">
      <c r="A3417" s="24"/>
      <c r="B3417"/>
      <c r="C3417"/>
    </row>
    <row r="3418" spans="1:3" x14ac:dyDescent="0.2">
      <c r="A3418" s="24"/>
      <c r="B3418"/>
      <c r="C3418"/>
    </row>
    <row r="3419" spans="1:3" x14ac:dyDescent="0.2">
      <c r="A3419" s="24"/>
      <c r="B3419"/>
      <c r="C3419"/>
    </row>
    <row r="3420" spans="1:3" x14ac:dyDescent="0.2">
      <c r="A3420" s="24"/>
      <c r="B3420"/>
      <c r="C3420"/>
    </row>
    <row r="3421" spans="1:3" x14ac:dyDescent="0.2">
      <c r="A3421" s="24"/>
      <c r="B3421"/>
      <c r="C3421"/>
    </row>
    <row r="3422" spans="1:3" x14ac:dyDescent="0.2">
      <c r="A3422" s="24"/>
      <c r="B3422"/>
      <c r="C3422"/>
    </row>
    <row r="3423" spans="1:3" x14ac:dyDescent="0.2">
      <c r="A3423" s="24"/>
      <c r="B3423"/>
      <c r="C3423"/>
    </row>
    <row r="3424" spans="1:3" x14ac:dyDescent="0.2">
      <c r="A3424" s="24"/>
      <c r="B3424"/>
      <c r="C3424"/>
    </row>
    <row r="3425" spans="1:3" x14ac:dyDescent="0.2">
      <c r="A3425" s="24"/>
      <c r="B3425"/>
      <c r="C3425"/>
    </row>
    <row r="3426" spans="1:3" x14ac:dyDescent="0.2">
      <c r="A3426" s="24"/>
      <c r="B3426"/>
      <c r="C3426"/>
    </row>
    <row r="3427" spans="1:3" x14ac:dyDescent="0.2">
      <c r="A3427" s="24"/>
      <c r="B3427"/>
      <c r="C3427"/>
    </row>
    <row r="3428" spans="1:3" x14ac:dyDescent="0.2">
      <c r="A3428" s="24"/>
      <c r="B3428"/>
      <c r="C3428"/>
    </row>
    <row r="3429" spans="1:3" x14ac:dyDescent="0.2">
      <c r="A3429" s="24"/>
      <c r="B3429"/>
      <c r="C3429"/>
    </row>
    <row r="3430" spans="1:3" x14ac:dyDescent="0.2">
      <c r="A3430" s="24"/>
      <c r="B3430"/>
      <c r="C3430"/>
    </row>
    <row r="3431" spans="1:3" x14ac:dyDescent="0.2">
      <c r="A3431" s="24"/>
      <c r="B3431"/>
      <c r="C3431"/>
    </row>
    <row r="3432" spans="1:3" x14ac:dyDescent="0.2">
      <c r="A3432" s="24"/>
      <c r="B3432"/>
      <c r="C3432"/>
    </row>
    <row r="3433" spans="1:3" x14ac:dyDescent="0.2">
      <c r="A3433" s="24"/>
      <c r="B3433"/>
      <c r="C3433"/>
    </row>
    <row r="3434" spans="1:3" x14ac:dyDescent="0.2">
      <c r="A3434" s="24"/>
      <c r="B3434"/>
      <c r="C3434"/>
    </row>
    <row r="3435" spans="1:3" x14ac:dyDescent="0.2">
      <c r="A3435" s="24"/>
      <c r="B3435"/>
      <c r="C3435"/>
    </row>
    <row r="3436" spans="1:3" x14ac:dyDescent="0.2">
      <c r="A3436" s="24"/>
      <c r="B3436"/>
      <c r="C3436"/>
    </row>
    <row r="3437" spans="1:3" x14ac:dyDescent="0.2">
      <c r="A3437" s="24"/>
      <c r="B3437"/>
      <c r="C3437"/>
    </row>
    <row r="3438" spans="1:3" x14ac:dyDescent="0.2">
      <c r="A3438" s="24"/>
      <c r="B3438"/>
      <c r="C3438"/>
    </row>
    <row r="3439" spans="1:3" x14ac:dyDescent="0.2">
      <c r="A3439" s="24"/>
      <c r="B3439"/>
      <c r="C3439"/>
    </row>
    <row r="3440" spans="1:3" x14ac:dyDescent="0.2">
      <c r="A3440" s="24"/>
      <c r="B3440"/>
      <c r="C3440"/>
    </row>
    <row r="3441" spans="1:3" x14ac:dyDescent="0.2">
      <c r="A3441" s="24"/>
      <c r="B3441"/>
      <c r="C3441"/>
    </row>
    <row r="3442" spans="1:3" x14ac:dyDescent="0.2">
      <c r="A3442" s="24"/>
      <c r="B3442"/>
      <c r="C3442"/>
    </row>
    <row r="3443" spans="1:3" x14ac:dyDescent="0.2">
      <c r="A3443" s="24"/>
      <c r="B3443"/>
      <c r="C3443"/>
    </row>
    <row r="3444" spans="1:3" x14ac:dyDescent="0.2">
      <c r="A3444" s="24"/>
      <c r="B3444"/>
      <c r="C3444"/>
    </row>
    <row r="3445" spans="1:3" x14ac:dyDescent="0.2">
      <c r="A3445" s="24"/>
      <c r="B3445"/>
      <c r="C3445"/>
    </row>
    <row r="3446" spans="1:3" x14ac:dyDescent="0.2">
      <c r="A3446" s="24"/>
      <c r="B3446"/>
      <c r="C3446"/>
    </row>
    <row r="3447" spans="1:3" x14ac:dyDescent="0.2">
      <c r="A3447" s="24"/>
      <c r="B3447"/>
      <c r="C3447"/>
    </row>
    <row r="3448" spans="1:3" x14ac:dyDescent="0.2">
      <c r="A3448" s="24"/>
      <c r="B3448"/>
      <c r="C3448"/>
    </row>
    <row r="3449" spans="1:3" x14ac:dyDescent="0.2">
      <c r="A3449" s="24"/>
      <c r="B3449"/>
      <c r="C3449"/>
    </row>
    <row r="3450" spans="1:3" x14ac:dyDescent="0.2">
      <c r="A3450" s="24"/>
      <c r="B3450"/>
      <c r="C3450"/>
    </row>
    <row r="3451" spans="1:3" x14ac:dyDescent="0.2">
      <c r="A3451" s="24"/>
      <c r="B3451"/>
      <c r="C3451"/>
    </row>
    <row r="3452" spans="1:3" x14ac:dyDescent="0.2">
      <c r="A3452" s="24"/>
      <c r="B3452"/>
      <c r="C3452"/>
    </row>
    <row r="3453" spans="1:3" x14ac:dyDescent="0.2">
      <c r="A3453" s="24"/>
      <c r="B3453"/>
      <c r="C3453"/>
    </row>
    <row r="3454" spans="1:3" x14ac:dyDescent="0.2">
      <c r="A3454" s="24"/>
      <c r="B3454"/>
      <c r="C3454"/>
    </row>
    <row r="3455" spans="1:3" x14ac:dyDescent="0.2">
      <c r="A3455" s="24"/>
      <c r="B3455"/>
      <c r="C3455"/>
    </row>
    <row r="3456" spans="1:3" x14ac:dyDescent="0.2">
      <c r="A3456" s="24"/>
      <c r="B3456"/>
      <c r="C3456"/>
    </row>
    <row r="3457" spans="1:3" x14ac:dyDescent="0.2">
      <c r="A3457" s="24"/>
      <c r="B3457"/>
      <c r="C3457"/>
    </row>
    <row r="3458" spans="1:3" x14ac:dyDescent="0.2">
      <c r="A3458" s="24"/>
      <c r="B3458"/>
      <c r="C3458"/>
    </row>
    <row r="3459" spans="1:3" x14ac:dyDescent="0.2">
      <c r="A3459" s="24"/>
      <c r="B3459"/>
      <c r="C3459"/>
    </row>
    <row r="3460" spans="1:3" x14ac:dyDescent="0.2">
      <c r="A3460" s="24"/>
      <c r="B3460"/>
      <c r="C3460"/>
    </row>
    <row r="3461" spans="1:3" x14ac:dyDescent="0.2">
      <c r="A3461" s="24"/>
      <c r="B3461"/>
      <c r="C3461"/>
    </row>
    <row r="3462" spans="1:3" x14ac:dyDescent="0.2">
      <c r="A3462" s="24"/>
      <c r="B3462"/>
      <c r="C3462"/>
    </row>
    <row r="3463" spans="1:3" x14ac:dyDescent="0.2">
      <c r="A3463" s="24"/>
      <c r="B3463"/>
      <c r="C3463"/>
    </row>
    <row r="3464" spans="1:3" x14ac:dyDescent="0.2">
      <c r="A3464" s="24"/>
      <c r="B3464"/>
      <c r="C3464"/>
    </row>
    <row r="3465" spans="1:3" x14ac:dyDescent="0.2">
      <c r="A3465" s="24"/>
      <c r="B3465"/>
      <c r="C3465"/>
    </row>
    <row r="3466" spans="1:3" x14ac:dyDescent="0.2">
      <c r="A3466" s="24"/>
      <c r="B3466"/>
      <c r="C3466"/>
    </row>
    <row r="3467" spans="1:3" x14ac:dyDescent="0.2">
      <c r="A3467" s="24"/>
      <c r="B3467"/>
      <c r="C3467"/>
    </row>
    <row r="3468" spans="1:3" x14ac:dyDescent="0.2">
      <c r="A3468" s="24"/>
      <c r="B3468"/>
      <c r="C3468"/>
    </row>
    <row r="3469" spans="1:3" x14ac:dyDescent="0.2">
      <c r="A3469" s="24"/>
      <c r="B3469"/>
      <c r="C3469"/>
    </row>
    <row r="3470" spans="1:3" x14ac:dyDescent="0.2">
      <c r="A3470" s="24"/>
      <c r="B3470"/>
      <c r="C3470"/>
    </row>
    <row r="3471" spans="1:3" x14ac:dyDescent="0.2">
      <c r="A3471" s="24"/>
      <c r="B3471"/>
      <c r="C3471"/>
    </row>
    <row r="3472" spans="1:3" x14ac:dyDescent="0.2">
      <c r="A3472" s="24"/>
      <c r="B3472"/>
      <c r="C3472"/>
    </row>
    <row r="3473" spans="1:3" x14ac:dyDescent="0.2">
      <c r="A3473" s="24"/>
      <c r="B3473"/>
      <c r="C3473"/>
    </row>
    <row r="3474" spans="1:3" x14ac:dyDescent="0.2">
      <c r="A3474" s="24"/>
      <c r="B3474"/>
      <c r="C3474"/>
    </row>
    <row r="3475" spans="1:3" x14ac:dyDescent="0.2">
      <c r="A3475" s="24"/>
      <c r="B3475"/>
      <c r="C3475"/>
    </row>
    <row r="3476" spans="1:3" x14ac:dyDescent="0.2">
      <c r="A3476" s="24"/>
      <c r="B3476"/>
      <c r="C3476"/>
    </row>
    <row r="3477" spans="1:3" x14ac:dyDescent="0.2">
      <c r="A3477" s="24"/>
      <c r="B3477"/>
      <c r="C3477"/>
    </row>
    <row r="3478" spans="1:3" x14ac:dyDescent="0.2">
      <c r="A3478" s="24"/>
      <c r="B3478"/>
      <c r="C3478"/>
    </row>
    <row r="3479" spans="1:3" x14ac:dyDescent="0.2">
      <c r="A3479" s="24"/>
      <c r="B3479"/>
      <c r="C3479"/>
    </row>
    <row r="3480" spans="1:3" x14ac:dyDescent="0.2">
      <c r="A3480" s="24"/>
      <c r="B3480"/>
      <c r="C3480"/>
    </row>
    <row r="3481" spans="1:3" x14ac:dyDescent="0.2">
      <c r="A3481" s="24"/>
      <c r="B3481"/>
      <c r="C3481"/>
    </row>
    <row r="3482" spans="1:3" x14ac:dyDescent="0.2">
      <c r="A3482" s="24"/>
      <c r="B3482"/>
      <c r="C3482"/>
    </row>
    <row r="3483" spans="1:3" x14ac:dyDescent="0.2">
      <c r="A3483" s="24"/>
      <c r="B3483"/>
      <c r="C3483"/>
    </row>
    <row r="3484" spans="1:3" x14ac:dyDescent="0.2">
      <c r="A3484" s="24"/>
      <c r="B3484"/>
      <c r="C3484"/>
    </row>
    <row r="3485" spans="1:3" x14ac:dyDescent="0.2">
      <c r="A3485" s="24"/>
      <c r="B3485"/>
      <c r="C3485"/>
    </row>
    <row r="3486" spans="1:3" x14ac:dyDescent="0.2">
      <c r="A3486" s="24"/>
      <c r="B3486"/>
      <c r="C3486"/>
    </row>
    <row r="3487" spans="1:3" x14ac:dyDescent="0.2">
      <c r="A3487" s="24"/>
      <c r="B3487"/>
      <c r="C3487"/>
    </row>
    <row r="3488" spans="1:3" x14ac:dyDescent="0.2">
      <c r="A3488" s="24"/>
      <c r="B3488"/>
      <c r="C3488"/>
    </row>
    <row r="3489" spans="1:3" x14ac:dyDescent="0.2">
      <c r="A3489" s="24"/>
      <c r="B3489"/>
      <c r="C3489"/>
    </row>
    <row r="3490" spans="1:3" x14ac:dyDescent="0.2">
      <c r="A3490" s="24"/>
      <c r="B3490"/>
      <c r="C3490"/>
    </row>
    <row r="3491" spans="1:3" x14ac:dyDescent="0.2">
      <c r="A3491" s="24"/>
      <c r="B3491"/>
      <c r="C3491"/>
    </row>
    <row r="3492" spans="1:3" x14ac:dyDescent="0.2">
      <c r="A3492" s="24"/>
      <c r="B3492"/>
      <c r="C3492"/>
    </row>
    <row r="3493" spans="1:3" x14ac:dyDescent="0.2">
      <c r="A3493" s="24"/>
      <c r="B3493"/>
      <c r="C3493"/>
    </row>
    <row r="3494" spans="1:3" x14ac:dyDescent="0.2">
      <c r="A3494" s="24"/>
      <c r="B3494"/>
      <c r="C3494"/>
    </row>
    <row r="3495" spans="1:3" x14ac:dyDescent="0.2">
      <c r="A3495" s="24"/>
      <c r="B3495"/>
      <c r="C3495"/>
    </row>
    <row r="3496" spans="1:3" x14ac:dyDescent="0.2">
      <c r="A3496" s="24"/>
      <c r="B3496"/>
      <c r="C3496"/>
    </row>
    <row r="3497" spans="1:3" x14ac:dyDescent="0.2">
      <c r="A3497" s="24"/>
      <c r="B3497"/>
      <c r="C3497"/>
    </row>
    <row r="3498" spans="1:3" x14ac:dyDescent="0.2">
      <c r="A3498" s="24"/>
      <c r="B3498"/>
      <c r="C3498"/>
    </row>
    <row r="3499" spans="1:3" x14ac:dyDescent="0.2">
      <c r="A3499" s="24"/>
      <c r="B3499"/>
      <c r="C3499"/>
    </row>
    <row r="3500" spans="1:3" x14ac:dyDescent="0.2">
      <c r="A3500" s="24"/>
      <c r="B3500"/>
      <c r="C3500"/>
    </row>
    <row r="3501" spans="1:3" x14ac:dyDescent="0.2">
      <c r="A3501" s="24"/>
      <c r="B3501"/>
      <c r="C3501"/>
    </row>
    <row r="3502" spans="1:3" x14ac:dyDescent="0.2">
      <c r="A3502" s="24"/>
      <c r="B3502"/>
      <c r="C3502"/>
    </row>
    <row r="3503" spans="1:3" x14ac:dyDescent="0.2">
      <c r="A3503" s="24"/>
      <c r="B3503"/>
      <c r="C3503"/>
    </row>
    <row r="3504" spans="1:3" x14ac:dyDescent="0.2">
      <c r="A3504" s="24"/>
      <c r="B3504"/>
      <c r="C3504"/>
    </row>
    <row r="3505" spans="1:3" x14ac:dyDescent="0.2">
      <c r="A3505" s="24"/>
      <c r="B3505"/>
      <c r="C3505"/>
    </row>
    <row r="3506" spans="1:3" x14ac:dyDescent="0.2">
      <c r="A3506" s="24"/>
      <c r="B3506"/>
      <c r="C3506"/>
    </row>
    <row r="3507" spans="1:3" x14ac:dyDescent="0.2">
      <c r="A3507" s="24"/>
      <c r="B3507"/>
      <c r="C3507"/>
    </row>
    <row r="3508" spans="1:3" x14ac:dyDescent="0.2">
      <c r="A3508" s="24"/>
      <c r="B3508"/>
      <c r="C3508"/>
    </row>
    <row r="3509" spans="1:3" x14ac:dyDescent="0.2">
      <c r="A3509" s="24"/>
      <c r="B3509"/>
      <c r="C3509"/>
    </row>
    <row r="3510" spans="1:3" x14ac:dyDescent="0.2">
      <c r="A3510" s="24"/>
      <c r="B3510"/>
      <c r="C3510"/>
    </row>
    <row r="3511" spans="1:3" x14ac:dyDescent="0.2">
      <c r="A3511" s="24"/>
      <c r="B3511"/>
      <c r="C3511"/>
    </row>
    <row r="3512" spans="1:3" x14ac:dyDescent="0.2">
      <c r="A3512" s="24"/>
      <c r="B3512"/>
      <c r="C3512"/>
    </row>
    <row r="3513" spans="1:3" x14ac:dyDescent="0.2">
      <c r="A3513" s="24"/>
      <c r="B3513"/>
      <c r="C3513"/>
    </row>
    <row r="3514" spans="1:3" x14ac:dyDescent="0.2">
      <c r="A3514" s="24"/>
      <c r="B3514"/>
      <c r="C3514"/>
    </row>
    <row r="3515" spans="1:3" x14ac:dyDescent="0.2">
      <c r="A3515" s="24"/>
      <c r="B3515"/>
      <c r="C3515"/>
    </row>
    <row r="3516" spans="1:3" x14ac:dyDescent="0.2">
      <c r="A3516" s="24"/>
      <c r="B3516"/>
      <c r="C3516"/>
    </row>
    <row r="3517" spans="1:3" x14ac:dyDescent="0.2">
      <c r="A3517" s="24"/>
      <c r="B3517"/>
      <c r="C3517"/>
    </row>
    <row r="3518" spans="1:3" x14ac:dyDescent="0.2">
      <c r="A3518" s="24"/>
      <c r="B3518"/>
      <c r="C3518"/>
    </row>
    <row r="3519" spans="1:3" x14ac:dyDescent="0.2">
      <c r="A3519" s="24"/>
      <c r="B3519"/>
      <c r="C3519"/>
    </row>
    <row r="3520" spans="1:3" x14ac:dyDescent="0.2">
      <c r="A3520" s="24"/>
      <c r="B3520"/>
      <c r="C3520"/>
    </row>
    <row r="3521" spans="1:3" x14ac:dyDescent="0.2">
      <c r="A3521" s="24"/>
      <c r="B3521"/>
      <c r="C3521"/>
    </row>
    <row r="3522" spans="1:3" x14ac:dyDescent="0.2">
      <c r="A3522" s="24"/>
      <c r="B3522"/>
      <c r="C3522"/>
    </row>
    <row r="3523" spans="1:3" x14ac:dyDescent="0.2">
      <c r="A3523" s="24"/>
      <c r="B3523"/>
      <c r="C3523"/>
    </row>
    <row r="3524" spans="1:3" x14ac:dyDescent="0.2">
      <c r="A3524" s="24"/>
      <c r="B3524"/>
      <c r="C3524"/>
    </row>
    <row r="3525" spans="1:3" x14ac:dyDescent="0.2">
      <c r="A3525" s="24"/>
      <c r="B3525"/>
      <c r="C3525"/>
    </row>
    <row r="3526" spans="1:3" x14ac:dyDescent="0.2">
      <c r="A3526" s="24"/>
      <c r="B3526"/>
      <c r="C3526"/>
    </row>
    <row r="3527" spans="1:3" x14ac:dyDescent="0.2">
      <c r="A3527" s="24"/>
      <c r="B3527"/>
      <c r="C3527"/>
    </row>
    <row r="3528" spans="1:3" x14ac:dyDescent="0.2">
      <c r="A3528" s="24"/>
      <c r="B3528"/>
      <c r="C3528"/>
    </row>
    <row r="3529" spans="1:3" x14ac:dyDescent="0.2">
      <c r="A3529" s="24"/>
      <c r="B3529"/>
      <c r="C3529"/>
    </row>
    <row r="3530" spans="1:3" x14ac:dyDescent="0.2">
      <c r="A3530" s="24"/>
      <c r="B3530"/>
      <c r="C3530"/>
    </row>
    <row r="3531" spans="1:3" x14ac:dyDescent="0.2">
      <c r="A3531" s="24"/>
      <c r="B3531"/>
      <c r="C3531"/>
    </row>
    <row r="3532" spans="1:3" x14ac:dyDescent="0.2">
      <c r="A3532" s="24"/>
      <c r="B3532"/>
      <c r="C3532"/>
    </row>
    <row r="3533" spans="1:3" x14ac:dyDescent="0.2">
      <c r="A3533" s="24"/>
      <c r="B3533"/>
      <c r="C3533"/>
    </row>
    <row r="3534" spans="1:3" x14ac:dyDescent="0.2">
      <c r="A3534" s="24"/>
      <c r="B3534"/>
      <c r="C3534"/>
    </row>
    <row r="3535" spans="1:3" x14ac:dyDescent="0.2">
      <c r="A3535" s="24"/>
      <c r="B3535"/>
      <c r="C3535"/>
    </row>
    <row r="3536" spans="1:3" x14ac:dyDescent="0.2">
      <c r="A3536" s="24"/>
      <c r="B3536"/>
      <c r="C3536"/>
    </row>
    <row r="3537" spans="1:3" x14ac:dyDescent="0.2">
      <c r="A3537" s="24"/>
      <c r="B3537"/>
      <c r="C3537"/>
    </row>
    <row r="3538" spans="1:3" x14ac:dyDescent="0.2">
      <c r="A3538" s="24"/>
      <c r="B3538"/>
      <c r="C3538"/>
    </row>
    <row r="3539" spans="1:3" x14ac:dyDescent="0.2">
      <c r="A3539" s="24"/>
      <c r="B3539"/>
      <c r="C3539"/>
    </row>
    <row r="3540" spans="1:3" x14ac:dyDescent="0.2">
      <c r="A3540" s="24"/>
      <c r="B3540"/>
      <c r="C3540"/>
    </row>
    <row r="3541" spans="1:3" x14ac:dyDescent="0.2">
      <c r="A3541" s="24"/>
      <c r="B3541"/>
      <c r="C3541"/>
    </row>
    <row r="3542" spans="1:3" x14ac:dyDescent="0.2">
      <c r="A3542" s="24"/>
      <c r="B3542"/>
      <c r="C3542"/>
    </row>
    <row r="3543" spans="1:3" x14ac:dyDescent="0.2">
      <c r="A3543" s="24"/>
      <c r="B3543"/>
      <c r="C3543"/>
    </row>
    <row r="3544" spans="1:3" x14ac:dyDescent="0.2">
      <c r="A3544" s="24"/>
      <c r="B3544"/>
      <c r="C3544"/>
    </row>
    <row r="3545" spans="1:3" x14ac:dyDescent="0.2">
      <c r="A3545" s="24"/>
      <c r="B3545"/>
      <c r="C3545"/>
    </row>
    <row r="3546" spans="1:3" x14ac:dyDescent="0.2">
      <c r="A3546" s="24"/>
      <c r="B3546"/>
      <c r="C3546"/>
    </row>
    <row r="3547" spans="1:3" x14ac:dyDescent="0.2">
      <c r="A3547" s="24"/>
      <c r="B3547"/>
      <c r="C3547"/>
    </row>
    <row r="3548" spans="1:3" x14ac:dyDescent="0.2">
      <c r="A3548" s="24"/>
      <c r="B3548"/>
      <c r="C3548"/>
    </row>
    <row r="3549" spans="1:3" x14ac:dyDescent="0.2">
      <c r="A3549" s="24"/>
      <c r="B3549"/>
      <c r="C3549"/>
    </row>
    <row r="3550" spans="1:3" x14ac:dyDescent="0.2">
      <c r="A3550" s="24"/>
      <c r="B3550"/>
      <c r="C3550"/>
    </row>
    <row r="3551" spans="1:3" x14ac:dyDescent="0.2">
      <c r="A3551" s="24"/>
      <c r="B3551"/>
      <c r="C3551"/>
    </row>
    <row r="3552" spans="1:3" x14ac:dyDescent="0.2">
      <c r="A3552" s="24"/>
      <c r="B3552"/>
      <c r="C3552"/>
    </row>
    <row r="3553" spans="1:3" x14ac:dyDescent="0.2">
      <c r="A3553" s="24"/>
      <c r="B3553"/>
      <c r="C3553"/>
    </row>
    <row r="3554" spans="1:3" x14ac:dyDescent="0.2">
      <c r="A3554" s="24"/>
      <c r="B3554"/>
      <c r="C3554"/>
    </row>
    <row r="3555" spans="1:3" x14ac:dyDescent="0.2">
      <c r="A3555" s="24"/>
      <c r="B3555"/>
      <c r="C3555"/>
    </row>
    <row r="3556" spans="1:3" x14ac:dyDescent="0.2">
      <c r="A3556" s="24"/>
      <c r="B3556"/>
      <c r="C3556"/>
    </row>
    <row r="3557" spans="1:3" x14ac:dyDescent="0.2">
      <c r="A3557" s="24"/>
      <c r="B3557"/>
      <c r="C3557"/>
    </row>
    <row r="3558" spans="1:3" x14ac:dyDescent="0.2">
      <c r="A3558" s="24"/>
      <c r="B3558"/>
      <c r="C3558"/>
    </row>
    <row r="3559" spans="1:3" x14ac:dyDescent="0.2">
      <c r="A3559" s="24"/>
      <c r="B3559"/>
      <c r="C3559"/>
    </row>
    <row r="3560" spans="1:3" x14ac:dyDescent="0.2">
      <c r="A3560" s="24"/>
      <c r="B3560"/>
      <c r="C3560"/>
    </row>
    <row r="3561" spans="1:3" x14ac:dyDescent="0.2">
      <c r="A3561" s="24"/>
      <c r="B3561"/>
      <c r="C3561"/>
    </row>
    <row r="3562" spans="1:3" x14ac:dyDescent="0.2">
      <c r="A3562" s="24"/>
      <c r="B3562"/>
      <c r="C3562"/>
    </row>
    <row r="3563" spans="1:3" x14ac:dyDescent="0.2">
      <c r="A3563" s="24"/>
      <c r="B3563"/>
      <c r="C3563"/>
    </row>
    <row r="3564" spans="1:3" x14ac:dyDescent="0.2">
      <c r="A3564" s="24"/>
      <c r="B3564"/>
      <c r="C3564"/>
    </row>
    <row r="3565" spans="1:3" x14ac:dyDescent="0.2">
      <c r="A3565" s="24"/>
      <c r="B3565"/>
      <c r="C3565"/>
    </row>
    <row r="3566" spans="1:3" x14ac:dyDescent="0.2">
      <c r="A3566" s="24"/>
      <c r="B3566"/>
      <c r="C3566"/>
    </row>
    <row r="3567" spans="1:3" x14ac:dyDescent="0.2">
      <c r="A3567" s="24"/>
      <c r="B3567"/>
      <c r="C3567"/>
    </row>
    <row r="3568" spans="1:3" x14ac:dyDescent="0.2">
      <c r="A3568" s="24"/>
      <c r="B3568"/>
      <c r="C3568"/>
    </row>
    <row r="3569" spans="1:3" x14ac:dyDescent="0.2">
      <c r="A3569" s="24"/>
      <c r="B3569"/>
      <c r="C3569"/>
    </row>
    <row r="3570" spans="1:3" x14ac:dyDescent="0.2">
      <c r="A3570" s="24"/>
      <c r="B3570"/>
      <c r="C3570"/>
    </row>
    <row r="3571" spans="1:3" x14ac:dyDescent="0.2">
      <c r="A3571" s="24"/>
      <c r="B3571"/>
      <c r="C3571"/>
    </row>
    <row r="3572" spans="1:3" x14ac:dyDescent="0.2">
      <c r="A3572" s="24"/>
      <c r="B3572"/>
      <c r="C3572"/>
    </row>
    <row r="3573" spans="1:3" x14ac:dyDescent="0.2">
      <c r="A3573" s="24"/>
      <c r="B3573"/>
      <c r="C3573"/>
    </row>
    <row r="3574" spans="1:3" x14ac:dyDescent="0.2">
      <c r="A3574" s="24"/>
      <c r="B3574"/>
      <c r="C3574"/>
    </row>
    <row r="3575" spans="1:3" x14ac:dyDescent="0.2">
      <c r="A3575" s="24"/>
      <c r="B3575"/>
      <c r="C3575"/>
    </row>
    <row r="3576" spans="1:3" x14ac:dyDescent="0.2">
      <c r="A3576" s="24"/>
      <c r="B3576"/>
      <c r="C3576"/>
    </row>
    <row r="3577" spans="1:3" x14ac:dyDescent="0.2">
      <c r="A3577" s="24"/>
      <c r="B3577"/>
      <c r="C3577"/>
    </row>
    <row r="3578" spans="1:3" x14ac:dyDescent="0.2">
      <c r="A3578" s="24"/>
      <c r="B3578"/>
      <c r="C3578"/>
    </row>
    <row r="3579" spans="1:3" x14ac:dyDescent="0.2">
      <c r="A3579" s="24"/>
      <c r="B3579"/>
      <c r="C3579"/>
    </row>
    <row r="3580" spans="1:3" x14ac:dyDescent="0.2">
      <c r="A3580" s="24"/>
      <c r="B3580"/>
      <c r="C3580"/>
    </row>
    <row r="3581" spans="1:3" x14ac:dyDescent="0.2">
      <c r="A3581" s="24"/>
      <c r="B3581"/>
      <c r="C3581"/>
    </row>
    <row r="3582" spans="1:3" x14ac:dyDescent="0.2">
      <c r="A3582" s="24"/>
      <c r="B3582"/>
      <c r="C3582"/>
    </row>
    <row r="3583" spans="1:3" x14ac:dyDescent="0.2">
      <c r="A3583" s="24"/>
      <c r="B3583"/>
      <c r="C3583"/>
    </row>
    <row r="3584" spans="1:3" x14ac:dyDescent="0.2">
      <c r="A3584" s="24"/>
      <c r="B3584"/>
      <c r="C3584"/>
    </row>
    <row r="3585" spans="1:3" x14ac:dyDescent="0.2">
      <c r="A3585" s="24"/>
      <c r="B3585"/>
      <c r="C3585"/>
    </row>
    <row r="3586" spans="1:3" x14ac:dyDescent="0.2">
      <c r="A3586" s="24"/>
      <c r="B3586"/>
      <c r="C3586"/>
    </row>
    <row r="3587" spans="1:3" x14ac:dyDescent="0.2">
      <c r="A3587" s="24"/>
      <c r="B3587"/>
      <c r="C3587"/>
    </row>
    <row r="3588" spans="1:3" x14ac:dyDescent="0.2">
      <c r="A3588" s="24"/>
      <c r="B3588"/>
      <c r="C3588"/>
    </row>
    <row r="3589" spans="1:3" x14ac:dyDescent="0.2">
      <c r="A3589" s="24"/>
      <c r="B3589"/>
      <c r="C3589"/>
    </row>
    <row r="3590" spans="1:3" x14ac:dyDescent="0.2">
      <c r="A3590" s="24"/>
      <c r="B3590"/>
      <c r="C3590"/>
    </row>
    <row r="3591" spans="1:3" x14ac:dyDescent="0.2">
      <c r="A3591" s="24"/>
      <c r="B3591"/>
      <c r="C3591"/>
    </row>
    <row r="3592" spans="1:3" x14ac:dyDescent="0.2">
      <c r="A3592" s="24"/>
      <c r="B3592"/>
      <c r="C3592"/>
    </row>
    <row r="3593" spans="1:3" x14ac:dyDescent="0.2">
      <c r="A3593" s="24"/>
      <c r="B3593"/>
      <c r="C3593"/>
    </row>
    <row r="3594" spans="1:3" x14ac:dyDescent="0.2">
      <c r="A3594" s="24"/>
      <c r="B3594"/>
      <c r="C3594"/>
    </row>
    <row r="3595" spans="1:3" x14ac:dyDescent="0.2">
      <c r="A3595" s="24"/>
      <c r="B3595"/>
      <c r="C3595"/>
    </row>
    <row r="3596" spans="1:3" x14ac:dyDescent="0.2">
      <c r="A3596" s="24"/>
      <c r="B3596"/>
      <c r="C3596"/>
    </row>
    <row r="3597" spans="1:3" x14ac:dyDescent="0.2">
      <c r="A3597" s="24"/>
      <c r="B3597"/>
      <c r="C3597"/>
    </row>
    <row r="3598" spans="1:3" x14ac:dyDescent="0.2">
      <c r="A3598" s="24"/>
      <c r="B3598"/>
      <c r="C3598"/>
    </row>
    <row r="3599" spans="1:3" x14ac:dyDescent="0.2">
      <c r="A3599" s="24"/>
      <c r="B3599"/>
      <c r="C3599"/>
    </row>
    <row r="3600" spans="1:3" x14ac:dyDescent="0.2">
      <c r="A3600" s="24"/>
      <c r="B3600"/>
      <c r="C3600"/>
    </row>
    <row r="3601" spans="1:3" x14ac:dyDescent="0.2">
      <c r="A3601" s="24"/>
      <c r="B3601"/>
      <c r="C3601"/>
    </row>
    <row r="3602" spans="1:3" x14ac:dyDescent="0.2">
      <c r="A3602" s="24"/>
      <c r="B3602"/>
      <c r="C3602"/>
    </row>
    <row r="3603" spans="1:3" x14ac:dyDescent="0.2">
      <c r="A3603" s="24"/>
      <c r="B3603"/>
      <c r="C3603"/>
    </row>
    <row r="3604" spans="1:3" x14ac:dyDescent="0.2">
      <c r="A3604" s="24"/>
      <c r="B3604"/>
      <c r="C3604"/>
    </row>
    <row r="3605" spans="1:3" x14ac:dyDescent="0.2">
      <c r="A3605" s="24"/>
      <c r="B3605"/>
      <c r="C3605"/>
    </row>
    <row r="3606" spans="1:3" x14ac:dyDescent="0.2">
      <c r="A3606" s="24"/>
      <c r="B3606"/>
      <c r="C3606"/>
    </row>
    <row r="3607" spans="1:3" x14ac:dyDescent="0.2">
      <c r="A3607" s="24"/>
      <c r="B3607"/>
      <c r="C3607"/>
    </row>
    <row r="3608" spans="1:3" x14ac:dyDescent="0.2">
      <c r="A3608" s="24"/>
      <c r="B3608"/>
      <c r="C3608"/>
    </row>
    <row r="3609" spans="1:3" x14ac:dyDescent="0.2">
      <c r="A3609" s="24"/>
      <c r="B3609"/>
      <c r="C3609"/>
    </row>
    <row r="3610" spans="1:3" x14ac:dyDescent="0.2">
      <c r="A3610" s="24"/>
      <c r="B3610"/>
      <c r="C3610"/>
    </row>
    <row r="3611" spans="1:3" x14ac:dyDescent="0.2">
      <c r="A3611" s="24"/>
      <c r="B3611"/>
      <c r="C3611"/>
    </row>
    <row r="3612" spans="1:3" x14ac:dyDescent="0.2">
      <c r="A3612" s="24"/>
      <c r="B3612"/>
      <c r="C3612"/>
    </row>
    <row r="3613" spans="1:3" x14ac:dyDescent="0.2">
      <c r="A3613" s="24"/>
      <c r="B3613"/>
      <c r="C3613"/>
    </row>
    <row r="3614" spans="1:3" x14ac:dyDescent="0.2">
      <c r="A3614" s="24"/>
      <c r="B3614"/>
      <c r="C3614"/>
    </row>
    <row r="3615" spans="1:3" x14ac:dyDescent="0.2">
      <c r="A3615" s="24"/>
      <c r="B3615"/>
      <c r="C3615"/>
    </row>
    <row r="3616" spans="1:3" x14ac:dyDescent="0.2">
      <c r="A3616" s="24"/>
      <c r="B3616"/>
      <c r="C3616"/>
    </row>
    <row r="3617" spans="1:3" x14ac:dyDescent="0.2">
      <c r="A3617" s="24"/>
      <c r="B3617"/>
      <c r="C3617"/>
    </row>
    <row r="3618" spans="1:3" x14ac:dyDescent="0.2">
      <c r="A3618" s="24"/>
      <c r="B3618"/>
      <c r="C3618"/>
    </row>
    <row r="3619" spans="1:3" x14ac:dyDescent="0.2">
      <c r="A3619" s="24"/>
      <c r="B3619"/>
      <c r="C3619"/>
    </row>
    <row r="3620" spans="1:3" x14ac:dyDescent="0.2">
      <c r="A3620" s="24"/>
      <c r="B3620"/>
      <c r="C3620"/>
    </row>
    <row r="3621" spans="1:3" x14ac:dyDescent="0.2">
      <c r="A3621" s="24"/>
      <c r="B3621"/>
      <c r="C3621"/>
    </row>
    <row r="3622" spans="1:3" x14ac:dyDescent="0.2">
      <c r="A3622" s="24"/>
      <c r="B3622"/>
      <c r="C3622"/>
    </row>
    <row r="3623" spans="1:3" x14ac:dyDescent="0.2">
      <c r="A3623" s="24"/>
      <c r="B3623"/>
      <c r="C3623"/>
    </row>
    <row r="3624" spans="1:3" x14ac:dyDescent="0.2">
      <c r="A3624" s="24"/>
      <c r="B3624"/>
      <c r="C3624"/>
    </row>
    <row r="3625" spans="1:3" x14ac:dyDescent="0.2">
      <c r="A3625" s="24"/>
      <c r="B3625"/>
      <c r="C3625"/>
    </row>
    <row r="3626" spans="1:3" x14ac:dyDescent="0.2">
      <c r="A3626" s="24"/>
      <c r="B3626"/>
      <c r="C3626"/>
    </row>
    <row r="3627" spans="1:3" x14ac:dyDescent="0.2">
      <c r="A3627" s="24"/>
      <c r="B3627"/>
      <c r="C3627"/>
    </row>
    <row r="3628" spans="1:3" x14ac:dyDescent="0.2">
      <c r="A3628" s="24"/>
      <c r="B3628"/>
      <c r="C3628"/>
    </row>
    <row r="3629" spans="1:3" x14ac:dyDescent="0.2">
      <c r="A3629" s="24"/>
      <c r="B3629"/>
      <c r="C3629"/>
    </row>
    <row r="3630" spans="1:3" x14ac:dyDescent="0.2">
      <c r="A3630" s="24"/>
      <c r="B3630"/>
      <c r="C3630"/>
    </row>
    <row r="3631" spans="1:3" x14ac:dyDescent="0.2">
      <c r="A3631" s="24"/>
      <c r="B3631"/>
      <c r="C3631"/>
    </row>
    <row r="3632" spans="1:3" x14ac:dyDescent="0.2">
      <c r="A3632" s="24"/>
      <c r="B3632"/>
      <c r="C3632"/>
    </row>
    <row r="3633" spans="1:3" x14ac:dyDescent="0.2">
      <c r="A3633" s="24"/>
      <c r="B3633"/>
      <c r="C3633"/>
    </row>
    <row r="3634" spans="1:3" x14ac:dyDescent="0.2">
      <c r="A3634" s="24"/>
      <c r="B3634"/>
      <c r="C3634"/>
    </row>
    <row r="3635" spans="1:3" x14ac:dyDescent="0.2">
      <c r="A3635" s="24"/>
      <c r="B3635"/>
      <c r="C3635"/>
    </row>
    <row r="3636" spans="1:3" x14ac:dyDescent="0.2">
      <c r="A3636" s="24"/>
      <c r="B3636"/>
      <c r="C3636"/>
    </row>
    <row r="3637" spans="1:3" x14ac:dyDescent="0.2">
      <c r="A3637" s="24"/>
      <c r="B3637"/>
      <c r="C3637"/>
    </row>
    <row r="3638" spans="1:3" x14ac:dyDescent="0.2">
      <c r="A3638" s="24"/>
      <c r="B3638"/>
      <c r="C3638"/>
    </row>
    <row r="3639" spans="1:3" x14ac:dyDescent="0.2">
      <c r="A3639" s="24"/>
      <c r="B3639"/>
      <c r="C3639"/>
    </row>
    <row r="3640" spans="1:3" x14ac:dyDescent="0.2">
      <c r="A3640" s="24"/>
      <c r="B3640"/>
      <c r="C3640"/>
    </row>
    <row r="3641" spans="1:3" x14ac:dyDescent="0.2">
      <c r="A3641" s="24"/>
      <c r="B3641"/>
      <c r="C3641"/>
    </row>
    <row r="3642" spans="1:3" x14ac:dyDescent="0.2">
      <c r="A3642" s="24"/>
      <c r="B3642"/>
      <c r="C3642"/>
    </row>
    <row r="3643" spans="1:3" x14ac:dyDescent="0.2">
      <c r="A3643" s="24"/>
      <c r="B3643"/>
      <c r="C3643"/>
    </row>
    <row r="3644" spans="1:3" x14ac:dyDescent="0.2">
      <c r="A3644" s="24"/>
      <c r="B3644"/>
      <c r="C3644"/>
    </row>
    <row r="3645" spans="1:3" x14ac:dyDescent="0.2">
      <c r="A3645" s="24"/>
      <c r="B3645"/>
      <c r="C3645"/>
    </row>
    <row r="3646" spans="1:3" x14ac:dyDescent="0.2">
      <c r="A3646" s="24"/>
      <c r="B3646"/>
      <c r="C3646"/>
    </row>
    <row r="3647" spans="1:3" x14ac:dyDescent="0.2">
      <c r="A3647" s="24"/>
      <c r="B3647"/>
      <c r="C3647"/>
    </row>
    <row r="3648" spans="1:3" x14ac:dyDescent="0.2">
      <c r="A3648" s="24"/>
      <c r="B3648"/>
      <c r="C3648"/>
    </row>
    <row r="3649" spans="1:3" x14ac:dyDescent="0.2">
      <c r="A3649" s="24"/>
      <c r="B3649"/>
      <c r="C3649"/>
    </row>
    <row r="3650" spans="1:3" x14ac:dyDescent="0.2">
      <c r="A3650" s="24"/>
      <c r="B3650"/>
      <c r="C3650"/>
    </row>
    <row r="3651" spans="1:3" x14ac:dyDescent="0.2">
      <c r="A3651" s="24"/>
      <c r="B3651"/>
      <c r="C3651"/>
    </row>
    <row r="3652" spans="1:3" x14ac:dyDescent="0.2">
      <c r="A3652" s="24"/>
      <c r="B3652"/>
      <c r="C3652"/>
    </row>
    <row r="3653" spans="1:3" x14ac:dyDescent="0.2">
      <c r="A3653" s="24"/>
      <c r="B3653"/>
      <c r="C3653"/>
    </row>
    <row r="3654" spans="1:3" x14ac:dyDescent="0.2">
      <c r="A3654" s="24"/>
      <c r="B3654"/>
      <c r="C3654"/>
    </row>
    <row r="3655" spans="1:3" x14ac:dyDescent="0.2">
      <c r="A3655" s="24"/>
      <c r="B3655"/>
      <c r="C3655"/>
    </row>
    <row r="3656" spans="1:3" x14ac:dyDescent="0.2">
      <c r="A3656" s="24"/>
      <c r="B3656"/>
      <c r="C3656"/>
    </row>
    <row r="3657" spans="1:3" x14ac:dyDescent="0.2">
      <c r="A3657" s="24"/>
      <c r="B3657"/>
      <c r="C3657"/>
    </row>
    <row r="3658" spans="1:3" x14ac:dyDescent="0.2">
      <c r="A3658" s="24"/>
      <c r="B3658"/>
      <c r="C3658"/>
    </row>
    <row r="3659" spans="1:3" x14ac:dyDescent="0.2">
      <c r="A3659" s="24"/>
      <c r="B3659"/>
      <c r="C3659"/>
    </row>
    <row r="3660" spans="1:3" x14ac:dyDescent="0.2">
      <c r="A3660" s="24"/>
      <c r="B3660"/>
      <c r="C3660"/>
    </row>
    <row r="3661" spans="1:3" x14ac:dyDescent="0.2">
      <c r="A3661" s="24"/>
      <c r="B3661"/>
      <c r="C3661"/>
    </row>
    <row r="3662" spans="1:3" x14ac:dyDescent="0.2">
      <c r="A3662" s="24"/>
      <c r="B3662"/>
      <c r="C3662"/>
    </row>
    <row r="3663" spans="1:3" x14ac:dyDescent="0.2">
      <c r="A3663" s="24"/>
      <c r="B3663"/>
      <c r="C3663"/>
    </row>
    <row r="3664" spans="1:3" x14ac:dyDescent="0.2">
      <c r="A3664" s="24"/>
      <c r="B3664"/>
      <c r="C3664"/>
    </row>
    <row r="3665" spans="1:3" x14ac:dyDescent="0.2">
      <c r="A3665" s="24"/>
      <c r="B3665"/>
      <c r="C3665"/>
    </row>
    <row r="3666" spans="1:3" x14ac:dyDescent="0.2">
      <c r="A3666" s="24"/>
      <c r="B3666"/>
      <c r="C3666"/>
    </row>
    <row r="3667" spans="1:3" x14ac:dyDescent="0.2">
      <c r="A3667" s="24"/>
      <c r="B3667"/>
      <c r="C3667"/>
    </row>
    <row r="3668" spans="1:3" x14ac:dyDescent="0.2">
      <c r="A3668" s="24"/>
      <c r="B3668"/>
      <c r="C3668"/>
    </row>
    <row r="3669" spans="1:3" x14ac:dyDescent="0.2">
      <c r="A3669" s="24"/>
      <c r="B3669"/>
      <c r="C3669"/>
    </row>
    <row r="3670" spans="1:3" x14ac:dyDescent="0.2">
      <c r="A3670" s="24"/>
      <c r="B3670"/>
      <c r="C3670"/>
    </row>
    <row r="3671" spans="1:3" x14ac:dyDescent="0.2">
      <c r="A3671" s="24"/>
      <c r="B3671"/>
      <c r="C3671"/>
    </row>
    <row r="3672" spans="1:3" x14ac:dyDescent="0.2">
      <c r="A3672" s="24"/>
      <c r="B3672"/>
      <c r="C3672"/>
    </row>
    <row r="3673" spans="1:3" x14ac:dyDescent="0.2">
      <c r="A3673" s="24"/>
      <c r="B3673"/>
      <c r="C3673"/>
    </row>
    <row r="3674" spans="1:3" x14ac:dyDescent="0.2">
      <c r="A3674" s="24"/>
      <c r="B3674"/>
      <c r="C3674"/>
    </row>
    <row r="3675" spans="1:3" x14ac:dyDescent="0.2">
      <c r="A3675" s="24"/>
      <c r="B3675"/>
      <c r="C3675"/>
    </row>
    <row r="3676" spans="1:3" x14ac:dyDescent="0.2">
      <c r="A3676" s="24"/>
      <c r="B3676"/>
      <c r="C3676"/>
    </row>
    <row r="3677" spans="1:3" x14ac:dyDescent="0.2">
      <c r="A3677" s="24"/>
      <c r="B3677"/>
      <c r="C3677"/>
    </row>
    <row r="3678" spans="1:3" x14ac:dyDescent="0.2">
      <c r="A3678" s="24"/>
      <c r="B3678"/>
      <c r="C3678"/>
    </row>
    <row r="3679" spans="1:3" x14ac:dyDescent="0.2">
      <c r="A3679" s="24"/>
      <c r="B3679"/>
      <c r="C3679"/>
    </row>
    <row r="3680" spans="1:3" x14ac:dyDescent="0.2">
      <c r="A3680" s="24"/>
      <c r="B3680"/>
      <c r="C3680"/>
    </row>
    <row r="3681" spans="1:3" x14ac:dyDescent="0.2">
      <c r="A3681" s="24"/>
      <c r="B3681"/>
      <c r="C3681"/>
    </row>
    <row r="3682" spans="1:3" x14ac:dyDescent="0.2">
      <c r="A3682" s="24"/>
      <c r="B3682"/>
      <c r="C3682"/>
    </row>
    <row r="3683" spans="1:3" x14ac:dyDescent="0.2">
      <c r="A3683" s="24"/>
      <c r="B3683"/>
      <c r="C3683"/>
    </row>
    <row r="3684" spans="1:3" x14ac:dyDescent="0.2">
      <c r="A3684" s="24"/>
      <c r="B3684"/>
      <c r="C3684"/>
    </row>
    <row r="3685" spans="1:3" x14ac:dyDescent="0.2">
      <c r="A3685" s="24"/>
      <c r="B3685"/>
      <c r="C3685"/>
    </row>
    <row r="3686" spans="1:3" x14ac:dyDescent="0.2">
      <c r="A3686" s="24"/>
      <c r="B3686"/>
      <c r="C3686"/>
    </row>
    <row r="3687" spans="1:3" x14ac:dyDescent="0.2">
      <c r="A3687" s="24"/>
      <c r="B3687"/>
      <c r="C3687"/>
    </row>
    <row r="3688" spans="1:3" x14ac:dyDescent="0.2">
      <c r="A3688" s="24"/>
      <c r="B3688"/>
      <c r="C3688"/>
    </row>
    <row r="3689" spans="1:3" x14ac:dyDescent="0.2">
      <c r="A3689" s="24"/>
      <c r="B3689"/>
      <c r="C3689"/>
    </row>
    <row r="3690" spans="1:3" x14ac:dyDescent="0.2">
      <c r="A3690" s="24"/>
      <c r="B3690"/>
      <c r="C3690"/>
    </row>
    <row r="3691" spans="1:3" x14ac:dyDescent="0.2">
      <c r="A3691" s="24"/>
      <c r="B3691"/>
      <c r="C3691"/>
    </row>
    <row r="3692" spans="1:3" x14ac:dyDescent="0.2">
      <c r="A3692" s="24"/>
      <c r="B3692"/>
      <c r="C3692"/>
    </row>
    <row r="3693" spans="1:3" x14ac:dyDescent="0.2">
      <c r="A3693" s="24"/>
      <c r="B3693"/>
      <c r="C3693"/>
    </row>
    <row r="3694" spans="1:3" x14ac:dyDescent="0.2">
      <c r="A3694" s="24"/>
      <c r="B3694"/>
      <c r="C3694"/>
    </row>
    <row r="3695" spans="1:3" x14ac:dyDescent="0.2">
      <c r="A3695" s="24"/>
      <c r="B3695"/>
      <c r="C3695"/>
    </row>
    <row r="3696" spans="1:3" x14ac:dyDescent="0.2">
      <c r="A3696" s="24"/>
      <c r="B3696"/>
      <c r="C3696"/>
    </row>
    <row r="3697" spans="1:3" x14ac:dyDescent="0.2">
      <c r="A3697" s="24"/>
      <c r="B3697"/>
      <c r="C3697"/>
    </row>
    <row r="3698" spans="1:3" x14ac:dyDescent="0.2">
      <c r="A3698" s="24"/>
      <c r="B3698"/>
      <c r="C3698"/>
    </row>
    <row r="3699" spans="1:3" x14ac:dyDescent="0.2">
      <c r="A3699" s="24"/>
      <c r="B3699"/>
      <c r="C3699"/>
    </row>
    <row r="3700" spans="1:3" x14ac:dyDescent="0.2">
      <c r="A3700" s="24"/>
      <c r="B3700"/>
      <c r="C3700"/>
    </row>
    <row r="3701" spans="1:3" x14ac:dyDescent="0.2">
      <c r="A3701" s="24"/>
      <c r="B3701"/>
      <c r="C3701"/>
    </row>
    <row r="3702" spans="1:3" x14ac:dyDescent="0.2">
      <c r="A3702" s="24"/>
      <c r="B3702"/>
      <c r="C3702"/>
    </row>
    <row r="3703" spans="1:3" x14ac:dyDescent="0.2">
      <c r="A3703" s="24"/>
      <c r="B3703"/>
      <c r="C3703"/>
    </row>
    <row r="3704" spans="1:3" x14ac:dyDescent="0.2">
      <c r="A3704" s="24"/>
      <c r="B3704"/>
      <c r="C3704"/>
    </row>
    <row r="3705" spans="1:3" x14ac:dyDescent="0.2">
      <c r="A3705" s="24"/>
      <c r="B3705"/>
      <c r="C3705"/>
    </row>
    <row r="3706" spans="1:3" x14ac:dyDescent="0.2">
      <c r="A3706" s="24"/>
      <c r="B3706"/>
      <c r="C3706"/>
    </row>
    <row r="3707" spans="1:3" x14ac:dyDescent="0.2">
      <c r="A3707" s="24"/>
      <c r="B3707"/>
      <c r="C3707"/>
    </row>
    <row r="3708" spans="1:3" x14ac:dyDescent="0.2">
      <c r="A3708" s="24"/>
      <c r="B3708"/>
      <c r="C3708"/>
    </row>
    <row r="3709" spans="1:3" x14ac:dyDescent="0.2">
      <c r="A3709" s="24"/>
      <c r="B3709"/>
      <c r="C3709"/>
    </row>
    <row r="3710" spans="1:3" x14ac:dyDescent="0.2">
      <c r="A3710" s="24"/>
      <c r="B3710"/>
      <c r="C3710"/>
    </row>
    <row r="3711" spans="1:3" x14ac:dyDescent="0.2">
      <c r="A3711" s="24"/>
      <c r="B3711"/>
      <c r="C3711"/>
    </row>
    <row r="3712" spans="1:3" x14ac:dyDescent="0.2">
      <c r="A3712" s="24"/>
      <c r="B3712"/>
      <c r="C3712"/>
    </row>
    <row r="3713" spans="1:3" x14ac:dyDescent="0.2">
      <c r="A3713" s="24"/>
      <c r="B3713"/>
      <c r="C3713"/>
    </row>
    <row r="3714" spans="1:3" x14ac:dyDescent="0.2">
      <c r="A3714" s="24"/>
      <c r="B3714"/>
      <c r="C3714"/>
    </row>
    <row r="3715" spans="1:3" x14ac:dyDescent="0.2">
      <c r="A3715" s="24"/>
      <c r="B3715"/>
      <c r="C3715"/>
    </row>
    <row r="3716" spans="1:3" x14ac:dyDescent="0.2">
      <c r="A3716" s="24"/>
      <c r="B3716"/>
      <c r="C3716"/>
    </row>
    <row r="3717" spans="1:3" x14ac:dyDescent="0.2">
      <c r="A3717" s="24"/>
      <c r="B3717"/>
      <c r="C3717"/>
    </row>
    <row r="3718" spans="1:3" x14ac:dyDescent="0.2">
      <c r="A3718" s="24"/>
      <c r="B3718"/>
      <c r="C3718"/>
    </row>
    <row r="3719" spans="1:3" x14ac:dyDescent="0.2">
      <c r="A3719" s="24"/>
      <c r="B3719"/>
      <c r="C3719"/>
    </row>
    <row r="3720" spans="1:3" x14ac:dyDescent="0.2">
      <c r="A3720" s="24"/>
      <c r="B3720"/>
      <c r="C3720"/>
    </row>
    <row r="3721" spans="1:3" x14ac:dyDescent="0.2">
      <c r="A3721" s="24"/>
      <c r="B3721"/>
      <c r="C3721"/>
    </row>
    <row r="3722" spans="1:3" x14ac:dyDescent="0.2">
      <c r="A3722" s="24"/>
      <c r="B3722"/>
      <c r="C3722"/>
    </row>
    <row r="3723" spans="1:3" x14ac:dyDescent="0.2">
      <c r="A3723" s="24"/>
      <c r="B3723"/>
      <c r="C3723"/>
    </row>
    <row r="3724" spans="1:3" x14ac:dyDescent="0.2">
      <c r="A3724" s="24"/>
      <c r="B3724"/>
      <c r="C3724"/>
    </row>
    <row r="3725" spans="1:3" x14ac:dyDescent="0.2">
      <c r="A3725" s="24"/>
      <c r="B3725"/>
      <c r="C3725"/>
    </row>
    <row r="3726" spans="1:3" x14ac:dyDescent="0.2">
      <c r="A3726" s="24"/>
      <c r="B3726"/>
      <c r="C3726"/>
    </row>
    <row r="3727" spans="1:3" x14ac:dyDescent="0.2">
      <c r="A3727" s="24"/>
      <c r="B3727"/>
      <c r="C3727"/>
    </row>
    <row r="3728" spans="1:3" x14ac:dyDescent="0.2">
      <c r="A3728" s="24"/>
      <c r="B3728"/>
      <c r="C3728"/>
    </row>
    <row r="3729" spans="1:3" x14ac:dyDescent="0.2">
      <c r="A3729" s="24"/>
      <c r="B3729"/>
      <c r="C3729"/>
    </row>
    <row r="3730" spans="1:3" x14ac:dyDescent="0.2">
      <c r="A3730" s="24"/>
      <c r="B3730"/>
      <c r="C3730"/>
    </row>
    <row r="3731" spans="1:3" x14ac:dyDescent="0.2">
      <c r="A3731" s="24"/>
      <c r="B3731"/>
      <c r="C3731"/>
    </row>
    <row r="3732" spans="1:3" x14ac:dyDescent="0.2">
      <c r="A3732" s="24"/>
      <c r="B3732"/>
      <c r="C3732"/>
    </row>
    <row r="3733" spans="1:3" x14ac:dyDescent="0.2">
      <c r="A3733" s="24"/>
      <c r="B3733"/>
      <c r="C3733"/>
    </row>
    <row r="3734" spans="1:3" x14ac:dyDescent="0.2">
      <c r="A3734" s="24"/>
      <c r="B3734"/>
      <c r="C3734"/>
    </row>
    <row r="3735" spans="1:3" x14ac:dyDescent="0.2">
      <c r="A3735" s="24"/>
      <c r="B3735"/>
      <c r="C3735"/>
    </row>
    <row r="3736" spans="1:3" x14ac:dyDescent="0.2">
      <c r="A3736" s="24"/>
      <c r="B3736"/>
      <c r="C3736"/>
    </row>
    <row r="3737" spans="1:3" x14ac:dyDescent="0.2">
      <c r="A3737" s="24"/>
      <c r="B3737"/>
      <c r="C3737"/>
    </row>
    <row r="3738" spans="1:3" x14ac:dyDescent="0.2">
      <c r="A3738" s="24"/>
      <c r="B3738"/>
      <c r="C3738"/>
    </row>
    <row r="3739" spans="1:3" x14ac:dyDescent="0.2">
      <c r="A3739" s="24"/>
      <c r="B3739"/>
      <c r="C3739"/>
    </row>
    <row r="3740" spans="1:3" x14ac:dyDescent="0.2">
      <c r="A3740" s="24"/>
      <c r="B3740"/>
      <c r="C3740"/>
    </row>
    <row r="3741" spans="1:3" x14ac:dyDescent="0.2">
      <c r="A3741" s="24"/>
      <c r="B3741"/>
      <c r="C3741"/>
    </row>
    <row r="3742" spans="1:3" x14ac:dyDescent="0.2">
      <c r="A3742" s="24"/>
      <c r="B3742"/>
      <c r="C3742"/>
    </row>
    <row r="3743" spans="1:3" x14ac:dyDescent="0.2">
      <c r="A3743" s="24"/>
      <c r="B3743"/>
      <c r="C3743"/>
    </row>
    <row r="3744" spans="1:3" x14ac:dyDescent="0.2">
      <c r="A3744" s="24"/>
      <c r="B3744"/>
      <c r="C3744"/>
    </row>
    <row r="3745" spans="1:3" x14ac:dyDescent="0.2">
      <c r="A3745" s="24"/>
      <c r="B3745"/>
      <c r="C3745"/>
    </row>
    <row r="3746" spans="1:3" x14ac:dyDescent="0.2">
      <c r="A3746" s="24"/>
      <c r="B3746"/>
      <c r="C3746"/>
    </row>
    <row r="3747" spans="1:3" x14ac:dyDescent="0.2">
      <c r="A3747" s="24"/>
      <c r="B3747"/>
      <c r="C3747"/>
    </row>
    <row r="3748" spans="1:3" x14ac:dyDescent="0.2">
      <c r="A3748" s="24"/>
      <c r="B3748"/>
      <c r="C3748"/>
    </row>
    <row r="3749" spans="1:3" x14ac:dyDescent="0.2">
      <c r="A3749" s="24"/>
      <c r="B3749"/>
      <c r="C3749"/>
    </row>
    <row r="3750" spans="1:3" x14ac:dyDescent="0.2">
      <c r="A3750" s="24"/>
      <c r="B3750"/>
      <c r="C3750"/>
    </row>
    <row r="3751" spans="1:3" x14ac:dyDescent="0.2">
      <c r="A3751" s="24"/>
      <c r="B3751"/>
      <c r="C3751"/>
    </row>
    <row r="3752" spans="1:3" x14ac:dyDescent="0.2">
      <c r="A3752" s="24"/>
      <c r="B3752"/>
      <c r="C3752"/>
    </row>
    <row r="3753" spans="1:3" x14ac:dyDescent="0.2">
      <c r="A3753" s="24"/>
      <c r="B3753"/>
      <c r="C3753"/>
    </row>
    <row r="3754" spans="1:3" x14ac:dyDescent="0.2">
      <c r="A3754" s="24"/>
      <c r="B3754"/>
      <c r="C3754"/>
    </row>
    <row r="3755" spans="1:3" x14ac:dyDescent="0.2">
      <c r="A3755" s="24"/>
      <c r="B3755"/>
      <c r="C3755"/>
    </row>
    <row r="3756" spans="1:3" x14ac:dyDescent="0.2">
      <c r="A3756" s="24"/>
      <c r="B3756"/>
      <c r="C3756"/>
    </row>
    <row r="3757" spans="1:3" x14ac:dyDescent="0.2">
      <c r="A3757" s="24"/>
      <c r="B3757"/>
      <c r="C3757"/>
    </row>
    <row r="3758" spans="1:3" x14ac:dyDescent="0.2">
      <c r="A3758" s="24"/>
      <c r="B3758"/>
      <c r="C3758"/>
    </row>
    <row r="3759" spans="1:3" x14ac:dyDescent="0.2">
      <c r="A3759" s="24"/>
      <c r="B3759"/>
      <c r="C3759"/>
    </row>
    <row r="3760" spans="1:3" x14ac:dyDescent="0.2">
      <c r="A3760" s="24"/>
      <c r="B3760"/>
      <c r="C3760"/>
    </row>
    <row r="3761" spans="1:3" x14ac:dyDescent="0.2">
      <c r="A3761" s="24"/>
      <c r="B3761"/>
      <c r="C3761"/>
    </row>
    <row r="3762" spans="1:3" x14ac:dyDescent="0.2">
      <c r="A3762" s="24"/>
      <c r="B3762"/>
      <c r="C3762"/>
    </row>
    <row r="3763" spans="1:3" x14ac:dyDescent="0.2">
      <c r="A3763" s="24"/>
      <c r="B3763"/>
      <c r="C3763"/>
    </row>
    <row r="3764" spans="1:3" x14ac:dyDescent="0.2">
      <c r="A3764" s="24"/>
      <c r="B3764"/>
      <c r="C3764"/>
    </row>
    <row r="3765" spans="1:3" x14ac:dyDescent="0.2">
      <c r="A3765" s="24"/>
      <c r="B3765"/>
      <c r="C3765"/>
    </row>
    <row r="3766" spans="1:3" x14ac:dyDescent="0.2">
      <c r="A3766" s="24"/>
      <c r="B3766"/>
      <c r="C3766"/>
    </row>
    <row r="3767" spans="1:3" x14ac:dyDescent="0.2">
      <c r="A3767" s="24"/>
      <c r="B3767"/>
      <c r="C3767"/>
    </row>
    <row r="3768" spans="1:3" x14ac:dyDescent="0.2">
      <c r="A3768" s="24"/>
      <c r="B3768"/>
      <c r="C3768"/>
    </row>
    <row r="3769" spans="1:3" x14ac:dyDescent="0.2">
      <c r="A3769" s="24"/>
      <c r="B3769"/>
      <c r="C3769"/>
    </row>
    <row r="3770" spans="1:3" x14ac:dyDescent="0.2">
      <c r="A3770" s="24"/>
      <c r="B3770"/>
      <c r="C3770"/>
    </row>
    <row r="3771" spans="1:3" x14ac:dyDescent="0.2">
      <c r="A3771" s="24"/>
      <c r="B3771"/>
      <c r="C3771"/>
    </row>
    <row r="3772" spans="1:3" x14ac:dyDescent="0.2">
      <c r="A3772" s="24"/>
      <c r="B3772"/>
      <c r="C3772"/>
    </row>
    <row r="3773" spans="1:3" x14ac:dyDescent="0.2">
      <c r="A3773" s="24"/>
      <c r="B3773"/>
      <c r="C3773"/>
    </row>
    <row r="3774" spans="1:3" x14ac:dyDescent="0.2">
      <c r="A3774" s="24"/>
      <c r="B3774"/>
      <c r="C3774"/>
    </row>
    <row r="3775" spans="1:3" x14ac:dyDescent="0.2">
      <c r="A3775" s="24"/>
      <c r="B3775"/>
      <c r="C3775"/>
    </row>
    <row r="3776" spans="1:3" x14ac:dyDescent="0.2">
      <c r="A3776" s="24"/>
      <c r="B3776"/>
      <c r="C3776"/>
    </row>
    <row r="3777" spans="1:3" x14ac:dyDescent="0.2">
      <c r="A3777" s="24"/>
      <c r="B3777"/>
      <c r="C3777"/>
    </row>
    <row r="3778" spans="1:3" x14ac:dyDescent="0.2">
      <c r="A3778" s="24"/>
      <c r="B3778"/>
      <c r="C3778"/>
    </row>
    <row r="3779" spans="1:3" x14ac:dyDescent="0.2">
      <c r="A3779" s="24"/>
      <c r="B3779"/>
      <c r="C3779"/>
    </row>
    <row r="3780" spans="1:3" x14ac:dyDescent="0.2">
      <c r="A3780" s="24"/>
      <c r="B3780"/>
      <c r="C3780"/>
    </row>
    <row r="3781" spans="1:3" x14ac:dyDescent="0.2">
      <c r="A3781" s="24"/>
      <c r="B3781"/>
      <c r="C3781"/>
    </row>
    <row r="3782" spans="1:3" x14ac:dyDescent="0.2">
      <c r="A3782" s="24"/>
      <c r="B3782"/>
      <c r="C3782"/>
    </row>
    <row r="3783" spans="1:3" x14ac:dyDescent="0.2">
      <c r="A3783" s="24"/>
      <c r="B3783"/>
      <c r="C3783"/>
    </row>
    <row r="3784" spans="1:3" x14ac:dyDescent="0.2">
      <c r="A3784" s="24"/>
      <c r="B3784"/>
      <c r="C3784"/>
    </row>
    <row r="3785" spans="1:3" x14ac:dyDescent="0.2">
      <c r="A3785" s="24"/>
      <c r="B3785"/>
      <c r="C3785"/>
    </row>
    <row r="3786" spans="1:3" x14ac:dyDescent="0.2">
      <c r="A3786" s="24"/>
      <c r="B3786"/>
      <c r="C3786"/>
    </row>
    <row r="3787" spans="1:3" x14ac:dyDescent="0.2">
      <c r="A3787" s="24"/>
      <c r="B3787"/>
      <c r="C3787"/>
    </row>
    <row r="3788" spans="1:3" x14ac:dyDescent="0.2">
      <c r="A3788" s="24"/>
      <c r="B3788"/>
      <c r="C3788"/>
    </row>
    <row r="3789" spans="1:3" x14ac:dyDescent="0.2">
      <c r="A3789" s="24"/>
      <c r="B3789"/>
      <c r="C3789"/>
    </row>
    <row r="3790" spans="1:3" x14ac:dyDescent="0.2">
      <c r="A3790" s="24"/>
      <c r="B3790"/>
      <c r="C3790"/>
    </row>
    <row r="3791" spans="1:3" x14ac:dyDescent="0.2">
      <c r="A3791" s="24"/>
      <c r="B3791"/>
      <c r="C3791"/>
    </row>
    <row r="3792" spans="1:3" x14ac:dyDescent="0.2">
      <c r="A3792" s="24"/>
      <c r="B3792"/>
      <c r="C3792"/>
    </row>
    <row r="3793" spans="1:3" x14ac:dyDescent="0.2">
      <c r="A3793" s="24"/>
      <c r="B3793"/>
      <c r="C3793"/>
    </row>
    <row r="3794" spans="1:3" x14ac:dyDescent="0.2">
      <c r="A3794" s="24"/>
      <c r="B3794"/>
      <c r="C3794"/>
    </row>
    <row r="3795" spans="1:3" x14ac:dyDescent="0.2">
      <c r="A3795" s="24"/>
      <c r="B3795"/>
      <c r="C3795"/>
    </row>
    <row r="3796" spans="1:3" x14ac:dyDescent="0.2">
      <c r="A3796" s="24"/>
      <c r="B3796"/>
      <c r="C3796"/>
    </row>
    <row r="3797" spans="1:3" x14ac:dyDescent="0.2">
      <c r="A3797" s="24"/>
      <c r="B3797"/>
      <c r="C3797"/>
    </row>
    <row r="3798" spans="1:3" x14ac:dyDescent="0.2">
      <c r="A3798" s="24"/>
      <c r="B3798"/>
      <c r="C3798"/>
    </row>
    <row r="3799" spans="1:3" x14ac:dyDescent="0.2">
      <c r="A3799" s="24"/>
      <c r="B3799"/>
      <c r="C3799"/>
    </row>
    <row r="3800" spans="1:3" x14ac:dyDescent="0.2">
      <c r="A3800" s="24"/>
      <c r="B3800"/>
      <c r="C3800"/>
    </row>
    <row r="3801" spans="1:3" x14ac:dyDescent="0.2">
      <c r="A3801" s="24"/>
      <c r="B3801"/>
      <c r="C3801"/>
    </row>
    <row r="3802" spans="1:3" x14ac:dyDescent="0.2">
      <c r="A3802" s="24"/>
      <c r="B3802"/>
      <c r="C3802"/>
    </row>
    <row r="3803" spans="1:3" x14ac:dyDescent="0.2">
      <c r="A3803" s="24"/>
      <c r="B3803"/>
      <c r="C3803"/>
    </row>
    <row r="3804" spans="1:3" x14ac:dyDescent="0.2">
      <c r="A3804" s="24"/>
      <c r="B3804"/>
      <c r="C3804"/>
    </row>
    <row r="3805" spans="1:3" x14ac:dyDescent="0.2">
      <c r="A3805" s="24"/>
      <c r="B3805"/>
      <c r="C3805"/>
    </row>
    <row r="3806" spans="1:3" x14ac:dyDescent="0.2">
      <c r="A3806" s="24"/>
      <c r="B3806"/>
      <c r="C3806"/>
    </row>
    <row r="3807" spans="1:3" x14ac:dyDescent="0.2">
      <c r="A3807" s="24"/>
      <c r="B3807"/>
      <c r="C3807"/>
    </row>
    <row r="3808" spans="1:3" x14ac:dyDescent="0.2">
      <c r="A3808" s="24"/>
      <c r="B3808"/>
      <c r="C3808"/>
    </row>
    <row r="3809" spans="1:3" x14ac:dyDescent="0.2">
      <c r="A3809" s="24"/>
      <c r="B3809"/>
      <c r="C3809"/>
    </row>
    <row r="3810" spans="1:3" x14ac:dyDescent="0.2">
      <c r="A3810" s="24"/>
      <c r="B3810"/>
      <c r="C3810"/>
    </row>
    <row r="3811" spans="1:3" x14ac:dyDescent="0.2">
      <c r="A3811" s="24"/>
      <c r="B3811"/>
      <c r="C3811"/>
    </row>
    <row r="3812" spans="1:3" x14ac:dyDescent="0.2">
      <c r="A3812" s="24"/>
      <c r="B3812"/>
      <c r="C3812"/>
    </row>
    <row r="3813" spans="1:3" x14ac:dyDescent="0.2">
      <c r="A3813" s="24"/>
      <c r="B3813"/>
      <c r="C3813"/>
    </row>
    <row r="3814" spans="1:3" x14ac:dyDescent="0.2">
      <c r="A3814" s="24"/>
      <c r="B3814"/>
      <c r="C3814"/>
    </row>
    <row r="3815" spans="1:3" x14ac:dyDescent="0.2">
      <c r="A3815" s="24"/>
      <c r="B3815"/>
      <c r="C3815"/>
    </row>
    <row r="3816" spans="1:3" x14ac:dyDescent="0.2">
      <c r="A3816" s="24"/>
      <c r="B3816"/>
      <c r="C3816"/>
    </row>
    <row r="3817" spans="1:3" x14ac:dyDescent="0.2">
      <c r="A3817" s="24"/>
      <c r="B3817"/>
      <c r="C3817"/>
    </row>
    <row r="3818" spans="1:3" x14ac:dyDescent="0.2">
      <c r="A3818" s="24"/>
      <c r="B3818"/>
      <c r="C3818"/>
    </row>
    <row r="3819" spans="1:3" x14ac:dyDescent="0.2">
      <c r="A3819" s="24"/>
      <c r="B3819"/>
      <c r="C3819"/>
    </row>
    <row r="3820" spans="1:3" x14ac:dyDescent="0.2">
      <c r="A3820" s="24"/>
      <c r="B3820"/>
      <c r="C3820"/>
    </row>
    <row r="3821" spans="1:3" x14ac:dyDescent="0.2">
      <c r="A3821" s="24"/>
      <c r="B3821"/>
      <c r="C3821"/>
    </row>
    <row r="3822" spans="1:3" x14ac:dyDescent="0.2">
      <c r="A3822" s="24"/>
      <c r="B3822"/>
      <c r="C3822"/>
    </row>
    <row r="3823" spans="1:3" x14ac:dyDescent="0.2">
      <c r="A3823" s="24"/>
      <c r="B3823"/>
      <c r="C3823"/>
    </row>
    <row r="3824" spans="1:3" x14ac:dyDescent="0.2">
      <c r="A3824" s="24"/>
      <c r="B3824"/>
      <c r="C3824"/>
    </row>
    <row r="3825" spans="1:3" x14ac:dyDescent="0.2">
      <c r="A3825" s="24"/>
      <c r="B3825"/>
      <c r="C3825"/>
    </row>
    <row r="3826" spans="1:3" x14ac:dyDescent="0.2">
      <c r="A3826" s="24"/>
      <c r="B3826"/>
      <c r="C3826"/>
    </row>
    <row r="3827" spans="1:3" x14ac:dyDescent="0.2">
      <c r="A3827" s="24"/>
      <c r="B3827"/>
      <c r="C3827"/>
    </row>
    <row r="3828" spans="1:3" x14ac:dyDescent="0.2">
      <c r="A3828" s="24"/>
      <c r="B3828"/>
      <c r="C3828"/>
    </row>
    <row r="3829" spans="1:3" x14ac:dyDescent="0.2">
      <c r="A3829" s="24"/>
      <c r="B3829"/>
      <c r="C3829"/>
    </row>
    <row r="3830" spans="1:3" x14ac:dyDescent="0.2">
      <c r="A3830" s="24"/>
      <c r="B3830"/>
      <c r="C3830"/>
    </row>
    <row r="3831" spans="1:3" x14ac:dyDescent="0.2">
      <c r="A3831" s="24"/>
      <c r="B3831"/>
      <c r="C3831"/>
    </row>
    <row r="3832" spans="1:3" x14ac:dyDescent="0.2">
      <c r="A3832" s="24"/>
      <c r="B3832"/>
      <c r="C3832"/>
    </row>
    <row r="3833" spans="1:3" x14ac:dyDescent="0.2">
      <c r="A3833" s="24"/>
      <c r="B3833"/>
      <c r="C3833"/>
    </row>
    <row r="3834" spans="1:3" x14ac:dyDescent="0.2">
      <c r="A3834" s="24"/>
      <c r="B3834"/>
      <c r="C3834"/>
    </row>
    <row r="3835" spans="1:3" x14ac:dyDescent="0.2">
      <c r="A3835" s="24"/>
      <c r="B3835"/>
      <c r="C3835"/>
    </row>
    <row r="3836" spans="1:3" x14ac:dyDescent="0.2">
      <c r="A3836" s="24"/>
      <c r="B3836"/>
      <c r="C3836"/>
    </row>
    <row r="3837" spans="1:3" x14ac:dyDescent="0.2">
      <c r="A3837" s="24"/>
      <c r="B3837"/>
      <c r="C3837"/>
    </row>
    <row r="3838" spans="1:3" x14ac:dyDescent="0.2">
      <c r="A3838" s="24"/>
      <c r="B3838"/>
      <c r="C3838"/>
    </row>
    <row r="3839" spans="1:3" x14ac:dyDescent="0.2">
      <c r="A3839" s="24"/>
      <c r="B3839"/>
      <c r="C3839"/>
    </row>
    <row r="3840" spans="1:3" x14ac:dyDescent="0.2">
      <c r="A3840" s="24"/>
      <c r="B3840"/>
      <c r="C3840"/>
    </row>
    <row r="3841" spans="1:3" x14ac:dyDescent="0.2">
      <c r="A3841" s="24"/>
      <c r="B3841"/>
      <c r="C3841"/>
    </row>
    <row r="3842" spans="1:3" x14ac:dyDescent="0.2">
      <c r="A3842" s="24"/>
      <c r="B3842"/>
      <c r="C3842"/>
    </row>
    <row r="3843" spans="1:3" x14ac:dyDescent="0.2">
      <c r="A3843" s="24"/>
      <c r="B3843"/>
      <c r="C3843"/>
    </row>
    <row r="3844" spans="1:3" x14ac:dyDescent="0.2">
      <c r="A3844" s="24"/>
      <c r="B3844"/>
      <c r="C3844"/>
    </row>
    <row r="3845" spans="1:3" x14ac:dyDescent="0.2">
      <c r="A3845" s="24"/>
      <c r="B3845"/>
      <c r="C3845"/>
    </row>
    <row r="3846" spans="1:3" x14ac:dyDescent="0.2">
      <c r="A3846" s="24"/>
      <c r="B3846"/>
      <c r="C3846"/>
    </row>
    <row r="3847" spans="1:3" x14ac:dyDescent="0.2">
      <c r="A3847" s="24"/>
      <c r="B3847"/>
      <c r="C3847"/>
    </row>
    <row r="3848" spans="1:3" x14ac:dyDescent="0.2">
      <c r="A3848" s="24"/>
      <c r="B3848"/>
      <c r="C3848"/>
    </row>
    <row r="3849" spans="1:3" x14ac:dyDescent="0.2">
      <c r="A3849" s="24"/>
      <c r="B3849"/>
      <c r="C3849"/>
    </row>
    <row r="3850" spans="1:3" x14ac:dyDescent="0.2">
      <c r="A3850" s="24"/>
      <c r="B3850"/>
      <c r="C3850"/>
    </row>
    <row r="3851" spans="1:3" x14ac:dyDescent="0.2">
      <c r="A3851" s="24"/>
      <c r="B3851"/>
      <c r="C3851"/>
    </row>
    <row r="3852" spans="1:3" x14ac:dyDescent="0.2">
      <c r="A3852" s="24"/>
      <c r="B3852"/>
      <c r="C3852"/>
    </row>
    <row r="3853" spans="1:3" x14ac:dyDescent="0.2">
      <c r="A3853" s="24"/>
      <c r="B3853"/>
      <c r="C3853"/>
    </row>
    <row r="3854" spans="1:3" x14ac:dyDescent="0.2">
      <c r="A3854" s="24"/>
      <c r="B3854"/>
      <c r="C3854"/>
    </row>
    <row r="3855" spans="1:3" x14ac:dyDescent="0.2">
      <c r="A3855" s="24"/>
      <c r="B3855"/>
      <c r="C3855"/>
    </row>
    <row r="3856" spans="1:3" x14ac:dyDescent="0.2">
      <c r="A3856" s="24"/>
      <c r="B3856"/>
      <c r="C3856"/>
    </row>
    <row r="3857" spans="1:3" x14ac:dyDescent="0.2">
      <c r="A3857" s="24"/>
      <c r="B3857"/>
      <c r="C3857"/>
    </row>
    <row r="3858" spans="1:3" x14ac:dyDescent="0.2">
      <c r="A3858" s="24"/>
      <c r="B3858"/>
      <c r="C3858"/>
    </row>
    <row r="3859" spans="1:3" x14ac:dyDescent="0.2">
      <c r="A3859" s="24"/>
      <c r="B3859"/>
      <c r="C3859"/>
    </row>
    <row r="3860" spans="1:3" x14ac:dyDescent="0.2">
      <c r="A3860" s="24"/>
      <c r="B3860"/>
      <c r="C3860"/>
    </row>
    <row r="3861" spans="1:3" x14ac:dyDescent="0.2">
      <c r="A3861" s="24"/>
      <c r="B3861"/>
      <c r="C3861"/>
    </row>
    <row r="3862" spans="1:3" x14ac:dyDescent="0.2">
      <c r="A3862" s="24"/>
      <c r="B3862"/>
      <c r="C3862"/>
    </row>
    <row r="3863" spans="1:3" x14ac:dyDescent="0.2">
      <c r="A3863" s="24"/>
      <c r="B3863"/>
      <c r="C3863"/>
    </row>
    <row r="3864" spans="1:3" x14ac:dyDescent="0.2">
      <c r="A3864" s="24"/>
      <c r="B3864"/>
      <c r="C3864"/>
    </row>
    <row r="3865" spans="1:3" x14ac:dyDescent="0.2">
      <c r="A3865" s="24"/>
      <c r="B3865"/>
      <c r="C3865"/>
    </row>
    <row r="3866" spans="1:3" x14ac:dyDescent="0.2">
      <c r="A3866" s="24"/>
      <c r="B3866"/>
      <c r="C3866"/>
    </row>
    <row r="3867" spans="1:3" x14ac:dyDescent="0.2">
      <c r="A3867" s="24"/>
      <c r="B3867"/>
      <c r="C3867"/>
    </row>
    <row r="3868" spans="1:3" x14ac:dyDescent="0.2">
      <c r="A3868" s="24"/>
      <c r="B3868"/>
      <c r="C3868"/>
    </row>
    <row r="3869" spans="1:3" x14ac:dyDescent="0.2">
      <c r="A3869" s="24"/>
      <c r="B3869"/>
      <c r="C3869"/>
    </row>
    <row r="3870" spans="1:3" x14ac:dyDescent="0.2">
      <c r="A3870" s="24"/>
      <c r="B3870"/>
      <c r="C3870"/>
    </row>
    <row r="3871" spans="1:3" x14ac:dyDescent="0.2">
      <c r="A3871" s="24"/>
      <c r="B3871"/>
      <c r="C3871"/>
    </row>
    <row r="3872" spans="1:3" x14ac:dyDescent="0.2">
      <c r="A3872" s="24"/>
      <c r="B3872"/>
      <c r="C3872"/>
    </row>
    <row r="3873" spans="1:3" x14ac:dyDescent="0.2">
      <c r="A3873" s="24"/>
      <c r="B3873"/>
      <c r="C3873"/>
    </row>
    <row r="3874" spans="1:3" x14ac:dyDescent="0.2">
      <c r="A3874" s="24"/>
      <c r="B3874"/>
      <c r="C3874"/>
    </row>
    <row r="3875" spans="1:3" x14ac:dyDescent="0.2">
      <c r="A3875" s="24"/>
      <c r="B3875"/>
      <c r="C3875"/>
    </row>
    <row r="3876" spans="1:3" x14ac:dyDescent="0.2">
      <c r="A3876" s="24"/>
      <c r="B3876"/>
      <c r="C3876"/>
    </row>
    <row r="3877" spans="1:3" x14ac:dyDescent="0.2">
      <c r="A3877" s="24"/>
      <c r="B3877"/>
      <c r="C3877"/>
    </row>
    <row r="3878" spans="1:3" x14ac:dyDescent="0.2">
      <c r="A3878" s="24"/>
      <c r="B3878"/>
      <c r="C3878"/>
    </row>
    <row r="3879" spans="1:3" x14ac:dyDescent="0.2">
      <c r="A3879" s="24"/>
      <c r="B3879"/>
      <c r="C3879"/>
    </row>
    <row r="3880" spans="1:3" x14ac:dyDescent="0.2">
      <c r="A3880" s="24"/>
      <c r="B3880"/>
      <c r="C3880"/>
    </row>
    <row r="3881" spans="1:3" x14ac:dyDescent="0.2">
      <c r="A3881" s="24"/>
      <c r="B3881"/>
      <c r="C3881"/>
    </row>
    <row r="3882" spans="1:3" x14ac:dyDescent="0.2">
      <c r="A3882" s="24"/>
      <c r="B3882"/>
      <c r="C3882"/>
    </row>
    <row r="3883" spans="1:3" x14ac:dyDescent="0.2">
      <c r="A3883" s="24"/>
      <c r="B3883"/>
      <c r="C3883"/>
    </row>
    <row r="3884" spans="1:3" x14ac:dyDescent="0.2">
      <c r="A3884" s="24"/>
      <c r="B3884"/>
      <c r="C3884"/>
    </row>
    <row r="3885" spans="1:3" x14ac:dyDescent="0.2">
      <c r="A3885" s="24"/>
      <c r="B3885"/>
      <c r="C3885"/>
    </row>
    <row r="3886" spans="1:3" x14ac:dyDescent="0.2">
      <c r="A3886" s="24"/>
      <c r="B3886"/>
      <c r="C3886"/>
    </row>
    <row r="3887" spans="1:3" x14ac:dyDescent="0.2">
      <c r="A3887" s="24"/>
      <c r="B3887"/>
      <c r="C3887"/>
    </row>
    <row r="3888" spans="1:3" x14ac:dyDescent="0.2">
      <c r="A3888" s="24"/>
      <c r="B3888"/>
      <c r="C3888"/>
    </row>
    <row r="3889" spans="1:3" x14ac:dyDescent="0.2">
      <c r="A3889" s="24"/>
      <c r="B3889"/>
      <c r="C3889"/>
    </row>
    <row r="3890" spans="1:3" x14ac:dyDescent="0.2">
      <c r="A3890" s="24"/>
      <c r="B3890"/>
      <c r="C3890"/>
    </row>
    <row r="3891" spans="1:3" x14ac:dyDescent="0.2">
      <c r="A3891" s="24"/>
      <c r="B3891"/>
      <c r="C3891"/>
    </row>
    <row r="3892" spans="1:3" x14ac:dyDescent="0.2">
      <c r="A3892" s="24"/>
      <c r="B3892"/>
      <c r="C3892"/>
    </row>
    <row r="3893" spans="1:3" x14ac:dyDescent="0.2">
      <c r="A3893" s="24"/>
      <c r="B3893"/>
      <c r="C3893"/>
    </row>
    <row r="3894" spans="1:3" x14ac:dyDescent="0.2">
      <c r="A3894" s="24"/>
      <c r="B3894"/>
      <c r="C3894"/>
    </row>
    <row r="3895" spans="1:3" x14ac:dyDescent="0.2">
      <c r="A3895" s="24"/>
      <c r="B3895"/>
      <c r="C3895"/>
    </row>
    <row r="3896" spans="1:3" x14ac:dyDescent="0.2">
      <c r="A3896" s="24"/>
      <c r="B3896"/>
      <c r="C3896"/>
    </row>
    <row r="3897" spans="1:3" x14ac:dyDescent="0.2">
      <c r="A3897" s="24"/>
      <c r="B3897"/>
      <c r="C3897"/>
    </row>
    <row r="3898" spans="1:3" x14ac:dyDescent="0.2">
      <c r="A3898" s="24"/>
      <c r="B3898"/>
      <c r="C3898"/>
    </row>
    <row r="3899" spans="1:3" x14ac:dyDescent="0.2">
      <c r="A3899" s="24"/>
      <c r="B3899"/>
      <c r="C3899"/>
    </row>
    <row r="3900" spans="1:3" x14ac:dyDescent="0.2">
      <c r="A3900" s="24"/>
      <c r="B3900"/>
      <c r="C3900"/>
    </row>
    <row r="3901" spans="1:3" x14ac:dyDescent="0.2">
      <c r="A3901" s="24"/>
      <c r="B3901"/>
      <c r="C3901"/>
    </row>
    <row r="3902" spans="1:3" x14ac:dyDescent="0.2">
      <c r="A3902" s="24"/>
      <c r="B3902"/>
      <c r="C3902"/>
    </row>
    <row r="3903" spans="1:3" x14ac:dyDescent="0.2">
      <c r="A3903" s="24"/>
      <c r="B3903"/>
      <c r="C3903"/>
    </row>
    <row r="3904" spans="1:3" x14ac:dyDescent="0.2">
      <c r="A3904" s="24"/>
      <c r="B3904"/>
      <c r="C3904"/>
    </row>
    <row r="3905" spans="1:3" x14ac:dyDescent="0.2">
      <c r="A3905" s="24"/>
      <c r="B3905"/>
      <c r="C3905"/>
    </row>
    <row r="3906" spans="1:3" x14ac:dyDescent="0.2">
      <c r="A3906" s="24"/>
      <c r="B3906"/>
      <c r="C3906"/>
    </row>
    <row r="3907" spans="1:3" x14ac:dyDescent="0.2">
      <c r="A3907" s="24"/>
      <c r="B3907"/>
      <c r="C3907"/>
    </row>
    <row r="3908" spans="1:3" x14ac:dyDescent="0.2">
      <c r="A3908" s="24"/>
      <c r="B3908"/>
      <c r="C3908"/>
    </row>
    <row r="3909" spans="1:3" x14ac:dyDescent="0.2">
      <c r="A3909" s="24"/>
      <c r="B3909"/>
      <c r="C3909"/>
    </row>
    <row r="3910" spans="1:3" x14ac:dyDescent="0.2">
      <c r="A3910" s="24"/>
      <c r="B3910"/>
      <c r="C3910"/>
    </row>
    <row r="3911" spans="1:3" x14ac:dyDescent="0.2">
      <c r="A3911" s="24"/>
      <c r="B3911"/>
      <c r="C3911"/>
    </row>
    <row r="3912" spans="1:3" x14ac:dyDescent="0.2">
      <c r="A3912" s="24"/>
      <c r="B3912"/>
      <c r="C3912"/>
    </row>
    <row r="3913" spans="1:3" x14ac:dyDescent="0.2">
      <c r="A3913" s="24"/>
      <c r="B3913"/>
      <c r="C3913"/>
    </row>
    <row r="3914" spans="1:3" x14ac:dyDescent="0.2">
      <c r="A3914" s="24"/>
      <c r="B3914"/>
      <c r="C3914"/>
    </row>
    <row r="3915" spans="1:3" x14ac:dyDescent="0.2">
      <c r="A3915" s="24"/>
      <c r="B3915"/>
      <c r="C3915"/>
    </row>
    <row r="3916" spans="1:3" x14ac:dyDescent="0.2">
      <c r="A3916" s="24"/>
      <c r="B3916"/>
      <c r="C3916"/>
    </row>
    <row r="3917" spans="1:3" x14ac:dyDescent="0.2">
      <c r="A3917" s="24"/>
      <c r="B3917"/>
      <c r="C3917"/>
    </row>
    <row r="3918" spans="1:3" x14ac:dyDescent="0.2">
      <c r="A3918" s="24"/>
      <c r="B3918"/>
      <c r="C3918"/>
    </row>
    <row r="3919" spans="1:3" x14ac:dyDescent="0.2">
      <c r="A3919" s="24"/>
      <c r="B3919"/>
      <c r="C3919"/>
    </row>
    <row r="3920" spans="1:3" x14ac:dyDescent="0.2">
      <c r="A3920" s="24"/>
      <c r="B3920"/>
      <c r="C3920"/>
    </row>
    <row r="3921" spans="1:3" x14ac:dyDescent="0.2">
      <c r="A3921" s="24"/>
      <c r="B3921"/>
      <c r="C3921"/>
    </row>
    <row r="3922" spans="1:3" x14ac:dyDescent="0.2">
      <c r="A3922" s="24"/>
      <c r="B3922"/>
      <c r="C3922"/>
    </row>
    <row r="3923" spans="1:3" x14ac:dyDescent="0.2">
      <c r="A3923" s="24"/>
      <c r="B3923"/>
      <c r="C3923"/>
    </row>
    <row r="3924" spans="1:3" x14ac:dyDescent="0.2">
      <c r="A3924" s="24"/>
      <c r="B3924"/>
      <c r="C3924"/>
    </row>
    <row r="3925" spans="1:3" x14ac:dyDescent="0.2">
      <c r="A3925" s="24"/>
      <c r="B3925"/>
      <c r="C3925"/>
    </row>
    <row r="3926" spans="1:3" x14ac:dyDescent="0.2">
      <c r="A3926" s="24"/>
      <c r="B3926"/>
      <c r="C3926"/>
    </row>
    <row r="3927" spans="1:3" x14ac:dyDescent="0.2">
      <c r="A3927" s="24"/>
      <c r="B3927"/>
      <c r="C3927"/>
    </row>
    <row r="3928" spans="1:3" x14ac:dyDescent="0.2">
      <c r="A3928" s="24"/>
      <c r="B3928"/>
      <c r="C3928"/>
    </row>
    <row r="3929" spans="1:3" x14ac:dyDescent="0.2">
      <c r="A3929" s="24"/>
      <c r="B3929"/>
      <c r="C3929"/>
    </row>
    <row r="3930" spans="1:3" x14ac:dyDescent="0.2">
      <c r="A3930" s="24"/>
      <c r="B3930"/>
      <c r="C3930"/>
    </row>
    <row r="3931" spans="1:3" x14ac:dyDescent="0.2">
      <c r="A3931" s="24"/>
      <c r="B3931"/>
      <c r="C3931"/>
    </row>
    <row r="3932" spans="1:3" x14ac:dyDescent="0.2">
      <c r="A3932" s="24"/>
      <c r="B3932"/>
      <c r="C3932"/>
    </row>
    <row r="3933" spans="1:3" x14ac:dyDescent="0.2">
      <c r="A3933" s="24"/>
      <c r="B3933"/>
      <c r="C3933"/>
    </row>
    <row r="3934" spans="1:3" x14ac:dyDescent="0.2">
      <c r="A3934" s="24"/>
      <c r="B3934"/>
      <c r="C3934"/>
    </row>
    <row r="3935" spans="1:3" x14ac:dyDescent="0.2">
      <c r="A3935" s="24"/>
      <c r="B3935"/>
      <c r="C3935"/>
    </row>
    <row r="3936" spans="1:3" x14ac:dyDescent="0.2">
      <c r="A3936" s="24"/>
      <c r="B3936"/>
      <c r="C3936"/>
    </row>
    <row r="3937" spans="1:3" x14ac:dyDescent="0.2">
      <c r="A3937" s="24"/>
      <c r="B3937"/>
      <c r="C3937"/>
    </row>
    <row r="3938" spans="1:3" x14ac:dyDescent="0.2">
      <c r="A3938" s="24"/>
      <c r="B3938"/>
      <c r="C3938"/>
    </row>
    <row r="3939" spans="1:3" x14ac:dyDescent="0.2">
      <c r="A3939" s="24"/>
      <c r="B3939"/>
      <c r="C3939"/>
    </row>
    <row r="3940" spans="1:3" x14ac:dyDescent="0.2">
      <c r="A3940" s="24"/>
      <c r="B3940"/>
      <c r="C3940"/>
    </row>
    <row r="3941" spans="1:3" x14ac:dyDescent="0.2">
      <c r="A3941" s="24"/>
      <c r="B3941"/>
      <c r="C3941"/>
    </row>
    <row r="3942" spans="1:3" x14ac:dyDescent="0.2">
      <c r="A3942" s="24"/>
      <c r="B3942"/>
      <c r="C3942"/>
    </row>
    <row r="3943" spans="1:3" x14ac:dyDescent="0.2">
      <c r="A3943" s="24"/>
      <c r="B3943"/>
      <c r="C3943"/>
    </row>
    <row r="3944" spans="1:3" x14ac:dyDescent="0.2">
      <c r="A3944" s="24"/>
      <c r="B3944"/>
      <c r="C3944"/>
    </row>
    <row r="3945" spans="1:3" x14ac:dyDescent="0.2">
      <c r="A3945" s="24"/>
      <c r="B3945"/>
      <c r="C3945"/>
    </row>
    <row r="3946" spans="1:3" x14ac:dyDescent="0.2">
      <c r="A3946" s="24"/>
      <c r="B3946"/>
      <c r="C3946"/>
    </row>
    <row r="3947" spans="1:3" x14ac:dyDescent="0.2">
      <c r="A3947" s="24"/>
      <c r="B3947"/>
      <c r="C3947"/>
    </row>
    <row r="3948" spans="1:3" x14ac:dyDescent="0.2">
      <c r="A3948" s="24"/>
      <c r="B3948"/>
      <c r="C3948"/>
    </row>
    <row r="3949" spans="1:3" x14ac:dyDescent="0.2">
      <c r="A3949" s="24"/>
      <c r="B3949"/>
      <c r="C3949"/>
    </row>
    <row r="3950" spans="1:3" x14ac:dyDescent="0.2">
      <c r="A3950" s="24"/>
      <c r="B3950"/>
      <c r="C3950"/>
    </row>
    <row r="3951" spans="1:3" x14ac:dyDescent="0.2">
      <c r="A3951" s="24"/>
      <c r="B3951"/>
      <c r="C3951"/>
    </row>
    <row r="3952" spans="1:3" x14ac:dyDescent="0.2">
      <c r="A3952" s="24"/>
      <c r="B3952"/>
      <c r="C3952"/>
    </row>
    <row r="3953" spans="1:3" x14ac:dyDescent="0.2">
      <c r="A3953" s="24"/>
      <c r="B3953"/>
      <c r="C3953"/>
    </row>
    <row r="3954" spans="1:3" x14ac:dyDescent="0.2">
      <c r="A3954" s="24"/>
      <c r="B3954"/>
      <c r="C3954"/>
    </row>
    <row r="3955" spans="1:3" x14ac:dyDescent="0.2">
      <c r="A3955" s="24"/>
      <c r="B3955"/>
      <c r="C3955"/>
    </row>
    <row r="3956" spans="1:3" x14ac:dyDescent="0.2">
      <c r="A3956" s="24"/>
      <c r="B3956"/>
      <c r="C3956"/>
    </row>
    <row r="3957" spans="1:3" x14ac:dyDescent="0.2">
      <c r="A3957" s="24"/>
      <c r="B3957"/>
      <c r="C3957"/>
    </row>
    <row r="3958" spans="1:3" x14ac:dyDescent="0.2">
      <c r="A3958" s="24"/>
      <c r="B3958"/>
      <c r="C3958"/>
    </row>
    <row r="3959" spans="1:3" x14ac:dyDescent="0.2">
      <c r="A3959" s="24"/>
      <c r="B3959"/>
      <c r="C3959"/>
    </row>
    <row r="3960" spans="1:3" x14ac:dyDescent="0.2">
      <c r="A3960" s="24"/>
      <c r="B3960"/>
      <c r="C3960"/>
    </row>
    <row r="3961" spans="1:3" x14ac:dyDescent="0.2">
      <c r="A3961" s="24"/>
      <c r="B3961"/>
      <c r="C3961"/>
    </row>
    <row r="3962" spans="1:3" x14ac:dyDescent="0.2">
      <c r="A3962" s="24"/>
      <c r="B3962"/>
      <c r="C3962"/>
    </row>
    <row r="3963" spans="1:3" x14ac:dyDescent="0.2">
      <c r="A3963" s="24"/>
      <c r="B3963"/>
      <c r="C3963"/>
    </row>
    <row r="3964" spans="1:3" x14ac:dyDescent="0.2">
      <c r="A3964" s="24"/>
      <c r="B3964"/>
      <c r="C3964"/>
    </row>
    <row r="3965" spans="1:3" x14ac:dyDescent="0.2">
      <c r="A3965" s="24"/>
      <c r="B3965"/>
      <c r="C3965"/>
    </row>
    <row r="3966" spans="1:3" x14ac:dyDescent="0.2">
      <c r="A3966" s="24"/>
      <c r="B3966"/>
      <c r="C3966"/>
    </row>
    <row r="3967" spans="1:3" x14ac:dyDescent="0.2">
      <c r="A3967" s="24"/>
      <c r="B3967"/>
      <c r="C3967"/>
    </row>
    <row r="3968" spans="1:3" x14ac:dyDescent="0.2">
      <c r="A3968" s="24"/>
      <c r="B3968"/>
      <c r="C3968"/>
    </row>
    <row r="3969" spans="1:3" x14ac:dyDescent="0.2">
      <c r="A3969" s="24"/>
      <c r="B3969"/>
      <c r="C3969"/>
    </row>
    <row r="3970" spans="1:3" x14ac:dyDescent="0.2">
      <c r="A3970" s="24"/>
      <c r="B3970"/>
      <c r="C3970"/>
    </row>
    <row r="3971" spans="1:3" x14ac:dyDescent="0.2">
      <c r="A3971" s="24"/>
      <c r="B3971"/>
      <c r="C3971"/>
    </row>
    <row r="3972" spans="1:3" x14ac:dyDescent="0.2">
      <c r="A3972" s="24"/>
      <c r="B3972"/>
      <c r="C3972"/>
    </row>
    <row r="3973" spans="1:3" x14ac:dyDescent="0.2">
      <c r="A3973" s="24"/>
      <c r="B3973"/>
      <c r="C3973"/>
    </row>
    <row r="3974" spans="1:3" x14ac:dyDescent="0.2">
      <c r="A3974" s="24"/>
      <c r="B3974"/>
      <c r="C3974"/>
    </row>
    <row r="3975" spans="1:3" x14ac:dyDescent="0.2">
      <c r="A3975" s="24"/>
      <c r="B3975"/>
      <c r="C3975"/>
    </row>
    <row r="3976" spans="1:3" x14ac:dyDescent="0.2">
      <c r="A3976" s="24"/>
      <c r="B3976"/>
      <c r="C3976"/>
    </row>
    <row r="3977" spans="1:3" x14ac:dyDescent="0.2">
      <c r="A3977" s="24"/>
      <c r="B3977"/>
      <c r="C3977"/>
    </row>
    <row r="3978" spans="1:3" x14ac:dyDescent="0.2">
      <c r="A3978" s="24"/>
      <c r="B3978"/>
      <c r="C3978"/>
    </row>
    <row r="3979" spans="1:3" x14ac:dyDescent="0.2">
      <c r="A3979" s="24"/>
      <c r="B3979"/>
      <c r="C3979"/>
    </row>
    <row r="3980" spans="1:3" x14ac:dyDescent="0.2">
      <c r="A3980" s="24"/>
      <c r="B3980"/>
      <c r="C3980"/>
    </row>
    <row r="3981" spans="1:3" x14ac:dyDescent="0.2">
      <c r="A3981" s="24"/>
      <c r="B3981"/>
      <c r="C3981"/>
    </row>
    <row r="3982" spans="1:3" x14ac:dyDescent="0.2">
      <c r="A3982" s="24"/>
      <c r="B3982"/>
      <c r="C3982"/>
    </row>
    <row r="3983" spans="1:3" x14ac:dyDescent="0.2">
      <c r="A3983" s="24"/>
      <c r="B3983"/>
      <c r="C3983"/>
    </row>
    <row r="3984" spans="1:3" x14ac:dyDescent="0.2">
      <c r="A3984" s="24"/>
      <c r="B3984"/>
      <c r="C3984"/>
    </row>
    <row r="3985" spans="1:3" x14ac:dyDescent="0.2">
      <c r="A3985" s="24"/>
      <c r="B3985"/>
      <c r="C3985"/>
    </row>
    <row r="3986" spans="1:3" x14ac:dyDescent="0.2">
      <c r="A3986" s="24"/>
      <c r="B3986"/>
      <c r="C3986"/>
    </row>
    <row r="3987" spans="1:3" x14ac:dyDescent="0.2">
      <c r="A3987" s="24"/>
      <c r="B3987"/>
      <c r="C3987"/>
    </row>
    <row r="3988" spans="1:3" x14ac:dyDescent="0.2">
      <c r="A3988" s="24"/>
      <c r="B3988"/>
      <c r="C3988"/>
    </row>
    <row r="3989" spans="1:3" x14ac:dyDescent="0.2">
      <c r="A3989" s="24"/>
      <c r="B3989"/>
      <c r="C3989"/>
    </row>
    <row r="3990" spans="1:3" x14ac:dyDescent="0.2">
      <c r="A3990" s="24"/>
      <c r="B3990"/>
      <c r="C3990"/>
    </row>
    <row r="3991" spans="1:3" x14ac:dyDescent="0.2">
      <c r="A3991" s="24"/>
      <c r="B3991"/>
      <c r="C3991"/>
    </row>
    <row r="3992" spans="1:3" x14ac:dyDescent="0.2">
      <c r="A3992" s="24"/>
      <c r="B3992"/>
      <c r="C3992"/>
    </row>
    <row r="3993" spans="1:3" x14ac:dyDescent="0.2">
      <c r="A3993" s="24"/>
      <c r="B3993"/>
      <c r="C3993"/>
    </row>
    <row r="3994" spans="1:3" x14ac:dyDescent="0.2">
      <c r="A3994" s="24"/>
      <c r="B3994"/>
      <c r="C3994"/>
    </row>
    <row r="3995" spans="1:3" x14ac:dyDescent="0.2">
      <c r="A3995" s="24"/>
      <c r="B3995"/>
      <c r="C3995"/>
    </row>
    <row r="3996" spans="1:3" x14ac:dyDescent="0.2">
      <c r="A3996" s="24"/>
      <c r="B3996"/>
      <c r="C3996"/>
    </row>
    <row r="3997" spans="1:3" x14ac:dyDescent="0.2">
      <c r="A3997" s="24"/>
      <c r="B3997"/>
      <c r="C3997"/>
    </row>
    <row r="3998" spans="1:3" x14ac:dyDescent="0.2">
      <c r="A3998" s="24"/>
      <c r="B3998"/>
      <c r="C3998"/>
    </row>
    <row r="3999" spans="1:3" x14ac:dyDescent="0.2">
      <c r="A3999" s="24"/>
      <c r="B3999"/>
      <c r="C3999"/>
    </row>
    <row r="4000" spans="1:3" x14ac:dyDescent="0.2">
      <c r="A4000" s="24"/>
      <c r="B4000"/>
      <c r="C4000"/>
    </row>
    <row r="4001" spans="1:3" x14ac:dyDescent="0.2">
      <c r="A4001" s="24"/>
      <c r="B4001"/>
      <c r="C4001"/>
    </row>
    <row r="4002" spans="1:3" x14ac:dyDescent="0.2">
      <c r="A4002" s="24"/>
      <c r="B4002"/>
      <c r="C4002"/>
    </row>
    <row r="4003" spans="1:3" x14ac:dyDescent="0.2">
      <c r="A4003" s="24"/>
      <c r="B4003"/>
      <c r="C4003"/>
    </row>
    <row r="4004" spans="1:3" x14ac:dyDescent="0.2">
      <c r="A4004" s="24"/>
      <c r="B4004"/>
      <c r="C4004"/>
    </row>
    <row r="4005" spans="1:3" x14ac:dyDescent="0.2">
      <c r="A4005" s="24"/>
      <c r="B4005"/>
      <c r="C4005"/>
    </row>
    <row r="4006" spans="1:3" x14ac:dyDescent="0.2">
      <c r="A4006" s="24"/>
      <c r="B4006"/>
      <c r="C4006"/>
    </row>
    <row r="4007" spans="1:3" x14ac:dyDescent="0.2">
      <c r="A4007" s="24"/>
      <c r="B4007"/>
      <c r="C4007"/>
    </row>
    <row r="4008" spans="1:3" x14ac:dyDescent="0.2">
      <c r="A4008" s="24"/>
      <c r="B4008"/>
      <c r="C4008"/>
    </row>
    <row r="4009" spans="1:3" x14ac:dyDescent="0.2">
      <c r="A4009" s="24"/>
      <c r="B4009"/>
      <c r="C4009"/>
    </row>
    <row r="4010" spans="1:3" x14ac:dyDescent="0.2">
      <c r="A4010" s="24"/>
      <c r="B4010"/>
      <c r="C4010"/>
    </row>
    <row r="4011" spans="1:3" x14ac:dyDescent="0.2">
      <c r="A4011" s="24"/>
      <c r="B4011"/>
      <c r="C4011"/>
    </row>
    <row r="4012" spans="1:3" x14ac:dyDescent="0.2">
      <c r="A4012" s="24"/>
      <c r="B4012"/>
      <c r="C4012"/>
    </row>
    <row r="4013" spans="1:3" x14ac:dyDescent="0.2">
      <c r="A4013" s="24"/>
      <c r="B4013"/>
      <c r="C4013"/>
    </row>
    <row r="4014" spans="1:3" x14ac:dyDescent="0.2">
      <c r="A4014" s="24"/>
      <c r="B4014"/>
      <c r="C4014"/>
    </row>
    <row r="4015" spans="1:3" x14ac:dyDescent="0.2">
      <c r="A4015" s="24"/>
      <c r="B4015"/>
      <c r="C4015"/>
    </row>
    <row r="4016" spans="1:3" x14ac:dyDescent="0.2">
      <c r="A4016" s="24"/>
      <c r="B4016"/>
      <c r="C4016"/>
    </row>
    <row r="4017" spans="1:3" x14ac:dyDescent="0.2">
      <c r="A4017" s="24"/>
      <c r="B4017"/>
      <c r="C4017"/>
    </row>
    <row r="4018" spans="1:3" x14ac:dyDescent="0.2">
      <c r="A4018" s="24"/>
      <c r="B4018"/>
      <c r="C4018"/>
    </row>
    <row r="4019" spans="1:3" x14ac:dyDescent="0.2">
      <c r="A4019" s="24"/>
      <c r="B4019"/>
      <c r="C4019"/>
    </row>
    <row r="4020" spans="1:3" x14ac:dyDescent="0.2">
      <c r="A4020" s="24"/>
      <c r="B4020"/>
      <c r="C4020"/>
    </row>
    <row r="4021" spans="1:3" x14ac:dyDescent="0.2">
      <c r="A4021" s="24"/>
      <c r="B4021"/>
      <c r="C4021"/>
    </row>
    <row r="4022" spans="1:3" x14ac:dyDescent="0.2">
      <c r="A4022" s="24"/>
      <c r="B4022"/>
      <c r="C4022"/>
    </row>
    <row r="4023" spans="1:3" x14ac:dyDescent="0.2">
      <c r="A4023" s="24"/>
      <c r="B4023"/>
      <c r="C4023"/>
    </row>
    <row r="4024" spans="1:3" x14ac:dyDescent="0.2">
      <c r="A4024" s="24"/>
      <c r="B4024"/>
      <c r="C4024"/>
    </row>
    <row r="4025" spans="1:3" x14ac:dyDescent="0.2">
      <c r="A4025" s="24"/>
      <c r="B4025"/>
      <c r="C4025"/>
    </row>
    <row r="4026" spans="1:3" x14ac:dyDescent="0.2">
      <c r="A4026" s="24"/>
      <c r="B4026"/>
      <c r="C4026"/>
    </row>
    <row r="4027" spans="1:3" x14ac:dyDescent="0.2">
      <c r="A4027" s="24"/>
      <c r="B4027"/>
      <c r="C4027"/>
    </row>
    <row r="4028" spans="1:3" x14ac:dyDescent="0.2">
      <c r="A4028" s="24"/>
      <c r="B4028"/>
      <c r="C4028"/>
    </row>
    <row r="4029" spans="1:3" x14ac:dyDescent="0.2">
      <c r="A4029" s="24"/>
      <c r="B4029"/>
      <c r="C4029"/>
    </row>
    <row r="4030" spans="1:3" x14ac:dyDescent="0.2">
      <c r="A4030" s="24"/>
      <c r="B4030"/>
      <c r="C4030"/>
    </row>
    <row r="4031" spans="1:3" x14ac:dyDescent="0.2">
      <c r="A4031" s="24"/>
      <c r="B4031"/>
      <c r="C4031"/>
    </row>
    <row r="4032" spans="1:3" x14ac:dyDescent="0.2">
      <c r="A4032" s="24"/>
      <c r="B4032"/>
      <c r="C4032"/>
    </row>
    <row r="4033" spans="1:3" x14ac:dyDescent="0.2">
      <c r="A4033" s="24"/>
      <c r="B4033"/>
      <c r="C4033"/>
    </row>
    <row r="4034" spans="1:3" x14ac:dyDescent="0.2">
      <c r="A4034" s="24"/>
      <c r="B4034"/>
      <c r="C4034"/>
    </row>
    <row r="4035" spans="1:3" x14ac:dyDescent="0.2">
      <c r="A4035" s="24"/>
      <c r="B4035"/>
      <c r="C4035"/>
    </row>
    <row r="4036" spans="1:3" x14ac:dyDescent="0.2">
      <c r="A4036" s="24"/>
      <c r="B4036"/>
      <c r="C4036"/>
    </row>
    <row r="4037" spans="1:3" x14ac:dyDescent="0.2">
      <c r="A4037" s="24"/>
      <c r="B4037"/>
      <c r="C4037"/>
    </row>
    <row r="4038" spans="1:3" x14ac:dyDescent="0.2">
      <c r="A4038" s="24"/>
      <c r="B4038"/>
      <c r="C4038"/>
    </row>
    <row r="4039" spans="1:3" x14ac:dyDescent="0.2">
      <c r="A4039" s="24"/>
      <c r="B4039"/>
      <c r="C4039"/>
    </row>
    <row r="4040" spans="1:3" x14ac:dyDescent="0.2">
      <c r="A4040" s="24"/>
      <c r="B4040"/>
      <c r="C4040"/>
    </row>
    <row r="4041" spans="1:3" x14ac:dyDescent="0.2">
      <c r="A4041" s="24"/>
      <c r="B4041"/>
      <c r="C4041"/>
    </row>
    <row r="4042" spans="1:3" x14ac:dyDescent="0.2">
      <c r="A4042" s="24"/>
      <c r="B4042"/>
      <c r="C4042"/>
    </row>
    <row r="4043" spans="1:3" x14ac:dyDescent="0.2">
      <c r="A4043" s="24"/>
      <c r="B4043"/>
      <c r="C4043"/>
    </row>
    <row r="4044" spans="1:3" x14ac:dyDescent="0.2">
      <c r="A4044" s="24"/>
      <c r="B4044"/>
      <c r="C4044"/>
    </row>
    <row r="4045" spans="1:3" x14ac:dyDescent="0.2">
      <c r="A4045" s="24"/>
      <c r="B4045"/>
      <c r="C4045"/>
    </row>
    <row r="4046" spans="1:3" x14ac:dyDescent="0.2">
      <c r="A4046" s="24"/>
      <c r="B4046"/>
      <c r="C4046"/>
    </row>
    <row r="4047" spans="1:3" x14ac:dyDescent="0.2">
      <c r="A4047" s="24"/>
      <c r="B4047"/>
      <c r="C4047"/>
    </row>
    <row r="4048" spans="1:3" x14ac:dyDescent="0.2">
      <c r="A4048" s="24"/>
      <c r="B4048"/>
      <c r="C4048"/>
    </row>
    <row r="4049" spans="1:3" x14ac:dyDescent="0.2">
      <c r="A4049" s="24"/>
      <c r="B4049"/>
      <c r="C4049"/>
    </row>
    <row r="4050" spans="1:3" x14ac:dyDescent="0.2">
      <c r="A4050" s="24"/>
      <c r="B4050"/>
      <c r="C4050"/>
    </row>
    <row r="4051" spans="1:3" x14ac:dyDescent="0.2">
      <c r="A4051" s="24"/>
      <c r="B4051"/>
      <c r="C4051"/>
    </row>
    <row r="4052" spans="1:3" x14ac:dyDescent="0.2">
      <c r="A4052" s="24"/>
      <c r="B4052"/>
      <c r="C4052"/>
    </row>
    <row r="4053" spans="1:3" x14ac:dyDescent="0.2">
      <c r="A4053" s="24"/>
      <c r="B4053"/>
      <c r="C4053"/>
    </row>
    <row r="4054" spans="1:3" x14ac:dyDescent="0.2">
      <c r="A4054" s="24"/>
      <c r="B4054"/>
      <c r="C4054"/>
    </row>
    <row r="4055" spans="1:3" x14ac:dyDescent="0.2">
      <c r="A4055" s="24"/>
      <c r="B4055"/>
      <c r="C4055"/>
    </row>
    <row r="4056" spans="1:3" x14ac:dyDescent="0.2">
      <c r="A4056" s="24"/>
      <c r="B4056"/>
      <c r="C4056"/>
    </row>
    <row r="4057" spans="1:3" x14ac:dyDescent="0.2">
      <c r="A4057" s="24"/>
      <c r="B4057"/>
      <c r="C4057"/>
    </row>
    <row r="4058" spans="1:3" x14ac:dyDescent="0.2">
      <c r="A4058" s="24"/>
      <c r="B4058"/>
      <c r="C4058"/>
    </row>
    <row r="4059" spans="1:3" x14ac:dyDescent="0.2">
      <c r="A4059" s="24"/>
      <c r="B4059"/>
      <c r="C4059"/>
    </row>
    <row r="4060" spans="1:3" x14ac:dyDescent="0.2">
      <c r="A4060" s="24"/>
      <c r="B4060"/>
      <c r="C4060"/>
    </row>
    <row r="4061" spans="1:3" x14ac:dyDescent="0.2">
      <c r="A4061" s="24"/>
      <c r="B4061"/>
      <c r="C4061"/>
    </row>
    <row r="4062" spans="1:3" x14ac:dyDescent="0.2">
      <c r="A4062" s="24"/>
      <c r="B4062"/>
      <c r="C4062"/>
    </row>
    <row r="4063" spans="1:3" x14ac:dyDescent="0.2">
      <c r="A4063" s="24"/>
      <c r="B4063"/>
      <c r="C4063"/>
    </row>
    <row r="4064" spans="1:3" x14ac:dyDescent="0.2">
      <c r="A4064" s="24"/>
      <c r="B4064"/>
      <c r="C4064"/>
    </row>
    <row r="4065" spans="1:3" x14ac:dyDescent="0.2">
      <c r="A4065" s="24"/>
      <c r="B4065"/>
      <c r="C4065"/>
    </row>
    <row r="4066" spans="1:3" x14ac:dyDescent="0.2">
      <c r="A4066" s="24"/>
      <c r="B4066"/>
      <c r="C4066"/>
    </row>
    <row r="4067" spans="1:3" x14ac:dyDescent="0.2">
      <c r="A4067" s="24"/>
      <c r="B4067"/>
      <c r="C4067"/>
    </row>
    <row r="4068" spans="1:3" x14ac:dyDescent="0.2">
      <c r="A4068" s="24"/>
      <c r="B4068"/>
      <c r="C4068"/>
    </row>
    <row r="4069" spans="1:3" x14ac:dyDescent="0.2">
      <c r="A4069" s="24"/>
      <c r="B4069"/>
      <c r="C4069"/>
    </row>
    <row r="4070" spans="1:3" x14ac:dyDescent="0.2">
      <c r="A4070" s="24"/>
      <c r="B4070"/>
      <c r="C4070"/>
    </row>
    <row r="4071" spans="1:3" x14ac:dyDescent="0.2">
      <c r="A4071" s="24"/>
      <c r="B4071"/>
      <c r="C4071"/>
    </row>
    <row r="4072" spans="1:3" x14ac:dyDescent="0.2">
      <c r="A4072" s="24"/>
      <c r="B4072"/>
      <c r="C4072"/>
    </row>
    <row r="4073" spans="1:3" x14ac:dyDescent="0.2">
      <c r="A4073" s="24"/>
      <c r="B4073"/>
      <c r="C4073"/>
    </row>
    <row r="4074" spans="1:3" x14ac:dyDescent="0.2">
      <c r="A4074" s="24"/>
      <c r="B4074"/>
      <c r="C4074"/>
    </row>
    <row r="4075" spans="1:3" x14ac:dyDescent="0.2">
      <c r="A4075" s="24"/>
      <c r="B4075"/>
      <c r="C4075"/>
    </row>
    <row r="4076" spans="1:3" x14ac:dyDescent="0.2">
      <c r="A4076" s="24"/>
      <c r="B4076"/>
      <c r="C4076"/>
    </row>
    <row r="4077" spans="1:3" x14ac:dyDescent="0.2">
      <c r="A4077" s="24"/>
      <c r="B4077"/>
      <c r="C4077"/>
    </row>
    <row r="4078" spans="1:3" x14ac:dyDescent="0.2">
      <c r="A4078" s="24"/>
      <c r="B4078"/>
      <c r="C4078"/>
    </row>
    <row r="4079" spans="1:3" x14ac:dyDescent="0.2">
      <c r="A4079" s="24"/>
      <c r="B4079"/>
      <c r="C4079"/>
    </row>
    <row r="4080" spans="1:3" x14ac:dyDescent="0.2">
      <c r="A4080" s="24"/>
      <c r="B4080"/>
      <c r="C4080"/>
    </row>
    <row r="4081" spans="1:3" x14ac:dyDescent="0.2">
      <c r="A4081" s="24"/>
      <c r="B4081"/>
      <c r="C4081"/>
    </row>
    <row r="4082" spans="1:3" x14ac:dyDescent="0.2">
      <c r="A4082" s="24"/>
      <c r="B4082"/>
      <c r="C4082"/>
    </row>
    <row r="4083" spans="1:3" x14ac:dyDescent="0.2">
      <c r="A4083" s="24"/>
      <c r="B4083"/>
      <c r="C4083"/>
    </row>
    <row r="4084" spans="1:3" x14ac:dyDescent="0.2">
      <c r="A4084" s="24"/>
      <c r="B4084"/>
      <c r="C4084"/>
    </row>
    <row r="4085" spans="1:3" x14ac:dyDescent="0.2">
      <c r="A4085" s="24"/>
      <c r="B4085"/>
      <c r="C4085"/>
    </row>
    <row r="4086" spans="1:3" x14ac:dyDescent="0.2">
      <c r="A4086" s="24"/>
      <c r="B4086"/>
      <c r="C4086"/>
    </row>
    <row r="4087" spans="1:3" x14ac:dyDescent="0.2">
      <c r="A4087" s="24"/>
      <c r="B4087"/>
      <c r="C4087"/>
    </row>
    <row r="4088" spans="1:3" x14ac:dyDescent="0.2">
      <c r="A4088" s="24"/>
      <c r="B4088"/>
      <c r="C4088"/>
    </row>
    <row r="4089" spans="1:3" x14ac:dyDescent="0.2">
      <c r="A4089" s="24"/>
      <c r="B4089"/>
      <c r="C4089"/>
    </row>
    <row r="4090" spans="1:3" x14ac:dyDescent="0.2">
      <c r="A4090" s="24"/>
      <c r="B4090"/>
      <c r="C4090"/>
    </row>
    <row r="4091" spans="1:3" x14ac:dyDescent="0.2">
      <c r="A4091" s="24"/>
      <c r="B4091"/>
      <c r="C4091"/>
    </row>
    <row r="4092" spans="1:3" x14ac:dyDescent="0.2">
      <c r="A4092" s="24"/>
      <c r="B4092"/>
      <c r="C4092"/>
    </row>
    <row r="4093" spans="1:3" x14ac:dyDescent="0.2">
      <c r="A4093" s="24"/>
      <c r="B4093"/>
      <c r="C4093"/>
    </row>
    <row r="4094" spans="1:3" x14ac:dyDescent="0.2">
      <c r="A4094" s="24"/>
      <c r="B4094"/>
      <c r="C4094"/>
    </row>
    <row r="4095" spans="1:3" x14ac:dyDescent="0.2">
      <c r="A4095" s="24"/>
      <c r="B4095"/>
      <c r="C4095"/>
    </row>
    <row r="4096" spans="1:3" x14ac:dyDescent="0.2">
      <c r="A4096" s="24"/>
      <c r="B4096"/>
      <c r="C4096"/>
    </row>
    <row r="4097" spans="1:3" x14ac:dyDescent="0.2">
      <c r="A4097" s="24"/>
      <c r="B4097"/>
      <c r="C4097"/>
    </row>
    <row r="4098" spans="1:3" x14ac:dyDescent="0.2">
      <c r="A4098" s="24"/>
      <c r="B4098"/>
      <c r="C4098"/>
    </row>
    <row r="4099" spans="1:3" x14ac:dyDescent="0.2">
      <c r="A4099" s="24"/>
      <c r="B4099"/>
      <c r="C4099"/>
    </row>
    <row r="4100" spans="1:3" x14ac:dyDescent="0.2">
      <c r="A4100" s="24"/>
      <c r="B4100"/>
      <c r="C4100"/>
    </row>
    <row r="4101" spans="1:3" x14ac:dyDescent="0.2">
      <c r="A4101" s="24"/>
      <c r="B4101"/>
      <c r="C4101"/>
    </row>
    <row r="4102" spans="1:3" x14ac:dyDescent="0.2">
      <c r="A4102" s="24"/>
      <c r="B4102"/>
      <c r="C4102"/>
    </row>
    <row r="4103" spans="1:3" x14ac:dyDescent="0.2">
      <c r="A4103" s="24"/>
      <c r="B4103"/>
      <c r="C4103"/>
    </row>
    <row r="4104" spans="1:3" x14ac:dyDescent="0.2">
      <c r="A4104" s="24"/>
      <c r="B4104"/>
      <c r="C4104"/>
    </row>
    <row r="4105" spans="1:3" x14ac:dyDescent="0.2">
      <c r="A4105" s="24"/>
      <c r="B4105"/>
      <c r="C4105"/>
    </row>
    <row r="4106" spans="1:3" x14ac:dyDescent="0.2">
      <c r="A4106" s="24"/>
      <c r="B4106"/>
      <c r="C4106"/>
    </row>
    <row r="4107" spans="1:3" x14ac:dyDescent="0.2">
      <c r="A4107" s="24"/>
      <c r="B4107"/>
      <c r="C4107"/>
    </row>
    <row r="4108" spans="1:3" x14ac:dyDescent="0.2">
      <c r="A4108" s="24"/>
      <c r="B4108"/>
      <c r="C4108"/>
    </row>
    <row r="4109" spans="1:3" x14ac:dyDescent="0.2">
      <c r="A4109" s="24"/>
      <c r="B4109"/>
      <c r="C4109"/>
    </row>
    <row r="4110" spans="1:3" x14ac:dyDescent="0.2">
      <c r="A4110" s="24"/>
      <c r="B4110"/>
      <c r="C4110"/>
    </row>
    <row r="4111" spans="1:3" x14ac:dyDescent="0.2">
      <c r="A4111" s="24"/>
      <c r="B4111"/>
      <c r="C4111"/>
    </row>
    <row r="4112" spans="1:3" x14ac:dyDescent="0.2">
      <c r="A4112" s="24"/>
      <c r="B4112"/>
      <c r="C4112"/>
    </row>
    <row r="4113" spans="1:3" x14ac:dyDescent="0.2">
      <c r="A4113" s="24"/>
      <c r="B4113"/>
      <c r="C4113"/>
    </row>
    <row r="4114" spans="1:3" x14ac:dyDescent="0.2">
      <c r="A4114" s="24"/>
      <c r="B4114"/>
      <c r="C4114"/>
    </row>
    <row r="4115" spans="1:3" x14ac:dyDescent="0.2">
      <c r="A4115" s="24"/>
      <c r="B4115"/>
      <c r="C4115"/>
    </row>
    <row r="4116" spans="1:3" x14ac:dyDescent="0.2">
      <c r="A4116" s="24"/>
      <c r="B4116"/>
      <c r="C4116"/>
    </row>
    <row r="4117" spans="1:3" x14ac:dyDescent="0.2">
      <c r="A4117" s="24"/>
      <c r="B4117"/>
      <c r="C4117"/>
    </row>
    <row r="4118" spans="1:3" x14ac:dyDescent="0.2">
      <c r="A4118" s="24"/>
      <c r="B4118"/>
      <c r="C4118"/>
    </row>
    <row r="4119" spans="1:3" x14ac:dyDescent="0.2">
      <c r="A4119" s="24"/>
      <c r="B4119"/>
      <c r="C4119"/>
    </row>
    <row r="4120" spans="1:3" x14ac:dyDescent="0.2">
      <c r="A4120" s="24"/>
      <c r="B4120"/>
      <c r="C4120"/>
    </row>
    <row r="4121" spans="1:3" x14ac:dyDescent="0.2">
      <c r="A4121" s="24"/>
      <c r="B4121"/>
      <c r="C4121"/>
    </row>
    <row r="4122" spans="1:3" x14ac:dyDescent="0.2">
      <c r="A4122" s="24"/>
      <c r="B4122"/>
      <c r="C4122"/>
    </row>
    <row r="4123" spans="1:3" x14ac:dyDescent="0.2">
      <c r="A4123" s="24"/>
      <c r="B4123"/>
      <c r="C4123"/>
    </row>
    <row r="4124" spans="1:3" x14ac:dyDescent="0.2">
      <c r="A4124" s="24"/>
      <c r="B4124"/>
      <c r="C4124"/>
    </row>
    <row r="4125" spans="1:3" x14ac:dyDescent="0.2">
      <c r="A4125" s="24"/>
      <c r="B4125"/>
      <c r="C4125"/>
    </row>
    <row r="4126" spans="1:3" x14ac:dyDescent="0.2">
      <c r="A4126" s="24"/>
      <c r="B4126"/>
      <c r="C4126"/>
    </row>
    <row r="4127" spans="1:3" x14ac:dyDescent="0.2">
      <c r="A4127" s="24"/>
      <c r="B4127"/>
      <c r="C4127"/>
    </row>
    <row r="4128" spans="1:3" x14ac:dyDescent="0.2">
      <c r="A4128" s="24"/>
      <c r="B4128"/>
      <c r="C4128"/>
    </row>
    <row r="4129" spans="1:3" x14ac:dyDescent="0.2">
      <c r="A4129" s="24"/>
      <c r="B4129"/>
      <c r="C4129"/>
    </row>
    <row r="4130" spans="1:3" x14ac:dyDescent="0.2">
      <c r="A4130" s="24"/>
      <c r="B4130"/>
      <c r="C4130"/>
    </row>
    <row r="4131" spans="1:3" x14ac:dyDescent="0.2">
      <c r="A4131" s="24"/>
      <c r="B4131"/>
      <c r="C4131"/>
    </row>
    <row r="4132" spans="1:3" x14ac:dyDescent="0.2">
      <c r="A4132" s="24"/>
      <c r="B4132"/>
      <c r="C4132"/>
    </row>
    <row r="4133" spans="1:3" x14ac:dyDescent="0.2">
      <c r="A4133" s="24"/>
      <c r="B4133"/>
      <c r="C4133"/>
    </row>
    <row r="4134" spans="1:3" x14ac:dyDescent="0.2">
      <c r="A4134" s="24"/>
      <c r="B4134"/>
      <c r="C4134"/>
    </row>
    <row r="4135" spans="1:3" x14ac:dyDescent="0.2">
      <c r="A4135" s="24"/>
      <c r="B4135"/>
      <c r="C4135"/>
    </row>
    <row r="4136" spans="1:3" x14ac:dyDescent="0.2">
      <c r="A4136" s="24"/>
      <c r="B4136"/>
      <c r="C4136"/>
    </row>
    <row r="4137" spans="1:3" x14ac:dyDescent="0.2">
      <c r="A4137" s="24"/>
      <c r="B4137"/>
      <c r="C4137"/>
    </row>
    <row r="4138" spans="1:3" x14ac:dyDescent="0.2">
      <c r="A4138" s="24"/>
      <c r="B4138"/>
      <c r="C4138"/>
    </row>
    <row r="4139" spans="1:3" x14ac:dyDescent="0.2">
      <c r="A4139" s="24"/>
      <c r="B4139"/>
      <c r="C4139"/>
    </row>
    <row r="4140" spans="1:3" x14ac:dyDescent="0.2">
      <c r="A4140" s="24"/>
      <c r="B4140"/>
      <c r="C4140"/>
    </row>
    <row r="4141" spans="1:3" x14ac:dyDescent="0.2">
      <c r="A4141" s="24"/>
      <c r="B4141"/>
      <c r="C4141"/>
    </row>
    <row r="4142" spans="1:3" x14ac:dyDescent="0.2">
      <c r="A4142" s="24"/>
      <c r="B4142"/>
      <c r="C4142"/>
    </row>
    <row r="4143" spans="1:3" x14ac:dyDescent="0.2">
      <c r="A4143" s="24"/>
      <c r="B4143"/>
      <c r="C4143"/>
    </row>
    <row r="4144" spans="1:3" x14ac:dyDescent="0.2">
      <c r="A4144" s="24"/>
      <c r="B4144"/>
      <c r="C4144"/>
    </row>
    <row r="4145" spans="1:3" x14ac:dyDescent="0.2">
      <c r="A4145" s="24"/>
      <c r="B4145"/>
      <c r="C4145"/>
    </row>
    <row r="4146" spans="1:3" x14ac:dyDescent="0.2">
      <c r="A4146" s="24"/>
      <c r="B4146"/>
      <c r="C4146"/>
    </row>
    <row r="4147" spans="1:3" x14ac:dyDescent="0.2">
      <c r="A4147" s="24"/>
      <c r="B4147"/>
      <c r="C4147"/>
    </row>
    <row r="4148" spans="1:3" x14ac:dyDescent="0.2">
      <c r="A4148" s="24"/>
      <c r="B4148"/>
      <c r="C4148"/>
    </row>
    <row r="4149" spans="1:3" x14ac:dyDescent="0.2">
      <c r="A4149" s="24"/>
      <c r="B4149"/>
      <c r="C4149"/>
    </row>
    <row r="4150" spans="1:3" x14ac:dyDescent="0.2">
      <c r="A4150" s="24"/>
      <c r="B4150"/>
      <c r="C4150"/>
    </row>
    <row r="4151" spans="1:3" x14ac:dyDescent="0.2">
      <c r="A4151" s="24"/>
      <c r="B4151"/>
      <c r="C4151"/>
    </row>
    <row r="4152" spans="1:3" x14ac:dyDescent="0.2">
      <c r="A4152" s="24"/>
      <c r="B4152"/>
      <c r="C4152"/>
    </row>
    <row r="4153" spans="1:3" x14ac:dyDescent="0.2">
      <c r="A4153" s="24"/>
      <c r="B4153"/>
      <c r="C4153"/>
    </row>
    <row r="4154" spans="1:3" x14ac:dyDescent="0.2">
      <c r="A4154" s="24"/>
      <c r="B4154"/>
      <c r="C4154"/>
    </row>
    <row r="4155" spans="1:3" x14ac:dyDescent="0.2">
      <c r="A4155" s="24"/>
      <c r="B4155"/>
      <c r="C4155"/>
    </row>
    <row r="4156" spans="1:3" x14ac:dyDescent="0.2">
      <c r="A4156" s="24"/>
      <c r="B4156"/>
      <c r="C4156"/>
    </row>
    <row r="4157" spans="1:3" x14ac:dyDescent="0.2">
      <c r="A4157" s="24"/>
      <c r="B4157"/>
      <c r="C4157"/>
    </row>
    <row r="4158" spans="1:3" x14ac:dyDescent="0.2">
      <c r="A4158" s="24"/>
      <c r="B4158"/>
      <c r="C4158"/>
    </row>
    <row r="4159" spans="1:3" x14ac:dyDescent="0.2">
      <c r="A4159" s="24"/>
      <c r="B4159"/>
      <c r="C4159"/>
    </row>
    <row r="4160" spans="1:3" x14ac:dyDescent="0.2">
      <c r="A4160" s="24"/>
      <c r="B4160"/>
      <c r="C4160"/>
    </row>
    <row r="4161" spans="1:3" x14ac:dyDescent="0.2">
      <c r="A4161" s="24"/>
      <c r="B4161"/>
      <c r="C4161"/>
    </row>
    <row r="4162" spans="1:3" x14ac:dyDescent="0.2">
      <c r="A4162" s="24"/>
      <c r="B4162"/>
      <c r="C4162"/>
    </row>
    <row r="4163" spans="1:3" x14ac:dyDescent="0.2">
      <c r="A4163" s="24"/>
      <c r="B4163"/>
      <c r="C4163"/>
    </row>
    <row r="4164" spans="1:3" x14ac:dyDescent="0.2">
      <c r="A4164" s="24"/>
      <c r="B4164"/>
      <c r="C4164"/>
    </row>
    <row r="4165" spans="1:3" x14ac:dyDescent="0.2">
      <c r="A4165" s="24"/>
      <c r="B4165"/>
      <c r="C4165"/>
    </row>
    <row r="4166" spans="1:3" x14ac:dyDescent="0.2">
      <c r="A4166" s="24"/>
      <c r="B4166"/>
      <c r="C4166"/>
    </row>
    <row r="4167" spans="1:3" x14ac:dyDescent="0.2">
      <c r="A4167" s="24"/>
      <c r="B4167"/>
      <c r="C4167"/>
    </row>
    <row r="4168" spans="1:3" x14ac:dyDescent="0.2">
      <c r="A4168" s="24"/>
      <c r="B4168"/>
      <c r="C4168"/>
    </row>
    <row r="4169" spans="1:3" x14ac:dyDescent="0.2">
      <c r="A4169" s="24"/>
      <c r="B4169"/>
      <c r="C4169"/>
    </row>
    <row r="4170" spans="1:3" x14ac:dyDescent="0.2">
      <c r="A4170" s="24"/>
      <c r="B4170"/>
      <c r="C4170"/>
    </row>
    <row r="4171" spans="1:3" x14ac:dyDescent="0.2">
      <c r="A4171" s="24"/>
      <c r="B4171"/>
      <c r="C4171"/>
    </row>
    <row r="4172" spans="1:3" x14ac:dyDescent="0.2">
      <c r="A4172" s="24"/>
      <c r="B4172"/>
      <c r="C4172"/>
    </row>
    <row r="4173" spans="1:3" x14ac:dyDescent="0.2">
      <c r="A4173" s="24"/>
      <c r="B4173"/>
      <c r="C4173"/>
    </row>
    <row r="4174" spans="1:3" x14ac:dyDescent="0.2">
      <c r="A4174" s="24"/>
      <c r="B4174"/>
      <c r="C4174"/>
    </row>
    <row r="4175" spans="1:3" x14ac:dyDescent="0.2">
      <c r="A4175" s="24"/>
      <c r="B4175"/>
      <c r="C4175"/>
    </row>
    <row r="4176" spans="1:3" x14ac:dyDescent="0.2">
      <c r="A4176" s="24"/>
      <c r="B4176"/>
      <c r="C4176"/>
    </row>
    <row r="4177" spans="1:3" x14ac:dyDescent="0.2">
      <c r="A4177" s="24"/>
      <c r="B4177"/>
      <c r="C4177"/>
    </row>
    <row r="4178" spans="1:3" x14ac:dyDescent="0.2">
      <c r="A4178" s="24"/>
      <c r="B4178"/>
      <c r="C4178"/>
    </row>
    <row r="4179" spans="1:3" x14ac:dyDescent="0.2">
      <c r="A4179" s="24"/>
      <c r="B4179"/>
      <c r="C4179"/>
    </row>
    <row r="4180" spans="1:3" x14ac:dyDescent="0.2">
      <c r="A4180" s="24"/>
      <c r="B4180"/>
      <c r="C4180"/>
    </row>
    <row r="4181" spans="1:3" x14ac:dyDescent="0.2">
      <c r="A4181" s="24"/>
      <c r="B4181"/>
      <c r="C4181"/>
    </row>
    <row r="4182" spans="1:3" x14ac:dyDescent="0.2">
      <c r="A4182" s="24"/>
      <c r="B4182"/>
      <c r="C4182"/>
    </row>
    <row r="4183" spans="1:3" x14ac:dyDescent="0.2">
      <c r="A4183" s="24"/>
      <c r="B4183"/>
      <c r="C4183"/>
    </row>
    <row r="4184" spans="1:3" x14ac:dyDescent="0.2">
      <c r="A4184" s="24"/>
      <c r="B4184"/>
      <c r="C4184"/>
    </row>
    <row r="4185" spans="1:3" x14ac:dyDescent="0.2">
      <c r="A4185" s="24"/>
      <c r="B4185"/>
      <c r="C4185"/>
    </row>
    <row r="4186" spans="1:3" x14ac:dyDescent="0.2">
      <c r="A4186" s="24"/>
      <c r="B4186"/>
      <c r="C4186"/>
    </row>
    <row r="4187" spans="1:3" x14ac:dyDescent="0.2">
      <c r="A4187" s="24"/>
      <c r="B4187"/>
      <c r="C4187"/>
    </row>
    <row r="4188" spans="1:3" x14ac:dyDescent="0.2">
      <c r="A4188" s="24"/>
      <c r="B4188"/>
      <c r="C4188"/>
    </row>
    <row r="4189" spans="1:3" x14ac:dyDescent="0.2">
      <c r="A4189" s="24"/>
      <c r="B4189"/>
      <c r="C4189"/>
    </row>
    <row r="4190" spans="1:3" x14ac:dyDescent="0.2">
      <c r="A4190" s="24"/>
      <c r="B4190"/>
      <c r="C4190"/>
    </row>
    <row r="4191" spans="1:3" x14ac:dyDescent="0.2">
      <c r="A4191" s="24"/>
      <c r="B4191"/>
      <c r="C4191"/>
    </row>
    <row r="4192" spans="1:3" x14ac:dyDescent="0.2">
      <c r="A4192" s="24"/>
      <c r="B4192"/>
      <c r="C4192"/>
    </row>
    <row r="4193" spans="1:3" x14ac:dyDescent="0.2">
      <c r="A4193" s="24"/>
      <c r="B4193"/>
      <c r="C4193"/>
    </row>
    <row r="4194" spans="1:3" x14ac:dyDescent="0.2">
      <c r="A4194" s="24"/>
      <c r="B4194"/>
      <c r="C4194"/>
    </row>
    <row r="4195" spans="1:3" x14ac:dyDescent="0.2">
      <c r="A4195" s="24"/>
      <c r="B4195"/>
      <c r="C4195"/>
    </row>
    <row r="4196" spans="1:3" x14ac:dyDescent="0.2">
      <c r="A4196" s="24"/>
      <c r="B4196"/>
      <c r="C4196"/>
    </row>
    <row r="4197" spans="1:3" x14ac:dyDescent="0.2">
      <c r="A4197" s="24"/>
      <c r="B4197"/>
      <c r="C4197"/>
    </row>
    <row r="4198" spans="1:3" x14ac:dyDescent="0.2">
      <c r="A4198" s="24"/>
      <c r="B4198"/>
      <c r="C4198"/>
    </row>
    <row r="4199" spans="1:3" x14ac:dyDescent="0.2">
      <c r="A4199" s="24"/>
      <c r="B4199"/>
      <c r="C4199"/>
    </row>
    <row r="4200" spans="1:3" x14ac:dyDescent="0.2">
      <c r="A4200" s="24"/>
      <c r="B4200"/>
      <c r="C4200"/>
    </row>
    <row r="4201" spans="1:3" x14ac:dyDescent="0.2">
      <c r="A4201" s="24"/>
      <c r="B4201"/>
      <c r="C4201"/>
    </row>
    <row r="4202" spans="1:3" x14ac:dyDescent="0.2">
      <c r="A4202" s="24"/>
      <c r="B4202"/>
      <c r="C4202"/>
    </row>
    <row r="4203" spans="1:3" x14ac:dyDescent="0.2">
      <c r="A4203" s="24"/>
      <c r="B4203"/>
      <c r="C4203"/>
    </row>
    <row r="4204" spans="1:3" x14ac:dyDescent="0.2">
      <c r="A4204" s="24"/>
      <c r="B4204"/>
      <c r="C4204"/>
    </row>
    <row r="4205" spans="1:3" x14ac:dyDescent="0.2">
      <c r="A4205" s="24"/>
      <c r="B4205"/>
      <c r="C4205"/>
    </row>
    <row r="4206" spans="1:3" x14ac:dyDescent="0.2">
      <c r="A4206" s="24"/>
      <c r="B4206"/>
      <c r="C4206"/>
    </row>
    <row r="4207" spans="1:3" x14ac:dyDescent="0.2">
      <c r="A4207" s="24"/>
      <c r="B4207"/>
      <c r="C4207"/>
    </row>
    <row r="4208" spans="1:3" x14ac:dyDescent="0.2">
      <c r="A4208" s="24"/>
      <c r="B4208"/>
      <c r="C4208"/>
    </row>
    <row r="4209" spans="1:3" x14ac:dyDescent="0.2">
      <c r="A4209" s="24"/>
      <c r="B4209"/>
      <c r="C4209"/>
    </row>
    <row r="4210" spans="1:3" x14ac:dyDescent="0.2">
      <c r="A4210" s="24"/>
      <c r="B4210"/>
      <c r="C4210"/>
    </row>
    <row r="4211" spans="1:3" x14ac:dyDescent="0.2">
      <c r="A4211" s="24"/>
      <c r="B4211"/>
      <c r="C4211"/>
    </row>
    <row r="4212" spans="1:3" x14ac:dyDescent="0.2">
      <c r="A4212" s="24"/>
      <c r="B4212"/>
      <c r="C4212"/>
    </row>
    <row r="4213" spans="1:3" x14ac:dyDescent="0.2">
      <c r="A4213" s="24"/>
      <c r="B4213"/>
      <c r="C4213"/>
    </row>
    <row r="4214" spans="1:3" x14ac:dyDescent="0.2">
      <c r="A4214" s="24"/>
      <c r="B4214"/>
      <c r="C4214"/>
    </row>
    <row r="4215" spans="1:3" x14ac:dyDescent="0.2">
      <c r="A4215" s="24"/>
      <c r="B4215"/>
      <c r="C4215"/>
    </row>
    <row r="4216" spans="1:3" x14ac:dyDescent="0.2">
      <c r="A4216" s="24"/>
      <c r="B4216"/>
      <c r="C4216"/>
    </row>
    <row r="4217" spans="1:3" x14ac:dyDescent="0.2">
      <c r="A4217" s="24"/>
      <c r="B4217"/>
      <c r="C4217"/>
    </row>
    <row r="4218" spans="1:3" x14ac:dyDescent="0.2">
      <c r="A4218" s="24"/>
      <c r="B4218"/>
      <c r="C4218"/>
    </row>
    <row r="4219" spans="1:3" x14ac:dyDescent="0.2">
      <c r="A4219" s="24"/>
      <c r="B4219"/>
      <c r="C4219"/>
    </row>
    <row r="4220" spans="1:3" x14ac:dyDescent="0.2">
      <c r="A4220" s="24"/>
      <c r="B4220"/>
      <c r="C4220"/>
    </row>
    <row r="4221" spans="1:3" x14ac:dyDescent="0.2">
      <c r="A4221" s="24"/>
      <c r="B4221"/>
      <c r="C4221"/>
    </row>
    <row r="4222" spans="1:3" x14ac:dyDescent="0.2">
      <c r="A4222" s="24"/>
      <c r="B4222"/>
      <c r="C4222"/>
    </row>
    <row r="4223" spans="1:3" x14ac:dyDescent="0.2">
      <c r="A4223" s="24"/>
      <c r="B4223"/>
      <c r="C4223"/>
    </row>
    <row r="4224" spans="1:3" x14ac:dyDescent="0.2">
      <c r="A4224" s="24"/>
      <c r="B4224"/>
      <c r="C4224"/>
    </row>
    <row r="4225" spans="1:3" x14ac:dyDescent="0.2">
      <c r="A4225" s="24"/>
      <c r="B4225"/>
      <c r="C4225"/>
    </row>
    <row r="4226" spans="1:3" x14ac:dyDescent="0.2">
      <c r="A4226" s="24"/>
      <c r="B4226"/>
      <c r="C4226"/>
    </row>
    <row r="4227" spans="1:3" x14ac:dyDescent="0.2">
      <c r="A4227" s="24"/>
      <c r="B4227"/>
      <c r="C4227"/>
    </row>
    <row r="4228" spans="1:3" x14ac:dyDescent="0.2">
      <c r="A4228" s="24"/>
      <c r="B4228"/>
      <c r="C4228"/>
    </row>
    <row r="4229" spans="1:3" x14ac:dyDescent="0.2">
      <c r="A4229" s="24"/>
      <c r="B4229"/>
      <c r="C4229"/>
    </row>
    <row r="4230" spans="1:3" x14ac:dyDescent="0.2">
      <c r="A4230" s="24"/>
      <c r="B4230"/>
      <c r="C4230"/>
    </row>
    <row r="4231" spans="1:3" x14ac:dyDescent="0.2">
      <c r="A4231" s="24"/>
      <c r="B4231"/>
      <c r="C4231"/>
    </row>
    <row r="4232" spans="1:3" x14ac:dyDescent="0.2">
      <c r="A4232" s="24"/>
      <c r="B4232"/>
      <c r="C4232"/>
    </row>
    <row r="4233" spans="1:3" x14ac:dyDescent="0.2">
      <c r="A4233" s="24"/>
      <c r="B4233"/>
      <c r="C4233"/>
    </row>
    <row r="4234" spans="1:3" x14ac:dyDescent="0.2">
      <c r="A4234" s="24"/>
      <c r="B4234"/>
      <c r="C4234"/>
    </row>
    <row r="4235" spans="1:3" x14ac:dyDescent="0.2">
      <c r="A4235" s="24"/>
      <c r="B4235"/>
      <c r="C4235"/>
    </row>
    <row r="4236" spans="1:3" x14ac:dyDescent="0.2">
      <c r="A4236" s="24"/>
      <c r="B4236"/>
      <c r="C4236"/>
    </row>
    <row r="4237" spans="1:3" x14ac:dyDescent="0.2">
      <c r="A4237" s="24"/>
      <c r="B4237"/>
      <c r="C4237"/>
    </row>
    <row r="4238" spans="1:3" x14ac:dyDescent="0.2">
      <c r="A4238" s="24"/>
      <c r="B4238"/>
      <c r="C4238"/>
    </row>
    <row r="4239" spans="1:3" x14ac:dyDescent="0.2">
      <c r="A4239" s="24"/>
      <c r="B4239"/>
      <c r="C4239"/>
    </row>
    <row r="4240" spans="1:3" x14ac:dyDescent="0.2">
      <c r="A4240" s="24"/>
      <c r="B4240"/>
      <c r="C4240"/>
    </row>
    <row r="4241" spans="1:3" x14ac:dyDescent="0.2">
      <c r="A4241" s="24"/>
      <c r="B4241"/>
      <c r="C4241"/>
    </row>
    <row r="4242" spans="1:3" x14ac:dyDescent="0.2">
      <c r="A4242" s="24"/>
      <c r="B4242"/>
      <c r="C4242"/>
    </row>
    <row r="4243" spans="1:3" x14ac:dyDescent="0.2">
      <c r="A4243" s="24"/>
      <c r="B4243"/>
      <c r="C4243"/>
    </row>
    <row r="4244" spans="1:3" x14ac:dyDescent="0.2">
      <c r="A4244" s="24"/>
      <c r="B4244"/>
      <c r="C4244"/>
    </row>
    <row r="4245" spans="1:3" x14ac:dyDescent="0.2">
      <c r="A4245" s="24"/>
      <c r="B4245"/>
      <c r="C4245"/>
    </row>
    <row r="4246" spans="1:3" x14ac:dyDescent="0.2">
      <c r="A4246" s="24"/>
      <c r="B4246"/>
      <c r="C4246"/>
    </row>
    <row r="4247" spans="1:3" x14ac:dyDescent="0.2">
      <c r="A4247" s="24"/>
      <c r="B4247"/>
      <c r="C4247"/>
    </row>
    <row r="4248" spans="1:3" x14ac:dyDescent="0.2">
      <c r="A4248" s="24"/>
      <c r="B4248"/>
      <c r="C4248"/>
    </row>
    <row r="4249" spans="1:3" x14ac:dyDescent="0.2">
      <c r="A4249" s="24"/>
      <c r="B4249"/>
      <c r="C4249"/>
    </row>
    <row r="4250" spans="1:3" x14ac:dyDescent="0.2">
      <c r="A4250" s="24"/>
      <c r="B4250"/>
      <c r="C4250"/>
    </row>
    <row r="4251" spans="1:3" x14ac:dyDescent="0.2">
      <c r="A4251" s="24"/>
      <c r="B4251"/>
      <c r="C4251"/>
    </row>
    <row r="4252" spans="1:3" x14ac:dyDescent="0.2">
      <c r="A4252" s="24"/>
      <c r="B4252"/>
      <c r="C4252"/>
    </row>
    <row r="4253" spans="1:3" x14ac:dyDescent="0.2">
      <c r="A4253" s="24"/>
      <c r="B4253"/>
      <c r="C4253"/>
    </row>
    <row r="4254" spans="1:3" x14ac:dyDescent="0.2">
      <c r="A4254" s="24"/>
      <c r="B4254"/>
      <c r="C4254"/>
    </row>
    <row r="4255" spans="1:3" x14ac:dyDescent="0.2">
      <c r="A4255" s="24"/>
      <c r="B4255"/>
      <c r="C4255"/>
    </row>
    <row r="4256" spans="1:3" x14ac:dyDescent="0.2">
      <c r="A4256" s="24"/>
      <c r="B4256"/>
      <c r="C4256"/>
    </row>
    <row r="4257" spans="1:3" x14ac:dyDescent="0.2">
      <c r="A4257" s="24"/>
      <c r="B4257"/>
      <c r="C4257"/>
    </row>
    <row r="4258" spans="1:3" x14ac:dyDescent="0.2">
      <c r="A4258" s="24"/>
      <c r="B4258"/>
      <c r="C4258"/>
    </row>
    <row r="4259" spans="1:3" x14ac:dyDescent="0.2">
      <c r="A4259" s="24"/>
      <c r="B4259"/>
      <c r="C4259"/>
    </row>
    <row r="4260" spans="1:3" x14ac:dyDescent="0.2">
      <c r="A4260" s="24"/>
      <c r="B4260"/>
      <c r="C4260"/>
    </row>
    <row r="4261" spans="1:3" x14ac:dyDescent="0.2">
      <c r="A4261" s="24"/>
      <c r="B4261"/>
      <c r="C4261"/>
    </row>
    <row r="4262" spans="1:3" x14ac:dyDescent="0.2">
      <c r="A4262" s="24"/>
      <c r="B4262"/>
      <c r="C4262"/>
    </row>
    <row r="4263" spans="1:3" x14ac:dyDescent="0.2">
      <c r="A4263" s="24"/>
      <c r="B4263"/>
      <c r="C4263"/>
    </row>
    <row r="4264" spans="1:3" x14ac:dyDescent="0.2">
      <c r="A4264" s="24"/>
      <c r="B4264"/>
      <c r="C4264"/>
    </row>
    <row r="4265" spans="1:3" x14ac:dyDescent="0.2">
      <c r="A4265" s="24"/>
      <c r="B4265"/>
      <c r="C4265"/>
    </row>
    <row r="4266" spans="1:3" x14ac:dyDescent="0.2">
      <c r="A4266" s="24"/>
      <c r="B4266"/>
      <c r="C4266"/>
    </row>
    <row r="4267" spans="1:3" x14ac:dyDescent="0.2">
      <c r="A4267" s="24"/>
      <c r="B4267"/>
      <c r="C4267"/>
    </row>
    <row r="4268" spans="1:3" x14ac:dyDescent="0.2">
      <c r="A4268" s="24"/>
      <c r="B4268"/>
      <c r="C4268"/>
    </row>
    <row r="4269" spans="1:3" x14ac:dyDescent="0.2">
      <c r="A4269" s="24"/>
      <c r="B4269"/>
      <c r="C4269"/>
    </row>
    <row r="4270" spans="1:3" x14ac:dyDescent="0.2">
      <c r="A4270" s="24"/>
      <c r="B4270"/>
      <c r="C4270"/>
    </row>
    <row r="4271" spans="1:3" x14ac:dyDescent="0.2">
      <c r="A4271" s="24"/>
      <c r="B4271"/>
      <c r="C4271"/>
    </row>
    <row r="4272" spans="1:3" x14ac:dyDescent="0.2">
      <c r="A4272" s="24"/>
      <c r="B4272"/>
      <c r="C4272"/>
    </row>
    <row r="4273" spans="1:3" x14ac:dyDescent="0.2">
      <c r="A4273" s="24"/>
      <c r="B4273"/>
      <c r="C4273"/>
    </row>
    <row r="4274" spans="1:3" x14ac:dyDescent="0.2">
      <c r="A4274" s="24"/>
      <c r="B4274"/>
      <c r="C4274"/>
    </row>
    <row r="4275" spans="1:3" x14ac:dyDescent="0.2">
      <c r="A4275" s="24"/>
      <c r="B4275"/>
      <c r="C4275"/>
    </row>
    <row r="4276" spans="1:3" x14ac:dyDescent="0.2">
      <c r="A4276" s="24"/>
      <c r="B4276"/>
      <c r="C4276"/>
    </row>
    <row r="4277" spans="1:3" x14ac:dyDescent="0.2">
      <c r="A4277" s="24"/>
      <c r="B4277"/>
      <c r="C4277"/>
    </row>
    <row r="4278" spans="1:3" x14ac:dyDescent="0.2">
      <c r="A4278" s="24"/>
      <c r="B4278"/>
      <c r="C4278"/>
    </row>
    <row r="4279" spans="1:3" x14ac:dyDescent="0.2">
      <c r="A4279" s="24"/>
      <c r="B4279"/>
      <c r="C4279"/>
    </row>
    <row r="4280" spans="1:3" x14ac:dyDescent="0.2">
      <c r="A4280" s="24"/>
      <c r="B4280"/>
      <c r="C4280"/>
    </row>
    <row r="4281" spans="1:3" x14ac:dyDescent="0.2">
      <c r="A4281" s="24"/>
      <c r="B4281"/>
      <c r="C4281"/>
    </row>
    <row r="4282" spans="1:3" x14ac:dyDescent="0.2">
      <c r="A4282" s="24"/>
      <c r="B4282"/>
      <c r="C4282"/>
    </row>
    <row r="4283" spans="1:3" x14ac:dyDescent="0.2">
      <c r="A4283" s="24"/>
      <c r="B4283"/>
      <c r="C4283"/>
    </row>
    <row r="4284" spans="1:3" x14ac:dyDescent="0.2">
      <c r="A4284" s="24"/>
      <c r="B4284"/>
      <c r="C4284"/>
    </row>
    <row r="4285" spans="1:3" x14ac:dyDescent="0.2">
      <c r="A4285" s="24"/>
      <c r="B4285"/>
      <c r="C4285"/>
    </row>
    <row r="4286" spans="1:3" x14ac:dyDescent="0.2">
      <c r="A4286" s="24"/>
      <c r="B4286"/>
      <c r="C4286"/>
    </row>
    <row r="4287" spans="1:3" x14ac:dyDescent="0.2">
      <c r="A4287" s="24"/>
      <c r="B4287"/>
      <c r="C4287"/>
    </row>
    <row r="4288" spans="1:3" x14ac:dyDescent="0.2">
      <c r="A4288" s="24"/>
      <c r="B4288"/>
      <c r="C4288"/>
    </row>
    <row r="4289" spans="1:3" x14ac:dyDescent="0.2">
      <c r="A4289" s="24"/>
      <c r="B4289"/>
      <c r="C4289"/>
    </row>
    <row r="4290" spans="1:3" x14ac:dyDescent="0.2">
      <c r="A4290" s="24"/>
      <c r="B4290"/>
      <c r="C4290"/>
    </row>
    <row r="4291" spans="1:3" x14ac:dyDescent="0.2">
      <c r="A4291" s="24"/>
      <c r="B4291"/>
      <c r="C4291"/>
    </row>
    <row r="4292" spans="1:3" x14ac:dyDescent="0.2">
      <c r="A4292" s="24"/>
      <c r="B4292"/>
      <c r="C4292"/>
    </row>
    <row r="4293" spans="1:3" x14ac:dyDescent="0.2">
      <c r="A4293" s="24"/>
      <c r="B4293"/>
      <c r="C4293"/>
    </row>
    <row r="4294" spans="1:3" x14ac:dyDescent="0.2">
      <c r="A4294" s="24"/>
      <c r="B4294"/>
      <c r="C4294"/>
    </row>
    <row r="4295" spans="1:3" x14ac:dyDescent="0.2">
      <c r="A4295" s="24"/>
      <c r="B4295"/>
      <c r="C4295"/>
    </row>
    <row r="4296" spans="1:3" x14ac:dyDescent="0.2">
      <c r="A4296" s="24"/>
      <c r="B4296"/>
      <c r="C4296"/>
    </row>
    <row r="4297" spans="1:3" x14ac:dyDescent="0.2">
      <c r="A4297" s="24"/>
      <c r="B4297"/>
      <c r="C4297"/>
    </row>
    <row r="4298" spans="1:3" x14ac:dyDescent="0.2">
      <c r="A4298" s="24"/>
      <c r="B4298"/>
      <c r="C4298"/>
    </row>
    <row r="4299" spans="1:3" x14ac:dyDescent="0.2">
      <c r="A4299" s="24"/>
      <c r="B4299"/>
      <c r="C4299"/>
    </row>
    <row r="4300" spans="1:3" x14ac:dyDescent="0.2">
      <c r="A4300" s="24"/>
      <c r="B4300"/>
      <c r="C4300"/>
    </row>
    <row r="4301" spans="1:3" x14ac:dyDescent="0.2">
      <c r="A4301" s="24"/>
      <c r="B4301"/>
      <c r="C4301"/>
    </row>
    <row r="4302" spans="1:3" x14ac:dyDescent="0.2">
      <c r="A4302" s="24"/>
      <c r="B4302"/>
      <c r="C4302"/>
    </row>
    <row r="4303" spans="1:3" x14ac:dyDescent="0.2">
      <c r="A4303" s="24"/>
      <c r="B4303"/>
      <c r="C4303"/>
    </row>
    <row r="4304" spans="1:3" x14ac:dyDescent="0.2">
      <c r="A4304" s="24"/>
      <c r="B4304"/>
      <c r="C4304"/>
    </row>
    <row r="4305" spans="1:3" x14ac:dyDescent="0.2">
      <c r="A4305" s="24"/>
      <c r="B4305"/>
      <c r="C4305"/>
    </row>
    <row r="4306" spans="1:3" x14ac:dyDescent="0.2">
      <c r="A4306" s="24"/>
      <c r="B4306"/>
      <c r="C4306"/>
    </row>
    <row r="4307" spans="1:3" x14ac:dyDescent="0.2">
      <c r="A4307" s="24"/>
      <c r="B4307"/>
      <c r="C4307"/>
    </row>
    <row r="4308" spans="1:3" x14ac:dyDescent="0.2">
      <c r="A4308" s="24"/>
      <c r="B4308"/>
      <c r="C4308"/>
    </row>
    <row r="4309" spans="1:3" x14ac:dyDescent="0.2">
      <c r="A4309" s="24"/>
      <c r="B4309"/>
      <c r="C4309"/>
    </row>
    <row r="4310" spans="1:3" x14ac:dyDescent="0.2">
      <c r="A4310" s="24"/>
      <c r="B4310"/>
      <c r="C4310"/>
    </row>
    <row r="4311" spans="1:3" x14ac:dyDescent="0.2">
      <c r="A4311" s="24"/>
      <c r="B4311"/>
      <c r="C4311"/>
    </row>
    <row r="4312" spans="1:3" x14ac:dyDescent="0.2">
      <c r="A4312" s="24"/>
      <c r="B4312"/>
      <c r="C4312"/>
    </row>
    <row r="4313" spans="1:3" x14ac:dyDescent="0.2">
      <c r="A4313" s="24"/>
      <c r="B4313"/>
      <c r="C4313"/>
    </row>
    <row r="4314" spans="1:3" x14ac:dyDescent="0.2">
      <c r="A4314" s="24"/>
      <c r="B4314"/>
      <c r="C4314"/>
    </row>
    <row r="4315" spans="1:3" x14ac:dyDescent="0.2">
      <c r="A4315" s="24"/>
      <c r="B4315"/>
      <c r="C4315"/>
    </row>
    <row r="4316" spans="1:3" x14ac:dyDescent="0.2">
      <c r="A4316" s="24"/>
      <c r="B4316"/>
      <c r="C4316"/>
    </row>
    <row r="4317" spans="1:3" x14ac:dyDescent="0.2">
      <c r="A4317" s="24"/>
      <c r="B4317"/>
      <c r="C4317"/>
    </row>
    <row r="4318" spans="1:3" x14ac:dyDescent="0.2">
      <c r="A4318" s="24"/>
      <c r="B4318"/>
      <c r="C4318"/>
    </row>
    <row r="4319" spans="1:3" x14ac:dyDescent="0.2">
      <c r="A4319" s="24"/>
      <c r="B4319"/>
      <c r="C4319"/>
    </row>
    <row r="4320" spans="1:3" x14ac:dyDescent="0.2">
      <c r="A4320" s="24"/>
      <c r="B4320"/>
      <c r="C4320"/>
    </row>
    <row r="4321" spans="1:3" x14ac:dyDescent="0.2">
      <c r="A4321" s="24"/>
      <c r="B4321"/>
      <c r="C4321"/>
    </row>
    <row r="4322" spans="1:3" x14ac:dyDescent="0.2">
      <c r="A4322" s="24"/>
      <c r="B4322"/>
      <c r="C4322"/>
    </row>
    <row r="4323" spans="1:3" x14ac:dyDescent="0.2">
      <c r="A4323" s="24"/>
      <c r="B4323"/>
      <c r="C4323"/>
    </row>
    <row r="4324" spans="1:3" x14ac:dyDescent="0.2">
      <c r="A4324" s="24"/>
      <c r="B4324"/>
      <c r="C4324"/>
    </row>
    <row r="4325" spans="1:3" x14ac:dyDescent="0.2">
      <c r="A4325" s="24"/>
      <c r="B4325"/>
      <c r="C4325"/>
    </row>
    <row r="4326" spans="1:3" x14ac:dyDescent="0.2">
      <c r="A4326" s="24"/>
      <c r="B4326"/>
      <c r="C4326"/>
    </row>
    <row r="4327" spans="1:3" x14ac:dyDescent="0.2">
      <c r="A4327" s="24"/>
      <c r="B4327"/>
      <c r="C4327"/>
    </row>
    <row r="4328" spans="1:3" x14ac:dyDescent="0.2">
      <c r="A4328" s="24"/>
      <c r="B4328"/>
      <c r="C4328"/>
    </row>
    <row r="4329" spans="1:3" x14ac:dyDescent="0.2">
      <c r="A4329" s="24"/>
      <c r="B4329"/>
      <c r="C4329"/>
    </row>
    <row r="4330" spans="1:3" x14ac:dyDescent="0.2">
      <c r="A4330" s="24"/>
      <c r="B4330"/>
      <c r="C4330"/>
    </row>
    <row r="4331" spans="1:3" x14ac:dyDescent="0.2">
      <c r="A4331" s="24"/>
      <c r="B4331"/>
      <c r="C4331"/>
    </row>
    <row r="4332" spans="1:3" x14ac:dyDescent="0.2">
      <c r="A4332" s="24"/>
      <c r="B4332"/>
      <c r="C4332"/>
    </row>
    <row r="4333" spans="1:3" x14ac:dyDescent="0.2">
      <c r="A4333" s="24"/>
      <c r="B4333"/>
      <c r="C4333"/>
    </row>
    <row r="4334" spans="1:3" x14ac:dyDescent="0.2">
      <c r="A4334" s="24"/>
      <c r="B4334"/>
      <c r="C4334"/>
    </row>
    <row r="4335" spans="1:3" x14ac:dyDescent="0.2">
      <c r="A4335" s="24"/>
      <c r="B4335"/>
      <c r="C4335"/>
    </row>
    <row r="4336" spans="1:3" x14ac:dyDescent="0.2">
      <c r="A4336" s="24"/>
      <c r="B4336"/>
      <c r="C4336"/>
    </row>
    <row r="4337" spans="1:3" x14ac:dyDescent="0.2">
      <c r="A4337" s="24"/>
      <c r="B4337"/>
      <c r="C4337"/>
    </row>
    <row r="4338" spans="1:3" x14ac:dyDescent="0.2">
      <c r="A4338" s="24"/>
      <c r="B4338"/>
      <c r="C4338"/>
    </row>
    <row r="4339" spans="1:3" x14ac:dyDescent="0.2">
      <c r="A4339" s="24"/>
      <c r="B4339"/>
      <c r="C4339"/>
    </row>
    <row r="4340" spans="1:3" x14ac:dyDescent="0.2">
      <c r="A4340" s="24"/>
      <c r="B4340"/>
      <c r="C4340"/>
    </row>
    <row r="4341" spans="1:3" x14ac:dyDescent="0.2">
      <c r="A4341" s="24"/>
      <c r="B4341"/>
      <c r="C4341"/>
    </row>
    <row r="4342" spans="1:3" x14ac:dyDescent="0.2">
      <c r="A4342" s="24"/>
      <c r="B4342"/>
      <c r="C4342"/>
    </row>
    <row r="4343" spans="1:3" x14ac:dyDescent="0.2">
      <c r="A4343" s="24"/>
      <c r="B4343"/>
      <c r="C4343"/>
    </row>
    <row r="4344" spans="1:3" x14ac:dyDescent="0.2">
      <c r="A4344" s="24"/>
      <c r="B4344"/>
      <c r="C4344"/>
    </row>
    <row r="4345" spans="1:3" x14ac:dyDescent="0.2">
      <c r="A4345" s="24"/>
      <c r="B4345"/>
      <c r="C4345"/>
    </row>
    <row r="4346" spans="1:3" x14ac:dyDescent="0.2">
      <c r="A4346" s="24"/>
      <c r="B4346"/>
      <c r="C4346"/>
    </row>
    <row r="4347" spans="1:3" x14ac:dyDescent="0.2">
      <c r="A4347" s="24"/>
      <c r="B4347"/>
      <c r="C4347"/>
    </row>
    <row r="4348" spans="1:3" x14ac:dyDescent="0.2">
      <c r="A4348" s="24"/>
      <c r="B4348"/>
      <c r="C4348"/>
    </row>
    <row r="4349" spans="1:3" x14ac:dyDescent="0.2">
      <c r="A4349" s="24"/>
      <c r="B4349"/>
      <c r="C4349"/>
    </row>
    <row r="4350" spans="1:3" x14ac:dyDescent="0.2">
      <c r="A4350" s="24"/>
      <c r="B4350"/>
      <c r="C4350"/>
    </row>
    <row r="4351" spans="1:3" x14ac:dyDescent="0.2">
      <c r="A4351" s="24"/>
      <c r="B4351"/>
      <c r="C4351"/>
    </row>
    <row r="4352" spans="1:3" x14ac:dyDescent="0.2">
      <c r="A4352" s="24"/>
      <c r="B4352"/>
      <c r="C4352"/>
    </row>
    <row r="4353" spans="1:3" x14ac:dyDescent="0.2">
      <c r="A4353" s="24"/>
      <c r="B4353"/>
      <c r="C4353"/>
    </row>
    <row r="4354" spans="1:3" x14ac:dyDescent="0.2">
      <c r="A4354" s="24"/>
      <c r="B4354"/>
      <c r="C4354"/>
    </row>
    <row r="4355" spans="1:3" x14ac:dyDescent="0.2">
      <c r="A4355" s="24"/>
      <c r="B4355"/>
      <c r="C4355"/>
    </row>
    <row r="4356" spans="1:3" x14ac:dyDescent="0.2">
      <c r="A4356" s="24"/>
      <c r="B4356"/>
      <c r="C4356"/>
    </row>
    <row r="4357" spans="1:3" x14ac:dyDescent="0.2">
      <c r="A4357" s="24"/>
      <c r="B4357"/>
      <c r="C4357"/>
    </row>
    <row r="4358" spans="1:3" x14ac:dyDescent="0.2">
      <c r="A4358" s="24"/>
      <c r="B4358"/>
      <c r="C4358"/>
    </row>
    <row r="4359" spans="1:3" x14ac:dyDescent="0.2">
      <c r="A4359" s="24"/>
      <c r="B4359"/>
      <c r="C4359"/>
    </row>
    <row r="4360" spans="1:3" x14ac:dyDescent="0.2">
      <c r="A4360" s="24"/>
      <c r="B4360"/>
      <c r="C4360"/>
    </row>
    <row r="4361" spans="1:3" x14ac:dyDescent="0.2">
      <c r="A4361" s="24"/>
      <c r="B4361"/>
      <c r="C4361"/>
    </row>
    <row r="4362" spans="1:3" x14ac:dyDescent="0.2">
      <c r="A4362" s="24"/>
      <c r="B4362"/>
      <c r="C4362"/>
    </row>
    <row r="4363" spans="1:3" x14ac:dyDescent="0.2">
      <c r="A4363" s="24"/>
      <c r="B4363"/>
      <c r="C4363"/>
    </row>
    <row r="4364" spans="1:3" x14ac:dyDescent="0.2">
      <c r="A4364" s="24"/>
      <c r="B4364"/>
      <c r="C4364"/>
    </row>
    <row r="4365" spans="1:3" x14ac:dyDescent="0.2">
      <c r="A4365" s="24"/>
      <c r="B4365"/>
      <c r="C4365"/>
    </row>
    <row r="4366" spans="1:3" x14ac:dyDescent="0.2">
      <c r="A4366" s="24"/>
      <c r="B4366"/>
      <c r="C4366"/>
    </row>
    <row r="4367" spans="1:3" x14ac:dyDescent="0.2">
      <c r="A4367" s="24"/>
      <c r="B4367"/>
      <c r="C4367"/>
    </row>
    <row r="4368" spans="1:3" x14ac:dyDescent="0.2">
      <c r="A4368" s="24"/>
      <c r="B4368"/>
      <c r="C4368"/>
    </row>
    <row r="4369" spans="1:3" x14ac:dyDescent="0.2">
      <c r="A4369" s="24"/>
      <c r="B4369"/>
      <c r="C4369"/>
    </row>
    <row r="4370" spans="1:3" x14ac:dyDescent="0.2">
      <c r="A4370" s="24"/>
      <c r="B4370"/>
      <c r="C4370"/>
    </row>
    <row r="4371" spans="1:3" x14ac:dyDescent="0.2">
      <c r="A4371" s="24"/>
      <c r="B4371"/>
      <c r="C4371"/>
    </row>
    <row r="4372" spans="1:3" x14ac:dyDescent="0.2">
      <c r="A4372" s="24"/>
      <c r="B4372"/>
      <c r="C4372"/>
    </row>
    <row r="4373" spans="1:3" x14ac:dyDescent="0.2">
      <c r="A4373" s="24"/>
      <c r="B4373"/>
      <c r="C4373"/>
    </row>
    <row r="4374" spans="1:3" x14ac:dyDescent="0.2">
      <c r="A4374" s="24"/>
      <c r="B4374"/>
      <c r="C4374"/>
    </row>
    <row r="4375" spans="1:3" x14ac:dyDescent="0.2">
      <c r="A4375" s="24"/>
      <c r="B4375"/>
      <c r="C4375"/>
    </row>
    <row r="4376" spans="1:3" x14ac:dyDescent="0.2">
      <c r="A4376" s="24"/>
      <c r="B4376"/>
      <c r="C4376"/>
    </row>
    <row r="4377" spans="1:3" x14ac:dyDescent="0.2">
      <c r="A4377" s="24"/>
      <c r="B4377"/>
      <c r="C4377"/>
    </row>
    <row r="4378" spans="1:3" x14ac:dyDescent="0.2">
      <c r="A4378" s="24"/>
      <c r="B4378"/>
      <c r="C4378"/>
    </row>
    <row r="4379" spans="1:3" x14ac:dyDescent="0.2">
      <c r="A4379" s="24"/>
      <c r="B4379"/>
      <c r="C4379"/>
    </row>
    <row r="4380" spans="1:3" x14ac:dyDescent="0.2">
      <c r="A4380" s="24"/>
      <c r="B4380"/>
      <c r="C4380"/>
    </row>
    <row r="4381" spans="1:3" x14ac:dyDescent="0.2">
      <c r="A4381" s="24"/>
      <c r="B4381"/>
      <c r="C4381"/>
    </row>
    <row r="4382" spans="1:3" x14ac:dyDescent="0.2">
      <c r="A4382" s="24"/>
      <c r="B4382"/>
      <c r="C4382"/>
    </row>
    <row r="4383" spans="1:3" x14ac:dyDescent="0.2">
      <c r="A4383" s="24"/>
      <c r="B4383"/>
      <c r="C4383"/>
    </row>
    <row r="4384" spans="1:3" x14ac:dyDescent="0.2">
      <c r="A4384" s="24"/>
      <c r="B4384"/>
      <c r="C4384"/>
    </row>
    <row r="4385" spans="1:3" x14ac:dyDescent="0.2">
      <c r="A4385" s="24"/>
      <c r="B4385"/>
      <c r="C4385"/>
    </row>
    <row r="4386" spans="1:3" x14ac:dyDescent="0.2">
      <c r="A4386" s="24"/>
      <c r="B4386"/>
      <c r="C4386"/>
    </row>
    <row r="4387" spans="1:3" x14ac:dyDescent="0.2">
      <c r="A4387" s="24"/>
      <c r="B4387"/>
      <c r="C4387"/>
    </row>
    <row r="4388" spans="1:3" x14ac:dyDescent="0.2">
      <c r="A4388" s="24"/>
      <c r="B4388"/>
      <c r="C4388"/>
    </row>
    <row r="4389" spans="1:3" x14ac:dyDescent="0.2">
      <c r="A4389" s="24"/>
      <c r="B4389"/>
      <c r="C4389"/>
    </row>
    <row r="4390" spans="1:3" x14ac:dyDescent="0.2">
      <c r="A4390" s="24"/>
      <c r="B4390"/>
      <c r="C4390"/>
    </row>
    <row r="4391" spans="1:3" x14ac:dyDescent="0.2">
      <c r="A4391" s="24"/>
      <c r="B4391"/>
      <c r="C4391"/>
    </row>
    <row r="4392" spans="1:3" x14ac:dyDescent="0.2">
      <c r="A4392" s="24"/>
      <c r="B4392"/>
      <c r="C4392"/>
    </row>
    <row r="4393" spans="1:3" x14ac:dyDescent="0.2">
      <c r="A4393" s="24"/>
      <c r="B4393"/>
      <c r="C4393"/>
    </row>
    <row r="4394" spans="1:3" x14ac:dyDescent="0.2">
      <c r="A4394" s="24"/>
      <c r="B4394"/>
      <c r="C4394"/>
    </row>
    <row r="4395" spans="1:3" x14ac:dyDescent="0.2">
      <c r="A4395" s="24"/>
      <c r="B4395"/>
      <c r="C4395"/>
    </row>
    <row r="4396" spans="1:3" x14ac:dyDescent="0.2">
      <c r="A4396" s="24"/>
      <c r="B4396"/>
      <c r="C4396"/>
    </row>
    <row r="4397" spans="1:3" x14ac:dyDescent="0.2">
      <c r="A4397" s="24"/>
      <c r="B4397"/>
      <c r="C4397"/>
    </row>
    <row r="4398" spans="1:3" x14ac:dyDescent="0.2">
      <c r="A4398" s="24"/>
      <c r="B4398"/>
      <c r="C4398"/>
    </row>
    <row r="4399" spans="1:3" x14ac:dyDescent="0.2">
      <c r="A4399" s="24"/>
      <c r="B4399"/>
      <c r="C4399"/>
    </row>
    <row r="4400" spans="1:3" x14ac:dyDescent="0.2">
      <c r="A4400" s="24"/>
      <c r="B4400"/>
      <c r="C4400"/>
    </row>
    <row r="4401" spans="1:3" x14ac:dyDescent="0.2">
      <c r="A4401" s="24"/>
      <c r="B4401"/>
      <c r="C4401"/>
    </row>
    <row r="4402" spans="1:3" x14ac:dyDescent="0.2">
      <c r="A4402" s="24"/>
      <c r="B4402"/>
      <c r="C4402"/>
    </row>
    <row r="4403" spans="1:3" x14ac:dyDescent="0.2">
      <c r="A4403" s="24"/>
      <c r="B4403"/>
      <c r="C4403"/>
    </row>
    <row r="4404" spans="1:3" x14ac:dyDescent="0.2">
      <c r="A4404" s="24"/>
      <c r="B4404"/>
      <c r="C4404"/>
    </row>
    <row r="4405" spans="1:3" x14ac:dyDescent="0.2">
      <c r="A4405" s="24"/>
      <c r="B4405"/>
      <c r="C4405"/>
    </row>
    <row r="4406" spans="1:3" x14ac:dyDescent="0.2">
      <c r="A4406" s="24"/>
      <c r="B4406"/>
      <c r="C4406"/>
    </row>
    <row r="4407" spans="1:3" x14ac:dyDescent="0.2">
      <c r="A4407" s="24"/>
      <c r="B4407"/>
      <c r="C4407"/>
    </row>
    <row r="4408" spans="1:3" x14ac:dyDescent="0.2">
      <c r="A4408" s="24"/>
      <c r="B4408"/>
      <c r="C4408"/>
    </row>
    <row r="4409" spans="1:3" x14ac:dyDescent="0.2">
      <c r="A4409" s="24"/>
      <c r="B4409"/>
      <c r="C4409"/>
    </row>
    <row r="4410" spans="1:3" x14ac:dyDescent="0.2">
      <c r="A4410" s="24"/>
      <c r="B4410"/>
      <c r="C4410"/>
    </row>
    <row r="4411" spans="1:3" x14ac:dyDescent="0.2">
      <c r="A4411" s="24"/>
      <c r="B4411"/>
      <c r="C4411"/>
    </row>
    <row r="4412" spans="1:3" x14ac:dyDescent="0.2">
      <c r="A4412" s="24"/>
      <c r="B4412"/>
      <c r="C4412"/>
    </row>
    <row r="4413" spans="1:3" x14ac:dyDescent="0.2">
      <c r="A4413" s="24"/>
      <c r="B4413"/>
      <c r="C4413"/>
    </row>
    <row r="4414" spans="1:3" x14ac:dyDescent="0.2">
      <c r="A4414" s="24"/>
      <c r="B4414"/>
      <c r="C4414"/>
    </row>
    <row r="4415" spans="1:3" x14ac:dyDescent="0.2">
      <c r="A4415" s="24"/>
      <c r="B4415"/>
      <c r="C4415"/>
    </row>
    <row r="4416" spans="1:3" x14ac:dyDescent="0.2">
      <c r="A4416" s="24"/>
      <c r="B4416"/>
      <c r="C4416"/>
    </row>
    <row r="4417" spans="1:3" x14ac:dyDescent="0.2">
      <c r="A4417" s="24"/>
      <c r="B4417"/>
      <c r="C4417"/>
    </row>
    <row r="4418" spans="1:3" x14ac:dyDescent="0.2">
      <c r="A4418" s="24"/>
      <c r="B4418"/>
      <c r="C4418"/>
    </row>
    <row r="4419" spans="1:3" x14ac:dyDescent="0.2">
      <c r="A4419" s="24"/>
      <c r="B4419"/>
      <c r="C4419"/>
    </row>
    <row r="4420" spans="1:3" x14ac:dyDescent="0.2">
      <c r="A4420" s="24"/>
      <c r="B4420"/>
      <c r="C4420"/>
    </row>
    <row r="4421" spans="1:3" x14ac:dyDescent="0.2">
      <c r="A4421" s="24"/>
      <c r="B4421"/>
      <c r="C4421"/>
    </row>
    <row r="4422" spans="1:3" x14ac:dyDescent="0.2">
      <c r="A4422" s="24"/>
      <c r="B4422"/>
      <c r="C4422"/>
    </row>
    <row r="4423" spans="1:3" x14ac:dyDescent="0.2">
      <c r="A4423" s="24"/>
      <c r="B4423"/>
      <c r="C4423"/>
    </row>
    <row r="4424" spans="1:3" x14ac:dyDescent="0.2">
      <c r="A4424" s="24"/>
      <c r="B4424"/>
      <c r="C4424"/>
    </row>
    <row r="4425" spans="1:3" x14ac:dyDescent="0.2">
      <c r="A4425" s="24"/>
      <c r="B4425"/>
      <c r="C4425"/>
    </row>
    <row r="4426" spans="1:3" x14ac:dyDescent="0.2">
      <c r="A4426" s="24"/>
      <c r="B4426"/>
      <c r="C4426"/>
    </row>
    <row r="4427" spans="1:3" x14ac:dyDescent="0.2">
      <c r="A4427" s="24"/>
      <c r="B4427"/>
      <c r="C4427"/>
    </row>
    <row r="4428" spans="1:3" x14ac:dyDescent="0.2">
      <c r="A4428" s="24"/>
      <c r="B4428"/>
      <c r="C4428"/>
    </row>
    <row r="4429" spans="1:3" x14ac:dyDescent="0.2">
      <c r="A4429" s="24"/>
      <c r="B4429"/>
      <c r="C4429"/>
    </row>
    <row r="4430" spans="1:3" x14ac:dyDescent="0.2">
      <c r="A4430" s="24"/>
      <c r="B4430"/>
      <c r="C4430"/>
    </row>
    <row r="4431" spans="1:3" x14ac:dyDescent="0.2">
      <c r="A4431" s="24"/>
      <c r="B4431"/>
      <c r="C4431"/>
    </row>
    <row r="4432" spans="1:3" x14ac:dyDescent="0.2">
      <c r="A4432" s="24"/>
      <c r="B4432"/>
      <c r="C4432"/>
    </row>
    <row r="4433" spans="1:3" x14ac:dyDescent="0.2">
      <c r="A4433" s="24"/>
      <c r="B4433"/>
      <c r="C4433"/>
    </row>
    <row r="4434" spans="1:3" x14ac:dyDescent="0.2">
      <c r="A4434" s="24"/>
      <c r="B4434"/>
      <c r="C4434"/>
    </row>
    <row r="4435" spans="1:3" x14ac:dyDescent="0.2">
      <c r="A4435" s="24"/>
      <c r="B4435"/>
      <c r="C4435"/>
    </row>
    <row r="4436" spans="1:3" x14ac:dyDescent="0.2">
      <c r="A4436" s="24"/>
      <c r="B4436"/>
      <c r="C4436"/>
    </row>
    <row r="4437" spans="1:3" x14ac:dyDescent="0.2">
      <c r="A4437" s="24"/>
      <c r="B4437"/>
      <c r="C4437"/>
    </row>
    <row r="4438" spans="1:3" x14ac:dyDescent="0.2">
      <c r="A4438" s="24"/>
      <c r="B4438"/>
      <c r="C4438"/>
    </row>
    <row r="4439" spans="1:3" x14ac:dyDescent="0.2">
      <c r="A4439" s="24"/>
      <c r="B4439"/>
      <c r="C4439"/>
    </row>
    <row r="4440" spans="1:3" x14ac:dyDescent="0.2">
      <c r="A4440" s="24"/>
      <c r="B4440"/>
      <c r="C4440"/>
    </row>
    <row r="4441" spans="1:3" x14ac:dyDescent="0.2">
      <c r="A4441" s="24"/>
      <c r="B4441"/>
      <c r="C4441"/>
    </row>
    <row r="4442" spans="1:3" x14ac:dyDescent="0.2">
      <c r="A4442" s="24"/>
      <c r="B4442"/>
      <c r="C4442"/>
    </row>
    <row r="4443" spans="1:3" x14ac:dyDescent="0.2">
      <c r="A4443" s="24"/>
      <c r="B4443"/>
      <c r="C4443"/>
    </row>
    <row r="4444" spans="1:3" x14ac:dyDescent="0.2">
      <c r="A4444" s="24"/>
      <c r="B4444"/>
      <c r="C4444"/>
    </row>
    <row r="4445" spans="1:3" x14ac:dyDescent="0.2">
      <c r="A4445" s="24"/>
      <c r="B4445"/>
      <c r="C4445"/>
    </row>
    <row r="4446" spans="1:3" x14ac:dyDescent="0.2">
      <c r="A4446" s="24"/>
      <c r="B4446"/>
      <c r="C4446"/>
    </row>
    <row r="4447" spans="1:3" x14ac:dyDescent="0.2">
      <c r="A4447" s="24"/>
      <c r="B4447"/>
      <c r="C4447"/>
    </row>
    <row r="4448" spans="1:3" x14ac:dyDescent="0.2">
      <c r="A4448" s="24"/>
      <c r="B4448"/>
      <c r="C4448"/>
    </row>
    <row r="4449" spans="1:3" x14ac:dyDescent="0.2">
      <c r="A4449" s="24"/>
      <c r="B4449"/>
      <c r="C4449"/>
    </row>
    <row r="4450" spans="1:3" x14ac:dyDescent="0.2">
      <c r="A4450" s="24"/>
      <c r="B4450"/>
      <c r="C4450"/>
    </row>
    <row r="4451" spans="1:3" x14ac:dyDescent="0.2">
      <c r="A4451" s="24"/>
      <c r="B4451"/>
      <c r="C4451"/>
    </row>
    <row r="4452" spans="1:3" x14ac:dyDescent="0.2">
      <c r="A4452" s="24"/>
      <c r="B4452"/>
      <c r="C4452"/>
    </row>
    <row r="4453" spans="1:3" x14ac:dyDescent="0.2">
      <c r="A4453" s="24"/>
      <c r="B4453"/>
      <c r="C4453"/>
    </row>
    <row r="4454" spans="1:3" x14ac:dyDescent="0.2">
      <c r="A4454" s="24"/>
      <c r="B4454"/>
      <c r="C4454"/>
    </row>
    <row r="4455" spans="1:3" x14ac:dyDescent="0.2">
      <c r="A4455" s="24"/>
      <c r="B4455"/>
      <c r="C4455"/>
    </row>
    <row r="4456" spans="1:3" x14ac:dyDescent="0.2">
      <c r="A4456" s="24"/>
      <c r="B4456"/>
      <c r="C4456"/>
    </row>
    <row r="4457" spans="1:3" x14ac:dyDescent="0.2">
      <c r="A4457" s="24"/>
      <c r="B4457"/>
      <c r="C4457"/>
    </row>
    <row r="4458" spans="1:3" x14ac:dyDescent="0.2">
      <c r="A4458" s="24"/>
      <c r="B4458"/>
      <c r="C4458"/>
    </row>
    <row r="4459" spans="1:3" x14ac:dyDescent="0.2">
      <c r="A4459" s="24"/>
      <c r="B4459"/>
      <c r="C4459"/>
    </row>
    <row r="4460" spans="1:3" x14ac:dyDescent="0.2">
      <c r="A4460" s="24"/>
      <c r="B4460"/>
      <c r="C4460"/>
    </row>
    <row r="4461" spans="1:3" x14ac:dyDescent="0.2">
      <c r="A4461" s="24"/>
      <c r="B4461"/>
      <c r="C4461"/>
    </row>
    <row r="4462" spans="1:3" x14ac:dyDescent="0.2">
      <c r="A4462" s="24"/>
      <c r="B4462"/>
      <c r="C4462"/>
    </row>
    <row r="4463" spans="1:3" x14ac:dyDescent="0.2">
      <c r="A4463" s="24"/>
      <c r="B4463"/>
      <c r="C4463"/>
    </row>
    <row r="4464" spans="1:3" x14ac:dyDescent="0.2">
      <c r="A4464" s="24"/>
      <c r="B4464"/>
      <c r="C4464"/>
    </row>
    <row r="4465" spans="1:3" x14ac:dyDescent="0.2">
      <c r="A4465" s="24"/>
      <c r="B4465"/>
      <c r="C4465"/>
    </row>
    <row r="4466" spans="1:3" x14ac:dyDescent="0.2">
      <c r="A4466" s="24"/>
      <c r="B4466"/>
      <c r="C4466"/>
    </row>
    <row r="4467" spans="1:3" x14ac:dyDescent="0.2">
      <c r="A4467" s="24"/>
      <c r="B4467"/>
      <c r="C4467"/>
    </row>
    <row r="4468" spans="1:3" x14ac:dyDescent="0.2">
      <c r="A4468" s="24"/>
      <c r="B4468"/>
      <c r="C4468"/>
    </row>
    <row r="4469" spans="1:3" x14ac:dyDescent="0.2">
      <c r="A4469" s="24"/>
      <c r="B4469"/>
      <c r="C4469"/>
    </row>
    <row r="4470" spans="1:3" x14ac:dyDescent="0.2">
      <c r="A4470" s="24"/>
      <c r="B4470"/>
      <c r="C4470"/>
    </row>
    <row r="4471" spans="1:3" x14ac:dyDescent="0.2">
      <c r="A4471" s="24"/>
      <c r="B4471"/>
      <c r="C4471"/>
    </row>
    <row r="4472" spans="1:3" x14ac:dyDescent="0.2">
      <c r="A4472" s="24"/>
      <c r="B4472"/>
      <c r="C4472"/>
    </row>
    <row r="4473" spans="1:3" x14ac:dyDescent="0.2">
      <c r="A4473" s="24"/>
      <c r="B4473"/>
      <c r="C4473"/>
    </row>
    <row r="4474" spans="1:3" x14ac:dyDescent="0.2">
      <c r="A4474" s="24"/>
      <c r="B4474"/>
      <c r="C4474"/>
    </row>
    <row r="4475" spans="1:3" x14ac:dyDescent="0.2">
      <c r="A4475" s="24"/>
      <c r="B4475"/>
      <c r="C4475"/>
    </row>
    <row r="4476" spans="1:3" x14ac:dyDescent="0.2">
      <c r="A4476" s="24"/>
      <c r="B4476"/>
      <c r="C4476"/>
    </row>
    <row r="4477" spans="1:3" x14ac:dyDescent="0.2">
      <c r="A4477" s="24"/>
      <c r="B4477"/>
      <c r="C4477"/>
    </row>
    <row r="4478" spans="1:3" x14ac:dyDescent="0.2">
      <c r="A4478" s="24"/>
      <c r="B4478"/>
      <c r="C4478"/>
    </row>
    <row r="4479" spans="1:3" x14ac:dyDescent="0.2">
      <c r="A4479" s="24"/>
      <c r="B4479"/>
      <c r="C4479"/>
    </row>
    <row r="4480" spans="1:3" x14ac:dyDescent="0.2">
      <c r="A4480" s="24"/>
      <c r="B4480"/>
      <c r="C4480"/>
    </row>
    <row r="4481" spans="1:3" x14ac:dyDescent="0.2">
      <c r="A4481" s="24"/>
      <c r="B4481"/>
      <c r="C4481"/>
    </row>
    <row r="4482" spans="1:3" x14ac:dyDescent="0.2">
      <c r="A4482" s="24"/>
      <c r="B4482"/>
      <c r="C4482"/>
    </row>
    <row r="4483" spans="1:3" x14ac:dyDescent="0.2">
      <c r="A4483" s="24"/>
      <c r="B4483"/>
      <c r="C4483"/>
    </row>
    <row r="4484" spans="1:3" x14ac:dyDescent="0.2">
      <c r="A4484" s="24"/>
      <c r="B4484"/>
      <c r="C4484"/>
    </row>
    <row r="4485" spans="1:3" x14ac:dyDescent="0.2">
      <c r="A4485" s="24"/>
      <c r="B4485"/>
      <c r="C4485"/>
    </row>
    <row r="4486" spans="1:3" x14ac:dyDescent="0.2">
      <c r="A4486" s="24"/>
      <c r="B4486"/>
      <c r="C4486"/>
    </row>
    <row r="4487" spans="1:3" x14ac:dyDescent="0.2">
      <c r="A4487" s="24"/>
      <c r="B4487"/>
      <c r="C4487"/>
    </row>
    <row r="4488" spans="1:3" x14ac:dyDescent="0.2">
      <c r="A4488" s="24"/>
      <c r="B4488"/>
      <c r="C4488"/>
    </row>
    <row r="4489" spans="1:3" x14ac:dyDescent="0.2">
      <c r="A4489" s="24"/>
      <c r="B4489"/>
      <c r="C4489"/>
    </row>
    <row r="4490" spans="1:3" x14ac:dyDescent="0.2">
      <c r="A4490" s="24"/>
      <c r="B4490"/>
      <c r="C4490"/>
    </row>
    <row r="4491" spans="1:3" x14ac:dyDescent="0.2">
      <c r="A4491" s="24"/>
      <c r="B4491"/>
      <c r="C4491"/>
    </row>
    <row r="4492" spans="1:3" x14ac:dyDescent="0.2">
      <c r="A4492" s="24"/>
      <c r="B4492"/>
      <c r="C4492"/>
    </row>
    <row r="4493" spans="1:3" x14ac:dyDescent="0.2">
      <c r="A4493" s="24"/>
      <c r="B4493"/>
      <c r="C4493"/>
    </row>
    <row r="4494" spans="1:3" x14ac:dyDescent="0.2">
      <c r="A4494" s="24"/>
      <c r="B4494"/>
      <c r="C4494"/>
    </row>
    <row r="4495" spans="1:3" x14ac:dyDescent="0.2">
      <c r="A4495" s="24"/>
      <c r="B4495"/>
      <c r="C4495"/>
    </row>
    <row r="4496" spans="1:3" x14ac:dyDescent="0.2">
      <c r="A4496" s="24"/>
      <c r="B4496"/>
      <c r="C4496"/>
    </row>
    <row r="4497" spans="1:3" x14ac:dyDescent="0.2">
      <c r="A4497" s="24"/>
      <c r="B4497"/>
      <c r="C4497"/>
    </row>
    <row r="4498" spans="1:3" x14ac:dyDescent="0.2">
      <c r="A4498" s="24"/>
      <c r="B4498"/>
      <c r="C4498"/>
    </row>
    <row r="4499" spans="1:3" x14ac:dyDescent="0.2">
      <c r="A4499" s="24"/>
      <c r="B4499"/>
      <c r="C4499"/>
    </row>
    <row r="4500" spans="1:3" x14ac:dyDescent="0.2">
      <c r="A4500" s="24"/>
      <c r="B4500"/>
      <c r="C4500"/>
    </row>
    <row r="4501" spans="1:3" x14ac:dyDescent="0.2">
      <c r="A4501" s="24"/>
      <c r="B4501"/>
      <c r="C4501"/>
    </row>
    <row r="4502" spans="1:3" x14ac:dyDescent="0.2">
      <c r="A4502" s="24"/>
      <c r="B4502"/>
      <c r="C4502"/>
    </row>
    <row r="4503" spans="1:3" x14ac:dyDescent="0.2">
      <c r="A4503" s="24"/>
      <c r="B4503"/>
      <c r="C4503"/>
    </row>
    <row r="4504" spans="1:3" x14ac:dyDescent="0.2">
      <c r="A4504" s="24"/>
      <c r="B4504"/>
      <c r="C4504"/>
    </row>
    <row r="4505" spans="1:3" x14ac:dyDescent="0.2">
      <c r="A4505" s="24"/>
      <c r="B4505"/>
      <c r="C4505"/>
    </row>
    <row r="4506" spans="1:3" x14ac:dyDescent="0.2">
      <c r="A4506" s="24"/>
      <c r="B4506"/>
      <c r="C4506"/>
    </row>
    <row r="4507" spans="1:3" x14ac:dyDescent="0.2">
      <c r="A4507" s="24"/>
      <c r="B4507"/>
      <c r="C4507"/>
    </row>
    <row r="4508" spans="1:3" x14ac:dyDescent="0.2">
      <c r="A4508" s="24"/>
      <c r="B4508"/>
      <c r="C4508"/>
    </row>
    <row r="4509" spans="1:3" x14ac:dyDescent="0.2">
      <c r="A4509" s="24"/>
      <c r="B4509"/>
      <c r="C4509"/>
    </row>
    <row r="4510" spans="1:3" x14ac:dyDescent="0.2">
      <c r="A4510" s="24"/>
      <c r="B4510"/>
      <c r="C4510"/>
    </row>
    <row r="4511" spans="1:3" x14ac:dyDescent="0.2">
      <c r="A4511" s="24"/>
      <c r="B4511"/>
      <c r="C4511"/>
    </row>
    <row r="4512" spans="1:3" x14ac:dyDescent="0.2">
      <c r="A4512" s="24"/>
      <c r="B4512"/>
      <c r="C4512"/>
    </row>
    <row r="4513" spans="1:3" x14ac:dyDescent="0.2">
      <c r="A4513" s="24"/>
      <c r="B4513"/>
      <c r="C4513"/>
    </row>
    <row r="4514" spans="1:3" x14ac:dyDescent="0.2">
      <c r="A4514" s="24"/>
      <c r="B4514"/>
      <c r="C4514"/>
    </row>
    <row r="4515" spans="1:3" x14ac:dyDescent="0.2">
      <c r="A4515" s="24"/>
      <c r="B4515"/>
      <c r="C4515"/>
    </row>
    <row r="4516" spans="1:3" x14ac:dyDescent="0.2">
      <c r="A4516" s="24"/>
      <c r="B4516"/>
      <c r="C4516"/>
    </row>
    <row r="4517" spans="1:3" x14ac:dyDescent="0.2">
      <c r="A4517" s="24"/>
      <c r="B4517"/>
      <c r="C4517"/>
    </row>
    <row r="4518" spans="1:3" x14ac:dyDescent="0.2">
      <c r="A4518" s="24"/>
      <c r="B4518"/>
      <c r="C4518"/>
    </row>
    <row r="4519" spans="1:3" x14ac:dyDescent="0.2">
      <c r="A4519" s="24"/>
      <c r="B4519"/>
      <c r="C4519"/>
    </row>
    <row r="4520" spans="1:3" x14ac:dyDescent="0.2">
      <c r="A4520" s="24"/>
      <c r="B4520"/>
      <c r="C4520"/>
    </row>
    <row r="4521" spans="1:3" x14ac:dyDescent="0.2">
      <c r="A4521" s="24"/>
      <c r="B4521"/>
      <c r="C4521"/>
    </row>
    <row r="4522" spans="1:3" x14ac:dyDescent="0.2">
      <c r="A4522" s="24"/>
      <c r="B4522"/>
      <c r="C4522"/>
    </row>
    <row r="4523" spans="1:3" x14ac:dyDescent="0.2">
      <c r="A4523" s="24"/>
      <c r="B4523"/>
      <c r="C4523"/>
    </row>
    <row r="4524" spans="1:3" x14ac:dyDescent="0.2">
      <c r="A4524" s="24"/>
      <c r="B4524"/>
      <c r="C4524"/>
    </row>
    <row r="4525" spans="1:3" x14ac:dyDescent="0.2">
      <c r="A4525" s="24"/>
      <c r="B4525"/>
      <c r="C4525"/>
    </row>
    <row r="4526" spans="1:3" x14ac:dyDescent="0.2">
      <c r="A4526" s="24"/>
      <c r="B4526"/>
      <c r="C4526"/>
    </row>
    <row r="4527" spans="1:3" x14ac:dyDescent="0.2">
      <c r="A4527" s="24"/>
      <c r="B4527"/>
      <c r="C4527"/>
    </row>
    <row r="4528" spans="1:3" x14ac:dyDescent="0.2">
      <c r="A4528" s="24"/>
      <c r="B4528"/>
      <c r="C4528"/>
    </row>
    <row r="4529" spans="1:3" x14ac:dyDescent="0.2">
      <c r="A4529" s="24"/>
      <c r="B4529"/>
      <c r="C4529"/>
    </row>
    <row r="4530" spans="1:3" x14ac:dyDescent="0.2">
      <c r="A4530" s="24"/>
      <c r="B4530"/>
      <c r="C4530"/>
    </row>
    <row r="4531" spans="1:3" x14ac:dyDescent="0.2">
      <c r="A4531" s="24"/>
      <c r="B4531"/>
      <c r="C4531"/>
    </row>
    <row r="4532" spans="1:3" x14ac:dyDescent="0.2">
      <c r="A4532" s="24"/>
      <c r="B4532"/>
      <c r="C4532"/>
    </row>
    <row r="4533" spans="1:3" x14ac:dyDescent="0.2">
      <c r="A4533" s="24"/>
      <c r="B4533"/>
      <c r="C4533"/>
    </row>
    <row r="4534" spans="1:3" x14ac:dyDescent="0.2">
      <c r="A4534" s="24"/>
      <c r="B4534"/>
      <c r="C4534"/>
    </row>
    <row r="4535" spans="1:3" x14ac:dyDescent="0.2">
      <c r="A4535" s="24"/>
      <c r="B4535"/>
      <c r="C4535"/>
    </row>
    <row r="4536" spans="1:3" x14ac:dyDescent="0.2">
      <c r="A4536" s="24"/>
      <c r="B4536"/>
      <c r="C4536"/>
    </row>
    <row r="4537" spans="1:3" x14ac:dyDescent="0.2">
      <c r="A4537" s="24"/>
      <c r="B4537"/>
      <c r="C4537"/>
    </row>
    <row r="4538" spans="1:3" x14ac:dyDescent="0.2">
      <c r="A4538" s="24"/>
      <c r="B4538"/>
      <c r="C4538"/>
    </row>
    <row r="4539" spans="1:3" x14ac:dyDescent="0.2">
      <c r="A4539" s="24"/>
      <c r="B4539"/>
      <c r="C4539"/>
    </row>
    <row r="4540" spans="1:3" x14ac:dyDescent="0.2">
      <c r="A4540" s="24"/>
      <c r="B4540"/>
      <c r="C4540"/>
    </row>
    <row r="4541" spans="1:3" x14ac:dyDescent="0.2">
      <c r="A4541" s="24"/>
      <c r="B4541"/>
      <c r="C4541"/>
    </row>
    <row r="4542" spans="1:3" x14ac:dyDescent="0.2">
      <c r="A4542" s="24"/>
      <c r="B4542"/>
      <c r="C4542"/>
    </row>
    <row r="4543" spans="1:3" x14ac:dyDescent="0.2">
      <c r="A4543" s="24"/>
      <c r="B4543"/>
      <c r="C4543"/>
    </row>
    <row r="4544" spans="1:3" x14ac:dyDescent="0.2">
      <c r="A4544" s="24"/>
      <c r="B4544"/>
      <c r="C4544"/>
    </row>
    <row r="4545" spans="1:3" x14ac:dyDescent="0.2">
      <c r="A4545" s="24"/>
      <c r="B4545"/>
      <c r="C4545"/>
    </row>
    <row r="4546" spans="1:3" x14ac:dyDescent="0.2">
      <c r="A4546" s="24"/>
      <c r="B4546"/>
      <c r="C4546"/>
    </row>
    <row r="4547" spans="1:3" x14ac:dyDescent="0.2">
      <c r="A4547" s="24"/>
      <c r="B4547"/>
      <c r="C4547"/>
    </row>
    <row r="4548" spans="1:3" x14ac:dyDescent="0.2">
      <c r="A4548" s="24"/>
      <c r="B4548"/>
      <c r="C4548"/>
    </row>
    <row r="4549" spans="1:3" x14ac:dyDescent="0.2">
      <c r="A4549" s="24"/>
      <c r="B4549"/>
      <c r="C4549"/>
    </row>
    <row r="4550" spans="1:3" x14ac:dyDescent="0.2">
      <c r="A4550" s="24"/>
      <c r="B4550"/>
      <c r="C4550"/>
    </row>
    <row r="4551" spans="1:3" x14ac:dyDescent="0.2">
      <c r="A4551" s="24"/>
      <c r="B4551"/>
      <c r="C4551"/>
    </row>
    <row r="4552" spans="1:3" x14ac:dyDescent="0.2">
      <c r="A4552" s="24"/>
      <c r="B4552"/>
      <c r="C4552"/>
    </row>
    <row r="4553" spans="1:3" x14ac:dyDescent="0.2">
      <c r="A4553" s="24"/>
      <c r="B4553"/>
      <c r="C4553"/>
    </row>
    <row r="4554" spans="1:3" x14ac:dyDescent="0.2">
      <c r="A4554" s="24"/>
      <c r="B4554"/>
      <c r="C4554"/>
    </row>
    <row r="4555" spans="1:3" x14ac:dyDescent="0.2">
      <c r="A4555" s="24"/>
      <c r="B4555"/>
      <c r="C4555"/>
    </row>
    <row r="4556" spans="1:3" x14ac:dyDescent="0.2">
      <c r="A4556" s="24"/>
      <c r="B4556"/>
      <c r="C4556"/>
    </row>
    <row r="4557" spans="1:3" x14ac:dyDescent="0.2">
      <c r="A4557" s="24"/>
      <c r="B4557"/>
      <c r="C4557"/>
    </row>
    <row r="4558" spans="1:3" x14ac:dyDescent="0.2">
      <c r="A4558" s="24"/>
      <c r="B4558"/>
      <c r="C4558"/>
    </row>
    <row r="4559" spans="1:3" x14ac:dyDescent="0.2">
      <c r="A4559" s="24"/>
      <c r="B4559"/>
      <c r="C4559"/>
    </row>
    <row r="4560" spans="1:3" x14ac:dyDescent="0.2">
      <c r="A4560" s="24"/>
      <c r="B4560"/>
      <c r="C4560"/>
    </row>
    <row r="4561" spans="1:3" x14ac:dyDescent="0.2">
      <c r="A4561" s="24"/>
      <c r="B4561"/>
      <c r="C4561"/>
    </row>
    <row r="4562" spans="1:3" x14ac:dyDescent="0.2">
      <c r="A4562" s="24"/>
      <c r="B4562"/>
      <c r="C4562"/>
    </row>
    <row r="4563" spans="1:3" x14ac:dyDescent="0.2">
      <c r="A4563" s="24"/>
      <c r="B4563"/>
      <c r="C4563"/>
    </row>
    <row r="4564" spans="1:3" x14ac:dyDescent="0.2">
      <c r="A4564" s="24"/>
      <c r="B4564"/>
      <c r="C4564"/>
    </row>
    <row r="4565" spans="1:3" x14ac:dyDescent="0.2">
      <c r="A4565" s="24"/>
      <c r="B4565"/>
      <c r="C4565"/>
    </row>
    <row r="4566" spans="1:3" x14ac:dyDescent="0.2">
      <c r="A4566" s="24"/>
      <c r="B4566"/>
      <c r="C4566"/>
    </row>
    <row r="4567" spans="1:3" x14ac:dyDescent="0.2">
      <c r="A4567" s="24"/>
      <c r="B4567"/>
      <c r="C4567"/>
    </row>
    <row r="4568" spans="1:3" x14ac:dyDescent="0.2">
      <c r="A4568" s="24"/>
      <c r="B4568"/>
      <c r="C4568"/>
    </row>
    <row r="4569" spans="1:3" x14ac:dyDescent="0.2">
      <c r="A4569" s="24"/>
      <c r="B4569"/>
      <c r="C4569"/>
    </row>
    <row r="4570" spans="1:3" x14ac:dyDescent="0.2">
      <c r="A4570" s="24"/>
      <c r="B4570"/>
      <c r="C4570"/>
    </row>
    <row r="4571" spans="1:3" x14ac:dyDescent="0.2">
      <c r="A4571" s="24"/>
      <c r="B4571"/>
      <c r="C4571"/>
    </row>
    <row r="4572" spans="1:3" x14ac:dyDescent="0.2">
      <c r="A4572" s="24"/>
      <c r="B4572"/>
      <c r="C4572"/>
    </row>
    <row r="4573" spans="1:3" x14ac:dyDescent="0.2">
      <c r="A4573" s="24"/>
      <c r="B4573"/>
      <c r="C4573"/>
    </row>
    <row r="4574" spans="1:3" x14ac:dyDescent="0.2">
      <c r="A4574" s="24"/>
      <c r="B4574"/>
      <c r="C4574"/>
    </row>
    <row r="4575" spans="1:3" x14ac:dyDescent="0.2">
      <c r="A4575" s="24"/>
      <c r="B4575"/>
      <c r="C4575"/>
    </row>
    <row r="4576" spans="1:3" x14ac:dyDescent="0.2">
      <c r="A4576" s="24"/>
      <c r="B4576"/>
      <c r="C4576"/>
    </row>
    <row r="4577" spans="1:3" x14ac:dyDescent="0.2">
      <c r="A4577" s="24"/>
      <c r="B4577"/>
      <c r="C4577"/>
    </row>
    <row r="4578" spans="1:3" x14ac:dyDescent="0.2">
      <c r="A4578" s="24"/>
      <c r="B4578"/>
      <c r="C4578"/>
    </row>
    <row r="4579" spans="1:3" x14ac:dyDescent="0.2">
      <c r="A4579" s="24"/>
      <c r="B4579"/>
      <c r="C4579"/>
    </row>
    <row r="4580" spans="1:3" x14ac:dyDescent="0.2">
      <c r="A4580" s="24"/>
      <c r="B4580"/>
      <c r="C4580"/>
    </row>
    <row r="4581" spans="1:3" x14ac:dyDescent="0.2">
      <c r="A4581" s="24"/>
      <c r="B4581"/>
      <c r="C4581"/>
    </row>
    <row r="4582" spans="1:3" x14ac:dyDescent="0.2">
      <c r="A4582" s="24"/>
      <c r="B4582"/>
      <c r="C4582"/>
    </row>
    <row r="4583" spans="1:3" x14ac:dyDescent="0.2">
      <c r="A4583" s="24"/>
      <c r="B4583"/>
      <c r="C4583"/>
    </row>
    <row r="4584" spans="1:3" x14ac:dyDescent="0.2">
      <c r="A4584" s="24"/>
      <c r="B4584"/>
      <c r="C4584"/>
    </row>
    <row r="4585" spans="1:3" x14ac:dyDescent="0.2">
      <c r="A4585" s="24"/>
      <c r="B4585"/>
      <c r="C4585"/>
    </row>
    <row r="4586" spans="1:3" x14ac:dyDescent="0.2">
      <c r="A4586" s="24"/>
      <c r="B4586"/>
      <c r="C4586"/>
    </row>
    <row r="4587" spans="1:3" x14ac:dyDescent="0.2">
      <c r="A4587" s="24"/>
      <c r="B4587"/>
      <c r="C4587"/>
    </row>
    <row r="4588" spans="1:3" x14ac:dyDescent="0.2">
      <c r="A4588" s="24"/>
      <c r="B4588"/>
      <c r="C4588"/>
    </row>
    <row r="4589" spans="1:3" x14ac:dyDescent="0.2">
      <c r="A4589" s="24"/>
      <c r="B4589"/>
      <c r="C4589"/>
    </row>
    <row r="4590" spans="1:3" x14ac:dyDescent="0.2">
      <c r="A4590" s="24"/>
      <c r="B4590"/>
      <c r="C4590"/>
    </row>
    <row r="4591" spans="1:3" x14ac:dyDescent="0.2">
      <c r="A4591" s="24"/>
      <c r="B4591"/>
      <c r="C4591"/>
    </row>
    <row r="4592" spans="1:3" x14ac:dyDescent="0.2">
      <c r="A4592" s="24"/>
      <c r="B4592"/>
      <c r="C4592"/>
    </row>
    <row r="4593" spans="1:3" x14ac:dyDescent="0.2">
      <c r="A4593" s="24"/>
      <c r="B4593"/>
      <c r="C4593"/>
    </row>
    <row r="4594" spans="1:3" x14ac:dyDescent="0.2">
      <c r="A4594" s="24"/>
      <c r="B4594"/>
      <c r="C4594"/>
    </row>
    <row r="4595" spans="1:3" x14ac:dyDescent="0.2">
      <c r="A4595" s="24"/>
      <c r="B4595"/>
      <c r="C4595"/>
    </row>
    <row r="4596" spans="1:3" x14ac:dyDescent="0.2">
      <c r="A4596" s="24"/>
      <c r="B4596"/>
      <c r="C4596"/>
    </row>
    <row r="4597" spans="1:3" x14ac:dyDescent="0.2">
      <c r="A4597" s="24"/>
      <c r="B4597"/>
      <c r="C4597"/>
    </row>
    <row r="4598" spans="1:3" x14ac:dyDescent="0.2">
      <c r="A4598" s="24"/>
      <c r="B4598"/>
      <c r="C4598"/>
    </row>
    <row r="4599" spans="1:3" x14ac:dyDescent="0.2">
      <c r="A4599" s="24"/>
      <c r="B4599"/>
      <c r="C4599"/>
    </row>
    <row r="4600" spans="1:3" x14ac:dyDescent="0.2">
      <c r="A4600" s="24"/>
      <c r="B4600"/>
      <c r="C4600"/>
    </row>
    <row r="4601" spans="1:3" x14ac:dyDescent="0.2">
      <c r="A4601" s="24"/>
      <c r="B4601"/>
      <c r="C4601"/>
    </row>
    <row r="4602" spans="1:3" x14ac:dyDescent="0.2">
      <c r="A4602" s="24"/>
      <c r="B4602"/>
      <c r="C4602"/>
    </row>
    <row r="4603" spans="1:3" x14ac:dyDescent="0.2">
      <c r="A4603" s="24"/>
      <c r="B4603"/>
      <c r="C4603"/>
    </row>
    <row r="4604" spans="1:3" x14ac:dyDescent="0.2">
      <c r="A4604" s="24"/>
      <c r="B4604"/>
      <c r="C4604"/>
    </row>
    <row r="4605" spans="1:3" x14ac:dyDescent="0.2">
      <c r="A4605" s="24"/>
      <c r="B4605"/>
      <c r="C4605"/>
    </row>
    <row r="4606" spans="1:3" x14ac:dyDescent="0.2">
      <c r="A4606" s="24"/>
      <c r="B4606"/>
      <c r="C4606"/>
    </row>
    <row r="4607" spans="1:3" x14ac:dyDescent="0.2">
      <c r="A4607" s="24"/>
      <c r="B4607"/>
      <c r="C4607"/>
    </row>
    <row r="4608" spans="1:3" x14ac:dyDescent="0.2">
      <c r="A4608" s="24"/>
      <c r="B4608"/>
      <c r="C4608"/>
    </row>
    <row r="4609" spans="1:3" x14ac:dyDescent="0.2">
      <c r="A4609" s="24"/>
      <c r="B4609"/>
      <c r="C4609"/>
    </row>
    <row r="4610" spans="1:3" x14ac:dyDescent="0.2">
      <c r="A4610" s="24"/>
      <c r="B4610"/>
      <c r="C4610"/>
    </row>
    <row r="4611" spans="1:3" x14ac:dyDescent="0.2">
      <c r="A4611" s="24"/>
      <c r="B4611"/>
      <c r="C4611"/>
    </row>
    <row r="4612" spans="1:3" x14ac:dyDescent="0.2">
      <c r="A4612" s="24"/>
      <c r="B4612"/>
      <c r="C4612"/>
    </row>
    <row r="4613" spans="1:3" x14ac:dyDescent="0.2">
      <c r="A4613" s="24"/>
      <c r="B4613"/>
      <c r="C4613"/>
    </row>
    <row r="4614" spans="1:3" x14ac:dyDescent="0.2">
      <c r="A4614" s="24"/>
      <c r="B4614"/>
      <c r="C4614"/>
    </row>
    <row r="4615" spans="1:3" x14ac:dyDescent="0.2">
      <c r="A4615" s="24"/>
      <c r="B4615"/>
      <c r="C4615"/>
    </row>
    <row r="4616" spans="1:3" x14ac:dyDescent="0.2">
      <c r="A4616" s="24"/>
      <c r="B4616"/>
      <c r="C4616"/>
    </row>
    <row r="4617" spans="1:3" x14ac:dyDescent="0.2">
      <c r="A4617" s="24"/>
      <c r="B4617"/>
      <c r="C4617"/>
    </row>
    <row r="4618" spans="1:3" x14ac:dyDescent="0.2">
      <c r="A4618" s="24"/>
      <c r="B4618"/>
      <c r="C4618"/>
    </row>
    <row r="4619" spans="1:3" x14ac:dyDescent="0.2">
      <c r="A4619" s="24"/>
      <c r="B4619"/>
      <c r="C4619"/>
    </row>
    <row r="4620" spans="1:3" x14ac:dyDescent="0.2">
      <c r="A4620" s="24"/>
      <c r="B4620"/>
      <c r="C4620"/>
    </row>
    <row r="4621" spans="1:3" x14ac:dyDescent="0.2">
      <c r="A4621" s="24"/>
      <c r="B4621"/>
      <c r="C4621"/>
    </row>
    <row r="4622" spans="1:3" x14ac:dyDescent="0.2">
      <c r="A4622" s="24"/>
      <c r="B4622"/>
      <c r="C4622"/>
    </row>
    <row r="4623" spans="1:3" x14ac:dyDescent="0.2">
      <c r="A4623" s="24"/>
      <c r="B4623"/>
      <c r="C4623"/>
    </row>
    <row r="4624" spans="1:3" x14ac:dyDescent="0.2">
      <c r="A4624" s="24"/>
      <c r="B4624"/>
      <c r="C4624"/>
    </row>
    <row r="4625" spans="1:3" x14ac:dyDescent="0.2">
      <c r="A4625" s="24"/>
      <c r="B4625"/>
      <c r="C4625"/>
    </row>
    <row r="4626" spans="1:3" x14ac:dyDescent="0.2">
      <c r="A4626" s="24"/>
      <c r="B4626"/>
      <c r="C4626"/>
    </row>
    <row r="4627" spans="1:3" x14ac:dyDescent="0.2">
      <c r="A4627" s="24"/>
      <c r="B4627"/>
      <c r="C4627"/>
    </row>
    <row r="4628" spans="1:3" x14ac:dyDescent="0.2">
      <c r="A4628" s="24"/>
      <c r="B4628"/>
      <c r="C4628"/>
    </row>
    <row r="4629" spans="1:3" x14ac:dyDescent="0.2">
      <c r="A4629" s="24"/>
      <c r="B4629"/>
      <c r="C4629"/>
    </row>
    <row r="4630" spans="1:3" x14ac:dyDescent="0.2">
      <c r="A4630" s="24"/>
      <c r="B4630"/>
      <c r="C4630"/>
    </row>
    <row r="4631" spans="1:3" x14ac:dyDescent="0.2">
      <c r="A4631" s="24"/>
      <c r="B4631"/>
      <c r="C4631"/>
    </row>
    <row r="4632" spans="1:3" x14ac:dyDescent="0.2">
      <c r="A4632" s="24"/>
      <c r="B4632"/>
      <c r="C4632"/>
    </row>
    <row r="4633" spans="1:3" x14ac:dyDescent="0.2">
      <c r="A4633" s="24"/>
      <c r="B4633"/>
      <c r="C4633"/>
    </row>
    <row r="4634" spans="1:3" x14ac:dyDescent="0.2">
      <c r="A4634" s="24"/>
      <c r="B4634"/>
      <c r="C4634"/>
    </row>
    <row r="4635" spans="1:3" x14ac:dyDescent="0.2">
      <c r="A4635" s="24"/>
      <c r="B4635"/>
      <c r="C4635"/>
    </row>
    <row r="4636" spans="1:3" x14ac:dyDescent="0.2">
      <c r="A4636" s="24"/>
      <c r="B4636"/>
      <c r="C4636"/>
    </row>
    <row r="4637" spans="1:3" x14ac:dyDescent="0.2">
      <c r="A4637" s="24"/>
      <c r="B4637"/>
      <c r="C4637"/>
    </row>
    <row r="4638" spans="1:3" x14ac:dyDescent="0.2">
      <c r="A4638" s="24"/>
      <c r="B4638"/>
      <c r="C4638"/>
    </row>
    <row r="4639" spans="1:3" x14ac:dyDescent="0.2">
      <c r="A4639" s="24"/>
      <c r="B4639"/>
      <c r="C4639"/>
    </row>
    <row r="4640" spans="1:3" x14ac:dyDescent="0.2">
      <c r="A4640" s="24"/>
      <c r="B4640"/>
      <c r="C4640"/>
    </row>
    <row r="4641" spans="1:3" x14ac:dyDescent="0.2">
      <c r="A4641" s="24"/>
      <c r="B4641"/>
      <c r="C4641"/>
    </row>
    <row r="4642" spans="1:3" x14ac:dyDescent="0.2">
      <c r="A4642" s="24"/>
      <c r="B4642"/>
      <c r="C4642"/>
    </row>
    <row r="4643" spans="1:3" x14ac:dyDescent="0.2">
      <c r="A4643" s="24"/>
      <c r="B4643"/>
      <c r="C4643"/>
    </row>
    <row r="4644" spans="1:3" x14ac:dyDescent="0.2">
      <c r="A4644" s="24"/>
      <c r="B4644"/>
      <c r="C4644"/>
    </row>
    <row r="4645" spans="1:3" x14ac:dyDescent="0.2">
      <c r="A4645" s="24"/>
      <c r="B4645"/>
      <c r="C4645"/>
    </row>
    <row r="4646" spans="1:3" x14ac:dyDescent="0.2">
      <c r="A4646" s="24"/>
      <c r="B4646"/>
      <c r="C4646"/>
    </row>
    <row r="4647" spans="1:3" x14ac:dyDescent="0.2">
      <c r="A4647" s="24"/>
      <c r="B4647"/>
      <c r="C4647"/>
    </row>
    <row r="4648" spans="1:3" x14ac:dyDescent="0.2">
      <c r="A4648" s="24"/>
      <c r="B4648"/>
      <c r="C4648"/>
    </row>
    <row r="4649" spans="1:3" x14ac:dyDescent="0.2">
      <c r="A4649" s="24"/>
      <c r="B4649"/>
      <c r="C4649"/>
    </row>
    <row r="4650" spans="1:3" x14ac:dyDescent="0.2">
      <c r="A4650" s="24"/>
      <c r="B4650"/>
      <c r="C4650"/>
    </row>
    <row r="4651" spans="1:3" x14ac:dyDescent="0.2">
      <c r="A4651" s="24"/>
      <c r="B4651"/>
      <c r="C4651"/>
    </row>
    <row r="4652" spans="1:3" x14ac:dyDescent="0.2">
      <c r="A4652" s="24"/>
      <c r="B4652"/>
      <c r="C4652"/>
    </row>
    <row r="4653" spans="1:3" x14ac:dyDescent="0.2">
      <c r="A4653" s="24"/>
      <c r="B4653"/>
      <c r="C4653"/>
    </row>
    <row r="4654" spans="1:3" x14ac:dyDescent="0.2">
      <c r="A4654" s="24"/>
      <c r="B4654"/>
      <c r="C4654"/>
    </row>
    <row r="4655" spans="1:3" x14ac:dyDescent="0.2">
      <c r="A4655" s="24"/>
      <c r="B4655"/>
      <c r="C4655"/>
    </row>
    <row r="4656" spans="1:3" x14ac:dyDescent="0.2">
      <c r="A4656" s="24"/>
      <c r="B4656"/>
      <c r="C4656"/>
    </row>
    <row r="4657" spans="1:3" x14ac:dyDescent="0.2">
      <c r="A4657" s="24"/>
      <c r="B4657"/>
      <c r="C4657"/>
    </row>
    <row r="4658" spans="1:3" x14ac:dyDescent="0.2">
      <c r="A4658" s="24"/>
      <c r="B4658"/>
      <c r="C4658"/>
    </row>
    <row r="4659" spans="1:3" x14ac:dyDescent="0.2">
      <c r="A4659" s="24"/>
      <c r="B4659"/>
      <c r="C4659"/>
    </row>
    <row r="4660" spans="1:3" x14ac:dyDescent="0.2">
      <c r="A4660" s="24"/>
      <c r="B4660"/>
      <c r="C4660"/>
    </row>
    <row r="4661" spans="1:3" x14ac:dyDescent="0.2">
      <c r="A4661" s="24"/>
      <c r="B4661"/>
      <c r="C4661"/>
    </row>
    <row r="4662" spans="1:3" x14ac:dyDescent="0.2">
      <c r="A4662" s="24"/>
      <c r="B4662"/>
      <c r="C4662"/>
    </row>
    <row r="4663" spans="1:3" x14ac:dyDescent="0.2">
      <c r="A4663" s="24"/>
      <c r="B4663"/>
      <c r="C4663"/>
    </row>
    <row r="4664" spans="1:3" x14ac:dyDescent="0.2">
      <c r="A4664" s="24"/>
      <c r="B4664"/>
      <c r="C4664"/>
    </row>
    <row r="4665" spans="1:3" x14ac:dyDescent="0.2">
      <c r="A4665" s="24"/>
      <c r="B4665"/>
      <c r="C4665"/>
    </row>
    <row r="4666" spans="1:3" x14ac:dyDescent="0.2">
      <c r="A4666" s="24"/>
      <c r="B4666"/>
      <c r="C4666"/>
    </row>
    <row r="4667" spans="1:3" x14ac:dyDescent="0.2">
      <c r="A4667" s="24"/>
      <c r="B4667"/>
      <c r="C4667"/>
    </row>
    <row r="4668" spans="1:3" x14ac:dyDescent="0.2">
      <c r="A4668" s="24"/>
      <c r="B4668"/>
      <c r="C4668"/>
    </row>
    <row r="4669" spans="1:3" x14ac:dyDescent="0.2">
      <c r="A4669" s="24"/>
      <c r="B4669"/>
      <c r="C4669"/>
    </row>
    <row r="4670" spans="1:3" x14ac:dyDescent="0.2">
      <c r="A4670" s="24"/>
      <c r="B4670"/>
      <c r="C4670"/>
    </row>
    <row r="4671" spans="1:3" x14ac:dyDescent="0.2">
      <c r="A4671" s="24"/>
      <c r="B4671"/>
      <c r="C4671"/>
    </row>
    <row r="4672" spans="1:3" x14ac:dyDescent="0.2">
      <c r="A4672" s="24"/>
      <c r="B4672"/>
      <c r="C4672"/>
    </row>
    <row r="4673" spans="1:3" x14ac:dyDescent="0.2">
      <c r="A4673" s="24"/>
      <c r="B4673"/>
      <c r="C4673"/>
    </row>
    <row r="4674" spans="1:3" x14ac:dyDescent="0.2">
      <c r="A4674" s="24"/>
      <c r="B4674"/>
      <c r="C4674"/>
    </row>
    <row r="4675" spans="1:3" x14ac:dyDescent="0.2">
      <c r="A4675" s="24"/>
      <c r="B4675"/>
      <c r="C4675"/>
    </row>
    <row r="4676" spans="1:3" x14ac:dyDescent="0.2">
      <c r="A4676" s="24"/>
      <c r="B4676"/>
      <c r="C4676"/>
    </row>
    <row r="4677" spans="1:3" x14ac:dyDescent="0.2">
      <c r="A4677" s="24"/>
      <c r="B4677"/>
      <c r="C4677"/>
    </row>
    <row r="4678" spans="1:3" x14ac:dyDescent="0.2">
      <c r="A4678" s="24"/>
      <c r="B4678"/>
      <c r="C4678"/>
    </row>
    <row r="4679" spans="1:3" x14ac:dyDescent="0.2">
      <c r="A4679" s="24"/>
      <c r="B4679"/>
      <c r="C4679"/>
    </row>
    <row r="4680" spans="1:3" x14ac:dyDescent="0.2">
      <c r="A4680" s="24"/>
      <c r="B4680"/>
      <c r="C4680"/>
    </row>
    <row r="4681" spans="1:3" x14ac:dyDescent="0.2">
      <c r="A4681" s="24"/>
      <c r="B4681"/>
      <c r="C4681"/>
    </row>
    <row r="4682" spans="1:3" x14ac:dyDescent="0.2">
      <c r="A4682" s="24"/>
      <c r="B4682"/>
      <c r="C4682"/>
    </row>
    <row r="4683" spans="1:3" x14ac:dyDescent="0.2">
      <c r="A4683" s="24"/>
      <c r="B4683"/>
      <c r="C4683"/>
    </row>
    <row r="4684" spans="1:3" x14ac:dyDescent="0.2">
      <c r="A4684" s="24"/>
      <c r="B4684"/>
      <c r="C4684"/>
    </row>
    <row r="4685" spans="1:3" x14ac:dyDescent="0.2">
      <c r="A4685" s="24"/>
      <c r="B4685"/>
      <c r="C4685"/>
    </row>
    <row r="4686" spans="1:3" x14ac:dyDescent="0.2">
      <c r="A4686" s="24"/>
      <c r="B4686"/>
      <c r="C4686"/>
    </row>
    <row r="4687" spans="1:3" x14ac:dyDescent="0.2">
      <c r="A4687" s="24"/>
      <c r="B4687"/>
      <c r="C4687"/>
    </row>
    <row r="4688" spans="1:3" x14ac:dyDescent="0.2">
      <c r="A4688" s="24"/>
      <c r="B4688"/>
      <c r="C4688"/>
    </row>
    <row r="4689" spans="1:3" x14ac:dyDescent="0.2">
      <c r="A4689" s="24"/>
      <c r="B4689"/>
      <c r="C4689"/>
    </row>
    <row r="4690" spans="1:3" x14ac:dyDescent="0.2">
      <c r="A4690" s="24"/>
      <c r="B4690"/>
      <c r="C4690"/>
    </row>
    <row r="4691" spans="1:3" x14ac:dyDescent="0.2">
      <c r="A4691" s="24"/>
      <c r="B4691"/>
      <c r="C4691"/>
    </row>
    <row r="4692" spans="1:3" x14ac:dyDescent="0.2">
      <c r="A4692" s="24"/>
      <c r="B4692"/>
      <c r="C4692"/>
    </row>
    <row r="4693" spans="1:3" x14ac:dyDescent="0.2">
      <c r="A4693" s="24"/>
      <c r="B4693"/>
      <c r="C4693"/>
    </row>
    <row r="4694" spans="1:3" x14ac:dyDescent="0.2">
      <c r="A4694" s="24"/>
      <c r="B4694"/>
      <c r="C4694"/>
    </row>
    <row r="4695" spans="1:3" x14ac:dyDescent="0.2">
      <c r="A4695" s="24"/>
      <c r="B4695"/>
      <c r="C4695"/>
    </row>
    <row r="4696" spans="1:3" x14ac:dyDescent="0.2">
      <c r="A4696" s="24"/>
      <c r="B4696"/>
      <c r="C4696"/>
    </row>
    <row r="4697" spans="1:3" x14ac:dyDescent="0.2">
      <c r="A4697" s="24"/>
      <c r="B4697"/>
      <c r="C4697"/>
    </row>
    <row r="4698" spans="1:3" x14ac:dyDescent="0.2">
      <c r="A4698" s="24"/>
      <c r="B4698"/>
      <c r="C4698"/>
    </row>
    <row r="4699" spans="1:3" x14ac:dyDescent="0.2">
      <c r="A4699" s="24"/>
      <c r="B4699"/>
      <c r="C4699"/>
    </row>
    <row r="4700" spans="1:3" x14ac:dyDescent="0.2">
      <c r="A4700" s="24"/>
      <c r="B4700"/>
      <c r="C4700"/>
    </row>
    <row r="4701" spans="1:3" x14ac:dyDescent="0.2">
      <c r="A4701" s="24"/>
      <c r="B4701"/>
      <c r="C4701"/>
    </row>
    <row r="4702" spans="1:3" x14ac:dyDescent="0.2">
      <c r="A4702" s="24"/>
      <c r="B4702"/>
      <c r="C4702"/>
    </row>
    <row r="4703" spans="1:3" x14ac:dyDescent="0.2">
      <c r="A4703" s="24"/>
      <c r="B4703"/>
      <c r="C4703"/>
    </row>
    <row r="4704" spans="1:3" x14ac:dyDescent="0.2">
      <c r="A4704" s="24"/>
      <c r="B4704"/>
      <c r="C4704"/>
    </row>
    <row r="4705" spans="1:3" x14ac:dyDescent="0.2">
      <c r="A4705" s="24"/>
      <c r="B4705"/>
      <c r="C4705"/>
    </row>
    <row r="4706" spans="1:3" x14ac:dyDescent="0.2">
      <c r="A4706" s="24"/>
      <c r="B4706"/>
      <c r="C4706"/>
    </row>
    <row r="4707" spans="1:3" x14ac:dyDescent="0.2">
      <c r="A4707" s="24"/>
      <c r="B4707"/>
      <c r="C4707"/>
    </row>
    <row r="4708" spans="1:3" x14ac:dyDescent="0.2">
      <c r="A4708" s="24"/>
      <c r="B4708"/>
      <c r="C4708"/>
    </row>
    <row r="4709" spans="1:3" x14ac:dyDescent="0.2">
      <c r="A4709" s="24"/>
      <c r="B4709"/>
      <c r="C4709"/>
    </row>
    <row r="4710" spans="1:3" x14ac:dyDescent="0.2">
      <c r="A4710" s="24"/>
      <c r="B4710"/>
      <c r="C4710"/>
    </row>
    <row r="4711" spans="1:3" x14ac:dyDescent="0.2">
      <c r="A4711" s="24"/>
      <c r="B4711"/>
      <c r="C4711"/>
    </row>
    <row r="4712" spans="1:3" x14ac:dyDescent="0.2">
      <c r="A4712" s="24"/>
      <c r="B4712"/>
      <c r="C4712"/>
    </row>
    <row r="4713" spans="1:3" x14ac:dyDescent="0.2">
      <c r="A4713" s="24"/>
      <c r="B4713"/>
      <c r="C4713"/>
    </row>
    <row r="4714" spans="1:3" x14ac:dyDescent="0.2">
      <c r="A4714" s="24"/>
      <c r="B4714"/>
      <c r="C4714"/>
    </row>
    <row r="4715" spans="1:3" x14ac:dyDescent="0.2">
      <c r="A4715" s="24"/>
      <c r="B4715"/>
      <c r="C4715"/>
    </row>
    <row r="4716" spans="1:3" x14ac:dyDescent="0.2">
      <c r="A4716" s="24"/>
      <c r="B4716"/>
      <c r="C4716"/>
    </row>
    <row r="4717" spans="1:3" x14ac:dyDescent="0.2">
      <c r="A4717" s="24"/>
      <c r="B4717"/>
      <c r="C4717"/>
    </row>
    <row r="4718" spans="1:3" x14ac:dyDescent="0.2">
      <c r="A4718" s="24"/>
      <c r="B4718"/>
      <c r="C4718"/>
    </row>
    <row r="4719" spans="1:3" x14ac:dyDescent="0.2">
      <c r="A4719" s="24"/>
      <c r="B4719"/>
      <c r="C4719"/>
    </row>
    <row r="4720" spans="1:3" x14ac:dyDescent="0.2">
      <c r="A4720" s="24"/>
      <c r="B4720"/>
      <c r="C4720"/>
    </row>
    <row r="4721" spans="1:3" x14ac:dyDescent="0.2">
      <c r="A4721" s="24"/>
      <c r="B4721"/>
      <c r="C4721"/>
    </row>
    <row r="4722" spans="1:3" x14ac:dyDescent="0.2">
      <c r="A4722" s="24"/>
      <c r="B4722"/>
      <c r="C4722"/>
    </row>
    <row r="4723" spans="1:3" x14ac:dyDescent="0.2">
      <c r="A4723" s="24"/>
      <c r="B4723"/>
      <c r="C4723"/>
    </row>
    <row r="4724" spans="1:3" x14ac:dyDescent="0.2">
      <c r="A4724" s="24"/>
      <c r="B4724"/>
      <c r="C4724"/>
    </row>
    <row r="4725" spans="1:3" x14ac:dyDescent="0.2">
      <c r="A4725" s="24"/>
      <c r="B4725"/>
      <c r="C4725"/>
    </row>
    <row r="4726" spans="1:3" x14ac:dyDescent="0.2">
      <c r="A4726" s="24"/>
      <c r="B4726"/>
      <c r="C4726"/>
    </row>
    <row r="4727" spans="1:3" x14ac:dyDescent="0.2">
      <c r="A4727" s="24"/>
      <c r="B4727"/>
      <c r="C4727"/>
    </row>
    <row r="4728" spans="1:3" x14ac:dyDescent="0.2">
      <c r="A4728" s="24"/>
      <c r="B4728"/>
      <c r="C4728"/>
    </row>
    <row r="4729" spans="1:3" x14ac:dyDescent="0.2">
      <c r="A4729" s="24"/>
      <c r="B4729"/>
      <c r="C4729"/>
    </row>
    <row r="4730" spans="1:3" x14ac:dyDescent="0.2">
      <c r="A4730" s="24"/>
      <c r="B4730"/>
      <c r="C4730"/>
    </row>
    <row r="4731" spans="1:3" x14ac:dyDescent="0.2">
      <c r="A4731" s="24"/>
      <c r="B4731"/>
      <c r="C4731"/>
    </row>
    <row r="4732" spans="1:3" x14ac:dyDescent="0.2">
      <c r="A4732" s="24"/>
      <c r="B4732"/>
      <c r="C4732"/>
    </row>
    <row r="4733" spans="1:3" x14ac:dyDescent="0.2">
      <c r="A4733" s="24"/>
      <c r="B4733"/>
      <c r="C4733"/>
    </row>
    <row r="4734" spans="1:3" x14ac:dyDescent="0.2">
      <c r="A4734" s="24"/>
      <c r="B4734"/>
      <c r="C4734"/>
    </row>
    <row r="4735" spans="1:3" x14ac:dyDescent="0.2">
      <c r="A4735" s="24"/>
      <c r="B4735"/>
      <c r="C4735"/>
    </row>
    <row r="4736" spans="1:3" x14ac:dyDescent="0.2">
      <c r="A4736" s="24"/>
      <c r="B4736"/>
      <c r="C4736"/>
    </row>
    <row r="4737" spans="1:3" x14ac:dyDescent="0.2">
      <c r="A4737" s="24"/>
      <c r="B4737"/>
      <c r="C4737"/>
    </row>
    <row r="4738" spans="1:3" x14ac:dyDescent="0.2">
      <c r="A4738" s="24"/>
      <c r="B4738"/>
      <c r="C4738"/>
    </row>
    <row r="4739" spans="1:3" x14ac:dyDescent="0.2">
      <c r="A4739" s="24"/>
      <c r="B4739"/>
      <c r="C4739"/>
    </row>
    <row r="4740" spans="1:3" x14ac:dyDescent="0.2">
      <c r="A4740" s="24"/>
      <c r="B4740"/>
      <c r="C4740"/>
    </row>
    <row r="4741" spans="1:3" x14ac:dyDescent="0.2">
      <c r="A4741" s="24"/>
      <c r="B4741"/>
      <c r="C4741"/>
    </row>
    <row r="4742" spans="1:3" x14ac:dyDescent="0.2">
      <c r="A4742" s="24"/>
      <c r="B4742"/>
      <c r="C4742"/>
    </row>
    <row r="4743" spans="1:3" x14ac:dyDescent="0.2">
      <c r="A4743" s="24"/>
      <c r="B4743"/>
      <c r="C4743"/>
    </row>
    <row r="4744" spans="1:3" x14ac:dyDescent="0.2">
      <c r="A4744" s="24"/>
      <c r="B4744"/>
      <c r="C4744"/>
    </row>
    <row r="4745" spans="1:3" x14ac:dyDescent="0.2">
      <c r="A4745" s="24"/>
      <c r="B4745"/>
      <c r="C4745"/>
    </row>
    <row r="4746" spans="1:3" x14ac:dyDescent="0.2">
      <c r="A4746" s="24"/>
      <c r="B4746"/>
      <c r="C4746"/>
    </row>
    <row r="4747" spans="1:3" x14ac:dyDescent="0.2">
      <c r="A4747" s="24"/>
      <c r="B4747"/>
      <c r="C4747"/>
    </row>
    <row r="4748" spans="1:3" x14ac:dyDescent="0.2">
      <c r="A4748" s="24"/>
      <c r="B4748"/>
      <c r="C4748"/>
    </row>
    <row r="4749" spans="1:3" x14ac:dyDescent="0.2">
      <c r="A4749" s="24"/>
      <c r="B4749"/>
      <c r="C4749"/>
    </row>
    <row r="4750" spans="1:3" x14ac:dyDescent="0.2">
      <c r="A4750" s="24"/>
      <c r="B4750"/>
      <c r="C4750"/>
    </row>
    <row r="4751" spans="1:3" x14ac:dyDescent="0.2">
      <c r="A4751" s="24"/>
      <c r="B4751"/>
      <c r="C4751"/>
    </row>
    <row r="4752" spans="1:3" x14ac:dyDescent="0.2">
      <c r="A4752" s="24"/>
      <c r="B4752"/>
      <c r="C4752"/>
    </row>
    <row r="4753" spans="1:3" x14ac:dyDescent="0.2">
      <c r="A4753" s="24"/>
      <c r="B4753"/>
      <c r="C4753"/>
    </row>
    <row r="4754" spans="1:3" x14ac:dyDescent="0.2">
      <c r="A4754" s="24"/>
      <c r="B4754"/>
      <c r="C4754"/>
    </row>
    <row r="4755" spans="1:3" x14ac:dyDescent="0.2">
      <c r="A4755" s="24"/>
      <c r="B4755"/>
      <c r="C4755"/>
    </row>
    <row r="4756" spans="1:3" x14ac:dyDescent="0.2">
      <c r="A4756" s="24"/>
      <c r="B4756"/>
      <c r="C4756"/>
    </row>
    <row r="4757" spans="1:3" x14ac:dyDescent="0.2">
      <c r="A4757" s="24"/>
      <c r="B4757"/>
      <c r="C4757"/>
    </row>
    <row r="4758" spans="1:3" x14ac:dyDescent="0.2">
      <c r="A4758" s="24"/>
      <c r="B4758"/>
      <c r="C4758"/>
    </row>
    <row r="4759" spans="1:3" x14ac:dyDescent="0.2">
      <c r="A4759" s="24"/>
      <c r="B4759"/>
      <c r="C4759"/>
    </row>
    <row r="4760" spans="1:3" x14ac:dyDescent="0.2">
      <c r="A4760" s="24"/>
      <c r="B4760"/>
      <c r="C4760"/>
    </row>
    <row r="4761" spans="1:3" x14ac:dyDescent="0.2">
      <c r="A4761" s="24"/>
      <c r="B4761"/>
      <c r="C4761"/>
    </row>
    <row r="4762" spans="1:3" x14ac:dyDescent="0.2">
      <c r="A4762" s="24"/>
      <c r="B4762"/>
      <c r="C4762"/>
    </row>
    <row r="4763" spans="1:3" x14ac:dyDescent="0.2">
      <c r="A4763" s="24"/>
      <c r="B4763"/>
      <c r="C4763"/>
    </row>
    <row r="4764" spans="1:3" x14ac:dyDescent="0.2">
      <c r="A4764" s="24"/>
      <c r="B4764"/>
      <c r="C4764"/>
    </row>
    <row r="4765" spans="1:3" x14ac:dyDescent="0.2">
      <c r="A4765" s="24"/>
      <c r="B4765"/>
      <c r="C4765"/>
    </row>
    <row r="4766" spans="1:3" x14ac:dyDescent="0.2">
      <c r="A4766" s="24"/>
      <c r="B4766"/>
      <c r="C4766"/>
    </row>
    <row r="4767" spans="1:3" x14ac:dyDescent="0.2">
      <c r="A4767" s="24"/>
      <c r="B4767"/>
      <c r="C4767"/>
    </row>
    <row r="4768" spans="1:3" x14ac:dyDescent="0.2">
      <c r="A4768" s="24"/>
      <c r="B4768"/>
      <c r="C4768"/>
    </row>
    <row r="4769" spans="1:3" x14ac:dyDescent="0.2">
      <c r="A4769" s="24"/>
      <c r="B4769"/>
      <c r="C4769"/>
    </row>
    <row r="4770" spans="1:3" x14ac:dyDescent="0.2">
      <c r="A4770" s="24"/>
      <c r="B4770"/>
      <c r="C4770"/>
    </row>
    <row r="4771" spans="1:3" x14ac:dyDescent="0.2">
      <c r="A4771" s="24"/>
      <c r="B4771"/>
      <c r="C4771"/>
    </row>
    <row r="4772" spans="1:3" x14ac:dyDescent="0.2">
      <c r="A4772" s="24"/>
      <c r="B4772"/>
      <c r="C4772"/>
    </row>
    <row r="4773" spans="1:3" x14ac:dyDescent="0.2">
      <c r="A4773" s="24"/>
      <c r="B4773"/>
      <c r="C4773"/>
    </row>
    <row r="4774" spans="1:3" x14ac:dyDescent="0.2">
      <c r="A4774" s="24"/>
      <c r="B4774"/>
      <c r="C4774"/>
    </row>
    <row r="4775" spans="1:3" x14ac:dyDescent="0.2">
      <c r="A4775" s="24"/>
      <c r="B4775"/>
      <c r="C4775"/>
    </row>
    <row r="4776" spans="1:3" x14ac:dyDescent="0.2">
      <c r="A4776" s="24"/>
      <c r="B4776"/>
      <c r="C4776"/>
    </row>
    <row r="4777" spans="1:3" x14ac:dyDescent="0.2">
      <c r="A4777" s="24"/>
      <c r="B4777"/>
      <c r="C4777"/>
    </row>
    <row r="4778" spans="1:3" x14ac:dyDescent="0.2">
      <c r="A4778" s="24"/>
      <c r="B4778"/>
      <c r="C4778"/>
    </row>
    <row r="4779" spans="1:3" x14ac:dyDescent="0.2">
      <c r="A4779" s="24"/>
      <c r="B4779"/>
      <c r="C4779"/>
    </row>
    <row r="4780" spans="1:3" x14ac:dyDescent="0.2">
      <c r="A4780" s="24"/>
      <c r="B4780"/>
      <c r="C4780"/>
    </row>
    <row r="4781" spans="1:3" x14ac:dyDescent="0.2">
      <c r="A4781" s="24"/>
      <c r="B4781"/>
      <c r="C4781"/>
    </row>
    <row r="4782" spans="1:3" x14ac:dyDescent="0.2">
      <c r="A4782" s="24"/>
      <c r="B4782"/>
      <c r="C4782"/>
    </row>
    <row r="4783" spans="1:3" x14ac:dyDescent="0.2">
      <c r="A4783" s="24"/>
      <c r="B4783"/>
      <c r="C4783"/>
    </row>
    <row r="4784" spans="1:3" x14ac:dyDescent="0.2">
      <c r="A4784" s="24"/>
      <c r="B4784"/>
      <c r="C4784"/>
    </row>
    <row r="4785" spans="1:3" x14ac:dyDescent="0.2">
      <c r="A4785" s="24"/>
      <c r="B4785"/>
      <c r="C4785"/>
    </row>
    <row r="4786" spans="1:3" x14ac:dyDescent="0.2">
      <c r="A4786" s="24"/>
      <c r="B4786"/>
      <c r="C4786"/>
    </row>
    <row r="4787" spans="1:3" x14ac:dyDescent="0.2">
      <c r="A4787" s="24"/>
      <c r="B4787"/>
      <c r="C4787"/>
    </row>
    <row r="4788" spans="1:3" x14ac:dyDescent="0.2">
      <c r="A4788" s="24"/>
      <c r="B4788"/>
      <c r="C4788"/>
    </row>
    <row r="4789" spans="1:3" x14ac:dyDescent="0.2">
      <c r="A4789" s="24"/>
      <c r="B4789"/>
      <c r="C4789"/>
    </row>
    <row r="4790" spans="1:3" x14ac:dyDescent="0.2">
      <c r="A4790" s="24"/>
      <c r="B4790"/>
      <c r="C4790"/>
    </row>
    <row r="4791" spans="1:3" x14ac:dyDescent="0.2">
      <c r="A4791" s="24"/>
      <c r="B4791"/>
      <c r="C4791"/>
    </row>
    <row r="4792" spans="1:3" x14ac:dyDescent="0.2">
      <c r="A4792" s="24"/>
      <c r="B4792"/>
      <c r="C4792"/>
    </row>
    <row r="4793" spans="1:3" x14ac:dyDescent="0.2">
      <c r="A4793" s="24"/>
      <c r="B4793"/>
      <c r="C4793"/>
    </row>
    <row r="4794" spans="1:3" x14ac:dyDescent="0.2">
      <c r="A4794" s="24"/>
      <c r="B4794"/>
      <c r="C4794"/>
    </row>
    <row r="4795" spans="1:3" x14ac:dyDescent="0.2">
      <c r="A4795" s="24"/>
      <c r="B4795"/>
      <c r="C4795"/>
    </row>
    <row r="4796" spans="1:3" x14ac:dyDescent="0.2">
      <c r="A4796" s="24"/>
      <c r="B4796"/>
      <c r="C4796"/>
    </row>
    <row r="4797" spans="1:3" x14ac:dyDescent="0.2">
      <c r="A4797" s="24"/>
      <c r="B4797"/>
      <c r="C4797"/>
    </row>
    <row r="4798" spans="1:3" x14ac:dyDescent="0.2">
      <c r="A4798" s="24"/>
      <c r="B4798"/>
      <c r="C4798"/>
    </row>
    <row r="4799" spans="1:3" x14ac:dyDescent="0.2">
      <c r="A4799" s="24"/>
      <c r="B4799"/>
      <c r="C4799"/>
    </row>
    <row r="4800" spans="1:3" x14ac:dyDescent="0.2">
      <c r="A4800" s="24"/>
      <c r="B4800"/>
      <c r="C4800"/>
    </row>
    <row r="4801" spans="1:3" x14ac:dyDescent="0.2">
      <c r="A4801" s="24"/>
      <c r="B4801"/>
      <c r="C4801"/>
    </row>
    <row r="4802" spans="1:3" x14ac:dyDescent="0.2">
      <c r="A4802" s="24"/>
      <c r="B4802"/>
      <c r="C4802"/>
    </row>
    <row r="4803" spans="1:3" x14ac:dyDescent="0.2">
      <c r="A4803" s="24"/>
      <c r="B4803"/>
      <c r="C4803"/>
    </row>
    <row r="4804" spans="1:3" x14ac:dyDescent="0.2">
      <c r="A4804" s="24"/>
      <c r="B4804"/>
      <c r="C4804"/>
    </row>
    <row r="4805" spans="1:3" x14ac:dyDescent="0.2">
      <c r="A4805" s="24"/>
      <c r="B4805"/>
      <c r="C4805"/>
    </row>
    <row r="4806" spans="1:3" x14ac:dyDescent="0.2">
      <c r="A4806" s="24"/>
      <c r="B4806"/>
      <c r="C4806"/>
    </row>
    <row r="4807" spans="1:3" x14ac:dyDescent="0.2">
      <c r="A4807" s="24"/>
      <c r="B4807"/>
      <c r="C4807"/>
    </row>
    <row r="4808" spans="1:3" x14ac:dyDescent="0.2">
      <c r="A4808" s="24"/>
      <c r="B4808"/>
      <c r="C4808"/>
    </row>
    <row r="4809" spans="1:3" x14ac:dyDescent="0.2">
      <c r="A4809" s="24"/>
      <c r="B4809"/>
      <c r="C4809"/>
    </row>
    <row r="4810" spans="1:3" x14ac:dyDescent="0.2">
      <c r="A4810" s="24"/>
      <c r="B4810"/>
      <c r="C4810"/>
    </row>
    <row r="4811" spans="1:3" x14ac:dyDescent="0.2">
      <c r="A4811" s="24"/>
      <c r="B4811"/>
      <c r="C4811"/>
    </row>
    <row r="4812" spans="1:3" x14ac:dyDescent="0.2">
      <c r="A4812" s="24"/>
      <c r="B4812"/>
      <c r="C4812"/>
    </row>
    <row r="4813" spans="1:3" x14ac:dyDescent="0.2">
      <c r="A4813" s="24"/>
      <c r="B4813"/>
      <c r="C4813"/>
    </row>
    <row r="4814" spans="1:3" x14ac:dyDescent="0.2">
      <c r="A4814" s="24"/>
      <c r="B4814"/>
      <c r="C4814"/>
    </row>
    <row r="4815" spans="1:3" x14ac:dyDescent="0.2">
      <c r="A4815" s="24"/>
      <c r="B4815"/>
      <c r="C4815"/>
    </row>
    <row r="4816" spans="1:3" x14ac:dyDescent="0.2">
      <c r="A4816" s="24"/>
      <c r="B4816"/>
      <c r="C4816"/>
    </row>
    <row r="4817" spans="1:3" x14ac:dyDescent="0.2">
      <c r="A4817" s="24"/>
      <c r="B4817"/>
      <c r="C4817"/>
    </row>
    <row r="4818" spans="1:3" x14ac:dyDescent="0.2">
      <c r="A4818" s="24"/>
      <c r="B4818"/>
      <c r="C4818"/>
    </row>
    <row r="4819" spans="1:3" x14ac:dyDescent="0.2">
      <c r="A4819" s="24"/>
      <c r="B4819"/>
      <c r="C4819"/>
    </row>
    <row r="4820" spans="1:3" x14ac:dyDescent="0.2">
      <c r="A4820" s="24"/>
      <c r="B4820"/>
      <c r="C4820"/>
    </row>
    <row r="4821" spans="1:3" x14ac:dyDescent="0.2">
      <c r="A4821" s="24"/>
      <c r="B4821"/>
      <c r="C4821"/>
    </row>
    <row r="4822" spans="1:3" x14ac:dyDescent="0.2">
      <c r="A4822" s="24"/>
      <c r="B4822"/>
      <c r="C4822"/>
    </row>
    <row r="4823" spans="1:3" x14ac:dyDescent="0.2">
      <c r="A4823" s="24"/>
      <c r="B4823"/>
      <c r="C4823"/>
    </row>
    <row r="4824" spans="1:3" x14ac:dyDescent="0.2">
      <c r="A4824" s="24"/>
      <c r="B4824"/>
      <c r="C4824"/>
    </row>
    <row r="4825" spans="1:3" x14ac:dyDescent="0.2">
      <c r="A4825" s="24"/>
      <c r="B4825"/>
      <c r="C4825"/>
    </row>
    <row r="4826" spans="1:3" x14ac:dyDescent="0.2">
      <c r="A4826" s="24"/>
      <c r="B4826"/>
      <c r="C4826"/>
    </row>
    <row r="4827" spans="1:3" x14ac:dyDescent="0.2">
      <c r="A4827" s="24"/>
      <c r="B4827"/>
      <c r="C4827"/>
    </row>
    <row r="4828" spans="1:3" x14ac:dyDescent="0.2">
      <c r="A4828" s="24"/>
      <c r="B4828"/>
      <c r="C4828"/>
    </row>
    <row r="4829" spans="1:3" x14ac:dyDescent="0.2">
      <c r="A4829" s="24"/>
      <c r="B4829"/>
      <c r="C4829"/>
    </row>
    <row r="4830" spans="1:3" x14ac:dyDescent="0.2">
      <c r="A4830" s="24"/>
      <c r="B4830"/>
      <c r="C4830"/>
    </row>
    <row r="4831" spans="1:3" x14ac:dyDescent="0.2">
      <c r="A4831" s="24"/>
      <c r="B4831"/>
      <c r="C4831"/>
    </row>
    <row r="4832" spans="1:3" x14ac:dyDescent="0.2">
      <c r="A4832" s="24"/>
      <c r="B4832"/>
      <c r="C4832"/>
    </row>
    <row r="4833" spans="1:3" x14ac:dyDescent="0.2">
      <c r="A4833" s="24"/>
      <c r="B4833"/>
      <c r="C4833"/>
    </row>
    <row r="4834" spans="1:3" x14ac:dyDescent="0.2">
      <c r="A4834" s="24"/>
      <c r="B4834"/>
      <c r="C4834"/>
    </row>
    <row r="4835" spans="1:3" x14ac:dyDescent="0.2">
      <c r="A4835" s="24"/>
      <c r="B4835"/>
      <c r="C4835"/>
    </row>
    <row r="4836" spans="1:3" x14ac:dyDescent="0.2">
      <c r="A4836" s="24"/>
      <c r="B4836"/>
      <c r="C4836"/>
    </row>
    <row r="4837" spans="1:3" x14ac:dyDescent="0.2">
      <c r="A4837" s="24"/>
      <c r="B4837"/>
      <c r="C4837"/>
    </row>
    <row r="4838" spans="1:3" x14ac:dyDescent="0.2">
      <c r="A4838" s="24"/>
      <c r="B4838"/>
      <c r="C4838"/>
    </row>
    <row r="4839" spans="1:3" x14ac:dyDescent="0.2">
      <c r="A4839" s="24"/>
      <c r="B4839"/>
      <c r="C4839"/>
    </row>
    <row r="4840" spans="1:3" x14ac:dyDescent="0.2">
      <c r="A4840" s="24"/>
      <c r="B4840"/>
      <c r="C4840"/>
    </row>
    <row r="4841" spans="1:3" x14ac:dyDescent="0.2">
      <c r="A4841" s="24"/>
      <c r="B4841"/>
      <c r="C4841"/>
    </row>
    <row r="4842" spans="1:3" x14ac:dyDescent="0.2">
      <c r="A4842" s="24"/>
      <c r="B4842"/>
      <c r="C4842"/>
    </row>
    <row r="4843" spans="1:3" x14ac:dyDescent="0.2">
      <c r="A4843" s="24"/>
      <c r="B4843"/>
      <c r="C4843"/>
    </row>
    <row r="4844" spans="1:3" x14ac:dyDescent="0.2">
      <c r="A4844" s="24"/>
      <c r="B4844"/>
      <c r="C4844"/>
    </row>
    <row r="4845" spans="1:3" x14ac:dyDescent="0.2">
      <c r="A4845" s="24"/>
      <c r="B4845"/>
      <c r="C4845"/>
    </row>
    <row r="4846" spans="1:3" x14ac:dyDescent="0.2">
      <c r="A4846" s="24"/>
      <c r="B4846"/>
      <c r="C4846"/>
    </row>
    <row r="4847" spans="1:3" x14ac:dyDescent="0.2">
      <c r="A4847" s="24"/>
      <c r="B4847"/>
      <c r="C4847"/>
    </row>
    <row r="4848" spans="1:3" x14ac:dyDescent="0.2">
      <c r="A4848" s="24"/>
      <c r="B4848"/>
      <c r="C4848"/>
    </row>
    <row r="4849" spans="1:3" x14ac:dyDescent="0.2">
      <c r="A4849" s="24"/>
      <c r="B4849"/>
      <c r="C4849"/>
    </row>
    <row r="4850" spans="1:3" x14ac:dyDescent="0.2">
      <c r="A4850" s="24"/>
      <c r="B4850"/>
      <c r="C4850"/>
    </row>
    <row r="4851" spans="1:3" x14ac:dyDescent="0.2">
      <c r="A4851" s="24"/>
      <c r="B4851"/>
      <c r="C4851"/>
    </row>
    <row r="4852" spans="1:3" x14ac:dyDescent="0.2">
      <c r="A4852" s="24"/>
      <c r="B4852"/>
      <c r="C4852"/>
    </row>
    <row r="4853" spans="1:3" x14ac:dyDescent="0.2">
      <c r="A4853" s="24"/>
      <c r="B4853"/>
      <c r="C4853"/>
    </row>
    <row r="4854" spans="1:3" x14ac:dyDescent="0.2">
      <c r="A4854" s="24"/>
      <c r="B4854"/>
      <c r="C4854"/>
    </row>
    <row r="4855" spans="1:3" x14ac:dyDescent="0.2">
      <c r="A4855" s="24"/>
      <c r="B4855"/>
      <c r="C4855"/>
    </row>
    <row r="4856" spans="1:3" x14ac:dyDescent="0.2">
      <c r="A4856" s="24"/>
      <c r="B4856"/>
      <c r="C4856"/>
    </row>
    <row r="4857" spans="1:3" x14ac:dyDescent="0.2">
      <c r="A4857" s="24"/>
      <c r="B4857"/>
      <c r="C4857"/>
    </row>
    <row r="4858" spans="1:3" x14ac:dyDescent="0.2">
      <c r="A4858" s="24"/>
      <c r="B4858"/>
      <c r="C4858"/>
    </row>
    <row r="4859" spans="1:3" x14ac:dyDescent="0.2">
      <c r="A4859" s="24"/>
      <c r="B4859"/>
      <c r="C4859"/>
    </row>
    <row r="4860" spans="1:3" x14ac:dyDescent="0.2">
      <c r="A4860" s="24"/>
      <c r="B4860"/>
      <c r="C4860"/>
    </row>
    <row r="4861" spans="1:3" x14ac:dyDescent="0.2">
      <c r="A4861" s="24"/>
      <c r="B4861"/>
      <c r="C4861"/>
    </row>
    <row r="4862" spans="1:3" x14ac:dyDescent="0.2">
      <c r="A4862" s="24"/>
      <c r="B4862"/>
      <c r="C4862"/>
    </row>
    <row r="4863" spans="1:3" x14ac:dyDescent="0.2">
      <c r="A4863" s="24"/>
      <c r="B4863"/>
      <c r="C4863"/>
    </row>
    <row r="4864" spans="1:3" x14ac:dyDescent="0.2">
      <c r="A4864" s="24"/>
      <c r="B4864"/>
      <c r="C4864"/>
    </row>
    <row r="4865" spans="1:3" x14ac:dyDescent="0.2">
      <c r="A4865" s="24"/>
      <c r="B4865"/>
      <c r="C4865"/>
    </row>
    <row r="4866" spans="1:3" x14ac:dyDescent="0.2">
      <c r="A4866" s="24"/>
      <c r="B4866"/>
      <c r="C4866"/>
    </row>
    <row r="4867" spans="1:3" x14ac:dyDescent="0.2">
      <c r="A4867" s="24"/>
      <c r="B4867"/>
      <c r="C4867"/>
    </row>
    <row r="4868" spans="1:3" x14ac:dyDescent="0.2">
      <c r="A4868" s="24"/>
      <c r="B4868"/>
      <c r="C4868"/>
    </row>
    <row r="4869" spans="1:3" x14ac:dyDescent="0.2">
      <c r="A4869" s="24"/>
      <c r="B4869"/>
      <c r="C4869"/>
    </row>
    <row r="4870" spans="1:3" x14ac:dyDescent="0.2">
      <c r="A4870" s="24"/>
      <c r="B4870"/>
      <c r="C4870"/>
    </row>
    <row r="4871" spans="1:3" x14ac:dyDescent="0.2">
      <c r="A4871" s="24"/>
      <c r="B4871"/>
      <c r="C4871"/>
    </row>
    <row r="4872" spans="1:3" x14ac:dyDescent="0.2">
      <c r="A4872" s="24"/>
      <c r="B4872"/>
      <c r="C4872"/>
    </row>
    <row r="4873" spans="1:3" x14ac:dyDescent="0.2">
      <c r="A4873" s="24"/>
      <c r="B4873"/>
      <c r="C4873"/>
    </row>
    <row r="4874" spans="1:3" x14ac:dyDescent="0.2">
      <c r="A4874" s="24"/>
      <c r="B4874"/>
      <c r="C4874"/>
    </row>
    <row r="4875" spans="1:3" x14ac:dyDescent="0.2">
      <c r="A4875" s="24"/>
      <c r="B4875"/>
      <c r="C4875"/>
    </row>
    <row r="4876" spans="1:3" x14ac:dyDescent="0.2">
      <c r="A4876" s="24"/>
      <c r="B4876"/>
      <c r="C4876"/>
    </row>
    <row r="4877" spans="1:3" x14ac:dyDescent="0.2">
      <c r="A4877" s="24"/>
      <c r="B4877"/>
      <c r="C4877"/>
    </row>
    <row r="4878" spans="1:3" x14ac:dyDescent="0.2">
      <c r="A4878" s="24"/>
      <c r="B4878"/>
      <c r="C4878"/>
    </row>
    <row r="4879" spans="1:3" x14ac:dyDescent="0.2">
      <c r="A4879" s="24"/>
      <c r="B4879"/>
      <c r="C4879"/>
    </row>
    <row r="4880" spans="1:3" x14ac:dyDescent="0.2">
      <c r="A4880" s="24"/>
      <c r="B4880"/>
      <c r="C4880"/>
    </row>
    <row r="4881" spans="1:3" x14ac:dyDescent="0.2">
      <c r="A4881" s="24"/>
      <c r="B4881"/>
      <c r="C4881"/>
    </row>
    <row r="4882" spans="1:3" x14ac:dyDescent="0.2">
      <c r="A4882" s="24"/>
      <c r="B4882"/>
      <c r="C4882"/>
    </row>
    <row r="4883" spans="1:3" x14ac:dyDescent="0.2">
      <c r="A4883" s="24"/>
      <c r="B4883"/>
      <c r="C4883"/>
    </row>
    <row r="4884" spans="1:3" x14ac:dyDescent="0.2">
      <c r="A4884" s="24"/>
      <c r="B4884"/>
      <c r="C4884"/>
    </row>
    <row r="4885" spans="1:3" x14ac:dyDescent="0.2">
      <c r="A4885" s="24"/>
      <c r="B4885"/>
      <c r="C4885"/>
    </row>
    <row r="4886" spans="1:3" x14ac:dyDescent="0.2">
      <c r="A4886" s="24"/>
      <c r="B4886"/>
      <c r="C4886"/>
    </row>
    <row r="4887" spans="1:3" x14ac:dyDescent="0.2">
      <c r="A4887" s="24"/>
      <c r="B4887"/>
      <c r="C4887"/>
    </row>
    <row r="4888" spans="1:3" x14ac:dyDescent="0.2">
      <c r="A4888" s="24"/>
      <c r="B4888"/>
      <c r="C4888"/>
    </row>
    <row r="4889" spans="1:3" x14ac:dyDescent="0.2">
      <c r="A4889" s="24"/>
      <c r="B4889"/>
      <c r="C4889"/>
    </row>
    <row r="4890" spans="1:3" x14ac:dyDescent="0.2">
      <c r="A4890" s="24"/>
      <c r="B4890"/>
      <c r="C4890"/>
    </row>
    <row r="4891" spans="1:3" x14ac:dyDescent="0.2">
      <c r="A4891" s="24"/>
      <c r="B4891"/>
      <c r="C4891"/>
    </row>
    <row r="4892" spans="1:3" x14ac:dyDescent="0.2">
      <c r="A4892" s="24"/>
      <c r="B4892"/>
      <c r="C4892"/>
    </row>
    <row r="4893" spans="1:3" x14ac:dyDescent="0.2">
      <c r="A4893" s="24"/>
      <c r="B4893"/>
      <c r="C4893"/>
    </row>
    <row r="4894" spans="1:3" x14ac:dyDescent="0.2">
      <c r="A4894" s="24"/>
      <c r="B4894"/>
      <c r="C4894"/>
    </row>
    <row r="4895" spans="1:3" x14ac:dyDescent="0.2">
      <c r="A4895" s="24"/>
      <c r="B4895"/>
      <c r="C4895"/>
    </row>
    <row r="4896" spans="1:3" x14ac:dyDescent="0.2">
      <c r="A4896" s="24"/>
      <c r="B4896"/>
      <c r="C4896"/>
    </row>
    <row r="4897" spans="1:3" x14ac:dyDescent="0.2">
      <c r="A4897" s="24"/>
      <c r="B4897"/>
      <c r="C4897"/>
    </row>
    <row r="4898" spans="1:3" x14ac:dyDescent="0.2">
      <c r="A4898" s="24"/>
      <c r="B4898"/>
      <c r="C4898"/>
    </row>
    <row r="4899" spans="1:3" x14ac:dyDescent="0.2">
      <c r="A4899" s="24"/>
      <c r="B4899"/>
      <c r="C4899"/>
    </row>
    <row r="4900" spans="1:3" x14ac:dyDescent="0.2">
      <c r="A4900" s="24"/>
      <c r="B4900"/>
      <c r="C4900"/>
    </row>
    <row r="4901" spans="1:3" x14ac:dyDescent="0.2">
      <c r="A4901" s="24"/>
      <c r="B4901"/>
      <c r="C4901"/>
    </row>
    <row r="4902" spans="1:3" x14ac:dyDescent="0.2">
      <c r="A4902" s="24"/>
      <c r="B4902"/>
      <c r="C4902"/>
    </row>
    <row r="4903" spans="1:3" x14ac:dyDescent="0.2">
      <c r="A4903" s="24"/>
      <c r="B4903"/>
      <c r="C4903"/>
    </row>
    <row r="4904" spans="1:3" x14ac:dyDescent="0.2">
      <c r="A4904" s="24"/>
      <c r="B4904"/>
      <c r="C4904"/>
    </row>
    <row r="4905" spans="1:3" x14ac:dyDescent="0.2">
      <c r="A4905" s="24"/>
      <c r="B4905"/>
      <c r="C4905"/>
    </row>
    <row r="4906" spans="1:3" x14ac:dyDescent="0.2">
      <c r="A4906" s="24"/>
      <c r="B4906"/>
      <c r="C4906"/>
    </row>
    <row r="4907" spans="1:3" x14ac:dyDescent="0.2">
      <c r="A4907" s="24"/>
      <c r="B4907"/>
      <c r="C4907"/>
    </row>
    <row r="4908" spans="1:3" x14ac:dyDescent="0.2">
      <c r="A4908" s="24"/>
      <c r="B4908"/>
      <c r="C4908"/>
    </row>
    <row r="4909" spans="1:3" x14ac:dyDescent="0.2">
      <c r="A4909" s="24"/>
      <c r="B4909"/>
      <c r="C4909"/>
    </row>
    <row r="4910" spans="1:3" x14ac:dyDescent="0.2">
      <c r="A4910" s="24"/>
      <c r="B4910"/>
      <c r="C4910"/>
    </row>
    <row r="4911" spans="1:3" x14ac:dyDescent="0.2">
      <c r="A4911" s="24"/>
      <c r="B4911"/>
      <c r="C4911"/>
    </row>
    <row r="4912" spans="1:3" x14ac:dyDescent="0.2">
      <c r="A4912" s="24"/>
      <c r="B4912"/>
      <c r="C4912"/>
    </row>
    <row r="4913" spans="1:3" x14ac:dyDescent="0.2">
      <c r="A4913" s="24"/>
      <c r="B4913"/>
      <c r="C4913"/>
    </row>
    <row r="4914" spans="1:3" x14ac:dyDescent="0.2">
      <c r="A4914" s="24"/>
      <c r="B4914"/>
      <c r="C4914"/>
    </row>
    <row r="4915" spans="1:3" x14ac:dyDescent="0.2">
      <c r="A4915" s="24"/>
      <c r="B4915"/>
      <c r="C4915"/>
    </row>
    <row r="4916" spans="1:3" x14ac:dyDescent="0.2">
      <c r="A4916" s="24"/>
      <c r="B4916"/>
      <c r="C4916"/>
    </row>
    <row r="4917" spans="1:3" x14ac:dyDescent="0.2">
      <c r="A4917" s="24"/>
      <c r="B4917"/>
      <c r="C4917"/>
    </row>
    <row r="4918" spans="1:3" x14ac:dyDescent="0.2">
      <c r="A4918" s="24"/>
      <c r="B4918"/>
      <c r="C4918"/>
    </row>
    <row r="4919" spans="1:3" x14ac:dyDescent="0.2">
      <c r="A4919" s="24"/>
      <c r="B4919"/>
      <c r="C4919"/>
    </row>
    <row r="4920" spans="1:3" x14ac:dyDescent="0.2">
      <c r="A4920" s="24"/>
      <c r="B4920"/>
      <c r="C4920"/>
    </row>
    <row r="4921" spans="1:3" x14ac:dyDescent="0.2">
      <c r="A4921" s="24"/>
      <c r="B4921"/>
      <c r="C4921"/>
    </row>
    <row r="4922" spans="1:3" x14ac:dyDescent="0.2">
      <c r="A4922" s="24"/>
      <c r="B4922"/>
      <c r="C4922"/>
    </row>
    <row r="4923" spans="1:3" x14ac:dyDescent="0.2">
      <c r="A4923" s="24"/>
      <c r="B4923"/>
      <c r="C4923"/>
    </row>
    <row r="4924" spans="1:3" x14ac:dyDescent="0.2">
      <c r="A4924" s="24"/>
      <c r="B4924"/>
      <c r="C4924"/>
    </row>
    <row r="4925" spans="1:3" x14ac:dyDescent="0.2">
      <c r="A4925" s="24"/>
      <c r="B4925"/>
      <c r="C4925"/>
    </row>
    <row r="4926" spans="1:3" x14ac:dyDescent="0.2">
      <c r="A4926" s="24"/>
      <c r="B4926"/>
      <c r="C4926"/>
    </row>
    <row r="4927" spans="1:3" x14ac:dyDescent="0.2">
      <c r="A4927" s="24"/>
      <c r="B4927"/>
      <c r="C4927"/>
    </row>
    <row r="4928" spans="1:3" x14ac:dyDescent="0.2">
      <c r="A4928" s="24"/>
      <c r="B4928"/>
      <c r="C4928"/>
    </row>
    <row r="4929" spans="1:3" x14ac:dyDescent="0.2">
      <c r="A4929" s="24"/>
      <c r="B4929"/>
      <c r="C4929"/>
    </row>
    <row r="4930" spans="1:3" x14ac:dyDescent="0.2">
      <c r="A4930" s="24"/>
      <c r="B4930"/>
      <c r="C4930"/>
    </row>
    <row r="4931" spans="1:3" x14ac:dyDescent="0.2">
      <c r="A4931" s="24"/>
      <c r="B4931"/>
      <c r="C4931"/>
    </row>
    <row r="4932" spans="1:3" x14ac:dyDescent="0.2">
      <c r="A4932" s="24"/>
      <c r="B4932"/>
      <c r="C4932"/>
    </row>
    <row r="4933" spans="1:3" x14ac:dyDescent="0.2">
      <c r="A4933" s="24"/>
      <c r="B4933"/>
      <c r="C4933"/>
    </row>
    <row r="4934" spans="1:3" x14ac:dyDescent="0.2">
      <c r="A4934" s="24"/>
      <c r="B4934"/>
      <c r="C4934"/>
    </row>
    <row r="4935" spans="1:3" x14ac:dyDescent="0.2">
      <c r="A4935" s="24"/>
      <c r="B4935"/>
      <c r="C4935"/>
    </row>
    <row r="4936" spans="1:3" x14ac:dyDescent="0.2">
      <c r="A4936" s="24"/>
      <c r="B4936"/>
      <c r="C4936"/>
    </row>
    <row r="4937" spans="1:3" x14ac:dyDescent="0.2">
      <c r="A4937" s="24"/>
      <c r="B4937"/>
      <c r="C4937"/>
    </row>
    <row r="4938" spans="1:3" x14ac:dyDescent="0.2">
      <c r="A4938" s="24"/>
      <c r="B4938"/>
      <c r="C4938"/>
    </row>
    <row r="4939" spans="1:3" x14ac:dyDescent="0.2">
      <c r="A4939" s="24"/>
      <c r="B4939"/>
      <c r="C4939"/>
    </row>
    <row r="4940" spans="1:3" x14ac:dyDescent="0.2">
      <c r="A4940" s="24"/>
      <c r="B4940"/>
      <c r="C4940"/>
    </row>
    <row r="4941" spans="1:3" x14ac:dyDescent="0.2">
      <c r="A4941" s="24"/>
      <c r="B4941"/>
      <c r="C4941"/>
    </row>
    <row r="4942" spans="1:3" x14ac:dyDescent="0.2">
      <c r="A4942" s="24"/>
      <c r="B4942"/>
      <c r="C4942"/>
    </row>
    <row r="4943" spans="1:3" x14ac:dyDescent="0.2">
      <c r="A4943" s="24"/>
      <c r="B4943"/>
      <c r="C4943"/>
    </row>
    <row r="4944" spans="1:3" x14ac:dyDescent="0.2">
      <c r="A4944" s="24"/>
      <c r="B4944"/>
      <c r="C4944"/>
    </row>
    <row r="4945" spans="1:3" x14ac:dyDescent="0.2">
      <c r="A4945" s="24"/>
      <c r="B4945"/>
      <c r="C4945"/>
    </row>
    <row r="4946" spans="1:3" x14ac:dyDescent="0.2">
      <c r="A4946" s="24"/>
      <c r="B4946"/>
      <c r="C4946"/>
    </row>
    <row r="4947" spans="1:3" x14ac:dyDescent="0.2">
      <c r="A4947" s="24"/>
      <c r="B4947"/>
      <c r="C4947"/>
    </row>
    <row r="4948" spans="1:3" x14ac:dyDescent="0.2">
      <c r="A4948" s="24"/>
      <c r="B4948"/>
      <c r="C4948"/>
    </row>
    <row r="4949" spans="1:3" x14ac:dyDescent="0.2">
      <c r="A4949" s="24"/>
      <c r="B4949"/>
      <c r="C4949"/>
    </row>
    <row r="4950" spans="1:3" x14ac:dyDescent="0.2">
      <c r="A4950" s="24"/>
      <c r="B4950"/>
      <c r="C4950"/>
    </row>
    <row r="4951" spans="1:3" x14ac:dyDescent="0.2">
      <c r="A4951" s="24"/>
      <c r="B4951"/>
      <c r="C4951"/>
    </row>
    <row r="4952" spans="1:3" x14ac:dyDescent="0.2">
      <c r="A4952" s="24"/>
      <c r="B4952"/>
      <c r="C4952"/>
    </row>
    <row r="4953" spans="1:3" x14ac:dyDescent="0.2">
      <c r="A4953" s="24"/>
      <c r="B4953"/>
      <c r="C4953"/>
    </row>
    <row r="4954" spans="1:3" x14ac:dyDescent="0.2">
      <c r="A4954" s="24"/>
      <c r="B4954"/>
      <c r="C4954"/>
    </row>
    <row r="4955" spans="1:3" x14ac:dyDescent="0.2">
      <c r="A4955" s="24"/>
      <c r="B4955"/>
      <c r="C4955"/>
    </row>
    <row r="4956" spans="1:3" x14ac:dyDescent="0.2">
      <c r="A4956" s="24"/>
      <c r="B4956"/>
      <c r="C4956"/>
    </row>
    <row r="4957" spans="1:3" x14ac:dyDescent="0.2">
      <c r="A4957" s="24"/>
      <c r="B4957"/>
      <c r="C4957"/>
    </row>
    <row r="4958" spans="1:3" x14ac:dyDescent="0.2">
      <c r="A4958" s="24"/>
      <c r="B4958"/>
      <c r="C4958"/>
    </row>
    <row r="4959" spans="1:3" x14ac:dyDescent="0.2">
      <c r="A4959" s="24"/>
      <c r="B4959"/>
      <c r="C4959"/>
    </row>
    <row r="4960" spans="1:3" x14ac:dyDescent="0.2">
      <c r="A4960" s="24"/>
      <c r="B4960"/>
      <c r="C4960"/>
    </row>
    <row r="4961" spans="1:3" x14ac:dyDescent="0.2">
      <c r="A4961" s="24"/>
      <c r="B4961"/>
      <c r="C4961"/>
    </row>
    <row r="4962" spans="1:3" x14ac:dyDescent="0.2">
      <c r="A4962" s="24"/>
      <c r="B4962"/>
      <c r="C4962"/>
    </row>
    <row r="4963" spans="1:3" x14ac:dyDescent="0.2">
      <c r="A4963" s="24"/>
      <c r="B4963"/>
      <c r="C4963"/>
    </row>
    <row r="4964" spans="1:3" x14ac:dyDescent="0.2">
      <c r="A4964" s="24"/>
      <c r="B4964"/>
      <c r="C4964"/>
    </row>
    <row r="4965" spans="1:3" x14ac:dyDescent="0.2">
      <c r="A4965" s="24"/>
      <c r="B4965"/>
      <c r="C4965"/>
    </row>
    <row r="4966" spans="1:3" x14ac:dyDescent="0.2">
      <c r="A4966" s="24"/>
      <c r="B4966"/>
      <c r="C4966"/>
    </row>
    <row r="4967" spans="1:3" x14ac:dyDescent="0.2">
      <c r="A4967" s="24"/>
      <c r="B4967"/>
      <c r="C4967"/>
    </row>
    <row r="4968" spans="1:3" x14ac:dyDescent="0.2">
      <c r="A4968" s="24"/>
      <c r="B4968"/>
      <c r="C4968"/>
    </row>
    <row r="4969" spans="1:3" x14ac:dyDescent="0.2">
      <c r="A4969" s="24"/>
      <c r="B4969"/>
      <c r="C4969"/>
    </row>
    <row r="4970" spans="1:3" x14ac:dyDescent="0.2">
      <c r="A4970" s="24"/>
      <c r="B4970"/>
      <c r="C4970"/>
    </row>
    <row r="4971" spans="1:3" x14ac:dyDescent="0.2">
      <c r="A4971" s="24"/>
      <c r="B4971"/>
      <c r="C4971"/>
    </row>
    <row r="4972" spans="1:3" x14ac:dyDescent="0.2">
      <c r="A4972" s="24"/>
      <c r="B4972"/>
      <c r="C4972"/>
    </row>
    <row r="4973" spans="1:3" x14ac:dyDescent="0.2">
      <c r="A4973" s="24"/>
      <c r="B4973"/>
      <c r="C4973"/>
    </row>
    <row r="4974" spans="1:3" x14ac:dyDescent="0.2">
      <c r="A4974" s="24"/>
      <c r="B4974"/>
      <c r="C4974"/>
    </row>
    <row r="4975" spans="1:3" x14ac:dyDescent="0.2">
      <c r="A4975" s="24"/>
      <c r="B4975"/>
      <c r="C4975"/>
    </row>
    <row r="4976" spans="1:3" x14ac:dyDescent="0.2">
      <c r="A4976" s="24"/>
      <c r="B4976"/>
      <c r="C4976"/>
    </row>
    <row r="4977" spans="1:3" x14ac:dyDescent="0.2">
      <c r="A4977" s="24"/>
      <c r="B4977"/>
      <c r="C4977"/>
    </row>
    <row r="4978" spans="1:3" x14ac:dyDescent="0.2">
      <c r="A4978" s="24"/>
      <c r="B4978"/>
      <c r="C4978"/>
    </row>
    <row r="4979" spans="1:3" x14ac:dyDescent="0.2">
      <c r="A4979" s="24"/>
      <c r="B4979"/>
      <c r="C4979"/>
    </row>
    <row r="4980" spans="1:3" x14ac:dyDescent="0.2">
      <c r="A4980" s="24"/>
      <c r="B4980"/>
      <c r="C4980"/>
    </row>
    <row r="4981" spans="1:3" x14ac:dyDescent="0.2">
      <c r="A4981" s="24"/>
      <c r="B4981"/>
      <c r="C4981"/>
    </row>
    <row r="4982" spans="1:3" x14ac:dyDescent="0.2">
      <c r="A4982" s="24"/>
      <c r="B4982"/>
      <c r="C4982"/>
    </row>
    <row r="4983" spans="1:3" x14ac:dyDescent="0.2">
      <c r="A4983" s="24"/>
      <c r="B4983"/>
      <c r="C4983"/>
    </row>
    <row r="4984" spans="1:3" x14ac:dyDescent="0.2">
      <c r="A4984" s="24"/>
      <c r="B4984"/>
      <c r="C4984"/>
    </row>
    <row r="4985" spans="1:3" x14ac:dyDescent="0.2">
      <c r="A4985" s="24"/>
      <c r="B4985"/>
      <c r="C4985"/>
    </row>
    <row r="4986" spans="1:3" x14ac:dyDescent="0.2">
      <c r="A4986" s="24"/>
      <c r="B4986"/>
      <c r="C4986"/>
    </row>
    <row r="4987" spans="1:3" x14ac:dyDescent="0.2">
      <c r="A4987" s="24"/>
      <c r="B4987"/>
      <c r="C4987"/>
    </row>
    <row r="4988" spans="1:3" x14ac:dyDescent="0.2">
      <c r="A4988" s="24"/>
      <c r="B4988"/>
      <c r="C4988"/>
    </row>
    <row r="4989" spans="1:3" x14ac:dyDescent="0.2">
      <c r="A4989" s="24"/>
      <c r="B4989"/>
      <c r="C4989"/>
    </row>
    <row r="4990" spans="1:3" x14ac:dyDescent="0.2">
      <c r="A4990" s="24"/>
      <c r="B4990"/>
      <c r="C4990"/>
    </row>
    <row r="4991" spans="1:3" x14ac:dyDescent="0.2">
      <c r="A4991" s="24"/>
      <c r="B4991"/>
      <c r="C4991"/>
    </row>
    <row r="4992" spans="1:3" x14ac:dyDescent="0.2">
      <c r="A4992" s="24"/>
      <c r="B4992"/>
      <c r="C4992"/>
    </row>
    <row r="4993" spans="1:3" x14ac:dyDescent="0.2">
      <c r="A4993" s="24"/>
      <c r="B4993"/>
      <c r="C4993"/>
    </row>
    <row r="4994" spans="1:3" x14ac:dyDescent="0.2">
      <c r="A4994" s="24"/>
      <c r="B4994"/>
      <c r="C4994"/>
    </row>
    <row r="4995" spans="1:3" x14ac:dyDescent="0.2">
      <c r="A4995" s="24"/>
      <c r="B4995"/>
      <c r="C4995"/>
    </row>
    <row r="4996" spans="1:3" x14ac:dyDescent="0.2">
      <c r="A4996" s="24"/>
      <c r="B4996"/>
      <c r="C4996"/>
    </row>
    <row r="4997" spans="1:3" x14ac:dyDescent="0.2">
      <c r="A4997" s="24"/>
      <c r="B4997"/>
      <c r="C4997"/>
    </row>
    <row r="4998" spans="1:3" x14ac:dyDescent="0.2">
      <c r="A4998" s="24"/>
      <c r="B4998"/>
      <c r="C4998"/>
    </row>
    <row r="4999" spans="1:3" x14ac:dyDescent="0.2">
      <c r="A4999" s="24"/>
      <c r="B4999"/>
      <c r="C4999"/>
    </row>
    <row r="5000" spans="1:3" x14ac:dyDescent="0.2">
      <c r="A5000" s="24"/>
      <c r="B5000"/>
      <c r="C5000"/>
    </row>
    <row r="5001" spans="1:3" x14ac:dyDescent="0.2">
      <c r="A5001" s="24"/>
      <c r="B5001"/>
      <c r="C5001"/>
    </row>
    <row r="5002" spans="1:3" x14ac:dyDescent="0.2">
      <c r="A5002" s="24"/>
      <c r="B5002"/>
      <c r="C5002"/>
    </row>
    <row r="5003" spans="1:3" x14ac:dyDescent="0.2">
      <c r="A5003" s="24"/>
      <c r="B5003"/>
      <c r="C5003"/>
    </row>
    <row r="5004" spans="1:3" x14ac:dyDescent="0.2">
      <c r="A5004" s="24"/>
      <c r="B5004"/>
      <c r="C5004"/>
    </row>
    <row r="5005" spans="1:3" x14ac:dyDescent="0.2">
      <c r="A5005" s="24"/>
      <c r="B5005"/>
      <c r="C5005"/>
    </row>
    <row r="5006" spans="1:3" x14ac:dyDescent="0.2">
      <c r="A5006" s="24"/>
      <c r="B5006"/>
      <c r="C5006"/>
    </row>
    <row r="5007" spans="1:3" x14ac:dyDescent="0.2">
      <c r="A5007" s="24"/>
      <c r="B5007"/>
      <c r="C5007"/>
    </row>
    <row r="5008" spans="1:3" x14ac:dyDescent="0.2">
      <c r="A5008" s="24"/>
      <c r="B5008"/>
      <c r="C5008"/>
    </row>
    <row r="5009" spans="1:3" x14ac:dyDescent="0.2">
      <c r="A5009" s="24"/>
      <c r="B5009"/>
      <c r="C5009"/>
    </row>
    <row r="5010" spans="1:3" x14ac:dyDescent="0.2">
      <c r="A5010" s="24"/>
      <c r="B5010"/>
      <c r="C5010"/>
    </row>
    <row r="5011" spans="1:3" x14ac:dyDescent="0.2">
      <c r="A5011" s="24"/>
      <c r="B5011"/>
      <c r="C5011"/>
    </row>
    <row r="5012" spans="1:3" x14ac:dyDescent="0.2">
      <c r="A5012" s="24"/>
      <c r="B5012"/>
      <c r="C5012"/>
    </row>
    <row r="5013" spans="1:3" x14ac:dyDescent="0.2">
      <c r="A5013" s="24"/>
      <c r="B5013"/>
      <c r="C5013"/>
    </row>
    <row r="5014" spans="1:3" x14ac:dyDescent="0.2">
      <c r="A5014" s="24"/>
      <c r="B5014"/>
      <c r="C5014"/>
    </row>
    <row r="5015" spans="1:3" x14ac:dyDescent="0.2">
      <c r="A5015" s="24"/>
      <c r="B5015"/>
      <c r="C5015"/>
    </row>
    <row r="5016" spans="1:3" x14ac:dyDescent="0.2">
      <c r="A5016" s="24"/>
      <c r="B5016"/>
      <c r="C5016"/>
    </row>
    <row r="5017" spans="1:3" x14ac:dyDescent="0.2">
      <c r="A5017" s="24"/>
      <c r="B5017"/>
      <c r="C5017"/>
    </row>
    <row r="5018" spans="1:3" x14ac:dyDescent="0.2">
      <c r="A5018" s="24"/>
      <c r="B5018"/>
      <c r="C5018"/>
    </row>
    <row r="5019" spans="1:3" x14ac:dyDescent="0.2">
      <c r="A5019" s="24"/>
      <c r="B5019"/>
      <c r="C5019"/>
    </row>
    <row r="5020" spans="1:3" x14ac:dyDescent="0.2">
      <c r="A5020" s="24"/>
      <c r="B5020"/>
      <c r="C5020"/>
    </row>
    <row r="5021" spans="1:3" x14ac:dyDescent="0.2">
      <c r="A5021" s="24"/>
      <c r="B5021"/>
      <c r="C5021"/>
    </row>
    <row r="5022" spans="1:3" x14ac:dyDescent="0.2">
      <c r="A5022" s="24"/>
      <c r="B5022"/>
      <c r="C5022"/>
    </row>
    <row r="5023" spans="1:3" x14ac:dyDescent="0.2">
      <c r="A5023" s="24"/>
      <c r="B5023"/>
      <c r="C5023"/>
    </row>
    <row r="5024" spans="1:3" x14ac:dyDescent="0.2">
      <c r="A5024" s="24"/>
      <c r="B5024"/>
      <c r="C5024"/>
    </row>
    <row r="5025" spans="1:3" x14ac:dyDescent="0.2">
      <c r="A5025" s="24"/>
      <c r="B5025"/>
      <c r="C5025"/>
    </row>
    <row r="5026" spans="1:3" x14ac:dyDescent="0.2">
      <c r="A5026" s="24"/>
      <c r="B5026"/>
      <c r="C5026"/>
    </row>
    <row r="5027" spans="1:3" x14ac:dyDescent="0.2">
      <c r="A5027" s="24"/>
      <c r="B5027"/>
      <c r="C5027"/>
    </row>
    <row r="5028" spans="1:3" x14ac:dyDescent="0.2">
      <c r="A5028" s="24"/>
      <c r="B5028"/>
      <c r="C5028"/>
    </row>
    <row r="5029" spans="1:3" x14ac:dyDescent="0.2">
      <c r="A5029" s="24"/>
      <c r="B5029"/>
      <c r="C5029"/>
    </row>
    <row r="5030" spans="1:3" x14ac:dyDescent="0.2">
      <c r="A5030" s="24"/>
      <c r="B5030"/>
      <c r="C5030"/>
    </row>
    <row r="5031" spans="1:3" x14ac:dyDescent="0.2">
      <c r="A5031" s="24"/>
      <c r="B5031"/>
      <c r="C5031"/>
    </row>
    <row r="5032" spans="1:3" x14ac:dyDescent="0.2">
      <c r="A5032" s="24"/>
      <c r="B5032"/>
      <c r="C5032"/>
    </row>
    <row r="5033" spans="1:3" x14ac:dyDescent="0.2">
      <c r="A5033" s="24"/>
      <c r="B5033"/>
      <c r="C5033"/>
    </row>
    <row r="5034" spans="1:3" x14ac:dyDescent="0.2">
      <c r="A5034" s="24"/>
      <c r="B5034"/>
      <c r="C5034"/>
    </row>
    <row r="5035" spans="1:3" x14ac:dyDescent="0.2">
      <c r="A5035" s="24"/>
      <c r="B5035"/>
      <c r="C5035"/>
    </row>
    <row r="5036" spans="1:3" x14ac:dyDescent="0.2">
      <c r="A5036" s="24"/>
      <c r="B5036"/>
      <c r="C5036"/>
    </row>
    <row r="5037" spans="1:3" x14ac:dyDescent="0.2">
      <c r="A5037" s="24"/>
      <c r="B5037"/>
      <c r="C5037"/>
    </row>
    <row r="5038" spans="1:3" x14ac:dyDescent="0.2">
      <c r="A5038" s="24"/>
      <c r="B5038"/>
      <c r="C5038"/>
    </row>
    <row r="5039" spans="1:3" x14ac:dyDescent="0.2">
      <c r="A5039" s="24"/>
      <c r="B5039"/>
      <c r="C5039"/>
    </row>
    <row r="5040" spans="1:3" x14ac:dyDescent="0.2">
      <c r="A5040" s="24"/>
      <c r="B5040"/>
      <c r="C5040"/>
    </row>
    <row r="5041" spans="1:3" x14ac:dyDescent="0.2">
      <c r="A5041" s="24"/>
      <c r="B5041"/>
      <c r="C5041"/>
    </row>
    <row r="5042" spans="1:3" x14ac:dyDescent="0.2">
      <c r="A5042" s="24"/>
      <c r="B5042"/>
      <c r="C5042"/>
    </row>
    <row r="5043" spans="1:3" x14ac:dyDescent="0.2">
      <c r="A5043" s="24"/>
      <c r="B5043"/>
      <c r="C5043"/>
    </row>
    <row r="5044" spans="1:3" x14ac:dyDescent="0.2">
      <c r="A5044" s="24"/>
      <c r="B5044"/>
      <c r="C5044"/>
    </row>
    <row r="5045" spans="1:3" x14ac:dyDescent="0.2">
      <c r="A5045" s="24"/>
      <c r="B5045"/>
      <c r="C5045"/>
    </row>
    <row r="5046" spans="1:3" x14ac:dyDescent="0.2">
      <c r="A5046" s="24"/>
      <c r="B5046"/>
      <c r="C5046"/>
    </row>
    <row r="5047" spans="1:3" x14ac:dyDescent="0.2">
      <c r="A5047" s="24"/>
      <c r="B5047"/>
      <c r="C5047"/>
    </row>
    <row r="5048" spans="1:3" x14ac:dyDescent="0.2">
      <c r="A5048" s="24"/>
      <c r="B5048"/>
      <c r="C5048"/>
    </row>
    <row r="5049" spans="1:3" x14ac:dyDescent="0.2">
      <c r="A5049" s="24"/>
      <c r="B5049"/>
      <c r="C5049"/>
    </row>
    <row r="5050" spans="1:3" x14ac:dyDescent="0.2">
      <c r="A5050" s="24"/>
      <c r="B5050"/>
      <c r="C5050"/>
    </row>
    <row r="5051" spans="1:3" x14ac:dyDescent="0.2">
      <c r="A5051" s="24"/>
      <c r="B5051"/>
      <c r="C5051"/>
    </row>
    <row r="5052" spans="1:3" x14ac:dyDescent="0.2">
      <c r="A5052" s="24"/>
      <c r="B5052"/>
      <c r="C5052"/>
    </row>
    <row r="5053" spans="1:3" x14ac:dyDescent="0.2">
      <c r="A5053" s="24"/>
      <c r="B5053"/>
      <c r="C5053"/>
    </row>
    <row r="5054" spans="1:3" x14ac:dyDescent="0.2">
      <c r="A5054" s="24"/>
      <c r="B5054"/>
      <c r="C5054"/>
    </row>
    <row r="5055" spans="1:3" x14ac:dyDescent="0.2">
      <c r="A5055" s="24"/>
      <c r="B5055"/>
      <c r="C5055"/>
    </row>
    <row r="5056" spans="1:3" x14ac:dyDescent="0.2">
      <c r="A5056" s="24"/>
      <c r="B5056"/>
      <c r="C5056"/>
    </row>
    <row r="5057" spans="1:3" x14ac:dyDescent="0.2">
      <c r="A5057" s="24"/>
      <c r="B5057"/>
      <c r="C5057"/>
    </row>
    <row r="5058" spans="1:3" x14ac:dyDescent="0.2">
      <c r="A5058" s="24"/>
      <c r="B5058"/>
      <c r="C5058"/>
    </row>
    <row r="5059" spans="1:3" x14ac:dyDescent="0.2">
      <c r="A5059" s="24"/>
      <c r="B5059"/>
      <c r="C5059"/>
    </row>
    <row r="5060" spans="1:3" x14ac:dyDescent="0.2">
      <c r="A5060" s="24"/>
      <c r="B5060"/>
      <c r="C5060"/>
    </row>
    <row r="5061" spans="1:3" x14ac:dyDescent="0.2">
      <c r="A5061" s="24"/>
      <c r="B5061"/>
      <c r="C5061"/>
    </row>
    <row r="5062" spans="1:3" x14ac:dyDescent="0.2">
      <c r="A5062" s="24"/>
      <c r="B5062"/>
      <c r="C5062"/>
    </row>
    <row r="5063" spans="1:3" x14ac:dyDescent="0.2">
      <c r="A5063" s="24"/>
      <c r="B5063"/>
      <c r="C5063"/>
    </row>
    <row r="5064" spans="1:3" x14ac:dyDescent="0.2">
      <c r="A5064" s="24"/>
      <c r="B5064"/>
      <c r="C5064"/>
    </row>
    <row r="5065" spans="1:3" x14ac:dyDescent="0.2">
      <c r="A5065" s="24"/>
      <c r="B5065"/>
      <c r="C5065"/>
    </row>
    <row r="5066" spans="1:3" x14ac:dyDescent="0.2">
      <c r="A5066" s="24"/>
      <c r="B5066"/>
      <c r="C5066"/>
    </row>
    <row r="5067" spans="1:3" x14ac:dyDescent="0.2">
      <c r="A5067" s="24"/>
      <c r="B5067"/>
      <c r="C5067"/>
    </row>
    <row r="5068" spans="1:3" x14ac:dyDescent="0.2">
      <c r="A5068" s="24"/>
      <c r="B5068"/>
      <c r="C5068"/>
    </row>
    <row r="5069" spans="1:3" x14ac:dyDescent="0.2">
      <c r="A5069" s="24"/>
      <c r="B5069"/>
      <c r="C5069"/>
    </row>
    <row r="5070" spans="1:3" x14ac:dyDescent="0.2">
      <c r="A5070" s="24"/>
      <c r="B5070"/>
      <c r="C5070"/>
    </row>
    <row r="5071" spans="1:3" x14ac:dyDescent="0.2">
      <c r="A5071" s="24"/>
      <c r="B5071"/>
      <c r="C5071"/>
    </row>
    <row r="5072" spans="1:3" x14ac:dyDescent="0.2">
      <c r="A5072" s="24"/>
      <c r="B5072"/>
      <c r="C5072"/>
    </row>
    <row r="5073" spans="1:3" x14ac:dyDescent="0.2">
      <c r="A5073" s="24"/>
      <c r="B5073"/>
      <c r="C5073"/>
    </row>
    <row r="5074" spans="1:3" x14ac:dyDescent="0.2">
      <c r="A5074" s="24"/>
      <c r="B5074"/>
      <c r="C5074"/>
    </row>
    <row r="5075" spans="1:3" x14ac:dyDescent="0.2">
      <c r="A5075" s="24"/>
      <c r="B5075"/>
      <c r="C5075"/>
    </row>
    <row r="5076" spans="1:3" x14ac:dyDescent="0.2">
      <c r="A5076" s="24"/>
      <c r="B5076"/>
      <c r="C5076"/>
    </row>
    <row r="5077" spans="1:3" x14ac:dyDescent="0.2">
      <c r="A5077" s="24"/>
      <c r="B5077"/>
      <c r="C5077"/>
    </row>
    <row r="5078" spans="1:3" x14ac:dyDescent="0.2">
      <c r="A5078" s="24"/>
      <c r="B5078"/>
      <c r="C5078"/>
    </row>
    <row r="5079" spans="1:3" x14ac:dyDescent="0.2">
      <c r="A5079" s="24"/>
      <c r="B5079"/>
      <c r="C5079"/>
    </row>
    <row r="5080" spans="1:3" x14ac:dyDescent="0.2">
      <c r="A5080" s="24"/>
      <c r="B5080"/>
      <c r="C5080"/>
    </row>
    <row r="5081" spans="1:3" x14ac:dyDescent="0.2">
      <c r="A5081" s="24"/>
      <c r="B5081"/>
      <c r="C5081"/>
    </row>
    <row r="5082" spans="1:3" x14ac:dyDescent="0.2">
      <c r="A5082" s="24"/>
      <c r="B5082"/>
      <c r="C5082"/>
    </row>
    <row r="5083" spans="1:3" x14ac:dyDescent="0.2">
      <c r="A5083" s="24"/>
      <c r="B5083"/>
      <c r="C5083"/>
    </row>
    <row r="5084" spans="1:3" x14ac:dyDescent="0.2">
      <c r="A5084" s="24"/>
      <c r="B5084"/>
      <c r="C5084"/>
    </row>
    <row r="5085" spans="1:3" x14ac:dyDescent="0.2">
      <c r="A5085" s="24"/>
      <c r="B5085"/>
      <c r="C5085"/>
    </row>
    <row r="5086" spans="1:3" x14ac:dyDescent="0.2">
      <c r="A5086" s="24"/>
      <c r="B5086"/>
      <c r="C5086"/>
    </row>
    <row r="5087" spans="1:3" x14ac:dyDescent="0.2">
      <c r="A5087" s="24"/>
      <c r="B5087"/>
      <c r="C5087"/>
    </row>
    <row r="5088" spans="1:3" x14ac:dyDescent="0.2">
      <c r="A5088" s="24"/>
      <c r="B5088"/>
      <c r="C5088"/>
    </row>
    <row r="5089" spans="1:3" x14ac:dyDescent="0.2">
      <c r="A5089" s="24"/>
      <c r="B5089"/>
      <c r="C5089"/>
    </row>
    <row r="5090" spans="1:3" x14ac:dyDescent="0.2">
      <c r="A5090" s="24"/>
      <c r="B5090"/>
      <c r="C5090"/>
    </row>
    <row r="5091" spans="1:3" x14ac:dyDescent="0.2">
      <c r="A5091" s="24"/>
      <c r="B5091"/>
      <c r="C5091"/>
    </row>
    <row r="5092" spans="1:3" x14ac:dyDescent="0.2">
      <c r="A5092" s="24"/>
      <c r="B5092"/>
      <c r="C5092"/>
    </row>
    <row r="5093" spans="1:3" x14ac:dyDescent="0.2">
      <c r="A5093" s="24"/>
      <c r="B5093"/>
      <c r="C5093"/>
    </row>
    <row r="5094" spans="1:3" x14ac:dyDescent="0.2">
      <c r="A5094" s="24"/>
      <c r="B5094"/>
      <c r="C5094"/>
    </row>
    <row r="5095" spans="1:3" x14ac:dyDescent="0.2">
      <c r="A5095" s="24"/>
      <c r="B5095"/>
      <c r="C5095"/>
    </row>
    <row r="5096" spans="1:3" x14ac:dyDescent="0.2">
      <c r="A5096" s="24"/>
      <c r="B5096"/>
      <c r="C5096"/>
    </row>
    <row r="5097" spans="1:3" x14ac:dyDescent="0.2">
      <c r="A5097" s="24"/>
      <c r="B5097"/>
      <c r="C5097"/>
    </row>
    <row r="5098" spans="1:3" x14ac:dyDescent="0.2">
      <c r="A5098" s="24"/>
      <c r="B5098"/>
      <c r="C5098"/>
    </row>
    <row r="5099" spans="1:3" x14ac:dyDescent="0.2">
      <c r="A5099" s="24"/>
      <c r="B5099"/>
      <c r="C5099"/>
    </row>
    <row r="5100" spans="1:3" x14ac:dyDescent="0.2">
      <c r="A5100" s="24"/>
      <c r="B5100"/>
      <c r="C5100"/>
    </row>
    <row r="5101" spans="1:3" x14ac:dyDescent="0.2">
      <c r="A5101" s="24"/>
      <c r="B5101"/>
      <c r="C5101"/>
    </row>
    <row r="5102" spans="1:3" x14ac:dyDescent="0.2">
      <c r="A5102" s="24"/>
      <c r="B5102"/>
      <c r="C5102"/>
    </row>
    <row r="5103" spans="1:3" x14ac:dyDescent="0.2">
      <c r="A5103" s="24"/>
      <c r="B5103"/>
      <c r="C5103"/>
    </row>
    <row r="5104" spans="1:3" x14ac:dyDescent="0.2">
      <c r="A5104" s="24"/>
      <c r="B5104"/>
      <c r="C5104"/>
    </row>
    <row r="5105" spans="1:3" x14ac:dyDescent="0.2">
      <c r="A5105" s="24"/>
      <c r="B5105"/>
      <c r="C5105"/>
    </row>
    <row r="5106" spans="1:3" x14ac:dyDescent="0.2">
      <c r="A5106" s="24"/>
      <c r="B5106"/>
      <c r="C5106"/>
    </row>
    <row r="5107" spans="1:3" x14ac:dyDescent="0.2">
      <c r="A5107" s="24"/>
      <c r="B5107"/>
      <c r="C5107"/>
    </row>
    <row r="5108" spans="1:3" x14ac:dyDescent="0.2">
      <c r="A5108" s="24"/>
      <c r="B5108"/>
      <c r="C5108"/>
    </row>
    <row r="5109" spans="1:3" x14ac:dyDescent="0.2">
      <c r="A5109" s="24"/>
      <c r="B5109"/>
      <c r="C5109"/>
    </row>
    <row r="5110" spans="1:3" x14ac:dyDescent="0.2">
      <c r="A5110" s="24"/>
      <c r="B5110"/>
      <c r="C5110"/>
    </row>
    <row r="5111" spans="1:3" x14ac:dyDescent="0.2">
      <c r="A5111" s="24"/>
      <c r="B5111"/>
      <c r="C5111"/>
    </row>
    <row r="5112" spans="1:3" x14ac:dyDescent="0.2">
      <c r="A5112" s="24"/>
      <c r="B5112"/>
      <c r="C5112"/>
    </row>
    <row r="5113" spans="1:3" x14ac:dyDescent="0.2">
      <c r="A5113" s="24"/>
      <c r="B5113"/>
      <c r="C5113"/>
    </row>
    <row r="5114" spans="1:3" x14ac:dyDescent="0.2">
      <c r="A5114" s="24"/>
      <c r="B5114"/>
      <c r="C5114"/>
    </row>
    <row r="5115" spans="1:3" x14ac:dyDescent="0.2">
      <c r="A5115" s="24"/>
      <c r="B5115"/>
      <c r="C5115"/>
    </row>
    <row r="5116" spans="1:3" x14ac:dyDescent="0.2">
      <c r="A5116" s="24"/>
      <c r="B5116"/>
      <c r="C5116"/>
    </row>
    <row r="5117" spans="1:3" x14ac:dyDescent="0.2">
      <c r="A5117" s="24"/>
      <c r="B5117"/>
      <c r="C5117"/>
    </row>
    <row r="5118" spans="1:3" x14ac:dyDescent="0.2">
      <c r="A5118" s="24"/>
      <c r="B5118"/>
      <c r="C5118"/>
    </row>
    <row r="5119" spans="1:3" x14ac:dyDescent="0.2">
      <c r="A5119" s="24"/>
      <c r="B5119"/>
      <c r="C5119"/>
    </row>
    <row r="5120" spans="1:3" x14ac:dyDescent="0.2">
      <c r="A5120" s="24"/>
      <c r="B5120"/>
      <c r="C5120"/>
    </row>
    <row r="5121" spans="1:3" x14ac:dyDescent="0.2">
      <c r="A5121" s="24"/>
      <c r="B5121"/>
      <c r="C5121"/>
    </row>
    <row r="5122" spans="1:3" x14ac:dyDescent="0.2">
      <c r="A5122" s="24"/>
      <c r="B5122"/>
      <c r="C5122"/>
    </row>
    <row r="5123" spans="1:3" x14ac:dyDescent="0.2">
      <c r="A5123" s="24"/>
      <c r="B5123"/>
      <c r="C5123"/>
    </row>
    <row r="5124" spans="1:3" x14ac:dyDescent="0.2">
      <c r="A5124" s="24"/>
      <c r="B5124"/>
      <c r="C5124"/>
    </row>
    <row r="5125" spans="1:3" x14ac:dyDescent="0.2">
      <c r="A5125" s="24"/>
      <c r="B5125"/>
      <c r="C5125"/>
    </row>
    <row r="5126" spans="1:3" x14ac:dyDescent="0.2">
      <c r="A5126" s="24"/>
      <c r="B5126"/>
      <c r="C5126"/>
    </row>
    <row r="5127" spans="1:3" x14ac:dyDescent="0.2">
      <c r="A5127" s="24"/>
      <c r="B5127"/>
      <c r="C5127"/>
    </row>
    <row r="5128" spans="1:3" x14ac:dyDescent="0.2">
      <c r="A5128" s="24"/>
      <c r="B5128"/>
      <c r="C5128"/>
    </row>
    <row r="5129" spans="1:3" x14ac:dyDescent="0.2">
      <c r="A5129" s="24"/>
      <c r="B5129"/>
      <c r="C5129"/>
    </row>
    <row r="5130" spans="1:3" x14ac:dyDescent="0.2">
      <c r="A5130" s="24"/>
      <c r="B5130"/>
      <c r="C5130"/>
    </row>
    <row r="5131" spans="1:3" x14ac:dyDescent="0.2">
      <c r="A5131" s="24"/>
      <c r="B5131"/>
      <c r="C5131"/>
    </row>
    <row r="5132" spans="1:3" x14ac:dyDescent="0.2">
      <c r="A5132" s="24"/>
      <c r="B5132"/>
      <c r="C5132"/>
    </row>
    <row r="5133" spans="1:3" x14ac:dyDescent="0.2">
      <c r="A5133" s="24"/>
      <c r="B5133"/>
      <c r="C5133"/>
    </row>
    <row r="5134" spans="1:3" x14ac:dyDescent="0.2">
      <c r="A5134" s="24"/>
      <c r="B5134"/>
      <c r="C5134"/>
    </row>
    <row r="5135" spans="1:3" x14ac:dyDescent="0.2">
      <c r="A5135" s="24"/>
      <c r="B5135"/>
      <c r="C5135"/>
    </row>
    <row r="5136" spans="1:3" x14ac:dyDescent="0.2">
      <c r="A5136" s="24"/>
      <c r="B5136"/>
      <c r="C5136"/>
    </row>
    <row r="5137" spans="1:3" x14ac:dyDescent="0.2">
      <c r="A5137" s="24"/>
      <c r="B5137"/>
      <c r="C5137"/>
    </row>
    <row r="5138" spans="1:3" x14ac:dyDescent="0.2">
      <c r="A5138" s="24"/>
      <c r="B5138"/>
      <c r="C5138"/>
    </row>
    <row r="5139" spans="1:3" x14ac:dyDescent="0.2">
      <c r="A5139" s="24"/>
      <c r="B5139"/>
      <c r="C5139"/>
    </row>
    <row r="5140" spans="1:3" x14ac:dyDescent="0.2">
      <c r="A5140" s="24"/>
      <c r="B5140"/>
      <c r="C5140"/>
    </row>
    <row r="5141" spans="1:3" x14ac:dyDescent="0.2">
      <c r="A5141" s="24"/>
      <c r="B5141"/>
      <c r="C5141"/>
    </row>
    <row r="5142" spans="1:3" x14ac:dyDescent="0.2">
      <c r="A5142" s="24"/>
      <c r="B5142"/>
      <c r="C5142"/>
    </row>
    <row r="5143" spans="1:3" x14ac:dyDescent="0.2">
      <c r="A5143" s="24"/>
      <c r="B5143"/>
      <c r="C5143"/>
    </row>
    <row r="5144" spans="1:3" x14ac:dyDescent="0.2">
      <c r="A5144" s="24"/>
      <c r="B5144"/>
      <c r="C5144"/>
    </row>
    <row r="5145" spans="1:3" x14ac:dyDescent="0.2">
      <c r="A5145" s="24"/>
      <c r="B5145"/>
      <c r="C5145"/>
    </row>
    <row r="5146" spans="1:3" x14ac:dyDescent="0.2">
      <c r="A5146" s="24"/>
      <c r="B5146"/>
      <c r="C5146"/>
    </row>
    <row r="5147" spans="1:3" x14ac:dyDescent="0.2">
      <c r="A5147" s="24"/>
      <c r="B5147"/>
      <c r="C5147"/>
    </row>
    <row r="5148" spans="1:3" x14ac:dyDescent="0.2">
      <c r="A5148" s="24"/>
      <c r="B5148"/>
      <c r="C5148"/>
    </row>
    <row r="5149" spans="1:3" x14ac:dyDescent="0.2">
      <c r="A5149" s="24"/>
      <c r="B5149"/>
      <c r="C5149"/>
    </row>
    <row r="5150" spans="1:3" x14ac:dyDescent="0.2">
      <c r="A5150" s="24"/>
      <c r="B5150"/>
      <c r="C5150"/>
    </row>
    <row r="5151" spans="1:3" x14ac:dyDescent="0.2">
      <c r="A5151" s="24"/>
      <c r="B5151"/>
      <c r="C5151"/>
    </row>
    <row r="5152" spans="1:3" x14ac:dyDescent="0.2">
      <c r="A5152" s="24"/>
      <c r="B5152"/>
      <c r="C5152"/>
    </row>
    <row r="5153" spans="1:3" x14ac:dyDescent="0.2">
      <c r="A5153" s="24"/>
      <c r="B5153"/>
      <c r="C5153"/>
    </row>
    <row r="5154" spans="1:3" x14ac:dyDescent="0.2">
      <c r="A5154" s="24"/>
      <c r="B5154"/>
      <c r="C5154"/>
    </row>
    <row r="5155" spans="1:3" x14ac:dyDescent="0.2">
      <c r="A5155" s="24"/>
      <c r="B5155"/>
      <c r="C5155"/>
    </row>
    <row r="5156" spans="1:3" x14ac:dyDescent="0.2">
      <c r="A5156" s="24"/>
      <c r="B5156"/>
      <c r="C5156"/>
    </row>
    <row r="5157" spans="1:3" x14ac:dyDescent="0.2">
      <c r="A5157" s="24"/>
      <c r="B5157"/>
      <c r="C5157"/>
    </row>
    <row r="5158" spans="1:3" x14ac:dyDescent="0.2">
      <c r="A5158" s="24"/>
      <c r="B5158"/>
      <c r="C5158"/>
    </row>
    <row r="5159" spans="1:3" x14ac:dyDescent="0.2">
      <c r="A5159" s="24"/>
      <c r="B5159"/>
      <c r="C5159"/>
    </row>
    <row r="5160" spans="1:3" x14ac:dyDescent="0.2">
      <c r="A5160" s="24"/>
      <c r="B5160"/>
      <c r="C5160"/>
    </row>
    <row r="5161" spans="1:3" x14ac:dyDescent="0.2">
      <c r="A5161" s="24"/>
      <c r="B5161"/>
      <c r="C5161"/>
    </row>
    <row r="5162" spans="1:3" x14ac:dyDescent="0.2">
      <c r="A5162" s="24"/>
      <c r="B5162"/>
      <c r="C5162"/>
    </row>
    <row r="5163" spans="1:3" x14ac:dyDescent="0.2">
      <c r="A5163" s="24"/>
      <c r="B5163"/>
      <c r="C5163"/>
    </row>
    <row r="5164" spans="1:3" x14ac:dyDescent="0.2">
      <c r="A5164" s="24"/>
      <c r="B5164"/>
      <c r="C5164"/>
    </row>
    <row r="5165" spans="1:3" x14ac:dyDescent="0.2">
      <c r="A5165" s="24"/>
      <c r="B5165"/>
      <c r="C5165"/>
    </row>
    <row r="5166" spans="1:3" x14ac:dyDescent="0.2">
      <c r="A5166" s="24"/>
      <c r="B5166"/>
      <c r="C5166"/>
    </row>
    <row r="5167" spans="1:3" x14ac:dyDescent="0.2">
      <c r="A5167" s="24"/>
      <c r="B5167"/>
      <c r="C5167"/>
    </row>
    <row r="5168" spans="1:3" x14ac:dyDescent="0.2">
      <c r="A5168" s="24"/>
      <c r="B5168"/>
      <c r="C5168"/>
    </row>
    <row r="5169" spans="1:3" x14ac:dyDescent="0.2">
      <c r="A5169" s="24"/>
      <c r="B5169"/>
      <c r="C5169"/>
    </row>
    <row r="5170" spans="1:3" x14ac:dyDescent="0.2">
      <c r="A5170" s="24"/>
      <c r="B5170"/>
      <c r="C5170"/>
    </row>
    <row r="5171" spans="1:3" x14ac:dyDescent="0.2">
      <c r="A5171" s="24"/>
      <c r="B5171"/>
      <c r="C5171"/>
    </row>
    <row r="5172" spans="1:3" x14ac:dyDescent="0.2">
      <c r="A5172" s="24"/>
      <c r="B5172"/>
      <c r="C5172"/>
    </row>
    <row r="5173" spans="1:3" x14ac:dyDescent="0.2">
      <c r="A5173" s="24"/>
      <c r="B5173"/>
      <c r="C5173"/>
    </row>
    <row r="5174" spans="1:3" x14ac:dyDescent="0.2">
      <c r="A5174" s="24"/>
      <c r="B5174"/>
      <c r="C5174"/>
    </row>
    <row r="5175" spans="1:3" x14ac:dyDescent="0.2">
      <c r="A5175" s="24"/>
      <c r="B5175"/>
      <c r="C5175"/>
    </row>
    <row r="5176" spans="1:3" x14ac:dyDescent="0.2">
      <c r="A5176" s="24"/>
      <c r="B5176"/>
      <c r="C5176"/>
    </row>
    <row r="5177" spans="1:3" x14ac:dyDescent="0.2">
      <c r="A5177" s="24"/>
      <c r="B5177"/>
      <c r="C5177"/>
    </row>
    <row r="5178" spans="1:3" x14ac:dyDescent="0.2">
      <c r="A5178" s="24"/>
      <c r="B5178"/>
      <c r="C5178"/>
    </row>
    <row r="5179" spans="1:3" x14ac:dyDescent="0.2">
      <c r="A5179" s="24"/>
      <c r="B5179"/>
      <c r="C5179"/>
    </row>
    <row r="5180" spans="1:3" x14ac:dyDescent="0.2">
      <c r="A5180" s="24"/>
      <c r="B5180"/>
      <c r="C5180"/>
    </row>
    <row r="5181" spans="1:3" x14ac:dyDescent="0.2">
      <c r="A5181" s="24"/>
      <c r="B5181"/>
      <c r="C5181"/>
    </row>
    <row r="5182" spans="1:3" x14ac:dyDescent="0.2">
      <c r="A5182" s="24"/>
      <c r="B5182"/>
      <c r="C5182"/>
    </row>
    <row r="5183" spans="1:3" x14ac:dyDescent="0.2">
      <c r="A5183" s="24"/>
      <c r="B5183"/>
      <c r="C5183"/>
    </row>
    <row r="5184" spans="1:3" x14ac:dyDescent="0.2">
      <c r="A5184" s="24"/>
      <c r="B5184"/>
      <c r="C5184"/>
    </row>
    <row r="5185" spans="1:3" x14ac:dyDescent="0.2">
      <c r="A5185" s="24"/>
      <c r="B5185"/>
      <c r="C5185"/>
    </row>
    <row r="5186" spans="1:3" x14ac:dyDescent="0.2">
      <c r="A5186" s="24"/>
      <c r="B5186"/>
      <c r="C5186"/>
    </row>
    <row r="5187" spans="1:3" x14ac:dyDescent="0.2">
      <c r="A5187" s="24"/>
      <c r="B5187"/>
      <c r="C5187"/>
    </row>
    <row r="5188" spans="1:3" x14ac:dyDescent="0.2">
      <c r="A5188" s="24"/>
      <c r="B5188"/>
      <c r="C5188"/>
    </row>
    <row r="5189" spans="1:3" x14ac:dyDescent="0.2">
      <c r="A5189" s="24"/>
      <c r="B5189"/>
      <c r="C5189"/>
    </row>
    <row r="5190" spans="1:3" x14ac:dyDescent="0.2">
      <c r="A5190" s="24"/>
      <c r="B5190"/>
      <c r="C5190"/>
    </row>
    <row r="5191" spans="1:3" x14ac:dyDescent="0.2">
      <c r="A5191" s="24"/>
      <c r="B5191"/>
      <c r="C5191"/>
    </row>
    <row r="5192" spans="1:3" x14ac:dyDescent="0.2">
      <c r="A5192" s="24"/>
      <c r="B5192"/>
      <c r="C5192"/>
    </row>
    <row r="5193" spans="1:3" x14ac:dyDescent="0.2">
      <c r="A5193" s="24"/>
      <c r="B5193"/>
      <c r="C5193"/>
    </row>
    <row r="5194" spans="1:3" x14ac:dyDescent="0.2">
      <c r="A5194" s="24"/>
      <c r="B5194"/>
      <c r="C5194"/>
    </row>
    <row r="5195" spans="1:3" x14ac:dyDescent="0.2">
      <c r="A5195" s="24"/>
      <c r="B5195"/>
      <c r="C5195"/>
    </row>
    <row r="5196" spans="1:3" x14ac:dyDescent="0.2">
      <c r="A5196" s="24"/>
      <c r="B5196"/>
      <c r="C5196"/>
    </row>
    <row r="5197" spans="1:3" x14ac:dyDescent="0.2">
      <c r="A5197" s="24"/>
      <c r="B5197"/>
      <c r="C5197"/>
    </row>
    <row r="5198" spans="1:3" x14ac:dyDescent="0.2">
      <c r="A5198" s="24"/>
      <c r="B5198"/>
      <c r="C5198"/>
    </row>
    <row r="5199" spans="1:3" x14ac:dyDescent="0.2">
      <c r="A5199" s="24"/>
      <c r="B5199"/>
      <c r="C5199"/>
    </row>
    <row r="5200" spans="1:3" x14ac:dyDescent="0.2">
      <c r="A5200" s="24"/>
      <c r="B5200"/>
      <c r="C5200"/>
    </row>
    <row r="5201" spans="1:3" x14ac:dyDescent="0.2">
      <c r="A5201" s="24"/>
      <c r="B5201"/>
      <c r="C5201"/>
    </row>
    <row r="5202" spans="1:3" x14ac:dyDescent="0.2">
      <c r="A5202" s="24"/>
      <c r="B5202"/>
      <c r="C5202"/>
    </row>
    <row r="5203" spans="1:3" x14ac:dyDescent="0.2">
      <c r="A5203" s="24"/>
      <c r="B5203"/>
      <c r="C5203"/>
    </row>
    <row r="5204" spans="1:3" x14ac:dyDescent="0.2">
      <c r="A5204" s="24"/>
      <c r="B5204"/>
      <c r="C5204"/>
    </row>
    <row r="5205" spans="1:3" x14ac:dyDescent="0.2">
      <c r="A5205" s="24"/>
      <c r="B5205"/>
      <c r="C5205"/>
    </row>
    <row r="5206" spans="1:3" x14ac:dyDescent="0.2">
      <c r="A5206" s="24"/>
      <c r="B5206"/>
      <c r="C5206"/>
    </row>
    <row r="5207" spans="1:3" x14ac:dyDescent="0.2">
      <c r="A5207" s="24"/>
      <c r="B5207"/>
      <c r="C5207"/>
    </row>
    <row r="5208" spans="1:3" x14ac:dyDescent="0.2">
      <c r="A5208" s="24"/>
      <c r="B5208"/>
      <c r="C5208"/>
    </row>
    <row r="5209" spans="1:3" x14ac:dyDescent="0.2">
      <c r="A5209" s="24"/>
      <c r="B5209"/>
      <c r="C5209"/>
    </row>
    <row r="5210" spans="1:3" x14ac:dyDescent="0.2">
      <c r="A5210" s="24"/>
      <c r="B5210"/>
      <c r="C5210"/>
    </row>
    <row r="5211" spans="1:3" x14ac:dyDescent="0.2">
      <c r="A5211" s="24"/>
      <c r="B5211"/>
      <c r="C5211"/>
    </row>
    <row r="5212" spans="1:3" x14ac:dyDescent="0.2">
      <c r="A5212" s="24"/>
      <c r="B5212"/>
      <c r="C5212"/>
    </row>
    <row r="5213" spans="1:3" x14ac:dyDescent="0.2">
      <c r="A5213" s="24"/>
      <c r="B5213"/>
      <c r="C5213"/>
    </row>
    <row r="5214" spans="1:3" x14ac:dyDescent="0.2">
      <c r="A5214" s="24"/>
      <c r="B5214"/>
      <c r="C5214"/>
    </row>
    <row r="5215" spans="1:3" x14ac:dyDescent="0.2">
      <c r="A5215" s="24"/>
      <c r="B5215"/>
      <c r="C5215"/>
    </row>
    <row r="5216" spans="1:3" x14ac:dyDescent="0.2">
      <c r="A5216" s="24"/>
      <c r="B5216"/>
      <c r="C5216"/>
    </row>
    <row r="5217" spans="1:3" x14ac:dyDescent="0.2">
      <c r="A5217" s="24"/>
      <c r="B5217"/>
      <c r="C5217"/>
    </row>
    <row r="5218" spans="1:3" x14ac:dyDescent="0.2">
      <c r="A5218" s="24"/>
      <c r="B5218"/>
      <c r="C5218"/>
    </row>
    <row r="5219" spans="1:3" x14ac:dyDescent="0.2">
      <c r="A5219" s="24"/>
      <c r="B5219"/>
      <c r="C5219"/>
    </row>
    <row r="5220" spans="1:3" x14ac:dyDescent="0.2">
      <c r="A5220" s="24"/>
      <c r="B5220"/>
      <c r="C5220"/>
    </row>
    <row r="5221" spans="1:3" x14ac:dyDescent="0.2">
      <c r="A5221" s="24"/>
      <c r="B5221"/>
      <c r="C5221"/>
    </row>
    <row r="5222" spans="1:3" x14ac:dyDescent="0.2">
      <c r="A5222" s="24"/>
      <c r="B5222"/>
      <c r="C5222"/>
    </row>
    <row r="5223" spans="1:3" x14ac:dyDescent="0.2">
      <c r="A5223" s="24"/>
      <c r="B5223"/>
      <c r="C5223"/>
    </row>
    <row r="5224" spans="1:3" x14ac:dyDescent="0.2">
      <c r="A5224" s="24"/>
      <c r="B5224"/>
      <c r="C5224"/>
    </row>
    <row r="5225" spans="1:3" x14ac:dyDescent="0.2">
      <c r="A5225" s="24"/>
      <c r="B5225"/>
      <c r="C5225"/>
    </row>
    <row r="5226" spans="1:3" x14ac:dyDescent="0.2">
      <c r="A5226" s="24"/>
      <c r="B5226"/>
      <c r="C5226"/>
    </row>
    <row r="5227" spans="1:3" x14ac:dyDescent="0.2">
      <c r="A5227" s="24"/>
      <c r="B5227"/>
      <c r="C5227"/>
    </row>
    <row r="5228" spans="1:3" x14ac:dyDescent="0.2">
      <c r="A5228" s="24"/>
      <c r="B5228"/>
      <c r="C5228"/>
    </row>
    <row r="5229" spans="1:3" x14ac:dyDescent="0.2">
      <c r="A5229" s="24"/>
      <c r="B5229"/>
      <c r="C5229"/>
    </row>
    <row r="5230" spans="1:3" x14ac:dyDescent="0.2">
      <c r="A5230" s="24"/>
      <c r="B5230"/>
      <c r="C5230"/>
    </row>
    <row r="5231" spans="1:3" x14ac:dyDescent="0.2">
      <c r="A5231" s="24"/>
      <c r="B5231"/>
      <c r="C5231"/>
    </row>
    <row r="5232" spans="1:3" x14ac:dyDescent="0.2">
      <c r="A5232" s="24"/>
      <c r="B5232"/>
      <c r="C5232"/>
    </row>
    <row r="5233" spans="1:3" x14ac:dyDescent="0.2">
      <c r="A5233" s="24"/>
      <c r="B5233"/>
      <c r="C5233"/>
    </row>
    <row r="5234" spans="1:3" x14ac:dyDescent="0.2">
      <c r="A5234" s="24"/>
      <c r="B5234"/>
      <c r="C5234"/>
    </row>
    <row r="5235" spans="1:3" x14ac:dyDescent="0.2">
      <c r="A5235" s="24"/>
      <c r="B5235"/>
      <c r="C5235"/>
    </row>
    <row r="5236" spans="1:3" x14ac:dyDescent="0.2">
      <c r="A5236" s="24"/>
      <c r="B5236"/>
      <c r="C5236"/>
    </row>
    <row r="5237" spans="1:3" x14ac:dyDescent="0.2">
      <c r="A5237" s="24"/>
      <c r="B5237"/>
      <c r="C5237"/>
    </row>
    <row r="5238" spans="1:3" x14ac:dyDescent="0.2">
      <c r="A5238" s="24"/>
      <c r="B5238"/>
      <c r="C5238"/>
    </row>
    <row r="5239" spans="1:3" x14ac:dyDescent="0.2">
      <c r="A5239" s="24"/>
      <c r="B5239"/>
      <c r="C5239"/>
    </row>
    <row r="5240" spans="1:3" x14ac:dyDescent="0.2">
      <c r="A5240" s="24"/>
      <c r="B5240"/>
      <c r="C5240"/>
    </row>
    <row r="5241" spans="1:3" x14ac:dyDescent="0.2">
      <c r="A5241" s="24"/>
      <c r="B5241"/>
      <c r="C5241"/>
    </row>
    <row r="5242" spans="1:3" x14ac:dyDescent="0.2">
      <c r="A5242" s="24"/>
      <c r="B5242"/>
      <c r="C5242"/>
    </row>
    <row r="5243" spans="1:3" x14ac:dyDescent="0.2">
      <c r="A5243" s="24"/>
      <c r="B5243"/>
      <c r="C5243"/>
    </row>
    <row r="5244" spans="1:3" x14ac:dyDescent="0.2">
      <c r="A5244" s="24"/>
      <c r="B5244"/>
      <c r="C5244"/>
    </row>
    <row r="5245" spans="1:3" x14ac:dyDescent="0.2">
      <c r="A5245" s="24"/>
      <c r="B5245"/>
      <c r="C5245"/>
    </row>
    <row r="5246" spans="1:3" x14ac:dyDescent="0.2">
      <c r="A5246" s="24"/>
      <c r="B5246"/>
      <c r="C5246"/>
    </row>
    <row r="5247" spans="1:3" x14ac:dyDescent="0.2">
      <c r="A5247" s="24"/>
      <c r="B5247"/>
      <c r="C5247"/>
    </row>
    <row r="5248" spans="1:3" x14ac:dyDescent="0.2">
      <c r="A5248" s="24"/>
      <c r="B5248"/>
      <c r="C5248"/>
    </row>
    <row r="5249" spans="1:3" x14ac:dyDescent="0.2">
      <c r="A5249" s="24"/>
      <c r="B5249"/>
      <c r="C5249"/>
    </row>
    <row r="5250" spans="1:3" x14ac:dyDescent="0.2">
      <c r="A5250" s="24"/>
      <c r="B5250"/>
      <c r="C5250"/>
    </row>
    <row r="5251" spans="1:3" x14ac:dyDescent="0.2">
      <c r="A5251" s="24"/>
      <c r="B5251"/>
      <c r="C5251"/>
    </row>
    <row r="5252" spans="1:3" x14ac:dyDescent="0.2">
      <c r="A5252" s="24"/>
      <c r="B5252"/>
      <c r="C5252"/>
    </row>
    <row r="5253" spans="1:3" x14ac:dyDescent="0.2">
      <c r="A5253" s="24"/>
      <c r="B5253"/>
      <c r="C5253"/>
    </row>
    <row r="5254" spans="1:3" x14ac:dyDescent="0.2">
      <c r="A5254" s="24"/>
      <c r="B5254"/>
      <c r="C5254"/>
    </row>
    <row r="5255" spans="1:3" x14ac:dyDescent="0.2">
      <c r="A5255" s="24"/>
      <c r="B5255"/>
      <c r="C5255"/>
    </row>
    <row r="5256" spans="1:3" x14ac:dyDescent="0.2">
      <c r="A5256" s="24"/>
      <c r="B5256"/>
      <c r="C5256"/>
    </row>
    <row r="5257" spans="1:3" x14ac:dyDescent="0.2">
      <c r="A5257" s="24"/>
      <c r="B5257"/>
      <c r="C5257"/>
    </row>
    <row r="5258" spans="1:3" x14ac:dyDescent="0.2">
      <c r="A5258" s="24"/>
      <c r="B5258"/>
      <c r="C5258"/>
    </row>
    <row r="5259" spans="1:3" x14ac:dyDescent="0.2">
      <c r="A5259" s="24"/>
      <c r="B5259"/>
      <c r="C5259"/>
    </row>
    <row r="5260" spans="1:3" x14ac:dyDescent="0.2">
      <c r="A5260" s="24"/>
      <c r="B5260"/>
      <c r="C5260"/>
    </row>
    <row r="5261" spans="1:3" x14ac:dyDescent="0.2">
      <c r="A5261" s="24"/>
      <c r="B5261"/>
      <c r="C5261"/>
    </row>
    <row r="5262" spans="1:3" x14ac:dyDescent="0.2">
      <c r="A5262" s="24"/>
      <c r="B5262"/>
      <c r="C5262"/>
    </row>
    <row r="5263" spans="1:3" x14ac:dyDescent="0.2">
      <c r="A5263" s="24"/>
      <c r="B5263"/>
      <c r="C5263"/>
    </row>
    <row r="5264" spans="1:3" x14ac:dyDescent="0.2">
      <c r="A5264" s="24"/>
      <c r="B5264"/>
      <c r="C5264"/>
    </row>
    <row r="5265" spans="1:3" x14ac:dyDescent="0.2">
      <c r="A5265" s="24"/>
      <c r="B5265"/>
      <c r="C5265"/>
    </row>
    <row r="5266" spans="1:3" x14ac:dyDescent="0.2">
      <c r="A5266" s="24"/>
      <c r="B5266"/>
      <c r="C5266"/>
    </row>
    <row r="5267" spans="1:3" x14ac:dyDescent="0.2">
      <c r="A5267" s="24"/>
      <c r="B5267"/>
      <c r="C5267"/>
    </row>
    <row r="5268" spans="1:3" x14ac:dyDescent="0.2">
      <c r="A5268" s="24"/>
      <c r="B5268"/>
      <c r="C5268"/>
    </row>
    <row r="5269" spans="1:3" x14ac:dyDescent="0.2">
      <c r="A5269" s="24"/>
      <c r="B5269"/>
      <c r="C5269"/>
    </row>
    <row r="5270" spans="1:3" x14ac:dyDescent="0.2">
      <c r="A5270" s="24"/>
      <c r="B5270"/>
      <c r="C5270"/>
    </row>
    <row r="5271" spans="1:3" x14ac:dyDescent="0.2">
      <c r="A5271" s="24"/>
      <c r="B5271"/>
      <c r="C5271"/>
    </row>
    <row r="5272" spans="1:3" x14ac:dyDescent="0.2">
      <c r="A5272" s="24"/>
      <c r="B5272"/>
      <c r="C5272"/>
    </row>
    <row r="5273" spans="1:3" x14ac:dyDescent="0.2">
      <c r="A5273" s="24"/>
      <c r="B5273"/>
      <c r="C5273"/>
    </row>
    <row r="5274" spans="1:3" x14ac:dyDescent="0.2">
      <c r="A5274" s="24"/>
      <c r="B5274"/>
      <c r="C5274"/>
    </row>
    <row r="5275" spans="1:3" x14ac:dyDescent="0.2">
      <c r="A5275" s="24"/>
      <c r="B5275"/>
      <c r="C5275"/>
    </row>
    <row r="5276" spans="1:3" x14ac:dyDescent="0.2">
      <c r="A5276" s="24"/>
      <c r="B5276"/>
      <c r="C5276"/>
    </row>
    <row r="5277" spans="1:3" x14ac:dyDescent="0.2">
      <c r="A5277" s="24"/>
      <c r="B5277"/>
      <c r="C5277"/>
    </row>
    <row r="5278" spans="1:3" x14ac:dyDescent="0.2">
      <c r="A5278" s="24"/>
      <c r="B5278"/>
      <c r="C5278"/>
    </row>
    <row r="5279" spans="1:3" x14ac:dyDescent="0.2">
      <c r="A5279" s="24"/>
      <c r="B5279"/>
      <c r="C5279"/>
    </row>
    <row r="5280" spans="1:3" x14ac:dyDescent="0.2">
      <c r="A5280" s="24"/>
      <c r="B5280"/>
      <c r="C5280"/>
    </row>
    <row r="5281" spans="1:3" x14ac:dyDescent="0.2">
      <c r="A5281" s="24"/>
      <c r="B5281"/>
      <c r="C5281"/>
    </row>
    <row r="5282" spans="1:3" x14ac:dyDescent="0.2">
      <c r="A5282" s="24"/>
      <c r="B5282"/>
      <c r="C5282"/>
    </row>
    <row r="5283" spans="1:3" x14ac:dyDescent="0.2">
      <c r="A5283" s="24"/>
      <c r="B5283"/>
      <c r="C5283"/>
    </row>
    <row r="5284" spans="1:3" x14ac:dyDescent="0.2">
      <c r="A5284" s="24"/>
      <c r="B5284"/>
      <c r="C5284"/>
    </row>
    <row r="5285" spans="1:3" x14ac:dyDescent="0.2">
      <c r="A5285" s="24"/>
      <c r="B5285"/>
      <c r="C5285"/>
    </row>
    <row r="5286" spans="1:3" x14ac:dyDescent="0.2">
      <c r="A5286" s="24"/>
      <c r="B5286"/>
      <c r="C5286"/>
    </row>
    <row r="5287" spans="1:3" x14ac:dyDescent="0.2">
      <c r="A5287" s="24"/>
      <c r="B5287"/>
      <c r="C5287"/>
    </row>
    <row r="5288" spans="1:3" x14ac:dyDescent="0.2">
      <c r="A5288" s="24"/>
      <c r="B5288"/>
      <c r="C5288"/>
    </row>
    <row r="5289" spans="1:3" x14ac:dyDescent="0.2">
      <c r="A5289" s="24"/>
      <c r="B5289"/>
      <c r="C5289"/>
    </row>
    <row r="5290" spans="1:3" x14ac:dyDescent="0.2">
      <c r="A5290" s="24"/>
      <c r="B5290"/>
      <c r="C5290"/>
    </row>
    <row r="5291" spans="1:3" x14ac:dyDescent="0.2">
      <c r="A5291" s="24"/>
      <c r="B5291"/>
      <c r="C5291"/>
    </row>
    <row r="5292" spans="1:3" x14ac:dyDescent="0.2">
      <c r="A5292" s="24"/>
      <c r="B5292"/>
      <c r="C5292"/>
    </row>
    <row r="5293" spans="1:3" x14ac:dyDescent="0.2">
      <c r="A5293" s="24"/>
      <c r="B5293"/>
      <c r="C5293"/>
    </row>
    <row r="5294" spans="1:3" x14ac:dyDescent="0.2">
      <c r="A5294" s="24"/>
      <c r="B5294"/>
      <c r="C5294"/>
    </row>
    <row r="5295" spans="1:3" x14ac:dyDescent="0.2">
      <c r="A5295" s="24"/>
      <c r="B5295"/>
      <c r="C5295"/>
    </row>
    <row r="5296" spans="1:3" x14ac:dyDescent="0.2">
      <c r="A5296" s="24"/>
      <c r="B5296"/>
      <c r="C5296"/>
    </row>
    <row r="5297" spans="1:3" x14ac:dyDescent="0.2">
      <c r="A5297" s="24"/>
      <c r="B5297"/>
      <c r="C5297"/>
    </row>
    <row r="5298" spans="1:3" x14ac:dyDescent="0.2">
      <c r="A5298" s="24"/>
      <c r="B5298"/>
      <c r="C5298"/>
    </row>
    <row r="5299" spans="1:3" x14ac:dyDescent="0.2">
      <c r="A5299" s="24"/>
      <c r="B5299"/>
      <c r="C5299"/>
    </row>
    <row r="5300" spans="1:3" x14ac:dyDescent="0.2">
      <c r="A5300" s="24"/>
      <c r="B5300"/>
      <c r="C5300"/>
    </row>
    <row r="5301" spans="1:3" x14ac:dyDescent="0.2">
      <c r="A5301" s="24"/>
      <c r="B5301"/>
      <c r="C5301"/>
    </row>
    <row r="5302" spans="1:3" x14ac:dyDescent="0.2">
      <c r="A5302" s="24"/>
      <c r="B5302"/>
      <c r="C5302"/>
    </row>
    <row r="5303" spans="1:3" x14ac:dyDescent="0.2">
      <c r="A5303" s="24"/>
      <c r="B5303"/>
      <c r="C5303"/>
    </row>
    <row r="5304" spans="1:3" x14ac:dyDescent="0.2">
      <c r="A5304" s="24"/>
      <c r="B5304"/>
      <c r="C5304"/>
    </row>
    <row r="5305" spans="1:3" x14ac:dyDescent="0.2">
      <c r="A5305" s="24"/>
      <c r="B5305"/>
      <c r="C5305"/>
    </row>
    <row r="5306" spans="1:3" x14ac:dyDescent="0.2">
      <c r="A5306" s="24"/>
      <c r="B5306"/>
      <c r="C5306"/>
    </row>
    <row r="5307" spans="1:3" x14ac:dyDescent="0.2">
      <c r="A5307" s="24"/>
      <c r="B5307"/>
      <c r="C5307"/>
    </row>
    <row r="5308" spans="1:3" x14ac:dyDescent="0.2">
      <c r="A5308" s="24"/>
      <c r="B5308"/>
      <c r="C5308"/>
    </row>
    <row r="5309" spans="1:3" x14ac:dyDescent="0.2">
      <c r="A5309" s="24"/>
      <c r="B5309"/>
      <c r="C5309"/>
    </row>
    <row r="5310" spans="1:3" x14ac:dyDescent="0.2">
      <c r="A5310" s="24"/>
      <c r="B5310"/>
      <c r="C5310"/>
    </row>
    <row r="5311" spans="1:3" x14ac:dyDescent="0.2">
      <c r="A5311" s="24"/>
      <c r="B5311"/>
      <c r="C5311"/>
    </row>
    <row r="5312" spans="1:3" x14ac:dyDescent="0.2">
      <c r="A5312" s="24"/>
      <c r="B5312"/>
      <c r="C5312"/>
    </row>
    <row r="5313" spans="1:3" x14ac:dyDescent="0.2">
      <c r="A5313" s="24"/>
      <c r="B5313"/>
      <c r="C5313"/>
    </row>
    <row r="5314" spans="1:3" x14ac:dyDescent="0.2">
      <c r="A5314" s="24"/>
      <c r="B5314"/>
      <c r="C5314"/>
    </row>
    <row r="5315" spans="1:3" x14ac:dyDescent="0.2">
      <c r="A5315" s="24"/>
      <c r="B5315"/>
      <c r="C5315"/>
    </row>
    <row r="5316" spans="1:3" x14ac:dyDescent="0.2">
      <c r="A5316" s="24"/>
      <c r="B5316"/>
      <c r="C5316"/>
    </row>
    <row r="5317" spans="1:3" x14ac:dyDescent="0.2">
      <c r="A5317" s="24"/>
      <c r="B5317"/>
      <c r="C5317"/>
    </row>
    <row r="5318" spans="1:3" x14ac:dyDescent="0.2">
      <c r="A5318" s="24"/>
      <c r="B5318"/>
      <c r="C5318"/>
    </row>
    <row r="5319" spans="1:3" x14ac:dyDescent="0.2">
      <c r="A5319" s="24"/>
      <c r="B5319"/>
      <c r="C5319"/>
    </row>
    <row r="5320" spans="1:3" x14ac:dyDescent="0.2">
      <c r="A5320" s="24"/>
      <c r="B5320"/>
      <c r="C5320"/>
    </row>
    <row r="5321" spans="1:3" x14ac:dyDescent="0.2">
      <c r="A5321" s="24"/>
      <c r="B5321"/>
      <c r="C5321"/>
    </row>
    <row r="5322" spans="1:3" x14ac:dyDescent="0.2">
      <c r="A5322" s="24"/>
      <c r="B5322"/>
      <c r="C5322"/>
    </row>
    <row r="5323" spans="1:3" x14ac:dyDescent="0.2">
      <c r="A5323" s="24"/>
      <c r="B5323"/>
      <c r="C5323"/>
    </row>
    <row r="5324" spans="1:3" x14ac:dyDescent="0.2">
      <c r="A5324" s="24"/>
      <c r="B5324"/>
      <c r="C5324"/>
    </row>
    <row r="5325" spans="1:3" x14ac:dyDescent="0.2">
      <c r="A5325" s="24"/>
      <c r="B5325"/>
      <c r="C5325"/>
    </row>
    <row r="5326" spans="1:3" x14ac:dyDescent="0.2">
      <c r="A5326" s="24"/>
      <c r="B5326"/>
      <c r="C5326"/>
    </row>
    <row r="5327" spans="1:3" x14ac:dyDescent="0.2">
      <c r="A5327" s="24"/>
      <c r="B5327"/>
      <c r="C5327"/>
    </row>
    <row r="5328" spans="1:3" x14ac:dyDescent="0.2">
      <c r="A5328" s="24"/>
      <c r="B5328"/>
      <c r="C5328"/>
    </row>
    <row r="5329" spans="1:3" x14ac:dyDescent="0.2">
      <c r="A5329" s="24"/>
      <c r="B5329"/>
      <c r="C5329"/>
    </row>
    <row r="5330" spans="1:3" x14ac:dyDescent="0.2">
      <c r="A5330" s="24"/>
      <c r="B5330"/>
      <c r="C5330"/>
    </row>
    <row r="5331" spans="1:3" x14ac:dyDescent="0.2">
      <c r="A5331" s="24"/>
      <c r="B5331"/>
      <c r="C5331"/>
    </row>
    <row r="5332" spans="1:3" x14ac:dyDescent="0.2">
      <c r="A5332" s="24"/>
      <c r="B5332"/>
      <c r="C5332"/>
    </row>
    <row r="5333" spans="1:3" x14ac:dyDescent="0.2">
      <c r="A5333" s="24"/>
      <c r="B5333"/>
      <c r="C5333"/>
    </row>
    <row r="5334" spans="1:3" x14ac:dyDescent="0.2">
      <c r="A5334" s="24"/>
      <c r="B5334"/>
      <c r="C5334"/>
    </row>
    <row r="5335" spans="1:3" x14ac:dyDescent="0.2">
      <c r="A5335" s="24"/>
      <c r="B5335"/>
      <c r="C5335"/>
    </row>
    <row r="5336" spans="1:3" x14ac:dyDescent="0.2">
      <c r="A5336" s="24"/>
      <c r="B5336"/>
      <c r="C5336"/>
    </row>
    <row r="5337" spans="1:3" x14ac:dyDescent="0.2">
      <c r="A5337" s="24"/>
      <c r="B5337"/>
      <c r="C5337"/>
    </row>
    <row r="5338" spans="1:3" x14ac:dyDescent="0.2">
      <c r="A5338" s="24"/>
      <c r="B5338"/>
      <c r="C5338"/>
    </row>
    <row r="5339" spans="1:3" x14ac:dyDescent="0.2">
      <c r="A5339" s="24"/>
      <c r="B5339"/>
      <c r="C5339"/>
    </row>
    <row r="5340" spans="1:3" x14ac:dyDescent="0.2">
      <c r="A5340" s="24"/>
      <c r="B5340"/>
      <c r="C5340"/>
    </row>
    <row r="5341" spans="1:3" x14ac:dyDescent="0.2">
      <c r="A5341" s="24"/>
      <c r="B5341"/>
      <c r="C5341"/>
    </row>
    <row r="5342" spans="1:3" x14ac:dyDescent="0.2">
      <c r="A5342" s="24"/>
      <c r="B5342"/>
      <c r="C5342"/>
    </row>
    <row r="5343" spans="1:3" x14ac:dyDescent="0.2">
      <c r="A5343" s="24"/>
      <c r="B5343"/>
      <c r="C5343"/>
    </row>
    <row r="5344" spans="1:3" x14ac:dyDescent="0.2">
      <c r="A5344" s="24"/>
      <c r="B5344"/>
      <c r="C5344"/>
    </row>
    <row r="5345" spans="1:3" x14ac:dyDescent="0.2">
      <c r="A5345" s="24"/>
      <c r="B5345"/>
      <c r="C5345"/>
    </row>
    <row r="5346" spans="1:3" x14ac:dyDescent="0.2">
      <c r="A5346" s="24"/>
      <c r="B5346"/>
      <c r="C5346"/>
    </row>
    <row r="5347" spans="1:3" x14ac:dyDescent="0.2">
      <c r="A5347" s="24"/>
      <c r="B5347"/>
      <c r="C5347"/>
    </row>
    <row r="5348" spans="1:3" x14ac:dyDescent="0.2">
      <c r="A5348" s="24"/>
      <c r="B5348"/>
      <c r="C5348"/>
    </row>
    <row r="5349" spans="1:3" x14ac:dyDescent="0.2">
      <c r="A5349" s="24"/>
      <c r="B5349"/>
      <c r="C5349"/>
    </row>
    <row r="5350" spans="1:3" x14ac:dyDescent="0.2">
      <c r="A5350" s="24"/>
      <c r="B5350"/>
      <c r="C5350"/>
    </row>
    <row r="5351" spans="1:3" x14ac:dyDescent="0.2">
      <c r="A5351" s="24"/>
      <c r="B5351"/>
      <c r="C5351"/>
    </row>
    <row r="5352" spans="1:3" x14ac:dyDescent="0.2">
      <c r="A5352" s="24"/>
      <c r="B5352"/>
      <c r="C5352"/>
    </row>
    <row r="5353" spans="1:3" x14ac:dyDescent="0.2">
      <c r="A5353" s="24"/>
      <c r="B5353"/>
      <c r="C5353"/>
    </row>
    <row r="5354" spans="1:3" x14ac:dyDescent="0.2">
      <c r="A5354" s="24"/>
      <c r="B5354"/>
      <c r="C5354"/>
    </row>
    <row r="5355" spans="1:3" x14ac:dyDescent="0.2">
      <c r="A5355" s="24"/>
      <c r="B5355"/>
      <c r="C5355"/>
    </row>
    <row r="5356" spans="1:3" x14ac:dyDescent="0.2">
      <c r="A5356" s="24"/>
      <c r="B5356"/>
      <c r="C5356"/>
    </row>
    <row r="5357" spans="1:3" x14ac:dyDescent="0.2">
      <c r="A5357" s="24"/>
      <c r="B5357"/>
      <c r="C5357"/>
    </row>
    <row r="5358" spans="1:3" x14ac:dyDescent="0.2">
      <c r="A5358" s="24"/>
      <c r="B5358"/>
      <c r="C5358"/>
    </row>
    <row r="5359" spans="1:3" x14ac:dyDescent="0.2">
      <c r="A5359" s="24"/>
      <c r="B5359"/>
      <c r="C5359"/>
    </row>
    <row r="5360" spans="1:3" x14ac:dyDescent="0.2">
      <c r="A5360" s="24"/>
      <c r="B5360"/>
      <c r="C5360"/>
    </row>
    <row r="5361" spans="1:3" x14ac:dyDescent="0.2">
      <c r="A5361" s="24"/>
      <c r="B5361"/>
      <c r="C5361"/>
    </row>
    <row r="5362" spans="1:3" x14ac:dyDescent="0.2">
      <c r="A5362" s="24"/>
      <c r="B5362"/>
      <c r="C5362"/>
    </row>
    <row r="5363" spans="1:3" x14ac:dyDescent="0.2">
      <c r="A5363" s="24"/>
      <c r="B5363"/>
      <c r="C5363"/>
    </row>
    <row r="5364" spans="1:3" x14ac:dyDescent="0.2">
      <c r="A5364" s="24"/>
      <c r="B5364"/>
      <c r="C5364"/>
    </row>
    <row r="5365" spans="1:3" x14ac:dyDescent="0.2">
      <c r="A5365" s="24"/>
      <c r="B5365"/>
      <c r="C5365"/>
    </row>
    <row r="5366" spans="1:3" x14ac:dyDescent="0.2">
      <c r="A5366" s="24"/>
      <c r="B5366"/>
      <c r="C5366"/>
    </row>
    <row r="5367" spans="1:3" x14ac:dyDescent="0.2">
      <c r="A5367" s="24"/>
      <c r="B5367"/>
      <c r="C5367"/>
    </row>
    <row r="5368" spans="1:3" x14ac:dyDescent="0.2">
      <c r="A5368" s="24"/>
      <c r="B5368"/>
      <c r="C5368"/>
    </row>
    <row r="5369" spans="1:3" x14ac:dyDescent="0.2">
      <c r="A5369" s="24"/>
      <c r="B5369"/>
      <c r="C5369"/>
    </row>
    <row r="5370" spans="1:3" x14ac:dyDescent="0.2">
      <c r="A5370" s="24"/>
      <c r="B5370"/>
      <c r="C5370"/>
    </row>
    <row r="5371" spans="1:3" x14ac:dyDescent="0.2">
      <c r="A5371" s="24"/>
      <c r="B5371"/>
      <c r="C5371"/>
    </row>
    <row r="5372" spans="1:3" x14ac:dyDescent="0.2">
      <c r="A5372" s="24"/>
      <c r="B5372"/>
      <c r="C5372"/>
    </row>
    <row r="5373" spans="1:3" x14ac:dyDescent="0.2">
      <c r="A5373" s="24"/>
      <c r="B5373"/>
      <c r="C5373"/>
    </row>
    <row r="5374" spans="1:3" x14ac:dyDescent="0.2">
      <c r="A5374" s="24"/>
      <c r="B5374"/>
      <c r="C5374"/>
    </row>
    <row r="5375" spans="1:3" x14ac:dyDescent="0.2">
      <c r="A5375" s="24"/>
      <c r="B5375"/>
      <c r="C5375"/>
    </row>
    <row r="5376" spans="1:3" x14ac:dyDescent="0.2">
      <c r="A5376" s="24"/>
      <c r="B5376"/>
      <c r="C5376"/>
    </row>
    <row r="5377" spans="1:3" x14ac:dyDescent="0.2">
      <c r="A5377" s="24"/>
      <c r="B5377"/>
      <c r="C5377"/>
    </row>
    <row r="5378" spans="1:3" x14ac:dyDescent="0.2">
      <c r="A5378" s="24"/>
      <c r="B5378"/>
      <c r="C5378"/>
    </row>
    <row r="5379" spans="1:3" x14ac:dyDescent="0.2">
      <c r="A5379" s="24"/>
      <c r="B5379"/>
      <c r="C5379"/>
    </row>
    <row r="5380" spans="1:3" x14ac:dyDescent="0.2">
      <c r="A5380" s="24"/>
      <c r="B5380"/>
      <c r="C5380"/>
    </row>
    <row r="5381" spans="1:3" x14ac:dyDescent="0.2">
      <c r="A5381" s="24"/>
      <c r="B5381"/>
      <c r="C5381"/>
    </row>
    <row r="5382" spans="1:3" x14ac:dyDescent="0.2">
      <c r="A5382" s="24"/>
      <c r="B5382"/>
      <c r="C5382"/>
    </row>
    <row r="5383" spans="1:3" x14ac:dyDescent="0.2">
      <c r="A5383" s="24"/>
      <c r="B5383"/>
      <c r="C5383"/>
    </row>
    <row r="5384" spans="1:3" x14ac:dyDescent="0.2">
      <c r="A5384" s="24"/>
      <c r="B5384"/>
      <c r="C5384"/>
    </row>
    <row r="5385" spans="1:3" x14ac:dyDescent="0.2">
      <c r="A5385" s="24"/>
      <c r="B5385"/>
      <c r="C5385"/>
    </row>
    <row r="5386" spans="1:3" x14ac:dyDescent="0.2">
      <c r="A5386" s="24"/>
      <c r="B5386"/>
      <c r="C5386"/>
    </row>
    <row r="5387" spans="1:3" x14ac:dyDescent="0.2">
      <c r="A5387" s="24"/>
      <c r="B5387"/>
      <c r="C5387"/>
    </row>
    <row r="5388" spans="1:3" x14ac:dyDescent="0.2">
      <c r="A5388" s="24"/>
      <c r="B5388"/>
      <c r="C5388"/>
    </row>
    <row r="5389" spans="1:3" x14ac:dyDescent="0.2">
      <c r="A5389" s="24"/>
      <c r="B5389"/>
      <c r="C5389"/>
    </row>
    <row r="5390" spans="1:3" x14ac:dyDescent="0.2">
      <c r="A5390" s="24"/>
      <c r="B5390"/>
      <c r="C5390"/>
    </row>
    <row r="5391" spans="1:3" x14ac:dyDescent="0.2">
      <c r="A5391" s="24"/>
      <c r="B5391"/>
      <c r="C5391"/>
    </row>
    <row r="5392" spans="1:3" x14ac:dyDescent="0.2">
      <c r="A5392" s="24"/>
      <c r="B5392"/>
      <c r="C5392"/>
    </row>
    <row r="5393" spans="1:3" x14ac:dyDescent="0.2">
      <c r="A5393" s="24"/>
      <c r="B5393"/>
      <c r="C5393"/>
    </row>
    <row r="5394" spans="1:3" x14ac:dyDescent="0.2">
      <c r="A5394" s="24"/>
      <c r="B5394"/>
      <c r="C5394"/>
    </row>
    <row r="5395" spans="1:3" x14ac:dyDescent="0.2">
      <c r="A5395" s="24"/>
      <c r="B5395"/>
      <c r="C5395"/>
    </row>
    <row r="5396" spans="1:3" x14ac:dyDescent="0.2">
      <c r="A5396" s="24"/>
      <c r="B5396"/>
      <c r="C5396"/>
    </row>
    <row r="5397" spans="1:3" x14ac:dyDescent="0.2">
      <c r="A5397" s="24"/>
      <c r="B5397"/>
      <c r="C5397"/>
    </row>
    <row r="5398" spans="1:3" x14ac:dyDescent="0.2">
      <c r="A5398" s="24"/>
      <c r="B5398"/>
      <c r="C5398"/>
    </row>
    <row r="5399" spans="1:3" x14ac:dyDescent="0.2">
      <c r="A5399" s="24"/>
      <c r="B5399"/>
      <c r="C5399"/>
    </row>
    <row r="5400" spans="1:3" x14ac:dyDescent="0.2">
      <c r="A5400" s="24"/>
      <c r="B5400"/>
      <c r="C5400"/>
    </row>
    <row r="5401" spans="1:3" x14ac:dyDescent="0.2">
      <c r="A5401" s="24"/>
      <c r="B5401"/>
      <c r="C5401"/>
    </row>
    <row r="5402" spans="1:3" x14ac:dyDescent="0.2">
      <c r="A5402" s="24"/>
      <c r="B5402"/>
      <c r="C5402"/>
    </row>
    <row r="5403" spans="1:3" x14ac:dyDescent="0.2">
      <c r="A5403" s="24"/>
      <c r="B5403"/>
      <c r="C5403"/>
    </row>
    <row r="5404" spans="1:3" x14ac:dyDescent="0.2">
      <c r="A5404" s="24"/>
      <c r="B5404"/>
      <c r="C5404"/>
    </row>
    <row r="5405" spans="1:3" x14ac:dyDescent="0.2">
      <c r="A5405" s="24"/>
      <c r="B5405"/>
      <c r="C5405"/>
    </row>
    <row r="5406" spans="1:3" x14ac:dyDescent="0.2">
      <c r="A5406" s="24"/>
      <c r="B5406"/>
      <c r="C5406"/>
    </row>
    <row r="5407" spans="1:3" x14ac:dyDescent="0.2">
      <c r="A5407" s="24"/>
      <c r="B5407"/>
      <c r="C5407"/>
    </row>
    <row r="5408" spans="1:3" x14ac:dyDescent="0.2">
      <c r="A5408" s="24"/>
      <c r="B5408"/>
      <c r="C5408"/>
    </row>
    <row r="5409" spans="1:3" x14ac:dyDescent="0.2">
      <c r="A5409" s="24"/>
      <c r="B5409"/>
      <c r="C5409"/>
    </row>
    <row r="5410" spans="1:3" x14ac:dyDescent="0.2">
      <c r="A5410" s="24"/>
      <c r="B5410"/>
      <c r="C5410"/>
    </row>
    <row r="5411" spans="1:3" x14ac:dyDescent="0.2">
      <c r="A5411" s="24"/>
      <c r="B5411"/>
      <c r="C5411"/>
    </row>
    <row r="5412" spans="1:3" x14ac:dyDescent="0.2">
      <c r="A5412" s="24"/>
      <c r="B5412"/>
      <c r="C5412"/>
    </row>
    <row r="5413" spans="1:3" x14ac:dyDescent="0.2">
      <c r="A5413" s="24"/>
      <c r="B5413"/>
      <c r="C5413"/>
    </row>
    <row r="5414" spans="1:3" x14ac:dyDescent="0.2">
      <c r="A5414" s="24"/>
      <c r="B5414"/>
      <c r="C5414"/>
    </row>
    <row r="5415" spans="1:3" x14ac:dyDescent="0.2">
      <c r="A5415" s="24"/>
      <c r="B5415"/>
      <c r="C5415"/>
    </row>
    <row r="5416" spans="1:3" x14ac:dyDescent="0.2">
      <c r="A5416" s="24"/>
      <c r="B5416"/>
      <c r="C5416"/>
    </row>
    <row r="5417" spans="1:3" x14ac:dyDescent="0.2">
      <c r="A5417" s="24"/>
      <c r="B5417"/>
      <c r="C5417"/>
    </row>
    <row r="5418" spans="1:3" x14ac:dyDescent="0.2">
      <c r="A5418" s="24"/>
      <c r="B5418"/>
      <c r="C5418"/>
    </row>
    <row r="5419" spans="1:3" x14ac:dyDescent="0.2">
      <c r="A5419" s="24"/>
      <c r="B5419"/>
      <c r="C5419"/>
    </row>
    <row r="5420" spans="1:3" x14ac:dyDescent="0.2">
      <c r="A5420" s="24"/>
      <c r="B5420"/>
      <c r="C5420"/>
    </row>
    <row r="5421" spans="1:3" x14ac:dyDescent="0.2">
      <c r="A5421" s="24"/>
      <c r="B5421"/>
      <c r="C5421"/>
    </row>
    <row r="5422" spans="1:3" x14ac:dyDescent="0.2">
      <c r="A5422" s="24"/>
      <c r="B5422"/>
      <c r="C5422"/>
    </row>
    <row r="5423" spans="1:3" x14ac:dyDescent="0.2">
      <c r="A5423" s="24"/>
      <c r="B5423"/>
      <c r="C5423"/>
    </row>
    <row r="5424" spans="1:3" x14ac:dyDescent="0.2">
      <c r="A5424" s="24"/>
      <c r="B5424"/>
      <c r="C5424"/>
    </row>
    <row r="5425" spans="1:3" x14ac:dyDescent="0.2">
      <c r="A5425" s="24"/>
      <c r="B5425"/>
      <c r="C5425"/>
    </row>
    <row r="5426" spans="1:3" x14ac:dyDescent="0.2">
      <c r="A5426" s="24"/>
      <c r="B5426"/>
      <c r="C5426"/>
    </row>
    <row r="5427" spans="1:3" x14ac:dyDescent="0.2">
      <c r="A5427" s="24"/>
      <c r="B5427"/>
      <c r="C5427"/>
    </row>
    <row r="5428" spans="1:3" x14ac:dyDescent="0.2">
      <c r="A5428" s="24"/>
      <c r="B5428"/>
      <c r="C5428"/>
    </row>
    <row r="5429" spans="1:3" x14ac:dyDescent="0.2">
      <c r="A5429" s="24"/>
      <c r="B5429"/>
      <c r="C5429"/>
    </row>
    <row r="5430" spans="1:3" x14ac:dyDescent="0.2">
      <c r="A5430" s="24"/>
      <c r="B5430"/>
      <c r="C5430"/>
    </row>
    <row r="5431" spans="1:3" x14ac:dyDescent="0.2">
      <c r="A5431" s="24"/>
      <c r="B5431"/>
      <c r="C5431"/>
    </row>
    <row r="5432" spans="1:3" x14ac:dyDescent="0.2">
      <c r="A5432" s="24"/>
      <c r="B5432"/>
      <c r="C5432"/>
    </row>
    <row r="5433" spans="1:3" x14ac:dyDescent="0.2">
      <c r="A5433" s="24"/>
      <c r="B5433"/>
      <c r="C5433"/>
    </row>
    <row r="5434" spans="1:3" x14ac:dyDescent="0.2">
      <c r="A5434" s="24"/>
      <c r="B5434"/>
      <c r="C5434"/>
    </row>
    <row r="5435" spans="1:3" x14ac:dyDescent="0.2">
      <c r="A5435" s="24"/>
      <c r="B5435"/>
      <c r="C5435"/>
    </row>
    <row r="5436" spans="1:3" x14ac:dyDescent="0.2">
      <c r="A5436" s="24"/>
      <c r="B5436"/>
      <c r="C5436"/>
    </row>
    <row r="5437" spans="1:3" x14ac:dyDescent="0.2">
      <c r="A5437" s="24"/>
      <c r="B5437"/>
      <c r="C5437"/>
    </row>
    <row r="5438" spans="1:3" x14ac:dyDescent="0.2">
      <c r="A5438" s="24"/>
      <c r="B5438"/>
      <c r="C5438"/>
    </row>
    <row r="5439" spans="1:3" x14ac:dyDescent="0.2">
      <c r="A5439" s="24"/>
      <c r="B5439"/>
      <c r="C5439"/>
    </row>
    <row r="5440" spans="1:3" x14ac:dyDescent="0.2">
      <c r="A5440" s="24"/>
      <c r="B5440"/>
      <c r="C5440"/>
    </row>
    <row r="5441" spans="1:3" x14ac:dyDescent="0.2">
      <c r="A5441" s="24"/>
      <c r="B5441"/>
      <c r="C5441"/>
    </row>
    <row r="5442" spans="1:3" x14ac:dyDescent="0.2">
      <c r="A5442" s="24"/>
      <c r="B5442"/>
      <c r="C5442"/>
    </row>
    <row r="5443" spans="1:3" x14ac:dyDescent="0.2">
      <c r="A5443" s="24"/>
      <c r="B5443"/>
      <c r="C5443"/>
    </row>
    <row r="5444" spans="1:3" x14ac:dyDescent="0.2">
      <c r="A5444" s="24"/>
      <c r="B5444"/>
      <c r="C5444"/>
    </row>
    <row r="5445" spans="1:3" x14ac:dyDescent="0.2">
      <c r="A5445" s="24"/>
      <c r="B5445"/>
      <c r="C5445"/>
    </row>
    <row r="5446" spans="1:3" x14ac:dyDescent="0.2">
      <c r="A5446" s="24"/>
      <c r="B5446"/>
      <c r="C5446"/>
    </row>
    <row r="5447" spans="1:3" x14ac:dyDescent="0.2">
      <c r="A5447" s="24"/>
      <c r="B5447"/>
      <c r="C5447"/>
    </row>
    <row r="5448" spans="1:3" x14ac:dyDescent="0.2">
      <c r="A5448" s="24"/>
      <c r="B5448"/>
      <c r="C5448"/>
    </row>
    <row r="5449" spans="1:3" x14ac:dyDescent="0.2">
      <c r="A5449" s="24"/>
      <c r="B5449"/>
      <c r="C5449"/>
    </row>
    <row r="5450" spans="1:3" x14ac:dyDescent="0.2">
      <c r="A5450" s="24"/>
      <c r="B5450"/>
      <c r="C5450"/>
    </row>
    <row r="5451" spans="1:3" x14ac:dyDescent="0.2">
      <c r="A5451" s="24"/>
      <c r="B5451"/>
      <c r="C5451"/>
    </row>
    <row r="5452" spans="1:3" x14ac:dyDescent="0.2">
      <c r="A5452" s="24"/>
      <c r="B5452"/>
      <c r="C5452"/>
    </row>
    <row r="5453" spans="1:3" x14ac:dyDescent="0.2">
      <c r="A5453" s="24"/>
      <c r="B5453"/>
      <c r="C5453"/>
    </row>
    <row r="5454" spans="1:3" x14ac:dyDescent="0.2">
      <c r="A5454" s="24"/>
      <c r="B5454"/>
      <c r="C5454"/>
    </row>
    <row r="5455" spans="1:3" x14ac:dyDescent="0.2">
      <c r="A5455" s="24"/>
      <c r="B5455"/>
      <c r="C5455"/>
    </row>
    <row r="5456" spans="1:3" x14ac:dyDescent="0.2">
      <c r="A5456" s="24"/>
      <c r="B5456"/>
      <c r="C5456"/>
    </row>
    <row r="5457" spans="1:3" x14ac:dyDescent="0.2">
      <c r="A5457" s="24"/>
      <c r="B5457"/>
      <c r="C5457"/>
    </row>
    <row r="5458" spans="1:3" x14ac:dyDescent="0.2">
      <c r="A5458" s="24"/>
      <c r="B5458"/>
      <c r="C5458"/>
    </row>
    <row r="5459" spans="1:3" x14ac:dyDescent="0.2">
      <c r="A5459" s="24"/>
      <c r="B5459"/>
      <c r="C5459"/>
    </row>
    <row r="5460" spans="1:3" x14ac:dyDescent="0.2">
      <c r="A5460" s="24"/>
      <c r="B5460"/>
      <c r="C5460"/>
    </row>
    <row r="5461" spans="1:3" x14ac:dyDescent="0.2">
      <c r="A5461" s="24"/>
      <c r="B5461"/>
      <c r="C5461"/>
    </row>
    <row r="5462" spans="1:3" x14ac:dyDescent="0.2">
      <c r="A5462" s="24"/>
      <c r="B5462"/>
      <c r="C5462"/>
    </row>
    <row r="5463" spans="1:3" x14ac:dyDescent="0.2">
      <c r="A5463" s="24"/>
      <c r="B5463"/>
      <c r="C5463"/>
    </row>
    <row r="5464" spans="1:3" x14ac:dyDescent="0.2">
      <c r="A5464" s="24"/>
      <c r="B5464"/>
      <c r="C5464"/>
    </row>
    <row r="5465" spans="1:3" x14ac:dyDescent="0.2">
      <c r="A5465" s="24"/>
      <c r="B5465"/>
      <c r="C5465"/>
    </row>
    <row r="5466" spans="1:3" x14ac:dyDescent="0.2">
      <c r="A5466" s="24"/>
      <c r="B5466"/>
      <c r="C5466"/>
    </row>
    <row r="5467" spans="1:3" x14ac:dyDescent="0.2">
      <c r="A5467" s="24"/>
      <c r="B5467"/>
      <c r="C5467"/>
    </row>
    <row r="5468" spans="1:3" x14ac:dyDescent="0.2">
      <c r="A5468" s="24"/>
      <c r="B5468"/>
      <c r="C5468"/>
    </row>
    <row r="5469" spans="1:3" x14ac:dyDescent="0.2">
      <c r="A5469" s="24"/>
      <c r="B5469"/>
      <c r="C5469"/>
    </row>
    <row r="5470" spans="1:3" x14ac:dyDescent="0.2">
      <c r="A5470" s="24"/>
      <c r="B5470"/>
      <c r="C5470"/>
    </row>
    <row r="5471" spans="1:3" x14ac:dyDescent="0.2">
      <c r="A5471" s="24"/>
      <c r="B5471"/>
      <c r="C5471"/>
    </row>
    <row r="5472" spans="1:3" x14ac:dyDescent="0.2">
      <c r="A5472" s="24"/>
      <c r="B5472"/>
      <c r="C5472"/>
    </row>
    <row r="5473" spans="1:3" x14ac:dyDescent="0.2">
      <c r="A5473" s="24"/>
      <c r="B5473"/>
      <c r="C5473"/>
    </row>
    <row r="5474" spans="1:3" x14ac:dyDescent="0.2">
      <c r="A5474" s="24"/>
      <c r="B5474"/>
      <c r="C5474"/>
    </row>
    <row r="5475" spans="1:3" x14ac:dyDescent="0.2">
      <c r="A5475" s="24"/>
      <c r="B5475"/>
      <c r="C5475"/>
    </row>
    <row r="5476" spans="1:3" x14ac:dyDescent="0.2">
      <c r="A5476" s="24"/>
      <c r="B5476"/>
      <c r="C5476"/>
    </row>
    <row r="5477" spans="1:3" x14ac:dyDescent="0.2">
      <c r="A5477" s="24"/>
      <c r="B5477"/>
      <c r="C5477"/>
    </row>
    <row r="5478" spans="1:3" x14ac:dyDescent="0.2">
      <c r="A5478" s="24"/>
      <c r="B5478"/>
      <c r="C5478"/>
    </row>
    <row r="5479" spans="1:3" x14ac:dyDescent="0.2">
      <c r="A5479" s="24"/>
      <c r="B5479"/>
      <c r="C5479"/>
    </row>
    <row r="5480" spans="1:3" x14ac:dyDescent="0.2">
      <c r="A5480" s="24"/>
      <c r="B5480"/>
      <c r="C5480"/>
    </row>
    <row r="5481" spans="1:3" x14ac:dyDescent="0.2">
      <c r="A5481" s="24"/>
      <c r="B5481"/>
      <c r="C5481"/>
    </row>
    <row r="5482" spans="1:3" x14ac:dyDescent="0.2">
      <c r="A5482" s="24"/>
      <c r="B5482"/>
      <c r="C5482"/>
    </row>
    <row r="5483" spans="1:3" x14ac:dyDescent="0.2">
      <c r="A5483" s="24"/>
      <c r="B5483"/>
      <c r="C5483"/>
    </row>
    <row r="5484" spans="1:3" x14ac:dyDescent="0.2">
      <c r="A5484" s="24"/>
      <c r="B5484"/>
      <c r="C5484"/>
    </row>
    <row r="5485" spans="1:3" x14ac:dyDescent="0.2">
      <c r="A5485" s="24"/>
      <c r="B5485"/>
      <c r="C5485"/>
    </row>
    <row r="5486" spans="1:3" x14ac:dyDescent="0.2">
      <c r="A5486" s="24"/>
      <c r="B5486"/>
      <c r="C5486"/>
    </row>
    <row r="5487" spans="1:3" x14ac:dyDescent="0.2">
      <c r="A5487" s="24"/>
      <c r="B5487"/>
      <c r="C5487"/>
    </row>
    <row r="5488" spans="1:3" x14ac:dyDescent="0.2">
      <c r="A5488" s="24"/>
      <c r="B5488"/>
      <c r="C5488"/>
    </row>
    <row r="5489" spans="1:3" x14ac:dyDescent="0.2">
      <c r="A5489" s="24"/>
      <c r="B5489"/>
      <c r="C5489"/>
    </row>
    <row r="5490" spans="1:3" x14ac:dyDescent="0.2">
      <c r="A5490" s="24"/>
      <c r="B5490"/>
      <c r="C5490"/>
    </row>
    <row r="5491" spans="1:3" x14ac:dyDescent="0.2">
      <c r="A5491" s="24"/>
      <c r="B5491"/>
      <c r="C5491"/>
    </row>
    <row r="5492" spans="1:3" x14ac:dyDescent="0.2">
      <c r="A5492" s="24"/>
      <c r="B5492"/>
      <c r="C5492"/>
    </row>
    <row r="5493" spans="1:3" x14ac:dyDescent="0.2">
      <c r="A5493" s="24"/>
      <c r="B5493"/>
      <c r="C5493"/>
    </row>
    <row r="5494" spans="1:3" x14ac:dyDescent="0.2">
      <c r="A5494" s="24"/>
      <c r="B5494"/>
      <c r="C5494"/>
    </row>
    <row r="5495" spans="1:3" x14ac:dyDescent="0.2">
      <c r="A5495" s="24"/>
      <c r="B5495"/>
      <c r="C5495"/>
    </row>
    <row r="5496" spans="1:3" x14ac:dyDescent="0.2">
      <c r="A5496" s="24"/>
      <c r="B5496"/>
      <c r="C5496"/>
    </row>
    <row r="5497" spans="1:3" x14ac:dyDescent="0.2">
      <c r="A5497" s="24"/>
      <c r="B5497"/>
      <c r="C5497"/>
    </row>
    <row r="5498" spans="1:3" x14ac:dyDescent="0.2">
      <c r="A5498" s="24"/>
      <c r="B5498"/>
      <c r="C5498"/>
    </row>
    <row r="5499" spans="1:3" x14ac:dyDescent="0.2">
      <c r="A5499" s="24"/>
      <c r="B5499"/>
      <c r="C5499"/>
    </row>
    <row r="5500" spans="1:3" x14ac:dyDescent="0.2">
      <c r="A5500" s="24"/>
      <c r="B5500"/>
      <c r="C5500"/>
    </row>
    <row r="5501" spans="1:3" x14ac:dyDescent="0.2">
      <c r="A5501" s="24"/>
      <c r="B5501"/>
      <c r="C5501"/>
    </row>
    <row r="5502" spans="1:3" x14ac:dyDescent="0.2">
      <c r="A5502" s="24"/>
      <c r="B5502"/>
      <c r="C5502"/>
    </row>
    <row r="5503" spans="1:3" x14ac:dyDescent="0.2">
      <c r="A5503" s="24"/>
      <c r="B5503"/>
      <c r="C5503"/>
    </row>
    <row r="5504" spans="1:3" x14ac:dyDescent="0.2">
      <c r="A5504" s="24"/>
      <c r="B5504"/>
      <c r="C5504"/>
    </row>
    <row r="5505" spans="1:3" x14ac:dyDescent="0.2">
      <c r="A5505" s="24"/>
      <c r="B5505"/>
      <c r="C5505"/>
    </row>
    <row r="5506" spans="1:3" x14ac:dyDescent="0.2">
      <c r="A5506" s="24"/>
      <c r="B5506"/>
      <c r="C5506"/>
    </row>
    <row r="5507" spans="1:3" x14ac:dyDescent="0.2">
      <c r="A5507" s="24"/>
      <c r="B5507"/>
      <c r="C5507"/>
    </row>
    <row r="5508" spans="1:3" x14ac:dyDescent="0.2">
      <c r="A5508" s="24"/>
      <c r="B5508"/>
      <c r="C5508"/>
    </row>
    <row r="5509" spans="1:3" x14ac:dyDescent="0.2">
      <c r="A5509" s="24"/>
      <c r="B5509"/>
      <c r="C5509"/>
    </row>
    <row r="5510" spans="1:3" x14ac:dyDescent="0.2">
      <c r="A5510" s="24"/>
      <c r="B5510"/>
      <c r="C5510"/>
    </row>
    <row r="5511" spans="1:3" x14ac:dyDescent="0.2">
      <c r="A5511" s="24"/>
      <c r="B5511"/>
      <c r="C5511"/>
    </row>
    <row r="5512" spans="1:3" x14ac:dyDescent="0.2">
      <c r="A5512" s="24"/>
      <c r="B5512"/>
      <c r="C5512"/>
    </row>
    <row r="5513" spans="1:3" x14ac:dyDescent="0.2">
      <c r="A5513" s="24"/>
      <c r="B5513"/>
      <c r="C5513"/>
    </row>
    <row r="5514" spans="1:3" x14ac:dyDescent="0.2">
      <c r="A5514" s="24"/>
      <c r="B5514"/>
      <c r="C5514"/>
    </row>
    <row r="5515" spans="1:3" x14ac:dyDescent="0.2">
      <c r="A5515" s="24"/>
      <c r="B5515"/>
      <c r="C5515"/>
    </row>
    <row r="5516" spans="1:3" x14ac:dyDescent="0.2">
      <c r="A5516" s="24"/>
      <c r="B5516"/>
      <c r="C5516"/>
    </row>
    <row r="5517" spans="1:3" x14ac:dyDescent="0.2">
      <c r="A5517" s="24"/>
      <c r="B5517"/>
      <c r="C5517"/>
    </row>
    <row r="5518" spans="1:3" x14ac:dyDescent="0.2">
      <c r="A5518" s="24"/>
      <c r="B5518"/>
      <c r="C5518"/>
    </row>
    <row r="5519" spans="1:3" x14ac:dyDescent="0.2">
      <c r="A5519" s="24"/>
      <c r="B5519"/>
      <c r="C5519"/>
    </row>
    <row r="5520" spans="1:3" x14ac:dyDescent="0.2">
      <c r="A5520" s="24"/>
      <c r="B5520"/>
      <c r="C5520"/>
    </row>
    <row r="5521" spans="1:3" x14ac:dyDescent="0.2">
      <c r="A5521" s="24"/>
      <c r="B5521"/>
      <c r="C5521"/>
    </row>
    <row r="5522" spans="1:3" x14ac:dyDescent="0.2">
      <c r="A5522" s="24"/>
      <c r="B5522"/>
      <c r="C5522"/>
    </row>
    <row r="5523" spans="1:3" x14ac:dyDescent="0.2">
      <c r="A5523" s="24"/>
      <c r="B5523"/>
      <c r="C5523"/>
    </row>
    <row r="5524" spans="1:3" x14ac:dyDescent="0.2">
      <c r="A5524" s="24"/>
      <c r="B5524"/>
      <c r="C5524"/>
    </row>
    <row r="5525" spans="1:3" x14ac:dyDescent="0.2">
      <c r="A5525" s="24"/>
      <c r="B5525"/>
      <c r="C5525"/>
    </row>
    <row r="5526" spans="1:3" x14ac:dyDescent="0.2">
      <c r="A5526" s="24"/>
      <c r="B5526"/>
      <c r="C5526"/>
    </row>
    <row r="5527" spans="1:3" x14ac:dyDescent="0.2">
      <c r="A5527" s="24"/>
      <c r="B5527"/>
      <c r="C5527"/>
    </row>
    <row r="5528" spans="1:3" x14ac:dyDescent="0.2">
      <c r="A5528" s="24"/>
      <c r="B5528"/>
      <c r="C5528"/>
    </row>
    <row r="5529" spans="1:3" x14ac:dyDescent="0.2">
      <c r="A5529" s="24"/>
      <c r="B5529"/>
      <c r="C5529"/>
    </row>
    <row r="5530" spans="1:3" x14ac:dyDescent="0.2">
      <c r="A5530" s="24"/>
      <c r="B5530"/>
      <c r="C5530"/>
    </row>
    <row r="5531" spans="1:3" x14ac:dyDescent="0.2">
      <c r="A5531" s="24"/>
      <c r="B5531"/>
      <c r="C5531"/>
    </row>
    <row r="5532" spans="1:3" x14ac:dyDescent="0.2">
      <c r="A5532" s="24"/>
      <c r="B5532"/>
      <c r="C5532"/>
    </row>
    <row r="5533" spans="1:3" x14ac:dyDescent="0.2">
      <c r="A5533" s="24"/>
      <c r="B5533"/>
      <c r="C5533"/>
    </row>
    <row r="5534" spans="1:3" x14ac:dyDescent="0.2">
      <c r="A5534" s="24"/>
      <c r="B5534"/>
      <c r="C5534"/>
    </row>
    <row r="5535" spans="1:3" x14ac:dyDescent="0.2">
      <c r="A5535" s="24"/>
      <c r="B5535"/>
      <c r="C5535"/>
    </row>
    <row r="5536" spans="1:3" x14ac:dyDescent="0.2">
      <c r="A5536" s="24"/>
      <c r="B5536"/>
      <c r="C5536"/>
    </row>
    <row r="5537" spans="1:3" x14ac:dyDescent="0.2">
      <c r="A5537" s="24"/>
      <c r="B5537"/>
      <c r="C5537"/>
    </row>
    <row r="5538" spans="1:3" x14ac:dyDescent="0.2">
      <c r="A5538" s="24"/>
      <c r="B5538"/>
      <c r="C5538"/>
    </row>
    <row r="5539" spans="1:3" x14ac:dyDescent="0.2">
      <c r="A5539" s="24"/>
      <c r="B5539"/>
      <c r="C5539"/>
    </row>
    <row r="5540" spans="1:3" x14ac:dyDescent="0.2">
      <c r="A5540" s="24"/>
      <c r="B5540"/>
      <c r="C5540"/>
    </row>
    <row r="5541" spans="1:3" x14ac:dyDescent="0.2">
      <c r="A5541" s="24"/>
      <c r="B5541"/>
      <c r="C5541"/>
    </row>
    <row r="5542" spans="1:3" x14ac:dyDescent="0.2">
      <c r="A5542" s="24"/>
      <c r="B5542"/>
      <c r="C5542"/>
    </row>
    <row r="5543" spans="1:3" x14ac:dyDescent="0.2">
      <c r="A5543" s="24"/>
      <c r="B5543"/>
      <c r="C5543"/>
    </row>
    <row r="5544" spans="1:3" x14ac:dyDescent="0.2">
      <c r="A5544" s="24"/>
      <c r="B5544"/>
      <c r="C5544"/>
    </row>
    <row r="5545" spans="1:3" x14ac:dyDescent="0.2">
      <c r="A5545" s="24"/>
      <c r="B5545"/>
      <c r="C5545"/>
    </row>
    <row r="5546" spans="1:3" x14ac:dyDescent="0.2">
      <c r="A5546" s="24"/>
      <c r="B5546"/>
      <c r="C5546"/>
    </row>
    <row r="5547" spans="1:3" x14ac:dyDescent="0.2">
      <c r="A5547" s="24"/>
      <c r="B5547"/>
      <c r="C5547"/>
    </row>
    <row r="5548" spans="1:3" x14ac:dyDescent="0.2">
      <c r="A5548" s="24"/>
      <c r="B5548"/>
      <c r="C5548"/>
    </row>
    <row r="5549" spans="1:3" x14ac:dyDescent="0.2">
      <c r="A5549" s="24"/>
      <c r="B5549"/>
      <c r="C5549"/>
    </row>
    <row r="5550" spans="1:3" x14ac:dyDescent="0.2">
      <c r="A5550" s="24"/>
      <c r="B5550"/>
      <c r="C5550"/>
    </row>
    <row r="5551" spans="1:3" x14ac:dyDescent="0.2">
      <c r="A5551" s="24"/>
      <c r="B5551"/>
      <c r="C5551"/>
    </row>
    <row r="5552" spans="1:3" x14ac:dyDescent="0.2">
      <c r="A5552" s="24"/>
      <c r="B5552"/>
      <c r="C5552"/>
    </row>
    <row r="5553" spans="1:3" x14ac:dyDescent="0.2">
      <c r="A5553" s="24"/>
      <c r="B5553"/>
      <c r="C5553"/>
    </row>
    <row r="5554" spans="1:3" x14ac:dyDescent="0.2">
      <c r="A5554" s="24"/>
      <c r="B5554"/>
      <c r="C5554"/>
    </row>
    <row r="5555" spans="1:3" x14ac:dyDescent="0.2">
      <c r="A5555" s="24"/>
      <c r="B5555"/>
      <c r="C5555"/>
    </row>
    <row r="5556" spans="1:3" x14ac:dyDescent="0.2">
      <c r="A5556" s="24"/>
      <c r="B5556"/>
      <c r="C5556"/>
    </row>
    <row r="5557" spans="1:3" x14ac:dyDescent="0.2">
      <c r="A5557" s="24"/>
      <c r="B5557"/>
      <c r="C5557"/>
    </row>
    <row r="5558" spans="1:3" x14ac:dyDescent="0.2">
      <c r="A5558" s="24"/>
      <c r="B5558"/>
      <c r="C5558"/>
    </row>
    <row r="5559" spans="1:3" x14ac:dyDescent="0.2">
      <c r="A5559" s="24"/>
      <c r="B5559"/>
      <c r="C5559"/>
    </row>
    <row r="5560" spans="1:3" x14ac:dyDescent="0.2">
      <c r="A5560" s="24"/>
      <c r="B5560"/>
      <c r="C5560"/>
    </row>
    <row r="5561" spans="1:3" x14ac:dyDescent="0.2">
      <c r="A5561" s="24"/>
      <c r="B5561"/>
      <c r="C5561"/>
    </row>
    <row r="5562" spans="1:3" x14ac:dyDescent="0.2">
      <c r="A5562" s="24"/>
      <c r="B5562"/>
      <c r="C5562"/>
    </row>
    <row r="5563" spans="1:3" x14ac:dyDescent="0.2">
      <c r="A5563" s="24"/>
      <c r="B5563"/>
      <c r="C5563"/>
    </row>
    <row r="5564" spans="1:3" x14ac:dyDescent="0.2">
      <c r="A5564" s="24"/>
      <c r="B5564"/>
      <c r="C5564"/>
    </row>
    <row r="5565" spans="1:3" x14ac:dyDescent="0.2">
      <c r="A5565" s="24"/>
      <c r="B5565"/>
      <c r="C5565"/>
    </row>
    <row r="5566" spans="1:3" x14ac:dyDescent="0.2">
      <c r="A5566" s="24"/>
      <c r="B5566"/>
      <c r="C5566"/>
    </row>
    <row r="5567" spans="1:3" x14ac:dyDescent="0.2">
      <c r="A5567" s="24"/>
      <c r="B5567"/>
      <c r="C5567"/>
    </row>
    <row r="5568" spans="1:3" x14ac:dyDescent="0.2">
      <c r="A5568" s="24"/>
      <c r="B5568"/>
      <c r="C5568"/>
    </row>
    <row r="5569" spans="1:3" x14ac:dyDescent="0.2">
      <c r="A5569" s="24"/>
      <c r="B5569"/>
      <c r="C5569"/>
    </row>
    <row r="5570" spans="1:3" x14ac:dyDescent="0.2">
      <c r="A5570" s="24"/>
      <c r="B5570"/>
      <c r="C5570"/>
    </row>
    <row r="5571" spans="1:3" x14ac:dyDescent="0.2">
      <c r="A5571" s="24"/>
      <c r="B5571"/>
      <c r="C5571"/>
    </row>
    <row r="5572" spans="1:3" x14ac:dyDescent="0.2">
      <c r="A5572" s="24"/>
      <c r="B5572"/>
      <c r="C5572"/>
    </row>
    <row r="5573" spans="1:3" x14ac:dyDescent="0.2">
      <c r="A5573" s="24"/>
      <c r="B5573"/>
      <c r="C5573"/>
    </row>
    <row r="5574" spans="1:3" x14ac:dyDescent="0.2">
      <c r="A5574" s="24"/>
      <c r="B5574"/>
      <c r="C5574"/>
    </row>
    <row r="5575" spans="1:3" x14ac:dyDescent="0.2">
      <c r="A5575" s="24"/>
      <c r="B5575"/>
      <c r="C5575"/>
    </row>
    <row r="5576" spans="1:3" x14ac:dyDescent="0.2">
      <c r="A5576" s="24"/>
      <c r="B5576"/>
      <c r="C5576"/>
    </row>
    <row r="5577" spans="1:3" x14ac:dyDescent="0.2">
      <c r="A5577" s="24"/>
      <c r="B5577"/>
      <c r="C5577"/>
    </row>
    <row r="5578" spans="1:3" x14ac:dyDescent="0.2">
      <c r="A5578" s="24"/>
      <c r="B5578"/>
      <c r="C5578"/>
    </row>
    <row r="5579" spans="1:3" x14ac:dyDescent="0.2">
      <c r="A5579" s="24"/>
      <c r="B5579"/>
      <c r="C5579"/>
    </row>
    <row r="5580" spans="1:3" x14ac:dyDescent="0.2">
      <c r="A5580" s="24"/>
      <c r="B5580"/>
      <c r="C5580"/>
    </row>
    <row r="5581" spans="1:3" x14ac:dyDescent="0.2">
      <c r="A5581" s="24"/>
      <c r="B5581"/>
      <c r="C5581"/>
    </row>
    <row r="5582" spans="1:3" x14ac:dyDescent="0.2">
      <c r="A5582" s="24"/>
      <c r="B5582"/>
      <c r="C5582"/>
    </row>
    <row r="5583" spans="1:3" x14ac:dyDescent="0.2">
      <c r="A5583" s="24"/>
      <c r="B5583"/>
      <c r="C5583"/>
    </row>
    <row r="5584" spans="1:3" x14ac:dyDescent="0.2">
      <c r="A5584" s="24"/>
      <c r="B5584"/>
      <c r="C5584"/>
    </row>
    <row r="5585" spans="1:3" x14ac:dyDescent="0.2">
      <c r="A5585" s="24"/>
      <c r="B5585"/>
      <c r="C5585"/>
    </row>
    <row r="5586" spans="1:3" x14ac:dyDescent="0.2">
      <c r="A5586" s="24"/>
      <c r="B5586"/>
      <c r="C5586"/>
    </row>
    <row r="5587" spans="1:3" x14ac:dyDescent="0.2">
      <c r="A5587" s="24"/>
      <c r="B5587"/>
      <c r="C5587"/>
    </row>
    <row r="5588" spans="1:3" x14ac:dyDescent="0.2">
      <c r="A5588" s="24"/>
      <c r="B5588"/>
      <c r="C5588"/>
    </row>
    <row r="5589" spans="1:3" x14ac:dyDescent="0.2">
      <c r="A5589" s="24"/>
      <c r="B5589"/>
      <c r="C5589"/>
    </row>
    <row r="5590" spans="1:3" x14ac:dyDescent="0.2">
      <c r="A5590" s="24"/>
      <c r="B5590"/>
      <c r="C5590"/>
    </row>
    <row r="5591" spans="1:3" x14ac:dyDescent="0.2">
      <c r="A5591" s="24"/>
      <c r="B5591"/>
      <c r="C5591"/>
    </row>
    <row r="5592" spans="1:3" x14ac:dyDescent="0.2">
      <c r="A5592" s="24"/>
      <c r="B5592"/>
      <c r="C5592"/>
    </row>
    <row r="5593" spans="1:3" x14ac:dyDescent="0.2">
      <c r="A5593" s="24"/>
      <c r="B5593"/>
      <c r="C5593"/>
    </row>
    <row r="5594" spans="1:3" x14ac:dyDescent="0.2">
      <c r="A5594" s="24"/>
      <c r="B5594"/>
      <c r="C5594"/>
    </row>
    <row r="5595" spans="1:3" x14ac:dyDescent="0.2">
      <c r="A5595" s="24"/>
      <c r="B5595"/>
      <c r="C5595"/>
    </row>
    <row r="5596" spans="1:3" x14ac:dyDescent="0.2">
      <c r="A5596" s="24"/>
      <c r="B5596"/>
      <c r="C5596"/>
    </row>
    <row r="5597" spans="1:3" x14ac:dyDescent="0.2">
      <c r="A5597" s="24"/>
      <c r="B5597"/>
      <c r="C5597"/>
    </row>
    <row r="5598" spans="1:3" x14ac:dyDescent="0.2">
      <c r="A5598" s="24"/>
      <c r="B5598"/>
      <c r="C5598"/>
    </row>
    <row r="5599" spans="1:3" x14ac:dyDescent="0.2">
      <c r="A5599" s="24"/>
      <c r="B5599"/>
      <c r="C5599"/>
    </row>
    <row r="5600" spans="1:3" x14ac:dyDescent="0.2">
      <c r="A5600" s="24"/>
      <c r="B5600"/>
      <c r="C5600"/>
    </row>
    <row r="5601" spans="1:3" x14ac:dyDescent="0.2">
      <c r="A5601" s="24"/>
      <c r="B5601"/>
      <c r="C5601"/>
    </row>
    <row r="5602" spans="1:3" x14ac:dyDescent="0.2">
      <c r="A5602" s="24"/>
      <c r="B5602"/>
      <c r="C5602"/>
    </row>
    <row r="5603" spans="1:3" x14ac:dyDescent="0.2">
      <c r="A5603" s="24"/>
      <c r="B5603"/>
      <c r="C5603"/>
    </row>
    <row r="5604" spans="1:3" x14ac:dyDescent="0.2">
      <c r="A5604" s="24"/>
      <c r="B5604"/>
      <c r="C5604"/>
    </row>
    <row r="5605" spans="1:3" x14ac:dyDescent="0.2">
      <c r="A5605" s="24"/>
      <c r="B5605"/>
      <c r="C5605"/>
    </row>
    <row r="5606" spans="1:3" x14ac:dyDescent="0.2">
      <c r="A5606" s="24"/>
      <c r="B5606"/>
      <c r="C5606"/>
    </row>
    <row r="5607" spans="1:3" x14ac:dyDescent="0.2">
      <c r="A5607" s="24"/>
      <c r="B5607"/>
      <c r="C5607"/>
    </row>
    <row r="5608" spans="1:3" x14ac:dyDescent="0.2">
      <c r="A5608" s="24"/>
      <c r="B5608"/>
      <c r="C5608"/>
    </row>
    <row r="5609" spans="1:3" x14ac:dyDescent="0.2">
      <c r="A5609" s="24"/>
      <c r="B5609"/>
      <c r="C5609"/>
    </row>
    <row r="5610" spans="1:3" x14ac:dyDescent="0.2">
      <c r="A5610" s="24"/>
      <c r="B5610"/>
      <c r="C5610"/>
    </row>
    <row r="5611" spans="1:3" x14ac:dyDescent="0.2">
      <c r="A5611" s="24"/>
      <c r="B5611"/>
      <c r="C5611"/>
    </row>
    <row r="5612" spans="1:3" x14ac:dyDescent="0.2">
      <c r="A5612" s="24"/>
      <c r="B5612"/>
      <c r="C5612"/>
    </row>
    <row r="5613" spans="1:3" x14ac:dyDescent="0.2">
      <c r="A5613" s="24"/>
      <c r="B5613"/>
      <c r="C5613"/>
    </row>
    <row r="5614" spans="1:3" x14ac:dyDescent="0.2">
      <c r="A5614" s="24"/>
      <c r="B5614"/>
      <c r="C5614"/>
    </row>
    <row r="5615" spans="1:3" x14ac:dyDescent="0.2">
      <c r="A5615" s="24"/>
      <c r="B5615"/>
      <c r="C5615"/>
    </row>
    <row r="5616" spans="1:3" x14ac:dyDescent="0.2">
      <c r="A5616" s="24"/>
      <c r="B5616"/>
      <c r="C5616"/>
    </row>
    <row r="5617" spans="1:3" x14ac:dyDescent="0.2">
      <c r="A5617" s="24"/>
      <c r="B5617"/>
      <c r="C5617"/>
    </row>
    <row r="5618" spans="1:3" x14ac:dyDescent="0.2">
      <c r="A5618" s="24"/>
      <c r="B5618"/>
      <c r="C5618"/>
    </row>
    <row r="5619" spans="1:3" x14ac:dyDescent="0.2">
      <c r="A5619" s="24"/>
      <c r="B5619"/>
      <c r="C5619"/>
    </row>
    <row r="5620" spans="1:3" x14ac:dyDescent="0.2">
      <c r="A5620" s="24"/>
      <c r="B5620"/>
      <c r="C5620"/>
    </row>
    <row r="5621" spans="1:3" x14ac:dyDescent="0.2">
      <c r="A5621" s="24"/>
      <c r="B5621"/>
      <c r="C5621"/>
    </row>
    <row r="5622" spans="1:3" x14ac:dyDescent="0.2">
      <c r="A5622" s="24"/>
      <c r="B5622"/>
      <c r="C5622"/>
    </row>
    <row r="5623" spans="1:3" x14ac:dyDescent="0.2">
      <c r="A5623" s="24"/>
      <c r="B5623"/>
      <c r="C5623"/>
    </row>
    <row r="5624" spans="1:3" x14ac:dyDescent="0.2">
      <c r="A5624" s="24"/>
      <c r="B5624"/>
      <c r="C5624"/>
    </row>
    <row r="5625" spans="1:3" x14ac:dyDescent="0.2">
      <c r="A5625" s="24"/>
      <c r="B5625"/>
      <c r="C5625"/>
    </row>
    <row r="5626" spans="1:3" x14ac:dyDescent="0.2">
      <c r="A5626" s="24"/>
      <c r="B5626"/>
      <c r="C5626"/>
    </row>
    <row r="5627" spans="1:3" x14ac:dyDescent="0.2">
      <c r="A5627" s="24"/>
      <c r="B5627"/>
      <c r="C5627"/>
    </row>
    <row r="5628" spans="1:3" x14ac:dyDescent="0.2">
      <c r="A5628" s="24"/>
      <c r="B5628"/>
      <c r="C5628"/>
    </row>
    <row r="5629" spans="1:3" x14ac:dyDescent="0.2">
      <c r="A5629" s="24"/>
      <c r="B5629"/>
      <c r="C5629"/>
    </row>
    <row r="5630" spans="1:3" x14ac:dyDescent="0.2">
      <c r="A5630" s="24"/>
      <c r="B5630"/>
      <c r="C5630"/>
    </row>
    <row r="5631" spans="1:3" x14ac:dyDescent="0.2">
      <c r="A5631" s="24"/>
      <c r="B5631"/>
      <c r="C5631"/>
    </row>
    <row r="5632" spans="1:3" x14ac:dyDescent="0.2">
      <c r="A5632" s="24"/>
      <c r="B5632"/>
      <c r="C5632"/>
    </row>
    <row r="5633" spans="1:3" x14ac:dyDescent="0.2">
      <c r="A5633" s="24"/>
      <c r="B5633"/>
      <c r="C5633"/>
    </row>
    <row r="5634" spans="1:3" x14ac:dyDescent="0.2">
      <c r="A5634" s="24"/>
      <c r="B5634"/>
      <c r="C5634"/>
    </row>
    <row r="5635" spans="1:3" x14ac:dyDescent="0.2">
      <c r="A5635" s="24"/>
      <c r="B5635"/>
      <c r="C5635"/>
    </row>
    <row r="5636" spans="1:3" x14ac:dyDescent="0.2">
      <c r="A5636" s="24"/>
      <c r="B5636"/>
      <c r="C5636"/>
    </row>
    <row r="5637" spans="1:3" x14ac:dyDescent="0.2">
      <c r="A5637" s="24"/>
      <c r="B5637"/>
      <c r="C5637"/>
    </row>
    <row r="5638" spans="1:3" x14ac:dyDescent="0.2">
      <c r="A5638" s="24"/>
      <c r="B5638"/>
      <c r="C5638"/>
    </row>
    <row r="5639" spans="1:3" x14ac:dyDescent="0.2">
      <c r="A5639" s="24"/>
      <c r="B5639"/>
      <c r="C5639"/>
    </row>
    <row r="5640" spans="1:3" x14ac:dyDescent="0.2">
      <c r="A5640" s="24"/>
      <c r="B5640"/>
      <c r="C5640"/>
    </row>
    <row r="5641" spans="1:3" x14ac:dyDescent="0.2">
      <c r="A5641" s="24"/>
      <c r="B5641"/>
      <c r="C5641"/>
    </row>
    <row r="5642" spans="1:3" x14ac:dyDescent="0.2">
      <c r="A5642" s="24"/>
      <c r="B5642"/>
      <c r="C5642"/>
    </row>
    <row r="5643" spans="1:3" x14ac:dyDescent="0.2">
      <c r="A5643" s="24"/>
      <c r="B5643"/>
      <c r="C5643"/>
    </row>
    <row r="5644" spans="1:3" x14ac:dyDescent="0.2">
      <c r="A5644" s="24"/>
      <c r="B5644"/>
      <c r="C5644"/>
    </row>
    <row r="5645" spans="1:3" x14ac:dyDescent="0.2">
      <c r="A5645" s="24"/>
      <c r="B5645"/>
      <c r="C5645"/>
    </row>
    <row r="5646" spans="1:3" x14ac:dyDescent="0.2">
      <c r="A5646" s="24"/>
      <c r="B5646"/>
      <c r="C5646"/>
    </row>
    <row r="5647" spans="1:3" x14ac:dyDescent="0.2">
      <c r="A5647" s="24"/>
      <c r="B5647"/>
      <c r="C5647"/>
    </row>
    <row r="5648" spans="1:3" x14ac:dyDescent="0.2">
      <c r="A5648" s="24"/>
      <c r="B5648"/>
      <c r="C5648"/>
    </row>
    <row r="5649" spans="1:3" x14ac:dyDescent="0.2">
      <c r="A5649" s="24"/>
      <c r="B5649"/>
      <c r="C5649"/>
    </row>
    <row r="5650" spans="1:3" x14ac:dyDescent="0.2">
      <c r="A5650" s="24"/>
      <c r="B5650"/>
      <c r="C5650"/>
    </row>
    <row r="5651" spans="1:3" x14ac:dyDescent="0.2">
      <c r="A5651" s="24"/>
      <c r="B5651"/>
      <c r="C5651"/>
    </row>
    <row r="5652" spans="1:3" x14ac:dyDescent="0.2">
      <c r="A5652" s="24"/>
      <c r="B5652"/>
      <c r="C5652"/>
    </row>
    <row r="5653" spans="1:3" x14ac:dyDescent="0.2">
      <c r="A5653" s="24"/>
      <c r="B5653"/>
      <c r="C5653"/>
    </row>
    <row r="5654" spans="1:3" x14ac:dyDescent="0.2">
      <c r="A5654" s="24"/>
      <c r="B5654"/>
      <c r="C5654"/>
    </row>
    <row r="5655" spans="1:3" x14ac:dyDescent="0.2">
      <c r="A5655" s="24"/>
      <c r="B5655"/>
      <c r="C5655"/>
    </row>
    <row r="5656" spans="1:3" x14ac:dyDescent="0.2">
      <c r="A5656" s="24"/>
      <c r="B5656"/>
      <c r="C5656"/>
    </row>
    <row r="5657" spans="1:3" x14ac:dyDescent="0.2">
      <c r="A5657" s="24"/>
      <c r="B5657"/>
      <c r="C5657"/>
    </row>
    <row r="5658" spans="1:3" x14ac:dyDescent="0.2">
      <c r="A5658" s="24"/>
      <c r="B5658"/>
      <c r="C5658"/>
    </row>
    <row r="5659" spans="1:3" x14ac:dyDescent="0.2">
      <c r="A5659" s="24"/>
      <c r="B5659"/>
      <c r="C5659"/>
    </row>
    <row r="5660" spans="1:3" x14ac:dyDescent="0.2">
      <c r="A5660" s="24"/>
      <c r="B5660"/>
      <c r="C5660"/>
    </row>
    <row r="5661" spans="1:3" x14ac:dyDescent="0.2">
      <c r="A5661" s="24"/>
      <c r="B5661"/>
      <c r="C5661"/>
    </row>
    <row r="5662" spans="1:3" x14ac:dyDescent="0.2">
      <c r="A5662" s="24"/>
      <c r="B5662"/>
      <c r="C5662"/>
    </row>
    <row r="5663" spans="1:3" x14ac:dyDescent="0.2">
      <c r="A5663" s="24"/>
      <c r="B5663"/>
      <c r="C5663"/>
    </row>
    <row r="5664" spans="1:3" x14ac:dyDescent="0.2">
      <c r="A5664" s="24"/>
      <c r="B5664"/>
      <c r="C5664"/>
    </row>
    <row r="5665" spans="1:3" x14ac:dyDescent="0.2">
      <c r="A5665" s="24"/>
      <c r="B5665"/>
      <c r="C5665"/>
    </row>
    <row r="5666" spans="1:3" x14ac:dyDescent="0.2">
      <c r="A5666" s="24"/>
      <c r="B5666"/>
      <c r="C5666"/>
    </row>
    <row r="5667" spans="1:3" x14ac:dyDescent="0.2">
      <c r="A5667" s="24"/>
      <c r="B5667"/>
      <c r="C5667"/>
    </row>
    <row r="5668" spans="1:3" x14ac:dyDescent="0.2">
      <c r="A5668" s="24"/>
      <c r="B5668"/>
      <c r="C5668"/>
    </row>
    <row r="5669" spans="1:3" x14ac:dyDescent="0.2">
      <c r="A5669" s="24"/>
      <c r="B5669"/>
      <c r="C5669"/>
    </row>
    <row r="5670" spans="1:3" x14ac:dyDescent="0.2">
      <c r="A5670" s="24"/>
      <c r="B5670"/>
      <c r="C5670"/>
    </row>
    <row r="5671" spans="1:3" x14ac:dyDescent="0.2">
      <c r="A5671" s="24"/>
      <c r="B5671"/>
      <c r="C5671"/>
    </row>
    <row r="5672" spans="1:3" x14ac:dyDescent="0.2">
      <c r="A5672" s="24"/>
      <c r="B5672"/>
      <c r="C5672"/>
    </row>
    <row r="5673" spans="1:3" x14ac:dyDescent="0.2">
      <c r="A5673" s="24"/>
      <c r="B5673"/>
      <c r="C5673"/>
    </row>
    <row r="5674" spans="1:3" x14ac:dyDescent="0.2">
      <c r="A5674" s="24"/>
      <c r="B5674"/>
      <c r="C5674"/>
    </row>
    <row r="5675" spans="1:3" x14ac:dyDescent="0.2">
      <c r="A5675" s="24"/>
      <c r="B5675"/>
      <c r="C5675"/>
    </row>
    <row r="5676" spans="1:3" x14ac:dyDescent="0.2">
      <c r="A5676" s="24"/>
      <c r="B5676"/>
      <c r="C5676"/>
    </row>
    <row r="5677" spans="1:3" x14ac:dyDescent="0.2">
      <c r="A5677" s="24"/>
      <c r="B5677"/>
      <c r="C5677"/>
    </row>
    <row r="5678" spans="1:3" x14ac:dyDescent="0.2">
      <c r="A5678" s="24"/>
      <c r="B5678"/>
      <c r="C5678"/>
    </row>
    <row r="5679" spans="1:3" x14ac:dyDescent="0.2">
      <c r="A5679" s="24"/>
      <c r="B5679"/>
      <c r="C5679"/>
    </row>
    <row r="5680" spans="1:3" x14ac:dyDescent="0.2">
      <c r="A5680" s="24"/>
      <c r="B5680"/>
      <c r="C5680"/>
    </row>
    <row r="5681" spans="1:3" x14ac:dyDescent="0.2">
      <c r="A5681" s="24"/>
      <c r="B5681"/>
      <c r="C5681"/>
    </row>
    <row r="5682" spans="1:3" x14ac:dyDescent="0.2">
      <c r="A5682" s="24"/>
      <c r="B5682"/>
      <c r="C5682"/>
    </row>
    <row r="5683" spans="1:3" x14ac:dyDescent="0.2">
      <c r="A5683" s="24"/>
      <c r="B5683"/>
      <c r="C5683"/>
    </row>
    <row r="5684" spans="1:3" x14ac:dyDescent="0.2">
      <c r="A5684" s="24"/>
      <c r="B5684"/>
      <c r="C5684"/>
    </row>
    <row r="5685" spans="1:3" x14ac:dyDescent="0.2">
      <c r="A5685" s="24"/>
      <c r="B5685"/>
      <c r="C5685"/>
    </row>
    <row r="5686" spans="1:3" x14ac:dyDescent="0.2">
      <c r="A5686" s="24"/>
      <c r="B5686"/>
      <c r="C5686"/>
    </row>
    <row r="5687" spans="1:3" x14ac:dyDescent="0.2">
      <c r="A5687" s="24"/>
      <c r="B5687"/>
      <c r="C5687"/>
    </row>
    <row r="5688" spans="1:3" x14ac:dyDescent="0.2">
      <c r="A5688" s="24"/>
      <c r="B5688"/>
      <c r="C5688"/>
    </row>
    <row r="5689" spans="1:3" x14ac:dyDescent="0.2">
      <c r="A5689" s="24"/>
      <c r="B5689"/>
      <c r="C5689"/>
    </row>
    <row r="5690" spans="1:3" x14ac:dyDescent="0.2">
      <c r="A5690" s="24"/>
      <c r="B5690"/>
      <c r="C5690"/>
    </row>
    <row r="5691" spans="1:3" x14ac:dyDescent="0.2">
      <c r="A5691" s="24"/>
      <c r="B5691"/>
      <c r="C5691"/>
    </row>
    <row r="5692" spans="1:3" x14ac:dyDescent="0.2">
      <c r="A5692" s="24"/>
      <c r="B5692"/>
      <c r="C5692"/>
    </row>
    <row r="5693" spans="1:3" x14ac:dyDescent="0.2">
      <c r="A5693" s="24"/>
      <c r="B5693"/>
      <c r="C5693"/>
    </row>
    <row r="5694" spans="1:3" x14ac:dyDescent="0.2">
      <c r="A5694" s="24"/>
      <c r="B5694"/>
      <c r="C5694"/>
    </row>
    <row r="5695" spans="1:3" x14ac:dyDescent="0.2">
      <c r="A5695" s="24"/>
      <c r="B5695"/>
      <c r="C5695"/>
    </row>
    <row r="5696" spans="1:3" x14ac:dyDescent="0.2">
      <c r="A5696" s="24"/>
      <c r="B5696"/>
      <c r="C5696"/>
    </row>
    <row r="5697" spans="1:3" x14ac:dyDescent="0.2">
      <c r="A5697" s="24"/>
      <c r="B5697"/>
      <c r="C5697"/>
    </row>
    <row r="5698" spans="1:3" x14ac:dyDescent="0.2">
      <c r="A5698" s="24"/>
      <c r="B5698"/>
      <c r="C5698"/>
    </row>
    <row r="5699" spans="1:3" x14ac:dyDescent="0.2">
      <c r="A5699" s="24"/>
      <c r="B5699"/>
      <c r="C5699"/>
    </row>
    <row r="5700" spans="1:3" x14ac:dyDescent="0.2">
      <c r="A5700" s="24"/>
      <c r="B5700"/>
      <c r="C5700"/>
    </row>
    <row r="5701" spans="1:3" x14ac:dyDescent="0.2">
      <c r="A5701" s="24"/>
      <c r="B5701"/>
      <c r="C5701"/>
    </row>
    <row r="5702" spans="1:3" x14ac:dyDescent="0.2">
      <c r="A5702" s="24"/>
      <c r="B5702"/>
      <c r="C5702"/>
    </row>
    <row r="5703" spans="1:3" x14ac:dyDescent="0.2">
      <c r="A5703" s="24"/>
      <c r="B5703"/>
      <c r="C5703"/>
    </row>
    <row r="5704" spans="1:3" x14ac:dyDescent="0.2">
      <c r="A5704" s="24"/>
      <c r="B5704"/>
      <c r="C5704"/>
    </row>
    <row r="5705" spans="1:3" x14ac:dyDescent="0.2">
      <c r="A5705" s="24"/>
      <c r="B5705"/>
      <c r="C5705"/>
    </row>
    <row r="5706" spans="1:3" x14ac:dyDescent="0.2">
      <c r="A5706" s="24"/>
      <c r="B5706"/>
      <c r="C5706"/>
    </row>
    <row r="5707" spans="1:3" x14ac:dyDescent="0.2">
      <c r="A5707" s="24"/>
      <c r="B5707"/>
      <c r="C5707"/>
    </row>
    <row r="5708" spans="1:3" x14ac:dyDescent="0.2">
      <c r="A5708" s="24"/>
      <c r="B5708"/>
      <c r="C5708"/>
    </row>
    <row r="5709" spans="1:3" x14ac:dyDescent="0.2">
      <c r="A5709" s="24"/>
      <c r="B5709"/>
      <c r="C5709"/>
    </row>
    <row r="5710" spans="1:3" x14ac:dyDescent="0.2">
      <c r="A5710" s="24"/>
      <c r="B5710"/>
      <c r="C5710"/>
    </row>
    <row r="5711" spans="1:3" x14ac:dyDescent="0.2">
      <c r="A5711" s="24"/>
      <c r="B5711"/>
      <c r="C5711"/>
    </row>
    <row r="5712" spans="1:3" x14ac:dyDescent="0.2">
      <c r="A5712" s="24"/>
      <c r="B5712"/>
      <c r="C5712"/>
    </row>
    <row r="5713" spans="1:3" x14ac:dyDescent="0.2">
      <c r="A5713" s="24"/>
      <c r="B5713"/>
      <c r="C5713"/>
    </row>
    <row r="5714" spans="1:3" x14ac:dyDescent="0.2">
      <c r="A5714" s="24"/>
      <c r="B5714"/>
      <c r="C5714"/>
    </row>
    <row r="5715" spans="1:3" x14ac:dyDescent="0.2">
      <c r="A5715" s="24"/>
      <c r="B5715"/>
      <c r="C5715"/>
    </row>
    <row r="5716" spans="1:3" x14ac:dyDescent="0.2">
      <c r="A5716" s="24"/>
      <c r="B5716"/>
      <c r="C5716"/>
    </row>
    <row r="5717" spans="1:3" x14ac:dyDescent="0.2">
      <c r="A5717" s="24"/>
      <c r="B5717"/>
      <c r="C5717"/>
    </row>
    <row r="5718" spans="1:3" x14ac:dyDescent="0.2">
      <c r="A5718" s="24"/>
      <c r="B5718"/>
      <c r="C5718"/>
    </row>
    <row r="5719" spans="1:3" x14ac:dyDescent="0.2">
      <c r="A5719" s="24"/>
      <c r="B5719"/>
      <c r="C5719"/>
    </row>
    <row r="5720" spans="1:3" x14ac:dyDescent="0.2">
      <c r="A5720" s="24"/>
      <c r="B5720"/>
      <c r="C5720"/>
    </row>
    <row r="5721" spans="1:3" x14ac:dyDescent="0.2">
      <c r="A5721" s="24"/>
      <c r="B5721"/>
      <c r="C5721"/>
    </row>
    <row r="5722" spans="1:3" x14ac:dyDescent="0.2">
      <c r="A5722" s="24"/>
      <c r="B5722"/>
      <c r="C5722"/>
    </row>
    <row r="5723" spans="1:3" x14ac:dyDescent="0.2">
      <c r="A5723" s="24"/>
      <c r="B5723"/>
      <c r="C5723"/>
    </row>
    <row r="5724" spans="1:3" x14ac:dyDescent="0.2">
      <c r="A5724" s="24"/>
      <c r="B5724"/>
      <c r="C5724"/>
    </row>
    <row r="5725" spans="1:3" x14ac:dyDescent="0.2">
      <c r="A5725" s="24"/>
      <c r="B5725"/>
      <c r="C5725"/>
    </row>
    <row r="5726" spans="1:3" x14ac:dyDescent="0.2">
      <c r="A5726" s="24"/>
      <c r="B5726"/>
      <c r="C5726"/>
    </row>
    <row r="5727" spans="1:3" x14ac:dyDescent="0.2">
      <c r="A5727" s="24"/>
      <c r="B5727"/>
      <c r="C5727"/>
    </row>
    <row r="5728" spans="1:3" x14ac:dyDescent="0.2">
      <c r="A5728" s="24"/>
      <c r="B5728"/>
      <c r="C5728"/>
    </row>
    <row r="5729" spans="1:3" x14ac:dyDescent="0.2">
      <c r="A5729" s="24"/>
      <c r="B5729"/>
      <c r="C5729"/>
    </row>
    <row r="5730" spans="1:3" x14ac:dyDescent="0.2">
      <c r="A5730" s="24"/>
      <c r="B5730"/>
      <c r="C5730"/>
    </row>
    <row r="5731" spans="1:3" x14ac:dyDescent="0.2">
      <c r="A5731" s="24"/>
      <c r="B5731"/>
      <c r="C5731"/>
    </row>
    <row r="5732" spans="1:3" x14ac:dyDescent="0.2">
      <c r="A5732" s="24"/>
      <c r="B5732"/>
      <c r="C5732"/>
    </row>
    <row r="5733" spans="1:3" x14ac:dyDescent="0.2">
      <c r="A5733" s="24"/>
      <c r="B5733"/>
      <c r="C5733"/>
    </row>
    <row r="5734" spans="1:3" x14ac:dyDescent="0.2">
      <c r="A5734" s="24"/>
      <c r="B5734"/>
      <c r="C5734"/>
    </row>
    <row r="5735" spans="1:3" x14ac:dyDescent="0.2">
      <c r="A5735" s="24"/>
      <c r="B5735"/>
      <c r="C5735"/>
    </row>
    <row r="5736" spans="1:3" x14ac:dyDescent="0.2">
      <c r="A5736" s="24"/>
      <c r="B5736"/>
      <c r="C5736"/>
    </row>
    <row r="5737" spans="1:3" x14ac:dyDescent="0.2">
      <c r="A5737" s="24"/>
      <c r="B5737"/>
      <c r="C5737"/>
    </row>
    <row r="5738" spans="1:3" x14ac:dyDescent="0.2">
      <c r="A5738" s="24"/>
      <c r="B5738"/>
      <c r="C5738"/>
    </row>
    <row r="5739" spans="1:3" x14ac:dyDescent="0.2">
      <c r="A5739" s="24"/>
      <c r="B5739"/>
      <c r="C5739"/>
    </row>
    <row r="5740" spans="1:3" x14ac:dyDescent="0.2">
      <c r="A5740" s="24"/>
      <c r="B5740"/>
      <c r="C5740"/>
    </row>
    <row r="5741" spans="1:3" x14ac:dyDescent="0.2">
      <c r="A5741" s="24"/>
      <c r="B5741"/>
      <c r="C5741"/>
    </row>
    <row r="5742" spans="1:3" x14ac:dyDescent="0.2">
      <c r="A5742" s="24"/>
      <c r="B5742"/>
      <c r="C5742"/>
    </row>
    <row r="5743" spans="1:3" x14ac:dyDescent="0.2">
      <c r="A5743" s="24"/>
      <c r="B5743"/>
      <c r="C5743"/>
    </row>
    <row r="5744" spans="1:3" x14ac:dyDescent="0.2">
      <c r="A5744" s="24"/>
      <c r="B5744"/>
      <c r="C5744"/>
    </row>
    <row r="5745" spans="1:3" x14ac:dyDescent="0.2">
      <c r="A5745" s="24"/>
      <c r="B5745"/>
      <c r="C5745"/>
    </row>
    <row r="5746" spans="1:3" x14ac:dyDescent="0.2">
      <c r="A5746" s="24"/>
      <c r="B5746"/>
      <c r="C5746"/>
    </row>
    <row r="5747" spans="1:3" x14ac:dyDescent="0.2">
      <c r="A5747" s="24"/>
      <c r="B5747"/>
      <c r="C5747"/>
    </row>
    <row r="5748" spans="1:3" x14ac:dyDescent="0.2">
      <c r="A5748" s="24"/>
      <c r="B5748"/>
      <c r="C5748"/>
    </row>
    <row r="5749" spans="1:3" x14ac:dyDescent="0.2">
      <c r="A5749" s="24"/>
      <c r="B5749"/>
      <c r="C5749"/>
    </row>
    <row r="5750" spans="1:3" x14ac:dyDescent="0.2">
      <c r="A5750" s="24"/>
      <c r="B5750"/>
      <c r="C5750"/>
    </row>
    <row r="5751" spans="1:3" x14ac:dyDescent="0.2">
      <c r="A5751" s="24"/>
      <c r="B5751"/>
      <c r="C5751"/>
    </row>
    <row r="5752" spans="1:3" x14ac:dyDescent="0.2">
      <c r="A5752" s="24"/>
      <c r="B5752"/>
      <c r="C5752"/>
    </row>
    <row r="5753" spans="1:3" x14ac:dyDescent="0.2">
      <c r="A5753" s="24"/>
      <c r="B5753"/>
      <c r="C5753"/>
    </row>
    <row r="5754" spans="1:3" x14ac:dyDescent="0.2">
      <c r="A5754" s="24"/>
      <c r="B5754"/>
      <c r="C5754"/>
    </row>
    <row r="5755" spans="1:3" x14ac:dyDescent="0.2">
      <c r="A5755" s="24"/>
      <c r="B5755"/>
      <c r="C5755"/>
    </row>
    <row r="5756" spans="1:3" x14ac:dyDescent="0.2">
      <c r="A5756" s="24"/>
      <c r="B5756"/>
      <c r="C5756"/>
    </row>
    <row r="5757" spans="1:3" x14ac:dyDescent="0.2">
      <c r="A5757" s="24"/>
      <c r="B5757"/>
      <c r="C5757"/>
    </row>
    <row r="5758" spans="1:3" x14ac:dyDescent="0.2">
      <c r="A5758" s="24"/>
      <c r="B5758"/>
      <c r="C5758"/>
    </row>
    <row r="5759" spans="1:3" x14ac:dyDescent="0.2">
      <c r="A5759" s="24"/>
      <c r="B5759"/>
      <c r="C5759"/>
    </row>
    <row r="5760" spans="1:3" x14ac:dyDescent="0.2">
      <c r="A5760" s="24"/>
      <c r="B5760"/>
      <c r="C5760"/>
    </row>
    <row r="5761" spans="1:3" x14ac:dyDescent="0.2">
      <c r="A5761" s="24"/>
      <c r="B5761"/>
      <c r="C5761"/>
    </row>
    <row r="5762" spans="1:3" x14ac:dyDescent="0.2">
      <c r="A5762" s="24"/>
      <c r="B5762"/>
      <c r="C5762"/>
    </row>
    <row r="5763" spans="1:3" x14ac:dyDescent="0.2">
      <c r="A5763" s="24"/>
      <c r="B5763"/>
      <c r="C5763"/>
    </row>
    <row r="5764" spans="1:3" x14ac:dyDescent="0.2">
      <c r="A5764" s="24"/>
      <c r="B5764"/>
      <c r="C5764"/>
    </row>
    <row r="5765" spans="1:3" x14ac:dyDescent="0.2">
      <c r="A5765" s="24"/>
      <c r="B5765"/>
      <c r="C5765"/>
    </row>
    <row r="5766" spans="1:3" x14ac:dyDescent="0.2">
      <c r="A5766" s="24"/>
      <c r="B5766"/>
      <c r="C5766"/>
    </row>
    <row r="5767" spans="1:3" x14ac:dyDescent="0.2">
      <c r="A5767" s="24"/>
      <c r="B5767"/>
      <c r="C5767"/>
    </row>
    <row r="5768" spans="1:3" x14ac:dyDescent="0.2">
      <c r="A5768" s="24"/>
      <c r="B5768"/>
      <c r="C5768"/>
    </row>
    <row r="5769" spans="1:3" x14ac:dyDescent="0.2">
      <c r="A5769" s="24"/>
      <c r="B5769"/>
      <c r="C5769"/>
    </row>
    <row r="5770" spans="1:3" x14ac:dyDescent="0.2">
      <c r="A5770" s="24"/>
      <c r="B5770"/>
      <c r="C5770"/>
    </row>
    <row r="5771" spans="1:3" x14ac:dyDescent="0.2">
      <c r="A5771" s="24"/>
      <c r="B5771"/>
      <c r="C5771"/>
    </row>
    <row r="5772" spans="1:3" x14ac:dyDescent="0.2">
      <c r="A5772" s="24"/>
      <c r="B5772"/>
      <c r="C5772"/>
    </row>
    <row r="5773" spans="1:3" x14ac:dyDescent="0.2">
      <c r="A5773" s="24"/>
      <c r="B5773"/>
      <c r="C5773"/>
    </row>
    <row r="5774" spans="1:3" x14ac:dyDescent="0.2">
      <c r="A5774" s="24"/>
      <c r="B5774"/>
      <c r="C5774"/>
    </row>
    <row r="5775" spans="1:3" x14ac:dyDescent="0.2">
      <c r="A5775" s="24"/>
      <c r="B5775"/>
      <c r="C5775"/>
    </row>
    <row r="5776" spans="1:3" x14ac:dyDescent="0.2">
      <c r="A5776" s="24"/>
      <c r="B5776"/>
      <c r="C5776"/>
    </row>
    <row r="5777" spans="1:3" x14ac:dyDescent="0.2">
      <c r="A5777" s="24"/>
      <c r="B5777"/>
      <c r="C5777"/>
    </row>
    <row r="5778" spans="1:3" x14ac:dyDescent="0.2">
      <c r="A5778" s="24"/>
      <c r="B5778"/>
      <c r="C5778"/>
    </row>
    <row r="5779" spans="1:3" x14ac:dyDescent="0.2">
      <c r="A5779" s="24"/>
      <c r="B5779"/>
      <c r="C5779"/>
    </row>
    <row r="5780" spans="1:3" x14ac:dyDescent="0.2">
      <c r="A5780" s="24"/>
      <c r="B5780"/>
      <c r="C5780"/>
    </row>
    <row r="5781" spans="1:3" x14ac:dyDescent="0.2">
      <c r="A5781" s="24"/>
      <c r="B5781"/>
      <c r="C5781"/>
    </row>
    <row r="5782" spans="1:3" x14ac:dyDescent="0.2">
      <c r="A5782" s="24"/>
      <c r="B5782"/>
      <c r="C5782"/>
    </row>
    <row r="5783" spans="1:3" x14ac:dyDescent="0.2">
      <c r="A5783" s="24"/>
      <c r="B5783"/>
      <c r="C5783"/>
    </row>
    <row r="5784" spans="1:3" x14ac:dyDescent="0.2">
      <c r="A5784" s="24"/>
      <c r="B5784"/>
      <c r="C5784"/>
    </row>
    <row r="5785" spans="1:3" x14ac:dyDescent="0.2">
      <c r="A5785" s="24"/>
      <c r="B5785"/>
      <c r="C5785"/>
    </row>
    <row r="5786" spans="1:3" x14ac:dyDescent="0.2">
      <c r="A5786" s="24"/>
      <c r="B5786"/>
      <c r="C5786"/>
    </row>
    <row r="5787" spans="1:3" x14ac:dyDescent="0.2">
      <c r="A5787" s="24"/>
      <c r="B5787"/>
      <c r="C5787"/>
    </row>
    <row r="5788" spans="1:3" x14ac:dyDescent="0.2">
      <c r="A5788" s="24"/>
      <c r="B5788"/>
      <c r="C5788"/>
    </row>
    <row r="5789" spans="1:3" x14ac:dyDescent="0.2">
      <c r="A5789" s="24"/>
      <c r="B5789"/>
      <c r="C5789"/>
    </row>
    <row r="5790" spans="1:3" x14ac:dyDescent="0.2">
      <c r="A5790" s="24"/>
      <c r="B5790"/>
      <c r="C5790"/>
    </row>
    <row r="5791" spans="1:3" x14ac:dyDescent="0.2">
      <c r="A5791" s="24"/>
      <c r="B5791"/>
      <c r="C5791"/>
    </row>
    <row r="5792" spans="1:3" x14ac:dyDescent="0.2">
      <c r="A5792" s="24"/>
      <c r="B5792"/>
      <c r="C5792"/>
    </row>
    <row r="5793" spans="1:3" x14ac:dyDescent="0.2">
      <c r="A5793" s="24"/>
      <c r="B5793"/>
      <c r="C5793"/>
    </row>
    <row r="5794" spans="1:3" x14ac:dyDescent="0.2">
      <c r="A5794" s="24"/>
      <c r="B5794"/>
      <c r="C5794"/>
    </row>
    <row r="5795" spans="1:3" x14ac:dyDescent="0.2">
      <c r="A5795" s="24"/>
      <c r="B5795"/>
      <c r="C5795"/>
    </row>
    <row r="5796" spans="1:3" x14ac:dyDescent="0.2">
      <c r="A5796" s="24"/>
      <c r="B5796"/>
      <c r="C5796"/>
    </row>
    <row r="5797" spans="1:3" x14ac:dyDescent="0.2">
      <c r="A5797" s="24"/>
      <c r="B5797"/>
      <c r="C5797"/>
    </row>
    <row r="5798" spans="1:3" x14ac:dyDescent="0.2">
      <c r="A5798" s="24"/>
      <c r="B5798"/>
      <c r="C5798"/>
    </row>
    <row r="5799" spans="1:3" x14ac:dyDescent="0.2">
      <c r="A5799" s="24"/>
      <c r="B5799"/>
      <c r="C5799"/>
    </row>
    <row r="5800" spans="1:3" x14ac:dyDescent="0.2">
      <c r="A5800" s="24"/>
      <c r="B5800"/>
      <c r="C5800"/>
    </row>
    <row r="5801" spans="1:3" x14ac:dyDescent="0.2">
      <c r="A5801" s="24"/>
      <c r="B5801"/>
      <c r="C5801"/>
    </row>
    <row r="5802" spans="1:3" x14ac:dyDescent="0.2">
      <c r="A5802" s="24"/>
      <c r="B5802"/>
      <c r="C5802"/>
    </row>
    <row r="5803" spans="1:3" x14ac:dyDescent="0.2">
      <c r="A5803" s="24"/>
      <c r="B5803"/>
      <c r="C5803"/>
    </row>
    <row r="5804" spans="1:3" x14ac:dyDescent="0.2">
      <c r="A5804" s="24"/>
      <c r="B5804"/>
      <c r="C5804"/>
    </row>
    <row r="5805" spans="1:3" x14ac:dyDescent="0.2">
      <c r="A5805" s="24"/>
      <c r="B5805"/>
      <c r="C5805"/>
    </row>
    <row r="5806" spans="1:3" x14ac:dyDescent="0.2">
      <c r="A5806" s="24"/>
      <c r="B5806"/>
      <c r="C5806"/>
    </row>
    <row r="5807" spans="1:3" x14ac:dyDescent="0.2">
      <c r="A5807" s="24"/>
      <c r="B5807"/>
      <c r="C5807"/>
    </row>
    <row r="5808" spans="1:3" x14ac:dyDescent="0.2">
      <c r="A5808" s="24"/>
      <c r="B5808"/>
      <c r="C5808"/>
    </row>
    <row r="5809" spans="1:3" x14ac:dyDescent="0.2">
      <c r="A5809" s="24"/>
      <c r="B5809"/>
      <c r="C5809"/>
    </row>
    <row r="5810" spans="1:3" x14ac:dyDescent="0.2">
      <c r="A5810" s="24"/>
      <c r="B5810"/>
      <c r="C5810"/>
    </row>
    <row r="5811" spans="1:3" x14ac:dyDescent="0.2">
      <c r="A5811" s="24"/>
      <c r="B5811"/>
      <c r="C5811"/>
    </row>
    <row r="5812" spans="1:3" x14ac:dyDescent="0.2">
      <c r="A5812" s="24"/>
      <c r="B5812"/>
      <c r="C5812"/>
    </row>
    <row r="5813" spans="1:3" x14ac:dyDescent="0.2">
      <c r="A5813" s="24"/>
      <c r="B5813"/>
      <c r="C5813"/>
    </row>
    <row r="5814" spans="1:3" x14ac:dyDescent="0.2">
      <c r="A5814" s="24"/>
      <c r="B5814"/>
      <c r="C5814"/>
    </row>
    <row r="5815" spans="1:3" x14ac:dyDescent="0.2">
      <c r="A5815" s="24"/>
      <c r="B5815"/>
      <c r="C5815"/>
    </row>
    <row r="5816" spans="1:3" x14ac:dyDescent="0.2">
      <c r="A5816" s="24"/>
      <c r="B5816"/>
      <c r="C5816"/>
    </row>
    <row r="5817" spans="1:3" x14ac:dyDescent="0.2">
      <c r="A5817" s="24"/>
      <c r="B5817"/>
      <c r="C5817"/>
    </row>
    <row r="5818" spans="1:3" x14ac:dyDescent="0.2">
      <c r="A5818" s="24"/>
      <c r="B5818"/>
      <c r="C5818"/>
    </row>
    <row r="5819" spans="1:3" x14ac:dyDescent="0.2">
      <c r="A5819" s="24"/>
      <c r="B5819"/>
      <c r="C5819"/>
    </row>
    <row r="5820" spans="1:3" x14ac:dyDescent="0.2">
      <c r="A5820" s="24"/>
      <c r="B5820"/>
      <c r="C5820"/>
    </row>
    <row r="5821" spans="1:3" x14ac:dyDescent="0.2">
      <c r="A5821" s="24"/>
      <c r="B5821"/>
      <c r="C5821"/>
    </row>
    <row r="5822" spans="1:3" x14ac:dyDescent="0.2">
      <c r="A5822" s="24"/>
      <c r="B5822"/>
      <c r="C5822"/>
    </row>
    <row r="5823" spans="1:3" x14ac:dyDescent="0.2">
      <c r="A5823" s="24"/>
      <c r="B5823"/>
      <c r="C5823"/>
    </row>
    <row r="5824" spans="1:3" x14ac:dyDescent="0.2">
      <c r="A5824" s="24"/>
      <c r="B5824"/>
      <c r="C5824"/>
    </row>
    <row r="5825" spans="1:3" x14ac:dyDescent="0.2">
      <c r="A5825" s="24"/>
      <c r="B5825"/>
      <c r="C5825"/>
    </row>
    <row r="5826" spans="1:3" x14ac:dyDescent="0.2">
      <c r="A5826" s="24"/>
      <c r="B5826"/>
      <c r="C5826"/>
    </row>
    <row r="5827" spans="1:3" x14ac:dyDescent="0.2">
      <c r="A5827" s="24"/>
      <c r="B5827"/>
      <c r="C5827"/>
    </row>
    <row r="5828" spans="1:3" x14ac:dyDescent="0.2">
      <c r="A5828" s="24"/>
      <c r="B5828"/>
      <c r="C5828"/>
    </row>
    <row r="5829" spans="1:3" x14ac:dyDescent="0.2">
      <c r="A5829" s="24"/>
      <c r="B5829"/>
      <c r="C5829"/>
    </row>
    <row r="5830" spans="1:3" x14ac:dyDescent="0.2">
      <c r="A5830" s="24"/>
      <c r="B5830"/>
      <c r="C5830"/>
    </row>
    <row r="5831" spans="1:3" x14ac:dyDescent="0.2">
      <c r="A5831" s="24"/>
      <c r="B5831"/>
      <c r="C5831"/>
    </row>
    <row r="5832" spans="1:3" x14ac:dyDescent="0.2">
      <c r="A5832" s="24"/>
      <c r="B5832"/>
      <c r="C5832"/>
    </row>
    <row r="5833" spans="1:3" x14ac:dyDescent="0.2">
      <c r="A5833" s="24"/>
      <c r="B5833"/>
      <c r="C5833"/>
    </row>
    <row r="5834" spans="1:3" x14ac:dyDescent="0.2">
      <c r="A5834" s="24"/>
      <c r="B5834"/>
      <c r="C5834"/>
    </row>
    <row r="5835" spans="1:3" x14ac:dyDescent="0.2">
      <c r="A5835" s="24"/>
      <c r="B5835"/>
      <c r="C5835"/>
    </row>
    <row r="5836" spans="1:3" x14ac:dyDescent="0.2">
      <c r="A5836" s="24"/>
      <c r="B5836"/>
      <c r="C5836"/>
    </row>
    <row r="5837" spans="1:3" x14ac:dyDescent="0.2">
      <c r="A5837" s="24"/>
      <c r="B5837"/>
      <c r="C5837"/>
    </row>
    <row r="5838" spans="1:3" x14ac:dyDescent="0.2">
      <c r="A5838" s="24"/>
      <c r="B5838"/>
      <c r="C5838"/>
    </row>
    <row r="5839" spans="1:3" x14ac:dyDescent="0.2">
      <c r="A5839" s="24"/>
      <c r="B5839"/>
      <c r="C5839"/>
    </row>
    <row r="5840" spans="1:3" x14ac:dyDescent="0.2">
      <c r="A5840" s="24"/>
      <c r="B5840"/>
      <c r="C5840"/>
    </row>
    <row r="5841" spans="1:3" x14ac:dyDescent="0.2">
      <c r="A5841" s="24"/>
      <c r="B5841"/>
      <c r="C5841"/>
    </row>
    <row r="5842" spans="1:3" x14ac:dyDescent="0.2">
      <c r="A5842" s="24"/>
      <c r="B5842"/>
      <c r="C5842"/>
    </row>
    <row r="5843" spans="1:3" x14ac:dyDescent="0.2">
      <c r="A5843" s="24"/>
      <c r="B5843"/>
      <c r="C5843"/>
    </row>
    <row r="5844" spans="1:3" x14ac:dyDescent="0.2">
      <c r="A5844" s="24"/>
      <c r="B5844"/>
      <c r="C5844"/>
    </row>
    <row r="5845" spans="1:3" x14ac:dyDescent="0.2">
      <c r="A5845" s="24"/>
      <c r="B5845"/>
      <c r="C5845"/>
    </row>
    <row r="5846" spans="1:3" x14ac:dyDescent="0.2">
      <c r="A5846" s="24"/>
      <c r="B5846"/>
      <c r="C5846"/>
    </row>
    <row r="5847" spans="1:3" x14ac:dyDescent="0.2">
      <c r="A5847" s="24"/>
      <c r="B5847"/>
      <c r="C5847"/>
    </row>
    <row r="5848" spans="1:3" x14ac:dyDescent="0.2">
      <c r="A5848" s="24"/>
      <c r="B5848"/>
      <c r="C5848"/>
    </row>
    <row r="5849" spans="1:3" x14ac:dyDescent="0.2">
      <c r="A5849" s="24"/>
      <c r="B5849"/>
      <c r="C5849"/>
    </row>
    <row r="5850" spans="1:3" x14ac:dyDescent="0.2">
      <c r="A5850" s="24"/>
      <c r="B5850"/>
      <c r="C5850"/>
    </row>
    <row r="5851" spans="1:3" x14ac:dyDescent="0.2">
      <c r="A5851" s="24"/>
      <c r="B5851"/>
      <c r="C5851"/>
    </row>
    <row r="5852" spans="1:3" x14ac:dyDescent="0.2">
      <c r="A5852" s="24"/>
      <c r="B5852"/>
      <c r="C5852"/>
    </row>
    <row r="5853" spans="1:3" x14ac:dyDescent="0.2">
      <c r="A5853" s="24"/>
      <c r="B5853"/>
      <c r="C5853"/>
    </row>
    <row r="5854" spans="1:3" x14ac:dyDescent="0.2">
      <c r="A5854" s="24"/>
      <c r="B5854"/>
      <c r="C5854"/>
    </row>
    <row r="5855" spans="1:3" x14ac:dyDescent="0.2">
      <c r="A5855" s="24"/>
      <c r="B5855"/>
      <c r="C5855"/>
    </row>
    <row r="5856" spans="1:3" x14ac:dyDescent="0.2">
      <c r="A5856" s="24"/>
      <c r="B5856"/>
      <c r="C5856"/>
    </row>
    <row r="5857" spans="1:3" x14ac:dyDescent="0.2">
      <c r="A5857" s="24"/>
      <c r="B5857"/>
      <c r="C5857"/>
    </row>
    <row r="5858" spans="1:3" x14ac:dyDescent="0.2">
      <c r="A5858" s="24"/>
      <c r="B5858"/>
      <c r="C5858"/>
    </row>
    <row r="5859" spans="1:3" x14ac:dyDescent="0.2">
      <c r="A5859" s="24"/>
      <c r="B5859"/>
      <c r="C5859"/>
    </row>
    <row r="5860" spans="1:3" x14ac:dyDescent="0.2">
      <c r="A5860" s="24"/>
      <c r="B5860"/>
      <c r="C5860"/>
    </row>
    <row r="5861" spans="1:3" x14ac:dyDescent="0.2">
      <c r="A5861" s="24"/>
      <c r="B5861"/>
      <c r="C5861"/>
    </row>
    <row r="5862" spans="1:3" x14ac:dyDescent="0.2">
      <c r="A5862" s="24"/>
      <c r="B5862"/>
      <c r="C5862"/>
    </row>
    <row r="5863" spans="1:3" x14ac:dyDescent="0.2">
      <c r="A5863" s="24"/>
      <c r="B5863"/>
      <c r="C5863"/>
    </row>
    <row r="5864" spans="1:3" x14ac:dyDescent="0.2">
      <c r="A5864" s="24"/>
      <c r="B5864"/>
      <c r="C5864"/>
    </row>
    <row r="5865" spans="1:3" x14ac:dyDescent="0.2">
      <c r="A5865" s="24"/>
      <c r="B5865"/>
      <c r="C5865"/>
    </row>
    <row r="5866" spans="1:3" x14ac:dyDescent="0.2">
      <c r="A5866" s="24"/>
      <c r="B5866"/>
      <c r="C5866"/>
    </row>
    <row r="5867" spans="1:3" x14ac:dyDescent="0.2">
      <c r="A5867" s="24"/>
      <c r="B5867"/>
      <c r="C5867"/>
    </row>
    <row r="5868" spans="1:3" x14ac:dyDescent="0.2">
      <c r="A5868" s="24"/>
      <c r="B5868"/>
      <c r="C5868"/>
    </row>
    <row r="5869" spans="1:3" x14ac:dyDescent="0.2">
      <c r="A5869" s="24"/>
      <c r="B5869"/>
      <c r="C5869"/>
    </row>
    <row r="5870" spans="1:3" x14ac:dyDescent="0.2">
      <c r="A5870" s="24"/>
      <c r="B5870"/>
      <c r="C5870"/>
    </row>
    <row r="5871" spans="1:3" x14ac:dyDescent="0.2">
      <c r="A5871" s="24"/>
      <c r="B5871"/>
      <c r="C5871"/>
    </row>
    <row r="5872" spans="1:3" x14ac:dyDescent="0.2">
      <c r="A5872" s="24"/>
      <c r="B5872"/>
      <c r="C5872"/>
    </row>
    <row r="5873" spans="1:3" x14ac:dyDescent="0.2">
      <c r="A5873" s="24"/>
      <c r="B5873"/>
      <c r="C5873"/>
    </row>
    <row r="5874" spans="1:3" x14ac:dyDescent="0.2">
      <c r="A5874" s="24"/>
      <c r="B5874"/>
      <c r="C5874"/>
    </row>
    <row r="5875" spans="1:3" x14ac:dyDescent="0.2">
      <c r="A5875" s="24"/>
      <c r="B5875"/>
      <c r="C5875"/>
    </row>
    <row r="5876" spans="1:3" x14ac:dyDescent="0.2">
      <c r="A5876" s="24"/>
      <c r="B5876"/>
      <c r="C5876"/>
    </row>
    <row r="5877" spans="1:3" x14ac:dyDescent="0.2">
      <c r="A5877" s="24"/>
      <c r="B5877"/>
      <c r="C5877"/>
    </row>
    <row r="5878" spans="1:3" x14ac:dyDescent="0.2">
      <c r="A5878" s="24"/>
      <c r="B5878"/>
      <c r="C5878"/>
    </row>
    <row r="5879" spans="1:3" x14ac:dyDescent="0.2">
      <c r="A5879" s="24"/>
      <c r="B5879"/>
      <c r="C5879"/>
    </row>
    <row r="5880" spans="1:3" x14ac:dyDescent="0.2">
      <c r="A5880" s="24"/>
      <c r="B5880"/>
      <c r="C5880"/>
    </row>
    <row r="5881" spans="1:3" x14ac:dyDescent="0.2">
      <c r="A5881" s="24"/>
      <c r="B5881"/>
      <c r="C5881"/>
    </row>
    <row r="5882" spans="1:3" x14ac:dyDescent="0.2">
      <c r="A5882" s="24"/>
      <c r="B5882"/>
      <c r="C5882"/>
    </row>
    <row r="5883" spans="1:3" x14ac:dyDescent="0.2">
      <c r="A5883" s="24"/>
      <c r="B5883"/>
      <c r="C5883"/>
    </row>
    <row r="5884" spans="1:3" x14ac:dyDescent="0.2">
      <c r="A5884" s="24"/>
      <c r="B5884"/>
      <c r="C5884"/>
    </row>
    <row r="5885" spans="1:3" x14ac:dyDescent="0.2">
      <c r="A5885" s="24"/>
      <c r="B5885"/>
      <c r="C5885"/>
    </row>
    <row r="5886" spans="1:3" x14ac:dyDescent="0.2">
      <c r="A5886" s="24"/>
      <c r="B5886"/>
      <c r="C5886"/>
    </row>
    <row r="5887" spans="1:3" x14ac:dyDescent="0.2">
      <c r="A5887" s="24"/>
      <c r="B5887"/>
      <c r="C5887"/>
    </row>
    <row r="5888" spans="1:3" x14ac:dyDescent="0.2">
      <c r="A5888" s="24"/>
      <c r="B5888"/>
      <c r="C5888"/>
    </row>
    <row r="5889" spans="1:3" x14ac:dyDescent="0.2">
      <c r="A5889" s="24"/>
      <c r="B5889"/>
      <c r="C5889"/>
    </row>
    <row r="5890" spans="1:3" x14ac:dyDescent="0.2">
      <c r="A5890" s="24"/>
      <c r="B5890"/>
      <c r="C5890"/>
    </row>
    <row r="5891" spans="1:3" x14ac:dyDescent="0.2">
      <c r="A5891" s="24"/>
      <c r="B5891"/>
      <c r="C5891"/>
    </row>
    <row r="5892" spans="1:3" x14ac:dyDescent="0.2">
      <c r="A5892" s="24"/>
      <c r="B5892"/>
      <c r="C5892"/>
    </row>
    <row r="5893" spans="1:3" x14ac:dyDescent="0.2">
      <c r="A5893" s="24"/>
      <c r="B5893"/>
      <c r="C5893"/>
    </row>
    <row r="5894" spans="1:3" x14ac:dyDescent="0.2">
      <c r="A5894" s="24"/>
      <c r="B5894"/>
      <c r="C5894"/>
    </row>
    <row r="5895" spans="1:3" x14ac:dyDescent="0.2">
      <c r="A5895" s="24"/>
      <c r="B5895"/>
      <c r="C5895"/>
    </row>
    <row r="5896" spans="1:3" x14ac:dyDescent="0.2">
      <c r="A5896" s="24"/>
      <c r="B5896"/>
      <c r="C5896"/>
    </row>
    <row r="5897" spans="1:3" x14ac:dyDescent="0.2">
      <c r="A5897" s="24"/>
      <c r="B5897"/>
      <c r="C5897"/>
    </row>
    <row r="5898" spans="1:3" x14ac:dyDescent="0.2">
      <c r="A5898" s="24"/>
      <c r="B5898"/>
      <c r="C5898"/>
    </row>
    <row r="5899" spans="1:3" x14ac:dyDescent="0.2">
      <c r="A5899" s="24"/>
      <c r="B5899"/>
      <c r="C5899"/>
    </row>
    <row r="5900" spans="1:3" x14ac:dyDescent="0.2">
      <c r="A5900" s="24"/>
      <c r="B5900"/>
      <c r="C5900"/>
    </row>
    <row r="5901" spans="1:3" x14ac:dyDescent="0.2">
      <c r="A5901" s="24"/>
      <c r="B5901"/>
      <c r="C5901"/>
    </row>
    <row r="5902" spans="1:3" x14ac:dyDescent="0.2">
      <c r="A5902" s="24"/>
      <c r="B5902"/>
      <c r="C5902"/>
    </row>
    <row r="5903" spans="1:3" x14ac:dyDescent="0.2">
      <c r="A5903" s="24"/>
      <c r="B5903"/>
      <c r="C5903"/>
    </row>
    <row r="5904" spans="1:3" x14ac:dyDescent="0.2">
      <c r="A5904" s="24"/>
      <c r="B5904"/>
      <c r="C5904"/>
    </row>
    <row r="5905" spans="1:3" x14ac:dyDescent="0.2">
      <c r="A5905" s="24"/>
      <c r="B5905"/>
      <c r="C5905"/>
    </row>
    <row r="5906" spans="1:3" x14ac:dyDescent="0.2">
      <c r="A5906" s="24"/>
      <c r="B5906"/>
      <c r="C5906"/>
    </row>
    <row r="5907" spans="1:3" x14ac:dyDescent="0.2">
      <c r="A5907" s="24"/>
      <c r="B5907"/>
      <c r="C5907"/>
    </row>
    <row r="5908" spans="1:3" x14ac:dyDescent="0.2">
      <c r="A5908" s="24"/>
      <c r="B5908"/>
      <c r="C5908"/>
    </row>
    <row r="5909" spans="1:3" x14ac:dyDescent="0.2">
      <c r="A5909" s="24"/>
      <c r="B5909"/>
      <c r="C5909"/>
    </row>
    <row r="5910" spans="1:3" x14ac:dyDescent="0.2">
      <c r="A5910" s="24"/>
      <c r="B5910"/>
      <c r="C5910"/>
    </row>
    <row r="5911" spans="1:3" x14ac:dyDescent="0.2">
      <c r="A5911" s="24"/>
      <c r="B5911"/>
      <c r="C5911"/>
    </row>
    <row r="5912" spans="1:3" x14ac:dyDescent="0.2">
      <c r="A5912" s="24"/>
      <c r="B5912"/>
      <c r="C5912"/>
    </row>
    <row r="5913" spans="1:3" x14ac:dyDescent="0.2">
      <c r="A5913" s="24"/>
      <c r="B5913"/>
      <c r="C5913"/>
    </row>
    <row r="5914" spans="1:3" x14ac:dyDescent="0.2">
      <c r="A5914" s="24"/>
      <c r="B5914"/>
      <c r="C5914"/>
    </row>
    <row r="5915" spans="1:3" x14ac:dyDescent="0.2">
      <c r="A5915" s="24"/>
      <c r="B5915"/>
      <c r="C5915"/>
    </row>
    <row r="5916" spans="1:3" x14ac:dyDescent="0.2">
      <c r="A5916" s="24"/>
      <c r="B5916"/>
      <c r="C5916"/>
    </row>
    <row r="5917" spans="1:3" x14ac:dyDescent="0.2">
      <c r="A5917" s="24"/>
      <c r="B5917"/>
      <c r="C5917"/>
    </row>
    <row r="5918" spans="1:3" x14ac:dyDescent="0.2">
      <c r="A5918" s="24"/>
      <c r="B5918"/>
      <c r="C5918"/>
    </row>
    <row r="5919" spans="1:3" x14ac:dyDescent="0.2">
      <c r="A5919" s="24"/>
      <c r="B5919"/>
      <c r="C5919"/>
    </row>
    <row r="5920" spans="1:3" x14ac:dyDescent="0.2">
      <c r="A5920" s="24"/>
      <c r="B5920"/>
      <c r="C5920"/>
    </row>
    <row r="5921" spans="1:3" x14ac:dyDescent="0.2">
      <c r="A5921" s="24"/>
      <c r="B5921"/>
      <c r="C5921"/>
    </row>
    <row r="5922" spans="1:3" x14ac:dyDescent="0.2">
      <c r="A5922" s="24"/>
      <c r="B5922"/>
      <c r="C5922"/>
    </row>
    <row r="5923" spans="1:3" x14ac:dyDescent="0.2">
      <c r="A5923" s="24"/>
      <c r="B5923"/>
      <c r="C5923"/>
    </row>
    <row r="5924" spans="1:3" x14ac:dyDescent="0.2">
      <c r="A5924" s="24"/>
      <c r="B5924"/>
      <c r="C5924"/>
    </row>
    <row r="5925" spans="1:3" x14ac:dyDescent="0.2">
      <c r="A5925" s="24"/>
      <c r="B5925"/>
      <c r="C5925"/>
    </row>
    <row r="5926" spans="1:3" x14ac:dyDescent="0.2">
      <c r="A5926" s="24"/>
      <c r="B5926"/>
      <c r="C5926"/>
    </row>
    <row r="5927" spans="1:3" x14ac:dyDescent="0.2">
      <c r="A5927" s="24"/>
      <c r="B5927"/>
      <c r="C5927"/>
    </row>
    <row r="5928" spans="1:3" x14ac:dyDescent="0.2">
      <c r="A5928" s="24"/>
      <c r="B5928"/>
      <c r="C5928"/>
    </row>
    <row r="5929" spans="1:3" x14ac:dyDescent="0.2">
      <c r="A5929" s="24"/>
      <c r="B5929"/>
      <c r="C5929"/>
    </row>
    <row r="5930" spans="1:3" x14ac:dyDescent="0.2">
      <c r="A5930" s="24"/>
      <c r="B5930"/>
      <c r="C5930"/>
    </row>
    <row r="5931" spans="1:3" x14ac:dyDescent="0.2">
      <c r="A5931" s="24"/>
      <c r="B5931"/>
      <c r="C5931"/>
    </row>
    <row r="5932" spans="1:3" x14ac:dyDescent="0.2">
      <c r="A5932" s="24"/>
      <c r="B5932"/>
      <c r="C5932"/>
    </row>
    <row r="5933" spans="1:3" x14ac:dyDescent="0.2">
      <c r="A5933" s="24"/>
      <c r="B5933"/>
      <c r="C5933"/>
    </row>
    <row r="5934" spans="1:3" x14ac:dyDescent="0.2">
      <c r="A5934" s="24"/>
      <c r="B5934"/>
      <c r="C5934"/>
    </row>
    <row r="5935" spans="1:3" x14ac:dyDescent="0.2">
      <c r="A5935" s="24"/>
      <c r="B5935"/>
      <c r="C5935"/>
    </row>
    <row r="5936" spans="1:3" x14ac:dyDescent="0.2">
      <c r="A5936" s="24"/>
      <c r="B5936"/>
      <c r="C5936"/>
    </row>
    <row r="5937" spans="1:3" x14ac:dyDescent="0.2">
      <c r="A5937" s="24"/>
      <c r="B5937"/>
      <c r="C5937"/>
    </row>
    <row r="5938" spans="1:3" x14ac:dyDescent="0.2">
      <c r="A5938" s="24"/>
      <c r="B5938"/>
      <c r="C5938"/>
    </row>
    <row r="5939" spans="1:3" x14ac:dyDescent="0.2">
      <c r="A5939" s="24"/>
      <c r="B5939"/>
      <c r="C5939"/>
    </row>
    <row r="5940" spans="1:3" x14ac:dyDescent="0.2">
      <c r="A5940" s="24"/>
      <c r="B5940"/>
      <c r="C5940"/>
    </row>
    <row r="5941" spans="1:3" x14ac:dyDescent="0.2">
      <c r="A5941" s="24"/>
      <c r="B5941"/>
      <c r="C5941"/>
    </row>
    <row r="5942" spans="1:3" x14ac:dyDescent="0.2">
      <c r="A5942" s="24"/>
      <c r="B5942"/>
      <c r="C5942"/>
    </row>
    <row r="5943" spans="1:3" x14ac:dyDescent="0.2">
      <c r="A5943" s="24"/>
      <c r="B5943"/>
      <c r="C5943"/>
    </row>
    <row r="5944" spans="1:3" x14ac:dyDescent="0.2">
      <c r="A5944" s="24"/>
      <c r="B5944"/>
      <c r="C5944"/>
    </row>
    <row r="5945" spans="1:3" x14ac:dyDescent="0.2">
      <c r="A5945" s="24"/>
      <c r="B5945"/>
      <c r="C5945"/>
    </row>
    <row r="5946" spans="1:3" x14ac:dyDescent="0.2">
      <c r="A5946" s="24"/>
      <c r="B5946"/>
      <c r="C5946"/>
    </row>
    <row r="5947" spans="1:3" x14ac:dyDescent="0.2">
      <c r="A5947" s="24"/>
      <c r="B5947"/>
      <c r="C5947"/>
    </row>
    <row r="5948" spans="1:3" x14ac:dyDescent="0.2">
      <c r="A5948" s="24"/>
      <c r="B5948"/>
      <c r="C5948"/>
    </row>
    <row r="5949" spans="1:3" x14ac:dyDescent="0.2">
      <c r="A5949" s="24"/>
      <c r="B5949"/>
      <c r="C5949"/>
    </row>
    <row r="5950" spans="1:3" x14ac:dyDescent="0.2">
      <c r="A5950" s="24"/>
      <c r="B5950"/>
      <c r="C5950"/>
    </row>
    <row r="5951" spans="1:3" x14ac:dyDescent="0.2">
      <c r="A5951" s="24"/>
      <c r="B5951"/>
      <c r="C5951"/>
    </row>
    <row r="5952" spans="1:3" x14ac:dyDescent="0.2">
      <c r="A5952" s="24"/>
      <c r="B5952"/>
      <c r="C5952"/>
    </row>
    <row r="5953" spans="1:3" x14ac:dyDescent="0.2">
      <c r="A5953" s="24"/>
      <c r="B5953"/>
      <c r="C5953"/>
    </row>
    <row r="5954" spans="1:3" x14ac:dyDescent="0.2">
      <c r="A5954" s="24"/>
      <c r="B5954"/>
      <c r="C5954"/>
    </row>
    <row r="5955" spans="1:3" x14ac:dyDescent="0.2">
      <c r="A5955" s="24"/>
      <c r="B5955"/>
      <c r="C5955"/>
    </row>
    <row r="5956" spans="1:3" x14ac:dyDescent="0.2">
      <c r="A5956" s="24"/>
      <c r="B5956"/>
      <c r="C5956"/>
    </row>
    <row r="5957" spans="1:3" x14ac:dyDescent="0.2">
      <c r="A5957" s="24"/>
      <c r="B5957"/>
      <c r="C5957"/>
    </row>
    <row r="5958" spans="1:3" x14ac:dyDescent="0.2">
      <c r="A5958" s="24"/>
      <c r="B5958"/>
      <c r="C5958"/>
    </row>
    <row r="5959" spans="1:3" x14ac:dyDescent="0.2">
      <c r="A5959" s="24"/>
      <c r="B5959"/>
      <c r="C5959"/>
    </row>
    <row r="5960" spans="1:3" x14ac:dyDescent="0.2">
      <c r="A5960" s="24"/>
      <c r="B5960"/>
      <c r="C5960"/>
    </row>
    <row r="5961" spans="1:3" x14ac:dyDescent="0.2">
      <c r="A5961" s="24"/>
      <c r="B5961"/>
      <c r="C5961"/>
    </row>
    <row r="5962" spans="1:3" x14ac:dyDescent="0.2">
      <c r="A5962" s="24"/>
      <c r="B5962"/>
      <c r="C5962"/>
    </row>
    <row r="5963" spans="1:3" x14ac:dyDescent="0.2">
      <c r="A5963" s="24"/>
      <c r="B5963"/>
      <c r="C5963"/>
    </row>
    <row r="5964" spans="1:3" x14ac:dyDescent="0.2">
      <c r="A5964" s="24"/>
      <c r="B5964"/>
      <c r="C5964"/>
    </row>
    <row r="5965" spans="1:3" x14ac:dyDescent="0.2">
      <c r="A5965" s="24"/>
      <c r="B5965"/>
      <c r="C5965"/>
    </row>
    <row r="5966" spans="1:3" x14ac:dyDescent="0.2">
      <c r="A5966" s="24"/>
      <c r="B5966"/>
      <c r="C5966"/>
    </row>
    <row r="5967" spans="1:3" x14ac:dyDescent="0.2">
      <c r="A5967" s="24"/>
      <c r="B5967"/>
      <c r="C5967"/>
    </row>
    <row r="5968" spans="1:3" x14ac:dyDescent="0.2">
      <c r="A5968" s="24"/>
      <c r="B5968"/>
      <c r="C5968"/>
    </row>
    <row r="5969" spans="1:3" x14ac:dyDescent="0.2">
      <c r="A5969" s="24"/>
      <c r="B5969"/>
      <c r="C5969"/>
    </row>
    <row r="5970" spans="1:3" x14ac:dyDescent="0.2">
      <c r="A5970" s="24"/>
      <c r="B5970"/>
      <c r="C5970"/>
    </row>
    <row r="5971" spans="1:3" x14ac:dyDescent="0.2">
      <c r="A5971" s="24"/>
      <c r="B5971"/>
      <c r="C5971"/>
    </row>
    <row r="5972" spans="1:3" x14ac:dyDescent="0.2">
      <c r="A5972" s="24"/>
      <c r="B5972"/>
      <c r="C5972"/>
    </row>
    <row r="5973" spans="1:3" x14ac:dyDescent="0.2">
      <c r="A5973" s="24"/>
      <c r="B5973"/>
      <c r="C5973"/>
    </row>
    <row r="5974" spans="1:3" x14ac:dyDescent="0.2">
      <c r="A5974" s="24"/>
      <c r="B5974"/>
      <c r="C5974"/>
    </row>
    <row r="5975" spans="1:3" x14ac:dyDescent="0.2">
      <c r="A5975" s="24"/>
      <c r="B5975"/>
      <c r="C5975"/>
    </row>
    <row r="5976" spans="1:3" x14ac:dyDescent="0.2">
      <c r="A5976" s="24"/>
      <c r="B5976"/>
      <c r="C5976"/>
    </row>
    <row r="5977" spans="1:3" x14ac:dyDescent="0.2">
      <c r="A5977" s="24"/>
      <c r="B5977"/>
      <c r="C5977"/>
    </row>
    <row r="5978" spans="1:3" x14ac:dyDescent="0.2">
      <c r="A5978" s="24"/>
      <c r="B5978"/>
      <c r="C5978"/>
    </row>
    <row r="5979" spans="1:3" x14ac:dyDescent="0.2">
      <c r="A5979" s="24"/>
      <c r="B5979"/>
      <c r="C5979"/>
    </row>
    <row r="5980" spans="1:3" x14ac:dyDescent="0.2">
      <c r="A5980" s="24"/>
      <c r="B5980"/>
      <c r="C5980"/>
    </row>
    <row r="5981" spans="1:3" x14ac:dyDescent="0.2">
      <c r="A5981" s="24"/>
      <c r="B5981"/>
      <c r="C5981"/>
    </row>
    <row r="5982" spans="1:3" x14ac:dyDescent="0.2">
      <c r="A5982" s="24"/>
      <c r="B5982"/>
      <c r="C5982"/>
    </row>
    <row r="5983" spans="1:3" x14ac:dyDescent="0.2">
      <c r="A5983" s="24"/>
      <c r="B5983"/>
      <c r="C5983"/>
    </row>
    <row r="5984" spans="1:3" x14ac:dyDescent="0.2">
      <c r="A5984" s="24"/>
      <c r="B5984"/>
      <c r="C5984"/>
    </row>
    <row r="5985" spans="1:3" x14ac:dyDescent="0.2">
      <c r="A5985" s="24"/>
      <c r="B5985"/>
      <c r="C5985"/>
    </row>
    <row r="5986" spans="1:3" x14ac:dyDescent="0.2">
      <c r="A5986" s="24"/>
      <c r="B5986"/>
      <c r="C5986"/>
    </row>
    <row r="5987" spans="1:3" x14ac:dyDescent="0.2">
      <c r="A5987" s="24"/>
      <c r="B5987"/>
      <c r="C5987"/>
    </row>
    <row r="5988" spans="1:3" x14ac:dyDescent="0.2">
      <c r="A5988" s="24"/>
      <c r="B5988"/>
      <c r="C5988"/>
    </row>
    <row r="5989" spans="1:3" x14ac:dyDescent="0.2">
      <c r="A5989" s="24"/>
      <c r="B5989"/>
      <c r="C5989"/>
    </row>
    <row r="5990" spans="1:3" x14ac:dyDescent="0.2">
      <c r="A5990" s="24"/>
      <c r="B5990"/>
      <c r="C5990"/>
    </row>
    <row r="5991" spans="1:3" x14ac:dyDescent="0.2">
      <c r="A5991" s="24"/>
      <c r="B5991"/>
      <c r="C5991"/>
    </row>
    <row r="5992" spans="1:3" x14ac:dyDescent="0.2">
      <c r="A5992" s="24"/>
      <c r="B5992"/>
      <c r="C5992"/>
    </row>
    <row r="5993" spans="1:3" x14ac:dyDescent="0.2">
      <c r="A5993" s="24"/>
      <c r="B5993"/>
      <c r="C5993"/>
    </row>
    <row r="5994" spans="1:3" x14ac:dyDescent="0.2">
      <c r="A5994" s="24"/>
      <c r="B5994"/>
      <c r="C5994"/>
    </row>
    <row r="5995" spans="1:3" x14ac:dyDescent="0.2">
      <c r="A5995" s="24"/>
      <c r="B5995"/>
      <c r="C5995"/>
    </row>
    <row r="5996" spans="1:3" x14ac:dyDescent="0.2">
      <c r="A5996" s="24"/>
      <c r="B5996"/>
      <c r="C5996"/>
    </row>
    <row r="5997" spans="1:3" x14ac:dyDescent="0.2">
      <c r="A5997" s="24"/>
      <c r="B5997"/>
      <c r="C5997"/>
    </row>
    <row r="5998" spans="1:3" x14ac:dyDescent="0.2">
      <c r="A5998" s="24"/>
      <c r="B5998"/>
      <c r="C5998"/>
    </row>
    <row r="5999" spans="1:3" x14ac:dyDescent="0.2">
      <c r="A5999" s="24"/>
      <c r="B5999"/>
      <c r="C5999"/>
    </row>
    <row r="6000" spans="1:3" x14ac:dyDescent="0.2">
      <c r="A6000" s="24"/>
      <c r="B6000"/>
      <c r="C6000"/>
    </row>
    <row r="6001" spans="1:3" x14ac:dyDescent="0.2">
      <c r="A6001" s="24"/>
      <c r="B6001"/>
      <c r="C6001"/>
    </row>
    <row r="6002" spans="1:3" x14ac:dyDescent="0.2">
      <c r="A6002" s="24"/>
      <c r="B6002"/>
      <c r="C6002"/>
    </row>
    <row r="6003" spans="1:3" x14ac:dyDescent="0.2">
      <c r="A6003" s="24"/>
      <c r="B6003"/>
      <c r="C6003"/>
    </row>
    <row r="6004" spans="1:3" x14ac:dyDescent="0.2">
      <c r="A6004" s="24"/>
      <c r="B6004"/>
      <c r="C6004"/>
    </row>
    <row r="6005" spans="1:3" x14ac:dyDescent="0.2">
      <c r="A6005" s="24"/>
      <c r="B6005"/>
      <c r="C6005"/>
    </row>
    <row r="6006" spans="1:3" x14ac:dyDescent="0.2">
      <c r="A6006" s="24"/>
      <c r="B6006"/>
      <c r="C6006"/>
    </row>
    <row r="6007" spans="1:3" x14ac:dyDescent="0.2">
      <c r="A6007" s="24"/>
      <c r="B6007"/>
      <c r="C6007"/>
    </row>
    <row r="6008" spans="1:3" x14ac:dyDescent="0.2">
      <c r="A6008" s="24"/>
      <c r="B6008"/>
      <c r="C6008"/>
    </row>
    <row r="6009" spans="1:3" x14ac:dyDescent="0.2">
      <c r="A6009" s="24"/>
      <c r="B6009"/>
      <c r="C6009"/>
    </row>
    <row r="6010" spans="1:3" x14ac:dyDescent="0.2">
      <c r="A6010" s="24"/>
      <c r="B6010"/>
      <c r="C6010"/>
    </row>
    <row r="6011" spans="1:3" x14ac:dyDescent="0.2">
      <c r="A6011" s="24"/>
      <c r="B6011"/>
      <c r="C6011"/>
    </row>
    <row r="6012" spans="1:3" x14ac:dyDescent="0.2">
      <c r="A6012" s="24"/>
      <c r="B6012"/>
      <c r="C6012"/>
    </row>
    <row r="6013" spans="1:3" x14ac:dyDescent="0.2">
      <c r="A6013" s="24"/>
      <c r="B6013"/>
      <c r="C6013"/>
    </row>
    <row r="6014" spans="1:3" x14ac:dyDescent="0.2">
      <c r="A6014" s="24"/>
      <c r="B6014"/>
      <c r="C6014"/>
    </row>
    <row r="6015" spans="1:3" x14ac:dyDescent="0.2">
      <c r="A6015" s="24"/>
      <c r="B6015"/>
      <c r="C6015"/>
    </row>
    <row r="6016" spans="1:3" x14ac:dyDescent="0.2">
      <c r="A6016" s="24"/>
      <c r="B6016"/>
      <c r="C6016"/>
    </row>
    <row r="6017" spans="1:3" x14ac:dyDescent="0.2">
      <c r="A6017" s="24"/>
      <c r="B6017"/>
      <c r="C6017"/>
    </row>
    <row r="6018" spans="1:3" x14ac:dyDescent="0.2">
      <c r="A6018" s="24"/>
      <c r="B6018"/>
      <c r="C6018"/>
    </row>
    <row r="6019" spans="1:3" x14ac:dyDescent="0.2">
      <c r="A6019" s="24"/>
      <c r="B6019"/>
      <c r="C6019"/>
    </row>
    <row r="6020" spans="1:3" x14ac:dyDescent="0.2">
      <c r="A6020" s="24"/>
      <c r="B6020"/>
      <c r="C6020"/>
    </row>
    <row r="6021" spans="1:3" x14ac:dyDescent="0.2">
      <c r="A6021" s="24"/>
      <c r="B6021"/>
      <c r="C6021"/>
    </row>
    <row r="6022" spans="1:3" x14ac:dyDescent="0.2">
      <c r="A6022" s="24"/>
      <c r="B6022"/>
      <c r="C6022"/>
    </row>
    <row r="6023" spans="1:3" x14ac:dyDescent="0.2">
      <c r="A6023" s="24"/>
      <c r="B6023"/>
      <c r="C6023"/>
    </row>
    <row r="6024" spans="1:3" x14ac:dyDescent="0.2">
      <c r="A6024" s="24"/>
      <c r="B6024"/>
      <c r="C6024"/>
    </row>
    <row r="6025" spans="1:3" x14ac:dyDescent="0.2">
      <c r="A6025" s="24"/>
      <c r="B6025"/>
      <c r="C6025"/>
    </row>
    <row r="6026" spans="1:3" x14ac:dyDescent="0.2">
      <c r="A6026" s="24"/>
      <c r="B6026"/>
      <c r="C6026"/>
    </row>
    <row r="6027" spans="1:3" x14ac:dyDescent="0.2">
      <c r="A6027" s="24"/>
      <c r="B6027"/>
      <c r="C6027"/>
    </row>
    <row r="6028" spans="1:3" x14ac:dyDescent="0.2">
      <c r="A6028" s="24"/>
      <c r="B6028"/>
      <c r="C6028"/>
    </row>
    <row r="6029" spans="1:3" x14ac:dyDescent="0.2">
      <c r="A6029" s="24"/>
      <c r="B6029"/>
      <c r="C6029"/>
    </row>
    <row r="6030" spans="1:3" x14ac:dyDescent="0.2">
      <c r="A6030" s="24"/>
      <c r="B6030"/>
      <c r="C6030"/>
    </row>
    <row r="6031" spans="1:3" x14ac:dyDescent="0.2">
      <c r="A6031" s="24"/>
      <c r="B6031"/>
      <c r="C6031"/>
    </row>
    <row r="6032" spans="1:3" x14ac:dyDescent="0.2">
      <c r="A6032" s="24"/>
      <c r="B6032"/>
      <c r="C6032"/>
    </row>
    <row r="6033" spans="1:3" x14ac:dyDescent="0.2">
      <c r="A6033" s="24"/>
      <c r="B6033"/>
      <c r="C6033"/>
    </row>
    <row r="6034" spans="1:3" x14ac:dyDescent="0.2">
      <c r="A6034" s="24"/>
      <c r="B6034"/>
      <c r="C6034"/>
    </row>
    <row r="6035" spans="1:3" x14ac:dyDescent="0.2">
      <c r="A6035" s="24"/>
      <c r="B6035"/>
      <c r="C6035"/>
    </row>
    <row r="6036" spans="1:3" x14ac:dyDescent="0.2">
      <c r="A6036" s="24"/>
      <c r="B6036"/>
      <c r="C6036"/>
    </row>
    <row r="6037" spans="1:3" x14ac:dyDescent="0.2">
      <c r="A6037" s="24"/>
      <c r="B6037"/>
      <c r="C6037"/>
    </row>
    <row r="6038" spans="1:3" x14ac:dyDescent="0.2">
      <c r="A6038" s="24"/>
      <c r="B6038"/>
      <c r="C6038"/>
    </row>
    <row r="6039" spans="1:3" x14ac:dyDescent="0.2">
      <c r="A6039" s="24"/>
      <c r="B6039"/>
      <c r="C6039"/>
    </row>
    <row r="6040" spans="1:3" x14ac:dyDescent="0.2">
      <c r="A6040" s="24"/>
      <c r="B6040"/>
      <c r="C6040"/>
    </row>
    <row r="6041" spans="1:3" x14ac:dyDescent="0.2">
      <c r="A6041" s="24"/>
      <c r="B6041"/>
      <c r="C6041"/>
    </row>
    <row r="6042" spans="1:3" x14ac:dyDescent="0.2">
      <c r="A6042" s="24"/>
      <c r="B6042"/>
      <c r="C6042"/>
    </row>
    <row r="6043" spans="1:3" x14ac:dyDescent="0.2">
      <c r="A6043" s="24"/>
      <c r="B6043"/>
      <c r="C6043"/>
    </row>
    <row r="6044" spans="1:3" x14ac:dyDescent="0.2">
      <c r="A6044" s="24"/>
      <c r="B6044"/>
      <c r="C6044"/>
    </row>
    <row r="6045" spans="1:3" x14ac:dyDescent="0.2">
      <c r="A6045" s="24"/>
      <c r="B6045"/>
      <c r="C6045"/>
    </row>
    <row r="6046" spans="1:3" x14ac:dyDescent="0.2">
      <c r="A6046" s="24"/>
      <c r="B6046"/>
      <c r="C6046"/>
    </row>
    <row r="6047" spans="1:3" x14ac:dyDescent="0.2">
      <c r="A6047" s="24"/>
      <c r="B6047"/>
      <c r="C6047"/>
    </row>
    <row r="6048" spans="1:3" x14ac:dyDescent="0.2">
      <c r="A6048" s="24"/>
      <c r="B6048"/>
      <c r="C6048"/>
    </row>
    <row r="6049" spans="1:3" x14ac:dyDescent="0.2">
      <c r="A6049" s="24"/>
      <c r="B6049"/>
      <c r="C6049"/>
    </row>
    <row r="6050" spans="1:3" x14ac:dyDescent="0.2">
      <c r="A6050" s="24"/>
      <c r="B6050"/>
      <c r="C6050"/>
    </row>
    <row r="6051" spans="1:3" x14ac:dyDescent="0.2">
      <c r="A6051" s="24"/>
      <c r="B6051"/>
      <c r="C6051"/>
    </row>
    <row r="6052" spans="1:3" x14ac:dyDescent="0.2">
      <c r="A6052" s="24"/>
      <c r="B6052"/>
      <c r="C6052"/>
    </row>
    <row r="6053" spans="1:3" x14ac:dyDescent="0.2">
      <c r="A6053" s="24"/>
      <c r="B6053"/>
      <c r="C6053"/>
    </row>
    <row r="6054" spans="1:3" x14ac:dyDescent="0.2">
      <c r="A6054" s="24"/>
      <c r="B6054"/>
      <c r="C6054"/>
    </row>
    <row r="6055" spans="1:3" x14ac:dyDescent="0.2">
      <c r="A6055" s="24"/>
      <c r="B6055"/>
      <c r="C6055"/>
    </row>
    <row r="6056" spans="1:3" x14ac:dyDescent="0.2">
      <c r="A6056" s="24"/>
      <c r="B6056"/>
      <c r="C6056"/>
    </row>
    <row r="6057" spans="1:3" x14ac:dyDescent="0.2">
      <c r="A6057" s="24"/>
      <c r="B6057"/>
      <c r="C6057"/>
    </row>
    <row r="6058" spans="1:3" x14ac:dyDescent="0.2">
      <c r="A6058" s="24"/>
      <c r="B6058"/>
      <c r="C6058"/>
    </row>
    <row r="6059" spans="1:3" x14ac:dyDescent="0.2">
      <c r="A6059" s="24"/>
      <c r="B6059"/>
      <c r="C6059"/>
    </row>
    <row r="6060" spans="1:3" x14ac:dyDescent="0.2">
      <c r="A6060" s="24"/>
      <c r="B6060"/>
      <c r="C6060"/>
    </row>
    <row r="6061" spans="1:3" x14ac:dyDescent="0.2">
      <c r="A6061" s="24"/>
      <c r="B6061"/>
      <c r="C6061"/>
    </row>
    <row r="6062" spans="1:3" x14ac:dyDescent="0.2">
      <c r="A6062" s="24"/>
      <c r="B6062"/>
      <c r="C6062"/>
    </row>
    <row r="6063" spans="1:3" x14ac:dyDescent="0.2">
      <c r="A6063" s="24"/>
      <c r="B6063"/>
      <c r="C6063"/>
    </row>
    <row r="6064" spans="1:3" x14ac:dyDescent="0.2">
      <c r="A6064" s="24"/>
      <c r="B6064"/>
      <c r="C6064"/>
    </row>
    <row r="6065" spans="1:3" x14ac:dyDescent="0.2">
      <c r="A6065" s="24"/>
      <c r="B6065"/>
      <c r="C6065"/>
    </row>
    <row r="6066" spans="1:3" x14ac:dyDescent="0.2">
      <c r="A6066" s="24"/>
      <c r="B6066"/>
      <c r="C6066"/>
    </row>
    <row r="6067" spans="1:3" x14ac:dyDescent="0.2">
      <c r="A6067" s="24"/>
      <c r="B6067"/>
      <c r="C6067"/>
    </row>
    <row r="6068" spans="1:3" x14ac:dyDescent="0.2">
      <c r="A6068" s="24"/>
      <c r="B6068"/>
      <c r="C6068"/>
    </row>
    <row r="6069" spans="1:3" x14ac:dyDescent="0.2">
      <c r="A6069" s="24"/>
      <c r="B6069"/>
      <c r="C6069"/>
    </row>
    <row r="6070" spans="1:3" x14ac:dyDescent="0.2">
      <c r="A6070" s="24"/>
      <c r="B6070"/>
      <c r="C6070"/>
    </row>
    <row r="6071" spans="1:3" x14ac:dyDescent="0.2">
      <c r="A6071" s="24"/>
      <c r="B6071"/>
      <c r="C6071"/>
    </row>
    <row r="6072" spans="1:3" x14ac:dyDescent="0.2">
      <c r="A6072" s="24"/>
      <c r="B6072"/>
      <c r="C6072"/>
    </row>
    <row r="6073" spans="1:3" x14ac:dyDescent="0.2">
      <c r="A6073" s="24"/>
      <c r="B6073"/>
      <c r="C6073"/>
    </row>
    <row r="6074" spans="1:3" x14ac:dyDescent="0.2">
      <c r="A6074" s="24"/>
      <c r="B6074"/>
      <c r="C6074"/>
    </row>
    <row r="6075" spans="1:3" x14ac:dyDescent="0.2">
      <c r="A6075" s="24"/>
      <c r="B6075"/>
      <c r="C6075"/>
    </row>
    <row r="6076" spans="1:3" x14ac:dyDescent="0.2">
      <c r="A6076" s="24"/>
      <c r="B6076"/>
      <c r="C6076"/>
    </row>
    <row r="6077" spans="1:3" x14ac:dyDescent="0.2">
      <c r="A6077" s="24"/>
      <c r="B6077"/>
      <c r="C6077"/>
    </row>
    <row r="6078" spans="1:3" x14ac:dyDescent="0.2">
      <c r="A6078" s="24"/>
      <c r="B6078"/>
      <c r="C6078"/>
    </row>
    <row r="6079" spans="1:3" x14ac:dyDescent="0.2">
      <c r="A6079" s="24"/>
      <c r="B6079"/>
      <c r="C6079"/>
    </row>
    <row r="6080" spans="1:3" x14ac:dyDescent="0.2">
      <c r="A6080" s="24"/>
      <c r="B6080"/>
      <c r="C6080"/>
    </row>
    <row r="6081" spans="1:3" x14ac:dyDescent="0.2">
      <c r="A6081" s="24"/>
      <c r="B6081"/>
      <c r="C6081"/>
    </row>
    <row r="6082" spans="1:3" x14ac:dyDescent="0.2">
      <c r="A6082" s="24"/>
      <c r="B6082"/>
      <c r="C6082"/>
    </row>
    <row r="6083" spans="1:3" x14ac:dyDescent="0.2">
      <c r="A6083" s="24"/>
      <c r="B6083"/>
      <c r="C6083"/>
    </row>
    <row r="6084" spans="1:3" x14ac:dyDescent="0.2">
      <c r="A6084" s="24"/>
      <c r="B6084"/>
      <c r="C6084"/>
    </row>
    <row r="6085" spans="1:3" x14ac:dyDescent="0.2">
      <c r="A6085" s="24"/>
      <c r="B6085"/>
      <c r="C6085"/>
    </row>
    <row r="6086" spans="1:3" x14ac:dyDescent="0.2">
      <c r="A6086" s="24"/>
      <c r="B6086"/>
      <c r="C6086"/>
    </row>
    <row r="6087" spans="1:3" x14ac:dyDescent="0.2">
      <c r="A6087" s="24"/>
      <c r="B6087"/>
      <c r="C6087"/>
    </row>
    <row r="6088" spans="1:3" x14ac:dyDescent="0.2">
      <c r="A6088" s="24"/>
      <c r="B6088"/>
      <c r="C6088"/>
    </row>
    <row r="6089" spans="1:3" x14ac:dyDescent="0.2">
      <c r="A6089" s="24"/>
      <c r="B6089"/>
      <c r="C6089"/>
    </row>
    <row r="6090" spans="1:3" x14ac:dyDescent="0.2">
      <c r="A6090" s="24"/>
      <c r="B6090"/>
      <c r="C6090"/>
    </row>
    <row r="6091" spans="1:3" x14ac:dyDescent="0.2">
      <c r="A6091" s="24"/>
      <c r="B6091"/>
      <c r="C6091"/>
    </row>
    <row r="6092" spans="1:3" x14ac:dyDescent="0.2">
      <c r="A6092" s="24"/>
      <c r="B6092"/>
      <c r="C6092"/>
    </row>
    <row r="6093" spans="1:3" x14ac:dyDescent="0.2">
      <c r="A6093" s="24"/>
      <c r="B6093"/>
      <c r="C6093"/>
    </row>
    <row r="6094" spans="1:3" x14ac:dyDescent="0.2">
      <c r="A6094" s="24"/>
      <c r="B6094"/>
      <c r="C6094"/>
    </row>
    <row r="6095" spans="1:3" x14ac:dyDescent="0.2">
      <c r="A6095" s="24"/>
      <c r="B6095"/>
      <c r="C6095"/>
    </row>
    <row r="6096" spans="1:3" x14ac:dyDescent="0.2">
      <c r="A6096" s="24"/>
      <c r="B6096"/>
      <c r="C6096"/>
    </row>
    <row r="6097" spans="1:3" x14ac:dyDescent="0.2">
      <c r="A6097" s="24"/>
      <c r="B6097"/>
      <c r="C6097"/>
    </row>
    <row r="6098" spans="1:3" x14ac:dyDescent="0.2">
      <c r="A6098" s="24"/>
      <c r="B6098"/>
      <c r="C6098"/>
    </row>
    <row r="6099" spans="1:3" x14ac:dyDescent="0.2">
      <c r="A6099" s="24"/>
      <c r="B6099"/>
      <c r="C6099"/>
    </row>
    <row r="6100" spans="1:3" x14ac:dyDescent="0.2">
      <c r="A6100" s="24"/>
      <c r="B6100"/>
      <c r="C6100"/>
    </row>
    <row r="6101" spans="1:3" x14ac:dyDescent="0.2">
      <c r="A6101" s="24"/>
      <c r="B6101"/>
      <c r="C6101"/>
    </row>
    <row r="6102" spans="1:3" x14ac:dyDescent="0.2">
      <c r="A6102" s="24"/>
      <c r="B6102"/>
      <c r="C6102"/>
    </row>
    <row r="6103" spans="1:3" x14ac:dyDescent="0.2">
      <c r="A6103" s="24"/>
      <c r="B6103"/>
      <c r="C6103"/>
    </row>
    <row r="6104" spans="1:3" x14ac:dyDescent="0.2">
      <c r="A6104" s="24"/>
      <c r="B6104"/>
      <c r="C6104"/>
    </row>
    <row r="6105" spans="1:3" x14ac:dyDescent="0.2">
      <c r="A6105" s="24"/>
      <c r="B6105"/>
      <c r="C6105"/>
    </row>
    <row r="6106" spans="1:3" x14ac:dyDescent="0.2">
      <c r="A6106" s="24"/>
      <c r="B6106"/>
      <c r="C6106"/>
    </row>
    <row r="6107" spans="1:3" x14ac:dyDescent="0.2">
      <c r="A6107" s="24"/>
      <c r="B6107"/>
      <c r="C6107"/>
    </row>
    <row r="6108" spans="1:3" x14ac:dyDescent="0.2">
      <c r="A6108" s="24"/>
      <c r="B6108"/>
      <c r="C6108"/>
    </row>
    <row r="6109" spans="1:3" x14ac:dyDescent="0.2">
      <c r="A6109" s="24"/>
      <c r="B6109"/>
      <c r="C6109"/>
    </row>
    <row r="6110" spans="1:3" x14ac:dyDescent="0.2">
      <c r="A6110" s="24"/>
      <c r="B6110"/>
      <c r="C6110"/>
    </row>
    <row r="6111" spans="1:3" x14ac:dyDescent="0.2">
      <c r="A6111" s="24"/>
      <c r="B6111"/>
      <c r="C6111"/>
    </row>
    <row r="6112" spans="1:3" x14ac:dyDescent="0.2">
      <c r="A6112" s="24"/>
      <c r="B6112"/>
      <c r="C6112"/>
    </row>
    <row r="6113" spans="1:3" x14ac:dyDescent="0.2">
      <c r="A6113" s="24"/>
      <c r="B6113"/>
      <c r="C6113"/>
    </row>
    <row r="6114" spans="1:3" x14ac:dyDescent="0.2">
      <c r="A6114" s="24"/>
      <c r="B6114"/>
      <c r="C6114"/>
    </row>
    <row r="6115" spans="1:3" x14ac:dyDescent="0.2">
      <c r="A6115" s="24"/>
      <c r="B6115"/>
      <c r="C6115"/>
    </row>
    <row r="6116" spans="1:3" x14ac:dyDescent="0.2">
      <c r="A6116" s="24"/>
      <c r="B6116"/>
      <c r="C6116"/>
    </row>
    <row r="6117" spans="1:3" x14ac:dyDescent="0.2">
      <c r="A6117" s="24"/>
      <c r="B6117"/>
      <c r="C6117"/>
    </row>
    <row r="6118" spans="1:3" x14ac:dyDescent="0.2">
      <c r="A6118" s="24"/>
      <c r="B6118"/>
      <c r="C6118"/>
    </row>
    <row r="6119" spans="1:3" x14ac:dyDescent="0.2">
      <c r="A6119" s="24"/>
      <c r="B6119"/>
      <c r="C6119"/>
    </row>
    <row r="6120" spans="1:3" x14ac:dyDescent="0.2">
      <c r="A6120" s="24"/>
      <c r="B6120"/>
      <c r="C6120"/>
    </row>
    <row r="6121" spans="1:3" x14ac:dyDescent="0.2">
      <c r="A6121" s="24"/>
      <c r="B6121"/>
      <c r="C6121"/>
    </row>
    <row r="6122" spans="1:3" x14ac:dyDescent="0.2">
      <c r="A6122" s="24"/>
      <c r="B6122"/>
      <c r="C6122"/>
    </row>
    <row r="6123" spans="1:3" x14ac:dyDescent="0.2">
      <c r="A6123" s="24"/>
      <c r="B6123"/>
      <c r="C6123"/>
    </row>
    <row r="6124" spans="1:3" x14ac:dyDescent="0.2">
      <c r="A6124" s="24"/>
      <c r="B6124"/>
      <c r="C6124"/>
    </row>
    <row r="6125" spans="1:3" x14ac:dyDescent="0.2">
      <c r="A6125" s="24"/>
      <c r="B6125"/>
      <c r="C6125"/>
    </row>
    <row r="6126" spans="1:3" x14ac:dyDescent="0.2">
      <c r="A6126" s="24"/>
      <c r="B6126"/>
      <c r="C6126"/>
    </row>
    <row r="6127" spans="1:3" x14ac:dyDescent="0.2">
      <c r="A6127" s="24"/>
      <c r="B6127"/>
      <c r="C6127"/>
    </row>
    <row r="6128" spans="1:3" x14ac:dyDescent="0.2">
      <c r="A6128" s="24"/>
      <c r="B6128"/>
      <c r="C6128"/>
    </row>
    <row r="6129" spans="1:3" x14ac:dyDescent="0.2">
      <c r="A6129" s="24"/>
      <c r="B6129"/>
      <c r="C6129"/>
    </row>
    <row r="6130" spans="1:3" x14ac:dyDescent="0.2">
      <c r="A6130" s="24"/>
      <c r="B6130"/>
      <c r="C6130"/>
    </row>
    <row r="6131" spans="1:3" x14ac:dyDescent="0.2">
      <c r="A6131" s="24"/>
      <c r="B6131"/>
      <c r="C6131"/>
    </row>
    <row r="6132" spans="1:3" x14ac:dyDescent="0.2">
      <c r="A6132" s="24"/>
      <c r="B6132"/>
      <c r="C6132"/>
    </row>
    <row r="6133" spans="1:3" x14ac:dyDescent="0.2">
      <c r="A6133" s="24"/>
      <c r="B6133"/>
      <c r="C6133"/>
    </row>
    <row r="6134" spans="1:3" x14ac:dyDescent="0.2">
      <c r="A6134" s="24"/>
      <c r="B6134"/>
      <c r="C6134"/>
    </row>
    <row r="6135" spans="1:3" x14ac:dyDescent="0.2">
      <c r="A6135" s="24"/>
      <c r="B6135"/>
      <c r="C6135"/>
    </row>
    <row r="6136" spans="1:3" x14ac:dyDescent="0.2">
      <c r="A6136" s="24"/>
      <c r="B6136"/>
      <c r="C6136"/>
    </row>
    <row r="6137" spans="1:3" x14ac:dyDescent="0.2">
      <c r="A6137" s="24"/>
      <c r="B6137"/>
      <c r="C6137"/>
    </row>
    <row r="6138" spans="1:3" x14ac:dyDescent="0.2">
      <c r="A6138" s="24"/>
      <c r="B6138"/>
      <c r="C6138"/>
    </row>
    <row r="6139" spans="1:3" x14ac:dyDescent="0.2">
      <c r="A6139" s="24"/>
      <c r="B6139"/>
      <c r="C6139"/>
    </row>
    <row r="6140" spans="1:3" x14ac:dyDescent="0.2">
      <c r="A6140" s="24"/>
      <c r="B6140"/>
      <c r="C6140"/>
    </row>
    <row r="6141" spans="1:3" x14ac:dyDescent="0.2">
      <c r="A6141" s="24"/>
      <c r="B6141"/>
      <c r="C6141"/>
    </row>
    <row r="6142" spans="1:3" x14ac:dyDescent="0.2">
      <c r="A6142" s="24"/>
      <c r="B6142"/>
      <c r="C6142"/>
    </row>
    <row r="6143" spans="1:3" x14ac:dyDescent="0.2">
      <c r="A6143" s="24"/>
      <c r="B6143"/>
      <c r="C6143"/>
    </row>
    <row r="6144" spans="1:3" x14ac:dyDescent="0.2">
      <c r="A6144" s="24"/>
      <c r="B6144"/>
      <c r="C6144"/>
    </row>
    <row r="6145" spans="1:3" x14ac:dyDescent="0.2">
      <c r="A6145" s="24"/>
      <c r="B6145"/>
      <c r="C6145"/>
    </row>
    <row r="6146" spans="1:3" x14ac:dyDescent="0.2">
      <c r="A6146" s="24"/>
      <c r="B6146"/>
      <c r="C6146"/>
    </row>
    <row r="6147" spans="1:3" x14ac:dyDescent="0.2">
      <c r="A6147" s="24"/>
      <c r="B6147"/>
      <c r="C6147"/>
    </row>
    <row r="6148" spans="1:3" x14ac:dyDescent="0.2">
      <c r="A6148" s="24"/>
      <c r="B6148"/>
      <c r="C6148"/>
    </row>
    <row r="6149" spans="1:3" x14ac:dyDescent="0.2">
      <c r="A6149" s="24"/>
      <c r="B6149"/>
      <c r="C6149"/>
    </row>
    <row r="6150" spans="1:3" x14ac:dyDescent="0.2">
      <c r="A6150" s="24"/>
      <c r="B6150"/>
      <c r="C6150"/>
    </row>
    <row r="6151" spans="1:3" x14ac:dyDescent="0.2">
      <c r="A6151" s="24"/>
      <c r="B6151"/>
      <c r="C6151"/>
    </row>
    <row r="6152" spans="1:3" x14ac:dyDescent="0.2">
      <c r="A6152" s="24"/>
      <c r="B6152"/>
      <c r="C6152"/>
    </row>
    <row r="6153" spans="1:3" x14ac:dyDescent="0.2">
      <c r="A6153" s="24"/>
      <c r="B6153"/>
      <c r="C6153"/>
    </row>
    <row r="6154" spans="1:3" x14ac:dyDescent="0.2">
      <c r="A6154" s="24"/>
      <c r="B6154"/>
      <c r="C6154"/>
    </row>
    <row r="6155" spans="1:3" x14ac:dyDescent="0.2">
      <c r="A6155" s="24"/>
      <c r="B6155"/>
      <c r="C6155"/>
    </row>
    <row r="6156" spans="1:3" x14ac:dyDescent="0.2">
      <c r="A6156" s="24"/>
      <c r="B6156"/>
      <c r="C6156"/>
    </row>
    <row r="6157" spans="1:3" x14ac:dyDescent="0.2">
      <c r="A6157" s="24"/>
      <c r="B6157"/>
      <c r="C6157"/>
    </row>
    <row r="6158" spans="1:3" x14ac:dyDescent="0.2">
      <c r="A6158" s="24"/>
      <c r="B6158"/>
      <c r="C6158"/>
    </row>
    <row r="6159" spans="1:3" x14ac:dyDescent="0.2">
      <c r="A6159" s="24"/>
      <c r="B6159"/>
      <c r="C6159"/>
    </row>
    <row r="6160" spans="1:3" x14ac:dyDescent="0.2">
      <c r="A6160" s="24"/>
      <c r="B6160"/>
      <c r="C6160"/>
    </row>
    <row r="6161" spans="1:3" x14ac:dyDescent="0.2">
      <c r="A6161" s="24"/>
      <c r="B6161"/>
      <c r="C6161"/>
    </row>
    <row r="6162" spans="1:3" x14ac:dyDescent="0.2">
      <c r="A6162" s="24"/>
      <c r="B6162"/>
      <c r="C6162"/>
    </row>
    <row r="6163" spans="1:3" x14ac:dyDescent="0.2">
      <c r="A6163" s="24"/>
      <c r="B6163"/>
      <c r="C6163"/>
    </row>
    <row r="6164" spans="1:3" x14ac:dyDescent="0.2">
      <c r="A6164" s="24"/>
      <c r="B6164"/>
      <c r="C6164"/>
    </row>
    <row r="6165" spans="1:3" x14ac:dyDescent="0.2">
      <c r="A6165" s="24"/>
      <c r="B6165"/>
      <c r="C6165"/>
    </row>
    <row r="6166" spans="1:3" x14ac:dyDescent="0.2">
      <c r="A6166" s="24"/>
      <c r="B6166"/>
      <c r="C6166"/>
    </row>
    <row r="6167" spans="1:3" x14ac:dyDescent="0.2">
      <c r="A6167" s="24"/>
      <c r="B6167"/>
      <c r="C6167"/>
    </row>
    <row r="6168" spans="1:3" x14ac:dyDescent="0.2">
      <c r="A6168" s="24"/>
      <c r="B6168"/>
      <c r="C6168"/>
    </row>
    <row r="6169" spans="1:3" x14ac:dyDescent="0.2">
      <c r="A6169" s="24"/>
      <c r="B6169"/>
      <c r="C6169"/>
    </row>
    <row r="6170" spans="1:3" x14ac:dyDescent="0.2">
      <c r="A6170" s="24"/>
      <c r="B6170"/>
      <c r="C6170"/>
    </row>
    <row r="6171" spans="1:3" x14ac:dyDescent="0.2">
      <c r="A6171" s="24"/>
      <c r="B6171"/>
      <c r="C6171"/>
    </row>
    <row r="6172" spans="1:3" x14ac:dyDescent="0.2">
      <c r="A6172" s="24"/>
      <c r="B6172"/>
      <c r="C6172"/>
    </row>
    <row r="6173" spans="1:3" x14ac:dyDescent="0.2">
      <c r="A6173" s="24"/>
      <c r="B6173"/>
      <c r="C6173"/>
    </row>
    <row r="6174" spans="1:3" x14ac:dyDescent="0.2">
      <c r="A6174" s="24"/>
      <c r="B6174"/>
      <c r="C6174"/>
    </row>
    <row r="6175" spans="1:3" x14ac:dyDescent="0.2">
      <c r="A6175" s="24"/>
      <c r="B6175"/>
      <c r="C6175"/>
    </row>
    <row r="6176" spans="1:3" x14ac:dyDescent="0.2">
      <c r="A6176" s="24"/>
      <c r="B6176"/>
      <c r="C6176"/>
    </row>
    <row r="6177" spans="1:3" x14ac:dyDescent="0.2">
      <c r="A6177" s="24"/>
      <c r="B6177"/>
      <c r="C6177"/>
    </row>
    <row r="6178" spans="1:3" x14ac:dyDescent="0.2">
      <c r="A6178" s="24"/>
      <c r="B6178"/>
      <c r="C6178"/>
    </row>
    <row r="6179" spans="1:3" x14ac:dyDescent="0.2">
      <c r="A6179" s="24"/>
      <c r="B6179"/>
      <c r="C6179"/>
    </row>
    <row r="6180" spans="1:3" x14ac:dyDescent="0.2">
      <c r="A6180" s="24"/>
      <c r="B6180"/>
      <c r="C6180"/>
    </row>
    <row r="6181" spans="1:3" x14ac:dyDescent="0.2">
      <c r="A6181" s="24"/>
      <c r="B6181"/>
      <c r="C6181"/>
    </row>
    <row r="6182" spans="1:3" x14ac:dyDescent="0.2">
      <c r="A6182" s="24"/>
      <c r="B6182"/>
      <c r="C6182"/>
    </row>
    <row r="6183" spans="1:3" x14ac:dyDescent="0.2">
      <c r="A6183" s="24"/>
      <c r="B6183"/>
      <c r="C6183"/>
    </row>
    <row r="6184" spans="1:3" x14ac:dyDescent="0.2">
      <c r="A6184" s="24"/>
      <c r="B6184"/>
      <c r="C6184"/>
    </row>
    <row r="6185" spans="1:3" x14ac:dyDescent="0.2">
      <c r="A6185" s="24"/>
      <c r="B6185"/>
      <c r="C6185"/>
    </row>
    <row r="6186" spans="1:3" x14ac:dyDescent="0.2">
      <c r="A6186" s="24"/>
      <c r="B6186"/>
      <c r="C6186"/>
    </row>
    <row r="6187" spans="1:3" x14ac:dyDescent="0.2">
      <c r="A6187" s="24"/>
      <c r="B6187"/>
      <c r="C6187"/>
    </row>
    <row r="6188" spans="1:3" x14ac:dyDescent="0.2">
      <c r="A6188" s="24"/>
      <c r="B6188"/>
      <c r="C6188"/>
    </row>
    <row r="6189" spans="1:3" x14ac:dyDescent="0.2">
      <c r="A6189" s="24"/>
      <c r="B6189"/>
      <c r="C6189"/>
    </row>
    <row r="6190" spans="1:3" x14ac:dyDescent="0.2">
      <c r="A6190" s="24"/>
      <c r="B6190"/>
      <c r="C6190"/>
    </row>
    <row r="6191" spans="1:3" x14ac:dyDescent="0.2">
      <c r="A6191" s="24"/>
      <c r="B6191"/>
      <c r="C6191"/>
    </row>
    <row r="6192" spans="1:3" x14ac:dyDescent="0.2">
      <c r="A6192" s="24"/>
      <c r="B6192"/>
      <c r="C6192"/>
    </row>
    <row r="6193" spans="1:3" x14ac:dyDescent="0.2">
      <c r="A6193" s="24"/>
      <c r="B6193"/>
      <c r="C6193"/>
    </row>
    <row r="6194" spans="1:3" x14ac:dyDescent="0.2">
      <c r="A6194" s="24"/>
      <c r="B6194"/>
      <c r="C6194"/>
    </row>
    <row r="6195" spans="1:3" x14ac:dyDescent="0.2">
      <c r="A6195" s="24"/>
      <c r="B6195"/>
      <c r="C6195"/>
    </row>
    <row r="6196" spans="1:3" x14ac:dyDescent="0.2">
      <c r="A6196" s="24"/>
      <c r="B6196"/>
      <c r="C6196"/>
    </row>
    <row r="6197" spans="1:3" x14ac:dyDescent="0.2">
      <c r="A6197" s="24"/>
      <c r="B6197"/>
      <c r="C6197"/>
    </row>
    <row r="6198" spans="1:3" x14ac:dyDescent="0.2">
      <c r="A6198" s="24"/>
      <c r="B6198"/>
      <c r="C6198"/>
    </row>
    <row r="6199" spans="1:3" x14ac:dyDescent="0.2">
      <c r="A6199" s="24"/>
      <c r="B6199"/>
      <c r="C6199"/>
    </row>
    <row r="6200" spans="1:3" x14ac:dyDescent="0.2">
      <c r="A6200" s="24"/>
      <c r="B6200"/>
      <c r="C6200"/>
    </row>
    <row r="6201" spans="1:3" x14ac:dyDescent="0.2">
      <c r="A6201" s="24"/>
      <c r="B6201"/>
      <c r="C6201"/>
    </row>
    <row r="6202" spans="1:3" x14ac:dyDescent="0.2">
      <c r="A6202" s="24"/>
      <c r="B6202"/>
      <c r="C6202"/>
    </row>
    <row r="6203" spans="1:3" x14ac:dyDescent="0.2">
      <c r="A6203" s="24"/>
      <c r="B6203"/>
      <c r="C6203"/>
    </row>
    <row r="6204" spans="1:3" x14ac:dyDescent="0.2">
      <c r="A6204" s="24"/>
      <c r="B6204"/>
      <c r="C6204"/>
    </row>
    <row r="6205" spans="1:3" x14ac:dyDescent="0.2">
      <c r="A6205" s="24"/>
      <c r="B6205"/>
      <c r="C6205"/>
    </row>
    <row r="6206" spans="1:3" x14ac:dyDescent="0.2">
      <c r="A6206" s="24"/>
      <c r="B6206"/>
      <c r="C6206"/>
    </row>
    <row r="6207" spans="1:3" x14ac:dyDescent="0.2">
      <c r="A6207" s="24"/>
      <c r="B6207"/>
      <c r="C6207"/>
    </row>
    <row r="6208" spans="1:3" x14ac:dyDescent="0.2">
      <c r="A6208" s="24"/>
      <c r="B6208"/>
      <c r="C6208"/>
    </row>
    <row r="6209" spans="1:3" x14ac:dyDescent="0.2">
      <c r="A6209" s="24"/>
      <c r="B6209"/>
      <c r="C6209"/>
    </row>
    <row r="6210" spans="1:3" x14ac:dyDescent="0.2">
      <c r="A6210" s="24"/>
      <c r="B6210"/>
      <c r="C6210"/>
    </row>
    <row r="6211" spans="1:3" x14ac:dyDescent="0.2">
      <c r="A6211" s="24"/>
      <c r="B6211"/>
      <c r="C6211"/>
    </row>
    <row r="6212" spans="1:3" x14ac:dyDescent="0.2">
      <c r="A6212" s="24"/>
      <c r="B6212"/>
      <c r="C6212"/>
    </row>
    <row r="6213" spans="1:3" x14ac:dyDescent="0.2">
      <c r="A6213" s="24"/>
      <c r="B6213"/>
      <c r="C6213"/>
    </row>
    <row r="6214" spans="1:3" x14ac:dyDescent="0.2">
      <c r="A6214" s="24"/>
      <c r="B6214"/>
      <c r="C6214"/>
    </row>
    <row r="6215" spans="1:3" x14ac:dyDescent="0.2">
      <c r="A6215" s="24"/>
      <c r="B6215"/>
      <c r="C6215"/>
    </row>
    <row r="6216" spans="1:3" x14ac:dyDescent="0.2">
      <c r="A6216" s="24"/>
      <c r="B6216"/>
      <c r="C6216"/>
    </row>
    <row r="6217" spans="1:3" x14ac:dyDescent="0.2">
      <c r="A6217" s="24"/>
      <c r="B6217"/>
      <c r="C6217"/>
    </row>
    <row r="6218" spans="1:3" x14ac:dyDescent="0.2">
      <c r="A6218" s="24"/>
      <c r="B6218"/>
      <c r="C6218"/>
    </row>
    <row r="6219" spans="1:3" x14ac:dyDescent="0.2">
      <c r="A6219" s="24"/>
      <c r="B6219"/>
      <c r="C6219"/>
    </row>
    <row r="6220" spans="1:3" x14ac:dyDescent="0.2">
      <c r="A6220" s="24"/>
      <c r="B6220"/>
      <c r="C6220"/>
    </row>
    <row r="6221" spans="1:3" x14ac:dyDescent="0.2">
      <c r="A6221" s="24"/>
      <c r="B6221"/>
      <c r="C6221"/>
    </row>
    <row r="6222" spans="1:3" x14ac:dyDescent="0.2">
      <c r="A6222" s="24"/>
      <c r="B6222"/>
      <c r="C6222"/>
    </row>
    <row r="6223" spans="1:3" x14ac:dyDescent="0.2">
      <c r="A6223" s="24"/>
      <c r="B6223"/>
      <c r="C6223"/>
    </row>
    <row r="6224" spans="1:3" x14ac:dyDescent="0.2">
      <c r="A6224" s="24"/>
      <c r="B6224"/>
      <c r="C6224"/>
    </row>
    <row r="6225" spans="1:3" x14ac:dyDescent="0.2">
      <c r="A6225" s="24"/>
      <c r="B6225"/>
      <c r="C6225"/>
    </row>
    <row r="6226" spans="1:3" x14ac:dyDescent="0.2">
      <c r="A6226" s="24"/>
      <c r="B6226"/>
      <c r="C6226"/>
    </row>
    <row r="6227" spans="1:3" x14ac:dyDescent="0.2">
      <c r="A6227" s="24"/>
      <c r="B6227"/>
      <c r="C6227"/>
    </row>
    <row r="6228" spans="1:3" x14ac:dyDescent="0.2">
      <c r="A6228" s="24"/>
      <c r="B6228"/>
      <c r="C6228"/>
    </row>
    <row r="6229" spans="1:3" x14ac:dyDescent="0.2">
      <c r="A6229" s="24"/>
      <c r="B6229"/>
      <c r="C6229"/>
    </row>
    <row r="6230" spans="1:3" x14ac:dyDescent="0.2">
      <c r="A6230" s="24"/>
      <c r="B6230"/>
      <c r="C6230"/>
    </row>
    <row r="6231" spans="1:3" x14ac:dyDescent="0.2">
      <c r="A6231" s="24"/>
      <c r="B6231"/>
      <c r="C6231"/>
    </row>
    <row r="6232" spans="1:3" x14ac:dyDescent="0.2">
      <c r="A6232" s="24"/>
      <c r="B6232"/>
      <c r="C6232"/>
    </row>
    <row r="6233" spans="1:3" x14ac:dyDescent="0.2">
      <c r="A6233" s="24"/>
      <c r="B6233"/>
      <c r="C6233"/>
    </row>
    <row r="6234" spans="1:3" x14ac:dyDescent="0.2">
      <c r="A6234" s="24"/>
      <c r="B6234"/>
      <c r="C6234"/>
    </row>
    <row r="6235" spans="1:3" x14ac:dyDescent="0.2">
      <c r="A6235" s="24"/>
      <c r="B6235"/>
      <c r="C6235"/>
    </row>
    <row r="6236" spans="1:3" x14ac:dyDescent="0.2">
      <c r="A6236" s="24"/>
      <c r="B6236"/>
      <c r="C6236"/>
    </row>
    <row r="6237" spans="1:3" x14ac:dyDescent="0.2">
      <c r="A6237" s="24"/>
      <c r="B6237"/>
      <c r="C6237"/>
    </row>
    <row r="6238" spans="1:3" x14ac:dyDescent="0.2">
      <c r="A6238" s="24"/>
      <c r="B6238"/>
      <c r="C6238"/>
    </row>
    <row r="6239" spans="1:3" x14ac:dyDescent="0.2">
      <c r="A6239" s="24"/>
      <c r="B6239"/>
      <c r="C6239"/>
    </row>
    <row r="6240" spans="1:3" x14ac:dyDescent="0.2">
      <c r="A6240" s="24"/>
      <c r="B6240"/>
      <c r="C6240"/>
    </row>
    <row r="6241" spans="1:3" x14ac:dyDescent="0.2">
      <c r="A6241" s="24"/>
      <c r="B6241"/>
      <c r="C6241"/>
    </row>
    <row r="6242" spans="1:3" x14ac:dyDescent="0.2">
      <c r="A6242" s="24"/>
      <c r="B6242"/>
      <c r="C6242"/>
    </row>
    <row r="6243" spans="1:3" x14ac:dyDescent="0.2">
      <c r="A6243" s="24"/>
      <c r="B6243"/>
      <c r="C6243"/>
    </row>
    <row r="6244" spans="1:3" x14ac:dyDescent="0.2">
      <c r="A6244" s="24"/>
      <c r="B6244"/>
      <c r="C6244"/>
    </row>
    <row r="6245" spans="1:3" x14ac:dyDescent="0.2">
      <c r="A6245" s="24"/>
      <c r="B6245"/>
      <c r="C6245"/>
    </row>
    <row r="6246" spans="1:3" x14ac:dyDescent="0.2">
      <c r="A6246" s="24"/>
      <c r="B6246"/>
      <c r="C6246"/>
    </row>
    <row r="6247" spans="1:3" x14ac:dyDescent="0.2">
      <c r="A6247" s="24"/>
      <c r="B6247"/>
      <c r="C6247"/>
    </row>
    <row r="6248" spans="1:3" x14ac:dyDescent="0.2">
      <c r="A6248" s="24"/>
      <c r="B6248"/>
      <c r="C6248"/>
    </row>
    <row r="6249" spans="1:3" x14ac:dyDescent="0.2">
      <c r="A6249" s="24"/>
      <c r="B6249"/>
      <c r="C6249"/>
    </row>
    <row r="6250" spans="1:3" x14ac:dyDescent="0.2">
      <c r="A6250" s="24"/>
      <c r="B6250"/>
      <c r="C6250"/>
    </row>
    <row r="6251" spans="1:3" x14ac:dyDescent="0.2">
      <c r="A6251" s="24"/>
      <c r="B6251"/>
      <c r="C6251"/>
    </row>
    <row r="6252" spans="1:3" x14ac:dyDescent="0.2">
      <c r="A6252" s="24"/>
      <c r="B6252"/>
      <c r="C6252"/>
    </row>
    <row r="6253" spans="1:3" x14ac:dyDescent="0.2">
      <c r="A6253" s="24"/>
      <c r="B6253"/>
      <c r="C6253"/>
    </row>
    <row r="6254" spans="1:3" x14ac:dyDescent="0.2">
      <c r="A6254" s="24"/>
      <c r="B6254"/>
      <c r="C6254"/>
    </row>
    <row r="6255" spans="1:3" x14ac:dyDescent="0.2">
      <c r="A6255" s="24"/>
      <c r="B6255"/>
      <c r="C6255"/>
    </row>
    <row r="6256" spans="1:3" x14ac:dyDescent="0.2">
      <c r="A6256" s="24"/>
      <c r="B6256"/>
      <c r="C6256"/>
    </row>
    <row r="6257" spans="1:3" x14ac:dyDescent="0.2">
      <c r="A6257" s="24"/>
      <c r="B6257"/>
      <c r="C6257"/>
    </row>
    <row r="6258" spans="1:3" x14ac:dyDescent="0.2">
      <c r="A6258" s="24"/>
      <c r="B6258"/>
      <c r="C6258"/>
    </row>
    <row r="6259" spans="1:3" x14ac:dyDescent="0.2">
      <c r="A6259" s="24"/>
      <c r="B6259"/>
      <c r="C6259"/>
    </row>
    <row r="6260" spans="1:3" x14ac:dyDescent="0.2">
      <c r="A6260" s="24"/>
      <c r="B6260"/>
      <c r="C6260"/>
    </row>
    <row r="6261" spans="1:3" x14ac:dyDescent="0.2">
      <c r="A6261" s="24"/>
      <c r="B6261"/>
      <c r="C6261"/>
    </row>
    <row r="6262" spans="1:3" x14ac:dyDescent="0.2">
      <c r="A6262" s="24"/>
      <c r="B6262"/>
      <c r="C6262"/>
    </row>
    <row r="6263" spans="1:3" x14ac:dyDescent="0.2">
      <c r="A6263" s="24"/>
      <c r="B6263"/>
      <c r="C6263"/>
    </row>
    <row r="6264" spans="1:3" x14ac:dyDescent="0.2">
      <c r="A6264" s="24"/>
      <c r="B6264"/>
      <c r="C6264"/>
    </row>
    <row r="6265" spans="1:3" x14ac:dyDescent="0.2">
      <c r="A6265" s="24"/>
      <c r="B6265"/>
      <c r="C6265"/>
    </row>
    <row r="6266" spans="1:3" x14ac:dyDescent="0.2">
      <c r="A6266" s="24"/>
      <c r="B6266"/>
      <c r="C6266"/>
    </row>
    <row r="6267" spans="1:3" x14ac:dyDescent="0.2">
      <c r="A6267" s="24"/>
      <c r="B6267"/>
      <c r="C6267"/>
    </row>
    <row r="6268" spans="1:3" x14ac:dyDescent="0.2">
      <c r="A6268" s="24"/>
      <c r="B6268"/>
      <c r="C6268"/>
    </row>
    <row r="6269" spans="1:3" x14ac:dyDescent="0.2">
      <c r="A6269" s="24"/>
      <c r="B6269"/>
      <c r="C6269"/>
    </row>
    <row r="6270" spans="1:3" x14ac:dyDescent="0.2">
      <c r="A6270" s="24"/>
      <c r="B6270"/>
      <c r="C6270"/>
    </row>
    <row r="6271" spans="1:3" x14ac:dyDescent="0.2">
      <c r="A6271" s="24"/>
      <c r="B6271"/>
      <c r="C6271"/>
    </row>
    <row r="6272" spans="1:3" x14ac:dyDescent="0.2">
      <c r="A6272" s="24"/>
      <c r="B6272"/>
      <c r="C6272"/>
    </row>
    <row r="6273" spans="1:3" x14ac:dyDescent="0.2">
      <c r="A6273" s="24"/>
      <c r="B6273"/>
      <c r="C6273"/>
    </row>
    <row r="6274" spans="1:3" x14ac:dyDescent="0.2">
      <c r="A6274" s="24"/>
      <c r="B6274"/>
      <c r="C6274"/>
    </row>
    <row r="6275" spans="1:3" x14ac:dyDescent="0.2">
      <c r="A6275" s="24"/>
      <c r="B6275"/>
      <c r="C6275"/>
    </row>
    <row r="6276" spans="1:3" x14ac:dyDescent="0.2">
      <c r="A6276" s="24"/>
      <c r="B6276"/>
      <c r="C6276"/>
    </row>
    <row r="6277" spans="1:3" x14ac:dyDescent="0.2">
      <c r="A6277" s="24"/>
      <c r="B6277"/>
      <c r="C6277"/>
    </row>
    <row r="6278" spans="1:3" x14ac:dyDescent="0.2">
      <c r="A6278" s="24"/>
      <c r="B6278"/>
      <c r="C6278"/>
    </row>
    <row r="6279" spans="1:3" x14ac:dyDescent="0.2">
      <c r="A6279" s="24"/>
      <c r="B6279"/>
      <c r="C6279"/>
    </row>
    <row r="6280" spans="1:3" x14ac:dyDescent="0.2">
      <c r="A6280" s="24"/>
      <c r="B6280"/>
      <c r="C6280"/>
    </row>
    <row r="6281" spans="1:3" x14ac:dyDescent="0.2">
      <c r="A6281" s="24"/>
      <c r="B6281"/>
      <c r="C6281"/>
    </row>
    <row r="6282" spans="1:3" x14ac:dyDescent="0.2">
      <c r="A6282" s="24"/>
      <c r="B6282"/>
      <c r="C6282"/>
    </row>
    <row r="6283" spans="1:3" x14ac:dyDescent="0.2">
      <c r="A6283" s="24"/>
      <c r="B6283"/>
      <c r="C6283"/>
    </row>
    <row r="6284" spans="1:3" x14ac:dyDescent="0.2">
      <c r="A6284" s="24"/>
      <c r="B6284"/>
      <c r="C6284"/>
    </row>
    <row r="6285" spans="1:3" x14ac:dyDescent="0.2">
      <c r="A6285" s="24"/>
      <c r="B6285"/>
      <c r="C6285"/>
    </row>
    <row r="6286" spans="1:3" x14ac:dyDescent="0.2">
      <c r="A6286" s="24"/>
      <c r="B6286"/>
      <c r="C6286"/>
    </row>
    <row r="6287" spans="1:3" x14ac:dyDescent="0.2">
      <c r="A6287" s="24"/>
      <c r="B6287"/>
      <c r="C6287"/>
    </row>
    <row r="6288" spans="1:3" x14ac:dyDescent="0.2">
      <c r="A6288" s="24"/>
      <c r="B6288"/>
      <c r="C6288"/>
    </row>
    <row r="6289" spans="1:3" x14ac:dyDescent="0.2">
      <c r="A6289" s="24"/>
      <c r="B6289"/>
      <c r="C6289"/>
    </row>
    <row r="6290" spans="1:3" x14ac:dyDescent="0.2">
      <c r="A6290" s="24"/>
      <c r="B6290"/>
      <c r="C6290"/>
    </row>
    <row r="6291" spans="1:3" x14ac:dyDescent="0.2">
      <c r="A6291" s="24"/>
      <c r="B6291"/>
      <c r="C6291"/>
    </row>
    <row r="6292" spans="1:3" x14ac:dyDescent="0.2">
      <c r="A6292" s="24"/>
      <c r="B6292"/>
      <c r="C6292"/>
    </row>
    <row r="6293" spans="1:3" x14ac:dyDescent="0.2">
      <c r="A6293" s="24"/>
      <c r="B6293"/>
      <c r="C6293"/>
    </row>
    <row r="6294" spans="1:3" x14ac:dyDescent="0.2">
      <c r="A6294" s="24"/>
      <c r="B6294"/>
      <c r="C6294"/>
    </row>
    <row r="6295" spans="1:3" x14ac:dyDescent="0.2">
      <c r="A6295" s="24"/>
      <c r="B6295"/>
      <c r="C6295"/>
    </row>
    <row r="6296" spans="1:3" x14ac:dyDescent="0.2">
      <c r="A6296" s="24"/>
      <c r="B6296"/>
      <c r="C6296"/>
    </row>
    <row r="6297" spans="1:3" x14ac:dyDescent="0.2">
      <c r="A6297" s="24"/>
      <c r="B6297"/>
      <c r="C6297"/>
    </row>
    <row r="6298" spans="1:3" x14ac:dyDescent="0.2">
      <c r="A6298" s="24"/>
      <c r="B6298"/>
      <c r="C6298"/>
    </row>
    <row r="6299" spans="1:3" x14ac:dyDescent="0.2">
      <c r="A6299" s="24"/>
      <c r="B6299"/>
      <c r="C6299"/>
    </row>
    <row r="6300" spans="1:3" x14ac:dyDescent="0.2">
      <c r="A6300" s="24"/>
      <c r="B6300"/>
      <c r="C6300"/>
    </row>
    <row r="6301" spans="1:3" x14ac:dyDescent="0.2">
      <c r="A6301" s="24"/>
      <c r="B6301"/>
      <c r="C6301"/>
    </row>
    <row r="6302" spans="1:3" x14ac:dyDescent="0.2">
      <c r="A6302" s="24"/>
      <c r="B6302"/>
      <c r="C6302"/>
    </row>
    <row r="6303" spans="1:3" x14ac:dyDescent="0.2">
      <c r="A6303" s="24"/>
      <c r="B6303"/>
      <c r="C6303"/>
    </row>
    <row r="6304" spans="1:3" x14ac:dyDescent="0.2">
      <c r="A6304" s="24"/>
      <c r="B6304"/>
      <c r="C6304"/>
    </row>
    <row r="6305" spans="1:3" x14ac:dyDescent="0.2">
      <c r="A6305" s="24"/>
      <c r="B6305"/>
      <c r="C6305"/>
    </row>
    <row r="6306" spans="1:3" x14ac:dyDescent="0.2">
      <c r="A6306" s="24"/>
      <c r="B6306"/>
      <c r="C6306"/>
    </row>
    <row r="6307" spans="1:3" x14ac:dyDescent="0.2">
      <c r="A6307" s="24"/>
      <c r="B6307"/>
      <c r="C6307"/>
    </row>
    <row r="6308" spans="1:3" x14ac:dyDescent="0.2">
      <c r="A6308" s="24"/>
      <c r="B6308"/>
      <c r="C6308"/>
    </row>
    <row r="6309" spans="1:3" x14ac:dyDescent="0.2">
      <c r="A6309" s="24"/>
      <c r="B6309"/>
      <c r="C6309"/>
    </row>
    <row r="6310" spans="1:3" x14ac:dyDescent="0.2">
      <c r="A6310" s="24"/>
      <c r="B6310"/>
      <c r="C6310"/>
    </row>
    <row r="6311" spans="1:3" x14ac:dyDescent="0.2">
      <c r="A6311" s="24"/>
      <c r="B6311"/>
      <c r="C6311"/>
    </row>
    <row r="6312" spans="1:3" x14ac:dyDescent="0.2">
      <c r="A6312" s="24"/>
      <c r="B6312"/>
      <c r="C6312"/>
    </row>
    <row r="6313" spans="1:3" x14ac:dyDescent="0.2">
      <c r="A6313" s="24"/>
      <c r="B6313"/>
      <c r="C6313"/>
    </row>
    <row r="6314" spans="1:3" x14ac:dyDescent="0.2">
      <c r="A6314" s="24"/>
      <c r="B6314"/>
      <c r="C6314"/>
    </row>
    <row r="6315" spans="1:3" x14ac:dyDescent="0.2">
      <c r="A6315" s="24"/>
      <c r="B6315"/>
      <c r="C6315"/>
    </row>
    <row r="6316" spans="1:3" x14ac:dyDescent="0.2">
      <c r="A6316" s="24"/>
      <c r="B6316"/>
      <c r="C6316"/>
    </row>
    <row r="6317" spans="1:3" x14ac:dyDescent="0.2">
      <c r="A6317" s="24"/>
      <c r="B6317"/>
      <c r="C6317"/>
    </row>
    <row r="6318" spans="1:3" x14ac:dyDescent="0.2">
      <c r="A6318" s="24"/>
      <c r="B6318"/>
      <c r="C6318"/>
    </row>
    <row r="6319" spans="1:3" x14ac:dyDescent="0.2">
      <c r="A6319" s="24"/>
      <c r="B6319"/>
      <c r="C6319"/>
    </row>
    <row r="6320" spans="1:3" x14ac:dyDescent="0.2">
      <c r="A6320" s="24"/>
      <c r="B6320"/>
      <c r="C6320"/>
    </row>
    <row r="6321" spans="1:3" x14ac:dyDescent="0.2">
      <c r="A6321" s="24"/>
      <c r="B6321"/>
      <c r="C6321"/>
    </row>
    <row r="6322" spans="1:3" x14ac:dyDescent="0.2">
      <c r="A6322" s="24"/>
      <c r="B6322"/>
      <c r="C6322"/>
    </row>
    <row r="6323" spans="1:3" x14ac:dyDescent="0.2">
      <c r="A6323" s="24"/>
      <c r="B6323"/>
      <c r="C6323"/>
    </row>
    <row r="6324" spans="1:3" x14ac:dyDescent="0.2">
      <c r="A6324" s="24"/>
      <c r="B6324"/>
      <c r="C6324"/>
    </row>
    <row r="6325" spans="1:3" x14ac:dyDescent="0.2">
      <c r="A6325" s="24"/>
      <c r="B6325"/>
      <c r="C6325"/>
    </row>
    <row r="6326" spans="1:3" x14ac:dyDescent="0.2">
      <c r="A6326" s="24"/>
      <c r="B6326"/>
      <c r="C6326"/>
    </row>
    <row r="6327" spans="1:3" x14ac:dyDescent="0.2">
      <c r="A6327" s="24"/>
      <c r="B6327"/>
      <c r="C6327"/>
    </row>
    <row r="6328" spans="1:3" x14ac:dyDescent="0.2">
      <c r="A6328" s="24"/>
      <c r="B6328"/>
      <c r="C6328"/>
    </row>
    <row r="6329" spans="1:3" x14ac:dyDescent="0.2">
      <c r="A6329" s="24"/>
      <c r="B6329"/>
      <c r="C6329"/>
    </row>
    <row r="6330" spans="1:3" x14ac:dyDescent="0.2">
      <c r="A6330" s="24"/>
      <c r="B6330"/>
      <c r="C6330"/>
    </row>
    <row r="6331" spans="1:3" x14ac:dyDescent="0.2">
      <c r="A6331" s="24"/>
      <c r="B6331"/>
      <c r="C6331"/>
    </row>
    <row r="6332" spans="1:3" x14ac:dyDescent="0.2">
      <c r="A6332" s="24"/>
      <c r="B6332"/>
      <c r="C6332"/>
    </row>
    <row r="6333" spans="1:3" x14ac:dyDescent="0.2">
      <c r="A6333" s="24"/>
      <c r="B6333"/>
      <c r="C6333"/>
    </row>
    <row r="6334" spans="1:3" x14ac:dyDescent="0.2">
      <c r="A6334" s="24"/>
      <c r="B6334"/>
      <c r="C6334"/>
    </row>
    <row r="6335" spans="1:3" x14ac:dyDescent="0.2">
      <c r="A6335" s="24"/>
      <c r="B6335"/>
      <c r="C6335"/>
    </row>
    <row r="6336" spans="1:3" x14ac:dyDescent="0.2">
      <c r="A6336" s="24"/>
      <c r="B6336"/>
      <c r="C6336"/>
    </row>
    <row r="6337" spans="1:3" x14ac:dyDescent="0.2">
      <c r="A6337" s="24"/>
      <c r="B6337"/>
      <c r="C6337"/>
    </row>
    <row r="6338" spans="1:3" x14ac:dyDescent="0.2">
      <c r="A6338" s="24"/>
      <c r="B6338"/>
      <c r="C6338"/>
    </row>
    <row r="6339" spans="1:3" x14ac:dyDescent="0.2">
      <c r="A6339" s="24"/>
      <c r="B6339"/>
      <c r="C6339"/>
    </row>
    <row r="6340" spans="1:3" x14ac:dyDescent="0.2">
      <c r="A6340" s="24"/>
      <c r="B6340"/>
      <c r="C6340"/>
    </row>
    <row r="6341" spans="1:3" x14ac:dyDescent="0.2">
      <c r="A6341" s="24"/>
      <c r="B6341"/>
      <c r="C6341"/>
    </row>
    <row r="6342" spans="1:3" x14ac:dyDescent="0.2">
      <c r="A6342" s="24"/>
      <c r="B6342"/>
      <c r="C6342"/>
    </row>
    <row r="6343" spans="1:3" x14ac:dyDescent="0.2">
      <c r="A6343" s="24"/>
      <c r="B6343"/>
      <c r="C6343"/>
    </row>
    <row r="6344" spans="1:3" x14ac:dyDescent="0.2">
      <c r="A6344" s="24"/>
      <c r="B6344"/>
      <c r="C6344"/>
    </row>
    <row r="6345" spans="1:3" x14ac:dyDescent="0.2">
      <c r="A6345" s="24"/>
      <c r="B6345"/>
      <c r="C6345"/>
    </row>
    <row r="6346" spans="1:3" x14ac:dyDescent="0.2">
      <c r="A6346" s="24"/>
      <c r="B6346"/>
      <c r="C6346"/>
    </row>
    <row r="6347" spans="1:3" x14ac:dyDescent="0.2">
      <c r="A6347" s="24"/>
      <c r="B6347"/>
      <c r="C6347"/>
    </row>
    <row r="6348" spans="1:3" x14ac:dyDescent="0.2">
      <c r="A6348" s="24"/>
      <c r="B6348"/>
      <c r="C6348"/>
    </row>
    <row r="6349" spans="1:3" x14ac:dyDescent="0.2">
      <c r="A6349" s="24"/>
      <c r="B6349"/>
      <c r="C6349"/>
    </row>
    <row r="6350" spans="1:3" x14ac:dyDescent="0.2">
      <c r="A6350" s="24"/>
      <c r="B6350"/>
      <c r="C6350"/>
    </row>
    <row r="6351" spans="1:3" x14ac:dyDescent="0.2">
      <c r="A6351" s="24"/>
      <c r="B6351"/>
      <c r="C6351"/>
    </row>
    <row r="6352" spans="1:3" x14ac:dyDescent="0.2">
      <c r="A6352" s="24"/>
      <c r="B6352"/>
      <c r="C6352"/>
    </row>
    <row r="6353" spans="1:3" x14ac:dyDescent="0.2">
      <c r="A6353" s="24"/>
      <c r="B6353"/>
      <c r="C6353"/>
    </row>
    <row r="6354" spans="1:3" x14ac:dyDescent="0.2">
      <c r="A6354" s="24"/>
      <c r="B6354"/>
      <c r="C6354"/>
    </row>
    <row r="6355" spans="1:3" x14ac:dyDescent="0.2">
      <c r="A6355" s="24"/>
      <c r="B6355"/>
      <c r="C6355"/>
    </row>
    <row r="6356" spans="1:3" x14ac:dyDescent="0.2">
      <c r="A6356" s="24"/>
      <c r="B6356"/>
      <c r="C6356"/>
    </row>
    <row r="6357" spans="1:3" x14ac:dyDescent="0.2">
      <c r="A6357" s="24"/>
      <c r="B6357"/>
      <c r="C6357"/>
    </row>
    <row r="6358" spans="1:3" x14ac:dyDescent="0.2">
      <c r="A6358" s="24"/>
      <c r="B6358"/>
      <c r="C6358"/>
    </row>
    <row r="6359" spans="1:3" x14ac:dyDescent="0.2">
      <c r="A6359" s="24"/>
      <c r="B6359"/>
      <c r="C6359"/>
    </row>
    <row r="6360" spans="1:3" x14ac:dyDescent="0.2">
      <c r="A6360" s="24"/>
      <c r="B6360"/>
      <c r="C6360"/>
    </row>
    <row r="6361" spans="1:3" x14ac:dyDescent="0.2">
      <c r="A6361" s="24"/>
      <c r="B6361"/>
      <c r="C6361"/>
    </row>
    <row r="6362" spans="1:3" x14ac:dyDescent="0.2">
      <c r="A6362" s="24"/>
      <c r="B6362"/>
      <c r="C6362"/>
    </row>
    <row r="6363" spans="1:3" x14ac:dyDescent="0.2">
      <c r="A6363" s="24"/>
      <c r="B6363"/>
      <c r="C6363"/>
    </row>
    <row r="6364" spans="1:3" x14ac:dyDescent="0.2">
      <c r="A6364" s="24"/>
      <c r="B6364"/>
      <c r="C6364"/>
    </row>
    <row r="6365" spans="1:3" x14ac:dyDescent="0.2">
      <c r="A6365" s="24"/>
      <c r="B6365"/>
      <c r="C6365"/>
    </row>
    <row r="6366" spans="1:3" x14ac:dyDescent="0.2">
      <c r="A6366" s="24"/>
      <c r="B6366"/>
      <c r="C6366"/>
    </row>
    <row r="6367" spans="1:3" x14ac:dyDescent="0.2">
      <c r="A6367" s="24"/>
      <c r="B6367"/>
      <c r="C6367"/>
    </row>
    <row r="6368" spans="1:3" x14ac:dyDescent="0.2">
      <c r="A6368" s="24"/>
      <c r="B6368"/>
      <c r="C6368"/>
    </row>
    <row r="6369" spans="1:3" x14ac:dyDescent="0.2">
      <c r="A6369" s="24"/>
      <c r="B6369"/>
      <c r="C6369"/>
    </row>
    <row r="6370" spans="1:3" x14ac:dyDescent="0.2">
      <c r="A6370" s="24"/>
      <c r="B6370"/>
      <c r="C6370"/>
    </row>
    <row r="6371" spans="1:3" x14ac:dyDescent="0.2">
      <c r="A6371" s="24"/>
      <c r="B6371"/>
      <c r="C6371"/>
    </row>
    <row r="6372" spans="1:3" x14ac:dyDescent="0.2">
      <c r="A6372" s="24"/>
      <c r="B6372"/>
      <c r="C6372"/>
    </row>
    <row r="6373" spans="1:3" x14ac:dyDescent="0.2">
      <c r="A6373" s="24"/>
      <c r="B6373"/>
      <c r="C6373"/>
    </row>
    <row r="6374" spans="1:3" x14ac:dyDescent="0.2">
      <c r="A6374" s="24"/>
      <c r="B6374"/>
      <c r="C6374"/>
    </row>
    <row r="6375" spans="1:3" x14ac:dyDescent="0.2">
      <c r="A6375" s="24"/>
      <c r="B6375"/>
      <c r="C6375"/>
    </row>
    <row r="6376" spans="1:3" x14ac:dyDescent="0.2">
      <c r="A6376" s="24"/>
      <c r="B6376"/>
      <c r="C6376"/>
    </row>
    <row r="6377" spans="1:3" x14ac:dyDescent="0.2">
      <c r="A6377" s="24"/>
      <c r="B6377"/>
      <c r="C6377"/>
    </row>
    <row r="6378" spans="1:3" x14ac:dyDescent="0.2">
      <c r="A6378" s="24"/>
      <c r="B6378"/>
      <c r="C6378"/>
    </row>
    <row r="6379" spans="1:3" x14ac:dyDescent="0.2">
      <c r="A6379" s="24"/>
      <c r="B6379"/>
      <c r="C6379"/>
    </row>
    <row r="6380" spans="1:3" x14ac:dyDescent="0.2">
      <c r="A6380" s="24"/>
      <c r="B6380"/>
      <c r="C6380"/>
    </row>
    <row r="6381" spans="1:3" x14ac:dyDescent="0.2">
      <c r="A6381" s="24"/>
      <c r="B6381"/>
      <c r="C6381"/>
    </row>
    <row r="6382" spans="1:3" x14ac:dyDescent="0.2">
      <c r="A6382" s="24"/>
      <c r="B6382"/>
      <c r="C6382"/>
    </row>
    <row r="6383" spans="1:3" x14ac:dyDescent="0.2">
      <c r="A6383" s="24"/>
      <c r="B6383"/>
      <c r="C6383"/>
    </row>
    <row r="6384" spans="1:3" x14ac:dyDescent="0.2">
      <c r="A6384" s="24"/>
      <c r="B6384"/>
      <c r="C6384"/>
    </row>
    <row r="6385" spans="1:3" x14ac:dyDescent="0.2">
      <c r="A6385" s="24"/>
      <c r="B6385"/>
      <c r="C6385"/>
    </row>
    <row r="6386" spans="1:3" x14ac:dyDescent="0.2">
      <c r="A6386" s="24"/>
      <c r="B6386"/>
      <c r="C6386"/>
    </row>
    <row r="6387" spans="1:3" x14ac:dyDescent="0.2">
      <c r="A6387" s="24"/>
      <c r="B6387"/>
      <c r="C6387"/>
    </row>
    <row r="6388" spans="1:3" x14ac:dyDescent="0.2">
      <c r="A6388" s="24"/>
      <c r="B6388"/>
      <c r="C6388"/>
    </row>
    <row r="6389" spans="1:3" x14ac:dyDescent="0.2">
      <c r="A6389" s="24"/>
      <c r="B6389"/>
      <c r="C6389"/>
    </row>
    <row r="6390" spans="1:3" x14ac:dyDescent="0.2">
      <c r="A6390" s="24"/>
      <c r="B6390"/>
      <c r="C6390"/>
    </row>
    <row r="6391" spans="1:3" x14ac:dyDescent="0.2">
      <c r="A6391" s="24"/>
      <c r="B6391"/>
      <c r="C6391"/>
    </row>
    <row r="6392" spans="1:3" x14ac:dyDescent="0.2">
      <c r="A6392" s="24"/>
      <c r="B6392"/>
      <c r="C6392"/>
    </row>
    <row r="6393" spans="1:3" x14ac:dyDescent="0.2">
      <c r="A6393" s="24"/>
      <c r="B6393"/>
      <c r="C6393"/>
    </row>
    <row r="6394" spans="1:3" x14ac:dyDescent="0.2">
      <c r="A6394" s="24"/>
      <c r="B6394"/>
      <c r="C6394"/>
    </row>
    <row r="6395" spans="1:3" x14ac:dyDescent="0.2">
      <c r="A6395" s="24"/>
      <c r="B6395"/>
      <c r="C6395"/>
    </row>
    <row r="6396" spans="1:3" x14ac:dyDescent="0.2">
      <c r="A6396" s="24"/>
      <c r="B6396"/>
      <c r="C6396"/>
    </row>
    <row r="6397" spans="1:3" x14ac:dyDescent="0.2">
      <c r="A6397" s="24"/>
      <c r="B6397"/>
      <c r="C6397"/>
    </row>
    <row r="6398" spans="1:3" x14ac:dyDescent="0.2">
      <c r="A6398" s="24"/>
      <c r="B6398"/>
      <c r="C6398"/>
    </row>
    <row r="6399" spans="1:3" x14ac:dyDescent="0.2">
      <c r="A6399" s="24"/>
      <c r="B6399"/>
      <c r="C6399"/>
    </row>
    <row r="6400" spans="1:3" x14ac:dyDescent="0.2">
      <c r="A6400" s="24"/>
      <c r="B6400"/>
      <c r="C6400"/>
    </row>
    <row r="6401" spans="1:3" x14ac:dyDescent="0.2">
      <c r="A6401" s="24"/>
      <c r="B6401"/>
      <c r="C6401"/>
    </row>
    <row r="6402" spans="1:3" x14ac:dyDescent="0.2">
      <c r="A6402" s="24"/>
      <c r="B6402"/>
      <c r="C6402"/>
    </row>
    <row r="6403" spans="1:3" x14ac:dyDescent="0.2">
      <c r="A6403" s="24"/>
      <c r="B6403"/>
      <c r="C6403"/>
    </row>
    <row r="6404" spans="1:3" x14ac:dyDescent="0.2">
      <c r="A6404" s="24"/>
      <c r="B6404"/>
      <c r="C6404"/>
    </row>
    <row r="6405" spans="1:3" x14ac:dyDescent="0.2">
      <c r="A6405" s="24"/>
      <c r="B6405"/>
      <c r="C6405"/>
    </row>
    <row r="6406" spans="1:3" x14ac:dyDescent="0.2">
      <c r="A6406" s="24"/>
      <c r="B6406"/>
      <c r="C6406"/>
    </row>
    <row r="6407" spans="1:3" x14ac:dyDescent="0.2">
      <c r="A6407" s="24"/>
      <c r="B6407"/>
      <c r="C6407"/>
    </row>
    <row r="6408" spans="1:3" x14ac:dyDescent="0.2">
      <c r="A6408" s="24"/>
      <c r="B6408"/>
      <c r="C6408"/>
    </row>
    <row r="6409" spans="1:3" x14ac:dyDescent="0.2">
      <c r="A6409" s="24"/>
      <c r="B6409"/>
      <c r="C6409"/>
    </row>
    <row r="6410" spans="1:3" x14ac:dyDescent="0.2">
      <c r="A6410" s="24"/>
      <c r="B6410"/>
      <c r="C6410"/>
    </row>
    <row r="6411" spans="1:3" x14ac:dyDescent="0.2">
      <c r="A6411" s="24"/>
      <c r="B6411"/>
      <c r="C6411"/>
    </row>
    <row r="6412" spans="1:3" x14ac:dyDescent="0.2">
      <c r="A6412" s="24"/>
      <c r="B6412"/>
      <c r="C6412"/>
    </row>
    <row r="6413" spans="1:3" x14ac:dyDescent="0.2">
      <c r="A6413" s="24"/>
      <c r="B6413"/>
      <c r="C6413"/>
    </row>
    <row r="6414" spans="1:3" x14ac:dyDescent="0.2">
      <c r="A6414" s="24"/>
      <c r="B6414"/>
      <c r="C6414"/>
    </row>
    <row r="6415" spans="1:3" x14ac:dyDescent="0.2">
      <c r="A6415" s="24"/>
      <c r="B6415"/>
      <c r="C6415"/>
    </row>
    <row r="6416" spans="1:3" x14ac:dyDescent="0.2">
      <c r="A6416" s="24"/>
      <c r="B6416"/>
      <c r="C6416"/>
    </row>
    <row r="6417" spans="1:3" x14ac:dyDescent="0.2">
      <c r="A6417" s="24"/>
      <c r="B6417"/>
      <c r="C6417"/>
    </row>
    <row r="6418" spans="1:3" x14ac:dyDescent="0.2">
      <c r="A6418" s="24"/>
      <c r="B6418"/>
      <c r="C6418"/>
    </row>
    <row r="6419" spans="1:3" x14ac:dyDescent="0.2">
      <c r="A6419" s="24"/>
      <c r="B6419"/>
      <c r="C6419"/>
    </row>
    <row r="6420" spans="1:3" x14ac:dyDescent="0.2">
      <c r="A6420" s="24"/>
      <c r="B6420"/>
      <c r="C6420"/>
    </row>
    <row r="6421" spans="1:3" x14ac:dyDescent="0.2">
      <c r="A6421" s="24"/>
      <c r="B6421"/>
      <c r="C6421"/>
    </row>
    <row r="6422" spans="1:3" x14ac:dyDescent="0.2">
      <c r="A6422" s="24"/>
      <c r="B6422"/>
      <c r="C6422"/>
    </row>
    <row r="6423" spans="1:3" x14ac:dyDescent="0.2">
      <c r="A6423" s="24"/>
      <c r="B6423"/>
      <c r="C6423"/>
    </row>
    <row r="6424" spans="1:3" x14ac:dyDescent="0.2">
      <c r="A6424" s="24"/>
      <c r="B6424"/>
      <c r="C6424"/>
    </row>
    <row r="6425" spans="1:3" x14ac:dyDescent="0.2">
      <c r="A6425" s="24"/>
      <c r="B6425"/>
      <c r="C6425"/>
    </row>
    <row r="6426" spans="1:3" x14ac:dyDescent="0.2">
      <c r="A6426" s="24"/>
      <c r="B6426"/>
      <c r="C6426"/>
    </row>
    <row r="6427" spans="1:3" x14ac:dyDescent="0.2">
      <c r="A6427" s="24"/>
      <c r="B6427"/>
      <c r="C6427"/>
    </row>
    <row r="6428" spans="1:3" x14ac:dyDescent="0.2">
      <c r="A6428" s="24"/>
      <c r="B6428"/>
      <c r="C6428"/>
    </row>
    <row r="6429" spans="1:3" x14ac:dyDescent="0.2">
      <c r="A6429" s="24"/>
      <c r="B6429"/>
      <c r="C6429"/>
    </row>
    <row r="6430" spans="1:3" x14ac:dyDescent="0.2">
      <c r="A6430" s="24"/>
      <c r="B6430"/>
      <c r="C6430"/>
    </row>
    <row r="6431" spans="1:3" x14ac:dyDescent="0.2">
      <c r="A6431" s="24"/>
      <c r="B6431"/>
      <c r="C6431"/>
    </row>
    <row r="6432" spans="1:3" x14ac:dyDescent="0.2">
      <c r="A6432" s="24"/>
      <c r="B6432"/>
      <c r="C6432"/>
    </row>
    <row r="6433" spans="1:3" x14ac:dyDescent="0.2">
      <c r="A6433" s="24"/>
      <c r="B6433"/>
      <c r="C6433"/>
    </row>
    <row r="6434" spans="1:3" x14ac:dyDescent="0.2">
      <c r="A6434" s="24"/>
      <c r="B6434"/>
      <c r="C6434"/>
    </row>
    <row r="6435" spans="1:3" x14ac:dyDescent="0.2">
      <c r="A6435" s="24"/>
      <c r="B6435"/>
      <c r="C6435"/>
    </row>
    <row r="6436" spans="1:3" x14ac:dyDescent="0.2">
      <c r="A6436" s="24"/>
      <c r="B6436"/>
      <c r="C6436"/>
    </row>
    <row r="6437" spans="1:3" x14ac:dyDescent="0.2">
      <c r="A6437" s="24"/>
      <c r="B6437"/>
      <c r="C6437"/>
    </row>
    <row r="6438" spans="1:3" x14ac:dyDescent="0.2">
      <c r="A6438" s="24"/>
      <c r="B6438"/>
      <c r="C6438"/>
    </row>
    <row r="6439" spans="1:3" x14ac:dyDescent="0.2">
      <c r="A6439" s="24"/>
      <c r="B6439"/>
      <c r="C6439"/>
    </row>
    <row r="6440" spans="1:3" x14ac:dyDescent="0.2">
      <c r="A6440" s="24"/>
      <c r="B6440"/>
      <c r="C6440"/>
    </row>
    <row r="6441" spans="1:3" x14ac:dyDescent="0.2">
      <c r="A6441" s="24"/>
      <c r="B6441"/>
      <c r="C6441"/>
    </row>
    <row r="6442" spans="1:3" x14ac:dyDescent="0.2">
      <c r="A6442" s="24"/>
      <c r="B6442"/>
      <c r="C6442"/>
    </row>
    <row r="6443" spans="1:3" x14ac:dyDescent="0.2">
      <c r="A6443" s="24"/>
      <c r="B6443"/>
      <c r="C6443"/>
    </row>
    <row r="6444" spans="1:3" x14ac:dyDescent="0.2">
      <c r="A6444" s="24"/>
      <c r="B6444"/>
      <c r="C6444"/>
    </row>
    <row r="6445" spans="1:3" x14ac:dyDescent="0.2">
      <c r="A6445" s="24"/>
      <c r="B6445"/>
      <c r="C6445"/>
    </row>
    <row r="6446" spans="1:3" x14ac:dyDescent="0.2">
      <c r="A6446" s="24"/>
      <c r="B6446"/>
      <c r="C6446"/>
    </row>
    <row r="6447" spans="1:3" x14ac:dyDescent="0.2">
      <c r="A6447" s="24"/>
      <c r="B6447"/>
      <c r="C6447"/>
    </row>
    <row r="6448" spans="1:3" x14ac:dyDescent="0.2">
      <c r="A6448" s="24"/>
      <c r="B6448"/>
      <c r="C6448"/>
    </row>
    <row r="6449" spans="1:3" x14ac:dyDescent="0.2">
      <c r="A6449" s="24"/>
      <c r="B6449"/>
      <c r="C6449"/>
    </row>
    <row r="6450" spans="1:3" x14ac:dyDescent="0.2">
      <c r="A6450" s="24"/>
      <c r="B6450"/>
      <c r="C6450"/>
    </row>
    <row r="6451" spans="1:3" x14ac:dyDescent="0.2">
      <c r="A6451" s="24"/>
      <c r="B6451"/>
      <c r="C6451"/>
    </row>
    <row r="6452" spans="1:3" x14ac:dyDescent="0.2">
      <c r="A6452" s="24"/>
      <c r="B6452"/>
      <c r="C6452"/>
    </row>
    <row r="6453" spans="1:3" x14ac:dyDescent="0.2">
      <c r="A6453" s="24"/>
      <c r="B6453"/>
      <c r="C6453"/>
    </row>
    <row r="6454" spans="1:3" x14ac:dyDescent="0.2">
      <c r="A6454" s="24"/>
      <c r="B6454"/>
      <c r="C6454"/>
    </row>
    <row r="6455" spans="1:3" x14ac:dyDescent="0.2">
      <c r="A6455" s="24"/>
      <c r="B6455"/>
      <c r="C6455"/>
    </row>
    <row r="6456" spans="1:3" x14ac:dyDescent="0.2">
      <c r="A6456" s="24"/>
      <c r="B6456"/>
      <c r="C6456"/>
    </row>
    <row r="6457" spans="1:3" x14ac:dyDescent="0.2">
      <c r="A6457" s="24"/>
      <c r="B6457"/>
      <c r="C6457"/>
    </row>
    <row r="6458" spans="1:3" x14ac:dyDescent="0.2">
      <c r="A6458" s="24"/>
      <c r="B6458"/>
      <c r="C6458"/>
    </row>
    <row r="6459" spans="1:3" x14ac:dyDescent="0.2">
      <c r="A6459" s="24"/>
      <c r="B6459"/>
      <c r="C6459"/>
    </row>
    <row r="6460" spans="1:3" x14ac:dyDescent="0.2">
      <c r="A6460" s="24"/>
      <c r="B6460"/>
      <c r="C6460"/>
    </row>
    <row r="6461" spans="1:3" x14ac:dyDescent="0.2">
      <c r="A6461" s="24"/>
      <c r="B6461"/>
      <c r="C6461"/>
    </row>
    <row r="6462" spans="1:3" x14ac:dyDescent="0.2">
      <c r="A6462" s="24"/>
      <c r="B6462"/>
      <c r="C6462"/>
    </row>
    <row r="6463" spans="1:3" x14ac:dyDescent="0.2">
      <c r="A6463" s="24"/>
      <c r="B6463"/>
      <c r="C6463"/>
    </row>
    <row r="6464" spans="1:3" x14ac:dyDescent="0.2">
      <c r="A6464" s="24"/>
      <c r="B6464"/>
      <c r="C6464"/>
    </row>
    <row r="6465" spans="1:3" x14ac:dyDescent="0.2">
      <c r="A6465" s="24"/>
      <c r="B6465"/>
      <c r="C6465"/>
    </row>
    <row r="6466" spans="1:3" x14ac:dyDescent="0.2">
      <c r="A6466" s="24"/>
      <c r="B6466"/>
      <c r="C6466"/>
    </row>
    <row r="6467" spans="1:3" x14ac:dyDescent="0.2">
      <c r="A6467" s="24"/>
      <c r="B6467"/>
      <c r="C6467"/>
    </row>
    <row r="6468" spans="1:3" x14ac:dyDescent="0.2">
      <c r="A6468" s="24"/>
      <c r="B6468"/>
      <c r="C6468"/>
    </row>
    <row r="6469" spans="1:3" x14ac:dyDescent="0.2">
      <c r="A6469" s="24"/>
      <c r="B6469"/>
      <c r="C6469"/>
    </row>
    <row r="6470" spans="1:3" x14ac:dyDescent="0.2">
      <c r="A6470" s="24"/>
      <c r="B6470"/>
      <c r="C6470"/>
    </row>
    <row r="6471" spans="1:3" x14ac:dyDescent="0.2">
      <c r="A6471" s="24"/>
      <c r="B6471"/>
      <c r="C6471"/>
    </row>
    <row r="6472" spans="1:3" x14ac:dyDescent="0.2">
      <c r="A6472" s="24"/>
      <c r="B6472"/>
      <c r="C6472"/>
    </row>
    <row r="6473" spans="1:3" x14ac:dyDescent="0.2">
      <c r="A6473" s="24"/>
      <c r="B6473"/>
      <c r="C6473"/>
    </row>
    <row r="6474" spans="1:3" x14ac:dyDescent="0.2">
      <c r="A6474" s="24"/>
      <c r="B6474"/>
      <c r="C6474"/>
    </row>
    <row r="6475" spans="1:3" x14ac:dyDescent="0.2">
      <c r="A6475" s="24"/>
      <c r="B6475"/>
      <c r="C6475"/>
    </row>
    <row r="6476" spans="1:3" x14ac:dyDescent="0.2">
      <c r="A6476" s="24"/>
      <c r="B6476"/>
      <c r="C6476"/>
    </row>
    <row r="6477" spans="1:3" x14ac:dyDescent="0.2">
      <c r="A6477" s="24"/>
      <c r="B6477"/>
      <c r="C6477"/>
    </row>
    <row r="6478" spans="1:3" x14ac:dyDescent="0.2">
      <c r="A6478" s="24"/>
      <c r="B6478"/>
      <c r="C6478"/>
    </row>
    <row r="6479" spans="1:3" x14ac:dyDescent="0.2">
      <c r="A6479" s="24"/>
      <c r="B6479"/>
      <c r="C6479"/>
    </row>
    <row r="6480" spans="1:3" x14ac:dyDescent="0.2">
      <c r="A6480" s="24"/>
      <c r="B6480"/>
      <c r="C6480"/>
    </row>
    <row r="6481" spans="1:3" x14ac:dyDescent="0.2">
      <c r="A6481" s="24"/>
      <c r="B6481"/>
      <c r="C6481"/>
    </row>
    <row r="6482" spans="1:3" x14ac:dyDescent="0.2">
      <c r="A6482" s="24"/>
      <c r="B6482"/>
      <c r="C6482"/>
    </row>
    <row r="6483" spans="1:3" x14ac:dyDescent="0.2">
      <c r="A6483" s="24"/>
      <c r="B6483"/>
      <c r="C6483"/>
    </row>
    <row r="6484" spans="1:3" x14ac:dyDescent="0.2">
      <c r="A6484" s="24"/>
      <c r="B6484"/>
      <c r="C6484"/>
    </row>
    <row r="6485" spans="1:3" x14ac:dyDescent="0.2">
      <c r="A6485" s="24"/>
      <c r="B6485"/>
      <c r="C6485"/>
    </row>
    <row r="6486" spans="1:3" x14ac:dyDescent="0.2">
      <c r="A6486" s="24"/>
      <c r="B6486"/>
      <c r="C6486"/>
    </row>
    <row r="6487" spans="1:3" x14ac:dyDescent="0.2">
      <c r="A6487" s="24"/>
      <c r="B6487"/>
      <c r="C6487"/>
    </row>
    <row r="6488" spans="1:3" x14ac:dyDescent="0.2">
      <c r="A6488" s="24"/>
      <c r="B6488"/>
      <c r="C6488"/>
    </row>
    <row r="6489" spans="1:3" x14ac:dyDescent="0.2">
      <c r="A6489" s="24"/>
      <c r="B6489"/>
      <c r="C6489"/>
    </row>
    <row r="6490" spans="1:3" x14ac:dyDescent="0.2">
      <c r="A6490" s="24"/>
      <c r="B6490"/>
      <c r="C6490"/>
    </row>
    <row r="6491" spans="1:3" x14ac:dyDescent="0.2">
      <c r="A6491" s="24"/>
      <c r="B6491"/>
      <c r="C6491"/>
    </row>
    <row r="6492" spans="1:3" x14ac:dyDescent="0.2">
      <c r="A6492" s="24"/>
      <c r="B6492"/>
      <c r="C6492"/>
    </row>
    <row r="6493" spans="1:3" x14ac:dyDescent="0.2">
      <c r="A6493" s="24"/>
      <c r="B6493"/>
      <c r="C6493"/>
    </row>
    <row r="6494" spans="1:3" x14ac:dyDescent="0.2">
      <c r="A6494" s="24"/>
      <c r="B6494"/>
      <c r="C6494"/>
    </row>
    <row r="6495" spans="1:3" x14ac:dyDescent="0.2">
      <c r="A6495" s="24"/>
      <c r="B6495"/>
      <c r="C6495"/>
    </row>
    <row r="6496" spans="1:3" x14ac:dyDescent="0.2">
      <c r="A6496" s="24"/>
      <c r="B6496"/>
      <c r="C6496"/>
    </row>
    <row r="6497" spans="1:3" x14ac:dyDescent="0.2">
      <c r="A6497" s="24"/>
      <c r="B6497"/>
      <c r="C6497"/>
    </row>
    <row r="6498" spans="1:3" x14ac:dyDescent="0.2">
      <c r="A6498" s="24"/>
      <c r="B6498"/>
      <c r="C6498"/>
    </row>
    <row r="6499" spans="1:3" x14ac:dyDescent="0.2">
      <c r="A6499" s="24"/>
      <c r="B6499"/>
      <c r="C6499"/>
    </row>
    <row r="6500" spans="1:3" x14ac:dyDescent="0.2">
      <c r="A6500" s="24"/>
      <c r="B6500"/>
      <c r="C6500"/>
    </row>
    <row r="6501" spans="1:3" x14ac:dyDescent="0.2">
      <c r="A6501" s="24"/>
      <c r="B6501"/>
      <c r="C6501"/>
    </row>
    <row r="6502" spans="1:3" x14ac:dyDescent="0.2">
      <c r="A6502" s="24"/>
      <c r="B6502"/>
      <c r="C6502"/>
    </row>
    <row r="6503" spans="1:3" x14ac:dyDescent="0.2">
      <c r="A6503" s="24"/>
      <c r="B6503"/>
      <c r="C6503"/>
    </row>
    <row r="6504" spans="1:3" x14ac:dyDescent="0.2">
      <c r="A6504" s="24"/>
      <c r="B6504"/>
      <c r="C6504"/>
    </row>
    <row r="6505" spans="1:3" x14ac:dyDescent="0.2">
      <c r="A6505" s="24"/>
      <c r="B6505"/>
      <c r="C6505"/>
    </row>
    <row r="6506" spans="1:3" x14ac:dyDescent="0.2">
      <c r="A6506" s="24"/>
      <c r="B6506"/>
      <c r="C6506"/>
    </row>
    <row r="6507" spans="1:3" x14ac:dyDescent="0.2">
      <c r="A6507" s="24"/>
      <c r="B6507"/>
      <c r="C6507"/>
    </row>
    <row r="6508" spans="1:3" x14ac:dyDescent="0.2">
      <c r="A6508" s="24"/>
      <c r="B6508"/>
      <c r="C6508"/>
    </row>
    <row r="6509" spans="1:3" x14ac:dyDescent="0.2">
      <c r="A6509" s="24"/>
      <c r="B6509"/>
      <c r="C6509"/>
    </row>
    <row r="6510" spans="1:3" x14ac:dyDescent="0.2">
      <c r="A6510" s="24"/>
      <c r="B6510"/>
      <c r="C6510"/>
    </row>
    <row r="6511" spans="1:3" x14ac:dyDescent="0.2">
      <c r="A6511" s="24"/>
      <c r="B6511"/>
      <c r="C6511"/>
    </row>
    <row r="6512" spans="1:3" x14ac:dyDescent="0.2">
      <c r="A6512" s="24"/>
      <c r="B6512"/>
      <c r="C6512"/>
    </row>
    <row r="6513" spans="1:3" x14ac:dyDescent="0.2">
      <c r="A6513" s="24"/>
      <c r="B6513"/>
      <c r="C6513"/>
    </row>
    <row r="6514" spans="1:3" x14ac:dyDescent="0.2">
      <c r="A6514" s="24"/>
      <c r="B6514"/>
      <c r="C6514"/>
    </row>
    <row r="6515" spans="1:3" x14ac:dyDescent="0.2">
      <c r="A6515" s="24"/>
      <c r="B6515"/>
      <c r="C6515"/>
    </row>
    <row r="6516" spans="1:3" x14ac:dyDescent="0.2">
      <c r="A6516" s="24"/>
      <c r="B6516"/>
      <c r="C6516"/>
    </row>
    <row r="6517" spans="1:3" x14ac:dyDescent="0.2">
      <c r="A6517" s="24"/>
      <c r="B6517"/>
      <c r="C6517"/>
    </row>
    <row r="6518" spans="1:3" x14ac:dyDescent="0.2">
      <c r="A6518" s="24"/>
      <c r="B6518"/>
      <c r="C6518"/>
    </row>
    <row r="6519" spans="1:3" x14ac:dyDescent="0.2">
      <c r="A6519" s="24"/>
      <c r="B6519"/>
      <c r="C6519"/>
    </row>
    <row r="6520" spans="1:3" x14ac:dyDescent="0.2">
      <c r="A6520" s="24"/>
      <c r="B6520"/>
      <c r="C6520"/>
    </row>
    <row r="6521" spans="1:3" x14ac:dyDescent="0.2">
      <c r="A6521" s="24"/>
      <c r="B6521"/>
      <c r="C6521"/>
    </row>
    <row r="6522" spans="1:3" x14ac:dyDescent="0.2">
      <c r="A6522" s="24"/>
      <c r="B6522"/>
      <c r="C6522"/>
    </row>
    <row r="6523" spans="1:3" x14ac:dyDescent="0.2">
      <c r="A6523" s="24"/>
      <c r="B6523"/>
      <c r="C6523"/>
    </row>
    <row r="6524" spans="1:3" x14ac:dyDescent="0.2">
      <c r="A6524" s="24"/>
      <c r="B6524"/>
      <c r="C6524"/>
    </row>
    <row r="6525" spans="1:3" x14ac:dyDescent="0.2">
      <c r="A6525" s="24"/>
      <c r="B6525"/>
      <c r="C6525"/>
    </row>
    <row r="6526" spans="1:3" x14ac:dyDescent="0.2">
      <c r="A6526" s="24"/>
      <c r="B6526"/>
      <c r="C6526"/>
    </row>
    <row r="6527" spans="1:3" x14ac:dyDescent="0.2">
      <c r="A6527" s="24"/>
      <c r="B6527"/>
      <c r="C6527"/>
    </row>
    <row r="6528" spans="1:3" x14ac:dyDescent="0.2">
      <c r="A6528" s="24"/>
      <c r="B6528"/>
      <c r="C6528"/>
    </row>
    <row r="6529" spans="1:3" x14ac:dyDescent="0.2">
      <c r="A6529" s="24"/>
      <c r="B6529"/>
      <c r="C6529"/>
    </row>
    <row r="6530" spans="1:3" x14ac:dyDescent="0.2">
      <c r="A6530" s="24"/>
      <c r="B6530"/>
      <c r="C6530"/>
    </row>
    <row r="6531" spans="1:3" x14ac:dyDescent="0.2">
      <c r="A6531" s="24"/>
      <c r="B6531"/>
      <c r="C6531"/>
    </row>
    <row r="6532" spans="1:3" x14ac:dyDescent="0.2">
      <c r="A6532" s="24"/>
      <c r="B6532"/>
      <c r="C6532"/>
    </row>
    <row r="6533" spans="1:3" x14ac:dyDescent="0.2">
      <c r="A6533" s="24"/>
      <c r="B6533"/>
      <c r="C6533"/>
    </row>
    <row r="6534" spans="1:3" x14ac:dyDescent="0.2">
      <c r="A6534" s="24"/>
      <c r="B6534"/>
      <c r="C6534"/>
    </row>
    <row r="6535" spans="1:3" x14ac:dyDescent="0.2">
      <c r="A6535" s="24"/>
      <c r="B6535"/>
      <c r="C6535"/>
    </row>
    <row r="6536" spans="1:3" x14ac:dyDescent="0.2">
      <c r="A6536" s="24"/>
      <c r="B6536"/>
      <c r="C6536"/>
    </row>
    <row r="6537" spans="1:3" x14ac:dyDescent="0.2">
      <c r="A6537" s="24"/>
      <c r="B6537"/>
      <c r="C6537"/>
    </row>
    <row r="6538" spans="1:3" x14ac:dyDescent="0.2">
      <c r="A6538" s="24"/>
      <c r="B6538"/>
      <c r="C6538"/>
    </row>
    <row r="6539" spans="1:3" x14ac:dyDescent="0.2">
      <c r="A6539" s="24"/>
      <c r="B6539"/>
      <c r="C6539"/>
    </row>
    <row r="6540" spans="1:3" x14ac:dyDescent="0.2">
      <c r="A6540" s="24"/>
      <c r="B6540"/>
      <c r="C6540"/>
    </row>
    <row r="6541" spans="1:3" x14ac:dyDescent="0.2">
      <c r="A6541" s="24"/>
      <c r="B6541"/>
      <c r="C6541"/>
    </row>
    <row r="6542" spans="1:3" x14ac:dyDescent="0.2">
      <c r="A6542" s="24"/>
      <c r="B6542"/>
      <c r="C6542"/>
    </row>
    <row r="6543" spans="1:3" x14ac:dyDescent="0.2">
      <c r="A6543" s="24"/>
      <c r="B6543"/>
      <c r="C6543"/>
    </row>
    <row r="6544" spans="1:3" x14ac:dyDescent="0.2">
      <c r="A6544" s="24"/>
      <c r="B6544"/>
      <c r="C6544"/>
    </row>
    <row r="6545" spans="1:3" x14ac:dyDescent="0.2">
      <c r="A6545" s="24"/>
      <c r="B6545"/>
      <c r="C6545"/>
    </row>
    <row r="6546" spans="1:3" x14ac:dyDescent="0.2">
      <c r="A6546" s="24"/>
      <c r="B6546"/>
      <c r="C6546"/>
    </row>
    <row r="6547" spans="1:3" x14ac:dyDescent="0.2">
      <c r="A6547" s="24"/>
      <c r="B6547"/>
      <c r="C6547"/>
    </row>
    <row r="6548" spans="1:3" x14ac:dyDescent="0.2">
      <c r="A6548" s="24"/>
      <c r="B6548"/>
      <c r="C6548"/>
    </row>
    <row r="6549" spans="1:3" x14ac:dyDescent="0.2">
      <c r="A6549" s="24"/>
      <c r="B6549"/>
      <c r="C6549"/>
    </row>
    <row r="6550" spans="1:3" x14ac:dyDescent="0.2">
      <c r="A6550" s="24"/>
      <c r="B6550"/>
      <c r="C6550"/>
    </row>
    <row r="6551" spans="1:3" x14ac:dyDescent="0.2">
      <c r="A6551" s="24"/>
      <c r="B6551"/>
      <c r="C6551"/>
    </row>
    <row r="6552" spans="1:3" x14ac:dyDescent="0.2">
      <c r="A6552" s="24"/>
      <c r="B6552"/>
      <c r="C6552"/>
    </row>
    <row r="6553" spans="1:3" x14ac:dyDescent="0.2">
      <c r="A6553" s="24"/>
      <c r="B6553"/>
      <c r="C6553"/>
    </row>
    <row r="6554" spans="1:3" x14ac:dyDescent="0.2">
      <c r="A6554" s="24"/>
      <c r="B6554"/>
      <c r="C6554"/>
    </row>
    <row r="6555" spans="1:3" x14ac:dyDescent="0.2">
      <c r="A6555" s="24"/>
      <c r="B6555"/>
      <c r="C6555"/>
    </row>
    <row r="6556" spans="1:3" x14ac:dyDescent="0.2">
      <c r="A6556" s="24"/>
      <c r="B6556"/>
      <c r="C6556"/>
    </row>
    <row r="6557" spans="1:3" x14ac:dyDescent="0.2">
      <c r="A6557" s="24"/>
      <c r="B6557"/>
      <c r="C6557"/>
    </row>
    <row r="6558" spans="1:3" x14ac:dyDescent="0.2">
      <c r="A6558" s="24"/>
      <c r="B6558"/>
      <c r="C6558"/>
    </row>
    <row r="6559" spans="1:3" x14ac:dyDescent="0.2">
      <c r="A6559" s="24"/>
      <c r="B6559"/>
      <c r="C6559"/>
    </row>
    <row r="6560" spans="1:3" x14ac:dyDescent="0.2">
      <c r="A6560" s="24"/>
      <c r="B6560"/>
      <c r="C6560"/>
    </row>
    <row r="6561" spans="1:3" x14ac:dyDescent="0.2">
      <c r="A6561" s="24"/>
      <c r="B6561"/>
      <c r="C6561"/>
    </row>
    <row r="6562" spans="1:3" x14ac:dyDescent="0.2">
      <c r="A6562" s="24"/>
      <c r="B6562"/>
      <c r="C6562"/>
    </row>
    <row r="6563" spans="1:3" x14ac:dyDescent="0.2">
      <c r="A6563" s="24"/>
      <c r="B6563"/>
      <c r="C6563"/>
    </row>
    <row r="6564" spans="1:3" x14ac:dyDescent="0.2">
      <c r="A6564" s="24"/>
      <c r="B6564"/>
      <c r="C6564"/>
    </row>
    <row r="6565" spans="1:3" x14ac:dyDescent="0.2">
      <c r="A6565" s="24"/>
      <c r="B6565"/>
      <c r="C6565"/>
    </row>
    <row r="6566" spans="1:3" x14ac:dyDescent="0.2">
      <c r="A6566" s="24"/>
      <c r="B6566"/>
      <c r="C6566"/>
    </row>
    <row r="6567" spans="1:3" x14ac:dyDescent="0.2">
      <c r="A6567" s="24"/>
      <c r="B6567"/>
      <c r="C6567"/>
    </row>
    <row r="6568" spans="1:3" x14ac:dyDescent="0.2">
      <c r="A6568" s="24"/>
      <c r="B6568"/>
      <c r="C6568"/>
    </row>
    <row r="6569" spans="1:3" x14ac:dyDescent="0.2">
      <c r="A6569" s="24"/>
      <c r="B6569"/>
      <c r="C6569"/>
    </row>
    <row r="6570" spans="1:3" x14ac:dyDescent="0.2">
      <c r="A6570" s="24"/>
      <c r="B6570"/>
      <c r="C6570"/>
    </row>
    <row r="6571" spans="1:3" x14ac:dyDescent="0.2">
      <c r="A6571" s="24"/>
      <c r="B6571"/>
      <c r="C6571"/>
    </row>
    <row r="6572" spans="1:3" x14ac:dyDescent="0.2">
      <c r="A6572" s="24"/>
      <c r="B6572"/>
      <c r="C6572"/>
    </row>
    <row r="6573" spans="1:3" x14ac:dyDescent="0.2">
      <c r="A6573" s="24"/>
      <c r="B6573"/>
      <c r="C6573"/>
    </row>
    <row r="6574" spans="1:3" x14ac:dyDescent="0.2">
      <c r="A6574" s="24"/>
      <c r="B6574"/>
      <c r="C6574"/>
    </row>
    <row r="6575" spans="1:3" x14ac:dyDescent="0.2">
      <c r="A6575" s="24"/>
      <c r="B6575"/>
      <c r="C6575"/>
    </row>
    <row r="6576" spans="1:3" x14ac:dyDescent="0.2">
      <c r="A6576" s="24"/>
      <c r="B6576"/>
      <c r="C6576"/>
    </row>
    <row r="6577" spans="1:3" x14ac:dyDescent="0.2">
      <c r="A6577" s="24"/>
      <c r="B6577"/>
      <c r="C6577"/>
    </row>
    <row r="6578" spans="1:3" x14ac:dyDescent="0.2">
      <c r="A6578" s="24"/>
      <c r="B6578"/>
      <c r="C6578"/>
    </row>
    <row r="6579" spans="1:3" x14ac:dyDescent="0.2">
      <c r="A6579" s="24"/>
      <c r="B6579"/>
      <c r="C6579"/>
    </row>
    <row r="6580" spans="1:3" x14ac:dyDescent="0.2">
      <c r="A6580" s="24"/>
      <c r="B6580"/>
      <c r="C6580"/>
    </row>
    <row r="6581" spans="1:3" x14ac:dyDescent="0.2">
      <c r="A6581" s="24"/>
      <c r="B6581"/>
      <c r="C6581"/>
    </row>
    <row r="6582" spans="1:3" x14ac:dyDescent="0.2">
      <c r="A6582" s="24"/>
      <c r="B6582"/>
      <c r="C6582"/>
    </row>
    <row r="6583" spans="1:3" x14ac:dyDescent="0.2">
      <c r="A6583" s="24"/>
      <c r="B6583"/>
      <c r="C6583"/>
    </row>
    <row r="6584" spans="1:3" x14ac:dyDescent="0.2">
      <c r="A6584" s="24"/>
      <c r="B6584"/>
      <c r="C6584"/>
    </row>
    <row r="6585" spans="1:3" x14ac:dyDescent="0.2">
      <c r="A6585" s="24"/>
      <c r="B6585"/>
      <c r="C6585"/>
    </row>
    <row r="6586" spans="1:3" x14ac:dyDescent="0.2">
      <c r="A6586" s="24"/>
      <c r="B6586"/>
      <c r="C6586"/>
    </row>
    <row r="6587" spans="1:3" x14ac:dyDescent="0.2">
      <c r="A6587" s="24"/>
      <c r="B6587"/>
      <c r="C6587"/>
    </row>
    <row r="6588" spans="1:3" x14ac:dyDescent="0.2">
      <c r="A6588" s="24"/>
      <c r="B6588"/>
      <c r="C6588"/>
    </row>
    <row r="6589" spans="1:3" x14ac:dyDescent="0.2">
      <c r="A6589" s="24"/>
      <c r="B6589"/>
      <c r="C6589"/>
    </row>
    <row r="6590" spans="1:3" x14ac:dyDescent="0.2">
      <c r="A6590" s="24"/>
      <c r="B6590"/>
      <c r="C6590"/>
    </row>
    <row r="6591" spans="1:3" x14ac:dyDescent="0.2">
      <c r="A6591" s="24"/>
      <c r="B6591"/>
      <c r="C6591"/>
    </row>
    <row r="6592" spans="1:3" x14ac:dyDescent="0.2">
      <c r="A6592" s="24"/>
      <c r="B6592"/>
      <c r="C6592"/>
    </row>
    <row r="6593" spans="1:3" x14ac:dyDescent="0.2">
      <c r="A6593" s="24"/>
      <c r="B6593"/>
      <c r="C6593"/>
    </row>
    <row r="6594" spans="1:3" x14ac:dyDescent="0.2">
      <c r="A6594" s="24"/>
      <c r="B6594"/>
      <c r="C6594"/>
    </row>
    <row r="6595" spans="1:3" x14ac:dyDescent="0.2">
      <c r="A6595" s="24"/>
      <c r="B6595"/>
      <c r="C6595"/>
    </row>
    <row r="6596" spans="1:3" x14ac:dyDescent="0.2">
      <c r="A6596" s="24"/>
      <c r="B6596"/>
      <c r="C6596"/>
    </row>
    <row r="6597" spans="1:3" x14ac:dyDescent="0.2">
      <c r="A6597" s="24"/>
      <c r="B6597"/>
      <c r="C6597"/>
    </row>
    <row r="6598" spans="1:3" x14ac:dyDescent="0.2">
      <c r="A6598" s="24"/>
      <c r="B6598"/>
      <c r="C6598"/>
    </row>
    <row r="6599" spans="1:3" x14ac:dyDescent="0.2">
      <c r="A6599" s="24"/>
      <c r="B6599"/>
      <c r="C6599"/>
    </row>
    <row r="6600" spans="1:3" x14ac:dyDescent="0.2">
      <c r="A6600" s="24"/>
      <c r="B6600"/>
      <c r="C6600"/>
    </row>
    <row r="6601" spans="1:3" x14ac:dyDescent="0.2">
      <c r="A6601" s="24"/>
      <c r="B6601"/>
      <c r="C6601"/>
    </row>
    <row r="6602" spans="1:3" x14ac:dyDescent="0.2">
      <c r="A6602" s="24"/>
      <c r="B6602"/>
      <c r="C6602"/>
    </row>
    <row r="6603" spans="1:3" x14ac:dyDescent="0.2">
      <c r="A6603" s="24"/>
      <c r="B6603"/>
      <c r="C6603"/>
    </row>
    <row r="6604" spans="1:3" x14ac:dyDescent="0.2">
      <c r="A6604" s="24"/>
      <c r="B6604"/>
      <c r="C6604"/>
    </row>
    <row r="6605" spans="1:3" x14ac:dyDescent="0.2">
      <c r="A6605" s="24"/>
      <c r="B6605"/>
      <c r="C6605"/>
    </row>
    <row r="6606" spans="1:3" x14ac:dyDescent="0.2">
      <c r="A6606" s="24"/>
      <c r="B6606"/>
      <c r="C6606"/>
    </row>
    <row r="6607" spans="1:3" x14ac:dyDescent="0.2">
      <c r="A6607" s="24"/>
      <c r="B6607"/>
      <c r="C6607"/>
    </row>
    <row r="6608" spans="1:3" x14ac:dyDescent="0.2">
      <c r="A6608" s="24"/>
      <c r="B6608"/>
      <c r="C6608"/>
    </row>
    <row r="6609" spans="1:3" x14ac:dyDescent="0.2">
      <c r="A6609" s="24"/>
      <c r="B6609"/>
      <c r="C6609"/>
    </row>
    <row r="6610" spans="1:3" x14ac:dyDescent="0.2">
      <c r="A6610" s="24"/>
      <c r="B6610"/>
      <c r="C6610"/>
    </row>
    <row r="6611" spans="1:3" x14ac:dyDescent="0.2">
      <c r="A6611" s="24"/>
      <c r="B6611"/>
      <c r="C6611"/>
    </row>
    <row r="6612" spans="1:3" x14ac:dyDescent="0.2">
      <c r="A6612" s="24"/>
      <c r="B6612"/>
      <c r="C6612"/>
    </row>
    <row r="6613" spans="1:3" x14ac:dyDescent="0.2">
      <c r="A6613" s="24"/>
      <c r="B6613"/>
      <c r="C6613"/>
    </row>
    <row r="6614" spans="1:3" x14ac:dyDescent="0.2">
      <c r="A6614" s="24"/>
      <c r="B6614"/>
      <c r="C6614"/>
    </row>
    <row r="6615" spans="1:3" x14ac:dyDescent="0.2">
      <c r="A6615" s="24"/>
      <c r="B6615"/>
      <c r="C6615"/>
    </row>
    <row r="6616" spans="1:3" x14ac:dyDescent="0.2">
      <c r="A6616" s="24"/>
      <c r="B6616"/>
      <c r="C6616"/>
    </row>
    <row r="6617" spans="1:3" x14ac:dyDescent="0.2">
      <c r="A6617" s="24"/>
      <c r="B6617"/>
      <c r="C6617"/>
    </row>
    <row r="6618" spans="1:3" x14ac:dyDescent="0.2">
      <c r="A6618" s="24"/>
      <c r="B6618"/>
      <c r="C6618"/>
    </row>
    <row r="6619" spans="1:3" x14ac:dyDescent="0.2">
      <c r="A6619" s="24"/>
      <c r="B6619"/>
      <c r="C6619"/>
    </row>
    <row r="6620" spans="1:3" x14ac:dyDescent="0.2">
      <c r="A6620" s="24"/>
      <c r="B6620"/>
      <c r="C6620"/>
    </row>
    <row r="6621" spans="1:3" x14ac:dyDescent="0.2">
      <c r="A6621" s="24"/>
      <c r="B6621"/>
      <c r="C6621"/>
    </row>
    <row r="6622" spans="1:3" x14ac:dyDescent="0.2">
      <c r="A6622" s="24"/>
      <c r="B6622"/>
      <c r="C6622"/>
    </row>
    <row r="6623" spans="1:3" x14ac:dyDescent="0.2">
      <c r="A6623" s="24"/>
      <c r="B6623"/>
      <c r="C6623"/>
    </row>
    <row r="6624" spans="1:3" x14ac:dyDescent="0.2">
      <c r="A6624" s="24"/>
      <c r="B6624"/>
      <c r="C6624"/>
    </row>
    <row r="6625" spans="1:3" x14ac:dyDescent="0.2">
      <c r="A6625" s="24"/>
      <c r="B6625"/>
      <c r="C6625"/>
    </row>
    <row r="6626" spans="1:3" x14ac:dyDescent="0.2">
      <c r="A6626" s="24"/>
      <c r="B6626"/>
      <c r="C6626"/>
    </row>
    <row r="6627" spans="1:3" x14ac:dyDescent="0.2">
      <c r="A6627" s="24"/>
      <c r="B6627"/>
      <c r="C6627"/>
    </row>
    <row r="6628" spans="1:3" x14ac:dyDescent="0.2">
      <c r="A6628" s="24"/>
      <c r="B6628"/>
      <c r="C6628"/>
    </row>
    <row r="6629" spans="1:3" x14ac:dyDescent="0.2">
      <c r="A6629" s="24"/>
      <c r="B6629"/>
      <c r="C6629"/>
    </row>
    <row r="6630" spans="1:3" x14ac:dyDescent="0.2">
      <c r="A6630" s="24"/>
      <c r="B6630"/>
      <c r="C6630"/>
    </row>
    <row r="6631" spans="1:3" x14ac:dyDescent="0.2">
      <c r="A6631" s="24"/>
      <c r="B6631"/>
      <c r="C6631"/>
    </row>
    <row r="6632" spans="1:3" x14ac:dyDescent="0.2">
      <c r="A6632" s="24"/>
      <c r="B6632"/>
      <c r="C6632"/>
    </row>
    <row r="6633" spans="1:3" x14ac:dyDescent="0.2">
      <c r="A6633" s="24"/>
      <c r="B6633"/>
      <c r="C6633"/>
    </row>
    <row r="6634" spans="1:3" x14ac:dyDescent="0.2">
      <c r="A6634" s="24"/>
      <c r="B6634"/>
      <c r="C6634"/>
    </row>
    <row r="6635" spans="1:3" x14ac:dyDescent="0.2">
      <c r="A6635" s="24"/>
      <c r="B6635"/>
      <c r="C6635"/>
    </row>
    <row r="6636" spans="1:3" x14ac:dyDescent="0.2">
      <c r="A6636" s="24"/>
      <c r="B6636"/>
      <c r="C6636"/>
    </row>
    <row r="6637" spans="1:3" x14ac:dyDescent="0.2">
      <c r="A6637" s="24"/>
      <c r="B6637"/>
      <c r="C6637"/>
    </row>
    <row r="6638" spans="1:3" x14ac:dyDescent="0.2">
      <c r="A6638" s="24"/>
      <c r="B6638"/>
      <c r="C6638"/>
    </row>
    <row r="6639" spans="1:3" x14ac:dyDescent="0.2">
      <c r="A6639" s="24"/>
      <c r="B6639"/>
      <c r="C6639"/>
    </row>
    <row r="6640" spans="1:3" x14ac:dyDescent="0.2">
      <c r="A6640" s="24"/>
      <c r="B6640"/>
      <c r="C6640"/>
    </row>
    <row r="6641" spans="1:3" x14ac:dyDescent="0.2">
      <c r="A6641" s="24"/>
      <c r="B6641"/>
      <c r="C6641"/>
    </row>
    <row r="6642" spans="1:3" x14ac:dyDescent="0.2">
      <c r="A6642" s="24"/>
      <c r="B6642"/>
      <c r="C6642"/>
    </row>
    <row r="6643" spans="1:3" x14ac:dyDescent="0.2">
      <c r="A6643" s="24"/>
      <c r="B6643"/>
      <c r="C6643"/>
    </row>
    <row r="6644" spans="1:3" x14ac:dyDescent="0.2">
      <c r="A6644" s="24"/>
      <c r="B6644"/>
      <c r="C6644"/>
    </row>
    <row r="6645" spans="1:3" x14ac:dyDescent="0.2">
      <c r="A6645" s="24"/>
      <c r="B6645"/>
      <c r="C6645"/>
    </row>
    <row r="6646" spans="1:3" x14ac:dyDescent="0.2">
      <c r="A6646" s="24"/>
      <c r="B6646"/>
      <c r="C6646"/>
    </row>
    <row r="6647" spans="1:3" x14ac:dyDescent="0.2">
      <c r="A6647" s="24"/>
      <c r="B6647"/>
      <c r="C6647"/>
    </row>
    <row r="6648" spans="1:3" x14ac:dyDescent="0.2">
      <c r="A6648" s="24"/>
      <c r="B6648"/>
      <c r="C6648"/>
    </row>
    <row r="6649" spans="1:3" x14ac:dyDescent="0.2">
      <c r="A6649" s="24"/>
      <c r="B6649"/>
      <c r="C6649"/>
    </row>
    <row r="6650" spans="1:3" x14ac:dyDescent="0.2">
      <c r="A6650" s="24"/>
      <c r="B6650"/>
      <c r="C6650"/>
    </row>
    <row r="6651" spans="1:3" x14ac:dyDescent="0.2">
      <c r="A6651" s="24"/>
      <c r="B6651"/>
      <c r="C6651"/>
    </row>
    <row r="6652" spans="1:3" x14ac:dyDescent="0.2">
      <c r="A6652" s="24"/>
      <c r="B6652"/>
      <c r="C6652"/>
    </row>
    <row r="6653" spans="1:3" x14ac:dyDescent="0.2">
      <c r="A6653" s="24"/>
      <c r="B6653"/>
      <c r="C6653"/>
    </row>
    <row r="6654" spans="1:3" x14ac:dyDescent="0.2">
      <c r="A6654" s="24"/>
      <c r="B6654"/>
      <c r="C6654"/>
    </row>
    <row r="6655" spans="1:3" x14ac:dyDescent="0.2">
      <c r="A6655" s="24"/>
      <c r="B6655"/>
      <c r="C6655"/>
    </row>
    <row r="6656" spans="1:3" x14ac:dyDescent="0.2">
      <c r="A6656" s="24"/>
      <c r="B6656"/>
      <c r="C6656"/>
    </row>
    <row r="6657" spans="1:3" x14ac:dyDescent="0.2">
      <c r="A6657" s="24"/>
      <c r="B6657"/>
      <c r="C6657"/>
    </row>
    <row r="6658" spans="1:3" x14ac:dyDescent="0.2">
      <c r="A6658" s="24"/>
      <c r="B6658"/>
      <c r="C6658"/>
    </row>
    <row r="6659" spans="1:3" x14ac:dyDescent="0.2">
      <c r="A6659" s="24"/>
      <c r="B6659"/>
      <c r="C6659"/>
    </row>
    <row r="6660" spans="1:3" x14ac:dyDescent="0.2">
      <c r="A6660" s="24"/>
      <c r="B6660"/>
      <c r="C6660"/>
    </row>
    <row r="6661" spans="1:3" x14ac:dyDescent="0.2">
      <c r="A6661" s="24"/>
      <c r="B6661"/>
      <c r="C6661"/>
    </row>
    <row r="6662" spans="1:3" x14ac:dyDescent="0.2">
      <c r="A6662" s="24"/>
      <c r="B6662"/>
      <c r="C6662"/>
    </row>
    <row r="6663" spans="1:3" x14ac:dyDescent="0.2">
      <c r="A6663" s="24"/>
      <c r="B6663"/>
      <c r="C6663"/>
    </row>
    <row r="6664" spans="1:3" x14ac:dyDescent="0.2">
      <c r="A6664" s="24"/>
      <c r="B6664"/>
      <c r="C6664"/>
    </row>
    <row r="6665" spans="1:3" x14ac:dyDescent="0.2">
      <c r="A6665" s="24"/>
      <c r="B6665"/>
      <c r="C6665"/>
    </row>
    <row r="6666" spans="1:3" x14ac:dyDescent="0.2">
      <c r="A6666" s="24"/>
      <c r="B6666"/>
      <c r="C6666"/>
    </row>
    <row r="6667" spans="1:3" x14ac:dyDescent="0.2">
      <c r="A6667" s="24"/>
      <c r="B6667"/>
      <c r="C6667"/>
    </row>
    <row r="6668" spans="1:3" x14ac:dyDescent="0.2">
      <c r="A6668" s="24"/>
      <c r="B6668"/>
      <c r="C6668"/>
    </row>
    <row r="6669" spans="1:3" x14ac:dyDescent="0.2">
      <c r="A6669" s="24"/>
      <c r="B6669"/>
      <c r="C6669"/>
    </row>
    <row r="6670" spans="1:3" x14ac:dyDescent="0.2">
      <c r="A6670" s="24"/>
      <c r="B6670"/>
      <c r="C6670"/>
    </row>
    <row r="6671" spans="1:3" x14ac:dyDescent="0.2">
      <c r="A6671" s="24"/>
      <c r="B6671"/>
      <c r="C6671"/>
    </row>
    <row r="6672" spans="1:3" x14ac:dyDescent="0.2">
      <c r="A6672" s="24"/>
      <c r="B6672"/>
      <c r="C6672"/>
    </row>
    <row r="6673" spans="1:3" x14ac:dyDescent="0.2">
      <c r="A6673" s="24"/>
      <c r="B6673"/>
      <c r="C6673"/>
    </row>
    <row r="6674" spans="1:3" x14ac:dyDescent="0.2">
      <c r="A6674" s="24"/>
      <c r="B6674"/>
      <c r="C6674"/>
    </row>
    <row r="6675" spans="1:3" x14ac:dyDescent="0.2">
      <c r="A6675" s="24"/>
      <c r="B6675"/>
      <c r="C6675"/>
    </row>
    <row r="6676" spans="1:3" x14ac:dyDescent="0.2">
      <c r="A6676" s="24"/>
      <c r="B6676"/>
      <c r="C6676"/>
    </row>
    <row r="6677" spans="1:3" x14ac:dyDescent="0.2">
      <c r="A6677" s="24"/>
      <c r="B6677"/>
      <c r="C6677"/>
    </row>
    <row r="6678" spans="1:3" x14ac:dyDescent="0.2">
      <c r="A6678" s="24"/>
      <c r="B6678"/>
      <c r="C6678"/>
    </row>
    <row r="6679" spans="1:3" x14ac:dyDescent="0.2">
      <c r="A6679" s="24"/>
      <c r="B6679"/>
      <c r="C6679"/>
    </row>
    <row r="6680" spans="1:3" x14ac:dyDescent="0.2">
      <c r="A6680" s="24"/>
      <c r="B6680"/>
      <c r="C6680"/>
    </row>
    <row r="6681" spans="1:3" x14ac:dyDescent="0.2">
      <c r="A6681" s="24"/>
      <c r="B6681"/>
      <c r="C6681"/>
    </row>
    <row r="6682" spans="1:3" x14ac:dyDescent="0.2">
      <c r="A6682" s="24"/>
      <c r="B6682"/>
      <c r="C6682"/>
    </row>
    <row r="6683" spans="1:3" x14ac:dyDescent="0.2">
      <c r="A6683" s="24"/>
      <c r="B6683"/>
      <c r="C6683"/>
    </row>
    <row r="6684" spans="1:3" x14ac:dyDescent="0.2">
      <c r="A6684" s="24"/>
      <c r="B6684"/>
      <c r="C6684"/>
    </row>
    <row r="6685" spans="1:3" x14ac:dyDescent="0.2">
      <c r="A6685" s="24"/>
      <c r="B6685"/>
      <c r="C6685"/>
    </row>
    <row r="6686" spans="1:3" x14ac:dyDescent="0.2">
      <c r="A6686" s="24"/>
      <c r="B6686"/>
      <c r="C6686"/>
    </row>
    <row r="6687" spans="1:3" x14ac:dyDescent="0.2">
      <c r="A6687" s="24"/>
      <c r="B6687"/>
      <c r="C6687"/>
    </row>
    <row r="6688" spans="1:3" x14ac:dyDescent="0.2">
      <c r="A6688" s="24"/>
      <c r="B6688"/>
      <c r="C6688"/>
    </row>
    <row r="6689" spans="1:3" x14ac:dyDescent="0.2">
      <c r="A6689" s="24"/>
      <c r="B6689"/>
      <c r="C6689"/>
    </row>
    <row r="6690" spans="1:3" x14ac:dyDescent="0.2">
      <c r="A6690" s="24"/>
      <c r="B6690"/>
      <c r="C6690"/>
    </row>
    <row r="6691" spans="1:3" x14ac:dyDescent="0.2">
      <c r="A6691" s="24"/>
      <c r="B6691"/>
      <c r="C6691"/>
    </row>
    <row r="6692" spans="1:3" x14ac:dyDescent="0.2">
      <c r="A6692" s="24"/>
      <c r="B6692"/>
      <c r="C6692"/>
    </row>
    <row r="6693" spans="1:3" x14ac:dyDescent="0.2">
      <c r="A6693" s="24"/>
      <c r="B6693"/>
      <c r="C6693"/>
    </row>
    <row r="6694" spans="1:3" x14ac:dyDescent="0.2">
      <c r="A6694" s="24"/>
      <c r="B6694"/>
      <c r="C6694"/>
    </row>
    <row r="6695" spans="1:3" x14ac:dyDescent="0.2">
      <c r="A6695" s="24"/>
      <c r="B6695"/>
      <c r="C6695"/>
    </row>
    <row r="6696" spans="1:3" x14ac:dyDescent="0.2">
      <c r="A6696" s="24"/>
      <c r="B6696"/>
      <c r="C6696"/>
    </row>
    <row r="6697" spans="1:3" x14ac:dyDescent="0.2">
      <c r="A6697" s="24"/>
      <c r="B6697"/>
      <c r="C6697"/>
    </row>
    <row r="6698" spans="1:3" x14ac:dyDescent="0.2">
      <c r="A6698" s="24"/>
      <c r="B6698"/>
      <c r="C6698"/>
    </row>
    <row r="6699" spans="1:3" x14ac:dyDescent="0.2">
      <c r="A6699" s="24"/>
      <c r="B6699"/>
      <c r="C6699"/>
    </row>
    <row r="6700" spans="1:3" x14ac:dyDescent="0.2">
      <c r="A6700" s="24"/>
      <c r="B6700"/>
      <c r="C6700"/>
    </row>
    <row r="6701" spans="1:3" x14ac:dyDescent="0.2">
      <c r="A6701" s="24"/>
      <c r="B6701"/>
      <c r="C6701"/>
    </row>
    <row r="6702" spans="1:3" x14ac:dyDescent="0.2">
      <c r="A6702" s="24"/>
      <c r="B6702"/>
      <c r="C6702"/>
    </row>
    <row r="6703" spans="1:3" x14ac:dyDescent="0.2">
      <c r="A6703" s="24"/>
      <c r="B6703"/>
      <c r="C6703"/>
    </row>
    <row r="6704" spans="1:3" x14ac:dyDescent="0.2">
      <c r="A6704" s="24"/>
      <c r="B6704"/>
      <c r="C6704"/>
    </row>
    <row r="6705" spans="1:3" x14ac:dyDescent="0.2">
      <c r="A6705" s="24"/>
      <c r="B6705"/>
      <c r="C6705"/>
    </row>
    <row r="6706" spans="1:3" x14ac:dyDescent="0.2">
      <c r="A6706" s="24"/>
      <c r="B6706"/>
      <c r="C6706"/>
    </row>
    <row r="6707" spans="1:3" x14ac:dyDescent="0.2">
      <c r="A6707" s="24"/>
      <c r="B6707"/>
      <c r="C6707"/>
    </row>
    <row r="6708" spans="1:3" x14ac:dyDescent="0.2">
      <c r="A6708" s="24"/>
      <c r="B6708"/>
      <c r="C6708"/>
    </row>
    <row r="6709" spans="1:3" x14ac:dyDescent="0.2">
      <c r="A6709" s="24"/>
      <c r="B6709"/>
      <c r="C6709"/>
    </row>
    <row r="6710" spans="1:3" x14ac:dyDescent="0.2">
      <c r="A6710" s="24"/>
      <c r="B6710"/>
      <c r="C6710"/>
    </row>
    <row r="6711" spans="1:3" x14ac:dyDescent="0.2">
      <c r="A6711" s="24"/>
      <c r="B6711"/>
      <c r="C6711"/>
    </row>
    <row r="6712" spans="1:3" x14ac:dyDescent="0.2">
      <c r="A6712" s="24"/>
      <c r="B6712"/>
      <c r="C6712"/>
    </row>
    <row r="6713" spans="1:3" x14ac:dyDescent="0.2">
      <c r="A6713" s="24"/>
      <c r="B6713"/>
      <c r="C6713"/>
    </row>
    <row r="6714" spans="1:3" x14ac:dyDescent="0.2">
      <c r="A6714" s="24"/>
      <c r="B6714"/>
      <c r="C6714"/>
    </row>
    <row r="6715" spans="1:3" x14ac:dyDescent="0.2">
      <c r="A6715" s="24"/>
      <c r="B6715"/>
      <c r="C6715"/>
    </row>
    <row r="6716" spans="1:3" x14ac:dyDescent="0.2">
      <c r="A6716" s="24"/>
      <c r="B6716"/>
      <c r="C6716"/>
    </row>
    <row r="6717" spans="1:3" x14ac:dyDescent="0.2">
      <c r="A6717" s="24"/>
      <c r="B6717"/>
      <c r="C6717"/>
    </row>
    <row r="6718" spans="1:3" x14ac:dyDescent="0.2">
      <c r="A6718" s="24"/>
      <c r="B6718"/>
      <c r="C6718"/>
    </row>
    <row r="6719" spans="1:3" x14ac:dyDescent="0.2">
      <c r="A6719" s="24"/>
      <c r="B6719"/>
      <c r="C6719"/>
    </row>
    <row r="6720" spans="1:3" x14ac:dyDescent="0.2">
      <c r="A6720" s="24"/>
      <c r="B6720"/>
      <c r="C6720"/>
    </row>
    <row r="6721" spans="1:3" x14ac:dyDescent="0.2">
      <c r="A6721" s="24"/>
      <c r="B6721"/>
      <c r="C6721"/>
    </row>
    <row r="6722" spans="1:3" x14ac:dyDescent="0.2">
      <c r="A6722" s="24"/>
      <c r="B6722"/>
      <c r="C6722"/>
    </row>
    <row r="6723" spans="1:3" x14ac:dyDescent="0.2">
      <c r="A6723" s="24"/>
      <c r="B6723"/>
      <c r="C6723"/>
    </row>
    <row r="6724" spans="1:3" x14ac:dyDescent="0.2">
      <c r="A6724" s="24"/>
      <c r="B6724"/>
      <c r="C6724"/>
    </row>
    <row r="6725" spans="1:3" x14ac:dyDescent="0.2">
      <c r="A6725" s="24"/>
      <c r="B6725"/>
      <c r="C6725"/>
    </row>
    <row r="6726" spans="1:3" x14ac:dyDescent="0.2">
      <c r="A6726" s="24"/>
      <c r="B6726"/>
      <c r="C6726"/>
    </row>
    <row r="6727" spans="1:3" x14ac:dyDescent="0.2">
      <c r="A6727" s="24"/>
      <c r="B6727"/>
      <c r="C6727"/>
    </row>
    <row r="6728" spans="1:3" x14ac:dyDescent="0.2">
      <c r="A6728" s="24"/>
      <c r="B6728"/>
      <c r="C6728"/>
    </row>
    <row r="6729" spans="1:3" x14ac:dyDescent="0.2">
      <c r="A6729" s="24"/>
      <c r="B6729"/>
      <c r="C6729"/>
    </row>
    <row r="6730" spans="1:3" x14ac:dyDescent="0.2">
      <c r="A6730" s="24"/>
      <c r="B6730"/>
      <c r="C6730"/>
    </row>
    <row r="6731" spans="1:3" x14ac:dyDescent="0.2">
      <c r="A6731" s="24"/>
      <c r="B6731"/>
      <c r="C6731"/>
    </row>
    <row r="6732" spans="1:3" x14ac:dyDescent="0.2">
      <c r="A6732" s="24"/>
      <c r="B6732"/>
      <c r="C6732"/>
    </row>
    <row r="6733" spans="1:3" x14ac:dyDescent="0.2">
      <c r="A6733" s="24"/>
      <c r="B6733"/>
      <c r="C6733"/>
    </row>
    <row r="6734" spans="1:3" x14ac:dyDescent="0.2">
      <c r="A6734" s="24"/>
      <c r="B6734"/>
      <c r="C6734"/>
    </row>
    <row r="6735" spans="1:3" x14ac:dyDescent="0.2">
      <c r="A6735" s="24"/>
      <c r="B6735"/>
      <c r="C6735"/>
    </row>
    <row r="6736" spans="1:3" x14ac:dyDescent="0.2">
      <c r="A6736" s="24"/>
      <c r="B6736"/>
      <c r="C6736"/>
    </row>
    <row r="6737" spans="1:3" x14ac:dyDescent="0.2">
      <c r="A6737" s="24"/>
      <c r="B6737"/>
      <c r="C6737"/>
    </row>
    <row r="6738" spans="1:3" x14ac:dyDescent="0.2">
      <c r="A6738" s="24"/>
      <c r="B6738"/>
      <c r="C6738"/>
    </row>
    <row r="6739" spans="1:3" x14ac:dyDescent="0.2">
      <c r="A6739" s="24"/>
      <c r="B6739"/>
      <c r="C6739"/>
    </row>
    <row r="6740" spans="1:3" x14ac:dyDescent="0.2">
      <c r="A6740" s="24"/>
      <c r="B6740"/>
      <c r="C6740"/>
    </row>
    <row r="6741" spans="1:3" x14ac:dyDescent="0.2">
      <c r="A6741" s="24"/>
      <c r="B6741"/>
      <c r="C6741"/>
    </row>
    <row r="6742" spans="1:3" x14ac:dyDescent="0.2">
      <c r="A6742" s="24"/>
      <c r="B6742"/>
      <c r="C6742"/>
    </row>
    <row r="6743" spans="1:3" x14ac:dyDescent="0.2">
      <c r="A6743" s="24"/>
      <c r="B6743"/>
      <c r="C6743"/>
    </row>
    <row r="6744" spans="1:3" x14ac:dyDescent="0.2">
      <c r="A6744" s="24"/>
      <c r="B6744"/>
      <c r="C6744"/>
    </row>
    <row r="6745" spans="1:3" x14ac:dyDescent="0.2">
      <c r="A6745" s="24"/>
      <c r="B6745"/>
      <c r="C6745"/>
    </row>
    <row r="6746" spans="1:3" x14ac:dyDescent="0.2">
      <c r="A6746" s="24"/>
      <c r="B6746"/>
      <c r="C6746"/>
    </row>
    <row r="6747" spans="1:3" x14ac:dyDescent="0.2">
      <c r="A6747" s="24"/>
      <c r="B6747"/>
      <c r="C6747"/>
    </row>
    <row r="6748" spans="1:3" x14ac:dyDescent="0.2">
      <c r="A6748" s="24"/>
      <c r="B6748"/>
      <c r="C6748"/>
    </row>
    <row r="6749" spans="1:3" x14ac:dyDescent="0.2">
      <c r="A6749" s="24"/>
      <c r="B6749"/>
      <c r="C6749"/>
    </row>
    <row r="6750" spans="1:3" x14ac:dyDescent="0.2">
      <c r="A6750" s="24"/>
      <c r="B6750"/>
      <c r="C6750"/>
    </row>
    <row r="6751" spans="1:3" x14ac:dyDescent="0.2">
      <c r="A6751" s="24"/>
      <c r="B6751"/>
      <c r="C6751"/>
    </row>
    <row r="6752" spans="1:3" x14ac:dyDescent="0.2">
      <c r="A6752" s="24"/>
      <c r="B6752"/>
      <c r="C6752"/>
    </row>
    <row r="6753" spans="1:3" x14ac:dyDescent="0.2">
      <c r="A6753" s="24"/>
      <c r="B6753"/>
      <c r="C6753"/>
    </row>
    <row r="6754" spans="1:3" x14ac:dyDescent="0.2">
      <c r="A6754" s="24"/>
      <c r="B6754"/>
      <c r="C6754"/>
    </row>
    <row r="6755" spans="1:3" x14ac:dyDescent="0.2">
      <c r="A6755" s="24"/>
      <c r="B6755"/>
      <c r="C6755"/>
    </row>
    <row r="6756" spans="1:3" x14ac:dyDescent="0.2">
      <c r="A6756" s="24"/>
      <c r="B6756"/>
      <c r="C6756"/>
    </row>
    <row r="6757" spans="1:3" x14ac:dyDescent="0.2">
      <c r="A6757" s="24"/>
      <c r="B6757"/>
      <c r="C6757"/>
    </row>
    <row r="6758" spans="1:3" x14ac:dyDescent="0.2">
      <c r="A6758" s="24"/>
      <c r="B6758"/>
      <c r="C6758"/>
    </row>
    <row r="6759" spans="1:3" x14ac:dyDescent="0.2">
      <c r="A6759" s="24"/>
      <c r="B6759"/>
      <c r="C6759"/>
    </row>
    <row r="6760" spans="1:3" x14ac:dyDescent="0.2">
      <c r="A6760" s="24"/>
      <c r="B6760"/>
      <c r="C6760"/>
    </row>
    <row r="6761" spans="1:3" x14ac:dyDescent="0.2">
      <c r="A6761" s="24"/>
      <c r="B6761"/>
      <c r="C6761"/>
    </row>
    <row r="6762" spans="1:3" x14ac:dyDescent="0.2">
      <c r="A6762" s="24"/>
      <c r="B6762"/>
      <c r="C6762"/>
    </row>
    <row r="6763" spans="1:3" x14ac:dyDescent="0.2">
      <c r="A6763" s="24"/>
      <c r="B6763"/>
      <c r="C6763"/>
    </row>
    <row r="6764" spans="1:3" x14ac:dyDescent="0.2">
      <c r="A6764" s="24"/>
      <c r="B6764"/>
      <c r="C6764"/>
    </row>
    <row r="6765" spans="1:3" x14ac:dyDescent="0.2">
      <c r="A6765" s="24"/>
      <c r="B6765"/>
      <c r="C6765"/>
    </row>
    <row r="6766" spans="1:3" x14ac:dyDescent="0.2">
      <c r="A6766" s="24"/>
      <c r="B6766"/>
      <c r="C6766"/>
    </row>
    <row r="6767" spans="1:3" x14ac:dyDescent="0.2">
      <c r="A6767" s="24"/>
      <c r="B6767"/>
      <c r="C6767"/>
    </row>
    <row r="6768" spans="1:3" x14ac:dyDescent="0.2">
      <c r="A6768" s="24"/>
      <c r="B6768"/>
      <c r="C6768"/>
    </row>
    <row r="6769" spans="1:3" x14ac:dyDescent="0.2">
      <c r="A6769" s="24"/>
      <c r="B6769"/>
      <c r="C6769"/>
    </row>
    <row r="6770" spans="1:3" x14ac:dyDescent="0.2">
      <c r="A6770" s="24"/>
      <c r="B6770"/>
      <c r="C6770"/>
    </row>
    <row r="6771" spans="1:3" x14ac:dyDescent="0.2">
      <c r="A6771" s="24"/>
      <c r="B6771"/>
      <c r="C6771"/>
    </row>
    <row r="6772" spans="1:3" x14ac:dyDescent="0.2">
      <c r="A6772" s="24"/>
      <c r="B6772"/>
      <c r="C6772"/>
    </row>
    <row r="6773" spans="1:3" x14ac:dyDescent="0.2">
      <c r="A6773" s="24"/>
      <c r="B6773"/>
      <c r="C6773"/>
    </row>
    <row r="6774" spans="1:3" x14ac:dyDescent="0.2">
      <c r="A6774" s="24"/>
      <c r="B6774"/>
      <c r="C6774"/>
    </row>
    <row r="6775" spans="1:3" x14ac:dyDescent="0.2">
      <c r="A6775" s="24"/>
      <c r="B6775"/>
      <c r="C6775"/>
    </row>
    <row r="6776" spans="1:3" x14ac:dyDescent="0.2">
      <c r="A6776" s="24"/>
      <c r="B6776"/>
      <c r="C6776"/>
    </row>
    <row r="6777" spans="1:3" x14ac:dyDescent="0.2">
      <c r="A6777" s="24"/>
      <c r="B6777"/>
      <c r="C6777"/>
    </row>
    <row r="6778" spans="1:3" x14ac:dyDescent="0.2">
      <c r="A6778" s="24"/>
      <c r="B6778"/>
      <c r="C6778"/>
    </row>
    <row r="6779" spans="1:3" x14ac:dyDescent="0.2">
      <c r="A6779" s="24"/>
      <c r="B6779"/>
      <c r="C6779"/>
    </row>
    <row r="6780" spans="1:3" x14ac:dyDescent="0.2">
      <c r="A6780" s="24"/>
      <c r="B6780"/>
      <c r="C6780"/>
    </row>
    <row r="6781" spans="1:3" x14ac:dyDescent="0.2">
      <c r="A6781" s="24"/>
      <c r="B6781"/>
      <c r="C6781"/>
    </row>
    <row r="6782" spans="1:3" x14ac:dyDescent="0.2">
      <c r="A6782" s="24"/>
      <c r="B6782"/>
      <c r="C6782"/>
    </row>
    <row r="6783" spans="1:3" x14ac:dyDescent="0.2">
      <c r="A6783" s="24"/>
      <c r="B6783"/>
      <c r="C6783"/>
    </row>
    <row r="6784" spans="1:3" x14ac:dyDescent="0.2">
      <c r="A6784" s="24"/>
      <c r="B6784"/>
      <c r="C6784"/>
    </row>
    <row r="6785" spans="1:3" x14ac:dyDescent="0.2">
      <c r="A6785" s="24"/>
      <c r="B6785"/>
      <c r="C6785"/>
    </row>
    <row r="6786" spans="1:3" x14ac:dyDescent="0.2">
      <c r="A6786" s="24"/>
      <c r="B6786"/>
      <c r="C6786"/>
    </row>
    <row r="6787" spans="1:3" x14ac:dyDescent="0.2">
      <c r="A6787" s="24"/>
      <c r="B6787"/>
      <c r="C6787"/>
    </row>
    <row r="6788" spans="1:3" x14ac:dyDescent="0.2">
      <c r="A6788" s="24"/>
      <c r="B6788"/>
      <c r="C6788"/>
    </row>
    <row r="6789" spans="1:3" x14ac:dyDescent="0.2">
      <c r="A6789" s="24"/>
      <c r="B6789"/>
      <c r="C6789"/>
    </row>
    <row r="6790" spans="1:3" x14ac:dyDescent="0.2">
      <c r="A6790" s="24"/>
      <c r="B6790"/>
      <c r="C6790"/>
    </row>
    <row r="6791" spans="1:3" x14ac:dyDescent="0.2">
      <c r="A6791" s="24"/>
      <c r="B6791"/>
      <c r="C6791"/>
    </row>
    <row r="6792" spans="1:3" x14ac:dyDescent="0.2">
      <c r="A6792" s="24"/>
      <c r="B6792"/>
      <c r="C6792"/>
    </row>
    <row r="6793" spans="1:3" x14ac:dyDescent="0.2">
      <c r="A6793" s="24"/>
      <c r="B6793"/>
      <c r="C6793"/>
    </row>
    <row r="6794" spans="1:3" x14ac:dyDescent="0.2">
      <c r="A6794" s="24"/>
      <c r="B6794"/>
      <c r="C6794"/>
    </row>
    <row r="6795" spans="1:3" x14ac:dyDescent="0.2">
      <c r="A6795" s="24"/>
      <c r="B6795"/>
      <c r="C6795"/>
    </row>
    <row r="6796" spans="1:3" x14ac:dyDescent="0.2">
      <c r="A6796" s="24"/>
      <c r="B6796"/>
      <c r="C6796"/>
    </row>
    <row r="6797" spans="1:3" x14ac:dyDescent="0.2">
      <c r="A6797" s="24"/>
      <c r="B6797"/>
      <c r="C6797"/>
    </row>
    <row r="6798" spans="1:3" x14ac:dyDescent="0.2">
      <c r="A6798" s="24"/>
      <c r="B6798"/>
      <c r="C6798"/>
    </row>
    <row r="6799" spans="1:3" x14ac:dyDescent="0.2">
      <c r="A6799" s="24"/>
      <c r="B6799"/>
      <c r="C6799"/>
    </row>
    <row r="6800" spans="1:3" x14ac:dyDescent="0.2">
      <c r="A6800" s="24"/>
      <c r="B6800"/>
      <c r="C6800"/>
    </row>
    <row r="6801" spans="1:3" x14ac:dyDescent="0.2">
      <c r="A6801" s="24"/>
      <c r="B6801"/>
      <c r="C6801"/>
    </row>
    <row r="6802" spans="1:3" x14ac:dyDescent="0.2">
      <c r="A6802" s="24"/>
      <c r="B6802"/>
      <c r="C6802"/>
    </row>
    <row r="6803" spans="1:3" x14ac:dyDescent="0.2">
      <c r="A6803" s="24"/>
      <c r="B6803"/>
      <c r="C6803"/>
    </row>
    <row r="6804" spans="1:3" x14ac:dyDescent="0.2">
      <c r="A6804" s="24"/>
      <c r="B6804"/>
      <c r="C6804"/>
    </row>
    <row r="6805" spans="1:3" x14ac:dyDescent="0.2">
      <c r="A6805" s="24"/>
      <c r="B6805"/>
      <c r="C6805"/>
    </row>
    <row r="6806" spans="1:3" x14ac:dyDescent="0.2">
      <c r="A6806" s="24"/>
      <c r="B6806"/>
      <c r="C6806"/>
    </row>
    <row r="6807" spans="1:3" x14ac:dyDescent="0.2">
      <c r="A6807" s="24"/>
      <c r="B6807"/>
      <c r="C6807"/>
    </row>
    <row r="6808" spans="1:3" x14ac:dyDescent="0.2">
      <c r="A6808" s="24"/>
      <c r="B6808"/>
      <c r="C6808"/>
    </row>
    <row r="6809" spans="1:3" x14ac:dyDescent="0.2">
      <c r="A6809" s="24"/>
      <c r="B6809"/>
      <c r="C6809"/>
    </row>
    <row r="6810" spans="1:3" x14ac:dyDescent="0.2">
      <c r="A6810" s="24"/>
      <c r="B6810"/>
      <c r="C6810"/>
    </row>
    <row r="6811" spans="1:3" x14ac:dyDescent="0.2">
      <c r="A6811" s="24"/>
      <c r="B6811"/>
      <c r="C6811"/>
    </row>
    <row r="6812" spans="1:3" x14ac:dyDescent="0.2">
      <c r="A6812" s="24"/>
      <c r="B6812"/>
      <c r="C6812"/>
    </row>
    <row r="6813" spans="1:3" x14ac:dyDescent="0.2">
      <c r="A6813" s="24"/>
      <c r="B6813"/>
      <c r="C6813"/>
    </row>
    <row r="6814" spans="1:3" x14ac:dyDescent="0.2">
      <c r="A6814" s="24"/>
      <c r="B6814"/>
      <c r="C6814"/>
    </row>
    <row r="6815" spans="1:3" x14ac:dyDescent="0.2">
      <c r="A6815" s="24"/>
      <c r="B6815"/>
      <c r="C6815"/>
    </row>
    <row r="6816" spans="1:3" x14ac:dyDescent="0.2">
      <c r="A6816" s="24"/>
      <c r="B6816"/>
      <c r="C6816"/>
    </row>
    <row r="6817" spans="1:3" x14ac:dyDescent="0.2">
      <c r="A6817" s="24"/>
      <c r="B6817"/>
      <c r="C6817"/>
    </row>
    <row r="6818" spans="1:3" x14ac:dyDescent="0.2">
      <c r="A6818" s="24"/>
      <c r="B6818"/>
      <c r="C6818"/>
    </row>
    <row r="6819" spans="1:3" x14ac:dyDescent="0.2">
      <c r="A6819" s="24"/>
      <c r="B6819"/>
      <c r="C6819"/>
    </row>
    <row r="6820" spans="1:3" x14ac:dyDescent="0.2">
      <c r="A6820" s="24"/>
      <c r="B6820"/>
      <c r="C6820"/>
    </row>
    <row r="6821" spans="1:3" x14ac:dyDescent="0.2">
      <c r="A6821" s="24"/>
      <c r="B6821"/>
      <c r="C6821"/>
    </row>
    <row r="6822" spans="1:3" x14ac:dyDescent="0.2">
      <c r="A6822" s="24"/>
      <c r="B6822"/>
      <c r="C6822"/>
    </row>
    <row r="6823" spans="1:3" x14ac:dyDescent="0.2">
      <c r="A6823" s="24"/>
      <c r="B6823"/>
      <c r="C6823"/>
    </row>
    <row r="6824" spans="1:3" x14ac:dyDescent="0.2">
      <c r="A6824" s="24"/>
      <c r="B6824"/>
      <c r="C6824"/>
    </row>
    <row r="6825" spans="1:3" x14ac:dyDescent="0.2">
      <c r="A6825" s="24"/>
      <c r="B6825"/>
      <c r="C6825"/>
    </row>
    <row r="6826" spans="1:3" x14ac:dyDescent="0.2">
      <c r="A6826" s="24"/>
      <c r="B6826"/>
      <c r="C6826"/>
    </row>
    <row r="6827" spans="1:3" x14ac:dyDescent="0.2">
      <c r="A6827" s="24"/>
      <c r="B6827"/>
      <c r="C6827"/>
    </row>
    <row r="6828" spans="1:3" x14ac:dyDescent="0.2">
      <c r="A6828" s="24"/>
      <c r="B6828"/>
      <c r="C6828"/>
    </row>
    <row r="6829" spans="1:3" x14ac:dyDescent="0.2">
      <c r="A6829" s="24"/>
      <c r="B6829"/>
      <c r="C6829"/>
    </row>
    <row r="6830" spans="1:3" x14ac:dyDescent="0.2">
      <c r="A6830" s="24"/>
      <c r="B6830"/>
      <c r="C6830"/>
    </row>
    <row r="6831" spans="1:3" x14ac:dyDescent="0.2">
      <c r="A6831" s="24"/>
      <c r="B6831"/>
      <c r="C6831"/>
    </row>
    <row r="6832" spans="1:3" x14ac:dyDescent="0.2">
      <c r="A6832" s="24"/>
      <c r="B6832"/>
      <c r="C6832"/>
    </row>
    <row r="6833" spans="1:3" x14ac:dyDescent="0.2">
      <c r="A6833" s="24"/>
      <c r="B6833"/>
      <c r="C6833"/>
    </row>
    <row r="6834" spans="1:3" x14ac:dyDescent="0.2">
      <c r="A6834" s="24"/>
      <c r="B6834"/>
      <c r="C6834"/>
    </row>
    <row r="6835" spans="1:3" x14ac:dyDescent="0.2">
      <c r="A6835" s="24"/>
      <c r="B6835"/>
      <c r="C6835"/>
    </row>
    <row r="6836" spans="1:3" x14ac:dyDescent="0.2">
      <c r="A6836" s="24"/>
      <c r="B6836"/>
      <c r="C6836"/>
    </row>
    <row r="6837" spans="1:3" x14ac:dyDescent="0.2">
      <c r="A6837" s="24"/>
      <c r="B6837"/>
      <c r="C6837"/>
    </row>
    <row r="6838" spans="1:3" x14ac:dyDescent="0.2">
      <c r="A6838" s="24"/>
      <c r="B6838"/>
      <c r="C6838"/>
    </row>
    <row r="6839" spans="1:3" x14ac:dyDescent="0.2">
      <c r="A6839" s="24"/>
      <c r="B6839"/>
      <c r="C6839"/>
    </row>
    <row r="6840" spans="1:3" x14ac:dyDescent="0.2">
      <c r="A6840" s="24"/>
      <c r="B6840"/>
      <c r="C6840"/>
    </row>
    <row r="6841" spans="1:3" x14ac:dyDescent="0.2">
      <c r="A6841" s="24"/>
      <c r="B6841"/>
      <c r="C6841"/>
    </row>
    <row r="6842" spans="1:3" x14ac:dyDescent="0.2">
      <c r="A6842" s="24"/>
      <c r="B6842"/>
      <c r="C6842"/>
    </row>
    <row r="6843" spans="1:3" x14ac:dyDescent="0.2">
      <c r="A6843" s="24"/>
      <c r="B6843"/>
      <c r="C6843"/>
    </row>
    <row r="6844" spans="1:3" x14ac:dyDescent="0.2">
      <c r="A6844" s="24"/>
      <c r="B6844"/>
      <c r="C6844"/>
    </row>
    <row r="6845" spans="1:3" x14ac:dyDescent="0.2">
      <c r="A6845" s="24"/>
      <c r="B6845"/>
      <c r="C6845"/>
    </row>
    <row r="6846" spans="1:3" x14ac:dyDescent="0.2">
      <c r="A6846" s="24"/>
      <c r="B6846"/>
      <c r="C6846"/>
    </row>
    <row r="6847" spans="1:3" x14ac:dyDescent="0.2">
      <c r="A6847" s="24"/>
      <c r="B6847"/>
      <c r="C6847"/>
    </row>
    <row r="6848" spans="1:3" x14ac:dyDescent="0.2">
      <c r="A6848" s="24"/>
      <c r="B6848"/>
      <c r="C6848"/>
    </row>
    <row r="6849" spans="1:3" x14ac:dyDescent="0.2">
      <c r="A6849" s="24"/>
      <c r="B6849"/>
      <c r="C6849"/>
    </row>
    <row r="6850" spans="1:3" x14ac:dyDescent="0.2">
      <c r="A6850" s="24"/>
      <c r="B6850"/>
      <c r="C6850"/>
    </row>
    <row r="6851" spans="1:3" x14ac:dyDescent="0.2">
      <c r="A6851" s="24"/>
      <c r="B6851"/>
      <c r="C6851"/>
    </row>
    <row r="6852" spans="1:3" x14ac:dyDescent="0.2">
      <c r="A6852" s="24"/>
      <c r="B6852"/>
      <c r="C6852"/>
    </row>
    <row r="6853" spans="1:3" x14ac:dyDescent="0.2">
      <c r="A6853" s="24"/>
      <c r="B6853"/>
      <c r="C6853"/>
    </row>
    <row r="6854" spans="1:3" x14ac:dyDescent="0.2">
      <c r="A6854" s="24"/>
      <c r="B6854"/>
      <c r="C6854"/>
    </row>
    <row r="6855" spans="1:3" x14ac:dyDescent="0.2">
      <c r="A6855" s="24"/>
      <c r="B6855"/>
      <c r="C6855"/>
    </row>
    <row r="6856" spans="1:3" x14ac:dyDescent="0.2">
      <c r="A6856" s="24"/>
      <c r="B6856"/>
      <c r="C6856"/>
    </row>
    <row r="6857" spans="1:3" x14ac:dyDescent="0.2">
      <c r="A6857" s="24"/>
      <c r="B6857"/>
      <c r="C6857"/>
    </row>
    <row r="6858" spans="1:3" x14ac:dyDescent="0.2">
      <c r="A6858" s="24"/>
      <c r="B6858"/>
      <c r="C6858"/>
    </row>
    <row r="6859" spans="1:3" x14ac:dyDescent="0.2">
      <c r="A6859" s="24"/>
      <c r="B6859"/>
      <c r="C6859"/>
    </row>
    <row r="6860" spans="1:3" x14ac:dyDescent="0.2">
      <c r="A6860" s="24"/>
      <c r="B6860"/>
      <c r="C6860"/>
    </row>
    <row r="6861" spans="1:3" x14ac:dyDescent="0.2">
      <c r="A6861" s="24"/>
      <c r="B6861"/>
      <c r="C6861"/>
    </row>
    <row r="6862" spans="1:3" x14ac:dyDescent="0.2">
      <c r="A6862" s="24"/>
      <c r="B6862"/>
      <c r="C6862"/>
    </row>
    <row r="6863" spans="1:3" x14ac:dyDescent="0.2">
      <c r="A6863" s="24"/>
      <c r="B6863"/>
      <c r="C6863"/>
    </row>
    <row r="6864" spans="1:3" x14ac:dyDescent="0.2">
      <c r="A6864" s="24"/>
      <c r="B6864"/>
      <c r="C6864"/>
    </row>
    <row r="6865" spans="1:3" x14ac:dyDescent="0.2">
      <c r="A6865" s="24"/>
      <c r="B6865"/>
      <c r="C6865"/>
    </row>
    <row r="6866" spans="1:3" x14ac:dyDescent="0.2">
      <c r="A6866" s="24"/>
      <c r="B6866"/>
      <c r="C6866"/>
    </row>
    <row r="6867" spans="1:3" x14ac:dyDescent="0.2">
      <c r="A6867" s="24"/>
      <c r="B6867"/>
      <c r="C6867"/>
    </row>
    <row r="6868" spans="1:3" x14ac:dyDescent="0.2">
      <c r="A6868" s="24"/>
      <c r="B6868"/>
      <c r="C6868"/>
    </row>
    <row r="6869" spans="1:3" x14ac:dyDescent="0.2">
      <c r="A6869" s="24"/>
      <c r="B6869"/>
      <c r="C6869"/>
    </row>
    <row r="6870" spans="1:3" x14ac:dyDescent="0.2">
      <c r="A6870" s="24"/>
      <c r="B6870"/>
      <c r="C6870"/>
    </row>
    <row r="6871" spans="1:3" x14ac:dyDescent="0.2">
      <c r="A6871" s="24"/>
      <c r="B6871"/>
      <c r="C6871"/>
    </row>
    <row r="6872" spans="1:3" x14ac:dyDescent="0.2">
      <c r="A6872" s="24"/>
      <c r="B6872"/>
      <c r="C6872"/>
    </row>
    <row r="6873" spans="1:3" x14ac:dyDescent="0.2">
      <c r="A6873" s="24"/>
      <c r="B6873"/>
      <c r="C6873"/>
    </row>
    <row r="6874" spans="1:3" x14ac:dyDescent="0.2">
      <c r="A6874" s="24"/>
      <c r="B6874"/>
      <c r="C6874"/>
    </row>
    <row r="6875" spans="1:3" x14ac:dyDescent="0.2">
      <c r="A6875" s="24"/>
      <c r="B6875"/>
      <c r="C6875"/>
    </row>
    <row r="6876" spans="1:3" x14ac:dyDescent="0.2">
      <c r="A6876" s="24"/>
      <c r="B6876"/>
      <c r="C6876"/>
    </row>
    <row r="6877" spans="1:3" x14ac:dyDescent="0.2">
      <c r="A6877" s="24"/>
      <c r="B6877"/>
      <c r="C6877"/>
    </row>
    <row r="6878" spans="1:3" x14ac:dyDescent="0.2">
      <c r="A6878" s="24"/>
      <c r="B6878"/>
      <c r="C6878"/>
    </row>
    <row r="6879" spans="1:3" x14ac:dyDescent="0.2">
      <c r="A6879" s="24"/>
      <c r="B6879"/>
      <c r="C6879"/>
    </row>
    <row r="6880" spans="1:3" x14ac:dyDescent="0.2">
      <c r="A6880" s="24"/>
      <c r="B6880"/>
      <c r="C6880"/>
    </row>
    <row r="6881" spans="1:3" x14ac:dyDescent="0.2">
      <c r="A6881" s="24"/>
      <c r="B6881"/>
      <c r="C6881"/>
    </row>
    <row r="6882" spans="1:3" x14ac:dyDescent="0.2">
      <c r="A6882" s="24"/>
      <c r="B6882"/>
      <c r="C6882"/>
    </row>
    <row r="6883" spans="1:3" x14ac:dyDescent="0.2">
      <c r="A6883" s="24"/>
      <c r="B6883"/>
      <c r="C6883"/>
    </row>
    <row r="6884" spans="1:3" x14ac:dyDescent="0.2">
      <c r="A6884" s="24"/>
      <c r="B6884"/>
      <c r="C6884"/>
    </row>
    <row r="6885" spans="1:3" x14ac:dyDescent="0.2">
      <c r="A6885" s="24"/>
      <c r="B6885"/>
      <c r="C6885"/>
    </row>
    <row r="6886" spans="1:3" x14ac:dyDescent="0.2">
      <c r="A6886" s="24"/>
      <c r="B6886"/>
      <c r="C6886"/>
    </row>
    <row r="6887" spans="1:3" x14ac:dyDescent="0.2">
      <c r="A6887" s="24"/>
      <c r="B6887"/>
      <c r="C6887"/>
    </row>
    <row r="6888" spans="1:3" x14ac:dyDescent="0.2">
      <c r="A6888" s="24"/>
      <c r="B6888"/>
      <c r="C6888"/>
    </row>
    <row r="6889" spans="1:3" x14ac:dyDescent="0.2">
      <c r="A6889" s="24"/>
      <c r="B6889"/>
      <c r="C6889"/>
    </row>
    <row r="6890" spans="1:3" x14ac:dyDescent="0.2">
      <c r="A6890" s="24"/>
      <c r="B6890"/>
      <c r="C6890"/>
    </row>
    <row r="6891" spans="1:3" x14ac:dyDescent="0.2">
      <c r="A6891" s="24"/>
      <c r="B6891"/>
      <c r="C6891"/>
    </row>
    <row r="6892" spans="1:3" x14ac:dyDescent="0.2">
      <c r="A6892" s="24"/>
      <c r="B6892"/>
      <c r="C6892"/>
    </row>
    <row r="6893" spans="1:3" x14ac:dyDescent="0.2">
      <c r="A6893" s="24"/>
      <c r="B6893"/>
      <c r="C6893"/>
    </row>
    <row r="6894" spans="1:3" x14ac:dyDescent="0.2">
      <c r="A6894" s="24"/>
      <c r="B6894"/>
      <c r="C6894"/>
    </row>
    <row r="6895" spans="1:3" x14ac:dyDescent="0.2">
      <c r="A6895" s="24"/>
      <c r="B6895"/>
      <c r="C6895"/>
    </row>
    <row r="6896" spans="1:3" x14ac:dyDescent="0.2">
      <c r="A6896" s="24"/>
      <c r="B6896"/>
      <c r="C6896"/>
    </row>
    <row r="6897" spans="1:3" x14ac:dyDescent="0.2">
      <c r="A6897" s="24"/>
      <c r="B6897"/>
      <c r="C6897"/>
    </row>
    <row r="6898" spans="1:3" x14ac:dyDescent="0.2">
      <c r="A6898" s="24"/>
      <c r="B6898"/>
      <c r="C6898"/>
    </row>
    <row r="6899" spans="1:3" x14ac:dyDescent="0.2">
      <c r="A6899" s="24"/>
      <c r="B6899"/>
      <c r="C6899"/>
    </row>
    <row r="6900" spans="1:3" x14ac:dyDescent="0.2">
      <c r="A6900" s="24"/>
      <c r="B6900"/>
      <c r="C6900"/>
    </row>
    <row r="6901" spans="1:3" x14ac:dyDescent="0.2">
      <c r="A6901" s="24"/>
      <c r="B6901"/>
      <c r="C6901"/>
    </row>
    <row r="6902" spans="1:3" x14ac:dyDescent="0.2">
      <c r="A6902" s="24"/>
      <c r="B6902"/>
      <c r="C6902"/>
    </row>
    <row r="6903" spans="1:3" x14ac:dyDescent="0.2">
      <c r="A6903" s="24"/>
      <c r="B6903"/>
      <c r="C6903"/>
    </row>
    <row r="6904" spans="1:3" x14ac:dyDescent="0.2">
      <c r="A6904" s="24"/>
      <c r="B6904"/>
      <c r="C6904"/>
    </row>
    <row r="6905" spans="1:3" x14ac:dyDescent="0.2">
      <c r="A6905" s="24"/>
      <c r="B6905"/>
      <c r="C6905"/>
    </row>
    <row r="6906" spans="1:3" x14ac:dyDescent="0.2">
      <c r="A6906" s="24"/>
      <c r="B6906"/>
      <c r="C6906"/>
    </row>
    <row r="6907" spans="1:3" x14ac:dyDescent="0.2">
      <c r="A6907" s="24"/>
      <c r="B6907"/>
      <c r="C6907"/>
    </row>
    <row r="6908" spans="1:3" x14ac:dyDescent="0.2">
      <c r="A6908" s="24"/>
      <c r="B6908"/>
      <c r="C6908"/>
    </row>
    <row r="6909" spans="1:3" x14ac:dyDescent="0.2">
      <c r="A6909" s="24"/>
      <c r="B6909"/>
      <c r="C6909"/>
    </row>
    <row r="6910" spans="1:3" x14ac:dyDescent="0.2">
      <c r="A6910" s="24"/>
      <c r="B6910"/>
      <c r="C6910"/>
    </row>
    <row r="6911" spans="1:3" x14ac:dyDescent="0.2">
      <c r="A6911" s="24"/>
      <c r="B6911"/>
      <c r="C6911"/>
    </row>
    <row r="6912" spans="1:3" x14ac:dyDescent="0.2">
      <c r="A6912" s="24"/>
      <c r="B6912"/>
      <c r="C6912"/>
    </row>
    <row r="6913" spans="1:3" x14ac:dyDescent="0.2">
      <c r="A6913" s="24"/>
      <c r="B6913"/>
      <c r="C6913"/>
    </row>
    <row r="6914" spans="1:3" x14ac:dyDescent="0.2">
      <c r="A6914" s="24"/>
      <c r="B6914"/>
      <c r="C6914"/>
    </row>
    <row r="6915" spans="1:3" x14ac:dyDescent="0.2">
      <c r="A6915" s="24"/>
      <c r="B6915"/>
      <c r="C6915"/>
    </row>
    <row r="6916" spans="1:3" x14ac:dyDescent="0.2">
      <c r="A6916" s="24"/>
      <c r="B6916"/>
      <c r="C6916"/>
    </row>
    <row r="6917" spans="1:3" x14ac:dyDescent="0.2">
      <c r="A6917" s="24"/>
      <c r="B6917"/>
      <c r="C6917"/>
    </row>
    <row r="6918" spans="1:3" x14ac:dyDescent="0.2">
      <c r="A6918" s="24"/>
      <c r="B6918"/>
      <c r="C6918"/>
    </row>
    <row r="6919" spans="1:3" x14ac:dyDescent="0.2">
      <c r="A6919" s="24"/>
      <c r="B6919"/>
      <c r="C6919"/>
    </row>
    <row r="6920" spans="1:3" x14ac:dyDescent="0.2">
      <c r="A6920" s="24"/>
      <c r="B6920"/>
      <c r="C6920"/>
    </row>
    <row r="6921" spans="1:3" x14ac:dyDescent="0.2">
      <c r="A6921" s="24"/>
      <c r="B6921"/>
      <c r="C6921"/>
    </row>
    <row r="6922" spans="1:3" x14ac:dyDescent="0.2">
      <c r="A6922" s="24"/>
      <c r="B6922"/>
      <c r="C6922"/>
    </row>
    <row r="6923" spans="1:3" x14ac:dyDescent="0.2">
      <c r="A6923" s="24"/>
      <c r="B6923"/>
      <c r="C6923"/>
    </row>
    <row r="6924" spans="1:3" x14ac:dyDescent="0.2">
      <c r="A6924" s="24"/>
      <c r="B6924"/>
      <c r="C6924"/>
    </row>
    <row r="6925" spans="1:3" x14ac:dyDescent="0.2">
      <c r="A6925" s="24"/>
      <c r="B6925"/>
      <c r="C6925"/>
    </row>
    <row r="6926" spans="1:3" x14ac:dyDescent="0.2">
      <c r="A6926" s="24"/>
      <c r="B6926"/>
      <c r="C6926"/>
    </row>
    <row r="6927" spans="1:3" x14ac:dyDescent="0.2">
      <c r="A6927" s="24"/>
      <c r="B6927"/>
      <c r="C6927"/>
    </row>
    <row r="6928" spans="1:3" x14ac:dyDescent="0.2">
      <c r="A6928" s="24"/>
      <c r="B6928"/>
      <c r="C6928"/>
    </row>
    <row r="6929" spans="1:3" x14ac:dyDescent="0.2">
      <c r="A6929" s="24"/>
      <c r="B6929"/>
      <c r="C6929"/>
    </row>
    <row r="6930" spans="1:3" x14ac:dyDescent="0.2">
      <c r="A6930" s="24"/>
      <c r="B6930"/>
      <c r="C6930"/>
    </row>
    <row r="6931" spans="1:3" x14ac:dyDescent="0.2">
      <c r="A6931" s="24"/>
      <c r="B6931"/>
      <c r="C6931"/>
    </row>
    <row r="6932" spans="1:3" x14ac:dyDescent="0.2">
      <c r="A6932" s="24"/>
      <c r="B6932"/>
      <c r="C6932"/>
    </row>
    <row r="6933" spans="1:3" x14ac:dyDescent="0.2">
      <c r="A6933" s="24"/>
      <c r="B6933"/>
      <c r="C6933"/>
    </row>
    <row r="6934" spans="1:3" x14ac:dyDescent="0.2">
      <c r="A6934" s="24"/>
      <c r="B6934"/>
      <c r="C6934"/>
    </row>
    <row r="6935" spans="1:3" x14ac:dyDescent="0.2">
      <c r="A6935" s="24"/>
      <c r="B6935"/>
      <c r="C6935"/>
    </row>
    <row r="6936" spans="1:3" x14ac:dyDescent="0.2">
      <c r="A6936" s="24"/>
      <c r="B6936"/>
      <c r="C6936"/>
    </row>
    <row r="6937" spans="1:3" x14ac:dyDescent="0.2">
      <c r="A6937" s="24"/>
      <c r="B6937"/>
      <c r="C6937"/>
    </row>
    <row r="6938" spans="1:3" x14ac:dyDescent="0.2">
      <c r="A6938" s="24"/>
      <c r="B6938"/>
      <c r="C6938"/>
    </row>
    <row r="6939" spans="1:3" x14ac:dyDescent="0.2">
      <c r="A6939" s="24"/>
      <c r="B6939"/>
      <c r="C6939"/>
    </row>
    <row r="6940" spans="1:3" x14ac:dyDescent="0.2">
      <c r="A6940" s="24"/>
      <c r="B6940"/>
      <c r="C6940"/>
    </row>
    <row r="6941" spans="1:3" x14ac:dyDescent="0.2">
      <c r="A6941" s="24"/>
      <c r="B6941"/>
      <c r="C6941"/>
    </row>
    <row r="6942" spans="1:3" x14ac:dyDescent="0.2">
      <c r="A6942" s="24"/>
      <c r="B6942"/>
      <c r="C6942"/>
    </row>
    <row r="6943" spans="1:3" x14ac:dyDescent="0.2">
      <c r="A6943" s="24"/>
      <c r="B6943"/>
      <c r="C6943"/>
    </row>
    <row r="6944" spans="1:3" x14ac:dyDescent="0.2">
      <c r="A6944" s="24"/>
      <c r="B6944"/>
      <c r="C6944"/>
    </row>
    <row r="6945" spans="1:3" x14ac:dyDescent="0.2">
      <c r="A6945" s="24"/>
      <c r="B6945"/>
      <c r="C6945"/>
    </row>
    <row r="6946" spans="1:3" x14ac:dyDescent="0.2">
      <c r="A6946" s="24"/>
      <c r="B6946"/>
      <c r="C6946"/>
    </row>
    <row r="6947" spans="1:3" x14ac:dyDescent="0.2">
      <c r="A6947" s="24"/>
      <c r="B6947"/>
      <c r="C6947"/>
    </row>
    <row r="6948" spans="1:3" x14ac:dyDescent="0.2">
      <c r="A6948" s="24"/>
      <c r="B6948"/>
      <c r="C6948"/>
    </row>
    <row r="6949" spans="1:3" x14ac:dyDescent="0.2">
      <c r="A6949" s="24"/>
      <c r="B6949"/>
      <c r="C6949"/>
    </row>
    <row r="6950" spans="1:3" x14ac:dyDescent="0.2">
      <c r="A6950" s="24"/>
      <c r="B6950"/>
      <c r="C6950"/>
    </row>
    <row r="6951" spans="1:3" x14ac:dyDescent="0.2">
      <c r="A6951" s="24"/>
      <c r="B6951"/>
      <c r="C6951"/>
    </row>
    <row r="6952" spans="1:3" x14ac:dyDescent="0.2">
      <c r="A6952" s="24"/>
      <c r="B6952"/>
      <c r="C6952"/>
    </row>
    <row r="6953" spans="1:3" x14ac:dyDescent="0.2">
      <c r="A6953" s="24"/>
      <c r="B6953"/>
      <c r="C6953"/>
    </row>
    <row r="6954" spans="1:3" x14ac:dyDescent="0.2">
      <c r="A6954" s="24"/>
      <c r="B6954"/>
      <c r="C6954"/>
    </row>
    <row r="6955" spans="1:3" x14ac:dyDescent="0.2">
      <c r="A6955" s="24"/>
      <c r="B6955"/>
      <c r="C6955"/>
    </row>
    <row r="6956" spans="1:3" x14ac:dyDescent="0.2">
      <c r="A6956" s="24"/>
      <c r="B6956"/>
      <c r="C6956"/>
    </row>
    <row r="6957" spans="1:3" x14ac:dyDescent="0.2">
      <c r="A6957" s="24"/>
      <c r="B6957"/>
      <c r="C6957"/>
    </row>
    <row r="6958" spans="1:3" x14ac:dyDescent="0.2">
      <c r="A6958" s="24"/>
      <c r="B6958"/>
      <c r="C6958"/>
    </row>
    <row r="6959" spans="1:3" x14ac:dyDescent="0.2">
      <c r="A6959" s="24"/>
      <c r="B6959"/>
      <c r="C6959"/>
    </row>
    <row r="6960" spans="1:3" x14ac:dyDescent="0.2">
      <c r="A6960" s="24"/>
      <c r="B6960"/>
      <c r="C6960"/>
    </row>
    <row r="6961" spans="1:3" x14ac:dyDescent="0.2">
      <c r="A6961" s="24"/>
      <c r="B6961"/>
      <c r="C6961"/>
    </row>
    <row r="6962" spans="1:3" x14ac:dyDescent="0.2">
      <c r="A6962" s="24"/>
      <c r="B6962"/>
      <c r="C6962"/>
    </row>
    <row r="6963" spans="1:3" x14ac:dyDescent="0.2">
      <c r="A6963" s="24"/>
      <c r="B6963"/>
      <c r="C6963"/>
    </row>
    <row r="6964" spans="1:3" x14ac:dyDescent="0.2">
      <c r="A6964" s="24"/>
      <c r="B6964"/>
      <c r="C6964"/>
    </row>
    <row r="6965" spans="1:3" x14ac:dyDescent="0.2">
      <c r="A6965" s="24"/>
      <c r="B6965"/>
      <c r="C6965"/>
    </row>
    <row r="6966" spans="1:3" x14ac:dyDescent="0.2">
      <c r="A6966" s="24"/>
      <c r="B6966"/>
      <c r="C6966"/>
    </row>
    <row r="6967" spans="1:3" x14ac:dyDescent="0.2">
      <c r="A6967" s="24"/>
      <c r="B6967"/>
      <c r="C6967"/>
    </row>
    <row r="6968" spans="1:3" x14ac:dyDescent="0.2">
      <c r="A6968" s="24"/>
      <c r="B6968"/>
      <c r="C6968"/>
    </row>
    <row r="6969" spans="1:3" x14ac:dyDescent="0.2">
      <c r="A6969" s="24"/>
      <c r="B6969"/>
      <c r="C6969"/>
    </row>
    <row r="6970" spans="1:3" x14ac:dyDescent="0.2">
      <c r="A6970" s="24"/>
      <c r="B6970"/>
      <c r="C6970"/>
    </row>
    <row r="6971" spans="1:3" x14ac:dyDescent="0.2">
      <c r="A6971" s="24"/>
      <c r="B6971"/>
      <c r="C6971"/>
    </row>
    <row r="6972" spans="1:3" x14ac:dyDescent="0.2">
      <c r="A6972" s="24"/>
      <c r="B6972"/>
      <c r="C6972"/>
    </row>
    <row r="6973" spans="1:3" x14ac:dyDescent="0.2">
      <c r="A6973" s="24"/>
      <c r="B6973"/>
      <c r="C6973"/>
    </row>
    <row r="6974" spans="1:3" x14ac:dyDescent="0.2">
      <c r="A6974" s="24"/>
      <c r="B6974"/>
      <c r="C6974"/>
    </row>
    <row r="6975" spans="1:3" x14ac:dyDescent="0.2">
      <c r="A6975" s="24"/>
      <c r="B6975"/>
      <c r="C6975"/>
    </row>
    <row r="6976" spans="1:3" x14ac:dyDescent="0.2">
      <c r="A6976" s="24"/>
      <c r="B6976"/>
      <c r="C6976"/>
    </row>
    <row r="6977" spans="1:3" x14ac:dyDescent="0.2">
      <c r="A6977" s="24"/>
      <c r="B6977"/>
      <c r="C6977"/>
    </row>
    <row r="6978" spans="1:3" x14ac:dyDescent="0.2">
      <c r="A6978" s="24"/>
      <c r="B6978"/>
      <c r="C6978"/>
    </row>
    <row r="6979" spans="1:3" x14ac:dyDescent="0.2">
      <c r="A6979" s="24"/>
      <c r="B6979"/>
      <c r="C6979"/>
    </row>
    <row r="6980" spans="1:3" x14ac:dyDescent="0.2">
      <c r="A6980" s="24"/>
      <c r="B6980"/>
      <c r="C6980"/>
    </row>
    <row r="6981" spans="1:3" x14ac:dyDescent="0.2">
      <c r="A6981" s="24"/>
      <c r="B6981"/>
      <c r="C6981"/>
    </row>
    <row r="6982" spans="1:3" x14ac:dyDescent="0.2">
      <c r="A6982" s="24"/>
      <c r="B6982"/>
      <c r="C6982"/>
    </row>
    <row r="6983" spans="1:3" x14ac:dyDescent="0.2">
      <c r="A6983" s="24"/>
      <c r="B6983"/>
      <c r="C6983"/>
    </row>
    <row r="6984" spans="1:3" x14ac:dyDescent="0.2">
      <c r="A6984" s="24"/>
      <c r="B6984"/>
      <c r="C6984"/>
    </row>
    <row r="6985" spans="1:3" x14ac:dyDescent="0.2">
      <c r="A6985" s="24"/>
      <c r="B6985"/>
      <c r="C6985"/>
    </row>
    <row r="6986" spans="1:3" x14ac:dyDescent="0.2">
      <c r="A6986" s="24"/>
      <c r="B6986"/>
      <c r="C6986"/>
    </row>
    <row r="6987" spans="1:3" x14ac:dyDescent="0.2">
      <c r="A6987" s="24"/>
      <c r="B6987"/>
      <c r="C6987"/>
    </row>
    <row r="6988" spans="1:3" x14ac:dyDescent="0.2">
      <c r="A6988" s="24"/>
      <c r="B6988"/>
      <c r="C6988"/>
    </row>
    <row r="6989" spans="1:3" x14ac:dyDescent="0.2">
      <c r="A6989" s="24"/>
      <c r="B6989"/>
      <c r="C6989"/>
    </row>
    <row r="6990" spans="1:3" x14ac:dyDescent="0.2">
      <c r="A6990" s="24"/>
      <c r="B6990"/>
      <c r="C6990"/>
    </row>
    <row r="6991" spans="1:3" x14ac:dyDescent="0.2">
      <c r="A6991" s="24"/>
      <c r="B6991"/>
      <c r="C6991"/>
    </row>
    <row r="6992" spans="1:3" x14ac:dyDescent="0.2">
      <c r="A6992" s="24"/>
      <c r="B6992"/>
      <c r="C6992"/>
    </row>
    <row r="6993" spans="1:3" x14ac:dyDescent="0.2">
      <c r="A6993" s="24"/>
      <c r="B6993"/>
      <c r="C6993"/>
    </row>
    <row r="6994" spans="1:3" x14ac:dyDescent="0.2">
      <c r="A6994" s="24"/>
      <c r="B6994"/>
      <c r="C6994"/>
    </row>
    <row r="6995" spans="1:3" x14ac:dyDescent="0.2">
      <c r="A6995" s="24"/>
      <c r="B6995"/>
      <c r="C6995"/>
    </row>
    <row r="6996" spans="1:3" x14ac:dyDescent="0.2">
      <c r="A6996" s="24"/>
      <c r="B6996"/>
      <c r="C6996"/>
    </row>
    <row r="6997" spans="1:3" x14ac:dyDescent="0.2">
      <c r="A6997" s="24"/>
      <c r="B6997"/>
      <c r="C6997"/>
    </row>
    <row r="6998" spans="1:3" x14ac:dyDescent="0.2">
      <c r="A6998" s="24"/>
      <c r="B6998"/>
      <c r="C6998"/>
    </row>
    <row r="6999" spans="1:3" x14ac:dyDescent="0.2">
      <c r="A6999" s="24"/>
      <c r="B6999"/>
      <c r="C6999"/>
    </row>
    <row r="7000" spans="1:3" x14ac:dyDescent="0.2">
      <c r="A7000" s="24"/>
      <c r="B7000"/>
      <c r="C7000"/>
    </row>
    <row r="7001" spans="1:3" x14ac:dyDescent="0.2">
      <c r="A7001" s="24"/>
      <c r="B7001"/>
      <c r="C7001"/>
    </row>
    <row r="7002" spans="1:3" x14ac:dyDescent="0.2">
      <c r="A7002" s="24"/>
      <c r="B7002"/>
      <c r="C7002"/>
    </row>
    <row r="7003" spans="1:3" x14ac:dyDescent="0.2">
      <c r="A7003" s="24"/>
      <c r="B7003"/>
      <c r="C7003"/>
    </row>
    <row r="7004" spans="1:3" x14ac:dyDescent="0.2">
      <c r="A7004" s="24"/>
      <c r="B7004"/>
      <c r="C7004"/>
    </row>
    <row r="7005" spans="1:3" x14ac:dyDescent="0.2">
      <c r="A7005" s="24"/>
      <c r="B7005"/>
      <c r="C7005"/>
    </row>
    <row r="7006" spans="1:3" x14ac:dyDescent="0.2">
      <c r="A7006" s="24"/>
      <c r="B7006"/>
      <c r="C7006"/>
    </row>
    <row r="7007" spans="1:3" x14ac:dyDescent="0.2">
      <c r="A7007" s="24"/>
      <c r="B7007"/>
      <c r="C7007"/>
    </row>
    <row r="7008" spans="1:3" x14ac:dyDescent="0.2">
      <c r="A7008" s="24"/>
      <c r="B7008"/>
      <c r="C7008"/>
    </row>
    <row r="7009" spans="1:3" x14ac:dyDescent="0.2">
      <c r="A7009" s="24"/>
      <c r="B7009"/>
      <c r="C7009"/>
    </row>
    <row r="7010" spans="1:3" x14ac:dyDescent="0.2">
      <c r="A7010" s="24"/>
      <c r="B7010"/>
      <c r="C7010"/>
    </row>
    <row r="7011" spans="1:3" x14ac:dyDescent="0.2">
      <c r="A7011" s="24"/>
      <c r="B7011"/>
      <c r="C7011"/>
    </row>
    <row r="7012" spans="1:3" x14ac:dyDescent="0.2">
      <c r="A7012" s="24"/>
      <c r="B7012"/>
      <c r="C7012"/>
    </row>
    <row r="7013" spans="1:3" x14ac:dyDescent="0.2">
      <c r="A7013" s="24"/>
      <c r="B7013"/>
      <c r="C7013"/>
    </row>
    <row r="7014" spans="1:3" x14ac:dyDescent="0.2">
      <c r="A7014" s="24"/>
      <c r="B7014"/>
      <c r="C7014"/>
    </row>
    <row r="7015" spans="1:3" x14ac:dyDescent="0.2">
      <c r="A7015" s="24"/>
      <c r="B7015"/>
      <c r="C7015"/>
    </row>
    <row r="7016" spans="1:3" x14ac:dyDescent="0.2">
      <c r="A7016" s="24"/>
      <c r="B7016"/>
      <c r="C7016"/>
    </row>
    <row r="7017" spans="1:3" x14ac:dyDescent="0.2">
      <c r="A7017" s="24"/>
      <c r="B7017"/>
      <c r="C7017"/>
    </row>
    <row r="7018" spans="1:3" x14ac:dyDescent="0.2">
      <c r="A7018" s="24"/>
      <c r="B7018"/>
      <c r="C7018"/>
    </row>
    <row r="7019" spans="1:3" x14ac:dyDescent="0.2">
      <c r="A7019" s="24"/>
      <c r="B7019"/>
      <c r="C7019"/>
    </row>
    <row r="7020" spans="1:3" x14ac:dyDescent="0.2">
      <c r="A7020" s="24"/>
      <c r="B7020"/>
      <c r="C7020"/>
    </row>
    <row r="7021" spans="1:3" x14ac:dyDescent="0.2">
      <c r="A7021" s="24"/>
      <c r="B7021"/>
      <c r="C7021"/>
    </row>
    <row r="7022" spans="1:3" x14ac:dyDescent="0.2">
      <c r="A7022" s="24"/>
      <c r="B7022"/>
      <c r="C7022"/>
    </row>
    <row r="7023" spans="1:3" x14ac:dyDescent="0.2">
      <c r="A7023" s="24"/>
      <c r="B7023"/>
      <c r="C7023"/>
    </row>
    <row r="7024" spans="1:3" x14ac:dyDescent="0.2">
      <c r="A7024" s="24"/>
      <c r="B7024"/>
      <c r="C7024"/>
    </row>
    <row r="7025" spans="1:3" x14ac:dyDescent="0.2">
      <c r="A7025" s="24"/>
      <c r="B7025"/>
      <c r="C7025"/>
    </row>
    <row r="7026" spans="1:3" x14ac:dyDescent="0.2">
      <c r="A7026" s="24"/>
      <c r="B7026"/>
      <c r="C7026"/>
    </row>
    <row r="7027" spans="1:3" x14ac:dyDescent="0.2">
      <c r="A7027" s="24"/>
      <c r="B7027"/>
      <c r="C7027"/>
    </row>
    <row r="7028" spans="1:3" x14ac:dyDescent="0.2">
      <c r="A7028" s="24"/>
      <c r="B7028"/>
      <c r="C7028"/>
    </row>
    <row r="7029" spans="1:3" x14ac:dyDescent="0.2">
      <c r="A7029" s="24"/>
      <c r="B7029"/>
      <c r="C7029"/>
    </row>
    <row r="7030" spans="1:3" x14ac:dyDescent="0.2">
      <c r="A7030" s="24"/>
      <c r="B7030"/>
      <c r="C7030"/>
    </row>
    <row r="7031" spans="1:3" x14ac:dyDescent="0.2">
      <c r="A7031" s="24"/>
      <c r="B7031"/>
      <c r="C7031"/>
    </row>
    <row r="7032" spans="1:3" x14ac:dyDescent="0.2">
      <c r="A7032" s="24"/>
      <c r="B7032"/>
      <c r="C7032"/>
    </row>
    <row r="7033" spans="1:3" x14ac:dyDescent="0.2">
      <c r="A7033" s="24"/>
      <c r="B7033"/>
      <c r="C7033"/>
    </row>
    <row r="7034" spans="1:3" x14ac:dyDescent="0.2">
      <c r="A7034" s="24"/>
      <c r="B7034"/>
      <c r="C7034"/>
    </row>
    <row r="7035" spans="1:3" x14ac:dyDescent="0.2">
      <c r="A7035" s="24"/>
      <c r="B7035"/>
      <c r="C7035"/>
    </row>
    <row r="7036" spans="1:3" x14ac:dyDescent="0.2">
      <c r="A7036" s="24"/>
      <c r="B7036"/>
      <c r="C7036"/>
    </row>
    <row r="7037" spans="1:3" x14ac:dyDescent="0.2">
      <c r="A7037" s="24"/>
      <c r="B7037"/>
      <c r="C7037"/>
    </row>
    <row r="7038" spans="1:3" x14ac:dyDescent="0.2">
      <c r="A7038" s="24"/>
      <c r="B7038"/>
      <c r="C7038"/>
    </row>
    <row r="7039" spans="1:3" x14ac:dyDescent="0.2">
      <c r="A7039" s="24"/>
      <c r="B7039"/>
      <c r="C7039"/>
    </row>
    <row r="7040" spans="1:3" x14ac:dyDescent="0.2">
      <c r="A7040" s="24"/>
      <c r="B7040"/>
      <c r="C7040"/>
    </row>
    <row r="7041" spans="1:3" x14ac:dyDescent="0.2">
      <c r="A7041" s="24"/>
      <c r="B7041"/>
      <c r="C7041"/>
    </row>
    <row r="7042" spans="1:3" x14ac:dyDescent="0.2">
      <c r="A7042" s="24"/>
      <c r="B7042"/>
      <c r="C7042"/>
    </row>
    <row r="7043" spans="1:3" x14ac:dyDescent="0.2">
      <c r="A7043" s="24"/>
      <c r="B7043"/>
      <c r="C7043"/>
    </row>
    <row r="7044" spans="1:3" x14ac:dyDescent="0.2">
      <c r="A7044" s="24"/>
      <c r="B7044"/>
      <c r="C7044"/>
    </row>
    <row r="7045" spans="1:3" x14ac:dyDescent="0.2">
      <c r="A7045" s="24"/>
      <c r="B7045"/>
      <c r="C7045"/>
    </row>
    <row r="7046" spans="1:3" x14ac:dyDescent="0.2">
      <c r="A7046" s="24"/>
      <c r="B7046"/>
      <c r="C7046"/>
    </row>
    <row r="7047" spans="1:3" x14ac:dyDescent="0.2">
      <c r="A7047" s="24"/>
      <c r="B7047"/>
      <c r="C7047"/>
    </row>
    <row r="7048" spans="1:3" x14ac:dyDescent="0.2">
      <c r="A7048" s="24"/>
      <c r="B7048"/>
      <c r="C7048"/>
    </row>
    <row r="7049" spans="1:3" x14ac:dyDescent="0.2">
      <c r="A7049" s="24"/>
      <c r="B7049"/>
      <c r="C7049"/>
    </row>
    <row r="7050" spans="1:3" x14ac:dyDescent="0.2">
      <c r="A7050" s="24"/>
      <c r="B7050"/>
      <c r="C7050"/>
    </row>
    <row r="7051" spans="1:3" x14ac:dyDescent="0.2">
      <c r="A7051" s="24"/>
      <c r="B7051"/>
      <c r="C7051"/>
    </row>
    <row r="7052" spans="1:3" x14ac:dyDescent="0.2">
      <c r="A7052" s="24"/>
      <c r="B7052"/>
      <c r="C7052"/>
    </row>
    <row r="7053" spans="1:3" x14ac:dyDescent="0.2">
      <c r="A7053" s="24"/>
      <c r="B7053"/>
      <c r="C7053"/>
    </row>
    <row r="7054" spans="1:3" x14ac:dyDescent="0.2">
      <c r="A7054" s="24"/>
      <c r="B7054"/>
      <c r="C7054"/>
    </row>
    <row r="7055" spans="1:3" x14ac:dyDescent="0.2">
      <c r="A7055" s="24"/>
      <c r="B7055"/>
      <c r="C7055"/>
    </row>
    <row r="7056" spans="1:3" x14ac:dyDescent="0.2">
      <c r="A7056" s="24"/>
      <c r="B7056"/>
      <c r="C7056"/>
    </row>
    <row r="7057" spans="1:3" x14ac:dyDescent="0.2">
      <c r="A7057" s="24"/>
      <c r="B7057"/>
      <c r="C7057"/>
    </row>
    <row r="7058" spans="1:3" x14ac:dyDescent="0.2">
      <c r="A7058" s="24"/>
      <c r="B7058"/>
      <c r="C7058"/>
    </row>
    <row r="7059" spans="1:3" x14ac:dyDescent="0.2">
      <c r="A7059" s="24"/>
      <c r="B7059"/>
      <c r="C7059"/>
    </row>
    <row r="7060" spans="1:3" x14ac:dyDescent="0.2">
      <c r="A7060" s="24"/>
      <c r="B7060"/>
      <c r="C7060"/>
    </row>
    <row r="7061" spans="1:3" x14ac:dyDescent="0.2">
      <c r="A7061" s="24"/>
      <c r="B7061"/>
      <c r="C7061"/>
    </row>
    <row r="7062" spans="1:3" x14ac:dyDescent="0.2">
      <c r="A7062" s="24"/>
      <c r="B7062"/>
      <c r="C7062"/>
    </row>
    <row r="7063" spans="1:3" x14ac:dyDescent="0.2">
      <c r="A7063" s="24"/>
      <c r="B7063"/>
      <c r="C7063"/>
    </row>
    <row r="7064" spans="1:3" x14ac:dyDescent="0.2">
      <c r="A7064" s="24"/>
      <c r="B7064"/>
      <c r="C7064"/>
    </row>
    <row r="7065" spans="1:3" x14ac:dyDescent="0.2">
      <c r="A7065" s="24"/>
      <c r="B7065"/>
      <c r="C7065"/>
    </row>
    <row r="7066" spans="1:3" x14ac:dyDescent="0.2">
      <c r="A7066" s="24"/>
      <c r="B7066"/>
      <c r="C7066"/>
    </row>
    <row r="7067" spans="1:3" x14ac:dyDescent="0.2">
      <c r="A7067" s="24"/>
      <c r="B7067"/>
      <c r="C7067"/>
    </row>
    <row r="7068" spans="1:3" x14ac:dyDescent="0.2">
      <c r="A7068" s="24"/>
      <c r="B7068"/>
      <c r="C7068"/>
    </row>
    <row r="7069" spans="1:3" x14ac:dyDescent="0.2">
      <c r="A7069" s="24"/>
      <c r="B7069"/>
      <c r="C7069"/>
    </row>
    <row r="7070" spans="1:3" x14ac:dyDescent="0.2">
      <c r="A7070" s="24"/>
      <c r="B7070"/>
      <c r="C7070"/>
    </row>
    <row r="7071" spans="1:3" x14ac:dyDescent="0.2">
      <c r="A7071" s="24"/>
      <c r="B7071"/>
      <c r="C7071"/>
    </row>
    <row r="7072" spans="1:3" x14ac:dyDescent="0.2">
      <c r="A7072" s="24"/>
      <c r="B7072"/>
      <c r="C7072"/>
    </row>
    <row r="7073" spans="1:3" x14ac:dyDescent="0.2">
      <c r="A7073" s="24"/>
      <c r="B7073"/>
      <c r="C7073"/>
    </row>
    <row r="7074" spans="1:3" x14ac:dyDescent="0.2">
      <c r="A7074" s="24"/>
      <c r="B7074"/>
      <c r="C7074"/>
    </row>
    <row r="7075" spans="1:3" x14ac:dyDescent="0.2">
      <c r="A7075" s="24"/>
      <c r="B7075"/>
      <c r="C7075"/>
    </row>
    <row r="7076" spans="1:3" x14ac:dyDescent="0.2">
      <c r="A7076" s="24"/>
      <c r="B7076"/>
      <c r="C7076"/>
    </row>
    <row r="7077" spans="1:3" x14ac:dyDescent="0.2">
      <c r="A7077" s="24"/>
      <c r="B7077"/>
      <c r="C7077"/>
    </row>
    <row r="7078" spans="1:3" x14ac:dyDescent="0.2">
      <c r="A7078" s="24"/>
      <c r="B7078"/>
      <c r="C7078"/>
    </row>
    <row r="7079" spans="1:3" x14ac:dyDescent="0.2">
      <c r="A7079" s="24"/>
      <c r="B7079"/>
      <c r="C7079"/>
    </row>
    <row r="7080" spans="1:3" x14ac:dyDescent="0.2">
      <c r="A7080" s="24"/>
      <c r="B7080"/>
      <c r="C7080"/>
    </row>
    <row r="7081" spans="1:3" x14ac:dyDescent="0.2">
      <c r="A7081" s="24"/>
      <c r="B7081"/>
      <c r="C7081"/>
    </row>
    <row r="7082" spans="1:3" x14ac:dyDescent="0.2">
      <c r="A7082" s="24"/>
      <c r="B7082"/>
      <c r="C7082"/>
    </row>
    <row r="7083" spans="1:3" x14ac:dyDescent="0.2">
      <c r="A7083" s="24"/>
      <c r="B7083"/>
      <c r="C7083"/>
    </row>
    <row r="7084" spans="1:3" x14ac:dyDescent="0.2">
      <c r="A7084" s="24"/>
      <c r="B7084"/>
      <c r="C7084"/>
    </row>
    <row r="7085" spans="1:3" x14ac:dyDescent="0.2">
      <c r="A7085" s="24"/>
      <c r="B7085"/>
      <c r="C7085"/>
    </row>
    <row r="7086" spans="1:3" x14ac:dyDescent="0.2">
      <c r="A7086" s="24"/>
      <c r="B7086"/>
      <c r="C7086"/>
    </row>
    <row r="7087" spans="1:3" x14ac:dyDescent="0.2">
      <c r="A7087" s="24"/>
      <c r="B7087"/>
      <c r="C7087"/>
    </row>
    <row r="7088" spans="1:3" x14ac:dyDescent="0.2">
      <c r="A7088" s="24"/>
      <c r="B7088"/>
      <c r="C7088"/>
    </row>
    <row r="7089" spans="1:3" x14ac:dyDescent="0.2">
      <c r="A7089" s="24"/>
      <c r="B7089"/>
      <c r="C7089"/>
    </row>
    <row r="7090" spans="1:3" x14ac:dyDescent="0.2">
      <c r="A7090" s="24"/>
      <c r="B7090"/>
      <c r="C7090"/>
    </row>
    <row r="7091" spans="1:3" x14ac:dyDescent="0.2">
      <c r="A7091" s="24"/>
      <c r="B7091"/>
      <c r="C7091"/>
    </row>
    <row r="7092" spans="1:3" x14ac:dyDescent="0.2">
      <c r="A7092" s="24"/>
      <c r="B7092"/>
      <c r="C7092"/>
    </row>
    <row r="7093" spans="1:3" x14ac:dyDescent="0.2">
      <c r="A7093" s="24"/>
      <c r="B7093"/>
      <c r="C7093"/>
    </row>
    <row r="7094" spans="1:3" x14ac:dyDescent="0.2">
      <c r="A7094" s="24"/>
      <c r="B7094"/>
      <c r="C7094"/>
    </row>
    <row r="7095" spans="1:3" x14ac:dyDescent="0.2">
      <c r="A7095" s="24"/>
      <c r="B7095"/>
      <c r="C7095"/>
    </row>
    <row r="7096" spans="1:3" x14ac:dyDescent="0.2">
      <c r="A7096" s="24"/>
      <c r="B7096"/>
      <c r="C7096"/>
    </row>
    <row r="7097" spans="1:3" x14ac:dyDescent="0.2">
      <c r="A7097" s="24"/>
      <c r="B7097"/>
      <c r="C7097"/>
    </row>
    <row r="7098" spans="1:3" x14ac:dyDescent="0.2">
      <c r="A7098" s="24"/>
      <c r="B7098"/>
      <c r="C7098"/>
    </row>
    <row r="7099" spans="1:3" x14ac:dyDescent="0.2">
      <c r="A7099" s="24"/>
      <c r="B7099"/>
      <c r="C7099"/>
    </row>
    <row r="7100" spans="1:3" x14ac:dyDescent="0.2">
      <c r="A7100" s="24"/>
      <c r="B7100"/>
      <c r="C7100"/>
    </row>
    <row r="7101" spans="1:3" x14ac:dyDescent="0.2">
      <c r="A7101" s="24"/>
      <c r="B7101"/>
      <c r="C7101"/>
    </row>
    <row r="7102" spans="1:3" x14ac:dyDescent="0.2">
      <c r="A7102" s="24"/>
      <c r="B7102"/>
      <c r="C7102"/>
    </row>
    <row r="7103" spans="1:3" x14ac:dyDescent="0.2">
      <c r="A7103" s="24"/>
      <c r="B7103"/>
      <c r="C7103"/>
    </row>
    <row r="7104" spans="1:3" x14ac:dyDescent="0.2">
      <c r="A7104" s="24"/>
      <c r="B7104"/>
      <c r="C7104"/>
    </row>
    <row r="7105" spans="1:3" x14ac:dyDescent="0.2">
      <c r="A7105" s="24"/>
      <c r="B7105"/>
      <c r="C7105"/>
    </row>
    <row r="7106" spans="1:3" x14ac:dyDescent="0.2">
      <c r="A7106" s="24"/>
      <c r="B7106"/>
      <c r="C7106"/>
    </row>
    <row r="7107" spans="1:3" x14ac:dyDescent="0.2">
      <c r="A7107" s="24"/>
      <c r="B7107"/>
      <c r="C7107"/>
    </row>
    <row r="7108" spans="1:3" x14ac:dyDescent="0.2">
      <c r="A7108" s="24"/>
      <c r="B7108"/>
      <c r="C7108"/>
    </row>
    <row r="7109" spans="1:3" x14ac:dyDescent="0.2">
      <c r="A7109" s="24"/>
      <c r="B7109"/>
      <c r="C7109"/>
    </row>
    <row r="7110" spans="1:3" x14ac:dyDescent="0.2">
      <c r="A7110" s="24"/>
      <c r="B7110"/>
      <c r="C7110"/>
    </row>
    <row r="7111" spans="1:3" x14ac:dyDescent="0.2">
      <c r="A7111" s="24"/>
      <c r="B7111"/>
      <c r="C7111"/>
    </row>
    <row r="7112" spans="1:3" x14ac:dyDescent="0.2">
      <c r="A7112" s="24"/>
      <c r="B7112"/>
      <c r="C7112"/>
    </row>
    <row r="7113" spans="1:3" x14ac:dyDescent="0.2">
      <c r="A7113" s="24"/>
      <c r="B7113"/>
      <c r="C7113"/>
    </row>
    <row r="7114" spans="1:3" x14ac:dyDescent="0.2">
      <c r="A7114" s="24"/>
      <c r="B7114"/>
      <c r="C7114"/>
    </row>
    <row r="7115" spans="1:3" x14ac:dyDescent="0.2">
      <c r="A7115" s="24"/>
      <c r="B7115"/>
      <c r="C7115"/>
    </row>
    <row r="7116" spans="1:3" x14ac:dyDescent="0.2">
      <c r="A7116" s="24"/>
      <c r="B7116"/>
      <c r="C7116"/>
    </row>
    <row r="7117" spans="1:3" x14ac:dyDescent="0.2">
      <c r="A7117" s="24"/>
      <c r="B7117"/>
      <c r="C7117"/>
    </row>
    <row r="7118" spans="1:3" x14ac:dyDescent="0.2">
      <c r="A7118" s="24"/>
      <c r="B7118"/>
      <c r="C7118"/>
    </row>
    <row r="7119" spans="1:3" x14ac:dyDescent="0.2">
      <c r="A7119" s="24"/>
      <c r="B7119"/>
      <c r="C7119"/>
    </row>
    <row r="7120" spans="1:3" x14ac:dyDescent="0.2">
      <c r="A7120" s="24"/>
      <c r="B7120"/>
      <c r="C7120"/>
    </row>
    <row r="7121" spans="1:3" x14ac:dyDescent="0.2">
      <c r="A7121" s="24"/>
      <c r="B7121"/>
      <c r="C7121"/>
    </row>
    <row r="7122" spans="1:3" x14ac:dyDescent="0.2">
      <c r="A7122" s="24"/>
      <c r="B7122"/>
      <c r="C7122"/>
    </row>
    <row r="7123" spans="1:3" x14ac:dyDescent="0.2">
      <c r="A7123" s="24"/>
      <c r="B7123"/>
      <c r="C7123"/>
    </row>
    <row r="7124" spans="1:3" x14ac:dyDescent="0.2">
      <c r="A7124" s="24"/>
      <c r="B7124"/>
      <c r="C7124"/>
    </row>
    <row r="7125" spans="1:3" x14ac:dyDescent="0.2">
      <c r="A7125" s="24"/>
      <c r="B7125"/>
      <c r="C7125"/>
    </row>
    <row r="7126" spans="1:3" x14ac:dyDescent="0.2">
      <c r="A7126" s="24"/>
      <c r="B7126"/>
      <c r="C7126"/>
    </row>
    <row r="7127" spans="1:3" x14ac:dyDescent="0.2">
      <c r="A7127" s="24"/>
      <c r="B7127"/>
      <c r="C7127"/>
    </row>
    <row r="7128" spans="1:3" x14ac:dyDescent="0.2">
      <c r="A7128" s="24"/>
      <c r="B7128"/>
      <c r="C7128"/>
    </row>
    <row r="7129" spans="1:3" x14ac:dyDescent="0.2">
      <c r="A7129" s="24"/>
      <c r="B7129"/>
      <c r="C7129"/>
    </row>
    <row r="7130" spans="1:3" x14ac:dyDescent="0.2">
      <c r="A7130" s="24"/>
      <c r="B7130"/>
      <c r="C7130"/>
    </row>
    <row r="7131" spans="1:3" x14ac:dyDescent="0.2">
      <c r="A7131" s="24"/>
      <c r="B7131"/>
      <c r="C7131"/>
    </row>
    <row r="7132" spans="1:3" x14ac:dyDescent="0.2">
      <c r="A7132" s="24"/>
      <c r="B7132"/>
      <c r="C7132"/>
    </row>
    <row r="7133" spans="1:3" x14ac:dyDescent="0.2">
      <c r="A7133" s="24"/>
      <c r="B7133"/>
      <c r="C7133"/>
    </row>
    <row r="7134" spans="1:3" x14ac:dyDescent="0.2">
      <c r="A7134" s="24"/>
      <c r="B7134"/>
      <c r="C7134"/>
    </row>
    <row r="7135" spans="1:3" x14ac:dyDescent="0.2">
      <c r="A7135" s="24"/>
      <c r="B7135"/>
      <c r="C7135"/>
    </row>
    <row r="7136" spans="1:3" x14ac:dyDescent="0.2">
      <c r="A7136" s="24"/>
      <c r="B7136"/>
      <c r="C7136"/>
    </row>
    <row r="7137" spans="1:3" x14ac:dyDescent="0.2">
      <c r="A7137" s="24"/>
      <c r="B7137"/>
      <c r="C7137"/>
    </row>
    <row r="7138" spans="1:3" x14ac:dyDescent="0.2">
      <c r="A7138" s="24"/>
      <c r="B7138"/>
      <c r="C7138"/>
    </row>
    <row r="7139" spans="1:3" x14ac:dyDescent="0.2">
      <c r="A7139" s="24"/>
      <c r="B7139"/>
      <c r="C7139"/>
    </row>
    <row r="7140" spans="1:3" x14ac:dyDescent="0.2">
      <c r="A7140" s="24"/>
      <c r="B7140"/>
      <c r="C7140"/>
    </row>
    <row r="7141" spans="1:3" x14ac:dyDescent="0.2">
      <c r="A7141" s="24"/>
      <c r="B7141"/>
      <c r="C7141"/>
    </row>
    <row r="7142" spans="1:3" x14ac:dyDescent="0.2">
      <c r="A7142" s="24"/>
      <c r="B7142"/>
      <c r="C7142"/>
    </row>
    <row r="7143" spans="1:3" x14ac:dyDescent="0.2">
      <c r="A7143" s="24"/>
      <c r="B7143"/>
      <c r="C7143"/>
    </row>
    <row r="7144" spans="1:3" x14ac:dyDescent="0.2">
      <c r="A7144" s="24"/>
      <c r="B7144"/>
      <c r="C7144"/>
    </row>
    <row r="7145" spans="1:3" x14ac:dyDescent="0.2">
      <c r="A7145" s="24"/>
      <c r="B7145"/>
      <c r="C7145"/>
    </row>
    <row r="7146" spans="1:3" x14ac:dyDescent="0.2">
      <c r="A7146" s="24"/>
      <c r="B7146"/>
      <c r="C7146"/>
    </row>
    <row r="7147" spans="1:3" x14ac:dyDescent="0.2">
      <c r="A7147" s="24"/>
      <c r="B7147"/>
      <c r="C7147"/>
    </row>
    <row r="7148" spans="1:3" x14ac:dyDescent="0.2">
      <c r="A7148" s="24"/>
      <c r="B7148"/>
      <c r="C7148"/>
    </row>
    <row r="7149" spans="1:3" x14ac:dyDescent="0.2">
      <c r="A7149" s="24"/>
      <c r="B7149"/>
      <c r="C7149"/>
    </row>
    <row r="7150" spans="1:3" x14ac:dyDescent="0.2">
      <c r="A7150" s="24"/>
      <c r="B7150"/>
      <c r="C7150"/>
    </row>
    <row r="7151" spans="1:3" x14ac:dyDescent="0.2">
      <c r="A7151" s="24"/>
      <c r="B7151"/>
      <c r="C7151"/>
    </row>
    <row r="7152" spans="1:3" x14ac:dyDescent="0.2">
      <c r="A7152" s="24"/>
      <c r="B7152"/>
      <c r="C7152"/>
    </row>
    <row r="7153" spans="1:3" x14ac:dyDescent="0.2">
      <c r="A7153" s="24"/>
      <c r="B7153"/>
      <c r="C7153"/>
    </row>
    <row r="7154" spans="1:3" x14ac:dyDescent="0.2">
      <c r="A7154" s="24"/>
      <c r="B7154"/>
      <c r="C7154"/>
    </row>
    <row r="7155" spans="1:3" x14ac:dyDescent="0.2">
      <c r="A7155" s="24"/>
      <c r="B7155"/>
      <c r="C7155"/>
    </row>
    <row r="7156" spans="1:3" x14ac:dyDescent="0.2">
      <c r="A7156" s="24"/>
      <c r="B7156"/>
      <c r="C7156"/>
    </row>
    <row r="7157" spans="1:3" x14ac:dyDescent="0.2">
      <c r="A7157" s="24"/>
      <c r="B7157"/>
      <c r="C7157"/>
    </row>
    <row r="7158" spans="1:3" x14ac:dyDescent="0.2">
      <c r="A7158" s="24"/>
      <c r="B7158"/>
      <c r="C7158"/>
    </row>
    <row r="7159" spans="1:3" x14ac:dyDescent="0.2">
      <c r="A7159" s="24"/>
      <c r="B7159"/>
      <c r="C7159"/>
    </row>
    <row r="7160" spans="1:3" x14ac:dyDescent="0.2">
      <c r="A7160" s="24"/>
      <c r="B7160"/>
      <c r="C7160"/>
    </row>
    <row r="7161" spans="1:3" x14ac:dyDescent="0.2">
      <c r="A7161" s="24"/>
      <c r="B7161"/>
      <c r="C7161"/>
    </row>
    <row r="7162" spans="1:3" x14ac:dyDescent="0.2">
      <c r="A7162" s="24"/>
      <c r="B7162"/>
      <c r="C7162"/>
    </row>
    <row r="7163" spans="1:3" x14ac:dyDescent="0.2">
      <c r="A7163" s="24"/>
      <c r="B7163"/>
      <c r="C7163"/>
    </row>
    <row r="7164" spans="1:3" x14ac:dyDescent="0.2">
      <c r="A7164" s="24"/>
      <c r="B7164"/>
      <c r="C7164"/>
    </row>
    <row r="7165" spans="1:3" x14ac:dyDescent="0.2">
      <c r="A7165" s="24"/>
      <c r="B7165"/>
      <c r="C7165"/>
    </row>
    <row r="7166" spans="1:3" x14ac:dyDescent="0.2">
      <c r="A7166" s="24"/>
      <c r="B7166"/>
      <c r="C7166"/>
    </row>
    <row r="7167" spans="1:3" x14ac:dyDescent="0.2">
      <c r="A7167" s="24"/>
      <c r="B7167"/>
      <c r="C7167"/>
    </row>
    <row r="7168" spans="1:3" x14ac:dyDescent="0.2">
      <c r="A7168" s="24"/>
      <c r="B7168"/>
      <c r="C7168"/>
    </row>
    <row r="7169" spans="1:3" x14ac:dyDescent="0.2">
      <c r="A7169" s="24"/>
      <c r="B7169"/>
      <c r="C7169"/>
    </row>
    <row r="7170" spans="1:3" x14ac:dyDescent="0.2">
      <c r="A7170" s="24"/>
      <c r="B7170"/>
      <c r="C7170"/>
    </row>
    <row r="7171" spans="1:3" x14ac:dyDescent="0.2">
      <c r="A7171" s="24"/>
      <c r="B7171"/>
      <c r="C7171"/>
    </row>
    <row r="7172" spans="1:3" x14ac:dyDescent="0.2">
      <c r="A7172" s="24"/>
      <c r="B7172"/>
      <c r="C7172"/>
    </row>
    <row r="7173" spans="1:3" x14ac:dyDescent="0.2">
      <c r="A7173" s="24"/>
      <c r="B7173"/>
      <c r="C7173"/>
    </row>
    <row r="7174" spans="1:3" x14ac:dyDescent="0.2">
      <c r="A7174" s="24"/>
      <c r="B7174"/>
      <c r="C7174"/>
    </row>
    <row r="7175" spans="1:3" x14ac:dyDescent="0.2">
      <c r="A7175" s="24"/>
      <c r="B7175"/>
      <c r="C7175"/>
    </row>
    <row r="7176" spans="1:3" x14ac:dyDescent="0.2">
      <c r="A7176" s="24"/>
      <c r="B7176"/>
      <c r="C7176"/>
    </row>
    <row r="7177" spans="1:3" x14ac:dyDescent="0.2">
      <c r="A7177" s="24"/>
      <c r="B7177"/>
      <c r="C7177"/>
    </row>
    <row r="7178" spans="1:3" x14ac:dyDescent="0.2">
      <c r="A7178" s="24"/>
      <c r="B7178"/>
      <c r="C7178"/>
    </row>
    <row r="7179" spans="1:3" x14ac:dyDescent="0.2">
      <c r="A7179" s="24"/>
      <c r="B7179"/>
      <c r="C7179"/>
    </row>
    <row r="7180" spans="1:3" x14ac:dyDescent="0.2">
      <c r="A7180" s="24"/>
      <c r="B7180"/>
      <c r="C7180"/>
    </row>
    <row r="7181" spans="1:3" x14ac:dyDescent="0.2">
      <c r="A7181" s="24"/>
      <c r="B7181"/>
      <c r="C7181"/>
    </row>
    <row r="7182" spans="1:3" x14ac:dyDescent="0.2">
      <c r="A7182" s="24"/>
      <c r="B7182"/>
      <c r="C7182"/>
    </row>
    <row r="7183" spans="1:3" x14ac:dyDescent="0.2">
      <c r="A7183" s="24"/>
      <c r="B7183"/>
      <c r="C7183"/>
    </row>
    <row r="7184" spans="1:3" x14ac:dyDescent="0.2">
      <c r="A7184" s="24"/>
      <c r="B7184"/>
      <c r="C7184"/>
    </row>
    <row r="7185" spans="1:3" x14ac:dyDescent="0.2">
      <c r="A7185" s="24"/>
      <c r="B7185"/>
      <c r="C7185"/>
    </row>
    <row r="7186" spans="1:3" x14ac:dyDescent="0.2">
      <c r="A7186" s="24"/>
      <c r="B7186"/>
      <c r="C7186"/>
    </row>
    <row r="7187" spans="1:3" x14ac:dyDescent="0.2">
      <c r="A7187" s="24"/>
      <c r="B7187"/>
      <c r="C7187"/>
    </row>
    <row r="7188" spans="1:3" x14ac:dyDescent="0.2">
      <c r="A7188" s="24"/>
      <c r="B7188"/>
      <c r="C7188"/>
    </row>
    <row r="7189" spans="1:3" x14ac:dyDescent="0.2">
      <c r="A7189" s="24"/>
      <c r="B7189"/>
      <c r="C7189"/>
    </row>
    <row r="7190" spans="1:3" x14ac:dyDescent="0.2">
      <c r="A7190" s="24"/>
      <c r="B7190"/>
      <c r="C7190"/>
    </row>
    <row r="7191" spans="1:3" x14ac:dyDescent="0.2">
      <c r="A7191" s="24"/>
      <c r="B7191"/>
      <c r="C7191"/>
    </row>
    <row r="7192" spans="1:3" x14ac:dyDescent="0.2">
      <c r="A7192" s="24"/>
      <c r="B7192"/>
      <c r="C7192"/>
    </row>
    <row r="7193" spans="1:3" x14ac:dyDescent="0.2">
      <c r="A7193" s="24"/>
      <c r="B7193"/>
      <c r="C7193"/>
    </row>
    <row r="7194" spans="1:3" x14ac:dyDescent="0.2">
      <c r="A7194" s="24"/>
      <c r="B7194"/>
      <c r="C7194"/>
    </row>
    <row r="7195" spans="1:3" x14ac:dyDescent="0.2">
      <c r="A7195" s="24"/>
      <c r="B7195"/>
      <c r="C7195"/>
    </row>
    <row r="7196" spans="1:3" x14ac:dyDescent="0.2">
      <c r="A7196" s="24"/>
      <c r="B7196"/>
      <c r="C7196"/>
    </row>
    <row r="7197" spans="1:3" x14ac:dyDescent="0.2">
      <c r="A7197" s="24"/>
      <c r="B7197"/>
      <c r="C7197"/>
    </row>
    <row r="7198" spans="1:3" x14ac:dyDescent="0.2">
      <c r="A7198" s="24"/>
      <c r="B7198"/>
      <c r="C7198"/>
    </row>
    <row r="7199" spans="1:3" x14ac:dyDescent="0.2">
      <c r="A7199" s="24"/>
      <c r="B7199"/>
      <c r="C7199"/>
    </row>
    <row r="7200" spans="1:3" x14ac:dyDescent="0.2">
      <c r="A7200" s="24"/>
      <c r="B7200"/>
      <c r="C7200"/>
    </row>
    <row r="7201" spans="1:3" x14ac:dyDescent="0.2">
      <c r="A7201" s="24"/>
      <c r="B7201"/>
      <c r="C7201"/>
    </row>
    <row r="7202" spans="1:3" x14ac:dyDescent="0.2">
      <c r="A7202" s="24"/>
      <c r="B7202"/>
      <c r="C7202"/>
    </row>
    <row r="7203" spans="1:3" x14ac:dyDescent="0.2">
      <c r="A7203" s="24"/>
      <c r="B7203"/>
      <c r="C7203"/>
    </row>
    <row r="7204" spans="1:3" x14ac:dyDescent="0.2">
      <c r="A7204" s="24"/>
      <c r="B7204"/>
      <c r="C7204"/>
    </row>
    <row r="7205" spans="1:3" x14ac:dyDescent="0.2">
      <c r="A7205" s="24"/>
      <c r="B7205"/>
      <c r="C7205"/>
    </row>
    <row r="7206" spans="1:3" x14ac:dyDescent="0.2">
      <c r="A7206" s="24"/>
      <c r="B7206"/>
      <c r="C7206"/>
    </row>
    <row r="7207" spans="1:3" x14ac:dyDescent="0.2">
      <c r="A7207" s="24"/>
      <c r="B7207"/>
      <c r="C7207"/>
    </row>
    <row r="7208" spans="1:3" x14ac:dyDescent="0.2">
      <c r="A7208" s="24"/>
      <c r="B7208"/>
      <c r="C7208"/>
    </row>
    <row r="7209" spans="1:3" x14ac:dyDescent="0.2">
      <c r="A7209" s="24"/>
      <c r="B7209"/>
      <c r="C7209"/>
    </row>
    <row r="7210" spans="1:3" x14ac:dyDescent="0.2">
      <c r="A7210" s="24"/>
      <c r="B7210"/>
      <c r="C7210"/>
    </row>
    <row r="7211" spans="1:3" x14ac:dyDescent="0.2">
      <c r="A7211" s="24"/>
      <c r="B7211"/>
      <c r="C7211"/>
    </row>
    <row r="7212" spans="1:3" x14ac:dyDescent="0.2">
      <c r="A7212" s="24"/>
      <c r="B7212"/>
      <c r="C7212"/>
    </row>
    <row r="7213" spans="1:3" x14ac:dyDescent="0.2">
      <c r="A7213" s="24"/>
      <c r="B7213"/>
      <c r="C7213"/>
    </row>
    <row r="7214" spans="1:3" x14ac:dyDescent="0.2">
      <c r="A7214" s="24"/>
      <c r="B7214"/>
      <c r="C7214"/>
    </row>
    <row r="7215" spans="1:3" x14ac:dyDescent="0.2">
      <c r="A7215" s="24"/>
      <c r="B7215"/>
      <c r="C7215"/>
    </row>
    <row r="7216" spans="1:3" x14ac:dyDescent="0.2">
      <c r="A7216" s="24"/>
      <c r="B7216"/>
      <c r="C7216"/>
    </row>
    <row r="7217" spans="1:3" x14ac:dyDescent="0.2">
      <c r="A7217" s="24"/>
      <c r="B7217"/>
      <c r="C7217"/>
    </row>
    <row r="7218" spans="1:3" x14ac:dyDescent="0.2">
      <c r="A7218" s="24"/>
      <c r="B7218"/>
      <c r="C7218"/>
    </row>
    <row r="7219" spans="1:3" x14ac:dyDescent="0.2">
      <c r="A7219" s="24"/>
      <c r="B7219"/>
      <c r="C7219"/>
    </row>
    <row r="7220" spans="1:3" x14ac:dyDescent="0.2">
      <c r="A7220" s="24"/>
      <c r="B7220"/>
      <c r="C7220"/>
    </row>
    <row r="7221" spans="1:3" x14ac:dyDescent="0.2">
      <c r="A7221" s="24"/>
      <c r="B7221"/>
      <c r="C7221"/>
    </row>
    <row r="7222" spans="1:3" x14ac:dyDescent="0.2">
      <c r="A7222" s="24"/>
      <c r="B7222"/>
      <c r="C7222"/>
    </row>
    <row r="7223" spans="1:3" x14ac:dyDescent="0.2">
      <c r="A7223" s="24"/>
      <c r="B7223"/>
      <c r="C7223"/>
    </row>
    <row r="7224" spans="1:3" x14ac:dyDescent="0.2">
      <c r="A7224" s="24"/>
      <c r="B7224"/>
      <c r="C7224"/>
    </row>
    <row r="7225" spans="1:3" x14ac:dyDescent="0.2">
      <c r="A7225" s="24"/>
      <c r="B7225"/>
      <c r="C7225"/>
    </row>
    <row r="7226" spans="1:3" x14ac:dyDescent="0.2">
      <c r="A7226" s="24"/>
      <c r="B7226"/>
      <c r="C7226"/>
    </row>
    <row r="7227" spans="1:3" x14ac:dyDescent="0.2">
      <c r="A7227" s="24"/>
      <c r="B7227"/>
      <c r="C7227"/>
    </row>
    <row r="7228" spans="1:3" x14ac:dyDescent="0.2">
      <c r="A7228" s="24"/>
      <c r="B7228"/>
      <c r="C7228"/>
    </row>
    <row r="7229" spans="1:3" x14ac:dyDescent="0.2">
      <c r="A7229" s="24"/>
      <c r="B7229"/>
      <c r="C7229"/>
    </row>
    <row r="7230" spans="1:3" x14ac:dyDescent="0.2">
      <c r="A7230" s="24"/>
      <c r="B7230"/>
      <c r="C7230"/>
    </row>
    <row r="7231" spans="1:3" x14ac:dyDescent="0.2">
      <c r="A7231" s="24"/>
      <c r="B7231"/>
      <c r="C7231"/>
    </row>
    <row r="7232" spans="1:3" x14ac:dyDescent="0.2">
      <c r="A7232" s="24"/>
      <c r="B7232"/>
      <c r="C7232"/>
    </row>
    <row r="7233" spans="1:3" x14ac:dyDescent="0.2">
      <c r="A7233" s="24"/>
      <c r="B7233"/>
      <c r="C7233"/>
    </row>
    <row r="7234" spans="1:3" x14ac:dyDescent="0.2">
      <c r="A7234" s="24"/>
      <c r="B7234"/>
      <c r="C7234"/>
    </row>
    <row r="7235" spans="1:3" x14ac:dyDescent="0.2">
      <c r="A7235" s="24"/>
      <c r="B7235"/>
      <c r="C7235"/>
    </row>
    <row r="7236" spans="1:3" x14ac:dyDescent="0.2">
      <c r="A7236" s="24"/>
      <c r="B7236"/>
      <c r="C7236"/>
    </row>
    <row r="7237" spans="1:3" x14ac:dyDescent="0.2">
      <c r="A7237" s="24"/>
      <c r="B7237"/>
      <c r="C7237"/>
    </row>
    <row r="7238" spans="1:3" x14ac:dyDescent="0.2">
      <c r="A7238" s="24"/>
      <c r="B7238"/>
      <c r="C7238"/>
    </row>
    <row r="7239" spans="1:3" x14ac:dyDescent="0.2">
      <c r="A7239" s="24"/>
      <c r="B7239"/>
      <c r="C7239"/>
    </row>
    <row r="7240" spans="1:3" x14ac:dyDescent="0.2">
      <c r="A7240" s="24"/>
      <c r="B7240"/>
      <c r="C7240"/>
    </row>
    <row r="7241" spans="1:3" x14ac:dyDescent="0.2">
      <c r="A7241" s="24"/>
      <c r="B7241"/>
      <c r="C7241"/>
    </row>
    <row r="7242" spans="1:3" x14ac:dyDescent="0.2">
      <c r="A7242" s="24"/>
      <c r="B7242"/>
      <c r="C7242"/>
    </row>
    <row r="7243" spans="1:3" x14ac:dyDescent="0.2">
      <c r="A7243" s="24"/>
      <c r="B7243"/>
      <c r="C7243"/>
    </row>
    <row r="7244" spans="1:3" x14ac:dyDescent="0.2">
      <c r="A7244" s="24"/>
      <c r="B7244"/>
      <c r="C7244"/>
    </row>
    <row r="7245" spans="1:3" x14ac:dyDescent="0.2">
      <c r="A7245" s="24"/>
      <c r="B7245"/>
      <c r="C7245"/>
    </row>
    <row r="7246" spans="1:3" x14ac:dyDescent="0.2">
      <c r="A7246" s="24"/>
      <c r="B7246"/>
      <c r="C7246"/>
    </row>
    <row r="7247" spans="1:3" x14ac:dyDescent="0.2">
      <c r="A7247" s="24"/>
      <c r="B7247"/>
      <c r="C7247"/>
    </row>
    <row r="7248" spans="1:3" x14ac:dyDescent="0.2">
      <c r="A7248" s="24"/>
      <c r="B7248"/>
      <c r="C7248"/>
    </row>
    <row r="7249" spans="1:3" x14ac:dyDescent="0.2">
      <c r="A7249" s="24"/>
      <c r="B7249"/>
      <c r="C7249"/>
    </row>
    <row r="7250" spans="1:3" x14ac:dyDescent="0.2">
      <c r="A7250" s="24"/>
      <c r="B7250"/>
      <c r="C7250"/>
    </row>
    <row r="7251" spans="1:3" x14ac:dyDescent="0.2">
      <c r="A7251" s="24"/>
      <c r="B7251"/>
      <c r="C7251"/>
    </row>
    <row r="7252" spans="1:3" x14ac:dyDescent="0.2">
      <c r="A7252" s="24"/>
      <c r="B7252"/>
      <c r="C7252"/>
    </row>
    <row r="7253" spans="1:3" x14ac:dyDescent="0.2">
      <c r="A7253" s="24"/>
      <c r="B7253"/>
      <c r="C7253"/>
    </row>
    <row r="7254" spans="1:3" x14ac:dyDescent="0.2">
      <c r="A7254" s="24"/>
      <c r="B7254"/>
      <c r="C7254"/>
    </row>
    <row r="7255" spans="1:3" x14ac:dyDescent="0.2">
      <c r="A7255" s="24"/>
      <c r="B7255"/>
      <c r="C7255"/>
    </row>
    <row r="7256" spans="1:3" x14ac:dyDescent="0.2">
      <c r="A7256" s="24"/>
      <c r="B7256"/>
      <c r="C7256"/>
    </row>
    <row r="7257" spans="1:3" x14ac:dyDescent="0.2">
      <c r="A7257" s="24"/>
      <c r="B7257"/>
      <c r="C7257"/>
    </row>
    <row r="7258" spans="1:3" x14ac:dyDescent="0.2">
      <c r="A7258" s="24"/>
      <c r="B7258"/>
      <c r="C7258"/>
    </row>
    <row r="7259" spans="1:3" x14ac:dyDescent="0.2">
      <c r="A7259" s="24"/>
      <c r="B7259"/>
      <c r="C7259"/>
    </row>
    <row r="7260" spans="1:3" x14ac:dyDescent="0.2">
      <c r="A7260" s="24"/>
      <c r="B7260"/>
      <c r="C7260"/>
    </row>
    <row r="7261" spans="1:3" x14ac:dyDescent="0.2">
      <c r="A7261" s="24"/>
      <c r="B7261"/>
      <c r="C7261"/>
    </row>
    <row r="7262" spans="1:3" x14ac:dyDescent="0.2">
      <c r="A7262" s="24"/>
      <c r="B7262"/>
      <c r="C7262"/>
    </row>
    <row r="7263" spans="1:3" x14ac:dyDescent="0.2">
      <c r="A7263" s="24"/>
      <c r="B7263"/>
      <c r="C7263"/>
    </row>
    <row r="7264" spans="1:3" x14ac:dyDescent="0.2">
      <c r="A7264" s="24"/>
      <c r="B7264"/>
      <c r="C7264"/>
    </row>
    <row r="7265" spans="1:3" x14ac:dyDescent="0.2">
      <c r="A7265" s="24"/>
      <c r="B7265"/>
      <c r="C7265"/>
    </row>
    <row r="7266" spans="1:3" x14ac:dyDescent="0.2">
      <c r="A7266" s="24"/>
      <c r="B7266"/>
      <c r="C7266"/>
    </row>
    <row r="7267" spans="1:3" x14ac:dyDescent="0.2">
      <c r="A7267" s="24"/>
      <c r="B7267"/>
      <c r="C7267"/>
    </row>
    <row r="7268" spans="1:3" x14ac:dyDescent="0.2">
      <c r="A7268" s="24"/>
      <c r="B7268"/>
      <c r="C7268"/>
    </row>
    <row r="7269" spans="1:3" x14ac:dyDescent="0.2">
      <c r="A7269" s="24"/>
      <c r="B7269"/>
      <c r="C7269"/>
    </row>
    <row r="7270" spans="1:3" x14ac:dyDescent="0.2">
      <c r="A7270" s="24"/>
      <c r="B7270"/>
      <c r="C7270"/>
    </row>
    <row r="7271" spans="1:3" x14ac:dyDescent="0.2">
      <c r="A7271" s="24"/>
      <c r="B7271"/>
      <c r="C7271"/>
    </row>
    <row r="7272" spans="1:3" x14ac:dyDescent="0.2">
      <c r="A7272" s="24"/>
      <c r="B7272"/>
      <c r="C7272"/>
    </row>
    <row r="7273" spans="1:3" x14ac:dyDescent="0.2">
      <c r="A7273" s="24"/>
      <c r="B7273"/>
      <c r="C7273"/>
    </row>
    <row r="7274" spans="1:3" x14ac:dyDescent="0.2">
      <c r="A7274" s="24"/>
      <c r="B7274"/>
      <c r="C7274"/>
    </row>
    <row r="7275" spans="1:3" x14ac:dyDescent="0.2">
      <c r="A7275" s="24"/>
      <c r="B7275"/>
      <c r="C7275"/>
    </row>
    <row r="7276" spans="1:3" x14ac:dyDescent="0.2">
      <c r="A7276" s="24"/>
      <c r="B7276"/>
      <c r="C7276"/>
    </row>
    <row r="7277" spans="1:3" x14ac:dyDescent="0.2">
      <c r="A7277" s="24"/>
      <c r="B7277"/>
      <c r="C7277"/>
    </row>
    <row r="7278" spans="1:3" x14ac:dyDescent="0.2">
      <c r="A7278" s="24"/>
      <c r="B7278"/>
      <c r="C7278"/>
    </row>
    <row r="7279" spans="1:3" x14ac:dyDescent="0.2">
      <c r="A7279" s="24"/>
      <c r="B7279"/>
      <c r="C7279"/>
    </row>
    <row r="7280" spans="1:3" x14ac:dyDescent="0.2">
      <c r="A7280" s="24"/>
      <c r="B7280"/>
      <c r="C7280"/>
    </row>
    <row r="7281" spans="1:3" x14ac:dyDescent="0.2">
      <c r="A7281" s="24"/>
      <c r="B7281"/>
      <c r="C7281"/>
    </row>
    <row r="7282" spans="1:3" x14ac:dyDescent="0.2">
      <c r="A7282" s="24"/>
      <c r="B7282"/>
      <c r="C7282"/>
    </row>
    <row r="7283" spans="1:3" x14ac:dyDescent="0.2">
      <c r="A7283" s="24"/>
      <c r="B7283"/>
      <c r="C7283"/>
    </row>
    <row r="7284" spans="1:3" x14ac:dyDescent="0.2">
      <c r="A7284" s="24"/>
      <c r="B7284"/>
      <c r="C7284"/>
    </row>
    <row r="7285" spans="1:3" x14ac:dyDescent="0.2">
      <c r="A7285" s="24"/>
      <c r="B7285"/>
      <c r="C7285"/>
    </row>
    <row r="7286" spans="1:3" x14ac:dyDescent="0.2">
      <c r="A7286" s="24"/>
      <c r="B7286"/>
      <c r="C7286"/>
    </row>
    <row r="7287" spans="1:3" x14ac:dyDescent="0.2">
      <c r="A7287" s="24"/>
      <c r="B7287"/>
      <c r="C7287"/>
    </row>
    <row r="7288" spans="1:3" x14ac:dyDescent="0.2">
      <c r="A7288" s="24"/>
      <c r="B7288"/>
      <c r="C7288"/>
    </row>
    <row r="7289" spans="1:3" x14ac:dyDescent="0.2">
      <c r="A7289" s="24"/>
      <c r="B7289"/>
      <c r="C7289"/>
    </row>
    <row r="7290" spans="1:3" x14ac:dyDescent="0.2">
      <c r="A7290" s="24"/>
      <c r="B7290"/>
      <c r="C7290"/>
    </row>
    <row r="7291" spans="1:3" x14ac:dyDescent="0.2">
      <c r="A7291" s="24"/>
      <c r="B7291"/>
      <c r="C7291"/>
    </row>
    <row r="7292" spans="1:3" x14ac:dyDescent="0.2">
      <c r="A7292" s="24"/>
      <c r="B7292"/>
      <c r="C7292"/>
    </row>
    <row r="7293" spans="1:3" x14ac:dyDescent="0.2">
      <c r="A7293" s="24"/>
      <c r="B7293"/>
      <c r="C7293"/>
    </row>
    <row r="7294" spans="1:3" x14ac:dyDescent="0.2">
      <c r="A7294" s="24"/>
      <c r="B7294"/>
      <c r="C7294"/>
    </row>
    <row r="7295" spans="1:3" x14ac:dyDescent="0.2">
      <c r="A7295" s="24"/>
      <c r="B7295"/>
      <c r="C7295"/>
    </row>
    <row r="7296" spans="1:3" x14ac:dyDescent="0.2">
      <c r="A7296" s="24"/>
      <c r="B7296"/>
      <c r="C7296"/>
    </row>
    <row r="7297" spans="1:3" x14ac:dyDescent="0.2">
      <c r="A7297" s="24"/>
      <c r="B7297"/>
      <c r="C7297"/>
    </row>
    <row r="7298" spans="1:3" x14ac:dyDescent="0.2">
      <c r="A7298" s="24"/>
      <c r="B7298"/>
      <c r="C7298"/>
    </row>
    <row r="7299" spans="1:3" x14ac:dyDescent="0.2">
      <c r="A7299" s="24"/>
      <c r="B7299"/>
      <c r="C7299"/>
    </row>
    <row r="7300" spans="1:3" x14ac:dyDescent="0.2">
      <c r="A7300" s="24"/>
      <c r="B7300"/>
      <c r="C7300"/>
    </row>
    <row r="7301" spans="1:3" x14ac:dyDescent="0.2">
      <c r="A7301" s="24"/>
      <c r="B7301"/>
      <c r="C7301"/>
    </row>
    <row r="7302" spans="1:3" x14ac:dyDescent="0.2">
      <c r="A7302" s="24"/>
      <c r="B7302"/>
      <c r="C7302"/>
    </row>
    <row r="7303" spans="1:3" x14ac:dyDescent="0.2">
      <c r="A7303" s="24"/>
      <c r="B7303"/>
      <c r="C7303"/>
    </row>
    <row r="7304" spans="1:3" x14ac:dyDescent="0.2">
      <c r="A7304" s="24"/>
      <c r="B7304"/>
      <c r="C7304"/>
    </row>
    <row r="7305" spans="1:3" x14ac:dyDescent="0.2">
      <c r="A7305" s="24"/>
      <c r="B7305"/>
      <c r="C7305"/>
    </row>
    <row r="7306" spans="1:3" x14ac:dyDescent="0.2">
      <c r="A7306" s="24"/>
      <c r="B7306"/>
      <c r="C7306"/>
    </row>
    <row r="7307" spans="1:3" x14ac:dyDescent="0.2">
      <c r="A7307" s="24"/>
      <c r="B7307"/>
      <c r="C7307"/>
    </row>
    <row r="7308" spans="1:3" x14ac:dyDescent="0.2">
      <c r="A7308" s="24"/>
      <c r="B7308"/>
      <c r="C7308"/>
    </row>
    <row r="7309" spans="1:3" x14ac:dyDescent="0.2">
      <c r="A7309" s="24"/>
      <c r="B7309"/>
      <c r="C7309"/>
    </row>
    <row r="7310" spans="1:3" x14ac:dyDescent="0.2">
      <c r="A7310" s="24"/>
      <c r="B7310"/>
      <c r="C7310"/>
    </row>
    <row r="7311" spans="1:3" x14ac:dyDescent="0.2">
      <c r="A7311" s="24"/>
      <c r="B7311"/>
      <c r="C7311"/>
    </row>
    <row r="7312" spans="1:3" x14ac:dyDescent="0.2">
      <c r="A7312" s="24"/>
      <c r="B7312"/>
      <c r="C7312"/>
    </row>
    <row r="7313" spans="1:3" x14ac:dyDescent="0.2">
      <c r="A7313" s="24"/>
      <c r="B7313"/>
      <c r="C7313"/>
    </row>
    <row r="7314" spans="1:3" x14ac:dyDescent="0.2">
      <c r="A7314" s="24"/>
      <c r="B7314"/>
      <c r="C7314"/>
    </row>
    <row r="7315" spans="1:3" x14ac:dyDescent="0.2">
      <c r="A7315" s="24"/>
      <c r="B7315"/>
      <c r="C7315"/>
    </row>
    <row r="7316" spans="1:3" x14ac:dyDescent="0.2">
      <c r="A7316" s="24"/>
      <c r="B7316"/>
      <c r="C7316"/>
    </row>
    <row r="7317" spans="1:3" x14ac:dyDescent="0.2">
      <c r="A7317" s="24"/>
      <c r="B7317"/>
      <c r="C7317"/>
    </row>
    <row r="7318" spans="1:3" x14ac:dyDescent="0.2">
      <c r="A7318" s="24"/>
      <c r="B7318"/>
      <c r="C7318"/>
    </row>
    <row r="7319" spans="1:3" x14ac:dyDescent="0.2">
      <c r="A7319" s="24"/>
      <c r="B7319"/>
      <c r="C7319"/>
    </row>
    <row r="7320" spans="1:3" x14ac:dyDescent="0.2">
      <c r="A7320" s="24"/>
      <c r="B7320"/>
      <c r="C7320"/>
    </row>
    <row r="7321" spans="1:3" x14ac:dyDescent="0.2">
      <c r="A7321" s="24"/>
      <c r="B7321"/>
      <c r="C7321"/>
    </row>
    <row r="7322" spans="1:3" x14ac:dyDescent="0.2">
      <c r="A7322" s="24"/>
      <c r="B7322"/>
      <c r="C7322"/>
    </row>
    <row r="7323" spans="1:3" x14ac:dyDescent="0.2">
      <c r="A7323" s="24"/>
      <c r="B7323"/>
      <c r="C7323"/>
    </row>
    <row r="7324" spans="1:3" x14ac:dyDescent="0.2">
      <c r="A7324" s="24"/>
      <c r="B7324"/>
      <c r="C7324"/>
    </row>
    <row r="7325" spans="1:3" x14ac:dyDescent="0.2">
      <c r="A7325" s="24"/>
      <c r="B7325"/>
      <c r="C7325"/>
    </row>
    <row r="7326" spans="1:3" x14ac:dyDescent="0.2">
      <c r="A7326" s="24"/>
      <c r="B7326"/>
      <c r="C7326"/>
    </row>
    <row r="7327" spans="1:3" x14ac:dyDescent="0.2">
      <c r="A7327" s="24"/>
      <c r="B7327"/>
      <c r="C7327"/>
    </row>
    <row r="7328" spans="1:3" x14ac:dyDescent="0.2">
      <c r="A7328" s="24"/>
      <c r="B7328"/>
      <c r="C7328"/>
    </row>
    <row r="7329" spans="1:3" x14ac:dyDescent="0.2">
      <c r="A7329" s="24"/>
      <c r="B7329"/>
      <c r="C7329"/>
    </row>
    <row r="7330" spans="1:3" x14ac:dyDescent="0.2">
      <c r="A7330" s="24"/>
      <c r="B7330"/>
      <c r="C7330"/>
    </row>
    <row r="7331" spans="1:3" x14ac:dyDescent="0.2">
      <c r="A7331" s="24"/>
      <c r="B7331"/>
      <c r="C7331"/>
    </row>
    <row r="7332" spans="1:3" x14ac:dyDescent="0.2">
      <c r="A7332" s="24"/>
      <c r="B7332"/>
      <c r="C7332"/>
    </row>
    <row r="7333" spans="1:3" x14ac:dyDescent="0.2">
      <c r="A7333" s="24"/>
      <c r="B7333"/>
      <c r="C7333"/>
    </row>
    <row r="7334" spans="1:3" x14ac:dyDescent="0.2">
      <c r="A7334" s="24"/>
      <c r="B7334"/>
      <c r="C7334"/>
    </row>
    <row r="7335" spans="1:3" x14ac:dyDescent="0.2">
      <c r="A7335" s="24"/>
      <c r="B7335"/>
      <c r="C7335"/>
    </row>
    <row r="7336" spans="1:3" x14ac:dyDescent="0.2">
      <c r="A7336" s="24"/>
      <c r="B7336"/>
      <c r="C7336"/>
    </row>
    <row r="7337" spans="1:3" x14ac:dyDescent="0.2">
      <c r="A7337" s="24"/>
      <c r="B7337"/>
      <c r="C7337"/>
    </row>
    <row r="7338" spans="1:3" x14ac:dyDescent="0.2">
      <c r="A7338" s="24"/>
      <c r="B7338"/>
      <c r="C7338"/>
    </row>
    <row r="7339" spans="1:3" x14ac:dyDescent="0.2">
      <c r="A7339" s="24"/>
      <c r="B7339"/>
      <c r="C7339"/>
    </row>
    <row r="7340" spans="1:3" x14ac:dyDescent="0.2">
      <c r="A7340" s="24"/>
      <c r="B7340"/>
      <c r="C7340"/>
    </row>
    <row r="7341" spans="1:3" x14ac:dyDescent="0.2">
      <c r="A7341" s="24"/>
      <c r="B7341"/>
      <c r="C7341"/>
    </row>
    <row r="7342" spans="1:3" x14ac:dyDescent="0.2">
      <c r="A7342" s="24"/>
      <c r="B7342"/>
      <c r="C7342"/>
    </row>
    <row r="7343" spans="1:3" x14ac:dyDescent="0.2">
      <c r="A7343" s="24"/>
      <c r="B7343"/>
      <c r="C7343"/>
    </row>
    <row r="7344" spans="1:3" x14ac:dyDescent="0.2">
      <c r="A7344" s="24"/>
      <c r="B7344"/>
      <c r="C7344"/>
    </row>
    <row r="7345" spans="1:3" x14ac:dyDescent="0.2">
      <c r="A7345" s="24"/>
      <c r="B7345"/>
      <c r="C7345"/>
    </row>
    <row r="7346" spans="1:3" x14ac:dyDescent="0.2">
      <c r="A7346" s="24"/>
      <c r="B7346"/>
      <c r="C7346"/>
    </row>
    <row r="7347" spans="1:3" x14ac:dyDescent="0.2">
      <c r="A7347" s="24"/>
      <c r="B7347"/>
      <c r="C7347"/>
    </row>
    <row r="7348" spans="1:3" x14ac:dyDescent="0.2">
      <c r="A7348" s="24"/>
      <c r="B7348"/>
      <c r="C7348"/>
    </row>
    <row r="7349" spans="1:3" x14ac:dyDescent="0.2">
      <c r="A7349" s="24"/>
      <c r="B7349"/>
      <c r="C7349"/>
    </row>
    <row r="7350" spans="1:3" x14ac:dyDescent="0.2">
      <c r="A7350" s="24"/>
      <c r="B7350"/>
      <c r="C7350"/>
    </row>
    <row r="7351" spans="1:3" x14ac:dyDescent="0.2">
      <c r="A7351" s="24"/>
      <c r="B7351"/>
      <c r="C7351"/>
    </row>
    <row r="7352" spans="1:3" x14ac:dyDescent="0.2">
      <c r="A7352" s="24"/>
      <c r="B7352"/>
      <c r="C7352"/>
    </row>
    <row r="7353" spans="1:3" x14ac:dyDescent="0.2">
      <c r="A7353" s="24"/>
      <c r="B7353"/>
      <c r="C7353"/>
    </row>
    <row r="7354" spans="1:3" x14ac:dyDescent="0.2">
      <c r="A7354" s="24"/>
      <c r="B7354"/>
      <c r="C7354"/>
    </row>
    <row r="7355" spans="1:3" x14ac:dyDescent="0.2">
      <c r="A7355" s="24"/>
      <c r="B7355"/>
      <c r="C7355"/>
    </row>
    <row r="7356" spans="1:3" x14ac:dyDescent="0.2">
      <c r="A7356" s="24"/>
      <c r="B7356"/>
      <c r="C7356"/>
    </row>
    <row r="7357" spans="1:3" x14ac:dyDescent="0.2">
      <c r="A7357" s="24"/>
      <c r="B7357"/>
      <c r="C7357"/>
    </row>
    <row r="7358" spans="1:3" x14ac:dyDescent="0.2">
      <c r="A7358" s="24"/>
      <c r="B7358"/>
      <c r="C7358"/>
    </row>
    <row r="7359" spans="1:3" x14ac:dyDescent="0.2">
      <c r="A7359" s="24"/>
      <c r="B7359"/>
      <c r="C7359"/>
    </row>
    <row r="7360" spans="1:3" x14ac:dyDescent="0.2">
      <c r="A7360" s="24"/>
      <c r="B7360"/>
      <c r="C7360"/>
    </row>
    <row r="7361" spans="1:3" x14ac:dyDescent="0.2">
      <c r="A7361" s="24"/>
      <c r="B7361"/>
      <c r="C7361"/>
    </row>
    <row r="7362" spans="1:3" x14ac:dyDescent="0.2">
      <c r="A7362" s="24"/>
      <c r="B7362"/>
      <c r="C7362"/>
    </row>
    <row r="7363" spans="1:3" x14ac:dyDescent="0.2">
      <c r="A7363" s="24"/>
      <c r="B7363"/>
      <c r="C7363"/>
    </row>
    <row r="7364" spans="1:3" x14ac:dyDescent="0.2">
      <c r="A7364" s="24"/>
      <c r="B7364"/>
      <c r="C7364"/>
    </row>
    <row r="7365" spans="1:3" x14ac:dyDescent="0.2">
      <c r="A7365" s="24"/>
      <c r="B7365"/>
      <c r="C7365"/>
    </row>
    <row r="7366" spans="1:3" x14ac:dyDescent="0.2">
      <c r="A7366" s="24"/>
      <c r="B7366"/>
      <c r="C7366"/>
    </row>
    <row r="7367" spans="1:3" x14ac:dyDescent="0.2">
      <c r="A7367" s="24"/>
      <c r="B7367"/>
      <c r="C7367"/>
    </row>
    <row r="7368" spans="1:3" x14ac:dyDescent="0.2">
      <c r="A7368" s="24"/>
      <c r="B7368"/>
      <c r="C7368"/>
    </row>
    <row r="7369" spans="1:3" x14ac:dyDescent="0.2">
      <c r="A7369" s="24"/>
      <c r="B7369"/>
      <c r="C7369"/>
    </row>
    <row r="7370" spans="1:3" x14ac:dyDescent="0.2">
      <c r="A7370" s="24"/>
      <c r="B7370"/>
      <c r="C7370"/>
    </row>
    <row r="7371" spans="1:3" x14ac:dyDescent="0.2">
      <c r="A7371" s="24"/>
      <c r="B7371"/>
      <c r="C7371"/>
    </row>
    <row r="7372" spans="1:3" x14ac:dyDescent="0.2">
      <c r="A7372" s="24"/>
      <c r="B7372"/>
      <c r="C7372"/>
    </row>
    <row r="7373" spans="1:3" x14ac:dyDescent="0.2">
      <c r="A7373" s="24"/>
      <c r="B7373"/>
      <c r="C7373"/>
    </row>
    <row r="7374" spans="1:3" x14ac:dyDescent="0.2">
      <c r="A7374" s="24"/>
      <c r="B7374"/>
      <c r="C7374"/>
    </row>
    <row r="7375" spans="1:3" x14ac:dyDescent="0.2">
      <c r="A7375" s="24"/>
      <c r="B7375"/>
      <c r="C7375"/>
    </row>
    <row r="7376" spans="1:3" x14ac:dyDescent="0.2">
      <c r="A7376" s="24"/>
      <c r="B7376"/>
      <c r="C7376"/>
    </row>
    <row r="7377" spans="1:3" x14ac:dyDescent="0.2">
      <c r="A7377" s="24"/>
      <c r="B7377"/>
      <c r="C7377"/>
    </row>
    <row r="7378" spans="1:3" x14ac:dyDescent="0.2">
      <c r="A7378" s="24"/>
      <c r="B7378"/>
      <c r="C7378"/>
    </row>
    <row r="7379" spans="1:3" x14ac:dyDescent="0.2">
      <c r="A7379" s="24"/>
      <c r="B7379"/>
      <c r="C7379"/>
    </row>
    <row r="7380" spans="1:3" x14ac:dyDescent="0.2">
      <c r="A7380" s="24"/>
      <c r="B7380"/>
      <c r="C7380"/>
    </row>
    <row r="7381" spans="1:3" x14ac:dyDescent="0.2">
      <c r="A7381" s="24"/>
      <c r="B7381"/>
      <c r="C7381"/>
    </row>
    <row r="7382" spans="1:3" x14ac:dyDescent="0.2">
      <c r="A7382" s="24"/>
      <c r="B7382"/>
      <c r="C7382"/>
    </row>
    <row r="7383" spans="1:3" x14ac:dyDescent="0.2">
      <c r="A7383" s="24"/>
      <c r="B7383"/>
      <c r="C7383"/>
    </row>
    <row r="7384" spans="1:3" x14ac:dyDescent="0.2">
      <c r="A7384" s="24"/>
      <c r="B7384"/>
      <c r="C7384"/>
    </row>
    <row r="7385" spans="1:3" x14ac:dyDescent="0.2">
      <c r="A7385" s="24"/>
      <c r="B7385"/>
      <c r="C7385"/>
    </row>
    <row r="7386" spans="1:3" x14ac:dyDescent="0.2">
      <c r="A7386" s="24"/>
      <c r="B7386"/>
      <c r="C7386"/>
    </row>
    <row r="7387" spans="1:3" x14ac:dyDescent="0.2">
      <c r="A7387" s="24"/>
      <c r="B7387"/>
      <c r="C7387"/>
    </row>
    <row r="7388" spans="1:3" x14ac:dyDescent="0.2">
      <c r="A7388" s="24"/>
      <c r="B7388"/>
      <c r="C7388"/>
    </row>
    <row r="7389" spans="1:3" x14ac:dyDescent="0.2">
      <c r="A7389" s="24"/>
      <c r="B7389"/>
      <c r="C7389"/>
    </row>
    <row r="7390" spans="1:3" x14ac:dyDescent="0.2">
      <c r="A7390" s="24"/>
      <c r="B7390"/>
      <c r="C7390"/>
    </row>
    <row r="7391" spans="1:3" x14ac:dyDescent="0.2">
      <c r="A7391" s="24"/>
      <c r="B7391"/>
      <c r="C7391"/>
    </row>
    <row r="7392" spans="1:3" x14ac:dyDescent="0.2">
      <c r="A7392" s="24"/>
      <c r="B7392"/>
      <c r="C7392"/>
    </row>
    <row r="7393" spans="1:3" x14ac:dyDescent="0.2">
      <c r="A7393" s="24"/>
      <c r="B7393"/>
      <c r="C7393"/>
    </row>
    <row r="7394" spans="1:3" x14ac:dyDescent="0.2">
      <c r="A7394" s="24"/>
      <c r="B7394"/>
      <c r="C7394"/>
    </row>
    <row r="7395" spans="1:3" x14ac:dyDescent="0.2">
      <c r="A7395" s="24"/>
      <c r="B7395"/>
      <c r="C7395"/>
    </row>
    <row r="7396" spans="1:3" x14ac:dyDescent="0.2">
      <c r="A7396" s="24"/>
      <c r="B7396"/>
      <c r="C7396"/>
    </row>
    <row r="7397" spans="1:3" x14ac:dyDescent="0.2">
      <c r="A7397" s="24"/>
      <c r="B7397"/>
      <c r="C7397"/>
    </row>
    <row r="7398" spans="1:3" x14ac:dyDescent="0.2">
      <c r="A7398" s="24"/>
      <c r="B7398"/>
      <c r="C7398"/>
    </row>
    <row r="7399" spans="1:3" x14ac:dyDescent="0.2">
      <c r="A7399" s="24"/>
      <c r="B7399"/>
      <c r="C7399"/>
    </row>
    <row r="7400" spans="1:3" x14ac:dyDescent="0.2">
      <c r="A7400" s="24"/>
      <c r="B7400"/>
      <c r="C7400"/>
    </row>
    <row r="7401" spans="1:3" x14ac:dyDescent="0.2">
      <c r="A7401" s="24"/>
      <c r="B7401"/>
      <c r="C7401"/>
    </row>
    <row r="7402" spans="1:3" x14ac:dyDescent="0.2">
      <c r="A7402" s="24"/>
      <c r="B7402"/>
      <c r="C7402"/>
    </row>
    <row r="7403" spans="1:3" x14ac:dyDescent="0.2">
      <c r="A7403" s="24"/>
      <c r="B7403"/>
      <c r="C7403"/>
    </row>
    <row r="7404" spans="1:3" x14ac:dyDescent="0.2">
      <c r="A7404" s="24"/>
      <c r="B7404"/>
      <c r="C7404"/>
    </row>
    <row r="7405" spans="1:3" x14ac:dyDescent="0.2">
      <c r="A7405" s="24"/>
      <c r="B7405"/>
      <c r="C7405"/>
    </row>
    <row r="7406" spans="1:3" x14ac:dyDescent="0.2">
      <c r="A7406" s="24"/>
      <c r="B7406"/>
      <c r="C7406"/>
    </row>
    <row r="7407" spans="1:3" x14ac:dyDescent="0.2">
      <c r="A7407" s="24"/>
      <c r="B7407"/>
      <c r="C7407"/>
    </row>
    <row r="7408" spans="1:3" x14ac:dyDescent="0.2">
      <c r="A7408" s="24"/>
      <c r="B7408"/>
      <c r="C7408"/>
    </row>
    <row r="7409" spans="1:3" x14ac:dyDescent="0.2">
      <c r="A7409" s="24"/>
      <c r="B7409"/>
      <c r="C7409"/>
    </row>
    <row r="7410" spans="1:3" x14ac:dyDescent="0.2">
      <c r="A7410" s="24"/>
      <c r="B7410"/>
      <c r="C7410"/>
    </row>
    <row r="7411" spans="1:3" x14ac:dyDescent="0.2">
      <c r="A7411" s="24"/>
      <c r="B7411"/>
      <c r="C7411"/>
    </row>
    <row r="7412" spans="1:3" x14ac:dyDescent="0.2">
      <c r="A7412" s="24"/>
      <c r="B7412"/>
      <c r="C7412"/>
    </row>
    <row r="7413" spans="1:3" x14ac:dyDescent="0.2">
      <c r="A7413" s="24"/>
      <c r="B7413"/>
      <c r="C7413"/>
    </row>
    <row r="7414" spans="1:3" x14ac:dyDescent="0.2">
      <c r="A7414" s="24"/>
      <c r="B7414"/>
      <c r="C7414"/>
    </row>
    <row r="7415" spans="1:3" x14ac:dyDescent="0.2">
      <c r="A7415" s="24"/>
      <c r="B7415"/>
      <c r="C7415"/>
    </row>
    <row r="7416" spans="1:3" x14ac:dyDescent="0.2">
      <c r="A7416" s="24"/>
      <c r="B7416"/>
      <c r="C7416"/>
    </row>
    <row r="7417" spans="1:3" x14ac:dyDescent="0.2">
      <c r="A7417" s="24"/>
      <c r="B7417"/>
      <c r="C7417"/>
    </row>
    <row r="7418" spans="1:3" x14ac:dyDescent="0.2">
      <c r="A7418" s="24"/>
      <c r="B7418"/>
      <c r="C7418"/>
    </row>
    <row r="7419" spans="1:3" x14ac:dyDescent="0.2">
      <c r="A7419" s="24"/>
      <c r="B7419"/>
      <c r="C7419"/>
    </row>
    <row r="7420" spans="1:3" x14ac:dyDescent="0.2">
      <c r="A7420" s="24"/>
      <c r="B7420"/>
      <c r="C7420"/>
    </row>
    <row r="7421" spans="1:3" x14ac:dyDescent="0.2">
      <c r="A7421" s="24"/>
      <c r="B7421"/>
      <c r="C7421"/>
    </row>
    <row r="7422" spans="1:3" x14ac:dyDescent="0.2">
      <c r="A7422" s="24"/>
      <c r="B7422"/>
      <c r="C7422"/>
    </row>
    <row r="7423" spans="1:3" x14ac:dyDescent="0.2">
      <c r="A7423" s="24"/>
      <c r="B7423"/>
      <c r="C7423"/>
    </row>
    <row r="7424" spans="1:3" x14ac:dyDescent="0.2">
      <c r="A7424" s="24"/>
      <c r="B7424"/>
      <c r="C7424"/>
    </row>
    <row r="7425" spans="1:3" x14ac:dyDescent="0.2">
      <c r="A7425" s="24"/>
      <c r="B7425"/>
      <c r="C7425"/>
    </row>
    <row r="7426" spans="1:3" x14ac:dyDescent="0.2">
      <c r="A7426" s="24"/>
      <c r="B7426"/>
      <c r="C7426"/>
    </row>
    <row r="7427" spans="1:3" x14ac:dyDescent="0.2">
      <c r="A7427" s="24"/>
      <c r="B7427"/>
      <c r="C7427"/>
    </row>
    <row r="7428" spans="1:3" x14ac:dyDescent="0.2">
      <c r="A7428" s="24"/>
      <c r="B7428"/>
      <c r="C7428"/>
    </row>
    <row r="7429" spans="1:3" x14ac:dyDescent="0.2">
      <c r="A7429" s="24"/>
      <c r="B7429"/>
      <c r="C7429"/>
    </row>
    <row r="7430" spans="1:3" x14ac:dyDescent="0.2">
      <c r="A7430" s="24"/>
      <c r="B7430"/>
      <c r="C7430"/>
    </row>
    <row r="7431" spans="1:3" x14ac:dyDescent="0.2">
      <c r="A7431" s="24"/>
      <c r="B7431"/>
      <c r="C7431"/>
    </row>
    <row r="7432" spans="1:3" x14ac:dyDescent="0.2">
      <c r="A7432" s="24"/>
      <c r="B7432"/>
      <c r="C7432"/>
    </row>
    <row r="7433" spans="1:3" x14ac:dyDescent="0.2">
      <c r="A7433" s="24"/>
      <c r="B7433"/>
      <c r="C7433"/>
    </row>
    <row r="7434" spans="1:3" x14ac:dyDescent="0.2">
      <c r="A7434" s="24"/>
      <c r="B7434"/>
      <c r="C7434"/>
    </row>
    <row r="7435" spans="1:3" x14ac:dyDescent="0.2">
      <c r="A7435" s="24"/>
      <c r="B7435"/>
      <c r="C7435"/>
    </row>
    <row r="7436" spans="1:3" x14ac:dyDescent="0.2">
      <c r="A7436" s="24"/>
      <c r="B7436"/>
      <c r="C7436"/>
    </row>
    <row r="7437" spans="1:3" x14ac:dyDescent="0.2">
      <c r="A7437" s="24"/>
      <c r="B7437"/>
      <c r="C7437"/>
    </row>
    <row r="7438" spans="1:3" x14ac:dyDescent="0.2">
      <c r="A7438" s="24"/>
      <c r="B7438"/>
      <c r="C7438"/>
    </row>
    <row r="7439" spans="1:3" x14ac:dyDescent="0.2">
      <c r="A7439" s="24"/>
      <c r="B7439"/>
      <c r="C7439"/>
    </row>
    <row r="7440" spans="1:3" x14ac:dyDescent="0.2">
      <c r="A7440" s="24"/>
      <c r="B7440"/>
      <c r="C7440"/>
    </row>
    <row r="7441" spans="1:3" x14ac:dyDescent="0.2">
      <c r="A7441" s="24"/>
      <c r="B7441"/>
      <c r="C7441"/>
    </row>
    <row r="7442" spans="1:3" x14ac:dyDescent="0.2">
      <c r="A7442" s="24"/>
      <c r="B7442"/>
      <c r="C7442"/>
    </row>
    <row r="7443" spans="1:3" x14ac:dyDescent="0.2">
      <c r="A7443" s="24"/>
      <c r="B7443"/>
      <c r="C7443"/>
    </row>
    <row r="7444" spans="1:3" x14ac:dyDescent="0.2">
      <c r="A7444" s="24"/>
      <c r="B7444"/>
      <c r="C7444"/>
    </row>
    <row r="7445" spans="1:3" x14ac:dyDescent="0.2">
      <c r="A7445" s="24"/>
      <c r="B7445"/>
      <c r="C7445"/>
    </row>
    <row r="7446" spans="1:3" x14ac:dyDescent="0.2">
      <c r="A7446" s="24"/>
      <c r="B7446"/>
      <c r="C7446"/>
    </row>
    <row r="7447" spans="1:3" x14ac:dyDescent="0.2">
      <c r="A7447" s="24"/>
      <c r="B7447"/>
      <c r="C7447"/>
    </row>
    <row r="7448" spans="1:3" x14ac:dyDescent="0.2">
      <c r="A7448" s="24"/>
      <c r="B7448"/>
      <c r="C7448"/>
    </row>
    <row r="7449" spans="1:3" x14ac:dyDescent="0.2">
      <c r="A7449" s="24"/>
      <c r="B7449"/>
      <c r="C7449"/>
    </row>
    <row r="7450" spans="1:3" x14ac:dyDescent="0.2">
      <c r="A7450" s="24"/>
      <c r="B7450"/>
      <c r="C7450"/>
    </row>
    <row r="7451" spans="1:3" x14ac:dyDescent="0.2">
      <c r="A7451" s="24"/>
      <c r="B7451"/>
      <c r="C7451"/>
    </row>
    <row r="7452" spans="1:3" x14ac:dyDescent="0.2">
      <c r="A7452" s="24"/>
      <c r="B7452"/>
      <c r="C7452"/>
    </row>
    <row r="7453" spans="1:3" x14ac:dyDescent="0.2">
      <c r="A7453" s="24"/>
      <c r="B7453"/>
      <c r="C7453"/>
    </row>
    <row r="7454" spans="1:3" x14ac:dyDescent="0.2">
      <c r="A7454" s="24"/>
      <c r="B7454"/>
      <c r="C7454"/>
    </row>
    <row r="7455" spans="1:3" x14ac:dyDescent="0.2">
      <c r="A7455" s="24"/>
      <c r="B7455"/>
      <c r="C7455"/>
    </row>
    <row r="7456" spans="1:3" x14ac:dyDescent="0.2">
      <c r="A7456" s="24"/>
      <c r="B7456"/>
      <c r="C7456"/>
    </row>
    <row r="7457" spans="1:3" x14ac:dyDescent="0.2">
      <c r="A7457" s="24"/>
      <c r="B7457"/>
      <c r="C7457"/>
    </row>
    <row r="7458" spans="1:3" x14ac:dyDescent="0.2">
      <c r="A7458" s="24"/>
      <c r="B7458"/>
      <c r="C7458"/>
    </row>
    <row r="7459" spans="1:3" x14ac:dyDescent="0.2">
      <c r="A7459" s="24"/>
      <c r="B7459"/>
      <c r="C7459"/>
    </row>
    <row r="7460" spans="1:3" x14ac:dyDescent="0.2">
      <c r="A7460" s="24"/>
      <c r="B7460"/>
      <c r="C7460"/>
    </row>
    <row r="7461" spans="1:3" x14ac:dyDescent="0.2">
      <c r="A7461" s="24"/>
      <c r="B7461"/>
      <c r="C7461"/>
    </row>
    <row r="7462" spans="1:3" x14ac:dyDescent="0.2">
      <c r="A7462" s="24"/>
      <c r="B7462"/>
      <c r="C7462"/>
    </row>
    <row r="7463" spans="1:3" x14ac:dyDescent="0.2">
      <c r="A7463" s="24"/>
      <c r="B7463"/>
      <c r="C7463"/>
    </row>
    <row r="7464" spans="1:3" x14ac:dyDescent="0.2">
      <c r="A7464" s="24"/>
      <c r="B7464"/>
      <c r="C7464"/>
    </row>
    <row r="7465" spans="1:3" x14ac:dyDescent="0.2">
      <c r="A7465" s="24"/>
      <c r="B7465"/>
      <c r="C7465"/>
    </row>
    <row r="7466" spans="1:3" x14ac:dyDescent="0.2">
      <c r="A7466" s="24"/>
      <c r="B7466"/>
      <c r="C7466"/>
    </row>
    <row r="7467" spans="1:3" x14ac:dyDescent="0.2">
      <c r="A7467" s="24"/>
      <c r="B7467"/>
      <c r="C7467"/>
    </row>
    <row r="7468" spans="1:3" x14ac:dyDescent="0.2">
      <c r="A7468" s="24"/>
      <c r="B7468"/>
      <c r="C7468"/>
    </row>
    <row r="7469" spans="1:3" x14ac:dyDescent="0.2">
      <c r="A7469" s="24"/>
      <c r="B7469"/>
      <c r="C7469"/>
    </row>
    <row r="7470" spans="1:3" x14ac:dyDescent="0.2">
      <c r="A7470" s="24"/>
      <c r="B7470"/>
      <c r="C7470"/>
    </row>
    <row r="7471" spans="1:3" x14ac:dyDescent="0.2">
      <c r="A7471" s="24"/>
      <c r="B7471"/>
      <c r="C7471"/>
    </row>
    <row r="7472" spans="1:3" x14ac:dyDescent="0.2">
      <c r="A7472" s="24"/>
      <c r="B7472"/>
      <c r="C7472"/>
    </row>
    <row r="7473" spans="1:3" x14ac:dyDescent="0.2">
      <c r="A7473" s="24"/>
      <c r="B7473"/>
      <c r="C7473"/>
    </row>
    <row r="7474" spans="1:3" x14ac:dyDescent="0.2">
      <c r="A7474" s="24"/>
      <c r="B7474"/>
      <c r="C7474"/>
    </row>
    <row r="7475" spans="1:3" x14ac:dyDescent="0.2">
      <c r="A7475" s="24"/>
      <c r="B7475"/>
      <c r="C7475"/>
    </row>
    <row r="7476" spans="1:3" x14ac:dyDescent="0.2">
      <c r="A7476" s="24"/>
      <c r="B7476"/>
      <c r="C7476"/>
    </row>
    <row r="7477" spans="1:3" x14ac:dyDescent="0.2">
      <c r="A7477" s="24"/>
      <c r="B7477"/>
      <c r="C7477"/>
    </row>
    <row r="7478" spans="1:3" x14ac:dyDescent="0.2">
      <c r="A7478" s="24"/>
      <c r="B7478"/>
      <c r="C7478"/>
    </row>
    <row r="7479" spans="1:3" x14ac:dyDescent="0.2">
      <c r="A7479" s="24"/>
      <c r="B7479"/>
      <c r="C7479"/>
    </row>
    <row r="7480" spans="1:3" x14ac:dyDescent="0.2">
      <c r="A7480" s="24"/>
      <c r="B7480"/>
      <c r="C7480"/>
    </row>
    <row r="7481" spans="1:3" x14ac:dyDescent="0.2">
      <c r="A7481" s="24"/>
      <c r="B7481"/>
      <c r="C7481"/>
    </row>
    <row r="7482" spans="1:3" x14ac:dyDescent="0.2">
      <c r="A7482" s="24"/>
      <c r="B7482"/>
      <c r="C7482"/>
    </row>
    <row r="7483" spans="1:3" x14ac:dyDescent="0.2">
      <c r="A7483" s="24"/>
      <c r="B7483"/>
      <c r="C7483"/>
    </row>
    <row r="7484" spans="1:3" x14ac:dyDescent="0.2">
      <c r="A7484" s="24"/>
      <c r="B7484"/>
      <c r="C7484"/>
    </row>
    <row r="7485" spans="1:3" x14ac:dyDescent="0.2">
      <c r="A7485" s="24"/>
      <c r="B7485"/>
      <c r="C7485"/>
    </row>
    <row r="7486" spans="1:3" x14ac:dyDescent="0.2">
      <c r="A7486" s="24"/>
      <c r="B7486"/>
      <c r="C7486"/>
    </row>
    <row r="7487" spans="1:3" x14ac:dyDescent="0.2">
      <c r="A7487" s="24"/>
      <c r="B7487"/>
      <c r="C7487"/>
    </row>
    <row r="7488" spans="1:3" x14ac:dyDescent="0.2">
      <c r="A7488" s="24"/>
      <c r="B7488"/>
      <c r="C7488"/>
    </row>
    <row r="7489" spans="1:3" x14ac:dyDescent="0.2">
      <c r="A7489" s="24"/>
      <c r="B7489"/>
      <c r="C7489"/>
    </row>
    <row r="7490" spans="1:3" x14ac:dyDescent="0.2">
      <c r="A7490" s="24"/>
      <c r="B7490"/>
      <c r="C7490"/>
    </row>
    <row r="7491" spans="1:3" x14ac:dyDescent="0.2">
      <c r="A7491" s="24"/>
      <c r="B7491"/>
      <c r="C7491"/>
    </row>
    <row r="7492" spans="1:3" x14ac:dyDescent="0.2">
      <c r="A7492" s="24"/>
      <c r="B7492"/>
      <c r="C7492"/>
    </row>
    <row r="7493" spans="1:3" x14ac:dyDescent="0.2">
      <c r="A7493" s="24"/>
      <c r="B7493"/>
      <c r="C7493"/>
    </row>
    <row r="7494" spans="1:3" x14ac:dyDescent="0.2">
      <c r="A7494" s="24"/>
      <c r="B7494"/>
      <c r="C7494"/>
    </row>
    <row r="7495" spans="1:3" x14ac:dyDescent="0.2">
      <c r="A7495" s="24"/>
      <c r="B7495"/>
      <c r="C7495"/>
    </row>
    <row r="7496" spans="1:3" x14ac:dyDescent="0.2">
      <c r="A7496" s="24"/>
      <c r="B7496"/>
      <c r="C7496"/>
    </row>
    <row r="7497" spans="1:3" x14ac:dyDescent="0.2">
      <c r="A7497" s="24"/>
      <c r="B7497"/>
      <c r="C7497"/>
    </row>
    <row r="7498" spans="1:3" x14ac:dyDescent="0.2">
      <c r="A7498" s="24"/>
      <c r="B7498"/>
      <c r="C7498"/>
    </row>
    <row r="7499" spans="1:3" x14ac:dyDescent="0.2">
      <c r="A7499" s="24"/>
      <c r="B7499"/>
      <c r="C7499"/>
    </row>
    <row r="7500" spans="1:3" x14ac:dyDescent="0.2">
      <c r="A7500" s="24"/>
      <c r="B7500"/>
      <c r="C7500"/>
    </row>
    <row r="7501" spans="1:3" x14ac:dyDescent="0.2">
      <c r="A7501" s="24"/>
      <c r="B7501"/>
      <c r="C7501"/>
    </row>
    <row r="7502" spans="1:3" x14ac:dyDescent="0.2">
      <c r="A7502" s="24"/>
      <c r="B7502"/>
      <c r="C7502"/>
    </row>
    <row r="7503" spans="1:3" x14ac:dyDescent="0.2">
      <c r="A7503" s="24"/>
      <c r="B7503"/>
      <c r="C7503"/>
    </row>
    <row r="7504" spans="1:3" x14ac:dyDescent="0.2">
      <c r="A7504" s="24"/>
      <c r="B7504"/>
      <c r="C7504"/>
    </row>
    <row r="7505" spans="1:3" x14ac:dyDescent="0.2">
      <c r="A7505" s="24"/>
      <c r="B7505"/>
      <c r="C7505"/>
    </row>
    <row r="7506" spans="1:3" x14ac:dyDescent="0.2">
      <c r="A7506" s="24"/>
      <c r="B7506"/>
      <c r="C7506"/>
    </row>
    <row r="7507" spans="1:3" x14ac:dyDescent="0.2">
      <c r="A7507" s="24"/>
      <c r="B7507"/>
      <c r="C7507"/>
    </row>
    <row r="7508" spans="1:3" x14ac:dyDescent="0.2">
      <c r="A7508" s="24"/>
      <c r="B7508"/>
      <c r="C7508"/>
    </row>
    <row r="7509" spans="1:3" x14ac:dyDescent="0.2">
      <c r="A7509" s="24"/>
      <c r="B7509"/>
      <c r="C7509"/>
    </row>
    <row r="7510" spans="1:3" x14ac:dyDescent="0.2">
      <c r="A7510" s="24"/>
      <c r="B7510"/>
      <c r="C7510"/>
    </row>
    <row r="7511" spans="1:3" x14ac:dyDescent="0.2">
      <c r="A7511" s="24"/>
      <c r="B7511"/>
      <c r="C7511"/>
    </row>
    <row r="7512" spans="1:3" x14ac:dyDescent="0.2">
      <c r="A7512" s="24"/>
      <c r="B7512"/>
      <c r="C7512"/>
    </row>
    <row r="7513" spans="1:3" x14ac:dyDescent="0.2">
      <c r="A7513" s="24"/>
      <c r="B7513"/>
      <c r="C7513"/>
    </row>
    <row r="7514" spans="1:3" x14ac:dyDescent="0.2">
      <c r="A7514" s="24"/>
      <c r="B7514"/>
      <c r="C7514"/>
    </row>
    <row r="7515" spans="1:3" x14ac:dyDescent="0.2">
      <c r="A7515" s="24"/>
      <c r="B7515"/>
      <c r="C7515"/>
    </row>
    <row r="7516" spans="1:3" x14ac:dyDescent="0.2">
      <c r="A7516" s="24"/>
      <c r="B7516"/>
      <c r="C7516"/>
    </row>
    <row r="7517" spans="1:3" x14ac:dyDescent="0.2">
      <c r="A7517" s="24"/>
      <c r="B7517"/>
      <c r="C7517"/>
    </row>
    <row r="7518" spans="1:3" x14ac:dyDescent="0.2">
      <c r="A7518" s="24"/>
      <c r="B7518"/>
      <c r="C7518"/>
    </row>
    <row r="7519" spans="1:3" x14ac:dyDescent="0.2">
      <c r="A7519" s="24"/>
      <c r="B7519"/>
      <c r="C7519"/>
    </row>
    <row r="7520" spans="1:3" x14ac:dyDescent="0.2">
      <c r="A7520" s="24"/>
      <c r="B7520"/>
      <c r="C7520"/>
    </row>
    <row r="7521" spans="1:3" x14ac:dyDescent="0.2">
      <c r="A7521" s="24"/>
      <c r="B7521"/>
      <c r="C7521"/>
    </row>
    <row r="7522" spans="1:3" x14ac:dyDescent="0.2">
      <c r="A7522" s="24"/>
      <c r="B7522"/>
      <c r="C7522"/>
    </row>
    <row r="7523" spans="1:3" x14ac:dyDescent="0.2">
      <c r="A7523" s="24"/>
      <c r="B7523"/>
      <c r="C7523"/>
    </row>
    <row r="7524" spans="1:3" x14ac:dyDescent="0.2">
      <c r="A7524" s="24"/>
      <c r="B7524"/>
      <c r="C7524"/>
    </row>
    <row r="7525" spans="1:3" x14ac:dyDescent="0.2">
      <c r="A7525" s="24"/>
      <c r="B7525"/>
      <c r="C7525"/>
    </row>
    <row r="7526" spans="1:3" x14ac:dyDescent="0.2">
      <c r="A7526" s="24"/>
      <c r="B7526"/>
      <c r="C7526"/>
    </row>
    <row r="7527" spans="1:3" x14ac:dyDescent="0.2">
      <c r="A7527" s="24"/>
      <c r="B7527"/>
      <c r="C7527"/>
    </row>
    <row r="7528" spans="1:3" x14ac:dyDescent="0.2">
      <c r="A7528" s="24"/>
      <c r="B7528"/>
      <c r="C7528"/>
    </row>
    <row r="7529" spans="1:3" x14ac:dyDescent="0.2">
      <c r="A7529" s="24"/>
      <c r="B7529"/>
      <c r="C7529"/>
    </row>
    <row r="7530" spans="1:3" x14ac:dyDescent="0.2">
      <c r="A7530" s="24"/>
      <c r="B7530"/>
      <c r="C7530"/>
    </row>
    <row r="7531" spans="1:3" x14ac:dyDescent="0.2">
      <c r="A7531" s="24"/>
      <c r="B7531"/>
      <c r="C7531"/>
    </row>
    <row r="7532" spans="1:3" x14ac:dyDescent="0.2">
      <c r="A7532" s="24"/>
      <c r="B7532"/>
      <c r="C7532"/>
    </row>
    <row r="7533" spans="1:3" x14ac:dyDescent="0.2">
      <c r="A7533" s="24"/>
      <c r="B7533"/>
      <c r="C7533"/>
    </row>
    <row r="7534" spans="1:3" x14ac:dyDescent="0.2">
      <c r="A7534" s="24"/>
      <c r="B7534"/>
      <c r="C7534"/>
    </row>
    <row r="7535" spans="1:3" x14ac:dyDescent="0.2">
      <c r="A7535" s="24"/>
      <c r="B7535"/>
      <c r="C7535"/>
    </row>
    <row r="7536" spans="1:3" x14ac:dyDescent="0.2">
      <c r="A7536" s="24"/>
      <c r="B7536"/>
      <c r="C7536"/>
    </row>
    <row r="7537" spans="1:3" x14ac:dyDescent="0.2">
      <c r="A7537" s="24"/>
      <c r="B7537"/>
      <c r="C7537"/>
    </row>
    <row r="7538" spans="1:3" x14ac:dyDescent="0.2">
      <c r="A7538" s="24"/>
      <c r="B7538"/>
      <c r="C7538"/>
    </row>
    <row r="7539" spans="1:3" x14ac:dyDescent="0.2">
      <c r="A7539" s="24"/>
      <c r="B7539"/>
      <c r="C7539"/>
    </row>
    <row r="7540" spans="1:3" x14ac:dyDescent="0.2">
      <c r="A7540" s="24"/>
      <c r="B7540"/>
      <c r="C7540"/>
    </row>
    <row r="7541" spans="1:3" x14ac:dyDescent="0.2">
      <c r="A7541" s="24"/>
      <c r="B7541"/>
      <c r="C7541"/>
    </row>
    <row r="7542" spans="1:3" x14ac:dyDescent="0.2">
      <c r="A7542" s="24"/>
      <c r="B7542"/>
      <c r="C7542"/>
    </row>
    <row r="7543" spans="1:3" x14ac:dyDescent="0.2">
      <c r="A7543" s="24"/>
      <c r="B7543"/>
      <c r="C7543"/>
    </row>
    <row r="7544" spans="1:3" x14ac:dyDescent="0.2">
      <c r="A7544" s="24"/>
      <c r="B7544"/>
      <c r="C7544"/>
    </row>
    <row r="7545" spans="1:3" x14ac:dyDescent="0.2">
      <c r="A7545" s="24"/>
      <c r="B7545"/>
      <c r="C7545"/>
    </row>
    <row r="7546" spans="1:3" x14ac:dyDescent="0.2">
      <c r="A7546" s="24"/>
      <c r="B7546"/>
      <c r="C7546"/>
    </row>
    <row r="7547" spans="1:3" x14ac:dyDescent="0.2">
      <c r="A7547" s="24"/>
      <c r="B7547"/>
      <c r="C7547"/>
    </row>
    <row r="7548" spans="1:3" x14ac:dyDescent="0.2">
      <c r="A7548" s="24"/>
      <c r="B7548"/>
      <c r="C7548"/>
    </row>
    <row r="7549" spans="1:3" x14ac:dyDescent="0.2">
      <c r="A7549" s="24"/>
      <c r="B7549"/>
      <c r="C7549"/>
    </row>
    <row r="7550" spans="1:3" x14ac:dyDescent="0.2">
      <c r="A7550" s="24"/>
      <c r="B7550"/>
      <c r="C7550"/>
    </row>
    <row r="7551" spans="1:3" x14ac:dyDescent="0.2">
      <c r="A7551" s="24"/>
      <c r="B7551"/>
      <c r="C7551"/>
    </row>
    <row r="7552" spans="1:3" x14ac:dyDescent="0.2">
      <c r="A7552" s="24"/>
      <c r="B7552"/>
      <c r="C7552"/>
    </row>
    <row r="7553" spans="1:3" x14ac:dyDescent="0.2">
      <c r="A7553" s="24"/>
      <c r="B7553"/>
      <c r="C7553"/>
    </row>
    <row r="7554" spans="1:3" x14ac:dyDescent="0.2">
      <c r="A7554" s="24"/>
      <c r="B7554"/>
      <c r="C7554"/>
    </row>
    <row r="7555" spans="1:3" x14ac:dyDescent="0.2">
      <c r="A7555" s="24"/>
      <c r="B7555"/>
      <c r="C7555"/>
    </row>
    <row r="7556" spans="1:3" x14ac:dyDescent="0.2">
      <c r="A7556" s="24"/>
      <c r="B7556"/>
      <c r="C7556"/>
    </row>
    <row r="7557" spans="1:3" x14ac:dyDescent="0.2">
      <c r="A7557" s="24"/>
      <c r="B7557"/>
      <c r="C7557"/>
    </row>
    <row r="7558" spans="1:3" x14ac:dyDescent="0.2">
      <c r="A7558" s="24"/>
      <c r="B7558"/>
      <c r="C7558"/>
    </row>
    <row r="7559" spans="1:3" x14ac:dyDescent="0.2">
      <c r="A7559" s="24"/>
      <c r="B7559"/>
      <c r="C7559"/>
    </row>
    <row r="7560" spans="1:3" x14ac:dyDescent="0.2">
      <c r="A7560" s="24"/>
      <c r="B7560"/>
      <c r="C7560"/>
    </row>
    <row r="7561" spans="1:3" x14ac:dyDescent="0.2">
      <c r="A7561" s="24"/>
      <c r="B7561"/>
      <c r="C7561"/>
    </row>
    <row r="7562" spans="1:3" x14ac:dyDescent="0.2">
      <c r="A7562" s="24"/>
      <c r="B7562"/>
      <c r="C7562"/>
    </row>
    <row r="7563" spans="1:3" x14ac:dyDescent="0.2">
      <c r="A7563" s="24"/>
      <c r="B7563"/>
      <c r="C7563"/>
    </row>
    <row r="7564" spans="1:3" x14ac:dyDescent="0.2">
      <c r="A7564" s="24"/>
      <c r="B7564"/>
      <c r="C7564"/>
    </row>
    <row r="7565" spans="1:3" x14ac:dyDescent="0.2">
      <c r="A7565" s="24"/>
      <c r="B7565"/>
      <c r="C7565"/>
    </row>
    <row r="7566" spans="1:3" x14ac:dyDescent="0.2">
      <c r="A7566" s="24"/>
      <c r="B7566"/>
      <c r="C7566"/>
    </row>
    <row r="7567" spans="1:3" x14ac:dyDescent="0.2">
      <c r="A7567" s="24"/>
      <c r="B7567"/>
      <c r="C7567"/>
    </row>
    <row r="7568" spans="1:3" x14ac:dyDescent="0.2">
      <c r="A7568" s="24"/>
      <c r="B7568"/>
      <c r="C7568"/>
    </row>
    <row r="7569" spans="1:3" x14ac:dyDescent="0.2">
      <c r="A7569" s="24"/>
      <c r="B7569"/>
      <c r="C7569"/>
    </row>
    <row r="7570" spans="1:3" x14ac:dyDescent="0.2">
      <c r="A7570" s="24"/>
      <c r="B7570"/>
      <c r="C7570"/>
    </row>
    <row r="7571" spans="1:3" x14ac:dyDescent="0.2">
      <c r="A7571" s="24"/>
      <c r="B7571"/>
      <c r="C7571"/>
    </row>
    <row r="7572" spans="1:3" x14ac:dyDescent="0.2">
      <c r="A7572" s="24"/>
      <c r="B7572"/>
      <c r="C7572"/>
    </row>
    <row r="7573" spans="1:3" x14ac:dyDescent="0.2">
      <c r="A7573" s="24"/>
      <c r="B7573"/>
      <c r="C7573"/>
    </row>
    <row r="7574" spans="1:3" x14ac:dyDescent="0.2">
      <c r="A7574" s="24"/>
      <c r="B7574"/>
      <c r="C7574"/>
    </row>
    <row r="7575" spans="1:3" x14ac:dyDescent="0.2">
      <c r="A7575" s="24"/>
      <c r="B7575"/>
      <c r="C7575"/>
    </row>
    <row r="7576" spans="1:3" x14ac:dyDescent="0.2">
      <c r="A7576" s="24"/>
      <c r="B7576"/>
      <c r="C7576"/>
    </row>
    <row r="7577" spans="1:3" x14ac:dyDescent="0.2">
      <c r="A7577" s="24"/>
      <c r="B7577"/>
      <c r="C7577"/>
    </row>
    <row r="7578" spans="1:3" x14ac:dyDescent="0.2">
      <c r="A7578" s="24"/>
      <c r="B7578"/>
      <c r="C7578"/>
    </row>
    <row r="7579" spans="1:3" x14ac:dyDescent="0.2">
      <c r="A7579" s="24"/>
      <c r="B7579"/>
      <c r="C7579"/>
    </row>
    <row r="7580" spans="1:3" x14ac:dyDescent="0.2">
      <c r="A7580" s="24"/>
      <c r="B7580"/>
      <c r="C7580"/>
    </row>
    <row r="7581" spans="1:3" x14ac:dyDescent="0.2">
      <c r="A7581" s="24"/>
      <c r="B7581"/>
      <c r="C7581"/>
    </row>
    <row r="7582" spans="1:3" x14ac:dyDescent="0.2">
      <c r="A7582" s="24"/>
      <c r="B7582"/>
      <c r="C7582"/>
    </row>
    <row r="7583" spans="1:3" x14ac:dyDescent="0.2">
      <c r="A7583" s="24"/>
      <c r="B7583"/>
      <c r="C7583"/>
    </row>
    <row r="7584" spans="1:3" x14ac:dyDescent="0.2">
      <c r="A7584" s="24"/>
      <c r="B7584"/>
      <c r="C7584"/>
    </row>
    <row r="7585" spans="1:3" x14ac:dyDescent="0.2">
      <c r="A7585" s="24"/>
      <c r="B7585"/>
      <c r="C7585"/>
    </row>
    <row r="7586" spans="1:3" x14ac:dyDescent="0.2">
      <c r="A7586" s="24"/>
      <c r="B7586"/>
      <c r="C7586"/>
    </row>
    <row r="7587" spans="1:3" x14ac:dyDescent="0.2">
      <c r="A7587" s="24"/>
      <c r="B7587"/>
      <c r="C7587"/>
    </row>
    <row r="7588" spans="1:3" x14ac:dyDescent="0.2">
      <c r="A7588" s="24"/>
      <c r="B7588"/>
      <c r="C7588"/>
    </row>
    <row r="7589" spans="1:3" x14ac:dyDescent="0.2">
      <c r="A7589" s="24"/>
      <c r="B7589"/>
      <c r="C7589"/>
    </row>
    <row r="7590" spans="1:3" x14ac:dyDescent="0.2">
      <c r="A7590" s="24"/>
      <c r="B7590"/>
      <c r="C7590"/>
    </row>
    <row r="7591" spans="1:3" x14ac:dyDescent="0.2">
      <c r="A7591" s="24"/>
      <c r="B7591"/>
      <c r="C7591"/>
    </row>
    <row r="7592" spans="1:3" x14ac:dyDescent="0.2">
      <c r="A7592" s="24"/>
      <c r="B7592"/>
      <c r="C7592"/>
    </row>
    <row r="7593" spans="1:3" x14ac:dyDescent="0.2">
      <c r="A7593" s="24"/>
      <c r="B7593"/>
      <c r="C7593"/>
    </row>
    <row r="7594" spans="1:3" x14ac:dyDescent="0.2">
      <c r="A7594" s="24"/>
      <c r="B7594"/>
      <c r="C7594"/>
    </row>
    <row r="7595" spans="1:3" x14ac:dyDescent="0.2">
      <c r="A7595" s="24"/>
      <c r="B7595"/>
      <c r="C7595"/>
    </row>
    <row r="7596" spans="1:3" x14ac:dyDescent="0.2">
      <c r="A7596" s="24"/>
      <c r="B7596"/>
      <c r="C7596"/>
    </row>
    <row r="7597" spans="1:3" x14ac:dyDescent="0.2">
      <c r="A7597" s="24"/>
      <c r="B7597"/>
      <c r="C7597"/>
    </row>
    <row r="7598" spans="1:3" x14ac:dyDescent="0.2">
      <c r="A7598" s="24"/>
      <c r="B7598"/>
      <c r="C7598"/>
    </row>
    <row r="7599" spans="1:3" x14ac:dyDescent="0.2">
      <c r="A7599" s="24"/>
      <c r="B7599"/>
      <c r="C7599"/>
    </row>
    <row r="7600" spans="1:3" x14ac:dyDescent="0.2">
      <c r="A7600" s="24"/>
      <c r="B7600"/>
      <c r="C7600"/>
    </row>
    <row r="7601" spans="1:3" x14ac:dyDescent="0.2">
      <c r="A7601" s="24"/>
      <c r="B7601"/>
      <c r="C7601"/>
    </row>
    <row r="7602" spans="1:3" x14ac:dyDescent="0.2">
      <c r="A7602" s="24"/>
      <c r="B7602"/>
      <c r="C7602"/>
    </row>
    <row r="7603" spans="1:3" x14ac:dyDescent="0.2">
      <c r="A7603" s="24"/>
      <c r="B7603"/>
      <c r="C7603"/>
    </row>
    <row r="7604" spans="1:3" x14ac:dyDescent="0.2">
      <c r="A7604" s="24"/>
      <c r="B7604"/>
      <c r="C7604"/>
    </row>
    <row r="7605" spans="1:3" x14ac:dyDescent="0.2">
      <c r="A7605" s="24"/>
      <c r="B7605"/>
      <c r="C7605"/>
    </row>
    <row r="7606" spans="1:3" x14ac:dyDescent="0.2">
      <c r="A7606" s="24"/>
      <c r="B7606"/>
      <c r="C7606"/>
    </row>
    <row r="7607" spans="1:3" x14ac:dyDescent="0.2">
      <c r="A7607" s="24"/>
      <c r="B7607"/>
      <c r="C7607"/>
    </row>
    <row r="7608" spans="1:3" x14ac:dyDescent="0.2">
      <c r="A7608" s="24"/>
      <c r="B7608"/>
      <c r="C7608"/>
    </row>
    <row r="7609" spans="1:3" x14ac:dyDescent="0.2">
      <c r="A7609" s="24"/>
      <c r="B7609"/>
      <c r="C7609"/>
    </row>
    <row r="7610" spans="1:3" x14ac:dyDescent="0.2">
      <c r="A7610" s="24"/>
      <c r="B7610"/>
      <c r="C7610"/>
    </row>
    <row r="7611" spans="1:3" x14ac:dyDescent="0.2">
      <c r="A7611" s="24"/>
      <c r="B7611"/>
      <c r="C7611"/>
    </row>
    <row r="7612" spans="1:3" x14ac:dyDescent="0.2">
      <c r="A7612" s="24"/>
      <c r="B7612"/>
      <c r="C7612"/>
    </row>
    <row r="7613" spans="1:3" x14ac:dyDescent="0.2">
      <c r="A7613" s="24"/>
      <c r="B7613"/>
      <c r="C7613"/>
    </row>
    <row r="7614" spans="1:3" x14ac:dyDescent="0.2">
      <c r="A7614" s="24"/>
      <c r="B7614"/>
      <c r="C7614"/>
    </row>
    <row r="7615" spans="1:3" x14ac:dyDescent="0.2">
      <c r="A7615" s="24"/>
      <c r="B7615"/>
      <c r="C7615"/>
    </row>
    <row r="7616" spans="1:3" x14ac:dyDescent="0.2">
      <c r="A7616" s="24"/>
      <c r="B7616"/>
      <c r="C7616"/>
    </row>
    <row r="7617" spans="1:3" x14ac:dyDescent="0.2">
      <c r="A7617" s="24"/>
      <c r="B7617"/>
      <c r="C7617"/>
    </row>
    <row r="7618" spans="1:3" x14ac:dyDescent="0.2">
      <c r="A7618" s="24"/>
      <c r="B7618"/>
      <c r="C7618"/>
    </row>
    <row r="7619" spans="1:3" x14ac:dyDescent="0.2">
      <c r="A7619" s="24"/>
      <c r="B7619"/>
      <c r="C7619"/>
    </row>
    <row r="7620" spans="1:3" x14ac:dyDescent="0.2">
      <c r="A7620" s="24"/>
      <c r="B7620"/>
      <c r="C7620"/>
    </row>
    <row r="7621" spans="1:3" x14ac:dyDescent="0.2">
      <c r="A7621" s="24"/>
      <c r="B7621"/>
      <c r="C7621"/>
    </row>
    <row r="7622" spans="1:3" x14ac:dyDescent="0.2">
      <c r="A7622" s="24"/>
      <c r="B7622"/>
      <c r="C7622"/>
    </row>
    <row r="7623" spans="1:3" x14ac:dyDescent="0.2">
      <c r="A7623" s="24"/>
      <c r="B7623"/>
      <c r="C7623"/>
    </row>
    <row r="7624" spans="1:3" x14ac:dyDescent="0.2">
      <c r="A7624" s="24"/>
      <c r="B7624"/>
      <c r="C7624"/>
    </row>
    <row r="7625" spans="1:3" x14ac:dyDescent="0.2">
      <c r="A7625" s="24"/>
      <c r="B7625"/>
      <c r="C7625"/>
    </row>
    <row r="7626" spans="1:3" x14ac:dyDescent="0.2">
      <c r="A7626" s="24"/>
      <c r="B7626"/>
      <c r="C7626"/>
    </row>
    <row r="7627" spans="1:3" x14ac:dyDescent="0.2">
      <c r="A7627" s="24"/>
      <c r="B7627"/>
      <c r="C7627"/>
    </row>
    <row r="7628" spans="1:3" x14ac:dyDescent="0.2">
      <c r="A7628" s="24"/>
      <c r="B7628"/>
      <c r="C7628"/>
    </row>
    <row r="7629" spans="1:3" x14ac:dyDescent="0.2">
      <c r="A7629" s="24"/>
      <c r="B7629"/>
      <c r="C7629"/>
    </row>
    <row r="7630" spans="1:3" x14ac:dyDescent="0.2">
      <c r="A7630" s="24"/>
      <c r="B7630"/>
      <c r="C7630"/>
    </row>
    <row r="7631" spans="1:3" x14ac:dyDescent="0.2">
      <c r="A7631" s="24"/>
      <c r="B7631"/>
      <c r="C7631"/>
    </row>
    <row r="7632" spans="1:3" x14ac:dyDescent="0.2">
      <c r="A7632" s="24"/>
      <c r="B7632"/>
      <c r="C7632"/>
    </row>
    <row r="7633" spans="1:3" x14ac:dyDescent="0.2">
      <c r="A7633" s="24"/>
      <c r="B7633"/>
      <c r="C7633"/>
    </row>
    <row r="7634" spans="1:3" x14ac:dyDescent="0.2">
      <c r="A7634" s="24"/>
      <c r="B7634"/>
      <c r="C7634"/>
    </row>
    <row r="7635" spans="1:3" x14ac:dyDescent="0.2">
      <c r="A7635" s="24"/>
      <c r="B7635"/>
      <c r="C7635"/>
    </row>
    <row r="7636" spans="1:3" x14ac:dyDescent="0.2">
      <c r="A7636" s="24"/>
      <c r="B7636"/>
      <c r="C7636"/>
    </row>
    <row r="7637" spans="1:3" x14ac:dyDescent="0.2">
      <c r="A7637" s="24"/>
      <c r="B7637"/>
      <c r="C7637"/>
    </row>
    <row r="7638" spans="1:3" x14ac:dyDescent="0.2">
      <c r="A7638" s="24"/>
      <c r="B7638"/>
      <c r="C7638"/>
    </row>
    <row r="7639" spans="1:3" x14ac:dyDescent="0.2">
      <c r="A7639" s="24"/>
      <c r="B7639"/>
      <c r="C7639"/>
    </row>
    <row r="7640" spans="1:3" x14ac:dyDescent="0.2">
      <c r="A7640" s="24"/>
      <c r="B7640"/>
      <c r="C7640"/>
    </row>
    <row r="7641" spans="1:3" x14ac:dyDescent="0.2">
      <c r="A7641" s="24"/>
      <c r="B7641"/>
      <c r="C7641"/>
    </row>
    <row r="7642" spans="1:3" x14ac:dyDescent="0.2">
      <c r="A7642" s="24"/>
      <c r="B7642"/>
      <c r="C7642"/>
    </row>
    <row r="7643" spans="1:3" x14ac:dyDescent="0.2">
      <c r="A7643" s="24"/>
      <c r="B7643"/>
      <c r="C7643"/>
    </row>
    <row r="7644" spans="1:3" x14ac:dyDescent="0.2">
      <c r="A7644" s="24"/>
      <c r="B7644"/>
      <c r="C7644"/>
    </row>
    <row r="7645" spans="1:3" x14ac:dyDescent="0.2">
      <c r="A7645" s="24"/>
      <c r="B7645"/>
      <c r="C7645"/>
    </row>
    <row r="7646" spans="1:3" x14ac:dyDescent="0.2">
      <c r="A7646" s="24"/>
      <c r="B7646"/>
      <c r="C7646"/>
    </row>
    <row r="7647" spans="1:3" x14ac:dyDescent="0.2">
      <c r="A7647" s="24"/>
      <c r="B7647"/>
      <c r="C7647"/>
    </row>
    <row r="7648" spans="1:3" x14ac:dyDescent="0.2">
      <c r="A7648" s="24"/>
      <c r="B7648"/>
      <c r="C7648"/>
    </row>
    <row r="7649" spans="1:3" x14ac:dyDescent="0.2">
      <c r="A7649" s="24"/>
      <c r="B7649"/>
      <c r="C7649"/>
    </row>
    <row r="7650" spans="1:3" x14ac:dyDescent="0.2">
      <c r="A7650" s="24"/>
      <c r="B7650"/>
      <c r="C7650"/>
    </row>
    <row r="7651" spans="1:3" x14ac:dyDescent="0.2">
      <c r="A7651" s="24"/>
      <c r="B7651"/>
      <c r="C7651"/>
    </row>
    <row r="7652" spans="1:3" x14ac:dyDescent="0.2">
      <c r="A7652" s="24"/>
      <c r="B7652"/>
      <c r="C7652"/>
    </row>
    <row r="7653" spans="1:3" x14ac:dyDescent="0.2">
      <c r="A7653" s="24"/>
      <c r="B7653"/>
      <c r="C7653"/>
    </row>
    <row r="7654" spans="1:3" x14ac:dyDescent="0.2">
      <c r="A7654" s="24"/>
      <c r="B7654"/>
      <c r="C7654"/>
    </row>
    <row r="7655" spans="1:3" x14ac:dyDescent="0.2">
      <c r="A7655" s="24"/>
      <c r="B7655"/>
      <c r="C7655"/>
    </row>
    <row r="7656" spans="1:3" x14ac:dyDescent="0.2">
      <c r="A7656" s="24"/>
      <c r="B7656"/>
      <c r="C7656"/>
    </row>
    <row r="7657" spans="1:3" x14ac:dyDescent="0.2">
      <c r="A7657" s="24"/>
      <c r="B7657"/>
      <c r="C7657"/>
    </row>
    <row r="7658" spans="1:3" x14ac:dyDescent="0.2">
      <c r="A7658" s="24"/>
      <c r="B7658"/>
      <c r="C7658"/>
    </row>
    <row r="7659" spans="1:3" x14ac:dyDescent="0.2">
      <c r="A7659" s="24"/>
      <c r="B7659"/>
      <c r="C7659"/>
    </row>
    <row r="7660" spans="1:3" x14ac:dyDescent="0.2">
      <c r="A7660" s="24"/>
      <c r="B7660"/>
      <c r="C7660"/>
    </row>
    <row r="7661" spans="1:3" x14ac:dyDescent="0.2">
      <c r="A7661" s="24"/>
      <c r="B7661"/>
      <c r="C7661"/>
    </row>
    <row r="7662" spans="1:3" x14ac:dyDescent="0.2">
      <c r="A7662" s="24"/>
      <c r="B7662"/>
      <c r="C7662"/>
    </row>
    <row r="7663" spans="1:3" x14ac:dyDescent="0.2">
      <c r="A7663" s="24"/>
      <c r="B7663"/>
      <c r="C7663"/>
    </row>
    <row r="7664" spans="1:3" x14ac:dyDescent="0.2">
      <c r="A7664" s="24"/>
      <c r="B7664"/>
      <c r="C7664"/>
    </row>
    <row r="7665" spans="1:3" x14ac:dyDescent="0.2">
      <c r="A7665" s="24"/>
      <c r="B7665"/>
      <c r="C7665"/>
    </row>
    <row r="7666" spans="1:3" x14ac:dyDescent="0.2">
      <c r="A7666" s="24"/>
      <c r="B7666"/>
      <c r="C7666"/>
    </row>
    <row r="7667" spans="1:3" x14ac:dyDescent="0.2">
      <c r="A7667" s="24"/>
      <c r="B7667"/>
      <c r="C7667"/>
    </row>
    <row r="7668" spans="1:3" x14ac:dyDescent="0.2">
      <c r="A7668" s="24"/>
      <c r="B7668"/>
      <c r="C7668"/>
    </row>
    <row r="7669" spans="1:3" x14ac:dyDescent="0.2">
      <c r="A7669" s="24"/>
      <c r="B7669"/>
      <c r="C7669"/>
    </row>
    <row r="7670" spans="1:3" x14ac:dyDescent="0.2">
      <c r="A7670" s="24"/>
      <c r="B7670"/>
      <c r="C7670"/>
    </row>
    <row r="7671" spans="1:3" x14ac:dyDescent="0.2">
      <c r="A7671" s="24"/>
      <c r="B7671"/>
      <c r="C7671"/>
    </row>
    <row r="7672" spans="1:3" x14ac:dyDescent="0.2">
      <c r="A7672" s="24"/>
      <c r="B7672"/>
      <c r="C7672"/>
    </row>
    <row r="7673" spans="1:3" x14ac:dyDescent="0.2">
      <c r="A7673" s="24"/>
      <c r="B7673"/>
      <c r="C7673"/>
    </row>
    <row r="7674" spans="1:3" x14ac:dyDescent="0.2">
      <c r="A7674" s="24"/>
      <c r="B7674"/>
      <c r="C7674"/>
    </row>
    <row r="7675" spans="1:3" x14ac:dyDescent="0.2">
      <c r="A7675" s="24"/>
      <c r="B7675"/>
      <c r="C7675"/>
    </row>
    <row r="7676" spans="1:3" x14ac:dyDescent="0.2">
      <c r="A7676" s="24"/>
      <c r="B7676"/>
      <c r="C7676"/>
    </row>
    <row r="7677" spans="1:3" x14ac:dyDescent="0.2">
      <c r="A7677" s="24"/>
      <c r="B7677"/>
      <c r="C7677"/>
    </row>
    <row r="7678" spans="1:3" x14ac:dyDescent="0.2">
      <c r="A7678" s="24"/>
      <c r="B7678"/>
      <c r="C7678"/>
    </row>
    <row r="7679" spans="1:3" x14ac:dyDescent="0.2">
      <c r="A7679" s="24"/>
      <c r="B7679"/>
      <c r="C7679"/>
    </row>
    <row r="7680" spans="1:3" x14ac:dyDescent="0.2">
      <c r="A7680" s="24"/>
      <c r="B7680"/>
      <c r="C7680"/>
    </row>
    <row r="7681" spans="1:3" x14ac:dyDescent="0.2">
      <c r="A7681" s="24"/>
      <c r="B7681"/>
      <c r="C7681"/>
    </row>
    <row r="7682" spans="1:3" x14ac:dyDescent="0.2">
      <c r="A7682" s="24"/>
      <c r="B7682"/>
      <c r="C7682"/>
    </row>
    <row r="7683" spans="1:3" x14ac:dyDescent="0.2">
      <c r="A7683" s="24"/>
      <c r="B7683"/>
      <c r="C7683"/>
    </row>
    <row r="7684" spans="1:3" x14ac:dyDescent="0.2">
      <c r="A7684" s="24"/>
      <c r="B7684"/>
      <c r="C7684"/>
    </row>
    <row r="7685" spans="1:3" x14ac:dyDescent="0.2">
      <c r="A7685" s="24"/>
      <c r="B7685"/>
      <c r="C7685"/>
    </row>
    <row r="7686" spans="1:3" x14ac:dyDescent="0.2">
      <c r="A7686" s="24"/>
      <c r="B7686"/>
      <c r="C7686"/>
    </row>
    <row r="7687" spans="1:3" x14ac:dyDescent="0.2">
      <c r="A7687" s="24"/>
      <c r="B7687"/>
      <c r="C7687"/>
    </row>
    <row r="7688" spans="1:3" x14ac:dyDescent="0.2">
      <c r="A7688" s="24"/>
      <c r="B7688"/>
      <c r="C7688"/>
    </row>
    <row r="7689" spans="1:3" x14ac:dyDescent="0.2">
      <c r="A7689" s="24"/>
      <c r="B7689"/>
      <c r="C7689"/>
    </row>
    <row r="7690" spans="1:3" x14ac:dyDescent="0.2">
      <c r="A7690" s="24"/>
      <c r="B7690"/>
      <c r="C7690"/>
    </row>
    <row r="7691" spans="1:3" x14ac:dyDescent="0.2">
      <c r="A7691" s="24"/>
      <c r="B7691"/>
      <c r="C7691"/>
    </row>
    <row r="7692" spans="1:3" x14ac:dyDescent="0.2">
      <c r="A7692" s="24"/>
      <c r="B7692"/>
      <c r="C7692"/>
    </row>
    <row r="7693" spans="1:3" x14ac:dyDescent="0.2">
      <c r="A7693" s="24"/>
      <c r="B7693"/>
      <c r="C7693"/>
    </row>
    <row r="7694" spans="1:3" x14ac:dyDescent="0.2">
      <c r="A7694" s="24"/>
      <c r="B7694"/>
      <c r="C7694"/>
    </row>
    <row r="7695" spans="1:3" x14ac:dyDescent="0.2">
      <c r="A7695" s="24"/>
      <c r="B7695"/>
      <c r="C7695"/>
    </row>
    <row r="7696" spans="1:3" x14ac:dyDescent="0.2">
      <c r="A7696" s="24"/>
      <c r="B7696"/>
      <c r="C7696"/>
    </row>
    <row r="7697" spans="1:3" x14ac:dyDescent="0.2">
      <c r="A7697" s="24"/>
      <c r="B7697"/>
      <c r="C7697"/>
    </row>
    <row r="7698" spans="1:3" x14ac:dyDescent="0.2">
      <c r="A7698" s="24"/>
      <c r="B7698"/>
      <c r="C7698"/>
    </row>
    <row r="7699" spans="1:3" x14ac:dyDescent="0.2">
      <c r="A7699" s="24"/>
      <c r="B7699"/>
      <c r="C7699"/>
    </row>
    <row r="7700" spans="1:3" x14ac:dyDescent="0.2">
      <c r="A7700" s="24"/>
      <c r="B7700"/>
      <c r="C7700"/>
    </row>
    <row r="7701" spans="1:3" x14ac:dyDescent="0.2">
      <c r="A7701" s="24"/>
      <c r="B7701"/>
      <c r="C7701"/>
    </row>
    <row r="7702" spans="1:3" x14ac:dyDescent="0.2">
      <c r="A7702" s="24"/>
      <c r="B7702"/>
      <c r="C7702"/>
    </row>
    <row r="7703" spans="1:3" x14ac:dyDescent="0.2">
      <c r="A7703" s="24"/>
      <c r="B7703"/>
      <c r="C7703"/>
    </row>
    <row r="7704" spans="1:3" x14ac:dyDescent="0.2">
      <c r="A7704" s="24"/>
      <c r="B7704"/>
      <c r="C7704"/>
    </row>
    <row r="7705" spans="1:3" x14ac:dyDescent="0.2">
      <c r="A7705" s="24"/>
      <c r="B7705"/>
      <c r="C7705"/>
    </row>
    <row r="7706" spans="1:3" x14ac:dyDescent="0.2">
      <c r="A7706" s="24"/>
      <c r="B7706"/>
      <c r="C7706"/>
    </row>
    <row r="7707" spans="1:3" x14ac:dyDescent="0.2">
      <c r="A7707" s="24"/>
      <c r="B7707"/>
      <c r="C7707"/>
    </row>
    <row r="7708" spans="1:3" x14ac:dyDescent="0.2">
      <c r="A7708" s="24"/>
      <c r="B7708"/>
      <c r="C7708"/>
    </row>
    <row r="7709" spans="1:3" x14ac:dyDescent="0.2">
      <c r="A7709" s="24"/>
      <c r="B7709"/>
      <c r="C7709"/>
    </row>
    <row r="7710" spans="1:3" x14ac:dyDescent="0.2">
      <c r="A7710" s="24"/>
      <c r="B7710"/>
      <c r="C7710"/>
    </row>
    <row r="7711" spans="1:3" x14ac:dyDescent="0.2">
      <c r="A7711" s="24"/>
      <c r="B7711"/>
      <c r="C7711"/>
    </row>
    <row r="7712" spans="1:3" x14ac:dyDescent="0.2">
      <c r="A7712" s="24"/>
      <c r="B7712"/>
      <c r="C7712"/>
    </row>
    <row r="7713" spans="1:3" x14ac:dyDescent="0.2">
      <c r="A7713" s="24"/>
      <c r="B7713"/>
      <c r="C7713"/>
    </row>
    <row r="7714" spans="1:3" x14ac:dyDescent="0.2">
      <c r="A7714" s="24"/>
      <c r="B7714"/>
      <c r="C7714"/>
    </row>
    <row r="7715" spans="1:3" x14ac:dyDescent="0.2">
      <c r="A7715" s="24"/>
      <c r="B7715"/>
      <c r="C7715"/>
    </row>
    <row r="7716" spans="1:3" x14ac:dyDescent="0.2">
      <c r="A7716" s="24"/>
      <c r="B7716"/>
      <c r="C7716"/>
    </row>
    <row r="7717" spans="1:3" x14ac:dyDescent="0.2">
      <c r="A7717" s="24"/>
      <c r="B7717"/>
      <c r="C7717"/>
    </row>
    <row r="7718" spans="1:3" x14ac:dyDescent="0.2">
      <c r="A7718" s="24"/>
      <c r="B7718"/>
      <c r="C7718"/>
    </row>
    <row r="7719" spans="1:3" x14ac:dyDescent="0.2">
      <c r="A7719" s="24"/>
      <c r="B7719"/>
      <c r="C7719"/>
    </row>
    <row r="7720" spans="1:3" x14ac:dyDescent="0.2">
      <c r="A7720" s="24"/>
      <c r="B7720"/>
      <c r="C7720"/>
    </row>
    <row r="7721" spans="1:3" x14ac:dyDescent="0.2">
      <c r="A7721" s="24"/>
      <c r="B7721"/>
      <c r="C7721"/>
    </row>
    <row r="7722" spans="1:3" x14ac:dyDescent="0.2">
      <c r="A7722" s="24"/>
      <c r="B7722"/>
      <c r="C7722"/>
    </row>
    <row r="7723" spans="1:3" x14ac:dyDescent="0.2">
      <c r="A7723" s="24"/>
      <c r="B7723"/>
      <c r="C7723"/>
    </row>
    <row r="7724" spans="1:3" x14ac:dyDescent="0.2">
      <c r="A7724" s="24"/>
      <c r="B7724"/>
      <c r="C7724"/>
    </row>
    <row r="7725" spans="1:3" x14ac:dyDescent="0.2">
      <c r="A7725" s="24"/>
      <c r="B7725"/>
      <c r="C7725"/>
    </row>
    <row r="7726" spans="1:3" x14ac:dyDescent="0.2">
      <c r="A7726" s="24"/>
      <c r="B7726"/>
      <c r="C7726"/>
    </row>
    <row r="7727" spans="1:3" x14ac:dyDescent="0.2">
      <c r="A7727" s="24"/>
      <c r="B7727"/>
      <c r="C7727"/>
    </row>
    <row r="7728" spans="1:3" x14ac:dyDescent="0.2">
      <c r="A7728" s="24"/>
      <c r="B7728"/>
      <c r="C7728"/>
    </row>
    <row r="7729" spans="1:3" x14ac:dyDescent="0.2">
      <c r="A7729" s="24"/>
      <c r="B7729"/>
      <c r="C7729"/>
    </row>
    <row r="7730" spans="1:3" x14ac:dyDescent="0.2">
      <c r="A7730" s="24"/>
      <c r="B7730"/>
      <c r="C7730"/>
    </row>
    <row r="7731" spans="1:3" x14ac:dyDescent="0.2">
      <c r="A7731" s="24"/>
      <c r="B7731"/>
      <c r="C7731"/>
    </row>
    <row r="7732" spans="1:3" x14ac:dyDescent="0.2">
      <c r="A7732" s="24"/>
      <c r="B7732"/>
      <c r="C7732"/>
    </row>
    <row r="7733" spans="1:3" x14ac:dyDescent="0.2">
      <c r="A7733" s="24"/>
      <c r="B7733"/>
      <c r="C7733"/>
    </row>
    <row r="7734" spans="1:3" x14ac:dyDescent="0.2">
      <c r="A7734" s="24"/>
      <c r="B7734"/>
      <c r="C7734"/>
    </row>
    <row r="7735" spans="1:3" x14ac:dyDescent="0.2">
      <c r="A7735" s="24"/>
      <c r="B7735"/>
      <c r="C7735"/>
    </row>
    <row r="7736" spans="1:3" x14ac:dyDescent="0.2">
      <c r="A7736" s="24"/>
      <c r="B7736"/>
      <c r="C7736"/>
    </row>
    <row r="7737" spans="1:3" x14ac:dyDescent="0.2">
      <c r="A7737" s="24"/>
      <c r="B7737"/>
      <c r="C7737"/>
    </row>
    <row r="7738" spans="1:3" x14ac:dyDescent="0.2">
      <c r="A7738" s="24"/>
      <c r="B7738"/>
      <c r="C7738"/>
    </row>
    <row r="7739" spans="1:3" x14ac:dyDescent="0.2">
      <c r="A7739" s="24"/>
      <c r="B7739"/>
      <c r="C7739"/>
    </row>
    <row r="7740" spans="1:3" x14ac:dyDescent="0.2">
      <c r="A7740" s="24"/>
      <c r="B7740"/>
      <c r="C7740"/>
    </row>
    <row r="7741" spans="1:3" x14ac:dyDescent="0.2">
      <c r="A7741" s="24"/>
      <c r="B7741"/>
      <c r="C7741"/>
    </row>
    <row r="7742" spans="1:3" x14ac:dyDescent="0.2">
      <c r="A7742" s="24"/>
      <c r="B7742"/>
      <c r="C7742"/>
    </row>
    <row r="7743" spans="1:3" x14ac:dyDescent="0.2">
      <c r="A7743" s="24"/>
      <c r="B7743"/>
      <c r="C7743"/>
    </row>
    <row r="7744" spans="1:3" x14ac:dyDescent="0.2">
      <c r="A7744" s="24"/>
      <c r="B7744"/>
      <c r="C7744"/>
    </row>
    <row r="7745" spans="1:3" x14ac:dyDescent="0.2">
      <c r="A7745" s="24"/>
      <c r="B7745"/>
      <c r="C7745"/>
    </row>
    <row r="7746" spans="1:3" x14ac:dyDescent="0.2">
      <c r="A7746" s="24"/>
      <c r="B7746"/>
      <c r="C7746"/>
    </row>
    <row r="7747" spans="1:3" x14ac:dyDescent="0.2">
      <c r="A7747" s="24"/>
      <c r="B7747"/>
      <c r="C7747"/>
    </row>
    <row r="7748" spans="1:3" x14ac:dyDescent="0.2">
      <c r="A7748" s="24"/>
      <c r="B7748"/>
      <c r="C7748"/>
    </row>
    <row r="7749" spans="1:3" x14ac:dyDescent="0.2">
      <c r="A7749" s="24"/>
      <c r="B7749"/>
      <c r="C7749"/>
    </row>
    <row r="7750" spans="1:3" x14ac:dyDescent="0.2">
      <c r="A7750" s="24"/>
      <c r="B7750"/>
      <c r="C7750"/>
    </row>
    <row r="7751" spans="1:3" x14ac:dyDescent="0.2">
      <c r="A7751" s="24"/>
      <c r="B7751"/>
      <c r="C7751"/>
    </row>
    <row r="7752" spans="1:3" x14ac:dyDescent="0.2">
      <c r="A7752" s="24"/>
      <c r="B7752"/>
      <c r="C7752"/>
    </row>
    <row r="7753" spans="1:3" x14ac:dyDescent="0.2">
      <c r="A7753" s="24"/>
      <c r="B7753"/>
      <c r="C7753"/>
    </row>
    <row r="7754" spans="1:3" x14ac:dyDescent="0.2">
      <c r="A7754" s="24"/>
      <c r="B7754"/>
      <c r="C7754"/>
    </row>
    <row r="7755" spans="1:3" x14ac:dyDescent="0.2">
      <c r="A7755" s="24"/>
      <c r="B7755"/>
      <c r="C7755"/>
    </row>
    <row r="7756" spans="1:3" x14ac:dyDescent="0.2">
      <c r="A7756" s="24"/>
      <c r="B7756"/>
      <c r="C7756"/>
    </row>
    <row r="7757" spans="1:3" x14ac:dyDescent="0.2">
      <c r="A7757" s="24"/>
      <c r="B7757"/>
      <c r="C7757"/>
    </row>
    <row r="7758" spans="1:3" x14ac:dyDescent="0.2">
      <c r="A7758" s="24"/>
      <c r="B7758"/>
      <c r="C7758"/>
    </row>
    <row r="7759" spans="1:3" x14ac:dyDescent="0.2">
      <c r="A7759" s="24"/>
      <c r="B7759"/>
      <c r="C7759"/>
    </row>
    <row r="7760" spans="1:3" x14ac:dyDescent="0.2">
      <c r="A7760" s="24"/>
      <c r="B7760"/>
      <c r="C7760"/>
    </row>
    <row r="7761" spans="1:3" x14ac:dyDescent="0.2">
      <c r="A7761" s="24"/>
      <c r="B7761"/>
      <c r="C7761"/>
    </row>
    <row r="7762" spans="1:3" x14ac:dyDescent="0.2">
      <c r="A7762" s="24"/>
      <c r="B7762"/>
      <c r="C7762"/>
    </row>
    <row r="7763" spans="1:3" x14ac:dyDescent="0.2">
      <c r="A7763" s="24"/>
      <c r="B7763"/>
      <c r="C7763"/>
    </row>
    <row r="7764" spans="1:3" x14ac:dyDescent="0.2">
      <c r="A7764" s="24"/>
      <c r="B7764"/>
      <c r="C7764"/>
    </row>
    <row r="7765" spans="1:3" x14ac:dyDescent="0.2">
      <c r="A7765" s="24"/>
      <c r="B7765"/>
      <c r="C7765"/>
    </row>
    <row r="7766" spans="1:3" x14ac:dyDescent="0.2">
      <c r="A7766" s="24"/>
      <c r="B7766"/>
      <c r="C7766"/>
    </row>
    <row r="7767" spans="1:3" x14ac:dyDescent="0.2">
      <c r="A7767" s="24"/>
      <c r="B7767"/>
      <c r="C7767"/>
    </row>
    <row r="7768" spans="1:3" x14ac:dyDescent="0.2">
      <c r="A7768" s="24"/>
      <c r="B7768"/>
      <c r="C7768"/>
    </row>
    <row r="7769" spans="1:3" x14ac:dyDescent="0.2">
      <c r="A7769" s="24"/>
      <c r="B7769"/>
      <c r="C7769"/>
    </row>
    <row r="7770" spans="1:3" x14ac:dyDescent="0.2">
      <c r="A7770" s="24"/>
      <c r="B7770"/>
      <c r="C7770"/>
    </row>
    <row r="7771" spans="1:3" x14ac:dyDescent="0.2">
      <c r="A7771" s="24"/>
      <c r="B7771"/>
      <c r="C7771"/>
    </row>
    <row r="7772" spans="1:3" x14ac:dyDescent="0.2">
      <c r="A7772" s="24"/>
      <c r="B7772"/>
      <c r="C7772"/>
    </row>
    <row r="7773" spans="1:3" x14ac:dyDescent="0.2">
      <c r="A7773" s="24"/>
      <c r="B7773"/>
      <c r="C7773"/>
    </row>
    <row r="7774" spans="1:3" x14ac:dyDescent="0.2">
      <c r="A7774" s="24"/>
      <c r="B7774"/>
      <c r="C7774"/>
    </row>
    <row r="7775" spans="1:3" x14ac:dyDescent="0.2">
      <c r="A7775" s="24"/>
      <c r="B7775"/>
      <c r="C7775"/>
    </row>
    <row r="7776" spans="1:3" x14ac:dyDescent="0.2">
      <c r="A7776" s="24"/>
      <c r="B7776"/>
      <c r="C7776"/>
    </row>
    <row r="7777" spans="1:3" x14ac:dyDescent="0.2">
      <c r="A7777" s="24"/>
      <c r="B7777"/>
      <c r="C7777"/>
    </row>
    <row r="7778" spans="1:3" x14ac:dyDescent="0.2">
      <c r="A7778" s="24"/>
      <c r="B7778"/>
      <c r="C7778"/>
    </row>
    <row r="7779" spans="1:3" x14ac:dyDescent="0.2">
      <c r="A7779" s="24"/>
      <c r="B7779"/>
      <c r="C7779"/>
    </row>
    <row r="7780" spans="1:3" x14ac:dyDescent="0.2">
      <c r="A7780" s="24"/>
      <c r="B7780"/>
      <c r="C7780"/>
    </row>
    <row r="7781" spans="1:3" x14ac:dyDescent="0.2">
      <c r="A7781" s="24"/>
      <c r="B7781"/>
      <c r="C7781"/>
    </row>
    <row r="7782" spans="1:3" x14ac:dyDescent="0.2">
      <c r="A7782" s="24"/>
      <c r="B7782"/>
      <c r="C7782"/>
    </row>
    <row r="7783" spans="1:3" x14ac:dyDescent="0.2">
      <c r="A7783" s="24"/>
      <c r="B7783"/>
      <c r="C7783"/>
    </row>
    <row r="7784" spans="1:3" x14ac:dyDescent="0.2">
      <c r="A7784" s="24"/>
      <c r="B7784"/>
      <c r="C7784"/>
    </row>
    <row r="7785" spans="1:3" x14ac:dyDescent="0.2">
      <c r="A7785" s="24"/>
      <c r="B7785"/>
      <c r="C7785"/>
    </row>
    <row r="7786" spans="1:3" x14ac:dyDescent="0.2">
      <c r="A7786" s="24"/>
      <c r="B7786"/>
      <c r="C7786"/>
    </row>
    <row r="7787" spans="1:3" x14ac:dyDescent="0.2">
      <c r="A7787" s="24"/>
      <c r="B7787"/>
      <c r="C7787"/>
    </row>
    <row r="7788" spans="1:3" x14ac:dyDescent="0.2">
      <c r="A7788" s="24"/>
      <c r="B7788"/>
      <c r="C7788"/>
    </row>
    <row r="7789" spans="1:3" x14ac:dyDescent="0.2">
      <c r="A7789" s="24"/>
      <c r="B7789"/>
      <c r="C7789"/>
    </row>
    <row r="7790" spans="1:3" x14ac:dyDescent="0.2">
      <c r="A7790" s="24"/>
      <c r="B7790"/>
      <c r="C7790"/>
    </row>
    <row r="7791" spans="1:3" x14ac:dyDescent="0.2">
      <c r="A7791" s="24"/>
      <c r="B7791"/>
      <c r="C7791"/>
    </row>
    <row r="7792" spans="1:3" x14ac:dyDescent="0.2">
      <c r="A7792" s="24"/>
      <c r="B7792"/>
      <c r="C7792"/>
    </row>
    <row r="7793" spans="1:3" x14ac:dyDescent="0.2">
      <c r="A7793" s="24"/>
      <c r="B7793"/>
      <c r="C7793"/>
    </row>
    <row r="7794" spans="1:3" x14ac:dyDescent="0.2">
      <c r="A7794" s="24"/>
      <c r="B7794"/>
      <c r="C7794"/>
    </row>
    <row r="7795" spans="1:3" x14ac:dyDescent="0.2">
      <c r="A7795" s="24"/>
      <c r="B7795"/>
      <c r="C7795"/>
    </row>
    <row r="7796" spans="1:3" x14ac:dyDescent="0.2">
      <c r="A7796" s="24"/>
      <c r="B7796"/>
      <c r="C7796"/>
    </row>
    <row r="7797" spans="1:3" x14ac:dyDescent="0.2">
      <c r="A7797" s="24"/>
      <c r="B7797"/>
      <c r="C7797"/>
    </row>
    <row r="7798" spans="1:3" x14ac:dyDescent="0.2">
      <c r="A7798" s="24"/>
      <c r="B7798"/>
      <c r="C7798"/>
    </row>
    <row r="7799" spans="1:3" x14ac:dyDescent="0.2">
      <c r="A7799" s="24"/>
      <c r="B7799"/>
      <c r="C7799"/>
    </row>
    <row r="7800" spans="1:3" x14ac:dyDescent="0.2">
      <c r="A7800" s="24"/>
      <c r="B7800"/>
      <c r="C7800"/>
    </row>
    <row r="7801" spans="1:3" x14ac:dyDescent="0.2">
      <c r="A7801" s="24"/>
      <c r="B7801"/>
      <c r="C7801"/>
    </row>
    <row r="7802" spans="1:3" x14ac:dyDescent="0.2">
      <c r="A7802" s="24"/>
      <c r="B7802"/>
      <c r="C7802"/>
    </row>
    <row r="7803" spans="1:3" x14ac:dyDescent="0.2">
      <c r="A7803" s="24"/>
      <c r="B7803"/>
      <c r="C7803"/>
    </row>
    <row r="7804" spans="1:3" x14ac:dyDescent="0.2">
      <c r="A7804" s="24"/>
      <c r="B7804"/>
      <c r="C7804"/>
    </row>
    <row r="7805" spans="1:3" x14ac:dyDescent="0.2">
      <c r="A7805" s="24"/>
      <c r="B7805"/>
      <c r="C7805"/>
    </row>
    <row r="7806" spans="1:3" x14ac:dyDescent="0.2">
      <c r="A7806" s="24"/>
      <c r="B7806"/>
      <c r="C7806"/>
    </row>
    <row r="7807" spans="1:3" x14ac:dyDescent="0.2">
      <c r="A7807" s="24"/>
      <c r="B7807"/>
      <c r="C7807"/>
    </row>
    <row r="7808" spans="1:3" x14ac:dyDescent="0.2">
      <c r="A7808" s="24"/>
      <c r="B7808"/>
      <c r="C7808"/>
    </row>
    <row r="7809" spans="1:3" x14ac:dyDescent="0.2">
      <c r="A7809" s="24"/>
      <c r="B7809"/>
      <c r="C7809"/>
    </row>
    <row r="7810" spans="1:3" x14ac:dyDescent="0.2">
      <c r="A7810" s="24"/>
      <c r="B7810"/>
      <c r="C7810"/>
    </row>
    <row r="7811" spans="1:3" x14ac:dyDescent="0.2">
      <c r="A7811" s="24"/>
      <c r="B7811"/>
      <c r="C7811"/>
    </row>
    <row r="7812" spans="1:3" x14ac:dyDescent="0.2">
      <c r="A7812" s="24"/>
      <c r="B7812"/>
      <c r="C7812"/>
    </row>
    <row r="7813" spans="1:3" x14ac:dyDescent="0.2">
      <c r="A7813" s="24"/>
      <c r="B7813"/>
      <c r="C7813"/>
    </row>
    <row r="7814" spans="1:3" x14ac:dyDescent="0.2">
      <c r="A7814" s="24"/>
      <c r="B7814"/>
      <c r="C7814"/>
    </row>
    <row r="7815" spans="1:3" x14ac:dyDescent="0.2">
      <c r="A7815" s="24"/>
      <c r="B7815"/>
      <c r="C7815"/>
    </row>
    <row r="7816" spans="1:3" x14ac:dyDescent="0.2">
      <c r="A7816" s="24"/>
      <c r="B7816"/>
      <c r="C7816"/>
    </row>
    <row r="7817" spans="1:3" x14ac:dyDescent="0.2">
      <c r="A7817" s="24"/>
      <c r="B7817"/>
      <c r="C7817"/>
    </row>
    <row r="7818" spans="1:3" x14ac:dyDescent="0.2">
      <c r="A7818" s="24"/>
      <c r="B7818"/>
      <c r="C7818"/>
    </row>
    <row r="7819" spans="1:3" x14ac:dyDescent="0.2">
      <c r="A7819" s="24"/>
      <c r="B7819"/>
      <c r="C7819"/>
    </row>
    <row r="7820" spans="1:3" x14ac:dyDescent="0.2">
      <c r="A7820" s="24"/>
      <c r="B7820"/>
      <c r="C7820"/>
    </row>
    <row r="7821" spans="1:3" x14ac:dyDescent="0.2">
      <c r="A7821" s="24"/>
      <c r="B7821"/>
      <c r="C7821"/>
    </row>
    <row r="7822" spans="1:3" x14ac:dyDescent="0.2">
      <c r="A7822" s="24"/>
      <c r="B7822"/>
      <c r="C7822"/>
    </row>
    <row r="7823" spans="1:3" x14ac:dyDescent="0.2">
      <c r="A7823" s="24"/>
      <c r="B7823"/>
      <c r="C7823"/>
    </row>
    <row r="7824" spans="1:3" x14ac:dyDescent="0.2">
      <c r="A7824" s="24"/>
      <c r="B7824"/>
      <c r="C7824"/>
    </row>
    <row r="7825" spans="1:3" x14ac:dyDescent="0.2">
      <c r="A7825" s="24"/>
      <c r="B7825"/>
      <c r="C7825"/>
    </row>
    <row r="7826" spans="1:3" x14ac:dyDescent="0.2">
      <c r="A7826" s="24"/>
      <c r="B7826"/>
      <c r="C7826"/>
    </row>
    <row r="7827" spans="1:3" x14ac:dyDescent="0.2">
      <c r="A7827" s="24"/>
      <c r="B7827"/>
      <c r="C7827"/>
    </row>
    <row r="7828" spans="1:3" x14ac:dyDescent="0.2">
      <c r="A7828" s="24"/>
      <c r="B7828"/>
      <c r="C7828"/>
    </row>
    <row r="7829" spans="1:3" x14ac:dyDescent="0.2">
      <c r="A7829" s="24"/>
      <c r="B7829"/>
      <c r="C7829"/>
    </row>
    <row r="7830" spans="1:3" x14ac:dyDescent="0.2">
      <c r="A7830" s="24"/>
      <c r="B7830"/>
      <c r="C7830"/>
    </row>
    <row r="7831" spans="1:3" x14ac:dyDescent="0.2">
      <c r="A7831" s="24"/>
      <c r="B7831"/>
      <c r="C7831"/>
    </row>
    <row r="7832" spans="1:3" x14ac:dyDescent="0.2">
      <c r="A7832" s="24"/>
      <c r="B7832"/>
      <c r="C7832"/>
    </row>
    <row r="7833" spans="1:3" x14ac:dyDescent="0.2">
      <c r="A7833" s="24"/>
      <c r="B7833"/>
      <c r="C7833"/>
    </row>
    <row r="7834" spans="1:3" x14ac:dyDescent="0.2">
      <c r="A7834" s="24"/>
      <c r="B7834"/>
      <c r="C7834"/>
    </row>
    <row r="7835" spans="1:3" x14ac:dyDescent="0.2">
      <c r="A7835" s="24"/>
      <c r="B7835"/>
      <c r="C7835"/>
    </row>
    <row r="7836" spans="1:3" x14ac:dyDescent="0.2">
      <c r="A7836" s="24"/>
      <c r="B7836"/>
      <c r="C7836"/>
    </row>
    <row r="7837" spans="1:3" x14ac:dyDescent="0.2">
      <c r="A7837" s="24"/>
      <c r="B7837"/>
      <c r="C7837"/>
    </row>
    <row r="7838" spans="1:3" x14ac:dyDescent="0.2">
      <c r="A7838" s="24"/>
      <c r="B7838"/>
      <c r="C7838"/>
    </row>
    <row r="7839" spans="1:3" x14ac:dyDescent="0.2">
      <c r="A7839" s="24"/>
      <c r="B7839"/>
      <c r="C7839"/>
    </row>
    <row r="7840" spans="1:3" x14ac:dyDescent="0.2">
      <c r="A7840" s="24"/>
      <c r="B7840"/>
      <c r="C7840"/>
    </row>
    <row r="7841" spans="1:3" x14ac:dyDescent="0.2">
      <c r="A7841" s="24"/>
      <c r="B7841"/>
      <c r="C7841"/>
    </row>
    <row r="7842" spans="1:3" x14ac:dyDescent="0.2">
      <c r="A7842" s="24"/>
      <c r="B7842"/>
      <c r="C7842"/>
    </row>
    <row r="7843" spans="1:3" x14ac:dyDescent="0.2">
      <c r="A7843" s="24"/>
      <c r="B7843"/>
      <c r="C7843"/>
    </row>
    <row r="7844" spans="1:3" x14ac:dyDescent="0.2">
      <c r="A7844" s="24"/>
      <c r="B7844"/>
      <c r="C7844"/>
    </row>
    <row r="7845" spans="1:3" x14ac:dyDescent="0.2">
      <c r="A7845" s="24"/>
      <c r="B7845"/>
      <c r="C7845"/>
    </row>
    <row r="7846" spans="1:3" x14ac:dyDescent="0.2">
      <c r="A7846" s="24"/>
      <c r="B7846"/>
      <c r="C7846"/>
    </row>
    <row r="7847" spans="1:3" x14ac:dyDescent="0.2">
      <c r="A7847" s="24"/>
      <c r="B7847"/>
      <c r="C7847"/>
    </row>
    <row r="7848" spans="1:3" x14ac:dyDescent="0.2">
      <c r="A7848" s="24"/>
      <c r="B7848"/>
      <c r="C7848"/>
    </row>
    <row r="7849" spans="1:3" x14ac:dyDescent="0.2">
      <c r="A7849" s="24"/>
      <c r="B7849"/>
      <c r="C7849"/>
    </row>
    <row r="7850" spans="1:3" x14ac:dyDescent="0.2">
      <c r="A7850" s="24"/>
      <c r="B7850"/>
      <c r="C7850"/>
    </row>
    <row r="7851" spans="1:3" x14ac:dyDescent="0.2">
      <c r="A7851" s="24"/>
      <c r="B7851"/>
      <c r="C7851"/>
    </row>
    <row r="7852" spans="1:3" x14ac:dyDescent="0.2">
      <c r="A7852" s="24"/>
      <c r="B7852"/>
      <c r="C7852"/>
    </row>
    <row r="7853" spans="1:3" x14ac:dyDescent="0.2">
      <c r="A7853" s="24"/>
      <c r="B7853"/>
      <c r="C7853"/>
    </row>
    <row r="7854" spans="1:3" x14ac:dyDescent="0.2">
      <c r="A7854" s="24"/>
      <c r="B7854"/>
      <c r="C7854"/>
    </row>
    <row r="7855" spans="1:3" x14ac:dyDescent="0.2">
      <c r="A7855" s="24"/>
      <c r="B7855"/>
      <c r="C7855"/>
    </row>
    <row r="7856" spans="1:3" x14ac:dyDescent="0.2">
      <c r="A7856" s="24"/>
      <c r="B7856"/>
      <c r="C7856"/>
    </row>
    <row r="7857" spans="1:3" x14ac:dyDescent="0.2">
      <c r="A7857" s="24"/>
      <c r="B7857"/>
      <c r="C7857"/>
    </row>
    <row r="7858" spans="1:3" x14ac:dyDescent="0.2">
      <c r="A7858" s="24"/>
      <c r="B7858"/>
      <c r="C7858"/>
    </row>
    <row r="7859" spans="1:3" x14ac:dyDescent="0.2">
      <c r="A7859" s="24"/>
      <c r="B7859"/>
      <c r="C7859"/>
    </row>
    <row r="7860" spans="1:3" x14ac:dyDescent="0.2">
      <c r="A7860" s="24"/>
      <c r="B7860"/>
      <c r="C7860"/>
    </row>
    <row r="7861" spans="1:3" x14ac:dyDescent="0.2">
      <c r="A7861" s="24"/>
      <c r="B7861"/>
      <c r="C7861"/>
    </row>
    <row r="7862" spans="1:3" x14ac:dyDescent="0.2">
      <c r="A7862" s="24"/>
      <c r="B7862"/>
      <c r="C7862"/>
    </row>
    <row r="7863" spans="1:3" x14ac:dyDescent="0.2">
      <c r="A7863" s="24"/>
      <c r="B7863"/>
      <c r="C7863"/>
    </row>
    <row r="7864" spans="1:3" x14ac:dyDescent="0.2">
      <c r="A7864" s="24"/>
      <c r="B7864"/>
      <c r="C7864"/>
    </row>
    <row r="7865" spans="1:3" x14ac:dyDescent="0.2">
      <c r="A7865" s="24"/>
      <c r="B7865"/>
      <c r="C7865"/>
    </row>
    <row r="7866" spans="1:3" x14ac:dyDescent="0.2">
      <c r="A7866" s="24"/>
      <c r="B7866"/>
      <c r="C7866"/>
    </row>
    <row r="7867" spans="1:3" x14ac:dyDescent="0.2">
      <c r="A7867" s="24"/>
      <c r="B7867"/>
      <c r="C7867"/>
    </row>
    <row r="7868" spans="1:3" x14ac:dyDescent="0.2">
      <c r="A7868" s="24"/>
      <c r="B7868"/>
      <c r="C7868"/>
    </row>
    <row r="7869" spans="1:3" x14ac:dyDescent="0.2">
      <c r="A7869" s="24"/>
      <c r="B7869"/>
      <c r="C7869"/>
    </row>
    <row r="7870" spans="1:3" x14ac:dyDescent="0.2">
      <c r="A7870" s="24"/>
      <c r="B7870"/>
      <c r="C7870"/>
    </row>
    <row r="7871" spans="1:3" x14ac:dyDescent="0.2">
      <c r="A7871" s="24"/>
      <c r="B7871"/>
      <c r="C7871"/>
    </row>
    <row r="7872" spans="1:3" x14ac:dyDescent="0.2">
      <c r="A7872" s="24"/>
      <c r="B7872"/>
      <c r="C7872"/>
    </row>
    <row r="7873" spans="1:3" x14ac:dyDescent="0.2">
      <c r="A7873" s="24"/>
      <c r="B7873"/>
      <c r="C7873"/>
    </row>
    <row r="7874" spans="1:3" x14ac:dyDescent="0.2">
      <c r="A7874" s="24"/>
      <c r="B7874"/>
      <c r="C7874"/>
    </row>
    <row r="7875" spans="1:3" x14ac:dyDescent="0.2">
      <c r="A7875" s="24"/>
      <c r="B7875"/>
      <c r="C7875"/>
    </row>
    <row r="7876" spans="1:3" x14ac:dyDescent="0.2">
      <c r="A7876" s="24"/>
      <c r="B7876"/>
      <c r="C7876"/>
    </row>
    <row r="7877" spans="1:3" x14ac:dyDescent="0.2">
      <c r="A7877" s="24"/>
      <c r="B7877"/>
      <c r="C7877"/>
    </row>
    <row r="7878" spans="1:3" x14ac:dyDescent="0.2">
      <c r="A7878" s="24"/>
      <c r="B7878"/>
      <c r="C7878"/>
    </row>
    <row r="7879" spans="1:3" x14ac:dyDescent="0.2">
      <c r="A7879" s="24"/>
      <c r="B7879"/>
      <c r="C7879"/>
    </row>
    <row r="7880" spans="1:3" x14ac:dyDescent="0.2">
      <c r="A7880" s="24"/>
      <c r="B7880"/>
      <c r="C7880"/>
    </row>
    <row r="7881" spans="1:3" x14ac:dyDescent="0.2">
      <c r="A7881" s="24"/>
      <c r="B7881"/>
      <c r="C7881"/>
    </row>
    <row r="7882" spans="1:3" x14ac:dyDescent="0.2">
      <c r="A7882" s="24"/>
      <c r="B7882"/>
      <c r="C7882"/>
    </row>
    <row r="7883" spans="1:3" x14ac:dyDescent="0.2">
      <c r="A7883" s="24"/>
      <c r="B7883"/>
      <c r="C7883"/>
    </row>
    <row r="7884" spans="1:3" x14ac:dyDescent="0.2">
      <c r="A7884" s="24"/>
      <c r="B7884"/>
      <c r="C7884"/>
    </row>
    <row r="7885" spans="1:3" x14ac:dyDescent="0.2">
      <c r="A7885" s="24"/>
      <c r="B7885"/>
      <c r="C7885"/>
    </row>
    <row r="7886" spans="1:3" x14ac:dyDescent="0.2">
      <c r="A7886" s="24"/>
      <c r="B7886"/>
      <c r="C7886"/>
    </row>
    <row r="7887" spans="1:3" x14ac:dyDescent="0.2">
      <c r="A7887" s="24"/>
      <c r="B7887"/>
      <c r="C7887"/>
    </row>
    <row r="7888" spans="1:3" x14ac:dyDescent="0.2">
      <c r="A7888" s="24"/>
      <c r="B7888"/>
      <c r="C7888"/>
    </row>
    <row r="7889" spans="1:3" x14ac:dyDescent="0.2">
      <c r="A7889" s="24"/>
      <c r="B7889"/>
      <c r="C7889"/>
    </row>
    <row r="7890" spans="1:3" x14ac:dyDescent="0.2">
      <c r="A7890" s="24"/>
      <c r="B7890"/>
      <c r="C7890"/>
    </row>
    <row r="7891" spans="1:3" x14ac:dyDescent="0.2">
      <c r="A7891" s="24"/>
      <c r="B7891"/>
      <c r="C7891"/>
    </row>
    <row r="7892" spans="1:3" x14ac:dyDescent="0.2">
      <c r="A7892" s="24"/>
      <c r="B7892"/>
      <c r="C7892"/>
    </row>
    <row r="7893" spans="1:3" x14ac:dyDescent="0.2">
      <c r="A7893" s="24"/>
      <c r="B7893"/>
      <c r="C7893"/>
    </row>
    <row r="7894" spans="1:3" x14ac:dyDescent="0.2">
      <c r="A7894" s="24"/>
      <c r="B7894"/>
      <c r="C7894"/>
    </row>
    <row r="7895" spans="1:3" x14ac:dyDescent="0.2">
      <c r="A7895" s="24"/>
      <c r="B7895"/>
      <c r="C7895"/>
    </row>
    <row r="7896" spans="1:3" x14ac:dyDescent="0.2">
      <c r="A7896" s="24"/>
      <c r="B7896"/>
      <c r="C7896"/>
    </row>
    <row r="7897" spans="1:3" x14ac:dyDescent="0.2">
      <c r="A7897" s="24"/>
      <c r="B7897"/>
      <c r="C7897"/>
    </row>
    <row r="7898" spans="1:3" x14ac:dyDescent="0.2">
      <c r="A7898" s="24"/>
      <c r="B7898"/>
      <c r="C7898"/>
    </row>
    <row r="7899" spans="1:3" x14ac:dyDescent="0.2">
      <c r="A7899" s="24"/>
      <c r="B7899"/>
      <c r="C7899"/>
    </row>
    <row r="7900" spans="1:3" x14ac:dyDescent="0.2">
      <c r="A7900" s="24"/>
      <c r="B7900"/>
      <c r="C7900"/>
    </row>
    <row r="7901" spans="1:3" x14ac:dyDescent="0.2">
      <c r="A7901" s="24"/>
      <c r="B7901"/>
      <c r="C7901"/>
    </row>
    <row r="7902" spans="1:3" x14ac:dyDescent="0.2">
      <c r="A7902" s="24"/>
      <c r="B7902"/>
      <c r="C7902"/>
    </row>
    <row r="7903" spans="1:3" x14ac:dyDescent="0.2">
      <c r="A7903" s="24"/>
      <c r="B7903"/>
      <c r="C7903"/>
    </row>
    <row r="7904" spans="1:3" x14ac:dyDescent="0.2">
      <c r="A7904" s="24"/>
      <c r="B7904"/>
      <c r="C7904"/>
    </row>
    <row r="7905" spans="1:3" x14ac:dyDescent="0.2">
      <c r="A7905" s="24"/>
      <c r="B7905"/>
      <c r="C7905"/>
    </row>
    <row r="7906" spans="1:3" x14ac:dyDescent="0.2">
      <c r="A7906" s="24"/>
      <c r="B7906"/>
      <c r="C7906"/>
    </row>
    <row r="7907" spans="1:3" x14ac:dyDescent="0.2">
      <c r="A7907" s="24"/>
      <c r="B7907"/>
      <c r="C7907"/>
    </row>
    <row r="7908" spans="1:3" x14ac:dyDescent="0.2">
      <c r="A7908" s="24"/>
      <c r="B7908"/>
      <c r="C7908"/>
    </row>
    <row r="7909" spans="1:3" x14ac:dyDescent="0.2">
      <c r="A7909" s="24"/>
      <c r="B7909"/>
      <c r="C7909"/>
    </row>
    <row r="7910" spans="1:3" x14ac:dyDescent="0.2">
      <c r="A7910" s="24"/>
      <c r="B7910"/>
      <c r="C7910"/>
    </row>
    <row r="7911" spans="1:3" x14ac:dyDescent="0.2">
      <c r="A7911" s="24"/>
      <c r="B7911"/>
      <c r="C7911"/>
    </row>
    <row r="7912" spans="1:3" x14ac:dyDescent="0.2">
      <c r="A7912" s="24"/>
      <c r="B7912"/>
      <c r="C7912"/>
    </row>
    <row r="7913" spans="1:3" x14ac:dyDescent="0.2">
      <c r="A7913" s="24"/>
      <c r="B7913"/>
      <c r="C7913"/>
    </row>
    <row r="7914" spans="1:3" x14ac:dyDescent="0.2">
      <c r="A7914" s="24"/>
      <c r="B7914"/>
      <c r="C7914"/>
    </row>
    <row r="7915" spans="1:3" x14ac:dyDescent="0.2">
      <c r="A7915" s="24"/>
      <c r="B7915"/>
      <c r="C7915"/>
    </row>
    <row r="7916" spans="1:3" x14ac:dyDescent="0.2">
      <c r="A7916" s="24"/>
      <c r="B7916"/>
      <c r="C7916"/>
    </row>
    <row r="7917" spans="1:3" x14ac:dyDescent="0.2">
      <c r="A7917" s="24"/>
      <c r="B7917"/>
      <c r="C7917"/>
    </row>
    <row r="7918" spans="1:3" x14ac:dyDescent="0.2">
      <c r="A7918" s="24"/>
      <c r="B7918"/>
      <c r="C7918"/>
    </row>
    <row r="7919" spans="1:3" x14ac:dyDescent="0.2">
      <c r="A7919" s="24"/>
      <c r="B7919"/>
      <c r="C7919"/>
    </row>
    <row r="7920" spans="1:3" x14ac:dyDescent="0.2">
      <c r="A7920" s="24"/>
      <c r="B7920"/>
      <c r="C7920"/>
    </row>
    <row r="7921" spans="1:3" x14ac:dyDescent="0.2">
      <c r="A7921" s="24"/>
      <c r="B7921"/>
      <c r="C7921"/>
    </row>
    <row r="7922" spans="1:3" x14ac:dyDescent="0.2">
      <c r="A7922" s="24"/>
      <c r="B7922"/>
      <c r="C7922"/>
    </row>
    <row r="7923" spans="1:3" x14ac:dyDescent="0.2">
      <c r="A7923" s="24"/>
      <c r="B7923"/>
      <c r="C7923"/>
    </row>
    <row r="7924" spans="1:3" x14ac:dyDescent="0.2">
      <c r="A7924" s="24"/>
      <c r="B7924"/>
      <c r="C7924"/>
    </row>
    <row r="7925" spans="1:3" x14ac:dyDescent="0.2">
      <c r="A7925" s="24"/>
      <c r="B7925"/>
      <c r="C7925"/>
    </row>
    <row r="7926" spans="1:3" x14ac:dyDescent="0.2">
      <c r="A7926" s="24"/>
      <c r="B7926"/>
      <c r="C7926"/>
    </row>
    <row r="7927" spans="1:3" x14ac:dyDescent="0.2">
      <c r="A7927" s="24"/>
      <c r="B7927"/>
      <c r="C7927"/>
    </row>
    <row r="7928" spans="1:3" x14ac:dyDescent="0.2">
      <c r="A7928" s="24"/>
      <c r="B7928"/>
      <c r="C7928"/>
    </row>
    <row r="7929" spans="1:3" x14ac:dyDescent="0.2">
      <c r="A7929" s="24"/>
      <c r="B7929"/>
      <c r="C7929"/>
    </row>
    <row r="7930" spans="1:3" x14ac:dyDescent="0.2">
      <c r="A7930" s="24"/>
      <c r="B7930"/>
      <c r="C7930"/>
    </row>
    <row r="7931" spans="1:3" x14ac:dyDescent="0.2">
      <c r="A7931" s="24"/>
      <c r="B7931"/>
      <c r="C7931"/>
    </row>
    <row r="7932" spans="1:3" x14ac:dyDescent="0.2">
      <c r="A7932" s="24"/>
      <c r="B7932"/>
      <c r="C7932"/>
    </row>
    <row r="7933" spans="1:3" x14ac:dyDescent="0.2">
      <c r="A7933" s="24"/>
      <c r="B7933"/>
      <c r="C7933"/>
    </row>
    <row r="7934" spans="1:3" x14ac:dyDescent="0.2">
      <c r="A7934" s="24"/>
      <c r="B7934"/>
      <c r="C7934"/>
    </row>
    <row r="7935" spans="1:3" x14ac:dyDescent="0.2">
      <c r="A7935" s="24"/>
      <c r="B7935"/>
      <c r="C7935"/>
    </row>
    <row r="7936" spans="1:3" x14ac:dyDescent="0.2">
      <c r="A7936" s="24"/>
      <c r="B7936"/>
      <c r="C7936"/>
    </row>
    <row r="7937" spans="1:3" x14ac:dyDescent="0.2">
      <c r="A7937" s="24"/>
      <c r="B7937"/>
      <c r="C7937"/>
    </row>
    <row r="7938" spans="1:3" x14ac:dyDescent="0.2">
      <c r="A7938" s="24"/>
      <c r="B7938"/>
      <c r="C7938"/>
    </row>
    <row r="7939" spans="1:3" x14ac:dyDescent="0.2">
      <c r="A7939" s="24"/>
      <c r="B7939"/>
      <c r="C7939"/>
    </row>
    <row r="7940" spans="1:3" x14ac:dyDescent="0.2">
      <c r="A7940" s="24"/>
      <c r="B7940"/>
      <c r="C7940"/>
    </row>
    <row r="7941" spans="1:3" x14ac:dyDescent="0.2">
      <c r="A7941" s="24"/>
      <c r="B7941"/>
      <c r="C7941"/>
    </row>
    <row r="7942" spans="1:3" x14ac:dyDescent="0.2">
      <c r="A7942" s="24"/>
      <c r="B7942"/>
      <c r="C7942"/>
    </row>
    <row r="7943" spans="1:3" x14ac:dyDescent="0.2">
      <c r="A7943" s="24"/>
      <c r="B7943"/>
      <c r="C7943"/>
    </row>
    <row r="7944" spans="1:3" x14ac:dyDescent="0.2">
      <c r="A7944" s="24"/>
      <c r="B7944"/>
      <c r="C7944"/>
    </row>
    <row r="7945" spans="1:3" x14ac:dyDescent="0.2">
      <c r="A7945" s="24"/>
      <c r="B7945"/>
      <c r="C7945"/>
    </row>
    <row r="7946" spans="1:3" x14ac:dyDescent="0.2">
      <c r="A7946" s="24"/>
      <c r="B7946"/>
      <c r="C7946"/>
    </row>
    <row r="7947" spans="1:3" x14ac:dyDescent="0.2">
      <c r="A7947" s="24"/>
      <c r="B7947"/>
      <c r="C7947"/>
    </row>
    <row r="7948" spans="1:3" x14ac:dyDescent="0.2">
      <c r="A7948" s="24"/>
      <c r="B7948"/>
      <c r="C7948"/>
    </row>
    <row r="7949" spans="1:3" x14ac:dyDescent="0.2">
      <c r="A7949" s="24"/>
      <c r="B7949"/>
      <c r="C7949"/>
    </row>
    <row r="7950" spans="1:3" x14ac:dyDescent="0.2">
      <c r="A7950" s="24"/>
      <c r="B7950"/>
      <c r="C7950"/>
    </row>
    <row r="7951" spans="1:3" x14ac:dyDescent="0.2">
      <c r="A7951" s="24"/>
      <c r="B7951"/>
      <c r="C7951"/>
    </row>
    <row r="7952" spans="1:3" x14ac:dyDescent="0.2">
      <c r="A7952" s="24"/>
      <c r="B7952"/>
      <c r="C7952"/>
    </row>
    <row r="7953" spans="1:3" x14ac:dyDescent="0.2">
      <c r="A7953" s="24"/>
      <c r="B7953"/>
      <c r="C7953"/>
    </row>
    <row r="7954" spans="1:3" x14ac:dyDescent="0.2">
      <c r="A7954" s="24"/>
      <c r="B7954"/>
      <c r="C7954"/>
    </row>
    <row r="7955" spans="1:3" x14ac:dyDescent="0.2">
      <c r="A7955" s="24"/>
      <c r="B7955"/>
      <c r="C7955"/>
    </row>
    <row r="7956" spans="1:3" x14ac:dyDescent="0.2">
      <c r="A7956" s="24"/>
      <c r="B7956"/>
      <c r="C7956"/>
    </row>
    <row r="7957" spans="1:3" x14ac:dyDescent="0.2">
      <c r="A7957" s="24"/>
      <c r="B7957"/>
      <c r="C7957"/>
    </row>
    <row r="7958" spans="1:3" x14ac:dyDescent="0.2">
      <c r="A7958" s="24"/>
      <c r="B7958"/>
      <c r="C7958"/>
    </row>
    <row r="7959" spans="1:3" x14ac:dyDescent="0.2">
      <c r="A7959" s="24"/>
      <c r="B7959"/>
      <c r="C7959"/>
    </row>
    <row r="7960" spans="1:3" x14ac:dyDescent="0.2">
      <c r="A7960" s="24"/>
      <c r="B7960"/>
      <c r="C7960"/>
    </row>
    <row r="7961" spans="1:3" x14ac:dyDescent="0.2">
      <c r="A7961" s="24"/>
      <c r="B7961"/>
      <c r="C7961"/>
    </row>
    <row r="7962" spans="1:3" x14ac:dyDescent="0.2">
      <c r="A7962" s="24"/>
      <c r="B7962"/>
      <c r="C7962"/>
    </row>
    <row r="7963" spans="1:3" x14ac:dyDescent="0.2">
      <c r="A7963" s="24"/>
      <c r="B7963"/>
      <c r="C7963"/>
    </row>
    <row r="7964" spans="1:3" x14ac:dyDescent="0.2">
      <c r="A7964" s="24"/>
      <c r="B7964"/>
      <c r="C7964"/>
    </row>
    <row r="7965" spans="1:3" x14ac:dyDescent="0.2">
      <c r="A7965" s="24"/>
      <c r="B7965"/>
      <c r="C7965"/>
    </row>
    <row r="7966" spans="1:3" x14ac:dyDescent="0.2">
      <c r="A7966" s="24"/>
      <c r="B7966"/>
      <c r="C7966"/>
    </row>
    <row r="7967" spans="1:3" x14ac:dyDescent="0.2">
      <c r="A7967" s="24"/>
      <c r="B7967"/>
      <c r="C7967"/>
    </row>
    <row r="7968" spans="1:3" x14ac:dyDescent="0.2">
      <c r="A7968" s="24"/>
      <c r="B7968"/>
      <c r="C7968"/>
    </row>
    <row r="7969" spans="1:3" x14ac:dyDescent="0.2">
      <c r="A7969" s="24"/>
      <c r="B7969"/>
      <c r="C7969"/>
    </row>
    <row r="7970" spans="1:3" x14ac:dyDescent="0.2">
      <c r="A7970" s="24"/>
      <c r="B7970"/>
      <c r="C7970"/>
    </row>
    <row r="7971" spans="1:3" x14ac:dyDescent="0.2">
      <c r="A7971" s="24"/>
      <c r="B7971"/>
      <c r="C7971"/>
    </row>
    <row r="7972" spans="1:3" x14ac:dyDescent="0.2">
      <c r="A7972" s="24"/>
      <c r="B7972"/>
      <c r="C7972"/>
    </row>
    <row r="7973" spans="1:3" x14ac:dyDescent="0.2">
      <c r="A7973" s="24"/>
      <c r="B7973"/>
      <c r="C7973"/>
    </row>
    <row r="7974" spans="1:3" x14ac:dyDescent="0.2">
      <c r="A7974" s="24"/>
      <c r="B7974"/>
      <c r="C7974"/>
    </row>
    <row r="7975" spans="1:3" x14ac:dyDescent="0.2">
      <c r="A7975" s="24"/>
      <c r="B7975"/>
      <c r="C7975"/>
    </row>
    <row r="7976" spans="1:3" x14ac:dyDescent="0.2">
      <c r="A7976" s="24"/>
      <c r="B7976"/>
      <c r="C7976"/>
    </row>
    <row r="7977" spans="1:3" x14ac:dyDescent="0.2">
      <c r="A7977" s="24"/>
      <c r="B7977"/>
      <c r="C7977"/>
    </row>
    <row r="7978" spans="1:3" x14ac:dyDescent="0.2">
      <c r="A7978" s="24"/>
      <c r="B7978"/>
      <c r="C7978"/>
    </row>
    <row r="7979" spans="1:3" x14ac:dyDescent="0.2">
      <c r="A7979" s="24"/>
      <c r="B7979"/>
      <c r="C7979"/>
    </row>
    <row r="7980" spans="1:3" x14ac:dyDescent="0.2">
      <c r="A7980" s="24"/>
      <c r="B7980"/>
      <c r="C7980"/>
    </row>
    <row r="7981" spans="1:3" x14ac:dyDescent="0.2">
      <c r="A7981" s="24"/>
      <c r="B7981"/>
      <c r="C7981"/>
    </row>
    <row r="7982" spans="1:3" x14ac:dyDescent="0.2">
      <c r="A7982" s="24"/>
      <c r="B7982"/>
      <c r="C7982"/>
    </row>
    <row r="7983" spans="1:3" x14ac:dyDescent="0.2">
      <c r="A7983" s="24"/>
      <c r="B7983"/>
      <c r="C7983"/>
    </row>
    <row r="7984" spans="1:3" x14ac:dyDescent="0.2">
      <c r="A7984" s="24"/>
      <c r="B7984"/>
      <c r="C7984"/>
    </row>
    <row r="7985" spans="1:3" x14ac:dyDescent="0.2">
      <c r="A7985" s="24"/>
      <c r="B7985"/>
      <c r="C7985"/>
    </row>
    <row r="7986" spans="1:3" x14ac:dyDescent="0.2">
      <c r="A7986" s="24"/>
      <c r="B7986"/>
      <c r="C7986"/>
    </row>
    <row r="7987" spans="1:3" x14ac:dyDescent="0.2">
      <c r="A7987" s="24"/>
      <c r="B7987"/>
      <c r="C7987"/>
    </row>
    <row r="7988" spans="1:3" x14ac:dyDescent="0.2">
      <c r="A7988" s="24"/>
      <c r="B7988"/>
      <c r="C7988"/>
    </row>
    <row r="7989" spans="1:3" x14ac:dyDescent="0.2">
      <c r="A7989" s="24"/>
      <c r="B7989"/>
      <c r="C7989"/>
    </row>
    <row r="7990" spans="1:3" x14ac:dyDescent="0.2">
      <c r="A7990" s="24"/>
      <c r="B7990"/>
      <c r="C7990"/>
    </row>
    <row r="7991" spans="1:3" x14ac:dyDescent="0.2">
      <c r="A7991" s="24"/>
      <c r="B7991"/>
      <c r="C7991"/>
    </row>
    <row r="7992" spans="1:3" x14ac:dyDescent="0.2">
      <c r="A7992" s="24"/>
      <c r="B7992"/>
      <c r="C7992"/>
    </row>
    <row r="7993" spans="1:3" x14ac:dyDescent="0.2">
      <c r="A7993" s="24"/>
      <c r="B7993"/>
      <c r="C7993"/>
    </row>
    <row r="7994" spans="1:3" x14ac:dyDescent="0.2">
      <c r="A7994" s="24"/>
      <c r="B7994"/>
      <c r="C7994"/>
    </row>
    <row r="7995" spans="1:3" x14ac:dyDescent="0.2">
      <c r="A7995" s="24"/>
      <c r="B7995"/>
      <c r="C7995"/>
    </row>
    <row r="7996" spans="1:3" x14ac:dyDescent="0.2">
      <c r="A7996" s="24"/>
      <c r="B7996"/>
      <c r="C7996"/>
    </row>
    <row r="7997" spans="1:3" x14ac:dyDescent="0.2">
      <c r="A7997" s="24"/>
      <c r="B7997"/>
      <c r="C7997"/>
    </row>
    <row r="7998" spans="1:3" x14ac:dyDescent="0.2">
      <c r="A7998" s="24"/>
      <c r="B7998"/>
      <c r="C7998"/>
    </row>
    <row r="7999" spans="1:3" x14ac:dyDescent="0.2">
      <c r="A7999" s="24"/>
      <c r="B7999"/>
      <c r="C7999"/>
    </row>
    <row r="8000" spans="1:3" x14ac:dyDescent="0.2">
      <c r="A8000" s="24"/>
      <c r="B8000"/>
      <c r="C8000"/>
    </row>
    <row r="8001" spans="1:3" x14ac:dyDescent="0.2">
      <c r="A8001" s="24"/>
      <c r="B8001"/>
      <c r="C8001"/>
    </row>
    <row r="8002" spans="1:3" x14ac:dyDescent="0.2">
      <c r="A8002" s="24"/>
      <c r="B8002"/>
      <c r="C8002"/>
    </row>
    <row r="8003" spans="1:3" x14ac:dyDescent="0.2">
      <c r="A8003" s="24"/>
      <c r="B8003"/>
      <c r="C8003"/>
    </row>
    <row r="8004" spans="1:3" x14ac:dyDescent="0.2">
      <c r="A8004" s="24"/>
      <c r="B8004"/>
      <c r="C8004"/>
    </row>
    <row r="8005" spans="1:3" x14ac:dyDescent="0.2">
      <c r="A8005" s="24"/>
      <c r="B8005"/>
      <c r="C8005"/>
    </row>
    <row r="8006" spans="1:3" x14ac:dyDescent="0.2">
      <c r="A8006" s="24"/>
      <c r="B8006"/>
      <c r="C8006"/>
    </row>
    <row r="8007" spans="1:3" x14ac:dyDescent="0.2">
      <c r="A8007" s="24"/>
      <c r="B8007"/>
      <c r="C8007"/>
    </row>
    <row r="8008" spans="1:3" x14ac:dyDescent="0.2">
      <c r="A8008" s="24"/>
      <c r="B8008"/>
      <c r="C8008"/>
    </row>
    <row r="8009" spans="1:3" x14ac:dyDescent="0.2">
      <c r="A8009" s="24"/>
      <c r="B8009"/>
      <c r="C8009"/>
    </row>
    <row r="8010" spans="1:3" x14ac:dyDescent="0.2">
      <c r="A8010" s="24"/>
      <c r="B8010"/>
      <c r="C8010"/>
    </row>
    <row r="8011" spans="1:3" x14ac:dyDescent="0.2">
      <c r="A8011" s="24"/>
      <c r="B8011"/>
      <c r="C8011"/>
    </row>
    <row r="8012" spans="1:3" x14ac:dyDescent="0.2">
      <c r="A8012" s="24"/>
      <c r="B8012"/>
      <c r="C8012"/>
    </row>
    <row r="8013" spans="1:3" x14ac:dyDescent="0.2">
      <c r="A8013" s="24"/>
      <c r="B8013"/>
      <c r="C8013"/>
    </row>
    <row r="8014" spans="1:3" x14ac:dyDescent="0.2">
      <c r="A8014" s="24"/>
      <c r="B8014"/>
      <c r="C8014"/>
    </row>
    <row r="8015" spans="1:3" x14ac:dyDescent="0.2">
      <c r="A8015" s="24"/>
      <c r="B8015"/>
      <c r="C8015"/>
    </row>
    <row r="8016" spans="1:3" x14ac:dyDescent="0.2">
      <c r="A8016" s="24"/>
      <c r="B8016"/>
      <c r="C8016"/>
    </row>
    <row r="8017" spans="1:3" x14ac:dyDescent="0.2">
      <c r="A8017" s="24"/>
      <c r="B8017"/>
      <c r="C8017"/>
    </row>
    <row r="8018" spans="1:3" x14ac:dyDescent="0.2">
      <c r="A8018" s="24"/>
      <c r="B8018"/>
      <c r="C8018"/>
    </row>
    <row r="8019" spans="1:3" x14ac:dyDescent="0.2">
      <c r="A8019" s="24"/>
      <c r="B8019"/>
      <c r="C8019"/>
    </row>
    <row r="8020" spans="1:3" x14ac:dyDescent="0.2">
      <c r="A8020" s="24"/>
      <c r="B8020"/>
      <c r="C8020"/>
    </row>
    <row r="8021" spans="1:3" x14ac:dyDescent="0.2">
      <c r="A8021" s="24"/>
      <c r="B8021"/>
      <c r="C8021"/>
    </row>
    <row r="8022" spans="1:3" x14ac:dyDescent="0.2">
      <c r="A8022" s="24"/>
      <c r="B8022"/>
      <c r="C8022"/>
    </row>
    <row r="8023" spans="1:3" x14ac:dyDescent="0.2">
      <c r="A8023" s="24"/>
      <c r="B8023"/>
      <c r="C8023"/>
    </row>
    <row r="8024" spans="1:3" x14ac:dyDescent="0.2">
      <c r="A8024" s="24"/>
      <c r="B8024"/>
      <c r="C8024"/>
    </row>
    <row r="8025" spans="1:3" x14ac:dyDescent="0.2">
      <c r="A8025" s="24"/>
      <c r="B8025"/>
      <c r="C8025"/>
    </row>
    <row r="8026" spans="1:3" x14ac:dyDescent="0.2">
      <c r="A8026" s="24"/>
      <c r="B8026"/>
      <c r="C8026"/>
    </row>
    <row r="8027" spans="1:3" x14ac:dyDescent="0.2">
      <c r="A8027" s="24"/>
      <c r="B8027"/>
      <c r="C8027"/>
    </row>
    <row r="8028" spans="1:3" x14ac:dyDescent="0.2">
      <c r="A8028" s="24"/>
      <c r="B8028"/>
      <c r="C8028"/>
    </row>
    <row r="8029" spans="1:3" x14ac:dyDescent="0.2">
      <c r="A8029" s="24"/>
      <c r="B8029"/>
      <c r="C8029"/>
    </row>
    <row r="8030" spans="1:3" x14ac:dyDescent="0.2">
      <c r="A8030" s="24"/>
      <c r="B8030"/>
      <c r="C8030"/>
    </row>
    <row r="8031" spans="1:3" x14ac:dyDescent="0.2">
      <c r="A8031" s="24"/>
      <c r="B8031"/>
      <c r="C8031"/>
    </row>
    <row r="8032" spans="1:3" x14ac:dyDescent="0.2">
      <c r="A8032" s="24"/>
      <c r="B8032"/>
      <c r="C8032"/>
    </row>
    <row r="8033" spans="1:3" x14ac:dyDescent="0.2">
      <c r="A8033" s="24"/>
      <c r="B8033"/>
      <c r="C8033"/>
    </row>
    <row r="8034" spans="1:3" x14ac:dyDescent="0.2">
      <c r="A8034" s="24"/>
      <c r="B8034"/>
      <c r="C8034"/>
    </row>
    <row r="8035" spans="1:3" x14ac:dyDescent="0.2">
      <c r="A8035" s="24"/>
      <c r="B8035"/>
      <c r="C8035"/>
    </row>
    <row r="8036" spans="1:3" x14ac:dyDescent="0.2">
      <c r="A8036" s="24"/>
      <c r="B8036"/>
      <c r="C8036"/>
    </row>
    <row r="8037" spans="1:3" x14ac:dyDescent="0.2">
      <c r="A8037" s="24"/>
      <c r="B8037"/>
      <c r="C8037"/>
    </row>
    <row r="8038" spans="1:3" x14ac:dyDescent="0.2">
      <c r="A8038" s="24"/>
      <c r="B8038"/>
      <c r="C8038"/>
    </row>
    <row r="8039" spans="1:3" x14ac:dyDescent="0.2">
      <c r="A8039" s="24"/>
      <c r="B8039"/>
      <c r="C8039"/>
    </row>
    <row r="8040" spans="1:3" x14ac:dyDescent="0.2">
      <c r="A8040" s="24"/>
      <c r="B8040"/>
      <c r="C8040"/>
    </row>
    <row r="8041" spans="1:3" x14ac:dyDescent="0.2">
      <c r="A8041" s="24"/>
      <c r="B8041"/>
      <c r="C8041"/>
    </row>
    <row r="8042" spans="1:3" x14ac:dyDescent="0.2">
      <c r="A8042" s="24"/>
      <c r="B8042"/>
      <c r="C8042"/>
    </row>
    <row r="8043" spans="1:3" x14ac:dyDescent="0.2">
      <c r="A8043" s="24"/>
      <c r="B8043"/>
      <c r="C8043"/>
    </row>
    <row r="8044" spans="1:3" x14ac:dyDescent="0.2">
      <c r="A8044" s="24"/>
      <c r="B8044"/>
      <c r="C8044"/>
    </row>
    <row r="8045" spans="1:3" x14ac:dyDescent="0.2">
      <c r="A8045" s="24"/>
      <c r="B8045"/>
      <c r="C8045"/>
    </row>
    <row r="8046" spans="1:3" x14ac:dyDescent="0.2">
      <c r="A8046" s="24"/>
      <c r="B8046"/>
      <c r="C8046"/>
    </row>
    <row r="8047" spans="1:3" x14ac:dyDescent="0.2">
      <c r="A8047" s="24"/>
      <c r="B8047"/>
      <c r="C8047"/>
    </row>
    <row r="8048" spans="1:3" x14ac:dyDescent="0.2">
      <c r="A8048" s="24"/>
      <c r="B8048"/>
      <c r="C8048"/>
    </row>
    <row r="8049" spans="1:3" x14ac:dyDescent="0.2">
      <c r="A8049" s="24"/>
      <c r="B8049"/>
      <c r="C8049"/>
    </row>
    <row r="8050" spans="1:3" x14ac:dyDescent="0.2">
      <c r="A8050" s="24"/>
      <c r="B8050"/>
      <c r="C8050"/>
    </row>
    <row r="8051" spans="1:3" x14ac:dyDescent="0.2">
      <c r="A8051" s="24"/>
      <c r="B8051"/>
      <c r="C8051"/>
    </row>
    <row r="8052" spans="1:3" x14ac:dyDescent="0.2">
      <c r="A8052" s="24"/>
      <c r="B8052"/>
      <c r="C8052"/>
    </row>
    <row r="8053" spans="1:3" x14ac:dyDescent="0.2">
      <c r="A8053" s="24"/>
      <c r="B8053"/>
      <c r="C8053"/>
    </row>
    <row r="8054" spans="1:3" x14ac:dyDescent="0.2">
      <c r="A8054" s="24"/>
      <c r="B8054"/>
      <c r="C8054"/>
    </row>
    <row r="8055" spans="1:3" x14ac:dyDescent="0.2">
      <c r="A8055" s="24"/>
      <c r="B8055"/>
      <c r="C8055"/>
    </row>
    <row r="8056" spans="1:3" x14ac:dyDescent="0.2">
      <c r="A8056" s="24"/>
      <c r="B8056"/>
      <c r="C8056"/>
    </row>
    <row r="8057" spans="1:3" x14ac:dyDescent="0.2">
      <c r="A8057" s="24"/>
      <c r="B8057"/>
      <c r="C8057"/>
    </row>
    <row r="8058" spans="1:3" x14ac:dyDescent="0.2">
      <c r="A8058" s="24"/>
      <c r="B8058"/>
      <c r="C8058"/>
    </row>
    <row r="8059" spans="1:3" x14ac:dyDescent="0.2">
      <c r="A8059" s="24"/>
      <c r="B8059"/>
      <c r="C8059"/>
    </row>
    <row r="8060" spans="1:3" x14ac:dyDescent="0.2">
      <c r="A8060" s="24"/>
      <c r="B8060"/>
      <c r="C8060"/>
    </row>
    <row r="8061" spans="1:3" x14ac:dyDescent="0.2">
      <c r="A8061" s="24"/>
      <c r="B8061"/>
      <c r="C8061"/>
    </row>
    <row r="8062" spans="1:3" x14ac:dyDescent="0.2">
      <c r="A8062" s="24"/>
      <c r="B8062"/>
      <c r="C8062"/>
    </row>
    <row r="8063" spans="1:3" x14ac:dyDescent="0.2">
      <c r="A8063" s="24"/>
      <c r="B8063"/>
      <c r="C8063"/>
    </row>
    <row r="8064" spans="1:3" x14ac:dyDescent="0.2">
      <c r="A8064" s="24"/>
      <c r="B8064"/>
      <c r="C8064"/>
    </row>
    <row r="8065" spans="1:3" x14ac:dyDescent="0.2">
      <c r="A8065" s="24"/>
      <c r="B8065"/>
      <c r="C8065"/>
    </row>
    <row r="8066" spans="1:3" x14ac:dyDescent="0.2">
      <c r="A8066" s="24"/>
      <c r="B8066"/>
      <c r="C8066"/>
    </row>
    <row r="8067" spans="1:3" x14ac:dyDescent="0.2">
      <c r="A8067" s="24"/>
      <c r="B8067"/>
      <c r="C8067"/>
    </row>
    <row r="8068" spans="1:3" x14ac:dyDescent="0.2">
      <c r="A8068" s="24"/>
      <c r="B8068"/>
      <c r="C8068"/>
    </row>
    <row r="8069" spans="1:3" x14ac:dyDescent="0.2">
      <c r="A8069" s="24"/>
      <c r="B8069"/>
      <c r="C8069"/>
    </row>
    <row r="8070" spans="1:3" x14ac:dyDescent="0.2">
      <c r="A8070" s="24"/>
      <c r="B8070"/>
      <c r="C8070"/>
    </row>
    <row r="8071" spans="1:3" x14ac:dyDescent="0.2">
      <c r="A8071" s="24"/>
      <c r="B8071"/>
      <c r="C8071"/>
    </row>
    <row r="8072" spans="1:3" x14ac:dyDescent="0.2">
      <c r="A8072" s="24"/>
      <c r="B8072"/>
      <c r="C8072"/>
    </row>
    <row r="8073" spans="1:3" x14ac:dyDescent="0.2">
      <c r="A8073" s="24"/>
      <c r="B8073"/>
      <c r="C8073"/>
    </row>
    <row r="8074" spans="1:3" x14ac:dyDescent="0.2">
      <c r="A8074" s="24"/>
      <c r="B8074"/>
      <c r="C8074"/>
    </row>
    <row r="8075" spans="1:3" x14ac:dyDescent="0.2">
      <c r="A8075" s="24"/>
      <c r="B8075"/>
      <c r="C8075"/>
    </row>
    <row r="8076" spans="1:3" x14ac:dyDescent="0.2">
      <c r="A8076" s="24"/>
      <c r="B8076"/>
      <c r="C8076"/>
    </row>
    <row r="8077" spans="1:3" x14ac:dyDescent="0.2">
      <c r="A8077" s="24"/>
      <c r="B8077"/>
      <c r="C8077"/>
    </row>
    <row r="8078" spans="1:3" x14ac:dyDescent="0.2">
      <c r="A8078" s="24"/>
      <c r="B8078"/>
      <c r="C8078"/>
    </row>
    <row r="8079" spans="1:3" x14ac:dyDescent="0.2">
      <c r="A8079" s="24"/>
      <c r="B8079"/>
      <c r="C8079"/>
    </row>
    <row r="8080" spans="1:3" x14ac:dyDescent="0.2">
      <c r="A8080" s="24"/>
      <c r="B8080"/>
      <c r="C8080"/>
    </row>
    <row r="8081" spans="1:3" x14ac:dyDescent="0.2">
      <c r="A8081" s="24"/>
      <c r="B8081"/>
      <c r="C8081"/>
    </row>
    <row r="8082" spans="1:3" x14ac:dyDescent="0.2">
      <c r="A8082" s="24"/>
      <c r="B8082"/>
      <c r="C8082"/>
    </row>
    <row r="8083" spans="1:3" x14ac:dyDescent="0.2">
      <c r="A8083" s="24"/>
      <c r="B8083"/>
      <c r="C8083"/>
    </row>
    <row r="8084" spans="1:3" x14ac:dyDescent="0.2">
      <c r="A8084" s="24"/>
      <c r="B8084"/>
      <c r="C8084"/>
    </row>
    <row r="8085" spans="1:3" x14ac:dyDescent="0.2">
      <c r="A8085" s="24"/>
      <c r="B8085"/>
      <c r="C8085"/>
    </row>
    <row r="8086" spans="1:3" x14ac:dyDescent="0.2">
      <c r="A8086" s="24"/>
      <c r="B8086"/>
      <c r="C8086"/>
    </row>
    <row r="8087" spans="1:3" x14ac:dyDescent="0.2">
      <c r="A8087" s="24"/>
      <c r="B8087"/>
      <c r="C8087"/>
    </row>
    <row r="8088" spans="1:3" x14ac:dyDescent="0.2">
      <c r="A8088" s="24"/>
      <c r="B8088"/>
      <c r="C8088"/>
    </row>
    <row r="8089" spans="1:3" x14ac:dyDescent="0.2">
      <c r="A8089" s="24"/>
      <c r="B8089"/>
      <c r="C8089"/>
    </row>
    <row r="8090" spans="1:3" x14ac:dyDescent="0.2">
      <c r="A8090" s="24"/>
      <c r="B8090"/>
      <c r="C8090"/>
    </row>
    <row r="8091" spans="1:3" x14ac:dyDescent="0.2">
      <c r="A8091" s="24"/>
      <c r="B8091"/>
      <c r="C8091"/>
    </row>
    <row r="8092" spans="1:3" x14ac:dyDescent="0.2">
      <c r="A8092" s="24"/>
      <c r="B8092"/>
      <c r="C8092"/>
    </row>
    <row r="8093" spans="1:3" x14ac:dyDescent="0.2">
      <c r="A8093" s="24"/>
      <c r="B8093"/>
      <c r="C8093"/>
    </row>
    <row r="8094" spans="1:3" x14ac:dyDescent="0.2">
      <c r="A8094" s="24"/>
      <c r="B8094"/>
      <c r="C8094"/>
    </row>
    <row r="8095" spans="1:3" x14ac:dyDescent="0.2">
      <c r="A8095" s="24"/>
      <c r="B8095"/>
      <c r="C8095"/>
    </row>
    <row r="8096" spans="1:3" x14ac:dyDescent="0.2">
      <c r="A8096" s="24"/>
      <c r="B8096"/>
      <c r="C8096"/>
    </row>
    <row r="8097" spans="1:3" x14ac:dyDescent="0.2">
      <c r="A8097" s="24"/>
      <c r="B8097"/>
      <c r="C8097"/>
    </row>
    <row r="8098" spans="1:3" x14ac:dyDescent="0.2">
      <c r="A8098" s="24"/>
      <c r="B8098"/>
      <c r="C8098"/>
    </row>
    <row r="8099" spans="1:3" x14ac:dyDescent="0.2">
      <c r="A8099" s="24"/>
      <c r="B8099"/>
      <c r="C8099"/>
    </row>
    <row r="8100" spans="1:3" x14ac:dyDescent="0.2">
      <c r="A8100" s="24"/>
      <c r="B8100"/>
      <c r="C8100"/>
    </row>
    <row r="8101" spans="1:3" x14ac:dyDescent="0.2">
      <c r="A8101" s="24"/>
      <c r="B8101"/>
      <c r="C8101"/>
    </row>
    <row r="8102" spans="1:3" x14ac:dyDescent="0.2">
      <c r="A8102" s="24"/>
      <c r="B8102"/>
      <c r="C8102"/>
    </row>
    <row r="8103" spans="1:3" x14ac:dyDescent="0.2">
      <c r="A8103" s="24"/>
      <c r="B8103"/>
      <c r="C8103"/>
    </row>
    <row r="8104" spans="1:3" x14ac:dyDescent="0.2">
      <c r="A8104" s="24"/>
      <c r="B8104"/>
      <c r="C8104"/>
    </row>
    <row r="8105" spans="1:3" x14ac:dyDescent="0.2">
      <c r="A8105" s="24"/>
      <c r="B8105"/>
      <c r="C8105"/>
    </row>
    <row r="8106" spans="1:3" x14ac:dyDescent="0.2">
      <c r="A8106" s="24"/>
      <c r="B8106"/>
      <c r="C8106"/>
    </row>
    <row r="8107" spans="1:3" x14ac:dyDescent="0.2">
      <c r="A8107" s="24"/>
      <c r="B8107"/>
      <c r="C8107"/>
    </row>
    <row r="8108" spans="1:3" x14ac:dyDescent="0.2">
      <c r="A8108" s="24"/>
      <c r="B8108"/>
      <c r="C8108"/>
    </row>
    <row r="8109" spans="1:3" x14ac:dyDescent="0.2">
      <c r="A8109" s="24"/>
      <c r="B8109"/>
      <c r="C8109"/>
    </row>
    <row r="8110" spans="1:3" x14ac:dyDescent="0.2">
      <c r="A8110" s="24"/>
      <c r="B8110"/>
      <c r="C8110"/>
    </row>
    <row r="8111" spans="1:3" x14ac:dyDescent="0.2">
      <c r="A8111" s="24"/>
      <c r="B8111"/>
      <c r="C8111"/>
    </row>
    <row r="8112" spans="1:3" x14ac:dyDescent="0.2">
      <c r="A8112" s="24"/>
      <c r="B8112"/>
      <c r="C8112"/>
    </row>
    <row r="8113" spans="1:3" x14ac:dyDescent="0.2">
      <c r="A8113" s="24"/>
      <c r="B8113"/>
      <c r="C8113"/>
    </row>
    <row r="8114" spans="1:3" x14ac:dyDescent="0.2">
      <c r="A8114" s="24"/>
      <c r="B8114"/>
      <c r="C8114"/>
    </row>
    <row r="8115" spans="1:3" x14ac:dyDescent="0.2">
      <c r="A8115" s="24"/>
      <c r="B8115"/>
      <c r="C8115"/>
    </row>
    <row r="8116" spans="1:3" x14ac:dyDescent="0.2">
      <c r="A8116" s="24"/>
      <c r="B8116"/>
      <c r="C8116"/>
    </row>
    <row r="8117" spans="1:3" x14ac:dyDescent="0.2">
      <c r="A8117" s="24"/>
      <c r="B8117"/>
      <c r="C8117"/>
    </row>
    <row r="8118" spans="1:3" x14ac:dyDescent="0.2">
      <c r="A8118" s="24"/>
      <c r="B8118"/>
      <c r="C8118"/>
    </row>
    <row r="8119" spans="1:3" x14ac:dyDescent="0.2">
      <c r="A8119" s="24"/>
      <c r="B8119"/>
      <c r="C8119"/>
    </row>
    <row r="8120" spans="1:3" x14ac:dyDescent="0.2">
      <c r="A8120" s="24"/>
      <c r="B8120"/>
      <c r="C8120"/>
    </row>
    <row r="8121" spans="1:3" x14ac:dyDescent="0.2">
      <c r="A8121" s="24"/>
      <c r="B8121"/>
      <c r="C8121"/>
    </row>
    <row r="8122" spans="1:3" x14ac:dyDescent="0.2">
      <c r="A8122" s="24"/>
      <c r="B8122"/>
      <c r="C8122"/>
    </row>
    <row r="8123" spans="1:3" x14ac:dyDescent="0.2">
      <c r="A8123" s="24"/>
      <c r="B8123"/>
      <c r="C8123"/>
    </row>
    <row r="8124" spans="1:3" x14ac:dyDescent="0.2">
      <c r="A8124" s="24"/>
      <c r="B8124"/>
      <c r="C8124"/>
    </row>
    <row r="8125" spans="1:3" x14ac:dyDescent="0.2">
      <c r="A8125" s="24"/>
      <c r="B8125"/>
      <c r="C8125"/>
    </row>
    <row r="8126" spans="1:3" x14ac:dyDescent="0.2">
      <c r="A8126" s="24"/>
      <c r="B8126"/>
      <c r="C8126"/>
    </row>
    <row r="8127" spans="1:3" x14ac:dyDescent="0.2">
      <c r="A8127" s="24"/>
      <c r="B8127"/>
      <c r="C8127"/>
    </row>
    <row r="8128" spans="1:3" x14ac:dyDescent="0.2">
      <c r="A8128" s="24"/>
      <c r="B8128"/>
      <c r="C8128"/>
    </row>
    <row r="8129" spans="1:3" x14ac:dyDescent="0.2">
      <c r="A8129" s="24"/>
      <c r="B8129"/>
      <c r="C8129"/>
    </row>
    <row r="8130" spans="1:3" x14ac:dyDescent="0.2">
      <c r="A8130" s="24"/>
      <c r="B8130"/>
      <c r="C8130"/>
    </row>
    <row r="8131" spans="1:3" x14ac:dyDescent="0.2">
      <c r="A8131" s="24"/>
      <c r="B8131"/>
      <c r="C8131"/>
    </row>
    <row r="8132" spans="1:3" x14ac:dyDescent="0.2">
      <c r="A8132" s="24"/>
      <c r="B8132"/>
      <c r="C8132"/>
    </row>
    <row r="8133" spans="1:3" x14ac:dyDescent="0.2">
      <c r="A8133" s="24"/>
      <c r="B8133"/>
      <c r="C8133"/>
    </row>
    <row r="8134" spans="1:3" x14ac:dyDescent="0.2">
      <c r="A8134" s="24"/>
      <c r="B8134"/>
      <c r="C8134"/>
    </row>
    <row r="8135" spans="1:3" x14ac:dyDescent="0.2">
      <c r="A8135" s="24"/>
      <c r="B8135"/>
      <c r="C8135"/>
    </row>
    <row r="8136" spans="1:3" x14ac:dyDescent="0.2">
      <c r="A8136" s="24"/>
      <c r="B8136"/>
      <c r="C8136"/>
    </row>
    <row r="8137" spans="1:3" x14ac:dyDescent="0.2">
      <c r="A8137" s="24"/>
      <c r="B8137"/>
      <c r="C8137"/>
    </row>
    <row r="8138" spans="1:3" x14ac:dyDescent="0.2">
      <c r="A8138" s="24"/>
      <c r="B8138"/>
      <c r="C8138"/>
    </row>
    <row r="8139" spans="1:3" x14ac:dyDescent="0.2">
      <c r="A8139" s="24"/>
      <c r="B8139"/>
      <c r="C8139"/>
    </row>
    <row r="8140" spans="1:3" x14ac:dyDescent="0.2">
      <c r="A8140" s="24"/>
      <c r="B8140"/>
      <c r="C8140"/>
    </row>
    <row r="8141" spans="1:3" x14ac:dyDescent="0.2">
      <c r="A8141" s="24"/>
      <c r="B8141"/>
      <c r="C8141"/>
    </row>
    <row r="8142" spans="1:3" x14ac:dyDescent="0.2">
      <c r="A8142" s="24"/>
      <c r="B8142"/>
      <c r="C8142"/>
    </row>
    <row r="8143" spans="1:3" x14ac:dyDescent="0.2">
      <c r="A8143" s="24"/>
      <c r="B8143"/>
      <c r="C8143"/>
    </row>
    <row r="8144" spans="1:3" x14ac:dyDescent="0.2">
      <c r="A8144" s="24"/>
      <c r="B8144"/>
      <c r="C8144"/>
    </row>
    <row r="8145" spans="1:3" x14ac:dyDescent="0.2">
      <c r="A8145" s="24"/>
      <c r="B8145"/>
      <c r="C8145"/>
    </row>
    <row r="8146" spans="1:3" x14ac:dyDescent="0.2">
      <c r="A8146" s="24"/>
      <c r="B8146"/>
      <c r="C8146"/>
    </row>
    <row r="8147" spans="1:3" x14ac:dyDescent="0.2">
      <c r="A8147" s="24"/>
      <c r="B8147"/>
      <c r="C8147"/>
    </row>
    <row r="8148" spans="1:3" x14ac:dyDescent="0.2">
      <c r="A8148" s="24"/>
      <c r="B8148"/>
      <c r="C8148"/>
    </row>
    <row r="8149" spans="1:3" x14ac:dyDescent="0.2">
      <c r="A8149" s="24"/>
      <c r="B8149"/>
      <c r="C8149"/>
    </row>
    <row r="8150" spans="1:3" x14ac:dyDescent="0.2">
      <c r="A8150" s="24"/>
      <c r="B8150"/>
      <c r="C8150"/>
    </row>
    <row r="8151" spans="1:3" x14ac:dyDescent="0.2">
      <c r="A8151" s="24"/>
      <c r="B8151"/>
      <c r="C8151"/>
    </row>
    <row r="8152" spans="1:3" x14ac:dyDescent="0.2">
      <c r="A8152" s="24"/>
      <c r="B8152"/>
      <c r="C8152"/>
    </row>
    <row r="8153" spans="1:3" x14ac:dyDescent="0.2">
      <c r="A8153" s="24"/>
      <c r="B8153"/>
      <c r="C8153"/>
    </row>
    <row r="8154" spans="1:3" x14ac:dyDescent="0.2">
      <c r="A8154" s="24"/>
      <c r="B8154"/>
      <c r="C8154"/>
    </row>
    <row r="8155" spans="1:3" x14ac:dyDescent="0.2">
      <c r="A8155" s="24"/>
      <c r="B8155"/>
      <c r="C8155"/>
    </row>
    <row r="8156" spans="1:3" x14ac:dyDescent="0.2">
      <c r="A8156" s="24"/>
      <c r="B8156"/>
      <c r="C8156"/>
    </row>
    <row r="8157" spans="1:3" x14ac:dyDescent="0.2">
      <c r="A8157" s="24"/>
      <c r="B8157"/>
      <c r="C8157"/>
    </row>
    <row r="8158" spans="1:3" x14ac:dyDescent="0.2">
      <c r="A8158" s="24"/>
      <c r="B8158"/>
      <c r="C8158"/>
    </row>
    <row r="8159" spans="1:3" x14ac:dyDescent="0.2">
      <c r="A8159" s="24"/>
      <c r="B8159"/>
      <c r="C8159"/>
    </row>
    <row r="8160" spans="1:3" x14ac:dyDescent="0.2">
      <c r="A8160" s="24"/>
      <c r="B8160"/>
      <c r="C8160"/>
    </row>
    <row r="8161" spans="1:3" x14ac:dyDescent="0.2">
      <c r="A8161" s="24"/>
      <c r="B8161"/>
      <c r="C8161"/>
    </row>
    <row r="8162" spans="1:3" x14ac:dyDescent="0.2">
      <c r="A8162" s="24"/>
      <c r="B8162"/>
      <c r="C8162"/>
    </row>
    <row r="8163" spans="1:3" x14ac:dyDescent="0.2">
      <c r="A8163" s="24"/>
      <c r="B8163"/>
      <c r="C8163"/>
    </row>
    <row r="8164" spans="1:3" x14ac:dyDescent="0.2">
      <c r="A8164" s="24"/>
      <c r="B8164"/>
      <c r="C8164"/>
    </row>
    <row r="8165" spans="1:3" x14ac:dyDescent="0.2">
      <c r="A8165" s="24"/>
      <c r="B8165"/>
      <c r="C8165"/>
    </row>
    <row r="8166" spans="1:3" x14ac:dyDescent="0.2">
      <c r="A8166" s="24"/>
      <c r="B8166"/>
      <c r="C8166"/>
    </row>
    <row r="8167" spans="1:3" x14ac:dyDescent="0.2">
      <c r="A8167" s="24"/>
      <c r="B8167"/>
      <c r="C8167"/>
    </row>
    <row r="8168" spans="1:3" x14ac:dyDescent="0.2">
      <c r="A8168" s="24"/>
      <c r="B8168"/>
      <c r="C8168"/>
    </row>
    <row r="8169" spans="1:3" x14ac:dyDescent="0.2">
      <c r="A8169" s="24"/>
      <c r="B8169"/>
      <c r="C8169"/>
    </row>
    <row r="8170" spans="1:3" x14ac:dyDescent="0.2">
      <c r="A8170" s="24"/>
      <c r="B8170"/>
      <c r="C8170"/>
    </row>
    <row r="8171" spans="1:3" x14ac:dyDescent="0.2">
      <c r="A8171" s="24"/>
      <c r="B8171"/>
      <c r="C8171"/>
    </row>
    <row r="8172" spans="1:3" x14ac:dyDescent="0.2">
      <c r="A8172" s="24"/>
      <c r="B8172"/>
      <c r="C8172"/>
    </row>
    <row r="8173" spans="1:3" x14ac:dyDescent="0.2">
      <c r="A8173" s="24"/>
      <c r="B8173"/>
      <c r="C8173"/>
    </row>
    <row r="8174" spans="1:3" x14ac:dyDescent="0.2">
      <c r="A8174" s="24"/>
      <c r="B8174"/>
      <c r="C8174"/>
    </row>
    <row r="8175" spans="1:3" x14ac:dyDescent="0.2">
      <c r="A8175" s="24"/>
      <c r="B8175"/>
      <c r="C8175"/>
    </row>
    <row r="8176" spans="1:3" x14ac:dyDescent="0.2">
      <c r="A8176" s="24"/>
      <c r="B8176"/>
      <c r="C8176"/>
    </row>
    <row r="8177" spans="1:3" x14ac:dyDescent="0.2">
      <c r="A8177" s="24"/>
      <c r="B8177"/>
      <c r="C8177"/>
    </row>
    <row r="8178" spans="1:3" x14ac:dyDescent="0.2">
      <c r="A8178" s="24"/>
      <c r="B8178"/>
      <c r="C8178"/>
    </row>
    <row r="8179" spans="1:3" x14ac:dyDescent="0.2">
      <c r="A8179" s="24"/>
      <c r="B8179"/>
      <c r="C8179"/>
    </row>
    <row r="8180" spans="1:3" x14ac:dyDescent="0.2">
      <c r="A8180" s="24"/>
      <c r="B8180"/>
      <c r="C8180"/>
    </row>
    <row r="8181" spans="1:3" x14ac:dyDescent="0.2">
      <c r="A8181" s="24"/>
      <c r="B8181"/>
      <c r="C8181"/>
    </row>
    <row r="8182" spans="1:3" x14ac:dyDescent="0.2">
      <c r="A8182" s="24"/>
      <c r="B8182"/>
      <c r="C8182"/>
    </row>
    <row r="8183" spans="1:3" x14ac:dyDescent="0.2">
      <c r="A8183" s="24"/>
      <c r="B8183"/>
      <c r="C8183"/>
    </row>
    <row r="8184" spans="1:3" x14ac:dyDescent="0.2">
      <c r="A8184" s="24"/>
      <c r="B8184"/>
      <c r="C8184"/>
    </row>
    <row r="8185" spans="1:3" x14ac:dyDescent="0.2">
      <c r="A8185" s="24"/>
      <c r="B8185"/>
      <c r="C8185"/>
    </row>
    <row r="8186" spans="1:3" x14ac:dyDescent="0.2">
      <c r="A8186" s="24"/>
      <c r="B8186"/>
      <c r="C8186"/>
    </row>
    <row r="8187" spans="1:3" x14ac:dyDescent="0.2">
      <c r="A8187" s="24"/>
      <c r="B8187"/>
      <c r="C8187"/>
    </row>
    <row r="8188" spans="1:3" x14ac:dyDescent="0.2">
      <c r="A8188" s="24"/>
      <c r="B8188"/>
      <c r="C8188"/>
    </row>
    <row r="8189" spans="1:3" x14ac:dyDescent="0.2">
      <c r="A8189" s="24"/>
      <c r="B8189"/>
      <c r="C8189"/>
    </row>
    <row r="8190" spans="1:3" x14ac:dyDescent="0.2">
      <c r="A8190" s="24"/>
      <c r="B8190"/>
      <c r="C8190"/>
    </row>
    <row r="8191" spans="1:3" x14ac:dyDescent="0.2">
      <c r="A8191" s="24"/>
      <c r="B8191"/>
      <c r="C8191"/>
    </row>
    <row r="8192" spans="1:3" x14ac:dyDescent="0.2">
      <c r="A8192" s="24"/>
      <c r="B8192"/>
      <c r="C8192"/>
    </row>
    <row r="8193" spans="1:3" x14ac:dyDescent="0.2">
      <c r="A8193" s="24"/>
      <c r="B8193"/>
      <c r="C8193"/>
    </row>
    <row r="8194" spans="1:3" x14ac:dyDescent="0.2">
      <c r="A8194" s="24"/>
      <c r="B8194"/>
      <c r="C8194"/>
    </row>
    <row r="8195" spans="1:3" x14ac:dyDescent="0.2">
      <c r="A8195" s="24"/>
      <c r="B8195"/>
      <c r="C8195"/>
    </row>
    <row r="8196" spans="1:3" x14ac:dyDescent="0.2">
      <c r="A8196" s="24"/>
      <c r="B8196"/>
      <c r="C8196"/>
    </row>
    <row r="8197" spans="1:3" x14ac:dyDescent="0.2">
      <c r="A8197" s="24"/>
      <c r="B8197"/>
      <c r="C8197"/>
    </row>
    <row r="8198" spans="1:3" x14ac:dyDescent="0.2">
      <c r="A8198" s="24"/>
      <c r="B8198"/>
      <c r="C8198"/>
    </row>
    <row r="8199" spans="1:3" x14ac:dyDescent="0.2">
      <c r="A8199" s="24"/>
      <c r="B8199"/>
      <c r="C8199"/>
    </row>
    <row r="8200" spans="1:3" x14ac:dyDescent="0.2">
      <c r="A8200" s="24"/>
      <c r="B8200"/>
      <c r="C8200"/>
    </row>
    <row r="8201" spans="1:3" x14ac:dyDescent="0.2">
      <c r="A8201" s="24"/>
      <c r="B8201"/>
      <c r="C8201"/>
    </row>
    <row r="8202" spans="1:3" x14ac:dyDescent="0.2">
      <c r="A8202" s="24"/>
      <c r="B8202"/>
      <c r="C8202"/>
    </row>
    <row r="8203" spans="1:3" x14ac:dyDescent="0.2">
      <c r="A8203" s="24"/>
      <c r="B8203"/>
      <c r="C8203"/>
    </row>
    <row r="8204" spans="1:3" x14ac:dyDescent="0.2">
      <c r="A8204" s="24"/>
      <c r="B8204"/>
      <c r="C8204"/>
    </row>
    <row r="8205" spans="1:3" x14ac:dyDescent="0.2">
      <c r="A8205" s="24"/>
      <c r="B8205"/>
      <c r="C8205"/>
    </row>
    <row r="8206" spans="1:3" x14ac:dyDescent="0.2">
      <c r="A8206" s="24"/>
      <c r="B8206"/>
      <c r="C8206"/>
    </row>
    <row r="8207" spans="1:3" x14ac:dyDescent="0.2">
      <c r="A8207" s="24"/>
      <c r="B8207"/>
      <c r="C8207"/>
    </row>
    <row r="8208" spans="1:3" x14ac:dyDescent="0.2">
      <c r="A8208" s="24"/>
      <c r="B8208"/>
      <c r="C8208"/>
    </row>
    <row r="8209" spans="1:3" x14ac:dyDescent="0.2">
      <c r="A8209" s="24"/>
      <c r="B8209"/>
      <c r="C8209"/>
    </row>
    <row r="8210" spans="1:3" x14ac:dyDescent="0.2">
      <c r="A8210" s="24"/>
      <c r="B8210"/>
      <c r="C8210"/>
    </row>
    <row r="8211" spans="1:3" x14ac:dyDescent="0.2">
      <c r="A8211" s="24"/>
      <c r="B8211"/>
      <c r="C8211"/>
    </row>
    <row r="8212" spans="1:3" x14ac:dyDescent="0.2">
      <c r="A8212" s="24"/>
      <c r="B8212"/>
      <c r="C8212"/>
    </row>
    <row r="8213" spans="1:3" x14ac:dyDescent="0.2">
      <c r="A8213" s="24"/>
      <c r="B8213"/>
      <c r="C8213"/>
    </row>
    <row r="8214" spans="1:3" x14ac:dyDescent="0.2">
      <c r="A8214" s="24"/>
      <c r="B8214"/>
      <c r="C8214"/>
    </row>
    <row r="8215" spans="1:3" x14ac:dyDescent="0.2">
      <c r="A8215" s="24"/>
      <c r="B8215"/>
      <c r="C8215"/>
    </row>
    <row r="8216" spans="1:3" x14ac:dyDescent="0.2">
      <c r="A8216" s="24"/>
      <c r="B8216"/>
      <c r="C8216"/>
    </row>
    <row r="8217" spans="1:3" x14ac:dyDescent="0.2">
      <c r="A8217" s="24"/>
      <c r="B8217"/>
      <c r="C8217"/>
    </row>
    <row r="8218" spans="1:3" x14ac:dyDescent="0.2">
      <c r="A8218" s="24"/>
      <c r="B8218"/>
      <c r="C8218"/>
    </row>
    <row r="8219" spans="1:3" x14ac:dyDescent="0.2">
      <c r="A8219" s="24"/>
      <c r="B8219"/>
      <c r="C8219"/>
    </row>
    <row r="8220" spans="1:3" x14ac:dyDescent="0.2">
      <c r="A8220" s="24"/>
      <c r="B8220"/>
      <c r="C8220"/>
    </row>
    <row r="8221" spans="1:3" x14ac:dyDescent="0.2">
      <c r="A8221" s="24"/>
      <c r="B8221"/>
      <c r="C8221"/>
    </row>
    <row r="8222" spans="1:3" x14ac:dyDescent="0.2">
      <c r="A8222" s="24"/>
      <c r="B8222"/>
      <c r="C8222"/>
    </row>
    <row r="8223" spans="1:3" x14ac:dyDescent="0.2">
      <c r="A8223" s="24"/>
      <c r="B8223"/>
      <c r="C8223"/>
    </row>
    <row r="8224" spans="1:3" x14ac:dyDescent="0.2">
      <c r="A8224" s="24"/>
      <c r="B8224"/>
      <c r="C8224"/>
    </row>
    <row r="8225" spans="1:3" x14ac:dyDescent="0.2">
      <c r="A8225" s="24"/>
      <c r="B8225"/>
      <c r="C8225"/>
    </row>
    <row r="8226" spans="1:3" x14ac:dyDescent="0.2">
      <c r="A8226" s="24"/>
      <c r="B8226"/>
      <c r="C8226"/>
    </row>
    <row r="8227" spans="1:3" x14ac:dyDescent="0.2">
      <c r="A8227" s="24"/>
      <c r="B8227"/>
      <c r="C8227"/>
    </row>
    <row r="8228" spans="1:3" x14ac:dyDescent="0.2">
      <c r="A8228" s="24"/>
      <c r="B8228"/>
      <c r="C8228"/>
    </row>
    <row r="8229" spans="1:3" x14ac:dyDescent="0.2">
      <c r="A8229" s="24"/>
      <c r="B8229"/>
      <c r="C8229"/>
    </row>
    <row r="8230" spans="1:3" x14ac:dyDescent="0.2">
      <c r="A8230" s="24"/>
      <c r="B8230"/>
      <c r="C8230"/>
    </row>
    <row r="8231" spans="1:3" x14ac:dyDescent="0.2">
      <c r="A8231" s="24"/>
      <c r="B8231"/>
      <c r="C8231"/>
    </row>
    <row r="8232" spans="1:3" x14ac:dyDescent="0.2">
      <c r="A8232" s="24"/>
      <c r="B8232"/>
      <c r="C8232"/>
    </row>
    <row r="8233" spans="1:3" x14ac:dyDescent="0.2">
      <c r="A8233" s="24"/>
      <c r="B8233"/>
      <c r="C8233"/>
    </row>
    <row r="8234" spans="1:3" x14ac:dyDescent="0.2">
      <c r="A8234" s="24"/>
      <c r="B8234"/>
      <c r="C8234"/>
    </row>
    <row r="8235" spans="1:3" x14ac:dyDescent="0.2">
      <c r="A8235" s="24"/>
      <c r="B8235"/>
      <c r="C8235"/>
    </row>
    <row r="8236" spans="1:3" x14ac:dyDescent="0.2">
      <c r="A8236" s="24"/>
      <c r="B8236"/>
      <c r="C8236"/>
    </row>
    <row r="8237" spans="1:3" x14ac:dyDescent="0.2">
      <c r="A8237" s="24"/>
      <c r="B8237"/>
      <c r="C8237"/>
    </row>
    <row r="8238" spans="1:3" x14ac:dyDescent="0.2">
      <c r="A8238" s="24"/>
      <c r="B8238"/>
      <c r="C8238"/>
    </row>
    <row r="8239" spans="1:3" x14ac:dyDescent="0.2">
      <c r="A8239" s="24"/>
      <c r="B8239"/>
      <c r="C8239"/>
    </row>
    <row r="8240" spans="1:3" x14ac:dyDescent="0.2">
      <c r="A8240" s="24"/>
      <c r="B8240"/>
      <c r="C8240"/>
    </row>
    <row r="8241" spans="1:3" x14ac:dyDescent="0.2">
      <c r="A8241" s="24"/>
      <c r="B8241"/>
      <c r="C8241"/>
    </row>
    <row r="8242" spans="1:3" x14ac:dyDescent="0.2">
      <c r="A8242" s="24"/>
      <c r="B8242"/>
      <c r="C8242"/>
    </row>
    <row r="8243" spans="1:3" x14ac:dyDescent="0.2">
      <c r="A8243" s="24"/>
      <c r="B8243"/>
      <c r="C8243"/>
    </row>
    <row r="8244" spans="1:3" x14ac:dyDescent="0.2">
      <c r="A8244" s="24"/>
      <c r="B8244"/>
      <c r="C8244"/>
    </row>
    <row r="8245" spans="1:3" x14ac:dyDescent="0.2">
      <c r="A8245" s="24"/>
      <c r="B8245"/>
      <c r="C8245"/>
    </row>
    <row r="8246" spans="1:3" x14ac:dyDescent="0.2">
      <c r="A8246" s="24"/>
      <c r="B8246"/>
      <c r="C8246"/>
    </row>
    <row r="8247" spans="1:3" x14ac:dyDescent="0.2">
      <c r="A8247" s="24"/>
      <c r="B8247"/>
      <c r="C8247"/>
    </row>
    <row r="8248" spans="1:3" x14ac:dyDescent="0.2">
      <c r="A8248" s="24"/>
      <c r="B8248"/>
      <c r="C8248"/>
    </row>
    <row r="8249" spans="1:3" x14ac:dyDescent="0.2">
      <c r="A8249" s="24"/>
      <c r="B8249"/>
      <c r="C8249"/>
    </row>
    <row r="8250" spans="1:3" x14ac:dyDescent="0.2">
      <c r="A8250" s="24"/>
      <c r="B8250"/>
      <c r="C8250"/>
    </row>
    <row r="8251" spans="1:3" x14ac:dyDescent="0.2">
      <c r="A8251" s="24"/>
      <c r="B8251"/>
      <c r="C8251"/>
    </row>
    <row r="8252" spans="1:3" x14ac:dyDescent="0.2">
      <c r="A8252" s="24"/>
      <c r="B8252"/>
      <c r="C8252"/>
    </row>
    <row r="8253" spans="1:3" x14ac:dyDescent="0.2">
      <c r="A8253" s="24"/>
      <c r="B8253"/>
      <c r="C8253"/>
    </row>
    <row r="8254" spans="1:3" x14ac:dyDescent="0.2">
      <c r="A8254" s="24"/>
      <c r="B8254"/>
      <c r="C8254"/>
    </row>
    <row r="8255" spans="1:3" x14ac:dyDescent="0.2">
      <c r="A8255" s="24"/>
      <c r="B8255"/>
      <c r="C8255"/>
    </row>
    <row r="8256" spans="1:3" x14ac:dyDescent="0.2">
      <c r="A8256" s="24"/>
      <c r="B8256"/>
      <c r="C8256"/>
    </row>
    <row r="8257" spans="1:3" x14ac:dyDescent="0.2">
      <c r="A8257" s="24"/>
      <c r="B8257"/>
      <c r="C8257"/>
    </row>
    <row r="8258" spans="1:3" x14ac:dyDescent="0.2">
      <c r="A8258" s="24"/>
      <c r="B8258"/>
      <c r="C8258"/>
    </row>
    <row r="8259" spans="1:3" x14ac:dyDescent="0.2">
      <c r="A8259" s="24"/>
      <c r="B8259"/>
      <c r="C8259"/>
    </row>
    <row r="8260" spans="1:3" x14ac:dyDescent="0.2">
      <c r="A8260" s="24"/>
      <c r="B8260"/>
      <c r="C8260"/>
    </row>
    <row r="8261" spans="1:3" x14ac:dyDescent="0.2">
      <c r="A8261" s="24"/>
      <c r="B8261"/>
      <c r="C8261"/>
    </row>
    <row r="8262" spans="1:3" x14ac:dyDescent="0.2">
      <c r="A8262" s="24"/>
      <c r="B8262"/>
      <c r="C8262"/>
    </row>
    <row r="8263" spans="1:3" x14ac:dyDescent="0.2">
      <c r="A8263" s="24"/>
      <c r="B8263"/>
      <c r="C8263"/>
    </row>
    <row r="8264" spans="1:3" x14ac:dyDescent="0.2">
      <c r="A8264" s="24"/>
      <c r="B8264"/>
      <c r="C8264"/>
    </row>
    <row r="8265" spans="1:3" x14ac:dyDescent="0.2">
      <c r="A8265" s="24"/>
      <c r="B8265"/>
      <c r="C8265"/>
    </row>
    <row r="8266" spans="1:3" x14ac:dyDescent="0.2">
      <c r="A8266" s="24"/>
      <c r="B8266"/>
      <c r="C8266"/>
    </row>
    <row r="8267" spans="1:3" x14ac:dyDescent="0.2">
      <c r="A8267" s="24"/>
      <c r="B8267"/>
      <c r="C8267"/>
    </row>
    <row r="8268" spans="1:3" x14ac:dyDescent="0.2">
      <c r="A8268" s="24"/>
      <c r="B8268"/>
      <c r="C8268"/>
    </row>
    <row r="8269" spans="1:3" x14ac:dyDescent="0.2">
      <c r="A8269" s="24"/>
      <c r="B8269"/>
      <c r="C8269"/>
    </row>
    <row r="8270" spans="1:3" x14ac:dyDescent="0.2">
      <c r="A8270" s="24"/>
      <c r="B8270"/>
      <c r="C8270"/>
    </row>
    <row r="8271" spans="1:3" x14ac:dyDescent="0.2">
      <c r="A8271" s="24"/>
      <c r="B8271"/>
      <c r="C8271"/>
    </row>
    <row r="8272" spans="1:3" x14ac:dyDescent="0.2">
      <c r="A8272" s="24"/>
      <c r="B8272"/>
      <c r="C8272"/>
    </row>
    <row r="8273" spans="1:3" x14ac:dyDescent="0.2">
      <c r="A8273" s="24"/>
      <c r="B8273"/>
      <c r="C8273"/>
    </row>
    <row r="8274" spans="1:3" x14ac:dyDescent="0.2">
      <c r="A8274" s="24"/>
      <c r="B8274"/>
      <c r="C8274"/>
    </row>
    <row r="8275" spans="1:3" x14ac:dyDescent="0.2">
      <c r="A8275" s="24"/>
      <c r="B8275"/>
      <c r="C8275"/>
    </row>
    <row r="8276" spans="1:3" x14ac:dyDescent="0.2">
      <c r="A8276" s="24"/>
      <c r="B8276"/>
      <c r="C8276"/>
    </row>
    <row r="8277" spans="1:3" x14ac:dyDescent="0.2">
      <c r="A8277" s="24"/>
      <c r="B8277"/>
      <c r="C8277"/>
    </row>
    <row r="8278" spans="1:3" x14ac:dyDescent="0.2">
      <c r="A8278" s="24"/>
      <c r="B8278"/>
      <c r="C8278"/>
    </row>
    <row r="8279" spans="1:3" x14ac:dyDescent="0.2">
      <c r="A8279" s="24"/>
      <c r="B8279"/>
      <c r="C8279"/>
    </row>
    <row r="8280" spans="1:3" x14ac:dyDescent="0.2">
      <c r="A8280" s="24"/>
      <c r="B8280"/>
      <c r="C8280"/>
    </row>
    <row r="8281" spans="1:3" x14ac:dyDescent="0.2">
      <c r="A8281" s="24"/>
      <c r="B8281"/>
      <c r="C8281"/>
    </row>
    <row r="8282" spans="1:3" x14ac:dyDescent="0.2">
      <c r="A8282" s="24"/>
      <c r="B8282"/>
      <c r="C8282"/>
    </row>
    <row r="8283" spans="1:3" x14ac:dyDescent="0.2">
      <c r="A8283" s="24"/>
      <c r="B8283"/>
      <c r="C8283"/>
    </row>
    <row r="8284" spans="1:3" x14ac:dyDescent="0.2">
      <c r="A8284" s="24"/>
      <c r="B8284"/>
      <c r="C8284"/>
    </row>
    <row r="8285" spans="1:3" x14ac:dyDescent="0.2">
      <c r="A8285" s="24"/>
      <c r="B8285"/>
      <c r="C8285"/>
    </row>
    <row r="8286" spans="1:3" x14ac:dyDescent="0.2">
      <c r="A8286" s="24"/>
      <c r="B8286"/>
      <c r="C8286"/>
    </row>
    <row r="8287" spans="1:3" x14ac:dyDescent="0.2">
      <c r="A8287" s="24"/>
      <c r="B8287"/>
      <c r="C8287"/>
    </row>
    <row r="8288" spans="1:3" x14ac:dyDescent="0.2">
      <c r="A8288" s="24"/>
      <c r="B8288"/>
      <c r="C8288"/>
    </row>
    <row r="8289" spans="1:3" x14ac:dyDescent="0.2">
      <c r="A8289" s="24"/>
      <c r="B8289"/>
      <c r="C8289"/>
    </row>
    <row r="8290" spans="1:3" x14ac:dyDescent="0.2">
      <c r="A8290" s="24"/>
      <c r="B8290"/>
      <c r="C8290"/>
    </row>
    <row r="8291" spans="1:3" x14ac:dyDescent="0.2">
      <c r="A8291" s="24"/>
      <c r="B8291"/>
      <c r="C8291"/>
    </row>
    <row r="8292" spans="1:3" x14ac:dyDescent="0.2">
      <c r="A8292" s="24"/>
      <c r="B8292"/>
      <c r="C8292"/>
    </row>
    <row r="8293" spans="1:3" x14ac:dyDescent="0.2">
      <c r="A8293" s="24"/>
      <c r="B8293"/>
      <c r="C8293"/>
    </row>
    <row r="8294" spans="1:3" x14ac:dyDescent="0.2">
      <c r="A8294" s="24"/>
      <c r="B8294"/>
      <c r="C8294"/>
    </row>
    <row r="8295" spans="1:3" x14ac:dyDescent="0.2">
      <c r="A8295" s="24"/>
      <c r="B8295"/>
      <c r="C8295"/>
    </row>
    <row r="8296" spans="1:3" x14ac:dyDescent="0.2">
      <c r="A8296" s="24"/>
      <c r="B8296"/>
      <c r="C8296"/>
    </row>
    <row r="8297" spans="1:3" x14ac:dyDescent="0.2">
      <c r="A8297" s="24"/>
      <c r="B8297"/>
      <c r="C8297"/>
    </row>
    <row r="8298" spans="1:3" x14ac:dyDescent="0.2">
      <c r="A8298" s="24"/>
      <c r="B8298"/>
      <c r="C8298"/>
    </row>
    <row r="8299" spans="1:3" x14ac:dyDescent="0.2">
      <c r="A8299" s="24"/>
      <c r="B8299"/>
      <c r="C8299"/>
    </row>
    <row r="8300" spans="1:3" x14ac:dyDescent="0.2">
      <c r="A8300" s="24"/>
      <c r="B8300"/>
      <c r="C8300"/>
    </row>
    <row r="8301" spans="1:3" x14ac:dyDescent="0.2">
      <c r="A8301" s="24"/>
      <c r="B8301"/>
      <c r="C8301"/>
    </row>
    <row r="8302" spans="1:3" x14ac:dyDescent="0.2">
      <c r="A8302" s="24"/>
      <c r="B8302"/>
      <c r="C8302"/>
    </row>
    <row r="8303" spans="1:3" x14ac:dyDescent="0.2">
      <c r="A8303" s="24"/>
      <c r="B8303"/>
      <c r="C8303"/>
    </row>
    <row r="8304" spans="1:3" x14ac:dyDescent="0.2">
      <c r="A8304" s="24"/>
      <c r="B8304"/>
      <c r="C8304"/>
    </row>
    <row r="8305" spans="1:3" x14ac:dyDescent="0.2">
      <c r="A8305" s="24"/>
      <c r="B8305"/>
      <c r="C8305"/>
    </row>
    <row r="8306" spans="1:3" x14ac:dyDescent="0.2">
      <c r="A8306" s="24"/>
      <c r="B8306"/>
      <c r="C8306"/>
    </row>
    <row r="8307" spans="1:3" x14ac:dyDescent="0.2">
      <c r="A8307" s="24"/>
      <c r="B8307"/>
      <c r="C8307"/>
    </row>
    <row r="8308" spans="1:3" x14ac:dyDescent="0.2">
      <c r="A8308" s="24"/>
      <c r="B8308"/>
      <c r="C8308"/>
    </row>
    <row r="8309" spans="1:3" x14ac:dyDescent="0.2">
      <c r="A8309" s="24"/>
      <c r="B8309"/>
      <c r="C8309"/>
    </row>
    <row r="8310" spans="1:3" x14ac:dyDescent="0.2">
      <c r="A8310" s="24"/>
      <c r="B8310"/>
      <c r="C8310"/>
    </row>
    <row r="8311" spans="1:3" x14ac:dyDescent="0.2">
      <c r="A8311" s="24"/>
      <c r="B8311"/>
      <c r="C8311"/>
    </row>
    <row r="8312" spans="1:3" x14ac:dyDescent="0.2">
      <c r="A8312" s="24"/>
      <c r="B8312"/>
      <c r="C8312"/>
    </row>
    <row r="8313" spans="1:3" x14ac:dyDescent="0.2">
      <c r="A8313" s="24"/>
      <c r="B8313"/>
      <c r="C8313"/>
    </row>
    <row r="8314" spans="1:3" x14ac:dyDescent="0.2">
      <c r="A8314" s="24"/>
      <c r="B8314"/>
      <c r="C8314"/>
    </row>
    <row r="8315" spans="1:3" x14ac:dyDescent="0.2">
      <c r="A8315" s="24"/>
      <c r="B8315"/>
      <c r="C8315"/>
    </row>
    <row r="8316" spans="1:3" x14ac:dyDescent="0.2">
      <c r="A8316" s="24"/>
      <c r="B8316"/>
      <c r="C8316"/>
    </row>
    <row r="8317" spans="1:3" x14ac:dyDescent="0.2">
      <c r="A8317" s="24"/>
      <c r="B8317"/>
      <c r="C8317"/>
    </row>
    <row r="8318" spans="1:3" x14ac:dyDescent="0.2">
      <c r="A8318" s="24"/>
      <c r="B8318"/>
      <c r="C8318"/>
    </row>
    <row r="8319" spans="1:3" x14ac:dyDescent="0.2">
      <c r="A8319" s="24"/>
      <c r="B8319"/>
      <c r="C8319"/>
    </row>
    <row r="8320" spans="1:3" x14ac:dyDescent="0.2">
      <c r="A8320" s="24"/>
      <c r="B8320"/>
      <c r="C8320"/>
    </row>
    <row r="8321" spans="1:3" x14ac:dyDescent="0.2">
      <c r="A8321" s="24"/>
      <c r="B8321"/>
      <c r="C8321"/>
    </row>
    <row r="8322" spans="1:3" x14ac:dyDescent="0.2">
      <c r="A8322" s="24"/>
      <c r="B8322"/>
      <c r="C8322"/>
    </row>
    <row r="8323" spans="1:3" x14ac:dyDescent="0.2">
      <c r="A8323" s="24"/>
      <c r="B8323"/>
      <c r="C8323"/>
    </row>
    <row r="8324" spans="1:3" x14ac:dyDescent="0.2">
      <c r="A8324" s="24"/>
      <c r="B8324"/>
      <c r="C8324"/>
    </row>
    <row r="8325" spans="1:3" x14ac:dyDescent="0.2">
      <c r="A8325" s="24"/>
      <c r="B8325"/>
      <c r="C8325"/>
    </row>
    <row r="8326" spans="1:3" x14ac:dyDescent="0.2">
      <c r="A8326" s="24"/>
      <c r="B8326"/>
      <c r="C8326"/>
    </row>
    <row r="8327" spans="1:3" x14ac:dyDescent="0.2">
      <c r="A8327" s="24"/>
      <c r="B8327"/>
      <c r="C8327"/>
    </row>
    <row r="8328" spans="1:3" x14ac:dyDescent="0.2">
      <c r="A8328" s="24"/>
      <c r="B8328"/>
      <c r="C8328"/>
    </row>
    <row r="8329" spans="1:3" x14ac:dyDescent="0.2">
      <c r="A8329" s="24"/>
      <c r="B8329"/>
      <c r="C8329"/>
    </row>
    <row r="8330" spans="1:3" x14ac:dyDescent="0.2">
      <c r="A8330" s="24"/>
      <c r="B8330"/>
      <c r="C8330"/>
    </row>
    <row r="8331" spans="1:3" x14ac:dyDescent="0.2">
      <c r="A8331" s="24"/>
      <c r="B8331"/>
      <c r="C8331"/>
    </row>
    <row r="8332" spans="1:3" x14ac:dyDescent="0.2">
      <c r="A8332" s="24"/>
      <c r="B8332"/>
      <c r="C8332"/>
    </row>
    <row r="8333" spans="1:3" x14ac:dyDescent="0.2">
      <c r="A8333" s="24"/>
      <c r="B8333"/>
      <c r="C8333"/>
    </row>
    <row r="8334" spans="1:3" x14ac:dyDescent="0.2">
      <c r="A8334" s="24"/>
      <c r="B8334"/>
      <c r="C8334"/>
    </row>
    <row r="8335" spans="1:3" x14ac:dyDescent="0.2">
      <c r="A8335" s="24"/>
      <c r="B8335"/>
      <c r="C8335"/>
    </row>
    <row r="8336" spans="1:3" x14ac:dyDescent="0.2">
      <c r="A8336" s="24"/>
      <c r="B8336"/>
      <c r="C8336"/>
    </row>
    <row r="8337" spans="1:3" x14ac:dyDescent="0.2">
      <c r="A8337" s="24"/>
      <c r="B8337"/>
      <c r="C8337"/>
    </row>
    <row r="8338" spans="1:3" x14ac:dyDescent="0.2">
      <c r="A8338" s="24"/>
      <c r="B8338"/>
      <c r="C8338"/>
    </row>
    <row r="8339" spans="1:3" x14ac:dyDescent="0.2">
      <c r="A8339" s="24"/>
      <c r="B8339"/>
      <c r="C8339"/>
    </row>
    <row r="8340" spans="1:3" x14ac:dyDescent="0.2">
      <c r="A8340" s="24"/>
      <c r="B8340"/>
      <c r="C8340"/>
    </row>
    <row r="8341" spans="1:3" x14ac:dyDescent="0.2">
      <c r="A8341" s="24"/>
      <c r="B8341"/>
      <c r="C8341"/>
    </row>
    <row r="8342" spans="1:3" x14ac:dyDescent="0.2">
      <c r="A8342" s="24"/>
      <c r="B8342"/>
      <c r="C8342"/>
    </row>
    <row r="8343" spans="1:3" x14ac:dyDescent="0.2">
      <c r="A8343" s="24"/>
      <c r="B8343"/>
      <c r="C8343"/>
    </row>
    <row r="8344" spans="1:3" x14ac:dyDescent="0.2">
      <c r="A8344" s="24"/>
      <c r="B8344"/>
      <c r="C8344"/>
    </row>
    <row r="8345" spans="1:3" x14ac:dyDescent="0.2">
      <c r="A8345" s="24"/>
      <c r="B8345"/>
      <c r="C8345"/>
    </row>
    <row r="8346" spans="1:3" x14ac:dyDescent="0.2">
      <c r="A8346" s="24"/>
      <c r="B8346"/>
      <c r="C8346"/>
    </row>
    <row r="8347" spans="1:3" x14ac:dyDescent="0.2">
      <c r="A8347" s="24"/>
      <c r="B8347"/>
      <c r="C8347"/>
    </row>
    <row r="8348" spans="1:3" x14ac:dyDescent="0.2">
      <c r="A8348" s="24"/>
      <c r="B8348"/>
      <c r="C8348"/>
    </row>
    <row r="8349" spans="1:3" x14ac:dyDescent="0.2">
      <c r="A8349" s="24"/>
      <c r="B8349"/>
      <c r="C8349"/>
    </row>
    <row r="8350" spans="1:3" x14ac:dyDescent="0.2">
      <c r="A8350" s="24"/>
      <c r="B8350"/>
      <c r="C8350"/>
    </row>
    <row r="8351" spans="1:3" x14ac:dyDescent="0.2">
      <c r="A8351" s="24"/>
      <c r="B8351"/>
      <c r="C8351"/>
    </row>
    <row r="8352" spans="1:3" x14ac:dyDescent="0.2">
      <c r="A8352" s="24"/>
      <c r="B8352"/>
      <c r="C8352"/>
    </row>
    <row r="8353" spans="1:3" x14ac:dyDescent="0.2">
      <c r="A8353" s="24"/>
      <c r="B8353"/>
      <c r="C8353"/>
    </row>
    <row r="8354" spans="1:3" x14ac:dyDescent="0.2">
      <c r="A8354" s="24"/>
      <c r="B8354"/>
      <c r="C8354"/>
    </row>
    <row r="8355" spans="1:3" x14ac:dyDescent="0.2">
      <c r="A8355" s="24"/>
      <c r="B8355"/>
      <c r="C8355"/>
    </row>
    <row r="8356" spans="1:3" x14ac:dyDescent="0.2">
      <c r="A8356" s="24"/>
      <c r="B8356"/>
      <c r="C8356"/>
    </row>
    <row r="8357" spans="1:3" x14ac:dyDescent="0.2">
      <c r="A8357" s="24"/>
      <c r="B8357"/>
      <c r="C8357"/>
    </row>
    <row r="8358" spans="1:3" x14ac:dyDescent="0.2">
      <c r="A8358" s="24"/>
      <c r="B8358"/>
      <c r="C8358"/>
    </row>
    <row r="8359" spans="1:3" x14ac:dyDescent="0.2">
      <c r="A8359" s="24"/>
      <c r="B8359"/>
      <c r="C8359"/>
    </row>
    <row r="8360" spans="1:3" x14ac:dyDescent="0.2">
      <c r="A8360" s="24"/>
      <c r="B8360"/>
      <c r="C8360"/>
    </row>
    <row r="8361" spans="1:3" x14ac:dyDescent="0.2">
      <c r="A8361" s="24"/>
      <c r="B8361"/>
      <c r="C8361"/>
    </row>
    <row r="8362" spans="1:3" x14ac:dyDescent="0.2">
      <c r="A8362" s="24"/>
      <c r="B8362"/>
      <c r="C8362"/>
    </row>
    <row r="8363" spans="1:3" x14ac:dyDescent="0.2">
      <c r="A8363" s="24"/>
      <c r="B8363"/>
      <c r="C8363"/>
    </row>
    <row r="8364" spans="1:3" x14ac:dyDescent="0.2">
      <c r="A8364" s="24"/>
      <c r="B8364"/>
      <c r="C8364"/>
    </row>
    <row r="8365" spans="1:3" x14ac:dyDescent="0.2">
      <c r="A8365" s="24"/>
      <c r="B8365"/>
      <c r="C8365"/>
    </row>
    <row r="8366" spans="1:3" x14ac:dyDescent="0.2">
      <c r="A8366" s="24"/>
      <c r="B8366"/>
      <c r="C8366"/>
    </row>
    <row r="8367" spans="1:3" x14ac:dyDescent="0.2">
      <c r="A8367" s="24"/>
      <c r="B8367"/>
      <c r="C8367"/>
    </row>
    <row r="8368" spans="1:3" x14ac:dyDescent="0.2">
      <c r="A8368" s="24"/>
      <c r="B8368"/>
      <c r="C8368"/>
    </row>
    <row r="8369" spans="1:3" x14ac:dyDescent="0.2">
      <c r="A8369" s="24"/>
      <c r="B8369"/>
      <c r="C8369"/>
    </row>
    <row r="8370" spans="1:3" x14ac:dyDescent="0.2">
      <c r="A8370" s="24"/>
      <c r="B8370"/>
      <c r="C8370"/>
    </row>
    <row r="8371" spans="1:3" x14ac:dyDescent="0.2">
      <c r="A8371" s="24"/>
      <c r="B8371"/>
      <c r="C8371"/>
    </row>
    <row r="8372" spans="1:3" x14ac:dyDescent="0.2">
      <c r="A8372" s="24"/>
      <c r="B8372"/>
      <c r="C8372"/>
    </row>
    <row r="8373" spans="1:3" x14ac:dyDescent="0.2">
      <c r="A8373" s="24"/>
      <c r="B8373"/>
      <c r="C8373"/>
    </row>
    <row r="8374" spans="1:3" x14ac:dyDescent="0.2">
      <c r="A8374" s="24"/>
      <c r="B8374"/>
      <c r="C8374"/>
    </row>
    <row r="8375" spans="1:3" x14ac:dyDescent="0.2">
      <c r="A8375" s="24"/>
      <c r="B8375"/>
      <c r="C8375"/>
    </row>
    <row r="8376" spans="1:3" x14ac:dyDescent="0.2">
      <c r="A8376" s="24"/>
      <c r="B8376"/>
      <c r="C8376"/>
    </row>
    <row r="8377" spans="1:3" x14ac:dyDescent="0.2">
      <c r="A8377" s="24"/>
      <c r="B8377"/>
      <c r="C8377"/>
    </row>
    <row r="8378" spans="1:3" x14ac:dyDescent="0.2">
      <c r="A8378" s="24"/>
      <c r="B8378"/>
      <c r="C8378"/>
    </row>
    <row r="8379" spans="1:3" x14ac:dyDescent="0.2">
      <c r="A8379" s="24"/>
      <c r="B8379"/>
      <c r="C8379"/>
    </row>
    <row r="8380" spans="1:3" x14ac:dyDescent="0.2">
      <c r="A8380" s="24"/>
      <c r="B8380"/>
      <c r="C8380"/>
    </row>
    <row r="8381" spans="1:3" x14ac:dyDescent="0.2">
      <c r="A8381" s="24"/>
      <c r="B8381"/>
      <c r="C8381"/>
    </row>
    <row r="8382" spans="1:3" x14ac:dyDescent="0.2">
      <c r="A8382" s="24"/>
      <c r="B8382"/>
      <c r="C8382"/>
    </row>
    <row r="8383" spans="1:3" x14ac:dyDescent="0.2">
      <c r="A8383" s="24"/>
      <c r="B8383"/>
      <c r="C8383"/>
    </row>
    <row r="8384" spans="1:3" x14ac:dyDescent="0.2">
      <c r="A8384" s="24"/>
      <c r="B8384"/>
      <c r="C8384"/>
    </row>
    <row r="8385" spans="1:3" x14ac:dyDescent="0.2">
      <c r="A8385" s="24"/>
      <c r="B8385"/>
      <c r="C8385"/>
    </row>
    <row r="8386" spans="1:3" x14ac:dyDescent="0.2">
      <c r="A8386" s="24"/>
      <c r="B8386"/>
      <c r="C8386"/>
    </row>
    <row r="8387" spans="1:3" x14ac:dyDescent="0.2">
      <c r="A8387" s="24"/>
      <c r="B8387"/>
      <c r="C8387"/>
    </row>
    <row r="8388" spans="1:3" x14ac:dyDescent="0.2">
      <c r="A8388" s="24"/>
      <c r="B8388"/>
      <c r="C8388"/>
    </row>
    <row r="8389" spans="1:3" x14ac:dyDescent="0.2">
      <c r="A8389" s="24"/>
      <c r="B8389"/>
      <c r="C8389"/>
    </row>
    <row r="8390" spans="1:3" x14ac:dyDescent="0.2">
      <c r="A8390" s="24"/>
      <c r="B8390"/>
      <c r="C8390"/>
    </row>
    <row r="8391" spans="1:3" x14ac:dyDescent="0.2">
      <c r="A8391" s="24"/>
      <c r="B8391"/>
      <c r="C8391"/>
    </row>
    <row r="8392" spans="1:3" x14ac:dyDescent="0.2">
      <c r="A8392" s="24"/>
      <c r="B8392"/>
      <c r="C8392"/>
    </row>
    <row r="8393" spans="1:3" x14ac:dyDescent="0.2">
      <c r="A8393" s="24"/>
      <c r="B8393"/>
      <c r="C8393"/>
    </row>
    <row r="8394" spans="1:3" x14ac:dyDescent="0.2">
      <c r="A8394" s="24"/>
      <c r="B8394"/>
      <c r="C8394"/>
    </row>
    <row r="8395" spans="1:3" x14ac:dyDescent="0.2">
      <c r="A8395" s="24"/>
      <c r="B8395"/>
      <c r="C8395"/>
    </row>
    <row r="8396" spans="1:3" x14ac:dyDescent="0.2">
      <c r="A8396" s="24"/>
      <c r="B8396"/>
      <c r="C8396"/>
    </row>
    <row r="8397" spans="1:3" x14ac:dyDescent="0.2">
      <c r="A8397" s="24"/>
      <c r="B8397"/>
      <c r="C8397"/>
    </row>
    <row r="8398" spans="1:3" x14ac:dyDescent="0.2">
      <c r="A8398" s="24"/>
      <c r="B8398"/>
      <c r="C8398"/>
    </row>
    <row r="8399" spans="1:3" x14ac:dyDescent="0.2">
      <c r="A8399" s="24"/>
      <c r="B8399"/>
      <c r="C8399"/>
    </row>
    <row r="8400" spans="1:3" x14ac:dyDescent="0.2">
      <c r="A8400" s="24"/>
      <c r="B8400"/>
      <c r="C8400"/>
    </row>
    <row r="8401" spans="1:3" x14ac:dyDescent="0.2">
      <c r="A8401" s="24"/>
      <c r="B8401"/>
      <c r="C8401"/>
    </row>
    <row r="8402" spans="1:3" x14ac:dyDescent="0.2">
      <c r="A8402" s="24"/>
      <c r="B8402"/>
      <c r="C8402"/>
    </row>
    <row r="8403" spans="1:3" x14ac:dyDescent="0.2">
      <c r="A8403" s="24"/>
      <c r="B8403"/>
      <c r="C8403"/>
    </row>
    <row r="8404" spans="1:3" x14ac:dyDescent="0.2">
      <c r="A8404" s="24"/>
      <c r="B8404"/>
      <c r="C8404"/>
    </row>
    <row r="8405" spans="1:3" x14ac:dyDescent="0.2">
      <c r="A8405" s="24"/>
      <c r="B8405"/>
      <c r="C8405"/>
    </row>
    <row r="8406" spans="1:3" x14ac:dyDescent="0.2">
      <c r="A8406" s="24"/>
      <c r="B8406"/>
      <c r="C8406"/>
    </row>
    <row r="8407" spans="1:3" x14ac:dyDescent="0.2">
      <c r="A8407" s="24"/>
      <c r="B8407"/>
      <c r="C8407"/>
    </row>
    <row r="8408" spans="1:3" x14ac:dyDescent="0.2">
      <c r="A8408" s="24"/>
      <c r="B8408"/>
      <c r="C8408"/>
    </row>
    <row r="8409" spans="1:3" x14ac:dyDescent="0.2">
      <c r="A8409" s="24"/>
      <c r="B8409"/>
      <c r="C8409"/>
    </row>
    <row r="8410" spans="1:3" x14ac:dyDescent="0.2">
      <c r="A8410" s="24"/>
      <c r="B8410"/>
      <c r="C8410"/>
    </row>
    <row r="8411" spans="1:3" x14ac:dyDescent="0.2">
      <c r="A8411" s="24"/>
      <c r="B8411"/>
      <c r="C8411"/>
    </row>
    <row r="8412" spans="1:3" x14ac:dyDescent="0.2">
      <c r="A8412" s="24"/>
      <c r="B8412"/>
      <c r="C8412"/>
    </row>
    <row r="8413" spans="1:3" x14ac:dyDescent="0.2">
      <c r="A8413" s="24"/>
      <c r="B8413"/>
      <c r="C8413"/>
    </row>
    <row r="8414" spans="1:3" x14ac:dyDescent="0.2">
      <c r="A8414" s="24"/>
      <c r="B8414"/>
      <c r="C8414"/>
    </row>
    <row r="8415" spans="1:3" x14ac:dyDescent="0.2">
      <c r="A8415" s="24"/>
      <c r="B8415"/>
      <c r="C8415"/>
    </row>
    <row r="8416" spans="1:3" x14ac:dyDescent="0.2">
      <c r="A8416" s="24"/>
      <c r="B8416"/>
      <c r="C8416"/>
    </row>
    <row r="8417" spans="1:3" x14ac:dyDescent="0.2">
      <c r="A8417" s="24"/>
      <c r="B8417"/>
      <c r="C8417"/>
    </row>
    <row r="8418" spans="1:3" x14ac:dyDescent="0.2">
      <c r="A8418" s="24"/>
      <c r="B8418"/>
      <c r="C8418"/>
    </row>
    <row r="8419" spans="1:3" x14ac:dyDescent="0.2">
      <c r="A8419" s="24"/>
      <c r="B8419"/>
      <c r="C8419"/>
    </row>
    <row r="8420" spans="1:3" x14ac:dyDescent="0.2">
      <c r="A8420" s="24"/>
      <c r="B8420"/>
      <c r="C8420"/>
    </row>
    <row r="8421" spans="1:3" x14ac:dyDescent="0.2">
      <c r="A8421" s="24"/>
      <c r="B8421"/>
      <c r="C8421"/>
    </row>
    <row r="8422" spans="1:3" x14ac:dyDescent="0.2">
      <c r="A8422" s="24"/>
      <c r="B8422"/>
      <c r="C8422"/>
    </row>
    <row r="8423" spans="1:3" x14ac:dyDescent="0.2">
      <c r="A8423" s="24"/>
      <c r="B8423"/>
      <c r="C8423"/>
    </row>
    <row r="8424" spans="1:3" x14ac:dyDescent="0.2">
      <c r="A8424" s="24"/>
      <c r="B8424"/>
      <c r="C8424"/>
    </row>
    <row r="8425" spans="1:3" x14ac:dyDescent="0.2">
      <c r="A8425" s="24"/>
      <c r="B8425"/>
      <c r="C8425"/>
    </row>
    <row r="8426" spans="1:3" x14ac:dyDescent="0.2">
      <c r="A8426" s="24"/>
      <c r="B8426"/>
      <c r="C8426"/>
    </row>
    <row r="8427" spans="1:3" x14ac:dyDescent="0.2">
      <c r="A8427" s="24"/>
      <c r="B8427"/>
      <c r="C8427"/>
    </row>
    <row r="8428" spans="1:3" x14ac:dyDescent="0.2">
      <c r="A8428" s="24"/>
      <c r="B8428"/>
      <c r="C8428"/>
    </row>
    <row r="8429" spans="1:3" x14ac:dyDescent="0.2">
      <c r="A8429" s="24"/>
      <c r="B8429"/>
      <c r="C8429"/>
    </row>
    <row r="8430" spans="1:3" x14ac:dyDescent="0.2">
      <c r="A8430" s="24"/>
      <c r="B8430"/>
      <c r="C8430"/>
    </row>
    <row r="8431" spans="1:3" x14ac:dyDescent="0.2">
      <c r="A8431" s="24"/>
      <c r="B8431"/>
      <c r="C8431"/>
    </row>
    <row r="8432" spans="1:3" x14ac:dyDescent="0.2">
      <c r="A8432" s="24"/>
      <c r="B8432"/>
      <c r="C8432"/>
    </row>
    <row r="8433" spans="1:3" x14ac:dyDescent="0.2">
      <c r="A8433" s="24"/>
      <c r="B8433"/>
      <c r="C8433"/>
    </row>
    <row r="8434" spans="1:3" x14ac:dyDescent="0.2">
      <c r="A8434" s="24"/>
      <c r="B8434"/>
      <c r="C8434"/>
    </row>
    <row r="8435" spans="1:3" x14ac:dyDescent="0.2">
      <c r="A8435" s="24"/>
      <c r="B8435"/>
      <c r="C8435"/>
    </row>
    <row r="8436" spans="1:3" x14ac:dyDescent="0.2">
      <c r="A8436" s="24"/>
      <c r="B8436"/>
      <c r="C8436"/>
    </row>
    <row r="8437" spans="1:3" x14ac:dyDescent="0.2">
      <c r="A8437" s="24"/>
      <c r="B8437"/>
      <c r="C8437"/>
    </row>
    <row r="8438" spans="1:3" x14ac:dyDescent="0.2">
      <c r="A8438" s="24"/>
      <c r="B8438"/>
      <c r="C8438"/>
    </row>
    <row r="8439" spans="1:3" x14ac:dyDescent="0.2">
      <c r="A8439" s="24"/>
      <c r="B8439"/>
      <c r="C8439"/>
    </row>
    <row r="8440" spans="1:3" x14ac:dyDescent="0.2">
      <c r="A8440" s="24"/>
      <c r="B8440"/>
      <c r="C8440"/>
    </row>
    <row r="8441" spans="1:3" x14ac:dyDescent="0.2">
      <c r="A8441" s="24"/>
      <c r="B8441"/>
      <c r="C8441"/>
    </row>
    <row r="8442" spans="1:3" x14ac:dyDescent="0.2">
      <c r="A8442" s="24"/>
      <c r="B8442"/>
      <c r="C8442"/>
    </row>
    <row r="8443" spans="1:3" x14ac:dyDescent="0.2">
      <c r="A8443" s="24"/>
      <c r="B8443"/>
      <c r="C8443"/>
    </row>
    <row r="8444" spans="1:3" x14ac:dyDescent="0.2">
      <c r="A8444" s="24"/>
      <c r="B8444"/>
      <c r="C8444"/>
    </row>
    <row r="8445" spans="1:3" x14ac:dyDescent="0.2">
      <c r="A8445" s="24"/>
      <c r="B8445"/>
      <c r="C8445"/>
    </row>
    <row r="8446" spans="1:3" x14ac:dyDescent="0.2">
      <c r="A8446" s="24"/>
      <c r="B8446"/>
      <c r="C8446"/>
    </row>
    <row r="8447" spans="1:3" x14ac:dyDescent="0.2">
      <c r="A8447" s="24"/>
      <c r="B8447"/>
      <c r="C8447"/>
    </row>
    <row r="8448" spans="1:3" x14ac:dyDescent="0.2">
      <c r="A8448" s="24"/>
      <c r="B8448"/>
      <c r="C8448"/>
    </row>
    <row r="8449" spans="1:3" x14ac:dyDescent="0.2">
      <c r="A8449" s="24"/>
      <c r="B8449"/>
      <c r="C8449"/>
    </row>
    <row r="8450" spans="1:3" x14ac:dyDescent="0.2">
      <c r="A8450" s="24"/>
      <c r="B8450"/>
      <c r="C8450"/>
    </row>
    <row r="8451" spans="1:3" x14ac:dyDescent="0.2">
      <c r="A8451" s="24"/>
      <c r="B8451"/>
      <c r="C8451"/>
    </row>
    <row r="8452" spans="1:3" x14ac:dyDescent="0.2">
      <c r="A8452" s="24"/>
      <c r="B8452"/>
      <c r="C8452"/>
    </row>
    <row r="8453" spans="1:3" x14ac:dyDescent="0.2">
      <c r="A8453" s="24"/>
      <c r="B8453"/>
      <c r="C8453"/>
    </row>
    <row r="8454" spans="1:3" x14ac:dyDescent="0.2">
      <c r="A8454" s="24"/>
      <c r="B8454"/>
      <c r="C8454"/>
    </row>
    <row r="8455" spans="1:3" x14ac:dyDescent="0.2">
      <c r="A8455" s="24"/>
      <c r="B8455"/>
      <c r="C8455"/>
    </row>
    <row r="8456" spans="1:3" x14ac:dyDescent="0.2">
      <c r="A8456" s="24"/>
      <c r="B8456"/>
      <c r="C8456"/>
    </row>
    <row r="8457" spans="1:3" x14ac:dyDescent="0.2">
      <c r="A8457" s="24"/>
      <c r="B8457"/>
      <c r="C8457"/>
    </row>
    <row r="8458" spans="1:3" x14ac:dyDescent="0.2">
      <c r="A8458" s="24"/>
      <c r="B8458"/>
      <c r="C8458"/>
    </row>
    <row r="8459" spans="1:3" x14ac:dyDescent="0.2">
      <c r="A8459" s="24"/>
      <c r="B8459"/>
      <c r="C8459"/>
    </row>
    <row r="8460" spans="1:3" x14ac:dyDescent="0.2">
      <c r="A8460" s="24"/>
      <c r="B8460"/>
      <c r="C8460"/>
    </row>
    <row r="8461" spans="1:3" x14ac:dyDescent="0.2">
      <c r="A8461" s="24"/>
      <c r="B8461"/>
      <c r="C8461"/>
    </row>
    <row r="8462" spans="1:3" x14ac:dyDescent="0.2">
      <c r="A8462" s="24"/>
      <c r="B8462"/>
      <c r="C8462"/>
    </row>
    <row r="8463" spans="1:3" x14ac:dyDescent="0.2">
      <c r="A8463" s="24"/>
      <c r="B8463"/>
      <c r="C8463"/>
    </row>
    <row r="8464" spans="1:3" x14ac:dyDescent="0.2">
      <c r="A8464" s="24"/>
      <c r="B8464"/>
      <c r="C8464"/>
    </row>
    <row r="8465" spans="1:3" x14ac:dyDescent="0.2">
      <c r="A8465" s="24"/>
      <c r="B8465"/>
      <c r="C8465"/>
    </row>
    <row r="8466" spans="1:3" x14ac:dyDescent="0.2">
      <c r="A8466" s="24"/>
      <c r="B8466"/>
      <c r="C8466"/>
    </row>
    <row r="8467" spans="1:3" x14ac:dyDescent="0.2">
      <c r="A8467" s="24"/>
      <c r="B8467"/>
      <c r="C8467"/>
    </row>
    <row r="8468" spans="1:3" x14ac:dyDescent="0.2">
      <c r="A8468" s="24"/>
      <c r="B8468"/>
      <c r="C8468"/>
    </row>
    <row r="8469" spans="1:3" x14ac:dyDescent="0.2">
      <c r="A8469" s="24"/>
      <c r="B8469"/>
      <c r="C8469"/>
    </row>
    <row r="8470" spans="1:3" x14ac:dyDescent="0.2">
      <c r="A8470" s="24"/>
      <c r="B8470"/>
      <c r="C8470"/>
    </row>
    <row r="8471" spans="1:3" x14ac:dyDescent="0.2">
      <c r="A8471" s="24"/>
      <c r="B8471"/>
      <c r="C8471"/>
    </row>
    <row r="8472" spans="1:3" x14ac:dyDescent="0.2">
      <c r="A8472" s="24"/>
      <c r="B8472"/>
      <c r="C8472"/>
    </row>
    <row r="8473" spans="1:3" x14ac:dyDescent="0.2">
      <c r="A8473" s="24"/>
      <c r="B8473"/>
      <c r="C8473"/>
    </row>
    <row r="8474" spans="1:3" x14ac:dyDescent="0.2">
      <c r="A8474" s="24"/>
      <c r="B8474"/>
      <c r="C8474"/>
    </row>
    <row r="8475" spans="1:3" x14ac:dyDescent="0.2">
      <c r="A8475" s="24"/>
      <c r="B8475"/>
      <c r="C8475"/>
    </row>
    <row r="8476" spans="1:3" x14ac:dyDescent="0.2">
      <c r="A8476" s="24"/>
      <c r="B8476"/>
      <c r="C8476"/>
    </row>
    <row r="8477" spans="1:3" x14ac:dyDescent="0.2">
      <c r="A8477" s="24"/>
      <c r="B8477"/>
      <c r="C8477"/>
    </row>
    <row r="8478" spans="1:3" x14ac:dyDescent="0.2">
      <c r="A8478" s="24"/>
      <c r="B8478"/>
      <c r="C8478"/>
    </row>
    <row r="8479" spans="1:3" x14ac:dyDescent="0.2">
      <c r="A8479" s="24"/>
      <c r="B8479"/>
      <c r="C8479"/>
    </row>
    <row r="8480" spans="1:3" x14ac:dyDescent="0.2">
      <c r="A8480" s="24"/>
      <c r="B8480"/>
      <c r="C8480"/>
    </row>
    <row r="8481" spans="1:3" x14ac:dyDescent="0.2">
      <c r="A8481" s="24"/>
      <c r="B8481"/>
      <c r="C8481"/>
    </row>
    <row r="8482" spans="1:3" x14ac:dyDescent="0.2">
      <c r="A8482" s="24"/>
      <c r="B8482"/>
      <c r="C8482"/>
    </row>
    <row r="8483" spans="1:3" x14ac:dyDescent="0.2">
      <c r="A8483" s="24"/>
      <c r="B8483"/>
      <c r="C8483"/>
    </row>
    <row r="8484" spans="1:3" x14ac:dyDescent="0.2">
      <c r="A8484" s="24"/>
      <c r="B8484"/>
      <c r="C8484"/>
    </row>
    <row r="8485" spans="1:3" x14ac:dyDescent="0.2">
      <c r="A8485" s="24"/>
      <c r="B8485"/>
      <c r="C8485"/>
    </row>
    <row r="8486" spans="1:3" x14ac:dyDescent="0.2">
      <c r="A8486" s="24"/>
      <c r="B8486"/>
      <c r="C8486"/>
    </row>
    <row r="8487" spans="1:3" x14ac:dyDescent="0.2">
      <c r="A8487" s="24"/>
      <c r="B8487"/>
      <c r="C8487"/>
    </row>
    <row r="8488" spans="1:3" x14ac:dyDescent="0.2">
      <c r="A8488" s="24"/>
      <c r="B8488"/>
      <c r="C8488"/>
    </row>
    <row r="8489" spans="1:3" x14ac:dyDescent="0.2">
      <c r="A8489" s="24"/>
      <c r="B8489"/>
      <c r="C8489"/>
    </row>
    <row r="8490" spans="1:3" x14ac:dyDescent="0.2">
      <c r="A8490" s="24"/>
      <c r="B8490"/>
      <c r="C8490"/>
    </row>
    <row r="8491" spans="1:3" x14ac:dyDescent="0.2">
      <c r="A8491" s="24"/>
      <c r="B8491"/>
      <c r="C8491"/>
    </row>
    <row r="8492" spans="1:3" x14ac:dyDescent="0.2">
      <c r="A8492" s="24"/>
      <c r="B8492"/>
      <c r="C8492"/>
    </row>
    <row r="8493" spans="1:3" x14ac:dyDescent="0.2">
      <c r="A8493" s="24"/>
      <c r="B8493"/>
      <c r="C8493"/>
    </row>
    <row r="8494" spans="1:3" x14ac:dyDescent="0.2">
      <c r="A8494" s="24"/>
      <c r="B8494"/>
      <c r="C8494"/>
    </row>
    <row r="8495" spans="1:3" x14ac:dyDescent="0.2">
      <c r="A8495" s="24"/>
      <c r="B8495"/>
      <c r="C8495"/>
    </row>
    <row r="8496" spans="1:3" x14ac:dyDescent="0.2">
      <c r="A8496" s="24"/>
      <c r="B8496"/>
      <c r="C8496"/>
    </row>
    <row r="8497" spans="1:3" x14ac:dyDescent="0.2">
      <c r="A8497" s="24"/>
      <c r="B8497"/>
      <c r="C8497"/>
    </row>
    <row r="8498" spans="1:3" x14ac:dyDescent="0.2">
      <c r="A8498" s="24"/>
      <c r="B8498"/>
      <c r="C8498"/>
    </row>
    <row r="8499" spans="1:3" x14ac:dyDescent="0.2">
      <c r="A8499" s="24"/>
      <c r="B8499"/>
      <c r="C8499"/>
    </row>
    <row r="8500" spans="1:3" x14ac:dyDescent="0.2">
      <c r="A8500" s="24"/>
      <c r="B8500"/>
      <c r="C8500"/>
    </row>
    <row r="8501" spans="1:3" x14ac:dyDescent="0.2">
      <c r="A8501" s="24"/>
      <c r="B8501"/>
      <c r="C8501"/>
    </row>
    <row r="8502" spans="1:3" x14ac:dyDescent="0.2">
      <c r="A8502" s="24"/>
      <c r="B8502"/>
      <c r="C8502"/>
    </row>
    <row r="8503" spans="1:3" x14ac:dyDescent="0.2">
      <c r="A8503" s="24"/>
      <c r="B8503"/>
      <c r="C8503"/>
    </row>
    <row r="8504" spans="1:3" x14ac:dyDescent="0.2">
      <c r="A8504" s="24"/>
      <c r="B8504"/>
      <c r="C8504"/>
    </row>
    <row r="8505" spans="1:3" x14ac:dyDescent="0.2">
      <c r="A8505" s="24"/>
      <c r="B8505"/>
      <c r="C8505"/>
    </row>
    <row r="8506" spans="1:3" x14ac:dyDescent="0.2">
      <c r="A8506" s="24"/>
      <c r="B8506"/>
      <c r="C8506"/>
    </row>
    <row r="8507" spans="1:3" x14ac:dyDescent="0.2">
      <c r="A8507" s="24"/>
      <c r="B8507"/>
      <c r="C8507"/>
    </row>
    <row r="8508" spans="1:3" x14ac:dyDescent="0.2">
      <c r="A8508" s="24"/>
      <c r="B8508"/>
      <c r="C8508"/>
    </row>
    <row r="8509" spans="1:3" x14ac:dyDescent="0.2">
      <c r="A8509" s="24"/>
      <c r="B8509"/>
      <c r="C8509"/>
    </row>
    <row r="8510" spans="1:3" x14ac:dyDescent="0.2">
      <c r="A8510" s="24"/>
      <c r="B8510"/>
      <c r="C8510"/>
    </row>
    <row r="8511" spans="1:3" x14ac:dyDescent="0.2">
      <c r="A8511" s="24"/>
      <c r="B8511"/>
      <c r="C8511"/>
    </row>
    <row r="8512" spans="1:3" x14ac:dyDescent="0.2">
      <c r="A8512" s="24"/>
      <c r="B8512"/>
      <c r="C8512"/>
    </row>
    <row r="8513" spans="1:3" x14ac:dyDescent="0.2">
      <c r="A8513" s="24"/>
      <c r="B8513"/>
      <c r="C8513"/>
    </row>
    <row r="8514" spans="1:3" x14ac:dyDescent="0.2">
      <c r="A8514" s="24"/>
      <c r="B8514"/>
      <c r="C8514"/>
    </row>
    <row r="8515" spans="1:3" x14ac:dyDescent="0.2">
      <c r="A8515" s="24"/>
      <c r="B8515"/>
      <c r="C8515"/>
    </row>
    <row r="8516" spans="1:3" x14ac:dyDescent="0.2">
      <c r="A8516" s="24"/>
      <c r="B8516"/>
      <c r="C8516"/>
    </row>
    <row r="8517" spans="1:3" x14ac:dyDescent="0.2">
      <c r="A8517" s="24"/>
      <c r="B8517"/>
      <c r="C8517"/>
    </row>
    <row r="8518" spans="1:3" x14ac:dyDescent="0.2">
      <c r="A8518" s="24"/>
      <c r="B8518"/>
      <c r="C8518"/>
    </row>
    <row r="8519" spans="1:3" x14ac:dyDescent="0.2">
      <c r="A8519" s="24"/>
      <c r="B8519"/>
      <c r="C8519"/>
    </row>
    <row r="8520" spans="1:3" x14ac:dyDescent="0.2">
      <c r="A8520" s="24"/>
      <c r="B8520"/>
      <c r="C8520"/>
    </row>
    <row r="8521" spans="1:3" x14ac:dyDescent="0.2">
      <c r="A8521" s="24"/>
      <c r="B8521"/>
      <c r="C8521"/>
    </row>
    <row r="8522" spans="1:3" x14ac:dyDescent="0.2">
      <c r="A8522" s="24"/>
      <c r="B8522"/>
      <c r="C8522"/>
    </row>
    <row r="8523" spans="1:3" x14ac:dyDescent="0.2">
      <c r="A8523" s="24"/>
      <c r="B8523"/>
      <c r="C8523"/>
    </row>
    <row r="8524" spans="1:3" x14ac:dyDescent="0.2">
      <c r="A8524" s="24"/>
      <c r="B8524"/>
      <c r="C8524"/>
    </row>
    <row r="8525" spans="1:3" x14ac:dyDescent="0.2">
      <c r="A8525" s="24"/>
      <c r="B8525"/>
      <c r="C8525"/>
    </row>
    <row r="8526" spans="1:3" x14ac:dyDescent="0.2">
      <c r="A8526" s="24"/>
      <c r="B8526"/>
      <c r="C8526"/>
    </row>
    <row r="8527" spans="1:3" x14ac:dyDescent="0.2">
      <c r="A8527" s="24"/>
      <c r="B8527"/>
      <c r="C8527"/>
    </row>
    <row r="8528" spans="1:3" x14ac:dyDescent="0.2">
      <c r="A8528" s="24"/>
      <c r="B8528"/>
      <c r="C8528"/>
    </row>
    <row r="8529" spans="1:3" x14ac:dyDescent="0.2">
      <c r="A8529" s="24"/>
      <c r="B8529"/>
      <c r="C8529"/>
    </row>
    <row r="8530" spans="1:3" x14ac:dyDescent="0.2">
      <c r="A8530" s="24"/>
      <c r="B8530"/>
      <c r="C8530"/>
    </row>
    <row r="8531" spans="1:3" x14ac:dyDescent="0.2">
      <c r="A8531" s="24"/>
      <c r="B8531"/>
      <c r="C8531"/>
    </row>
    <row r="8532" spans="1:3" x14ac:dyDescent="0.2">
      <c r="A8532" s="24"/>
      <c r="B8532"/>
      <c r="C8532"/>
    </row>
    <row r="8533" spans="1:3" x14ac:dyDescent="0.2">
      <c r="A8533" s="24"/>
      <c r="B8533"/>
      <c r="C8533"/>
    </row>
    <row r="8534" spans="1:3" x14ac:dyDescent="0.2">
      <c r="A8534" s="24"/>
      <c r="B8534"/>
      <c r="C8534"/>
    </row>
    <row r="8535" spans="1:3" x14ac:dyDescent="0.2">
      <c r="A8535" s="24"/>
      <c r="B8535"/>
      <c r="C8535"/>
    </row>
    <row r="8536" spans="1:3" x14ac:dyDescent="0.2">
      <c r="A8536" s="24"/>
      <c r="B8536"/>
      <c r="C8536"/>
    </row>
    <row r="8537" spans="1:3" x14ac:dyDescent="0.2">
      <c r="A8537" s="24"/>
      <c r="B8537"/>
      <c r="C8537"/>
    </row>
    <row r="8538" spans="1:3" x14ac:dyDescent="0.2">
      <c r="A8538" s="24"/>
      <c r="B8538"/>
      <c r="C8538"/>
    </row>
    <row r="8539" spans="1:3" x14ac:dyDescent="0.2">
      <c r="A8539" s="24"/>
      <c r="B8539"/>
      <c r="C8539"/>
    </row>
    <row r="8540" spans="1:3" x14ac:dyDescent="0.2">
      <c r="A8540" s="24"/>
      <c r="B8540"/>
      <c r="C8540"/>
    </row>
    <row r="8541" spans="1:3" x14ac:dyDescent="0.2">
      <c r="A8541" s="24"/>
      <c r="B8541"/>
      <c r="C8541"/>
    </row>
    <row r="8542" spans="1:3" x14ac:dyDescent="0.2">
      <c r="A8542" s="24"/>
      <c r="B8542"/>
      <c r="C8542"/>
    </row>
    <row r="8543" spans="1:3" x14ac:dyDescent="0.2">
      <c r="A8543" s="24"/>
      <c r="B8543"/>
      <c r="C8543"/>
    </row>
    <row r="8544" spans="1:3" x14ac:dyDescent="0.2">
      <c r="A8544" s="24"/>
      <c r="B8544"/>
      <c r="C8544"/>
    </row>
    <row r="8545" spans="1:3" x14ac:dyDescent="0.2">
      <c r="A8545" s="24"/>
      <c r="B8545"/>
      <c r="C8545"/>
    </row>
    <row r="8546" spans="1:3" x14ac:dyDescent="0.2">
      <c r="A8546" s="24"/>
      <c r="B8546"/>
      <c r="C8546"/>
    </row>
    <row r="8547" spans="1:3" x14ac:dyDescent="0.2">
      <c r="A8547" s="24"/>
      <c r="B8547"/>
      <c r="C8547"/>
    </row>
    <row r="8548" spans="1:3" x14ac:dyDescent="0.2">
      <c r="A8548" s="24"/>
      <c r="B8548"/>
      <c r="C8548"/>
    </row>
    <row r="8549" spans="1:3" x14ac:dyDescent="0.2">
      <c r="A8549" s="24"/>
      <c r="B8549"/>
      <c r="C8549"/>
    </row>
    <row r="8550" spans="1:3" x14ac:dyDescent="0.2">
      <c r="A8550" s="24"/>
      <c r="B8550"/>
      <c r="C8550"/>
    </row>
    <row r="8551" spans="1:3" x14ac:dyDescent="0.2">
      <c r="A8551" s="24"/>
      <c r="B8551"/>
      <c r="C8551"/>
    </row>
    <row r="8552" spans="1:3" x14ac:dyDescent="0.2">
      <c r="A8552" s="24"/>
      <c r="B8552"/>
      <c r="C8552"/>
    </row>
    <row r="8553" spans="1:3" x14ac:dyDescent="0.2">
      <c r="A8553" s="24"/>
      <c r="B8553"/>
      <c r="C8553"/>
    </row>
    <row r="8554" spans="1:3" x14ac:dyDescent="0.2">
      <c r="A8554" s="24"/>
      <c r="B8554"/>
      <c r="C8554"/>
    </row>
    <row r="8555" spans="1:3" x14ac:dyDescent="0.2">
      <c r="A8555" s="24"/>
      <c r="B8555"/>
      <c r="C8555"/>
    </row>
    <row r="8556" spans="1:3" x14ac:dyDescent="0.2">
      <c r="A8556" s="24"/>
      <c r="B8556"/>
      <c r="C8556"/>
    </row>
    <row r="8557" spans="1:3" x14ac:dyDescent="0.2">
      <c r="A8557" s="24"/>
      <c r="B8557"/>
      <c r="C8557"/>
    </row>
    <row r="8558" spans="1:3" x14ac:dyDescent="0.2">
      <c r="A8558" s="24"/>
      <c r="B8558"/>
      <c r="C8558"/>
    </row>
    <row r="8559" spans="1:3" x14ac:dyDescent="0.2">
      <c r="A8559" s="24"/>
      <c r="B8559"/>
      <c r="C8559"/>
    </row>
    <row r="8560" spans="1:3" x14ac:dyDescent="0.2">
      <c r="A8560" s="24"/>
      <c r="B8560"/>
      <c r="C8560"/>
    </row>
    <row r="8561" spans="1:3" x14ac:dyDescent="0.2">
      <c r="A8561" s="24"/>
      <c r="B8561"/>
      <c r="C8561"/>
    </row>
    <row r="8562" spans="1:3" x14ac:dyDescent="0.2">
      <c r="A8562" s="24"/>
      <c r="B8562"/>
      <c r="C8562"/>
    </row>
    <row r="8563" spans="1:3" x14ac:dyDescent="0.2">
      <c r="A8563" s="24"/>
      <c r="B8563"/>
      <c r="C8563"/>
    </row>
    <row r="8564" spans="1:3" x14ac:dyDescent="0.2">
      <c r="A8564" s="24"/>
      <c r="B8564"/>
      <c r="C8564"/>
    </row>
    <row r="8565" spans="1:3" x14ac:dyDescent="0.2">
      <c r="A8565" s="24"/>
      <c r="B8565"/>
      <c r="C8565"/>
    </row>
    <row r="8566" spans="1:3" x14ac:dyDescent="0.2">
      <c r="A8566" s="24"/>
      <c r="B8566"/>
      <c r="C8566"/>
    </row>
    <row r="8567" spans="1:3" x14ac:dyDescent="0.2">
      <c r="A8567" s="24"/>
      <c r="B8567"/>
      <c r="C8567"/>
    </row>
    <row r="8568" spans="1:3" x14ac:dyDescent="0.2">
      <c r="A8568" s="24"/>
      <c r="B8568"/>
      <c r="C8568"/>
    </row>
    <row r="8569" spans="1:3" x14ac:dyDescent="0.2">
      <c r="A8569" s="24"/>
      <c r="B8569"/>
      <c r="C8569"/>
    </row>
    <row r="8570" spans="1:3" x14ac:dyDescent="0.2">
      <c r="A8570" s="24"/>
      <c r="B8570"/>
      <c r="C8570"/>
    </row>
    <row r="8571" spans="1:3" x14ac:dyDescent="0.2">
      <c r="A8571" s="24"/>
      <c r="B8571"/>
      <c r="C8571"/>
    </row>
    <row r="8572" spans="1:3" x14ac:dyDescent="0.2">
      <c r="A8572" s="24"/>
      <c r="B8572"/>
      <c r="C8572"/>
    </row>
    <row r="8573" spans="1:3" x14ac:dyDescent="0.2">
      <c r="A8573" s="24"/>
      <c r="B8573"/>
      <c r="C8573"/>
    </row>
    <row r="8574" spans="1:3" x14ac:dyDescent="0.2">
      <c r="A8574" s="24"/>
      <c r="B8574"/>
      <c r="C8574"/>
    </row>
    <row r="8575" spans="1:3" x14ac:dyDescent="0.2">
      <c r="A8575" s="24"/>
      <c r="B8575"/>
      <c r="C8575"/>
    </row>
    <row r="8576" spans="1:3" x14ac:dyDescent="0.2">
      <c r="A8576" s="24"/>
      <c r="B8576"/>
      <c r="C8576"/>
    </row>
    <row r="8577" spans="1:3" x14ac:dyDescent="0.2">
      <c r="A8577" s="24"/>
      <c r="B8577"/>
      <c r="C8577"/>
    </row>
    <row r="8578" spans="1:3" x14ac:dyDescent="0.2">
      <c r="A8578" s="24"/>
      <c r="B8578"/>
      <c r="C8578"/>
    </row>
    <row r="8579" spans="1:3" x14ac:dyDescent="0.2">
      <c r="A8579" s="24"/>
      <c r="B8579"/>
      <c r="C8579"/>
    </row>
    <row r="8580" spans="1:3" x14ac:dyDescent="0.2">
      <c r="A8580" s="24"/>
      <c r="B8580"/>
      <c r="C8580"/>
    </row>
    <row r="8581" spans="1:3" x14ac:dyDescent="0.2">
      <c r="A8581" s="24"/>
      <c r="B8581"/>
      <c r="C8581"/>
    </row>
    <row r="8582" spans="1:3" x14ac:dyDescent="0.2">
      <c r="A8582" s="24"/>
      <c r="B8582"/>
      <c r="C8582"/>
    </row>
    <row r="8583" spans="1:3" x14ac:dyDescent="0.2">
      <c r="A8583" s="24"/>
      <c r="B8583"/>
      <c r="C8583"/>
    </row>
    <row r="8584" spans="1:3" x14ac:dyDescent="0.2">
      <c r="A8584" s="24"/>
      <c r="B8584"/>
      <c r="C8584"/>
    </row>
    <row r="8585" spans="1:3" x14ac:dyDescent="0.2">
      <c r="A8585" s="24"/>
      <c r="B8585"/>
      <c r="C8585"/>
    </row>
    <row r="8586" spans="1:3" x14ac:dyDescent="0.2">
      <c r="A8586" s="24"/>
      <c r="B8586"/>
      <c r="C8586"/>
    </row>
    <row r="8587" spans="1:3" x14ac:dyDescent="0.2">
      <c r="A8587" s="24"/>
      <c r="B8587"/>
      <c r="C8587"/>
    </row>
    <row r="8588" spans="1:3" x14ac:dyDescent="0.2">
      <c r="A8588" s="24"/>
      <c r="B8588"/>
      <c r="C8588"/>
    </row>
    <row r="8589" spans="1:3" x14ac:dyDescent="0.2">
      <c r="A8589" s="24"/>
      <c r="B8589"/>
      <c r="C8589"/>
    </row>
    <row r="8590" spans="1:3" x14ac:dyDescent="0.2">
      <c r="A8590" s="24"/>
      <c r="B8590"/>
      <c r="C8590"/>
    </row>
    <row r="8591" spans="1:3" x14ac:dyDescent="0.2">
      <c r="A8591" s="24"/>
      <c r="B8591"/>
      <c r="C8591"/>
    </row>
    <row r="8592" spans="1:3" x14ac:dyDescent="0.2">
      <c r="A8592" s="24"/>
      <c r="B8592"/>
      <c r="C8592"/>
    </row>
    <row r="8593" spans="1:3" x14ac:dyDescent="0.2">
      <c r="A8593" s="24"/>
      <c r="B8593"/>
      <c r="C8593"/>
    </row>
    <row r="8594" spans="1:3" x14ac:dyDescent="0.2">
      <c r="A8594" s="24"/>
      <c r="B8594"/>
      <c r="C8594"/>
    </row>
    <row r="8595" spans="1:3" x14ac:dyDescent="0.2">
      <c r="A8595" s="24"/>
      <c r="B8595"/>
      <c r="C8595"/>
    </row>
    <row r="8596" spans="1:3" x14ac:dyDescent="0.2">
      <c r="A8596" s="24"/>
      <c r="B8596"/>
      <c r="C8596"/>
    </row>
    <row r="8597" spans="1:3" x14ac:dyDescent="0.2">
      <c r="A8597" s="24"/>
      <c r="B8597"/>
      <c r="C8597"/>
    </row>
    <row r="8598" spans="1:3" x14ac:dyDescent="0.2">
      <c r="A8598" s="24"/>
      <c r="B8598"/>
      <c r="C8598"/>
    </row>
    <row r="8599" spans="1:3" x14ac:dyDescent="0.2">
      <c r="A8599" s="24"/>
      <c r="B8599"/>
      <c r="C8599"/>
    </row>
    <row r="8600" spans="1:3" x14ac:dyDescent="0.2">
      <c r="A8600" s="24"/>
      <c r="B8600"/>
      <c r="C8600"/>
    </row>
    <row r="8601" spans="1:3" x14ac:dyDescent="0.2">
      <c r="A8601" s="24"/>
      <c r="B8601"/>
      <c r="C8601"/>
    </row>
    <row r="8602" spans="1:3" x14ac:dyDescent="0.2">
      <c r="A8602" s="24"/>
      <c r="B8602"/>
      <c r="C8602"/>
    </row>
    <row r="8603" spans="1:3" x14ac:dyDescent="0.2">
      <c r="A8603" s="24"/>
      <c r="B8603"/>
      <c r="C8603"/>
    </row>
    <row r="8604" spans="1:3" x14ac:dyDescent="0.2">
      <c r="A8604" s="24"/>
      <c r="B8604"/>
      <c r="C8604"/>
    </row>
    <row r="8605" spans="1:3" x14ac:dyDescent="0.2">
      <c r="A8605" s="24"/>
      <c r="B8605"/>
      <c r="C8605"/>
    </row>
    <row r="8606" spans="1:3" x14ac:dyDescent="0.2">
      <c r="A8606" s="24"/>
      <c r="B8606"/>
      <c r="C8606"/>
    </row>
    <row r="8607" spans="1:3" x14ac:dyDescent="0.2">
      <c r="A8607" s="24"/>
      <c r="B8607"/>
      <c r="C8607"/>
    </row>
    <row r="8608" spans="1:3" x14ac:dyDescent="0.2">
      <c r="A8608" s="24"/>
      <c r="B8608"/>
      <c r="C8608"/>
    </row>
    <row r="8609" spans="1:3" x14ac:dyDescent="0.2">
      <c r="A8609" s="24"/>
      <c r="B8609"/>
      <c r="C8609"/>
    </row>
    <row r="8610" spans="1:3" x14ac:dyDescent="0.2">
      <c r="A8610" s="24"/>
      <c r="B8610"/>
      <c r="C8610"/>
    </row>
    <row r="8611" spans="1:3" x14ac:dyDescent="0.2">
      <c r="A8611" s="24"/>
      <c r="B8611"/>
      <c r="C8611"/>
    </row>
    <row r="8612" spans="1:3" x14ac:dyDescent="0.2">
      <c r="A8612" s="24"/>
      <c r="B8612"/>
      <c r="C8612"/>
    </row>
    <row r="8613" spans="1:3" x14ac:dyDescent="0.2">
      <c r="A8613" s="24"/>
      <c r="B8613"/>
      <c r="C8613"/>
    </row>
    <row r="8614" spans="1:3" x14ac:dyDescent="0.2">
      <c r="A8614" s="24"/>
      <c r="B8614"/>
      <c r="C8614"/>
    </row>
    <row r="8615" spans="1:3" x14ac:dyDescent="0.2">
      <c r="A8615" s="24"/>
      <c r="B8615"/>
      <c r="C8615"/>
    </row>
    <row r="8616" spans="1:3" x14ac:dyDescent="0.2">
      <c r="A8616" s="24"/>
      <c r="B8616"/>
      <c r="C8616"/>
    </row>
    <row r="8617" spans="1:3" x14ac:dyDescent="0.2">
      <c r="A8617" s="24"/>
      <c r="B8617"/>
      <c r="C8617"/>
    </row>
    <row r="8618" spans="1:3" x14ac:dyDescent="0.2">
      <c r="A8618" s="24"/>
      <c r="B8618"/>
      <c r="C8618"/>
    </row>
    <row r="8619" spans="1:3" x14ac:dyDescent="0.2">
      <c r="A8619" s="24"/>
      <c r="B8619"/>
      <c r="C8619"/>
    </row>
    <row r="8620" spans="1:3" x14ac:dyDescent="0.2">
      <c r="A8620" s="24"/>
      <c r="B8620"/>
      <c r="C8620"/>
    </row>
    <row r="8621" spans="1:3" x14ac:dyDescent="0.2">
      <c r="A8621" s="24"/>
      <c r="B8621"/>
      <c r="C8621"/>
    </row>
    <row r="8622" spans="1:3" x14ac:dyDescent="0.2">
      <c r="A8622" s="24"/>
      <c r="B8622"/>
      <c r="C8622"/>
    </row>
    <row r="8623" spans="1:3" x14ac:dyDescent="0.2">
      <c r="A8623" s="24"/>
      <c r="B8623"/>
      <c r="C8623"/>
    </row>
    <row r="8624" spans="1:3" x14ac:dyDescent="0.2">
      <c r="A8624" s="24"/>
      <c r="B8624"/>
      <c r="C8624"/>
    </row>
    <row r="8625" spans="1:3" x14ac:dyDescent="0.2">
      <c r="A8625" s="24"/>
      <c r="B8625"/>
      <c r="C8625"/>
    </row>
    <row r="8626" spans="1:3" x14ac:dyDescent="0.2">
      <c r="A8626" s="24"/>
      <c r="B8626"/>
      <c r="C8626"/>
    </row>
    <row r="8627" spans="1:3" x14ac:dyDescent="0.2">
      <c r="A8627" s="24"/>
      <c r="B8627"/>
      <c r="C8627"/>
    </row>
    <row r="8628" spans="1:3" x14ac:dyDescent="0.2">
      <c r="A8628" s="24"/>
      <c r="B8628"/>
      <c r="C8628"/>
    </row>
    <row r="8629" spans="1:3" x14ac:dyDescent="0.2">
      <c r="A8629" s="24"/>
      <c r="B8629"/>
      <c r="C8629"/>
    </row>
    <row r="8630" spans="1:3" x14ac:dyDescent="0.2">
      <c r="A8630" s="24"/>
      <c r="B8630"/>
      <c r="C8630"/>
    </row>
    <row r="8631" spans="1:3" x14ac:dyDescent="0.2">
      <c r="A8631" s="24"/>
      <c r="B8631"/>
      <c r="C8631"/>
    </row>
    <row r="8632" spans="1:3" x14ac:dyDescent="0.2">
      <c r="A8632" s="24"/>
      <c r="B8632"/>
      <c r="C8632"/>
    </row>
    <row r="8633" spans="1:3" x14ac:dyDescent="0.2">
      <c r="A8633" s="24"/>
      <c r="B8633"/>
      <c r="C8633"/>
    </row>
    <row r="8634" spans="1:3" x14ac:dyDescent="0.2">
      <c r="A8634" s="24"/>
      <c r="B8634"/>
      <c r="C8634"/>
    </row>
    <row r="8635" spans="1:3" x14ac:dyDescent="0.2">
      <c r="A8635" s="24"/>
      <c r="B8635"/>
      <c r="C8635"/>
    </row>
    <row r="8636" spans="1:3" x14ac:dyDescent="0.2">
      <c r="A8636" s="24"/>
      <c r="B8636"/>
      <c r="C8636"/>
    </row>
    <row r="8637" spans="1:3" x14ac:dyDescent="0.2">
      <c r="A8637" s="24"/>
      <c r="B8637"/>
      <c r="C8637"/>
    </row>
    <row r="8638" spans="1:3" x14ac:dyDescent="0.2">
      <c r="A8638" s="24"/>
      <c r="B8638"/>
      <c r="C8638"/>
    </row>
    <row r="8639" spans="1:3" x14ac:dyDescent="0.2">
      <c r="A8639" s="24"/>
      <c r="B8639"/>
      <c r="C8639"/>
    </row>
    <row r="8640" spans="1:3" x14ac:dyDescent="0.2">
      <c r="A8640" s="24"/>
      <c r="B8640"/>
      <c r="C8640"/>
    </row>
    <row r="8641" spans="1:3" x14ac:dyDescent="0.2">
      <c r="A8641" s="24"/>
      <c r="B8641"/>
      <c r="C8641"/>
    </row>
    <row r="8642" spans="1:3" x14ac:dyDescent="0.2">
      <c r="A8642" s="24"/>
      <c r="B8642"/>
      <c r="C8642"/>
    </row>
    <row r="8643" spans="1:3" x14ac:dyDescent="0.2">
      <c r="A8643" s="24"/>
      <c r="B8643"/>
      <c r="C8643"/>
    </row>
    <row r="8644" spans="1:3" x14ac:dyDescent="0.2">
      <c r="A8644" s="24"/>
      <c r="B8644"/>
      <c r="C8644"/>
    </row>
    <row r="8645" spans="1:3" x14ac:dyDescent="0.2">
      <c r="A8645" s="24"/>
      <c r="B8645"/>
      <c r="C8645"/>
    </row>
    <row r="8646" spans="1:3" x14ac:dyDescent="0.2">
      <c r="A8646" s="24"/>
      <c r="B8646"/>
      <c r="C8646"/>
    </row>
    <row r="8647" spans="1:3" x14ac:dyDescent="0.2">
      <c r="A8647" s="24"/>
      <c r="B8647"/>
      <c r="C8647"/>
    </row>
    <row r="8648" spans="1:3" x14ac:dyDescent="0.2">
      <c r="A8648" s="24"/>
      <c r="B8648"/>
      <c r="C8648"/>
    </row>
    <row r="8649" spans="1:3" x14ac:dyDescent="0.2">
      <c r="A8649" s="24"/>
      <c r="B8649"/>
      <c r="C8649"/>
    </row>
    <row r="8650" spans="1:3" x14ac:dyDescent="0.2">
      <c r="A8650" s="24"/>
      <c r="B8650"/>
      <c r="C8650"/>
    </row>
    <row r="8651" spans="1:3" x14ac:dyDescent="0.2">
      <c r="A8651" s="24"/>
      <c r="B8651"/>
      <c r="C8651"/>
    </row>
    <row r="8652" spans="1:3" x14ac:dyDescent="0.2">
      <c r="A8652" s="24"/>
      <c r="B8652"/>
      <c r="C8652"/>
    </row>
    <row r="8653" spans="1:3" x14ac:dyDescent="0.2">
      <c r="A8653" s="24"/>
      <c r="B8653"/>
      <c r="C8653"/>
    </row>
    <row r="8654" spans="1:3" x14ac:dyDescent="0.2">
      <c r="A8654" s="24"/>
      <c r="B8654"/>
      <c r="C8654"/>
    </row>
    <row r="8655" spans="1:3" x14ac:dyDescent="0.2">
      <c r="A8655" s="24"/>
      <c r="B8655"/>
      <c r="C8655"/>
    </row>
    <row r="8656" spans="1:3" x14ac:dyDescent="0.2">
      <c r="A8656" s="24"/>
      <c r="B8656"/>
      <c r="C8656"/>
    </row>
    <row r="8657" spans="1:3" x14ac:dyDescent="0.2">
      <c r="A8657" s="24"/>
      <c r="B8657"/>
      <c r="C8657"/>
    </row>
    <row r="8658" spans="1:3" x14ac:dyDescent="0.2">
      <c r="A8658" s="24"/>
      <c r="B8658"/>
      <c r="C8658"/>
    </row>
    <row r="8659" spans="1:3" x14ac:dyDescent="0.2">
      <c r="A8659" s="24"/>
      <c r="B8659"/>
      <c r="C8659"/>
    </row>
    <row r="8660" spans="1:3" x14ac:dyDescent="0.2">
      <c r="A8660" s="24"/>
      <c r="B8660"/>
      <c r="C8660"/>
    </row>
    <row r="8661" spans="1:3" x14ac:dyDescent="0.2">
      <c r="A8661" s="24"/>
      <c r="B8661"/>
      <c r="C8661"/>
    </row>
    <row r="8662" spans="1:3" x14ac:dyDescent="0.2">
      <c r="A8662" s="24"/>
      <c r="B8662"/>
      <c r="C8662"/>
    </row>
    <row r="8663" spans="1:3" x14ac:dyDescent="0.2">
      <c r="A8663" s="24"/>
      <c r="B8663"/>
      <c r="C8663"/>
    </row>
    <row r="8664" spans="1:3" x14ac:dyDescent="0.2">
      <c r="A8664" s="24"/>
      <c r="B8664"/>
      <c r="C8664"/>
    </row>
    <row r="8665" spans="1:3" x14ac:dyDescent="0.2">
      <c r="A8665" s="24"/>
      <c r="B8665"/>
      <c r="C8665"/>
    </row>
    <row r="8666" spans="1:3" x14ac:dyDescent="0.2">
      <c r="A8666" s="24"/>
      <c r="B8666"/>
      <c r="C8666"/>
    </row>
    <row r="8667" spans="1:3" x14ac:dyDescent="0.2">
      <c r="A8667" s="24"/>
      <c r="B8667"/>
      <c r="C8667"/>
    </row>
    <row r="8668" spans="1:3" x14ac:dyDescent="0.2">
      <c r="A8668" s="24"/>
      <c r="B8668"/>
      <c r="C8668"/>
    </row>
    <row r="8669" spans="1:3" x14ac:dyDescent="0.2">
      <c r="A8669" s="24"/>
      <c r="B8669"/>
      <c r="C8669"/>
    </row>
    <row r="8670" spans="1:3" x14ac:dyDescent="0.2">
      <c r="A8670" s="24"/>
      <c r="B8670"/>
      <c r="C8670"/>
    </row>
    <row r="8671" spans="1:3" x14ac:dyDescent="0.2">
      <c r="A8671" s="24"/>
      <c r="B8671"/>
      <c r="C8671"/>
    </row>
    <row r="8672" spans="1:3" x14ac:dyDescent="0.2">
      <c r="A8672" s="24"/>
      <c r="B8672"/>
      <c r="C8672"/>
    </row>
    <row r="8673" spans="1:3" x14ac:dyDescent="0.2">
      <c r="A8673" s="24"/>
      <c r="B8673"/>
      <c r="C8673"/>
    </row>
    <row r="8674" spans="1:3" x14ac:dyDescent="0.2">
      <c r="A8674" s="24"/>
      <c r="B8674"/>
      <c r="C8674"/>
    </row>
    <row r="8675" spans="1:3" x14ac:dyDescent="0.2">
      <c r="A8675" s="24"/>
      <c r="B8675"/>
      <c r="C8675"/>
    </row>
    <row r="8676" spans="1:3" x14ac:dyDescent="0.2">
      <c r="A8676" s="24"/>
      <c r="B8676"/>
      <c r="C8676"/>
    </row>
    <row r="8677" spans="1:3" x14ac:dyDescent="0.2">
      <c r="A8677" s="24"/>
      <c r="B8677"/>
      <c r="C8677"/>
    </row>
    <row r="8678" spans="1:3" x14ac:dyDescent="0.2">
      <c r="A8678" s="24"/>
      <c r="B8678"/>
      <c r="C8678"/>
    </row>
    <row r="8679" spans="1:3" x14ac:dyDescent="0.2">
      <c r="A8679" s="24"/>
      <c r="B8679"/>
      <c r="C8679"/>
    </row>
    <row r="8680" spans="1:3" x14ac:dyDescent="0.2">
      <c r="A8680" s="24"/>
      <c r="B8680"/>
      <c r="C8680"/>
    </row>
    <row r="8681" spans="1:3" x14ac:dyDescent="0.2">
      <c r="A8681" s="24"/>
      <c r="B8681"/>
      <c r="C8681"/>
    </row>
    <row r="8682" spans="1:3" x14ac:dyDescent="0.2">
      <c r="A8682" s="24"/>
      <c r="B8682"/>
      <c r="C8682"/>
    </row>
    <row r="8683" spans="1:3" x14ac:dyDescent="0.2">
      <c r="A8683" s="24"/>
      <c r="B8683"/>
      <c r="C8683"/>
    </row>
    <row r="8684" spans="1:3" x14ac:dyDescent="0.2">
      <c r="A8684" s="24"/>
      <c r="B8684"/>
      <c r="C8684"/>
    </row>
    <row r="8685" spans="1:3" x14ac:dyDescent="0.2">
      <c r="A8685" s="24"/>
      <c r="B8685"/>
      <c r="C8685"/>
    </row>
    <row r="8686" spans="1:3" x14ac:dyDescent="0.2">
      <c r="A8686" s="24"/>
      <c r="B8686"/>
      <c r="C8686"/>
    </row>
    <row r="8687" spans="1:3" x14ac:dyDescent="0.2">
      <c r="A8687" s="24"/>
      <c r="B8687"/>
      <c r="C8687"/>
    </row>
    <row r="8688" spans="1:3" x14ac:dyDescent="0.2">
      <c r="A8688" s="24"/>
      <c r="B8688"/>
      <c r="C8688"/>
    </row>
    <row r="8689" spans="1:3" x14ac:dyDescent="0.2">
      <c r="A8689" s="24"/>
      <c r="B8689"/>
      <c r="C8689"/>
    </row>
    <row r="8690" spans="1:3" x14ac:dyDescent="0.2">
      <c r="A8690" s="24"/>
      <c r="B8690"/>
      <c r="C8690"/>
    </row>
    <row r="8691" spans="1:3" x14ac:dyDescent="0.2">
      <c r="A8691" s="24"/>
      <c r="B8691"/>
      <c r="C8691"/>
    </row>
    <row r="8692" spans="1:3" x14ac:dyDescent="0.2">
      <c r="A8692" s="24"/>
      <c r="B8692"/>
      <c r="C8692"/>
    </row>
    <row r="8693" spans="1:3" x14ac:dyDescent="0.2">
      <c r="A8693" s="24"/>
      <c r="B8693"/>
      <c r="C8693"/>
    </row>
    <row r="8694" spans="1:3" x14ac:dyDescent="0.2">
      <c r="A8694" s="24"/>
      <c r="B8694"/>
      <c r="C8694"/>
    </row>
    <row r="8695" spans="1:3" x14ac:dyDescent="0.2">
      <c r="A8695" s="24"/>
      <c r="B8695"/>
      <c r="C8695"/>
    </row>
    <row r="8696" spans="1:3" x14ac:dyDescent="0.2">
      <c r="A8696" s="24"/>
      <c r="B8696"/>
      <c r="C8696"/>
    </row>
    <row r="8697" spans="1:3" x14ac:dyDescent="0.2">
      <c r="A8697" s="24"/>
      <c r="B8697"/>
      <c r="C8697"/>
    </row>
    <row r="8698" spans="1:3" x14ac:dyDescent="0.2">
      <c r="A8698" s="24"/>
      <c r="B8698"/>
      <c r="C8698"/>
    </row>
    <row r="8699" spans="1:3" x14ac:dyDescent="0.2">
      <c r="A8699" s="24"/>
      <c r="B8699"/>
      <c r="C8699"/>
    </row>
    <row r="8700" spans="1:3" x14ac:dyDescent="0.2">
      <c r="A8700" s="24"/>
      <c r="B8700"/>
      <c r="C8700"/>
    </row>
    <row r="8701" spans="1:3" x14ac:dyDescent="0.2">
      <c r="A8701" s="24"/>
      <c r="B8701"/>
      <c r="C8701"/>
    </row>
    <row r="8702" spans="1:3" x14ac:dyDescent="0.2">
      <c r="A8702" s="24"/>
      <c r="B8702"/>
      <c r="C8702"/>
    </row>
    <row r="8703" spans="1:3" x14ac:dyDescent="0.2">
      <c r="A8703" s="24"/>
      <c r="B8703"/>
      <c r="C8703"/>
    </row>
    <row r="8704" spans="1:3" x14ac:dyDescent="0.2">
      <c r="A8704" s="24"/>
      <c r="B8704"/>
      <c r="C8704"/>
    </row>
    <row r="8705" spans="1:3" x14ac:dyDescent="0.2">
      <c r="A8705" s="24"/>
      <c r="B8705"/>
      <c r="C8705"/>
    </row>
    <row r="8706" spans="1:3" x14ac:dyDescent="0.2">
      <c r="A8706" s="24"/>
      <c r="B8706"/>
      <c r="C8706"/>
    </row>
    <row r="8707" spans="1:3" x14ac:dyDescent="0.2">
      <c r="A8707" s="24"/>
      <c r="B8707"/>
      <c r="C8707"/>
    </row>
    <row r="8708" spans="1:3" x14ac:dyDescent="0.2">
      <c r="A8708" s="24"/>
      <c r="B8708"/>
      <c r="C8708"/>
    </row>
    <row r="8709" spans="1:3" x14ac:dyDescent="0.2">
      <c r="A8709" s="24"/>
      <c r="B8709"/>
      <c r="C8709"/>
    </row>
    <row r="8710" spans="1:3" x14ac:dyDescent="0.2">
      <c r="A8710" s="24"/>
      <c r="B8710"/>
      <c r="C8710"/>
    </row>
    <row r="8711" spans="1:3" x14ac:dyDescent="0.2">
      <c r="A8711" s="24"/>
      <c r="B8711"/>
      <c r="C8711"/>
    </row>
    <row r="8712" spans="1:3" x14ac:dyDescent="0.2">
      <c r="A8712" s="24"/>
      <c r="B8712"/>
      <c r="C8712"/>
    </row>
    <row r="8713" spans="1:3" x14ac:dyDescent="0.2">
      <c r="A8713" s="24"/>
      <c r="B8713"/>
      <c r="C8713"/>
    </row>
    <row r="8714" spans="1:3" x14ac:dyDescent="0.2">
      <c r="A8714" s="24"/>
      <c r="B8714"/>
      <c r="C8714"/>
    </row>
    <row r="8715" spans="1:3" x14ac:dyDescent="0.2">
      <c r="A8715" s="24"/>
      <c r="B8715"/>
      <c r="C8715"/>
    </row>
    <row r="8716" spans="1:3" x14ac:dyDescent="0.2">
      <c r="A8716" s="24"/>
      <c r="B8716"/>
      <c r="C8716"/>
    </row>
    <row r="8717" spans="1:3" x14ac:dyDescent="0.2">
      <c r="A8717" s="24"/>
      <c r="B8717"/>
      <c r="C8717"/>
    </row>
    <row r="8718" spans="1:3" x14ac:dyDescent="0.2">
      <c r="A8718" s="24"/>
      <c r="B8718"/>
      <c r="C8718"/>
    </row>
    <row r="8719" spans="1:3" x14ac:dyDescent="0.2">
      <c r="A8719" s="24"/>
      <c r="B8719"/>
      <c r="C8719"/>
    </row>
    <row r="8720" spans="1:3" x14ac:dyDescent="0.2">
      <c r="A8720" s="24"/>
      <c r="B8720"/>
      <c r="C8720"/>
    </row>
    <row r="8721" spans="1:3" x14ac:dyDescent="0.2">
      <c r="A8721" s="24"/>
      <c r="B8721"/>
      <c r="C8721"/>
    </row>
    <row r="8722" spans="1:3" x14ac:dyDescent="0.2">
      <c r="A8722" s="24"/>
      <c r="B8722"/>
      <c r="C8722"/>
    </row>
    <row r="8723" spans="1:3" x14ac:dyDescent="0.2">
      <c r="A8723" s="24"/>
      <c r="B8723"/>
      <c r="C8723"/>
    </row>
    <row r="8724" spans="1:3" x14ac:dyDescent="0.2">
      <c r="A8724" s="24"/>
      <c r="B8724"/>
      <c r="C8724"/>
    </row>
    <row r="8725" spans="1:3" x14ac:dyDescent="0.2">
      <c r="A8725" s="24"/>
      <c r="B8725"/>
      <c r="C8725"/>
    </row>
    <row r="8726" spans="1:3" x14ac:dyDescent="0.2">
      <c r="A8726" s="24"/>
      <c r="B8726"/>
      <c r="C8726"/>
    </row>
    <row r="8727" spans="1:3" x14ac:dyDescent="0.2">
      <c r="A8727" s="24"/>
      <c r="B8727"/>
      <c r="C8727"/>
    </row>
    <row r="8728" spans="1:3" x14ac:dyDescent="0.2">
      <c r="A8728" s="24"/>
      <c r="B8728"/>
      <c r="C8728"/>
    </row>
    <row r="8729" spans="1:3" x14ac:dyDescent="0.2">
      <c r="A8729" s="24"/>
      <c r="B8729"/>
      <c r="C8729"/>
    </row>
    <row r="8730" spans="1:3" x14ac:dyDescent="0.2">
      <c r="A8730" s="24"/>
      <c r="B8730"/>
      <c r="C8730"/>
    </row>
    <row r="8731" spans="1:3" x14ac:dyDescent="0.2">
      <c r="A8731" s="24"/>
      <c r="B8731"/>
      <c r="C8731"/>
    </row>
    <row r="8732" spans="1:3" x14ac:dyDescent="0.2">
      <c r="A8732" s="24"/>
      <c r="B8732"/>
      <c r="C8732"/>
    </row>
    <row r="8733" spans="1:3" x14ac:dyDescent="0.2">
      <c r="A8733" s="24"/>
      <c r="B8733"/>
      <c r="C8733"/>
    </row>
    <row r="8734" spans="1:3" x14ac:dyDescent="0.2">
      <c r="A8734" s="24"/>
      <c r="B8734"/>
      <c r="C8734"/>
    </row>
    <row r="8735" spans="1:3" x14ac:dyDescent="0.2">
      <c r="A8735" s="24"/>
      <c r="B8735"/>
      <c r="C8735"/>
    </row>
    <row r="8736" spans="1:3" x14ac:dyDescent="0.2">
      <c r="A8736" s="24"/>
      <c r="B8736"/>
      <c r="C8736"/>
    </row>
    <row r="8737" spans="1:3" x14ac:dyDescent="0.2">
      <c r="A8737" s="24"/>
      <c r="B8737"/>
      <c r="C8737"/>
    </row>
    <row r="8738" spans="1:3" x14ac:dyDescent="0.2">
      <c r="A8738" s="24"/>
      <c r="B8738"/>
      <c r="C8738"/>
    </row>
    <row r="8739" spans="1:3" x14ac:dyDescent="0.2">
      <c r="A8739" s="24"/>
      <c r="B8739"/>
      <c r="C8739"/>
    </row>
    <row r="8740" spans="1:3" x14ac:dyDescent="0.2">
      <c r="A8740" s="24"/>
      <c r="B8740"/>
      <c r="C8740"/>
    </row>
    <row r="8741" spans="1:3" x14ac:dyDescent="0.2">
      <c r="A8741" s="24"/>
      <c r="B8741"/>
      <c r="C8741"/>
    </row>
    <row r="8742" spans="1:3" x14ac:dyDescent="0.2">
      <c r="A8742" s="24"/>
      <c r="B8742"/>
      <c r="C8742"/>
    </row>
    <row r="8743" spans="1:3" x14ac:dyDescent="0.2">
      <c r="A8743" s="24"/>
      <c r="B8743"/>
      <c r="C8743"/>
    </row>
    <row r="8744" spans="1:3" x14ac:dyDescent="0.2">
      <c r="A8744" s="24"/>
      <c r="B8744"/>
      <c r="C8744"/>
    </row>
    <row r="8745" spans="1:3" x14ac:dyDescent="0.2">
      <c r="A8745" s="24"/>
      <c r="B8745"/>
      <c r="C8745"/>
    </row>
    <row r="8746" spans="1:3" x14ac:dyDescent="0.2">
      <c r="A8746" s="24"/>
      <c r="B8746"/>
      <c r="C8746"/>
    </row>
    <row r="8747" spans="1:3" x14ac:dyDescent="0.2">
      <c r="A8747" s="24"/>
      <c r="B8747"/>
      <c r="C8747"/>
    </row>
    <row r="8748" spans="1:3" x14ac:dyDescent="0.2">
      <c r="A8748" s="24"/>
      <c r="B8748"/>
      <c r="C8748"/>
    </row>
    <row r="8749" spans="1:3" x14ac:dyDescent="0.2">
      <c r="A8749" s="24"/>
      <c r="B8749"/>
      <c r="C8749"/>
    </row>
    <row r="8750" spans="1:3" x14ac:dyDescent="0.2">
      <c r="A8750" s="24"/>
      <c r="B8750"/>
      <c r="C8750"/>
    </row>
    <row r="8751" spans="1:3" x14ac:dyDescent="0.2">
      <c r="A8751" s="24"/>
      <c r="B8751"/>
      <c r="C8751"/>
    </row>
    <row r="8752" spans="1:3" x14ac:dyDescent="0.2">
      <c r="A8752" s="24"/>
      <c r="B8752"/>
      <c r="C8752"/>
    </row>
    <row r="8753" spans="1:3" x14ac:dyDescent="0.2">
      <c r="A8753" s="24"/>
      <c r="B8753"/>
      <c r="C8753"/>
    </row>
    <row r="8754" spans="1:3" x14ac:dyDescent="0.2">
      <c r="A8754" s="24"/>
      <c r="B8754"/>
      <c r="C8754"/>
    </row>
    <row r="8755" spans="1:3" x14ac:dyDescent="0.2">
      <c r="A8755" s="24"/>
      <c r="B8755"/>
      <c r="C8755"/>
    </row>
    <row r="8756" spans="1:3" x14ac:dyDescent="0.2">
      <c r="A8756" s="24"/>
      <c r="B8756"/>
      <c r="C8756"/>
    </row>
    <row r="8757" spans="1:3" x14ac:dyDescent="0.2">
      <c r="A8757" s="24"/>
      <c r="B8757"/>
      <c r="C8757"/>
    </row>
    <row r="8758" spans="1:3" x14ac:dyDescent="0.2">
      <c r="A8758" s="24"/>
      <c r="B8758"/>
      <c r="C8758"/>
    </row>
    <row r="8759" spans="1:3" x14ac:dyDescent="0.2">
      <c r="A8759" s="24"/>
      <c r="B8759"/>
      <c r="C8759"/>
    </row>
    <row r="8760" spans="1:3" x14ac:dyDescent="0.2">
      <c r="A8760" s="24"/>
      <c r="B8760"/>
      <c r="C8760"/>
    </row>
    <row r="8761" spans="1:3" x14ac:dyDescent="0.2">
      <c r="A8761" s="24"/>
      <c r="B8761"/>
      <c r="C8761"/>
    </row>
    <row r="8762" spans="1:3" x14ac:dyDescent="0.2">
      <c r="A8762" s="24"/>
      <c r="B8762"/>
      <c r="C8762"/>
    </row>
    <row r="8763" spans="1:3" x14ac:dyDescent="0.2">
      <c r="A8763" s="24"/>
      <c r="B8763"/>
      <c r="C8763"/>
    </row>
    <row r="8764" spans="1:3" x14ac:dyDescent="0.2">
      <c r="A8764" s="24"/>
      <c r="B8764"/>
      <c r="C8764"/>
    </row>
    <row r="8765" spans="1:3" x14ac:dyDescent="0.2">
      <c r="A8765" s="24"/>
      <c r="B8765"/>
      <c r="C8765"/>
    </row>
    <row r="8766" spans="1:3" x14ac:dyDescent="0.2">
      <c r="A8766" s="24"/>
      <c r="B8766"/>
      <c r="C8766"/>
    </row>
    <row r="8767" spans="1:3" x14ac:dyDescent="0.2">
      <c r="A8767" s="24"/>
      <c r="B8767"/>
      <c r="C8767"/>
    </row>
    <row r="8768" spans="1:3" x14ac:dyDescent="0.2">
      <c r="A8768" s="24"/>
      <c r="B8768"/>
      <c r="C8768"/>
    </row>
    <row r="8769" spans="1:3" x14ac:dyDescent="0.2">
      <c r="A8769" s="24"/>
      <c r="B8769"/>
      <c r="C8769"/>
    </row>
    <row r="8770" spans="1:3" x14ac:dyDescent="0.2">
      <c r="A8770" s="24"/>
      <c r="B8770"/>
      <c r="C8770"/>
    </row>
    <row r="8771" spans="1:3" x14ac:dyDescent="0.2">
      <c r="A8771" s="24"/>
      <c r="B8771"/>
      <c r="C8771"/>
    </row>
    <row r="8772" spans="1:3" x14ac:dyDescent="0.2">
      <c r="A8772" s="24"/>
      <c r="B8772"/>
      <c r="C8772"/>
    </row>
    <row r="8773" spans="1:3" x14ac:dyDescent="0.2">
      <c r="A8773" s="24"/>
      <c r="B8773"/>
      <c r="C8773"/>
    </row>
    <row r="8774" spans="1:3" x14ac:dyDescent="0.2">
      <c r="A8774" s="24"/>
      <c r="B8774"/>
      <c r="C8774"/>
    </row>
    <row r="8775" spans="1:3" x14ac:dyDescent="0.2">
      <c r="A8775" s="24"/>
      <c r="B8775"/>
      <c r="C8775"/>
    </row>
    <row r="8776" spans="1:3" x14ac:dyDescent="0.2">
      <c r="A8776" s="24"/>
      <c r="B8776"/>
      <c r="C8776"/>
    </row>
    <row r="8777" spans="1:3" x14ac:dyDescent="0.2">
      <c r="A8777" s="24"/>
      <c r="B8777"/>
      <c r="C8777"/>
    </row>
    <row r="8778" spans="1:3" x14ac:dyDescent="0.2">
      <c r="A8778" s="24"/>
      <c r="B8778"/>
      <c r="C8778"/>
    </row>
    <row r="8779" spans="1:3" x14ac:dyDescent="0.2">
      <c r="A8779" s="24"/>
      <c r="B8779"/>
      <c r="C8779"/>
    </row>
    <row r="8780" spans="1:3" x14ac:dyDescent="0.2">
      <c r="A8780" s="24"/>
      <c r="B8780"/>
      <c r="C8780"/>
    </row>
    <row r="8781" spans="1:3" x14ac:dyDescent="0.2">
      <c r="A8781" s="24"/>
      <c r="B8781"/>
      <c r="C8781"/>
    </row>
    <row r="8782" spans="1:3" x14ac:dyDescent="0.2">
      <c r="A8782" s="24"/>
      <c r="B8782"/>
      <c r="C8782"/>
    </row>
    <row r="8783" spans="1:3" x14ac:dyDescent="0.2">
      <c r="A8783" s="24"/>
      <c r="B8783"/>
      <c r="C8783"/>
    </row>
    <row r="8784" spans="1:3" x14ac:dyDescent="0.2">
      <c r="A8784" s="24"/>
      <c r="B8784"/>
      <c r="C8784"/>
    </row>
    <row r="8785" spans="1:3" x14ac:dyDescent="0.2">
      <c r="A8785" s="24"/>
      <c r="B8785"/>
      <c r="C8785"/>
    </row>
    <row r="8786" spans="1:3" x14ac:dyDescent="0.2">
      <c r="A8786" s="24"/>
      <c r="B8786"/>
      <c r="C8786"/>
    </row>
    <row r="8787" spans="1:3" x14ac:dyDescent="0.2">
      <c r="A8787" s="24"/>
      <c r="B8787"/>
      <c r="C8787"/>
    </row>
    <row r="8788" spans="1:3" x14ac:dyDescent="0.2">
      <c r="A8788" s="24"/>
      <c r="B8788"/>
      <c r="C8788"/>
    </row>
    <row r="8789" spans="1:3" x14ac:dyDescent="0.2">
      <c r="A8789" s="24"/>
      <c r="B8789"/>
      <c r="C8789"/>
    </row>
    <row r="8790" spans="1:3" x14ac:dyDescent="0.2">
      <c r="A8790" s="24"/>
      <c r="B8790"/>
      <c r="C8790"/>
    </row>
    <row r="8791" spans="1:3" x14ac:dyDescent="0.2">
      <c r="A8791" s="24"/>
      <c r="B8791"/>
      <c r="C8791"/>
    </row>
    <row r="8792" spans="1:3" x14ac:dyDescent="0.2">
      <c r="A8792" s="24"/>
      <c r="B8792"/>
      <c r="C8792"/>
    </row>
    <row r="8793" spans="1:3" x14ac:dyDescent="0.2">
      <c r="A8793" s="24"/>
      <c r="B8793"/>
      <c r="C8793"/>
    </row>
    <row r="8794" spans="1:3" x14ac:dyDescent="0.2">
      <c r="A8794" s="24"/>
      <c r="B8794"/>
      <c r="C8794"/>
    </row>
    <row r="8795" spans="1:3" x14ac:dyDescent="0.2">
      <c r="A8795" s="24"/>
      <c r="B8795"/>
      <c r="C8795"/>
    </row>
    <row r="8796" spans="1:3" x14ac:dyDescent="0.2">
      <c r="A8796" s="24"/>
      <c r="B8796"/>
      <c r="C8796"/>
    </row>
    <row r="8797" spans="1:3" x14ac:dyDescent="0.2">
      <c r="A8797" s="24"/>
      <c r="B8797"/>
      <c r="C8797"/>
    </row>
    <row r="8798" spans="1:3" x14ac:dyDescent="0.2">
      <c r="A8798" s="24"/>
      <c r="B8798"/>
      <c r="C8798"/>
    </row>
    <row r="8799" spans="1:3" x14ac:dyDescent="0.2">
      <c r="A8799" s="24"/>
      <c r="B8799"/>
      <c r="C8799"/>
    </row>
    <row r="8800" spans="1:3" x14ac:dyDescent="0.2">
      <c r="A8800" s="24"/>
      <c r="B8800"/>
      <c r="C8800"/>
    </row>
    <row r="8801" spans="1:3" x14ac:dyDescent="0.2">
      <c r="A8801" s="24"/>
      <c r="B8801"/>
      <c r="C8801"/>
    </row>
    <row r="8802" spans="1:3" x14ac:dyDescent="0.2">
      <c r="A8802" s="24"/>
      <c r="B8802"/>
      <c r="C8802"/>
    </row>
    <row r="8803" spans="1:3" x14ac:dyDescent="0.2">
      <c r="A8803" s="24"/>
      <c r="B8803"/>
      <c r="C8803"/>
    </row>
    <row r="8804" spans="1:3" x14ac:dyDescent="0.2">
      <c r="A8804" s="24"/>
      <c r="B8804"/>
      <c r="C8804"/>
    </row>
    <row r="8805" spans="1:3" x14ac:dyDescent="0.2">
      <c r="A8805" s="24"/>
      <c r="B8805"/>
      <c r="C8805"/>
    </row>
    <row r="8806" spans="1:3" x14ac:dyDescent="0.2">
      <c r="A8806" s="24"/>
      <c r="B8806"/>
      <c r="C8806"/>
    </row>
    <row r="8807" spans="1:3" x14ac:dyDescent="0.2">
      <c r="A8807" s="24"/>
      <c r="B8807"/>
      <c r="C8807"/>
    </row>
    <row r="8808" spans="1:3" x14ac:dyDescent="0.2">
      <c r="A8808" s="24"/>
      <c r="B8808"/>
      <c r="C8808"/>
    </row>
    <row r="8809" spans="1:3" x14ac:dyDescent="0.2">
      <c r="A8809" s="24"/>
      <c r="B8809"/>
      <c r="C8809"/>
    </row>
    <row r="8810" spans="1:3" x14ac:dyDescent="0.2">
      <c r="A8810" s="24"/>
      <c r="B8810"/>
      <c r="C8810"/>
    </row>
    <row r="8811" spans="1:3" x14ac:dyDescent="0.2">
      <c r="A8811" s="24"/>
      <c r="B8811"/>
      <c r="C8811"/>
    </row>
    <row r="8812" spans="1:3" x14ac:dyDescent="0.2">
      <c r="A8812" s="24"/>
      <c r="B8812"/>
      <c r="C8812"/>
    </row>
    <row r="8813" spans="1:3" x14ac:dyDescent="0.2">
      <c r="A8813" s="24"/>
      <c r="B8813"/>
      <c r="C8813"/>
    </row>
    <row r="8814" spans="1:3" x14ac:dyDescent="0.2">
      <c r="A8814" s="24"/>
      <c r="B8814"/>
      <c r="C8814"/>
    </row>
    <row r="8815" spans="1:3" x14ac:dyDescent="0.2">
      <c r="A8815" s="24"/>
      <c r="B8815"/>
      <c r="C8815"/>
    </row>
    <row r="8816" spans="1:3" x14ac:dyDescent="0.2">
      <c r="A8816" s="24"/>
      <c r="B8816"/>
      <c r="C8816"/>
    </row>
    <row r="8817" spans="1:3" x14ac:dyDescent="0.2">
      <c r="A8817" s="24"/>
      <c r="B8817"/>
      <c r="C8817"/>
    </row>
    <row r="8818" spans="1:3" x14ac:dyDescent="0.2">
      <c r="A8818" s="24"/>
      <c r="B8818"/>
      <c r="C8818"/>
    </row>
    <row r="8819" spans="1:3" x14ac:dyDescent="0.2">
      <c r="A8819" s="24"/>
      <c r="B8819"/>
      <c r="C8819"/>
    </row>
    <row r="8820" spans="1:3" x14ac:dyDescent="0.2">
      <c r="A8820" s="24"/>
      <c r="B8820"/>
      <c r="C8820"/>
    </row>
    <row r="8821" spans="1:3" x14ac:dyDescent="0.2">
      <c r="A8821" s="24"/>
      <c r="B8821"/>
      <c r="C8821"/>
    </row>
    <row r="8822" spans="1:3" x14ac:dyDescent="0.2">
      <c r="A8822" s="24"/>
      <c r="B8822"/>
      <c r="C8822"/>
    </row>
    <row r="8823" spans="1:3" x14ac:dyDescent="0.2">
      <c r="A8823" s="24"/>
      <c r="B8823"/>
      <c r="C8823"/>
    </row>
    <row r="8824" spans="1:3" x14ac:dyDescent="0.2">
      <c r="A8824" s="24"/>
      <c r="B8824"/>
      <c r="C8824"/>
    </row>
    <row r="8825" spans="1:3" x14ac:dyDescent="0.2">
      <c r="A8825" s="24"/>
      <c r="B8825"/>
      <c r="C8825"/>
    </row>
    <row r="8826" spans="1:3" x14ac:dyDescent="0.2">
      <c r="A8826" s="24"/>
      <c r="B8826"/>
      <c r="C8826"/>
    </row>
    <row r="8827" spans="1:3" x14ac:dyDescent="0.2">
      <c r="A8827" s="24"/>
      <c r="B8827"/>
      <c r="C8827"/>
    </row>
    <row r="8828" spans="1:3" x14ac:dyDescent="0.2">
      <c r="A8828" s="24"/>
      <c r="B8828"/>
      <c r="C8828"/>
    </row>
    <row r="8829" spans="1:3" x14ac:dyDescent="0.2">
      <c r="A8829" s="24"/>
      <c r="B8829"/>
      <c r="C8829"/>
    </row>
    <row r="8830" spans="1:3" x14ac:dyDescent="0.2">
      <c r="A8830" s="24"/>
      <c r="B8830"/>
      <c r="C8830"/>
    </row>
    <row r="8831" spans="1:3" x14ac:dyDescent="0.2">
      <c r="A8831" s="24"/>
      <c r="B8831"/>
      <c r="C8831"/>
    </row>
    <row r="8832" spans="1:3" x14ac:dyDescent="0.2">
      <c r="A8832" s="24"/>
      <c r="B8832"/>
      <c r="C8832"/>
    </row>
    <row r="8833" spans="1:3" x14ac:dyDescent="0.2">
      <c r="A8833" s="24"/>
      <c r="B8833"/>
      <c r="C8833"/>
    </row>
    <row r="8834" spans="1:3" x14ac:dyDescent="0.2">
      <c r="A8834" s="24"/>
      <c r="B8834"/>
      <c r="C8834"/>
    </row>
    <row r="8835" spans="1:3" x14ac:dyDescent="0.2">
      <c r="A8835" s="24"/>
      <c r="B8835"/>
      <c r="C8835"/>
    </row>
    <row r="8836" spans="1:3" x14ac:dyDescent="0.2">
      <c r="A8836" s="24"/>
      <c r="B8836"/>
      <c r="C8836"/>
    </row>
    <row r="8837" spans="1:3" x14ac:dyDescent="0.2">
      <c r="A8837" s="24"/>
      <c r="B8837"/>
      <c r="C8837"/>
    </row>
    <row r="8838" spans="1:3" x14ac:dyDescent="0.2">
      <c r="A8838" s="24"/>
      <c r="B8838"/>
      <c r="C8838"/>
    </row>
    <row r="8839" spans="1:3" x14ac:dyDescent="0.2">
      <c r="A8839" s="24"/>
      <c r="B8839"/>
      <c r="C8839"/>
    </row>
    <row r="8840" spans="1:3" x14ac:dyDescent="0.2">
      <c r="A8840" s="24"/>
      <c r="B8840"/>
      <c r="C8840"/>
    </row>
    <row r="8841" spans="1:3" x14ac:dyDescent="0.2">
      <c r="A8841" s="24"/>
      <c r="B8841"/>
      <c r="C8841"/>
    </row>
    <row r="8842" spans="1:3" x14ac:dyDescent="0.2">
      <c r="A8842" s="24"/>
      <c r="B8842"/>
      <c r="C8842"/>
    </row>
    <row r="8843" spans="1:3" x14ac:dyDescent="0.2">
      <c r="A8843" s="24"/>
      <c r="B8843"/>
      <c r="C8843"/>
    </row>
    <row r="8844" spans="1:3" x14ac:dyDescent="0.2">
      <c r="A8844" s="24"/>
      <c r="B8844"/>
      <c r="C8844"/>
    </row>
    <row r="8845" spans="1:3" x14ac:dyDescent="0.2">
      <c r="A8845" s="24"/>
      <c r="B8845"/>
      <c r="C8845"/>
    </row>
    <row r="8846" spans="1:3" x14ac:dyDescent="0.2">
      <c r="A8846" s="24"/>
      <c r="B8846"/>
      <c r="C8846"/>
    </row>
    <row r="8847" spans="1:3" x14ac:dyDescent="0.2">
      <c r="A8847" s="24"/>
      <c r="B8847"/>
      <c r="C8847"/>
    </row>
    <row r="8848" spans="1:3" x14ac:dyDescent="0.2">
      <c r="A8848" s="24"/>
      <c r="B8848"/>
      <c r="C8848"/>
    </row>
    <row r="8849" spans="1:3" x14ac:dyDescent="0.2">
      <c r="A8849" s="24"/>
      <c r="B8849"/>
      <c r="C8849"/>
    </row>
    <row r="8850" spans="1:3" x14ac:dyDescent="0.2">
      <c r="A8850" s="24"/>
      <c r="B8850"/>
      <c r="C8850"/>
    </row>
    <row r="8851" spans="1:3" x14ac:dyDescent="0.2">
      <c r="A8851" s="24"/>
      <c r="B8851"/>
      <c r="C8851"/>
    </row>
    <row r="8852" spans="1:3" x14ac:dyDescent="0.2">
      <c r="A8852" s="24"/>
      <c r="B8852"/>
      <c r="C8852"/>
    </row>
    <row r="8853" spans="1:3" x14ac:dyDescent="0.2">
      <c r="A8853" s="24"/>
      <c r="B8853"/>
      <c r="C8853"/>
    </row>
    <row r="8854" spans="1:3" x14ac:dyDescent="0.2">
      <c r="A8854" s="24"/>
      <c r="B8854"/>
      <c r="C8854"/>
    </row>
    <row r="8855" spans="1:3" x14ac:dyDescent="0.2">
      <c r="A8855" s="24"/>
      <c r="B8855"/>
      <c r="C8855"/>
    </row>
    <row r="8856" spans="1:3" x14ac:dyDescent="0.2">
      <c r="A8856" s="24"/>
      <c r="B8856"/>
      <c r="C8856"/>
    </row>
    <row r="8857" spans="1:3" x14ac:dyDescent="0.2">
      <c r="A8857" s="24"/>
      <c r="B8857"/>
      <c r="C8857"/>
    </row>
    <row r="8858" spans="1:3" x14ac:dyDescent="0.2">
      <c r="A8858" s="24"/>
      <c r="B8858"/>
      <c r="C8858"/>
    </row>
    <row r="8859" spans="1:3" x14ac:dyDescent="0.2">
      <c r="A8859" s="24"/>
      <c r="B8859"/>
      <c r="C8859"/>
    </row>
    <row r="8860" spans="1:3" x14ac:dyDescent="0.2">
      <c r="A8860" s="24"/>
      <c r="B8860"/>
      <c r="C8860"/>
    </row>
    <row r="8861" spans="1:3" x14ac:dyDescent="0.2">
      <c r="A8861" s="24"/>
      <c r="B8861"/>
      <c r="C8861"/>
    </row>
    <row r="8862" spans="1:3" x14ac:dyDescent="0.2">
      <c r="A8862" s="24"/>
      <c r="B8862"/>
      <c r="C8862"/>
    </row>
    <row r="8863" spans="1:3" x14ac:dyDescent="0.2">
      <c r="A8863" s="24"/>
      <c r="B8863"/>
      <c r="C8863"/>
    </row>
    <row r="8864" spans="1:3" x14ac:dyDescent="0.2">
      <c r="A8864" s="24"/>
      <c r="B8864"/>
      <c r="C8864"/>
    </row>
    <row r="8865" spans="1:3" x14ac:dyDescent="0.2">
      <c r="A8865" s="24"/>
      <c r="B8865"/>
      <c r="C8865"/>
    </row>
    <row r="8866" spans="1:3" x14ac:dyDescent="0.2">
      <c r="A8866" s="24"/>
      <c r="B8866"/>
      <c r="C8866"/>
    </row>
    <row r="8867" spans="1:3" x14ac:dyDescent="0.2">
      <c r="A8867" s="24"/>
      <c r="B8867"/>
      <c r="C8867"/>
    </row>
    <row r="8868" spans="1:3" x14ac:dyDescent="0.2">
      <c r="A8868" s="24"/>
      <c r="B8868"/>
      <c r="C8868"/>
    </row>
    <row r="8869" spans="1:3" x14ac:dyDescent="0.2">
      <c r="A8869" s="24"/>
      <c r="B8869"/>
      <c r="C8869"/>
    </row>
    <row r="8870" spans="1:3" x14ac:dyDescent="0.2">
      <c r="A8870" s="24"/>
      <c r="B8870"/>
      <c r="C8870"/>
    </row>
    <row r="8871" spans="1:3" x14ac:dyDescent="0.2">
      <c r="A8871" s="24"/>
      <c r="B8871"/>
      <c r="C8871"/>
    </row>
    <row r="8872" spans="1:3" x14ac:dyDescent="0.2">
      <c r="A8872" s="24"/>
      <c r="B8872"/>
      <c r="C8872"/>
    </row>
    <row r="8873" spans="1:3" x14ac:dyDescent="0.2">
      <c r="A8873" s="24"/>
      <c r="B8873"/>
      <c r="C8873"/>
    </row>
    <row r="8874" spans="1:3" x14ac:dyDescent="0.2">
      <c r="A8874" s="24"/>
      <c r="B8874"/>
      <c r="C8874"/>
    </row>
    <row r="8875" spans="1:3" x14ac:dyDescent="0.2">
      <c r="A8875" s="24"/>
      <c r="B8875"/>
      <c r="C8875"/>
    </row>
    <row r="8876" spans="1:3" x14ac:dyDescent="0.2">
      <c r="A8876" s="24"/>
      <c r="B8876"/>
      <c r="C8876"/>
    </row>
    <row r="8877" spans="1:3" x14ac:dyDescent="0.2">
      <c r="A8877" s="24"/>
      <c r="B8877"/>
      <c r="C8877"/>
    </row>
    <row r="8878" spans="1:3" x14ac:dyDescent="0.2">
      <c r="A8878" s="24"/>
      <c r="B8878"/>
      <c r="C8878"/>
    </row>
    <row r="8879" spans="1:3" x14ac:dyDescent="0.2">
      <c r="A8879" s="24"/>
      <c r="B8879"/>
      <c r="C8879"/>
    </row>
    <row r="8880" spans="1:3" x14ac:dyDescent="0.2">
      <c r="A8880" s="24"/>
      <c r="B8880"/>
      <c r="C8880"/>
    </row>
    <row r="8881" spans="1:3" x14ac:dyDescent="0.2">
      <c r="A8881" s="24"/>
      <c r="B8881"/>
      <c r="C8881"/>
    </row>
    <row r="8882" spans="1:3" x14ac:dyDescent="0.2">
      <c r="A8882" s="24"/>
      <c r="B8882"/>
      <c r="C8882"/>
    </row>
    <row r="8883" spans="1:3" x14ac:dyDescent="0.2">
      <c r="A8883" s="24"/>
      <c r="B8883"/>
      <c r="C8883"/>
    </row>
    <row r="8884" spans="1:3" x14ac:dyDescent="0.2">
      <c r="A8884" s="24"/>
      <c r="B8884"/>
      <c r="C8884"/>
    </row>
    <row r="8885" spans="1:3" x14ac:dyDescent="0.2">
      <c r="A8885" s="24"/>
      <c r="B8885"/>
      <c r="C8885"/>
    </row>
    <row r="8886" spans="1:3" x14ac:dyDescent="0.2">
      <c r="A8886" s="24"/>
      <c r="B8886"/>
      <c r="C8886"/>
    </row>
    <row r="8887" spans="1:3" x14ac:dyDescent="0.2">
      <c r="A8887" s="24"/>
      <c r="B8887"/>
      <c r="C8887"/>
    </row>
    <row r="8888" spans="1:3" x14ac:dyDescent="0.2">
      <c r="A8888" s="24"/>
      <c r="B8888"/>
      <c r="C8888"/>
    </row>
    <row r="8889" spans="1:3" x14ac:dyDescent="0.2">
      <c r="A8889" s="24"/>
      <c r="B8889"/>
      <c r="C8889"/>
    </row>
    <row r="8890" spans="1:3" x14ac:dyDescent="0.2">
      <c r="A8890" s="24"/>
      <c r="B8890"/>
      <c r="C8890"/>
    </row>
    <row r="8891" spans="1:3" x14ac:dyDescent="0.2">
      <c r="A8891" s="24"/>
      <c r="B8891"/>
      <c r="C8891"/>
    </row>
    <row r="8892" spans="1:3" x14ac:dyDescent="0.2">
      <c r="A8892" s="24"/>
      <c r="B8892"/>
      <c r="C8892"/>
    </row>
    <row r="8893" spans="1:3" x14ac:dyDescent="0.2">
      <c r="A8893" s="24"/>
      <c r="B8893"/>
      <c r="C8893"/>
    </row>
    <row r="8894" spans="1:3" x14ac:dyDescent="0.2">
      <c r="A8894" s="24"/>
      <c r="B8894"/>
      <c r="C8894"/>
    </row>
    <row r="8895" spans="1:3" x14ac:dyDescent="0.2">
      <c r="A8895" s="24"/>
      <c r="B8895"/>
      <c r="C8895"/>
    </row>
    <row r="8896" spans="1:3" x14ac:dyDescent="0.2">
      <c r="A8896" s="24"/>
      <c r="B8896"/>
      <c r="C8896"/>
    </row>
    <row r="8897" spans="1:3" x14ac:dyDescent="0.2">
      <c r="A8897" s="24"/>
      <c r="B8897"/>
      <c r="C8897"/>
    </row>
    <row r="8898" spans="1:3" x14ac:dyDescent="0.2">
      <c r="A8898" s="24"/>
      <c r="B8898"/>
      <c r="C8898"/>
    </row>
    <row r="8899" spans="1:3" x14ac:dyDescent="0.2">
      <c r="A8899" s="24"/>
      <c r="B8899"/>
      <c r="C8899"/>
    </row>
    <row r="8900" spans="1:3" x14ac:dyDescent="0.2">
      <c r="A8900" s="24"/>
      <c r="B8900"/>
      <c r="C8900"/>
    </row>
    <row r="8901" spans="1:3" x14ac:dyDescent="0.2">
      <c r="A8901" s="24"/>
      <c r="B8901"/>
      <c r="C8901"/>
    </row>
    <row r="8902" spans="1:3" x14ac:dyDescent="0.2">
      <c r="A8902" s="24"/>
      <c r="B8902"/>
      <c r="C8902"/>
    </row>
    <row r="8903" spans="1:3" x14ac:dyDescent="0.2">
      <c r="A8903" s="24"/>
      <c r="B8903"/>
      <c r="C8903"/>
    </row>
    <row r="8904" spans="1:3" x14ac:dyDescent="0.2">
      <c r="A8904" s="24"/>
      <c r="B8904"/>
      <c r="C8904"/>
    </row>
    <row r="8905" spans="1:3" x14ac:dyDescent="0.2">
      <c r="A8905" s="24"/>
      <c r="B8905"/>
      <c r="C8905"/>
    </row>
    <row r="8906" spans="1:3" x14ac:dyDescent="0.2">
      <c r="A8906" s="24"/>
      <c r="B8906"/>
      <c r="C8906"/>
    </row>
    <row r="8907" spans="1:3" x14ac:dyDescent="0.2">
      <c r="A8907" s="24"/>
      <c r="B8907"/>
      <c r="C8907"/>
    </row>
    <row r="8908" spans="1:3" x14ac:dyDescent="0.2">
      <c r="A8908" s="24"/>
      <c r="B8908"/>
      <c r="C8908"/>
    </row>
    <row r="8909" spans="1:3" x14ac:dyDescent="0.2">
      <c r="A8909" s="24"/>
      <c r="B8909"/>
      <c r="C8909"/>
    </row>
    <row r="8910" spans="1:3" x14ac:dyDescent="0.2">
      <c r="A8910" s="24"/>
      <c r="B8910"/>
      <c r="C8910"/>
    </row>
    <row r="8911" spans="1:3" x14ac:dyDescent="0.2">
      <c r="A8911" s="24"/>
      <c r="B8911"/>
      <c r="C8911"/>
    </row>
    <row r="8912" spans="1:3" x14ac:dyDescent="0.2">
      <c r="A8912" s="24"/>
      <c r="B8912"/>
      <c r="C8912"/>
    </row>
    <row r="8913" spans="1:3" x14ac:dyDescent="0.2">
      <c r="A8913" s="24"/>
      <c r="B8913"/>
      <c r="C8913"/>
    </row>
    <row r="8914" spans="1:3" x14ac:dyDescent="0.2">
      <c r="A8914" s="24"/>
      <c r="B8914"/>
      <c r="C8914"/>
    </row>
    <row r="8915" spans="1:3" x14ac:dyDescent="0.2">
      <c r="A8915" s="24"/>
      <c r="B8915"/>
      <c r="C8915"/>
    </row>
    <row r="8916" spans="1:3" x14ac:dyDescent="0.2">
      <c r="A8916" s="24"/>
      <c r="B8916"/>
      <c r="C8916"/>
    </row>
    <row r="8917" spans="1:3" x14ac:dyDescent="0.2">
      <c r="A8917" s="24"/>
      <c r="B8917"/>
      <c r="C8917"/>
    </row>
    <row r="8918" spans="1:3" x14ac:dyDescent="0.2">
      <c r="A8918" s="24"/>
      <c r="B8918"/>
      <c r="C8918"/>
    </row>
    <row r="8919" spans="1:3" x14ac:dyDescent="0.2">
      <c r="A8919" s="24"/>
      <c r="B8919"/>
      <c r="C8919"/>
    </row>
    <row r="8920" spans="1:3" x14ac:dyDescent="0.2">
      <c r="A8920" s="24"/>
      <c r="B8920"/>
      <c r="C8920"/>
    </row>
    <row r="8921" spans="1:3" x14ac:dyDescent="0.2">
      <c r="A8921" s="24"/>
      <c r="B8921"/>
      <c r="C8921"/>
    </row>
    <row r="8922" spans="1:3" x14ac:dyDescent="0.2">
      <c r="A8922" s="24"/>
      <c r="B8922"/>
      <c r="C8922"/>
    </row>
    <row r="8923" spans="1:3" x14ac:dyDescent="0.2">
      <c r="A8923" s="24"/>
      <c r="B8923"/>
      <c r="C8923"/>
    </row>
    <row r="8924" spans="1:3" x14ac:dyDescent="0.2">
      <c r="A8924" s="24"/>
      <c r="B8924"/>
      <c r="C8924"/>
    </row>
    <row r="8925" spans="1:3" x14ac:dyDescent="0.2">
      <c r="A8925" s="24"/>
      <c r="B8925"/>
      <c r="C8925"/>
    </row>
    <row r="8926" spans="1:3" x14ac:dyDescent="0.2">
      <c r="A8926" s="24"/>
      <c r="B8926"/>
      <c r="C8926"/>
    </row>
    <row r="8927" spans="1:3" x14ac:dyDescent="0.2">
      <c r="A8927" s="24"/>
      <c r="B8927"/>
      <c r="C8927"/>
    </row>
    <row r="8928" spans="1:3" x14ac:dyDescent="0.2">
      <c r="A8928" s="24"/>
      <c r="B8928"/>
      <c r="C8928"/>
    </row>
    <row r="8929" spans="1:3" x14ac:dyDescent="0.2">
      <c r="A8929" s="24"/>
      <c r="B8929"/>
      <c r="C8929"/>
    </row>
    <row r="8930" spans="1:3" x14ac:dyDescent="0.2">
      <c r="A8930" s="24"/>
      <c r="B8930"/>
      <c r="C8930"/>
    </row>
    <row r="8931" spans="1:3" x14ac:dyDescent="0.2">
      <c r="A8931" s="24"/>
      <c r="B8931"/>
      <c r="C8931"/>
    </row>
    <row r="8932" spans="1:3" x14ac:dyDescent="0.2">
      <c r="A8932" s="24"/>
      <c r="B8932"/>
      <c r="C8932"/>
    </row>
    <row r="8933" spans="1:3" x14ac:dyDescent="0.2">
      <c r="A8933" s="24"/>
      <c r="B8933"/>
      <c r="C8933"/>
    </row>
    <row r="8934" spans="1:3" x14ac:dyDescent="0.2">
      <c r="A8934" s="24"/>
      <c r="B8934"/>
      <c r="C8934"/>
    </row>
    <row r="8935" spans="1:3" x14ac:dyDescent="0.2">
      <c r="A8935" s="24"/>
      <c r="B8935"/>
      <c r="C8935"/>
    </row>
    <row r="8936" spans="1:3" x14ac:dyDescent="0.2">
      <c r="A8936" s="24"/>
      <c r="B8936"/>
      <c r="C8936"/>
    </row>
    <row r="8937" spans="1:3" x14ac:dyDescent="0.2">
      <c r="A8937" s="24"/>
      <c r="B8937"/>
      <c r="C8937"/>
    </row>
    <row r="8938" spans="1:3" x14ac:dyDescent="0.2">
      <c r="A8938" s="24"/>
      <c r="B8938"/>
      <c r="C8938"/>
    </row>
    <row r="8939" spans="1:3" x14ac:dyDescent="0.2">
      <c r="A8939" s="24"/>
      <c r="B8939"/>
      <c r="C8939"/>
    </row>
    <row r="8940" spans="1:3" x14ac:dyDescent="0.2">
      <c r="A8940" s="24"/>
      <c r="B8940"/>
      <c r="C8940"/>
    </row>
    <row r="8941" spans="1:3" x14ac:dyDescent="0.2">
      <c r="A8941" s="24"/>
      <c r="B8941"/>
      <c r="C8941"/>
    </row>
    <row r="8942" spans="1:3" x14ac:dyDescent="0.2">
      <c r="A8942" s="24"/>
      <c r="B8942"/>
      <c r="C8942"/>
    </row>
    <row r="8943" spans="1:3" x14ac:dyDescent="0.2">
      <c r="A8943" s="24"/>
      <c r="B8943"/>
      <c r="C8943"/>
    </row>
    <row r="8944" spans="1:3" x14ac:dyDescent="0.2">
      <c r="A8944" s="24"/>
      <c r="B8944"/>
      <c r="C8944"/>
    </row>
    <row r="8945" spans="1:3" x14ac:dyDescent="0.2">
      <c r="A8945" s="24"/>
      <c r="B8945"/>
      <c r="C8945"/>
    </row>
    <row r="8946" spans="1:3" x14ac:dyDescent="0.2">
      <c r="A8946" s="24"/>
      <c r="B8946"/>
      <c r="C8946"/>
    </row>
    <row r="8947" spans="1:3" x14ac:dyDescent="0.2">
      <c r="A8947" s="24"/>
      <c r="B8947"/>
      <c r="C8947"/>
    </row>
    <row r="8948" spans="1:3" x14ac:dyDescent="0.2">
      <c r="A8948" s="24"/>
      <c r="B8948"/>
      <c r="C8948"/>
    </row>
    <row r="8949" spans="1:3" x14ac:dyDescent="0.2">
      <c r="A8949" s="24"/>
      <c r="B8949"/>
      <c r="C8949"/>
    </row>
    <row r="8950" spans="1:3" x14ac:dyDescent="0.2">
      <c r="A8950" s="24"/>
      <c r="B8950"/>
      <c r="C8950"/>
    </row>
    <row r="8951" spans="1:3" x14ac:dyDescent="0.2">
      <c r="A8951" s="24"/>
      <c r="B8951"/>
      <c r="C8951"/>
    </row>
    <row r="8952" spans="1:3" x14ac:dyDescent="0.2">
      <c r="A8952" s="24"/>
      <c r="B8952"/>
      <c r="C8952"/>
    </row>
    <row r="8953" spans="1:3" x14ac:dyDescent="0.2">
      <c r="A8953" s="24"/>
      <c r="B8953"/>
      <c r="C8953"/>
    </row>
    <row r="8954" spans="1:3" x14ac:dyDescent="0.2">
      <c r="A8954" s="24"/>
      <c r="B8954"/>
      <c r="C8954"/>
    </row>
    <row r="8955" spans="1:3" x14ac:dyDescent="0.2">
      <c r="A8955" s="24"/>
      <c r="B8955"/>
      <c r="C8955"/>
    </row>
    <row r="8956" spans="1:3" x14ac:dyDescent="0.2">
      <c r="A8956" s="24"/>
      <c r="B8956"/>
      <c r="C8956"/>
    </row>
    <row r="8957" spans="1:3" x14ac:dyDescent="0.2">
      <c r="A8957" s="24"/>
      <c r="B8957"/>
      <c r="C8957"/>
    </row>
    <row r="8958" spans="1:3" x14ac:dyDescent="0.2">
      <c r="A8958" s="24"/>
      <c r="B8958"/>
      <c r="C8958"/>
    </row>
    <row r="8959" spans="1:3" x14ac:dyDescent="0.2">
      <c r="A8959" s="24"/>
      <c r="B8959"/>
      <c r="C8959"/>
    </row>
    <row r="8960" spans="1:3" x14ac:dyDescent="0.2">
      <c r="A8960" s="24"/>
      <c r="B8960"/>
      <c r="C8960"/>
    </row>
    <row r="8961" spans="1:3" x14ac:dyDescent="0.2">
      <c r="A8961" s="24"/>
      <c r="B8961"/>
      <c r="C8961"/>
    </row>
    <row r="8962" spans="1:3" x14ac:dyDescent="0.2">
      <c r="A8962" s="24"/>
      <c r="B8962"/>
      <c r="C8962"/>
    </row>
    <row r="8963" spans="1:3" x14ac:dyDescent="0.2">
      <c r="A8963" s="24"/>
      <c r="B8963"/>
      <c r="C8963"/>
    </row>
    <row r="8964" spans="1:3" x14ac:dyDescent="0.2">
      <c r="A8964" s="24"/>
      <c r="B8964"/>
      <c r="C8964"/>
    </row>
    <row r="8965" spans="1:3" x14ac:dyDescent="0.2">
      <c r="A8965" s="24"/>
      <c r="B8965"/>
      <c r="C8965"/>
    </row>
    <row r="8966" spans="1:3" x14ac:dyDescent="0.2">
      <c r="A8966" s="24"/>
      <c r="B8966"/>
      <c r="C8966"/>
    </row>
    <row r="8967" spans="1:3" x14ac:dyDescent="0.2">
      <c r="A8967" s="24"/>
      <c r="B8967"/>
      <c r="C8967"/>
    </row>
    <row r="8968" spans="1:3" x14ac:dyDescent="0.2">
      <c r="A8968" s="24"/>
      <c r="B8968"/>
      <c r="C8968"/>
    </row>
    <row r="8969" spans="1:3" x14ac:dyDescent="0.2">
      <c r="A8969" s="24"/>
      <c r="B8969"/>
      <c r="C8969"/>
    </row>
    <row r="8970" spans="1:3" x14ac:dyDescent="0.2">
      <c r="A8970" s="24"/>
      <c r="B8970"/>
      <c r="C8970"/>
    </row>
    <row r="8971" spans="1:3" x14ac:dyDescent="0.2">
      <c r="A8971" s="24"/>
      <c r="B8971"/>
      <c r="C8971"/>
    </row>
    <row r="8972" spans="1:3" x14ac:dyDescent="0.2">
      <c r="A8972" s="24"/>
      <c r="B8972"/>
      <c r="C8972"/>
    </row>
    <row r="8973" spans="1:3" x14ac:dyDescent="0.2">
      <c r="A8973" s="24"/>
      <c r="B8973"/>
      <c r="C8973"/>
    </row>
    <row r="8974" spans="1:3" x14ac:dyDescent="0.2">
      <c r="A8974" s="24"/>
      <c r="B8974"/>
      <c r="C8974"/>
    </row>
    <row r="8975" spans="1:3" x14ac:dyDescent="0.2">
      <c r="A8975" s="24"/>
      <c r="B8975"/>
      <c r="C8975"/>
    </row>
    <row r="8976" spans="1:3" x14ac:dyDescent="0.2">
      <c r="A8976" s="24"/>
      <c r="B8976"/>
      <c r="C8976"/>
    </row>
    <row r="8977" spans="1:3" x14ac:dyDescent="0.2">
      <c r="A8977" s="24"/>
      <c r="B8977"/>
      <c r="C8977"/>
    </row>
    <row r="8978" spans="1:3" x14ac:dyDescent="0.2">
      <c r="A8978" s="24"/>
      <c r="B8978"/>
      <c r="C8978"/>
    </row>
    <row r="8979" spans="1:3" x14ac:dyDescent="0.2">
      <c r="A8979" s="24"/>
      <c r="B8979"/>
      <c r="C8979"/>
    </row>
    <row r="8980" spans="1:3" x14ac:dyDescent="0.2">
      <c r="A8980" s="24"/>
      <c r="B8980"/>
      <c r="C8980"/>
    </row>
    <row r="8981" spans="1:3" x14ac:dyDescent="0.2">
      <c r="A8981" s="24"/>
      <c r="B8981"/>
      <c r="C8981"/>
    </row>
    <row r="8982" spans="1:3" x14ac:dyDescent="0.2">
      <c r="A8982" s="24"/>
      <c r="B8982"/>
      <c r="C8982"/>
    </row>
    <row r="8983" spans="1:3" x14ac:dyDescent="0.2">
      <c r="A8983" s="24"/>
      <c r="B8983"/>
      <c r="C8983"/>
    </row>
    <row r="8984" spans="1:3" x14ac:dyDescent="0.2">
      <c r="A8984" s="24"/>
      <c r="B8984"/>
      <c r="C8984"/>
    </row>
    <row r="8985" spans="1:3" x14ac:dyDescent="0.2">
      <c r="A8985" s="24"/>
      <c r="B8985"/>
      <c r="C8985"/>
    </row>
    <row r="8986" spans="1:3" x14ac:dyDescent="0.2">
      <c r="A8986" s="24"/>
      <c r="B8986"/>
      <c r="C8986"/>
    </row>
    <row r="8987" spans="1:3" x14ac:dyDescent="0.2">
      <c r="A8987" s="24"/>
      <c r="B8987"/>
      <c r="C8987"/>
    </row>
    <row r="8988" spans="1:3" x14ac:dyDescent="0.2">
      <c r="A8988" s="24"/>
      <c r="B8988"/>
      <c r="C8988"/>
    </row>
    <row r="8989" spans="1:3" x14ac:dyDescent="0.2">
      <c r="A8989" s="24"/>
      <c r="B8989"/>
      <c r="C8989"/>
    </row>
    <row r="8990" spans="1:3" x14ac:dyDescent="0.2">
      <c r="A8990" s="24"/>
      <c r="B8990"/>
      <c r="C8990"/>
    </row>
    <row r="8991" spans="1:3" x14ac:dyDescent="0.2">
      <c r="A8991" s="24"/>
      <c r="B8991"/>
      <c r="C8991"/>
    </row>
    <row r="8992" spans="1:3" x14ac:dyDescent="0.2">
      <c r="A8992" s="24"/>
      <c r="B8992"/>
      <c r="C8992"/>
    </row>
    <row r="8993" spans="1:3" x14ac:dyDescent="0.2">
      <c r="A8993" s="24"/>
      <c r="B8993"/>
      <c r="C8993"/>
    </row>
    <row r="8994" spans="1:3" x14ac:dyDescent="0.2">
      <c r="A8994" s="24"/>
      <c r="B8994"/>
      <c r="C8994"/>
    </row>
    <row r="8995" spans="1:3" x14ac:dyDescent="0.2">
      <c r="A8995" s="24"/>
      <c r="B8995"/>
      <c r="C8995"/>
    </row>
    <row r="8996" spans="1:3" x14ac:dyDescent="0.2">
      <c r="A8996" s="24"/>
      <c r="B8996"/>
      <c r="C8996"/>
    </row>
    <row r="8997" spans="1:3" x14ac:dyDescent="0.2">
      <c r="A8997" s="24"/>
      <c r="B8997"/>
      <c r="C8997"/>
    </row>
    <row r="8998" spans="1:3" x14ac:dyDescent="0.2">
      <c r="A8998" s="24"/>
      <c r="B8998"/>
      <c r="C8998"/>
    </row>
    <row r="8999" spans="1:3" x14ac:dyDescent="0.2">
      <c r="A8999" s="24"/>
      <c r="B8999"/>
      <c r="C8999"/>
    </row>
    <row r="9000" spans="1:3" x14ac:dyDescent="0.2">
      <c r="A9000" s="24"/>
      <c r="B9000"/>
      <c r="C9000"/>
    </row>
    <row r="9001" spans="1:3" x14ac:dyDescent="0.2">
      <c r="A9001" s="24"/>
      <c r="B9001"/>
      <c r="C9001"/>
    </row>
    <row r="9002" spans="1:3" x14ac:dyDescent="0.2">
      <c r="A9002" s="24"/>
      <c r="B9002"/>
      <c r="C9002"/>
    </row>
    <row r="9003" spans="1:3" x14ac:dyDescent="0.2">
      <c r="A9003" s="24"/>
      <c r="B9003"/>
      <c r="C9003"/>
    </row>
    <row r="9004" spans="1:3" x14ac:dyDescent="0.2">
      <c r="A9004" s="24"/>
      <c r="B9004"/>
      <c r="C9004"/>
    </row>
    <row r="9005" spans="1:3" x14ac:dyDescent="0.2">
      <c r="A9005" s="24"/>
      <c r="B9005"/>
      <c r="C9005"/>
    </row>
    <row r="9006" spans="1:3" x14ac:dyDescent="0.2">
      <c r="A9006" s="24"/>
      <c r="B9006"/>
      <c r="C9006"/>
    </row>
    <row r="9007" spans="1:3" x14ac:dyDescent="0.2">
      <c r="A9007" s="24"/>
      <c r="B9007"/>
      <c r="C9007"/>
    </row>
    <row r="9008" spans="1:3" x14ac:dyDescent="0.2">
      <c r="A9008" s="24"/>
      <c r="B9008"/>
      <c r="C9008"/>
    </row>
    <row r="9009" spans="1:3" x14ac:dyDescent="0.2">
      <c r="A9009" s="24"/>
      <c r="B9009"/>
      <c r="C9009"/>
    </row>
    <row r="9010" spans="1:3" x14ac:dyDescent="0.2">
      <c r="A9010" s="24"/>
      <c r="B9010"/>
      <c r="C9010"/>
    </row>
    <row r="9011" spans="1:3" x14ac:dyDescent="0.2">
      <c r="A9011" s="24"/>
      <c r="B9011"/>
      <c r="C9011"/>
    </row>
    <row r="9012" spans="1:3" x14ac:dyDescent="0.2">
      <c r="A9012" s="24"/>
      <c r="B9012"/>
      <c r="C9012"/>
    </row>
    <row r="9013" spans="1:3" x14ac:dyDescent="0.2">
      <c r="A9013" s="24"/>
      <c r="B9013"/>
      <c r="C9013"/>
    </row>
    <row r="9014" spans="1:3" x14ac:dyDescent="0.2">
      <c r="A9014" s="24"/>
      <c r="B9014"/>
      <c r="C9014"/>
    </row>
    <row r="9015" spans="1:3" x14ac:dyDescent="0.2">
      <c r="A9015" s="24"/>
      <c r="B9015"/>
      <c r="C9015"/>
    </row>
    <row r="9016" spans="1:3" x14ac:dyDescent="0.2">
      <c r="A9016" s="24"/>
      <c r="B9016"/>
      <c r="C9016"/>
    </row>
    <row r="9017" spans="1:3" x14ac:dyDescent="0.2">
      <c r="A9017" s="24"/>
      <c r="B9017"/>
      <c r="C9017"/>
    </row>
    <row r="9018" spans="1:3" x14ac:dyDescent="0.2">
      <c r="A9018" s="24"/>
      <c r="B9018"/>
      <c r="C9018"/>
    </row>
    <row r="9019" spans="1:3" x14ac:dyDescent="0.2">
      <c r="A9019" s="24"/>
      <c r="B9019"/>
      <c r="C9019"/>
    </row>
    <row r="9020" spans="1:3" x14ac:dyDescent="0.2">
      <c r="A9020" s="24"/>
      <c r="B9020"/>
      <c r="C9020"/>
    </row>
    <row r="9021" spans="1:3" x14ac:dyDescent="0.2">
      <c r="A9021" s="24"/>
      <c r="B9021"/>
      <c r="C9021"/>
    </row>
    <row r="9022" spans="1:3" x14ac:dyDescent="0.2">
      <c r="A9022" s="24"/>
      <c r="B9022"/>
      <c r="C9022"/>
    </row>
    <row r="9023" spans="1:3" x14ac:dyDescent="0.2">
      <c r="A9023" s="24"/>
      <c r="B9023"/>
      <c r="C9023"/>
    </row>
    <row r="9024" spans="1:3" x14ac:dyDescent="0.2">
      <c r="A9024" s="24"/>
      <c r="B9024"/>
      <c r="C9024"/>
    </row>
    <row r="9025" spans="1:3" x14ac:dyDescent="0.2">
      <c r="A9025" s="24"/>
      <c r="B9025"/>
      <c r="C9025"/>
    </row>
    <row r="9026" spans="1:3" x14ac:dyDescent="0.2">
      <c r="A9026" s="24"/>
      <c r="B9026"/>
      <c r="C9026"/>
    </row>
    <row r="9027" spans="1:3" x14ac:dyDescent="0.2">
      <c r="A9027" s="24"/>
      <c r="B9027"/>
      <c r="C9027"/>
    </row>
    <row r="9028" spans="1:3" x14ac:dyDescent="0.2">
      <c r="A9028" s="24"/>
      <c r="B9028"/>
      <c r="C9028"/>
    </row>
    <row r="9029" spans="1:3" x14ac:dyDescent="0.2">
      <c r="A9029" s="24"/>
      <c r="B9029"/>
      <c r="C9029"/>
    </row>
    <row r="9030" spans="1:3" x14ac:dyDescent="0.2">
      <c r="A9030" s="24"/>
      <c r="B9030"/>
      <c r="C9030"/>
    </row>
    <row r="9031" spans="1:3" x14ac:dyDescent="0.2">
      <c r="A9031" s="24"/>
      <c r="B9031"/>
      <c r="C9031"/>
    </row>
    <row r="9032" spans="1:3" x14ac:dyDescent="0.2">
      <c r="A9032" s="24"/>
      <c r="B9032"/>
      <c r="C9032"/>
    </row>
    <row r="9033" spans="1:3" x14ac:dyDescent="0.2">
      <c r="A9033" s="24"/>
      <c r="B9033"/>
      <c r="C9033"/>
    </row>
    <row r="9034" spans="1:3" x14ac:dyDescent="0.2">
      <c r="A9034" s="24"/>
      <c r="B9034"/>
      <c r="C9034"/>
    </row>
    <row r="9035" spans="1:3" x14ac:dyDescent="0.2">
      <c r="A9035" s="24"/>
      <c r="B9035"/>
      <c r="C9035"/>
    </row>
    <row r="9036" spans="1:3" x14ac:dyDescent="0.2">
      <c r="A9036" s="24"/>
      <c r="B9036"/>
      <c r="C9036"/>
    </row>
    <row r="9037" spans="1:3" x14ac:dyDescent="0.2">
      <c r="A9037" s="24"/>
      <c r="B9037"/>
      <c r="C9037"/>
    </row>
    <row r="9038" spans="1:3" x14ac:dyDescent="0.2">
      <c r="A9038" s="24"/>
      <c r="B9038"/>
      <c r="C9038"/>
    </row>
    <row r="9039" spans="1:3" x14ac:dyDescent="0.2">
      <c r="A9039" s="24"/>
      <c r="B9039"/>
      <c r="C9039"/>
    </row>
    <row r="9040" spans="1:3" x14ac:dyDescent="0.2">
      <c r="A9040" s="24"/>
      <c r="B9040"/>
      <c r="C9040"/>
    </row>
    <row r="9041" spans="1:3" x14ac:dyDescent="0.2">
      <c r="A9041" s="24"/>
      <c r="B9041"/>
      <c r="C9041"/>
    </row>
    <row r="9042" spans="1:3" x14ac:dyDescent="0.2">
      <c r="A9042" s="24"/>
      <c r="B9042"/>
      <c r="C9042"/>
    </row>
    <row r="9043" spans="1:3" x14ac:dyDescent="0.2">
      <c r="A9043" s="24"/>
      <c r="B9043"/>
      <c r="C9043"/>
    </row>
    <row r="9044" spans="1:3" x14ac:dyDescent="0.2">
      <c r="A9044" s="24"/>
      <c r="B9044"/>
      <c r="C9044"/>
    </row>
    <row r="9045" spans="1:3" x14ac:dyDescent="0.2">
      <c r="A9045" s="24"/>
      <c r="B9045"/>
      <c r="C9045"/>
    </row>
    <row r="9046" spans="1:3" x14ac:dyDescent="0.2">
      <c r="A9046" s="24"/>
      <c r="B9046"/>
      <c r="C9046"/>
    </row>
    <row r="9047" spans="1:3" x14ac:dyDescent="0.2">
      <c r="A9047" s="24"/>
      <c r="B9047"/>
      <c r="C9047"/>
    </row>
    <row r="9048" spans="1:3" x14ac:dyDescent="0.2">
      <c r="A9048" s="24"/>
      <c r="B9048"/>
      <c r="C9048"/>
    </row>
    <row r="9049" spans="1:3" x14ac:dyDescent="0.2">
      <c r="A9049" s="24"/>
      <c r="B9049"/>
      <c r="C9049"/>
    </row>
    <row r="9050" spans="1:3" x14ac:dyDescent="0.2">
      <c r="A9050" s="24"/>
      <c r="B9050"/>
      <c r="C9050"/>
    </row>
    <row r="9051" spans="1:3" x14ac:dyDescent="0.2">
      <c r="A9051" s="24"/>
      <c r="B9051"/>
      <c r="C9051"/>
    </row>
    <row r="9052" spans="1:3" x14ac:dyDescent="0.2">
      <c r="A9052" s="24"/>
      <c r="B9052"/>
      <c r="C9052"/>
    </row>
    <row r="9053" spans="1:3" x14ac:dyDescent="0.2">
      <c r="A9053" s="24"/>
      <c r="B9053"/>
      <c r="C9053"/>
    </row>
    <row r="9054" spans="1:3" x14ac:dyDescent="0.2">
      <c r="A9054" s="24"/>
      <c r="B9054"/>
      <c r="C9054"/>
    </row>
    <row r="9055" spans="1:3" x14ac:dyDescent="0.2">
      <c r="A9055" s="24"/>
      <c r="B9055"/>
      <c r="C9055"/>
    </row>
    <row r="9056" spans="1:3" x14ac:dyDescent="0.2">
      <c r="A9056" s="24"/>
      <c r="B9056"/>
      <c r="C9056"/>
    </row>
    <row r="9057" spans="1:3" x14ac:dyDescent="0.2">
      <c r="A9057" s="24"/>
      <c r="B9057"/>
      <c r="C9057"/>
    </row>
    <row r="9058" spans="1:3" x14ac:dyDescent="0.2">
      <c r="A9058" s="24"/>
      <c r="B9058"/>
      <c r="C9058"/>
    </row>
    <row r="9059" spans="1:3" x14ac:dyDescent="0.2">
      <c r="A9059" s="24"/>
      <c r="B9059"/>
      <c r="C9059"/>
    </row>
    <row r="9060" spans="1:3" x14ac:dyDescent="0.2">
      <c r="A9060" s="24"/>
      <c r="B9060"/>
      <c r="C9060"/>
    </row>
    <row r="9061" spans="1:3" x14ac:dyDescent="0.2">
      <c r="A9061" s="24"/>
      <c r="B9061"/>
      <c r="C9061"/>
    </row>
    <row r="9062" spans="1:3" x14ac:dyDescent="0.2">
      <c r="A9062" s="24"/>
      <c r="B9062"/>
      <c r="C9062"/>
    </row>
    <row r="9063" spans="1:3" x14ac:dyDescent="0.2">
      <c r="A9063" s="24"/>
      <c r="B9063"/>
      <c r="C9063"/>
    </row>
    <row r="9064" spans="1:3" x14ac:dyDescent="0.2">
      <c r="A9064" s="24"/>
      <c r="B9064"/>
      <c r="C9064"/>
    </row>
    <row r="9065" spans="1:3" x14ac:dyDescent="0.2">
      <c r="A9065" s="24"/>
      <c r="B9065"/>
      <c r="C9065"/>
    </row>
    <row r="9066" spans="1:3" x14ac:dyDescent="0.2">
      <c r="A9066" s="24"/>
      <c r="B9066"/>
      <c r="C9066"/>
    </row>
    <row r="9067" spans="1:3" x14ac:dyDescent="0.2">
      <c r="A9067" s="24"/>
      <c r="B9067"/>
      <c r="C9067"/>
    </row>
    <row r="9068" spans="1:3" x14ac:dyDescent="0.2">
      <c r="A9068" s="24"/>
      <c r="B9068"/>
      <c r="C9068"/>
    </row>
    <row r="9069" spans="1:3" x14ac:dyDescent="0.2">
      <c r="A9069" s="24"/>
      <c r="B9069"/>
      <c r="C9069"/>
    </row>
    <row r="9070" spans="1:3" x14ac:dyDescent="0.2">
      <c r="A9070" s="24"/>
      <c r="B9070"/>
      <c r="C9070"/>
    </row>
    <row r="9071" spans="1:3" x14ac:dyDescent="0.2">
      <c r="A9071" s="24"/>
      <c r="B9071"/>
      <c r="C9071"/>
    </row>
    <row r="9072" spans="1:3" x14ac:dyDescent="0.2">
      <c r="A9072" s="24"/>
      <c r="B9072"/>
      <c r="C9072"/>
    </row>
    <row r="9073" spans="1:3" x14ac:dyDescent="0.2">
      <c r="A9073" s="24"/>
      <c r="B9073"/>
      <c r="C9073"/>
    </row>
    <row r="9074" spans="1:3" x14ac:dyDescent="0.2">
      <c r="A9074" s="24"/>
      <c r="B9074"/>
      <c r="C9074"/>
    </row>
    <row r="9075" spans="1:3" x14ac:dyDescent="0.2">
      <c r="A9075" s="24"/>
      <c r="B9075"/>
      <c r="C9075"/>
    </row>
    <row r="9076" spans="1:3" x14ac:dyDescent="0.2">
      <c r="A9076" s="24"/>
      <c r="B9076"/>
      <c r="C9076"/>
    </row>
    <row r="9077" spans="1:3" x14ac:dyDescent="0.2">
      <c r="A9077" s="24"/>
      <c r="B9077"/>
      <c r="C9077"/>
    </row>
    <row r="9078" spans="1:3" x14ac:dyDescent="0.2">
      <c r="A9078" s="24"/>
      <c r="B9078"/>
      <c r="C9078"/>
    </row>
    <row r="9079" spans="1:3" x14ac:dyDescent="0.2">
      <c r="A9079" s="24"/>
      <c r="B9079"/>
      <c r="C9079"/>
    </row>
    <row r="9080" spans="1:3" x14ac:dyDescent="0.2">
      <c r="A9080" s="24"/>
      <c r="B9080"/>
      <c r="C9080"/>
    </row>
    <row r="9081" spans="1:3" x14ac:dyDescent="0.2">
      <c r="A9081" s="24"/>
      <c r="B9081"/>
      <c r="C9081"/>
    </row>
    <row r="9082" spans="1:3" x14ac:dyDescent="0.2">
      <c r="A9082" s="24"/>
      <c r="B9082"/>
      <c r="C9082"/>
    </row>
    <row r="9083" spans="1:3" x14ac:dyDescent="0.2">
      <c r="A9083" s="24"/>
      <c r="B9083"/>
      <c r="C9083"/>
    </row>
    <row r="9084" spans="1:3" x14ac:dyDescent="0.2">
      <c r="A9084" s="24"/>
      <c r="B9084"/>
      <c r="C9084"/>
    </row>
    <row r="9085" spans="1:3" x14ac:dyDescent="0.2">
      <c r="A9085" s="24"/>
      <c r="B9085"/>
      <c r="C9085"/>
    </row>
    <row r="9086" spans="1:3" x14ac:dyDescent="0.2">
      <c r="A9086" s="24"/>
      <c r="B9086"/>
      <c r="C9086"/>
    </row>
    <row r="9087" spans="1:3" x14ac:dyDescent="0.2">
      <c r="A9087" s="24"/>
      <c r="B9087"/>
      <c r="C9087"/>
    </row>
    <row r="9088" spans="1:3" x14ac:dyDescent="0.2">
      <c r="A9088" s="24"/>
      <c r="B9088"/>
      <c r="C9088"/>
    </row>
    <row r="9089" spans="1:3" x14ac:dyDescent="0.2">
      <c r="A9089" s="24"/>
      <c r="B9089"/>
      <c r="C9089"/>
    </row>
    <row r="9090" spans="1:3" x14ac:dyDescent="0.2">
      <c r="A9090" s="24"/>
      <c r="B9090"/>
      <c r="C9090"/>
    </row>
    <row r="9091" spans="1:3" x14ac:dyDescent="0.2">
      <c r="A9091" s="24"/>
      <c r="B9091"/>
      <c r="C9091"/>
    </row>
    <row r="9092" spans="1:3" x14ac:dyDescent="0.2">
      <c r="A9092" s="24"/>
      <c r="B9092"/>
      <c r="C9092"/>
    </row>
    <row r="9093" spans="1:3" x14ac:dyDescent="0.2">
      <c r="A9093" s="24"/>
      <c r="B9093"/>
      <c r="C9093"/>
    </row>
    <row r="9094" spans="1:3" x14ac:dyDescent="0.2">
      <c r="A9094" s="24"/>
      <c r="B9094"/>
      <c r="C9094"/>
    </row>
    <row r="9095" spans="1:3" x14ac:dyDescent="0.2">
      <c r="A9095" s="24"/>
      <c r="B9095"/>
      <c r="C9095"/>
    </row>
    <row r="9096" spans="1:3" x14ac:dyDescent="0.2">
      <c r="A9096" s="24"/>
      <c r="B9096"/>
      <c r="C9096"/>
    </row>
    <row r="9097" spans="1:3" x14ac:dyDescent="0.2">
      <c r="A9097" s="24"/>
      <c r="B9097"/>
      <c r="C9097"/>
    </row>
    <row r="9098" spans="1:3" x14ac:dyDescent="0.2">
      <c r="A9098" s="24"/>
      <c r="B9098"/>
      <c r="C9098"/>
    </row>
    <row r="9099" spans="1:3" x14ac:dyDescent="0.2">
      <c r="A9099" s="24"/>
      <c r="B9099"/>
      <c r="C9099"/>
    </row>
    <row r="9100" spans="1:3" x14ac:dyDescent="0.2">
      <c r="A9100" s="24"/>
      <c r="B9100"/>
      <c r="C9100"/>
    </row>
    <row r="9101" spans="1:3" x14ac:dyDescent="0.2">
      <c r="A9101" s="24"/>
      <c r="B9101"/>
      <c r="C9101"/>
    </row>
    <row r="9102" spans="1:3" x14ac:dyDescent="0.2">
      <c r="A9102" s="24"/>
      <c r="B9102"/>
      <c r="C9102"/>
    </row>
    <row r="9103" spans="1:3" x14ac:dyDescent="0.2">
      <c r="A9103" s="24"/>
      <c r="B9103"/>
      <c r="C9103"/>
    </row>
    <row r="9104" spans="1:3" x14ac:dyDescent="0.2">
      <c r="A9104" s="24"/>
      <c r="B9104"/>
      <c r="C9104"/>
    </row>
    <row r="9105" spans="1:3" x14ac:dyDescent="0.2">
      <c r="A9105" s="24"/>
      <c r="B9105"/>
      <c r="C9105"/>
    </row>
    <row r="9106" spans="1:3" x14ac:dyDescent="0.2">
      <c r="A9106" s="24"/>
      <c r="B9106"/>
      <c r="C9106"/>
    </row>
    <row r="9107" spans="1:3" x14ac:dyDescent="0.2">
      <c r="A9107" s="24"/>
      <c r="B9107"/>
      <c r="C9107"/>
    </row>
    <row r="9108" spans="1:3" x14ac:dyDescent="0.2">
      <c r="A9108" s="24"/>
      <c r="B9108"/>
      <c r="C9108"/>
    </row>
    <row r="9109" spans="1:3" x14ac:dyDescent="0.2">
      <c r="A9109" s="24"/>
      <c r="B9109"/>
      <c r="C9109"/>
    </row>
    <row r="9110" spans="1:3" x14ac:dyDescent="0.2">
      <c r="A9110" s="24"/>
      <c r="B9110"/>
      <c r="C9110"/>
    </row>
    <row r="9111" spans="1:3" x14ac:dyDescent="0.2">
      <c r="A9111" s="24"/>
      <c r="B9111"/>
      <c r="C9111"/>
    </row>
    <row r="9112" spans="1:3" x14ac:dyDescent="0.2">
      <c r="A9112" s="24"/>
      <c r="B9112"/>
      <c r="C9112"/>
    </row>
    <row r="9113" spans="1:3" x14ac:dyDescent="0.2">
      <c r="A9113" s="24"/>
      <c r="B9113"/>
      <c r="C9113"/>
    </row>
    <row r="9114" spans="1:3" x14ac:dyDescent="0.2">
      <c r="A9114" s="24"/>
      <c r="B9114"/>
      <c r="C9114"/>
    </row>
    <row r="9115" spans="1:3" x14ac:dyDescent="0.2">
      <c r="A9115" s="24"/>
      <c r="B9115"/>
      <c r="C9115"/>
    </row>
    <row r="9116" spans="1:3" x14ac:dyDescent="0.2">
      <c r="A9116" s="24"/>
      <c r="B9116"/>
      <c r="C9116"/>
    </row>
    <row r="9117" spans="1:3" x14ac:dyDescent="0.2">
      <c r="A9117" s="24"/>
      <c r="B9117"/>
      <c r="C9117"/>
    </row>
    <row r="9118" spans="1:3" x14ac:dyDescent="0.2">
      <c r="A9118" s="24"/>
      <c r="B9118"/>
      <c r="C9118"/>
    </row>
    <row r="9119" spans="1:3" x14ac:dyDescent="0.2">
      <c r="A9119" s="24"/>
      <c r="B9119"/>
      <c r="C9119"/>
    </row>
    <row r="9120" spans="1:3" x14ac:dyDescent="0.2">
      <c r="A9120" s="24"/>
      <c r="B9120"/>
      <c r="C9120"/>
    </row>
    <row r="9121" spans="1:3" x14ac:dyDescent="0.2">
      <c r="A9121" s="24"/>
      <c r="B9121"/>
      <c r="C9121"/>
    </row>
    <row r="9122" spans="1:3" x14ac:dyDescent="0.2">
      <c r="A9122" s="24"/>
      <c r="B9122"/>
      <c r="C9122"/>
    </row>
    <row r="9123" spans="1:3" x14ac:dyDescent="0.2">
      <c r="A9123" s="24"/>
      <c r="B9123"/>
      <c r="C9123"/>
    </row>
    <row r="9124" spans="1:3" x14ac:dyDescent="0.2">
      <c r="A9124" s="24"/>
      <c r="B9124"/>
      <c r="C9124"/>
    </row>
    <row r="9125" spans="1:3" x14ac:dyDescent="0.2">
      <c r="A9125" s="24"/>
      <c r="B9125"/>
      <c r="C9125"/>
    </row>
    <row r="9126" spans="1:3" x14ac:dyDescent="0.2">
      <c r="A9126" s="24"/>
      <c r="B9126"/>
      <c r="C9126"/>
    </row>
    <row r="9127" spans="1:3" x14ac:dyDescent="0.2">
      <c r="A9127" s="24"/>
      <c r="B9127"/>
      <c r="C9127"/>
    </row>
    <row r="9128" spans="1:3" x14ac:dyDescent="0.2">
      <c r="A9128" s="24"/>
      <c r="B9128"/>
      <c r="C9128"/>
    </row>
    <row r="9129" spans="1:3" x14ac:dyDescent="0.2">
      <c r="A9129" s="24"/>
      <c r="B9129"/>
      <c r="C9129"/>
    </row>
    <row r="9130" spans="1:3" x14ac:dyDescent="0.2">
      <c r="A9130" s="24"/>
      <c r="B9130"/>
      <c r="C9130"/>
    </row>
    <row r="9131" spans="1:3" x14ac:dyDescent="0.2">
      <c r="A9131" s="24"/>
      <c r="B9131"/>
      <c r="C9131"/>
    </row>
    <row r="9132" spans="1:3" x14ac:dyDescent="0.2">
      <c r="A9132" s="24"/>
      <c r="B9132"/>
      <c r="C9132"/>
    </row>
    <row r="9133" spans="1:3" x14ac:dyDescent="0.2">
      <c r="A9133" s="24"/>
      <c r="B9133"/>
      <c r="C9133"/>
    </row>
    <row r="9134" spans="1:3" x14ac:dyDescent="0.2">
      <c r="A9134" s="24"/>
      <c r="B9134"/>
      <c r="C9134"/>
    </row>
    <row r="9135" spans="1:3" x14ac:dyDescent="0.2">
      <c r="A9135" s="24"/>
      <c r="B9135"/>
      <c r="C9135"/>
    </row>
    <row r="9136" spans="1:3" x14ac:dyDescent="0.2">
      <c r="A9136" s="24"/>
      <c r="B9136"/>
      <c r="C9136"/>
    </row>
    <row r="9137" spans="1:3" x14ac:dyDescent="0.2">
      <c r="A9137" s="24"/>
      <c r="B9137"/>
      <c r="C9137"/>
    </row>
    <row r="9138" spans="1:3" x14ac:dyDescent="0.2">
      <c r="A9138" s="24"/>
      <c r="B9138"/>
      <c r="C9138"/>
    </row>
    <row r="9139" spans="1:3" x14ac:dyDescent="0.2">
      <c r="A9139" s="24"/>
      <c r="B9139"/>
      <c r="C9139"/>
    </row>
    <row r="9140" spans="1:3" x14ac:dyDescent="0.2">
      <c r="A9140" s="24"/>
      <c r="B9140"/>
      <c r="C9140"/>
    </row>
    <row r="9141" spans="1:3" x14ac:dyDescent="0.2">
      <c r="A9141" s="24"/>
      <c r="B9141"/>
      <c r="C9141"/>
    </row>
    <row r="9142" spans="1:3" x14ac:dyDescent="0.2">
      <c r="A9142" s="24"/>
      <c r="B9142"/>
      <c r="C9142"/>
    </row>
    <row r="9143" spans="1:3" x14ac:dyDescent="0.2">
      <c r="A9143" s="24"/>
      <c r="B9143"/>
      <c r="C9143"/>
    </row>
    <row r="9144" spans="1:3" x14ac:dyDescent="0.2">
      <c r="A9144" s="24"/>
      <c r="B9144"/>
      <c r="C9144"/>
    </row>
    <row r="9145" spans="1:3" x14ac:dyDescent="0.2">
      <c r="A9145" s="24"/>
      <c r="B9145"/>
      <c r="C9145"/>
    </row>
    <row r="9146" spans="1:3" x14ac:dyDescent="0.2">
      <c r="A9146" s="24"/>
      <c r="B9146"/>
      <c r="C9146"/>
    </row>
    <row r="9147" spans="1:3" x14ac:dyDescent="0.2">
      <c r="A9147" s="24"/>
      <c r="B9147"/>
      <c r="C9147"/>
    </row>
    <row r="9148" spans="1:3" x14ac:dyDescent="0.2">
      <c r="A9148" s="24"/>
      <c r="B9148"/>
      <c r="C9148"/>
    </row>
    <row r="9149" spans="1:3" x14ac:dyDescent="0.2">
      <c r="A9149" s="24"/>
      <c r="B9149"/>
      <c r="C9149"/>
    </row>
    <row r="9150" spans="1:3" x14ac:dyDescent="0.2">
      <c r="A9150" s="24"/>
      <c r="B9150"/>
      <c r="C9150"/>
    </row>
    <row r="9151" spans="1:3" x14ac:dyDescent="0.2">
      <c r="A9151" s="24"/>
      <c r="B9151"/>
      <c r="C9151"/>
    </row>
    <row r="9152" spans="1:3" x14ac:dyDescent="0.2">
      <c r="A9152" s="24"/>
      <c r="B9152"/>
      <c r="C9152"/>
    </row>
    <row r="9153" spans="1:3" x14ac:dyDescent="0.2">
      <c r="A9153" s="24"/>
      <c r="B9153"/>
      <c r="C9153"/>
    </row>
    <row r="9154" spans="1:3" x14ac:dyDescent="0.2">
      <c r="A9154" s="24"/>
      <c r="B9154"/>
      <c r="C9154"/>
    </row>
    <row r="9155" spans="1:3" x14ac:dyDescent="0.2">
      <c r="A9155" s="24"/>
      <c r="B9155"/>
      <c r="C9155"/>
    </row>
    <row r="9156" spans="1:3" x14ac:dyDescent="0.2">
      <c r="A9156" s="24"/>
      <c r="B9156"/>
      <c r="C9156"/>
    </row>
    <row r="9157" spans="1:3" x14ac:dyDescent="0.2">
      <c r="A9157" s="24"/>
      <c r="B9157"/>
      <c r="C9157"/>
    </row>
    <row r="9158" spans="1:3" x14ac:dyDescent="0.2">
      <c r="A9158" s="24"/>
      <c r="B9158"/>
      <c r="C9158"/>
    </row>
    <row r="9159" spans="1:3" x14ac:dyDescent="0.2">
      <c r="A9159" s="24"/>
      <c r="B9159"/>
      <c r="C9159"/>
    </row>
    <row r="9160" spans="1:3" x14ac:dyDescent="0.2">
      <c r="A9160" s="24"/>
      <c r="B9160"/>
      <c r="C9160"/>
    </row>
    <row r="9161" spans="1:3" x14ac:dyDescent="0.2">
      <c r="A9161" s="24"/>
      <c r="B9161"/>
      <c r="C9161"/>
    </row>
    <row r="9162" spans="1:3" x14ac:dyDescent="0.2">
      <c r="A9162" s="24"/>
      <c r="B9162"/>
      <c r="C9162"/>
    </row>
    <row r="9163" spans="1:3" x14ac:dyDescent="0.2">
      <c r="A9163" s="24"/>
      <c r="B9163"/>
      <c r="C9163"/>
    </row>
    <row r="9164" spans="1:3" x14ac:dyDescent="0.2">
      <c r="A9164" s="24"/>
      <c r="B9164"/>
      <c r="C9164"/>
    </row>
    <row r="9165" spans="1:3" x14ac:dyDescent="0.2">
      <c r="A9165" s="24"/>
      <c r="B9165"/>
      <c r="C9165"/>
    </row>
    <row r="9166" spans="1:3" x14ac:dyDescent="0.2">
      <c r="A9166" s="24"/>
      <c r="B9166"/>
      <c r="C9166"/>
    </row>
    <row r="9167" spans="1:3" x14ac:dyDescent="0.2">
      <c r="A9167" s="24"/>
      <c r="B9167"/>
      <c r="C9167"/>
    </row>
    <row r="9168" spans="1:3" x14ac:dyDescent="0.2">
      <c r="A9168" s="24"/>
      <c r="B9168"/>
      <c r="C9168"/>
    </row>
    <row r="9169" spans="1:3" x14ac:dyDescent="0.2">
      <c r="A9169" s="24"/>
      <c r="B9169"/>
      <c r="C9169"/>
    </row>
    <row r="9170" spans="1:3" x14ac:dyDescent="0.2">
      <c r="A9170" s="24"/>
      <c r="B9170"/>
      <c r="C9170"/>
    </row>
    <row r="9171" spans="1:3" x14ac:dyDescent="0.2">
      <c r="A9171" s="24"/>
      <c r="B9171"/>
      <c r="C9171"/>
    </row>
    <row r="9172" spans="1:3" x14ac:dyDescent="0.2">
      <c r="A9172" s="24"/>
      <c r="B9172"/>
      <c r="C9172"/>
    </row>
    <row r="9173" spans="1:3" x14ac:dyDescent="0.2">
      <c r="A9173" s="24"/>
      <c r="B9173"/>
      <c r="C9173"/>
    </row>
    <row r="9174" spans="1:3" x14ac:dyDescent="0.2">
      <c r="A9174" s="24"/>
      <c r="B9174"/>
      <c r="C9174"/>
    </row>
    <row r="9175" spans="1:3" x14ac:dyDescent="0.2">
      <c r="A9175" s="24"/>
      <c r="B9175"/>
      <c r="C9175"/>
    </row>
    <row r="9176" spans="1:3" x14ac:dyDescent="0.2">
      <c r="A9176" s="24"/>
      <c r="B9176"/>
      <c r="C9176"/>
    </row>
    <row r="9177" spans="1:3" x14ac:dyDescent="0.2">
      <c r="A9177" s="24"/>
      <c r="B9177"/>
      <c r="C9177"/>
    </row>
    <row r="9178" spans="1:3" x14ac:dyDescent="0.2">
      <c r="A9178" s="24"/>
      <c r="B9178"/>
      <c r="C9178"/>
    </row>
    <row r="9179" spans="1:3" x14ac:dyDescent="0.2">
      <c r="A9179" s="24"/>
      <c r="B9179"/>
      <c r="C9179"/>
    </row>
    <row r="9180" spans="1:3" x14ac:dyDescent="0.2">
      <c r="A9180" s="24"/>
      <c r="B9180"/>
      <c r="C9180"/>
    </row>
    <row r="9181" spans="1:3" x14ac:dyDescent="0.2">
      <c r="A9181" s="24"/>
      <c r="B9181"/>
      <c r="C9181"/>
    </row>
    <row r="9182" spans="1:3" x14ac:dyDescent="0.2">
      <c r="A9182" s="24"/>
      <c r="B9182"/>
      <c r="C9182"/>
    </row>
    <row r="9183" spans="1:3" x14ac:dyDescent="0.2">
      <c r="A9183" s="24"/>
      <c r="B9183"/>
      <c r="C9183"/>
    </row>
    <row r="9184" spans="1:3" x14ac:dyDescent="0.2">
      <c r="A9184" s="24"/>
      <c r="B9184"/>
      <c r="C9184"/>
    </row>
    <row r="9185" spans="1:3" x14ac:dyDescent="0.2">
      <c r="A9185" s="24"/>
      <c r="B9185"/>
      <c r="C9185"/>
    </row>
    <row r="9186" spans="1:3" x14ac:dyDescent="0.2">
      <c r="A9186" s="24"/>
      <c r="B9186"/>
      <c r="C9186"/>
    </row>
    <row r="9187" spans="1:3" x14ac:dyDescent="0.2">
      <c r="A9187" s="24"/>
      <c r="B9187"/>
      <c r="C9187"/>
    </row>
    <row r="9188" spans="1:3" x14ac:dyDescent="0.2">
      <c r="A9188" s="24"/>
      <c r="B9188"/>
      <c r="C9188"/>
    </row>
    <row r="9189" spans="1:3" x14ac:dyDescent="0.2">
      <c r="A9189" s="24"/>
      <c r="B9189"/>
      <c r="C9189"/>
    </row>
    <row r="9190" spans="1:3" x14ac:dyDescent="0.2">
      <c r="A9190" s="24"/>
      <c r="B9190"/>
      <c r="C9190"/>
    </row>
    <row r="9191" spans="1:3" x14ac:dyDescent="0.2">
      <c r="A9191" s="24"/>
      <c r="B9191"/>
      <c r="C9191"/>
    </row>
    <row r="9192" spans="1:3" x14ac:dyDescent="0.2">
      <c r="A9192" s="24"/>
      <c r="B9192"/>
      <c r="C9192"/>
    </row>
    <row r="9193" spans="1:3" x14ac:dyDescent="0.2">
      <c r="A9193" s="24"/>
      <c r="B9193"/>
      <c r="C9193"/>
    </row>
    <row r="9194" spans="1:3" x14ac:dyDescent="0.2">
      <c r="A9194" s="24"/>
      <c r="B9194"/>
      <c r="C9194"/>
    </row>
    <row r="9195" spans="1:3" x14ac:dyDescent="0.2">
      <c r="A9195" s="24"/>
      <c r="B9195"/>
      <c r="C9195"/>
    </row>
    <row r="9196" spans="1:3" x14ac:dyDescent="0.2">
      <c r="A9196" s="24"/>
      <c r="B9196"/>
      <c r="C9196"/>
    </row>
    <row r="9197" spans="1:3" x14ac:dyDescent="0.2">
      <c r="A9197" s="24"/>
      <c r="B9197"/>
      <c r="C9197"/>
    </row>
    <row r="9198" spans="1:3" x14ac:dyDescent="0.2">
      <c r="A9198" s="24"/>
      <c r="B9198"/>
      <c r="C9198"/>
    </row>
    <row r="9199" spans="1:3" x14ac:dyDescent="0.2">
      <c r="A9199" s="24"/>
      <c r="B9199"/>
      <c r="C9199"/>
    </row>
    <row r="9200" spans="1:3" x14ac:dyDescent="0.2">
      <c r="A9200" s="24"/>
      <c r="B9200"/>
      <c r="C9200"/>
    </row>
    <row r="9201" spans="1:3" x14ac:dyDescent="0.2">
      <c r="A9201" s="24"/>
      <c r="B9201"/>
      <c r="C9201"/>
    </row>
    <row r="9202" spans="1:3" x14ac:dyDescent="0.2">
      <c r="A9202" s="24"/>
      <c r="B9202"/>
      <c r="C9202"/>
    </row>
    <row r="9203" spans="1:3" x14ac:dyDescent="0.2">
      <c r="A9203" s="24"/>
      <c r="B9203"/>
      <c r="C9203"/>
    </row>
    <row r="9204" spans="1:3" x14ac:dyDescent="0.2">
      <c r="A9204" s="24"/>
      <c r="B9204"/>
      <c r="C9204"/>
    </row>
    <row r="9205" spans="1:3" x14ac:dyDescent="0.2">
      <c r="A9205" s="24"/>
      <c r="B9205"/>
      <c r="C9205"/>
    </row>
    <row r="9206" spans="1:3" x14ac:dyDescent="0.2">
      <c r="A9206" s="24"/>
      <c r="B9206"/>
      <c r="C9206"/>
    </row>
    <row r="9207" spans="1:3" x14ac:dyDescent="0.2">
      <c r="A9207" s="24"/>
      <c r="B9207"/>
      <c r="C9207"/>
    </row>
    <row r="9208" spans="1:3" x14ac:dyDescent="0.2">
      <c r="A9208" s="24"/>
      <c r="B9208"/>
      <c r="C9208"/>
    </row>
    <row r="9209" spans="1:3" x14ac:dyDescent="0.2">
      <c r="A9209" s="24"/>
      <c r="B9209"/>
      <c r="C9209"/>
    </row>
    <row r="9210" spans="1:3" x14ac:dyDescent="0.2">
      <c r="A9210" s="24"/>
      <c r="B9210"/>
      <c r="C9210"/>
    </row>
    <row r="9211" spans="1:3" x14ac:dyDescent="0.2">
      <c r="A9211" s="24"/>
      <c r="B9211"/>
      <c r="C9211"/>
    </row>
    <row r="9212" spans="1:3" x14ac:dyDescent="0.2">
      <c r="A9212" s="24"/>
      <c r="B9212"/>
      <c r="C9212"/>
    </row>
    <row r="9213" spans="1:3" x14ac:dyDescent="0.2">
      <c r="A9213" s="24"/>
      <c r="B9213"/>
      <c r="C9213"/>
    </row>
    <row r="9214" spans="1:3" x14ac:dyDescent="0.2">
      <c r="A9214" s="24"/>
      <c r="B9214"/>
      <c r="C9214"/>
    </row>
    <row r="9215" spans="1:3" x14ac:dyDescent="0.2">
      <c r="A9215" s="24"/>
      <c r="B9215"/>
      <c r="C9215"/>
    </row>
    <row r="9216" spans="1:3" x14ac:dyDescent="0.2">
      <c r="A9216" s="24"/>
      <c r="B9216"/>
      <c r="C9216"/>
    </row>
    <row r="9217" spans="1:3" x14ac:dyDescent="0.2">
      <c r="A9217" s="24"/>
      <c r="B9217"/>
      <c r="C9217"/>
    </row>
    <row r="9218" spans="1:3" x14ac:dyDescent="0.2">
      <c r="A9218" s="24"/>
      <c r="B9218"/>
      <c r="C9218"/>
    </row>
    <row r="9219" spans="1:3" x14ac:dyDescent="0.2">
      <c r="A9219" s="24"/>
      <c r="B9219"/>
      <c r="C9219"/>
    </row>
    <row r="9220" spans="1:3" x14ac:dyDescent="0.2">
      <c r="A9220" s="24"/>
      <c r="B9220"/>
      <c r="C9220"/>
    </row>
    <row r="9221" spans="1:3" x14ac:dyDescent="0.2">
      <c r="A9221" s="24"/>
      <c r="B9221"/>
      <c r="C9221"/>
    </row>
    <row r="9222" spans="1:3" x14ac:dyDescent="0.2">
      <c r="A9222" s="24"/>
      <c r="B9222"/>
      <c r="C9222"/>
    </row>
    <row r="9223" spans="1:3" x14ac:dyDescent="0.2">
      <c r="A9223" s="24"/>
      <c r="B9223"/>
      <c r="C9223"/>
    </row>
    <row r="9224" spans="1:3" x14ac:dyDescent="0.2">
      <c r="A9224" s="24"/>
      <c r="B9224"/>
      <c r="C9224"/>
    </row>
    <row r="9225" spans="1:3" x14ac:dyDescent="0.2">
      <c r="A9225" s="24"/>
      <c r="B9225"/>
      <c r="C9225"/>
    </row>
    <row r="9226" spans="1:3" x14ac:dyDescent="0.2">
      <c r="A9226" s="24"/>
      <c r="B9226"/>
      <c r="C9226"/>
    </row>
    <row r="9227" spans="1:3" x14ac:dyDescent="0.2">
      <c r="A9227" s="24"/>
      <c r="B9227"/>
      <c r="C9227"/>
    </row>
    <row r="9228" spans="1:3" x14ac:dyDescent="0.2">
      <c r="A9228" s="24"/>
      <c r="B9228"/>
      <c r="C9228"/>
    </row>
    <row r="9229" spans="1:3" x14ac:dyDescent="0.2">
      <c r="A9229" s="24"/>
      <c r="B9229"/>
      <c r="C9229"/>
    </row>
    <row r="9230" spans="1:3" x14ac:dyDescent="0.2">
      <c r="A9230" s="24"/>
      <c r="B9230"/>
      <c r="C9230"/>
    </row>
    <row r="9231" spans="1:3" x14ac:dyDescent="0.2">
      <c r="A9231" s="24"/>
      <c r="B9231"/>
      <c r="C9231"/>
    </row>
    <row r="9232" spans="1:3" x14ac:dyDescent="0.2">
      <c r="A9232" s="24"/>
      <c r="B9232"/>
      <c r="C9232"/>
    </row>
    <row r="9233" spans="1:3" x14ac:dyDescent="0.2">
      <c r="A9233" s="24"/>
      <c r="B9233"/>
      <c r="C9233"/>
    </row>
    <row r="9234" spans="1:3" x14ac:dyDescent="0.2">
      <c r="A9234" s="24"/>
      <c r="B9234"/>
      <c r="C9234"/>
    </row>
    <row r="9235" spans="1:3" x14ac:dyDescent="0.2">
      <c r="A9235" s="24"/>
      <c r="B9235"/>
      <c r="C9235"/>
    </row>
    <row r="9236" spans="1:3" x14ac:dyDescent="0.2">
      <c r="A9236" s="24"/>
      <c r="B9236"/>
      <c r="C9236"/>
    </row>
    <row r="9237" spans="1:3" x14ac:dyDescent="0.2">
      <c r="A9237" s="24"/>
      <c r="B9237"/>
      <c r="C9237"/>
    </row>
    <row r="9238" spans="1:3" x14ac:dyDescent="0.2">
      <c r="A9238" s="24"/>
      <c r="B9238"/>
      <c r="C9238"/>
    </row>
    <row r="9239" spans="1:3" x14ac:dyDescent="0.2">
      <c r="A9239" s="24"/>
      <c r="B9239"/>
      <c r="C9239"/>
    </row>
    <row r="9240" spans="1:3" x14ac:dyDescent="0.2">
      <c r="A9240" s="24"/>
      <c r="B9240"/>
      <c r="C9240"/>
    </row>
    <row r="9241" spans="1:3" x14ac:dyDescent="0.2">
      <c r="A9241" s="24"/>
      <c r="B9241"/>
      <c r="C9241"/>
    </row>
    <row r="9242" spans="1:3" x14ac:dyDescent="0.2">
      <c r="A9242" s="24"/>
      <c r="B9242"/>
      <c r="C9242"/>
    </row>
    <row r="9243" spans="1:3" x14ac:dyDescent="0.2">
      <c r="A9243" s="24"/>
      <c r="B9243"/>
      <c r="C9243"/>
    </row>
    <row r="9244" spans="1:3" x14ac:dyDescent="0.2">
      <c r="A9244" s="24"/>
      <c r="B9244"/>
      <c r="C9244"/>
    </row>
    <row r="9245" spans="1:3" x14ac:dyDescent="0.2">
      <c r="A9245" s="24"/>
      <c r="B9245"/>
      <c r="C9245"/>
    </row>
    <row r="9246" spans="1:3" x14ac:dyDescent="0.2">
      <c r="A9246" s="24"/>
      <c r="B9246"/>
      <c r="C9246"/>
    </row>
    <row r="9247" spans="1:3" x14ac:dyDescent="0.2">
      <c r="A9247" s="24"/>
      <c r="B9247"/>
      <c r="C9247"/>
    </row>
    <row r="9248" spans="1:3" x14ac:dyDescent="0.2">
      <c r="A9248" s="24"/>
      <c r="B9248"/>
      <c r="C9248"/>
    </row>
    <row r="9249" spans="1:3" x14ac:dyDescent="0.2">
      <c r="A9249" s="24"/>
      <c r="B9249"/>
      <c r="C9249"/>
    </row>
    <row r="9250" spans="1:3" x14ac:dyDescent="0.2">
      <c r="A9250" s="24"/>
      <c r="B9250"/>
      <c r="C9250"/>
    </row>
    <row r="9251" spans="1:3" x14ac:dyDescent="0.2">
      <c r="A9251" s="24"/>
      <c r="B9251"/>
      <c r="C9251"/>
    </row>
    <row r="9252" spans="1:3" x14ac:dyDescent="0.2">
      <c r="A9252" s="24"/>
      <c r="B9252"/>
      <c r="C9252"/>
    </row>
    <row r="9253" spans="1:3" x14ac:dyDescent="0.2">
      <c r="A9253" s="24"/>
      <c r="B9253"/>
      <c r="C9253"/>
    </row>
    <row r="9254" spans="1:3" x14ac:dyDescent="0.2">
      <c r="A9254" s="24"/>
      <c r="B9254"/>
      <c r="C9254"/>
    </row>
    <row r="9255" spans="1:3" x14ac:dyDescent="0.2">
      <c r="A9255" s="24"/>
      <c r="B9255"/>
      <c r="C9255"/>
    </row>
    <row r="9256" spans="1:3" x14ac:dyDescent="0.2">
      <c r="A9256" s="24"/>
      <c r="B9256"/>
      <c r="C9256"/>
    </row>
    <row r="9257" spans="1:3" x14ac:dyDescent="0.2">
      <c r="A9257" s="24"/>
      <c r="B9257"/>
      <c r="C9257"/>
    </row>
    <row r="9258" spans="1:3" x14ac:dyDescent="0.2">
      <c r="A9258" s="24"/>
      <c r="B9258"/>
      <c r="C9258"/>
    </row>
    <row r="9259" spans="1:3" x14ac:dyDescent="0.2">
      <c r="A9259" s="24"/>
      <c r="B9259"/>
      <c r="C9259"/>
    </row>
    <row r="9260" spans="1:3" x14ac:dyDescent="0.2">
      <c r="A9260" s="24"/>
      <c r="B9260"/>
      <c r="C9260"/>
    </row>
    <row r="9261" spans="1:3" x14ac:dyDescent="0.2">
      <c r="A9261" s="24"/>
      <c r="B9261"/>
      <c r="C9261"/>
    </row>
    <row r="9262" spans="1:3" x14ac:dyDescent="0.2">
      <c r="A9262" s="24"/>
      <c r="B9262"/>
      <c r="C9262"/>
    </row>
    <row r="9263" spans="1:3" x14ac:dyDescent="0.2">
      <c r="A9263" s="24"/>
      <c r="B9263"/>
      <c r="C9263"/>
    </row>
    <row r="9264" spans="1:3" x14ac:dyDescent="0.2">
      <c r="A9264" s="24"/>
      <c r="B9264"/>
      <c r="C9264"/>
    </row>
    <row r="9265" spans="1:3" x14ac:dyDescent="0.2">
      <c r="A9265" s="24"/>
      <c r="B9265"/>
      <c r="C9265"/>
    </row>
    <row r="9266" spans="1:3" x14ac:dyDescent="0.2">
      <c r="A9266" s="24"/>
      <c r="B9266"/>
      <c r="C9266"/>
    </row>
    <row r="9267" spans="1:3" x14ac:dyDescent="0.2">
      <c r="A9267" s="24"/>
      <c r="B9267"/>
      <c r="C9267"/>
    </row>
    <row r="9268" spans="1:3" x14ac:dyDescent="0.2">
      <c r="A9268" s="24"/>
      <c r="B9268"/>
      <c r="C9268"/>
    </row>
    <row r="9269" spans="1:3" x14ac:dyDescent="0.2">
      <c r="A9269" s="24"/>
      <c r="B9269"/>
      <c r="C9269"/>
    </row>
    <row r="9270" spans="1:3" x14ac:dyDescent="0.2">
      <c r="A9270" s="24"/>
      <c r="B9270"/>
      <c r="C9270"/>
    </row>
    <row r="9271" spans="1:3" x14ac:dyDescent="0.2">
      <c r="A9271" s="24"/>
      <c r="B9271"/>
      <c r="C9271"/>
    </row>
    <row r="9272" spans="1:3" x14ac:dyDescent="0.2">
      <c r="A9272" s="24"/>
      <c r="B9272"/>
      <c r="C9272"/>
    </row>
    <row r="9273" spans="1:3" x14ac:dyDescent="0.2">
      <c r="A9273" s="24"/>
      <c r="B9273"/>
      <c r="C9273"/>
    </row>
    <row r="9274" spans="1:3" x14ac:dyDescent="0.2">
      <c r="A9274" s="24"/>
      <c r="B9274"/>
      <c r="C9274"/>
    </row>
    <row r="9275" spans="1:3" x14ac:dyDescent="0.2">
      <c r="A9275" s="24"/>
      <c r="B9275"/>
      <c r="C9275"/>
    </row>
    <row r="9276" spans="1:3" x14ac:dyDescent="0.2">
      <c r="A9276" s="24"/>
      <c r="B9276"/>
      <c r="C9276"/>
    </row>
    <row r="9277" spans="1:3" x14ac:dyDescent="0.2">
      <c r="A9277" s="24"/>
      <c r="B9277"/>
      <c r="C9277"/>
    </row>
    <row r="9278" spans="1:3" x14ac:dyDescent="0.2">
      <c r="A9278" s="24"/>
      <c r="B9278"/>
      <c r="C9278"/>
    </row>
    <row r="9279" spans="1:3" x14ac:dyDescent="0.2">
      <c r="A9279" s="24"/>
      <c r="B9279"/>
      <c r="C9279"/>
    </row>
    <row r="9280" spans="1:3" x14ac:dyDescent="0.2">
      <c r="A9280" s="24"/>
      <c r="B9280"/>
      <c r="C9280"/>
    </row>
    <row r="9281" spans="1:3" x14ac:dyDescent="0.2">
      <c r="A9281" s="24"/>
      <c r="B9281"/>
      <c r="C9281"/>
    </row>
    <row r="9282" spans="1:3" x14ac:dyDescent="0.2">
      <c r="A9282" s="24"/>
      <c r="B9282"/>
      <c r="C9282"/>
    </row>
    <row r="9283" spans="1:3" x14ac:dyDescent="0.2">
      <c r="A9283" s="24"/>
      <c r="B9283"/>
      <c r="C9283"/>
    </row>
    <row r="9284" spans="1:3" x14ac:dyDescent="0.2">
      <c r="A9284" s="24"/>
      <c r="B9284"/>
      <c r="C9284"/>
    </row>
    <row r="9285" spans="1:3" x14ac:dyDescent="0.2">
      <c r="A9285" s="24"/>
      <c r="B9285"/>
      <c r="C9285"/>
    </row>
    <row r="9286" spans="1:3" x14ac:dyDescent="0.2">
      <c r="A9286" s="24"/>
      <c r="B9286"/>
      <c r="C9286"/>
    </row>
    <row r="9287" spans="1:3" x14ac:dyDescent="0.2">
      <c r="A9287" s="24"/>
      <c r="B9287"/>
      <c r="C9287"/>
    </row>
    <row r="9288" spans="1:3" x14ac:dyDescent="0.2">
      <c r="A9288" s="24"/>
      <c r="B9288"/>
      <c r="C9288"/>
    </row>
    <row r="9289" spans="1:3" x14ac:dyDescent="0.2">
      <c r="A9289" s="24"/>
      <c r="B9289"/>
      <c r="C9289"/>
    </row>
    <row r="9290" spans="1:3" x14ac:dyDescent="0.2">
      <c r="A9290" s="24"/>
      <c r="B9290"/>
      <c r="C9290"/>
    </row>
    <row r="9291" spans="1:3" x14ac:dyDescent="0.2">
      <c r="A9291" s="24"/>
      <c r="B9291"/>
      <c r="C9291"/>
    </row>
    <row r="9292" spans="1:3" x14ac:dyDescent="0.2">
      <c r="A9292" s="24"/>
      <c r="B9292"/>
      <c r="C9292"/>
    </row>
    <row r="9293" spans="1:3" x14ac:dyDescent="0.2">
      <c r="A9293" s="24"/>
      <c r="B9293"/>
      <c r="C9293"/>
    </row>
    <row r="9294" spans="1:3" x14ac:dyDescent="0.2">
      <c r="A9294" s="24"/>
      <c r="B9294"/>
      <c r="C9294"/>
    </row>
    <row r="9295" spans="1:3" x14ac:dyDescent="0.2">
      <c r="A9295" s="24"/>
      <c r="B9295"/>
      <c r="C9295"/>
    </row>
    <row r="9296" spans="1:3" x14ac:dyDescent="0.2">
      <c r="A9296" s="24"/>
      <c r="B9296"/>
      <c r="C9296"/>
    </row>
    <row r="9297" spans="1:3" x14ac:dyDescent="0.2">
      <c r="A9297" s="24"/>
      <c r="B9297"/>
      <c r="C9297"/>
    </row>
    <row r="9298" spans="1:3" x14ac:dyDescent="0.2">
      <c r="A9298" s="24"/>
      <c r="B9298"/>
      <c r="C9298"/>
    </row>
    <row r="9299" spans="1:3" x14ac:dyDescent="0.2">
      <c r="A9299" s="24"/>
      <c r="B9299"/>
      <c r="C9299"/>
    </row>
    <row r="9300" spans="1:3" x14ac:dyDescent="0.2">
      <c r="A9300" s="24"/>
      <c r="B9300"/>
      <c r="C9300"/>
    </row>
    <row r="9301" spans="1:3" x14ac:dyDescent="0.2">
      <c r="A9301" s="24"/>
      <c r="B9301"/>
      <c r="C9301"/>
    </row>
    <row r="9302" spans="1:3" x14ac:dyDescent="0.2">
      <c r="A9302" s="24"/>
      <c r="B9302"/>
      <c r="C9302"/>
    </row>
    <row r="9303" spans="1:3" x14ac:dyDescent="0.2">
      <c r="A9303" s="24"/>
      <c r="B9303"/>
      <c r="C9303"/>
    </row>
    <row r="9304" spans="1:3" x14ac:dyDescent="0.2">
      <c r="A9304" s="24"/>
      <c r="B9304"/>
      <c r="C9304"/>
    </row>
    <row r="9305" spans="1:3" x14ac:dyDescent="0.2">
      <c r="A9305" s="24"/>
      <c r="B9305"/>
      <c r="C9305"/>
    </row>
    <row r="9306" spans="1:3" x14ac:dyDescent="0.2">
      <c r="A9306" s="24"/>
      <c r="B9306"/>
      <c r="C9306"/>
    </row>
    <row r="9307" spans="1:3" x14ac:dyDescent="0.2">
      <c r="A9307" s="24"/>
      <c r="B9307"/>
      <c r="C9307"/>
    </row>
    <row r="9308" spans="1:3" x14ac:dyDescent="0.2">
      <c r="A9308" s="24"/>
      <c r="B9308"/>
      <c r="C9308"/>
    </row>
    <row r="9309" spans="1:3" x14ac:dyDescent="0.2">
      <c r="A9309" s="24"/>
      <c r="B9309"/>
      <c r="C9309"/>
    </row>
    <row r="9310" spans="1:3" x14ac:dyDescent="0.2">
      <c r="A9310" s="24"/>
      <c r="B9310"/>
      <c r="C9310"/>
    </row>
    <row r="9311" spans="1:3" x14ac:dyDescent="0.2">
      <c r="A9311" s="24"/>
      <c r="B9311"/>
      <c r="C9311"/>
    </row>
    <row r="9312" spans="1:3" x14ac:dyDescent="0.2">
      <c r="A9312" s="24"/>
      <c r="B9312"/>
      <c r="C9312"/>
    </row>
    <row r="9313" spans="1:3" x14ac:dyDescent="0.2">
      <c r="A9313" s="24"/>
      <c r="B9313"/>
      <c r="C9313"/>
    </row>
    <row r="9314" spans="1:3" x14ac:dyDescent="0.2">
      <c r="A9314" s="24"/>
      <c r="B9314"/>
      <c r="C9314"/>
    </row>
    <row r="9315" spans="1:3" x14ac:dyDescent="0.2">
      <c r="A9315" s="24"/>
      <c r="B9315"/>
      <c r="C9315"/>
    </row>
    <row r="9316" spans="1:3" x14ac:dyDescent="0.2">
      <c r="A9316" s="24"/>
      <c r="B9316"/>
      <c r="C9316"/>
    </row>
    <row r="9317" spans="1:3" x14ac:dyDescent="0.2">
      <c r="A9317" s="24"/>
      <c r="B9317"/>
      <c r="C9317"/>
    </row>
    <row r="9318" spans="1:3" x14ac:dyDescent="0.2">
      <c r="A9318" s="24"/>
      <c r="B9318"/>
      <c r="C9318"/>
    </row>
    <row r="9319" spans="1:3" x14ac:dyDescent="0.2">
      <c r="A9319" s="24"/>
      <c r="B9319"/>
      <c r="C9319"/>
    </row>
    <row r="9320" spans="1:3" x14ac:dyDescent="0.2">
      <c r="A9320" s="24"/>
      <c r="B9320"/>
      <c r="C9320"/>
    </row>
    <row r="9321" spans="1:3" x14ac:dyDescent="0.2">
      <c r="A9321" s="24"/>
      <c r="B9321"/>
      <c r="C9321"/>
    </row>
    <row r="9322" spans="1:3" x14ac:dyDescent="0.2">
      <c r="A9322" s="24"/>
      <c r="B9322"/>
      <c r="C9322"/>
    </row>
    <row r="9323" spans="1:3" x14ac:dyDescent="0.2">
      <c r="A9323" s="24"/>
      <c r="B9323"/>
      <c r="C9323"/>
    </row>
    <row r="9324" spans="1:3" x14ac:dyDescent="0.2">
      <c r="A9324" s="24"/>
      <c r="B9324"/>
      <c r="C9324"/>
    </row>
    <row r="9325" spans="1:3" x14ac:dyDescent="0.2">
      <c r="A9325" s="24"/>
      <c r="B9325"/>
      <c r="C9325"/>
    </row>
    <row r="9326" spans="1:3" x14ac:dyDescent="0.2">
      <c r="A9326" s="24"/>
      <c r="B9326"/>
      <c r="C9326"/>
    </row>
    <row r="9327" spans="1:3" x14ac:dyDescent="0.2">
      <c r="A9327" s="24"/>
      <c r="B9327"/>
      <c r="C9327"/>
    </row>
    <row r="9328" spans="1:3" x14ac:dyDescent="0.2">
      <c r="A9328" s="24"/>
      <c r="B9328"/>
      <c r="C9328"/>
    </row>
    <row r="9329" spans="1:3" x14ac:dyDescent="0.2">
      <c r="A9329" s="24"/>
      <c r="B9329"/>
      <c r="C9329"/>
    </row>
    <row r="9330" spans="1:3" x14ac:dyDescent="0.2">
      <c r="A9330" s="24"/>
      <c r="B9330"/>
      <c r="C9330"/>
    </row>
    <row r="9331" spans="1:3" x14ac:dyDescent="0.2">
      <c r="A9331" s="24"/>
      <c r="B9331"/>
      <c r="C9331"/>
    </row>
    <row r="9332" spans="1:3" x14ac:dyDescent="0.2">
      <c r="A9332" s="24"/>
      <c r="B9332"/>
      <c r="C9332"/>
    </row>
    <row r="9333" spans="1:3" x14ac:dyDescent="0.2">
      <c r="A9333" s="24"/>
      <c r="B9333"/>
      <c r="C9333"/>
    </row>
    <row r="9334" spans="1:3" x14ac:dyDescent="0.2">
      <c r="A9334" s="24"/>
      <c r="B9334"/>
      <c r="C9334"/>
    </row>
    <row r="9335" spans="1:3" x14ac:dyDescent="0.2">
      <c r="A9335" s="24"/>
      <c r="B9335"/>
      <c r="C9335"/>
    </row>
    <row r="9336" spans="1:3" x14ac:dyDescent="0.2">
      <c r="A9336" s="24"/>
      <c r="B9336"/>
      <c r="C9336"/>
    </row>
    <row r="9337" spans="1:3" x14ac:dyDescent="0.2">
      <c r="A9337" s="24"/>
      <c r="B9337"/>
      <c r="C9337"/>
    </row>
    <row r="9338" spans="1:3" x14ac:dyDescent="0.2">
      <c r="A9338" s="24"/>
      <c r="B9338"/>
      <c r="C9338"/>
    </row>
    <row r="9339" spans="1:3" x14ac:dyDescent="0.2">
      <c r="A9339" s="24"/>
      <c r="B9339"/>
      <c r="C9339"/>
    </row>
    <row r="9340" spans="1:3" x14ac:dyDescent="0.2">
      <c r="A9340" s="24"/>
      <c r="B9340"/>
      <c r="C9340"/>
    </row>
    <row r="9341" spans="1:3" x14ac:dyDescent="0.2">
      <c r="A9341" s="24"/>
      <c r="B9341"/>
      <c r="C9341"/>
    </row>
    <row r="9342" spans="1:3" x14ac:dyDescent="0.2">
      <c r="A9342" s="24"/>
      <c r="B9342"/>
      <c r="C9342"/>
    </row>
    <row r="9343" spans="1:3" x14ac:dyDescent="0.2">
      <c r="A9343" s="24"/>
      <c r="B9343"/>
      <c r="C9343"/>
    </row>
    <row r="9344" spans="1:3" x14ac:dyDescent="0.2">
      <c r="A9344" s="24"/>
      <c r="B9344"/>
      <c r="C9344"/>
    </row>
    <row r="9345" spans="1:3" x14ac:dyDescent="0.2">
      <c r="A9345" s="24"/>
      <c r="B9345"/>
      <c r="C9345"/>
    </row>
    <row r="9346" spans="1:3" x14ac:dyDescent="0.2">
      <c r="A9346" s="24"/>
      <c r="B9346"/>
      <c r="C9346"/>
    </row>
    <row r="9347" spans="1:3" x14ac:dyDescent="0.2">
      <c r="A9347" s="24"/>
      <c r="B9347"/>
      <c r="C9347"/>
    </row>
    <row r="9348" spans="1:3" x14ac:dyDescent="0.2">
      <c r="A9348" s="24"/>
      <c r="B9348"/>
      <c r="C9348"/>
    </row>
    <row r="9349" spans="1:3" x14ac:dyDescent="0.2">
      <c r="A9349" s="24"/>
      <c r="B9349"/>
      <c r="C9349"/>
    </row>
    <row r="9350" spans="1:3" x14ac:dyDescent="0.2">
      <c r="A9350" s="24"/>
      <c r="B9350"/>
      <c r="C9350"/>
    </row>
    <row r="9351" spans="1:3" x14ac:dyDescent="0.2">
      <c r="A9351" s="24"/>
      <c r="B9351"/>
      <c r="C9351"/>
    </row>
    <row r="9352" spans="1:3" x14ac:dyDescent="0.2">
      <c r="A9352" s="24"/>
      <c r="B9352"/>
      <c r="C9352"/>
    </row>
    <row r="9353" spans="1:3" x14ac:dyDescent="0.2">
      <c r="A9353" s="24"/>
      <c r="B9353"/>
      <c r="C9353"/>
    </row>
    <row r="9354" spans="1:3" x14ac:dyDescent="0.2">
      <c r="A9354" s="24"/>
      <c r="B9354"/>
      <c r="C9354"/>
    </row>
    <row r="9355" spans="1:3" x14ac:dyDescent="0.2">
      <c r="A9355" s="24"/>
      <c r="B9355"/>
      <c r="C9355"/>
    </row>
    <row r="9356" spans="1:3" x14ac:dyDescent="0.2">
      <c r="A9356" s="24"/>
      <c r="B9356"/>
      <c r="C9356"/>
    </row>
    <row r="9357" spans="1:3" x14ac:dyDescent="0.2">
      <c r="A9357" s="24"/>
      <c r="B9357"/>
      <c r="C9357"/>
    </row>
    <row r="9358" spans="1:3" x14ac:dyDescent="0.2">
      <c r="A9358" s="24"/>
      <c r="B9358"/>
      <c r="C9358"/>
    </row>
    <row r="9359" spans="1:3" x14ac:dyDescent="0.2">
      <c r="A9359" s="24"/>
      <c r="B9359"/>
      <c r="C9359"/>
    </row>
    <row r="9360" spans="1:3" x14ac:dyDescent="0.2">
      <c r="A9360" s="24"/>
      <c r="B9360"/>
      <c r="C9360"/>
    </row>
    <row r="9361" spans="1:3" x14ac:dyDescent="0.2">
      <c r="A9361" s="24"/>
      <c r="B9361"/>
      <c r="C9361"/>
    </row>
    <row r="9362" spans="1:3" x14ac:dyDescent="0.2">
      <c r="A9362" s="24"/>
      <c r="B9362"/>
      <c r="C9362"/>
    </row>
    <row r="9363" spans="1:3" x14ac:dyDescent="0.2">
      <c r="A9363" s="24"/>
      <c r="B9363"/>
      <c r="C9363"/>
    </row>
    <row r="9364" spans="1:3" x14ac:dyDescent="0.2">
      <c r="A9364" s="24"/>
      <c r="B9364"/>
      <c r="C9364"/>
    </row>
    <row r="9365" spans="1:3" x14ac:dyDescent="0.2">
      <c r="A9365" s="24"/>
      <c r="B9365"/>
      <c r="C9365"/>
    </row>
    <row r="9366" spans="1:3" x14ac:dyDescent="0.2">
      <c r="A9366" s="24"/>
      <c r="B9366"/>
      <c r="C9366"/>
    </row>
    <row r="9367" spans="1:3" x14ac:dyDescent="0.2">
      <c r="A9367" s="24"/>
      <c r="B9367"/>
      <c r="C9367"/>
    </row>
    <row r="9368" spans="1:3" x14ac:dyDescent="0.2">
      <c r="A9368" s="24"/>
      <c r="B9368"/>
      <c r="C9368"/>
    </row>
    <row r="9369" spans="1:3" x14ac:dyDescent="0.2">
      <c r="A9369" s="24"/>
      <c r="B9369"/>
      <c r="C9369"/>
    </row>
    <row r="9370" spans="1:3" x14ac:dyDescent="0.2">
      <c r="A9370" s="24"/>
      <c r="B9370"/>
      <c r="C9370"/>
    </row>
    <row r="9371" spans="1:3" x14ac:dyDescent="0.2">
      <c r="A9371" s="24"/>
      <c r="B9371"/>
      <c r="C9371"/>
    </row>
    <row r="9372" spans="1:3" x14ac:dyDescent="0.2">
      <c r="A9372" s="24"/>
      <c r="B9372"/>
      <c r="C9372"/>
    </row>
    <row r="9373" spans="1:3" x14ac:dyDescent="0.2">
      <c r="A9373" s="24"/>
      <c r="B9373"/>
      <c r="C9373"/>
    </row>
    <row r="9374" spans="1:3" x14ac:dyDescent="0.2">
      <c r="A9374" s="24"/>
      <c r="B9374"/>
      <c r="C9374"/>
    </row>
    <row r="9375" spans="1:3" x14ac:dyDescent="0.2">
      <c r="A9375" s="24"/>
      <c r="B9375"/>
      <c r="C9375"/>
    </row>
    <row r="9376" spans="1:3" x14ac:dyDescent="0.2">
      <c r="A9376" s="24"/>
      <c r="B9376"/>
      <c r="C9376"/>
    </row>
    <row r="9377" spans="1:3" x14ac:dyDescent="0.2">
      <c r="A9377" s="24"/>
      <c r="B9377"/>
      <c r="C9377"/>
    </row>
    <row r="9378" spans="1:3" x14ac:dyDescent="0.2">
      <c r="A9378" s="24"/>
      <c r="B9378"/>
      <c r="C9378"/>
    </row>
    <row r="9379" spans="1:3" x14ac:dyDescent="0.2">
      <c r="A9379" s="24"/>
      <c r="B9379"/>
      <c r="C9379"/>
    </row>
    <row r="9380" spans="1:3" x14ac:dyDescent="0.2">
      <c r="A9380" s="24"/>
      <c r="B9380"/>
      <c r="C9380"/>
    </row>
    <row r="9381" spans="1:3" x14ac:dyDescent="0.2">
      <c r="A9381" s="24"/>
      <c r="B9381"/>
      <c r="C9381"/>
    </row>
    <row r="9382" spans="1:3" x14ac:dyDescent="0.2">
      <c r="A9382" s="24"/>
      <c r="B9382"/>
      <c r="C9382"/>
    </row>
    <row r="9383" spans="1:3" x14ac:dyDescent="0.2">
      <c r="A9383" s="24"/>
      <c r="B9383"/>
      <c r="C9383"/>
    </row>
    <row r="9384" spans="1:3" x14ac:dyDescent="0.2">
      <c r="A9384" s="24"/>
      <c r="B9384"/>
      <c r="C9384"/>
    </row>
    <row r="9385" spans="1:3" x14ac:dyDescent="0.2">
      <c r="A9385" s="24"/>
      <c r="B9385"/>
      <c r="C9385"/>
    </row>
    <row r="9386" spans="1:3" x14ac:dyDescent="0.2">
      <c r="A9386" s="24"/>
      <c r="B9386"/>
      <c r="C9386"/>
    </row>
    <row r="9387" spans="1:3" x14ac:dyDescent="0.2">
      <c r="A9387" s="24"/>
      <c r="B9387"/>
      <c r="C9387"/>
    </row>
    <row r="9388" spans="1:3" x14ac:dyDescent="0.2">
      <c r="A9388" s="24"/>
      <c r="B9388"/>
      <c r="C9388"/>
    </row>
    <row r="9389" spans="1:3" x14ac:dyDescent="0.2">
      <c r="A9389" s="24"/>
      <c r="B9389"/>
      <c r="C9389"/>
    </row>
    <row r="9390" spans="1:3" x14ac:dyDescent="0.2">
      <c r="A9390" s="24"/>
      <c r="B9390"/>
      <c r="C9390"/>
    </row>
    <row r="9391" spans="1:3" x14ac:dyDescent="0.2">
      <c r="A9391" s="24"/>
      <c r="B9391"/>
      <c r="C9391"/>
    </row>
    <row r="9392" spans="1:3" x14ac:dyDescent="0.2">
      <c r="A9392" s="24"/>
      <c r="B9392"/>
      <c r="C9392"/>
    </row>
    <row r="9393" spans="1:3" x14ac:dyDescent="0.2">
      <c r="A9393" s="24"/>
      <c r="B9393"/>
      <c r="C9393"/>
    </row>
    <row r="9394" spans="1:3" x14ac:dyDescent="0.2">
      <c r="A9394" s="24"/>
      <c r="B9394"/>
      <c r="C9394"/>
    </row>
    <row r="9395" spans="1:3" x14ac:dyDescent="0.2">
      <c r="A9395" s="24"/>
      <c r="B9395"/>
      <c r="C9395"/>
    </row>
    <row r="9396" spans="1:3" x14ac:dyDescent="0.2">
      <c r="A9396" s="24"/>
      <c r="B9396"/>
      <c r="C9396"/>
    </row>
    <row r="9397" spans="1:3" x14ac:dyDescent="0.2">
      <c r="A9397" s="24"/>
      <c r="B9397"/>
      <c r="C9397"/>
    </row>
    <row r="9398" spans="1:3" x14ac:dyDescent="0.2">
      <c r="A9398" s="24"/>
      <c r="B9398"/>
      <c r="C9398"/>
    </row>
    <row r="9399" spans="1:3" x14ac:dyDescent="0.2">
      <c r="A9399" s="24"/>
      <c r="B9399"/>
      <c r="C9399"/>
    </row>
    <row r="9400" spans="1:3" x14ac:dyDescent="0.2">
      <c r="A9400" s="24"/>
      <c r="B9400"/>
      <c r="C9400"/>
    </row>
    <row r="9401" spans="1:3" x14ac:dyDescent="0.2">
      <c r="A9401" s="24"/>
      <c r="B9401"/>
      <c r="C9401"/>
    </row>
    <row r="9402" spans="1:3" x14ac:dyDescent="0.2">
      <c r="A9402" s="24"/>
      <c r="B9402"/>
      <c r="C9402"/>
    </row>
    <row r="9403" spans="1:3" x14ac:dyDescent="0.2">
      <c r="A9403" s="24"/>
      <c r="B9403"/>
      <c r="C9403"/>
    </row>
    <row r="9404" spans="1:3" x14ac:dyDescent="0.2">
      <c r="A9404" s="24"/>
      <c r="B9404"/>
      <c r="C9404"/>
    </row>
    <row r="9405" spans="1:3" x14ac:dyDescent="0.2">
      <c r="A9405" s="24"/>
      <c r="B9405"/>
      <c r="C9405"/>
    </row>
    <row r="9406" spans="1:3" x14ac:dyDescent="0.2">
      <c r="A9406" s="24"/>
      <c r="B9406"/>
      <c r="C9406"/>
    </row>
    <row r="9407" spans="1:3" x14ac:dyDescent="0.2">
      <c r="A9407" s="24"/>
      <c r="B9407"/>
      <c r="C9407"/>
    </row>
    <row r="9408" spans="1:3" x14ac:dyDescent="0.2">
      <c r="A9408" s="24"/>
      <c r="B9408"/>
      <c r="C9408"/>
    </row>
    <row r="9409" spans="1:3" x14ac:dyDescent="0.2">
      <c r="A9409" s="24"/>
      <c r="B9409"/>
      <c r="C9409"/>
    </row>
    <row r="9410" spans="1:3" x14ac:dyDescent="0.2">
      <c r="A9410" s="24"/>
      <c r="B9410"/>
      <c r="C9410"/>
    </row>
    <row r="9411" spans="1:3" x14ac:dyDescent="0.2">
      <c r="A9411" s="24"/>
      <c r="B9411"/>
      <c r="C9411"/>
    </row>
    <row r="9412" spans="1:3" x14ac:dyDescent="0.2">
      <c r="A9412" s="24"/>
      <c r="B9412"/>
      <c r="C9412"/>
    </row>
    <row r="9413" spans="1:3" x14ac:dyDescent="0.2">
      <c r="A9413" s="24"/>
      <c r="B9413"/>
      <c r="C9413"/>
    </row>
    <row r="9414" spans="1:3" x14ac:dyDescent="0.2">
      <c r="A9414" s="24"/>
      <c r="B9414"/>
      <c r="C9414"/>
    </row>
    <row r="9415" spans="1:3" x14ac:dyDescent="0.2">
      <c r="A9415" s="24"/>
      <c r="B9415"/>
      <c r="C9415"/>
    </row>
    <row r="9416" spans="1:3" x14ac:dyDescent="0.2">
      <c r="A9416" s="24"/>
      <c r="B9416"/>
      <c r="C9416"/>
    </row>
    <row r="9417" spans="1:3" x14ac:dyDescent="0.2">
      <c r="A9417" s="24"/>
      <c r="B9417"/>
      <c r="C9417"/>
    </row>
    <row r="9418" spans="1:3" x14ac:dyDescent="0.2">
      <c r="A9418" s="24"/>
      <c r="B9418"/>
      <c r="C9418"/>
    </row>
    <row r="9419" spans="1:3" x14ac:dyDescent="0.2">
      <c r="A9419" s="24"/>
      <c r="B9419"/>
      <c r="C9419"/>
    </row>
    <row r="9420" spans="1:3" x14ac:dyDescent="0.2">
      <c r="A9420" s="24"/>
      <c r="B9420"/>
      <c r="C9420"/>
    </row>
    <row r="9421" spans="1:3" x14ac:dyDescent="0.2">
      <c r="A9421" s="24"/>
      <c r="B9421"/>
      <c r="C9421"/>
    </row>
    <row r="9422" spans="1:3" x14ac:dyDescent="0.2">
      <c r="A9422" s="24"/>
      <c r="B9422"/>
      <c r="C9422"/>
    </row>
    <row r="9423" spans="1:3" x14ac:dyDescent="0.2">
      <c r="A9423" s="24"/>
      <c r="B9423"/>
      <c r="C9423"/>
    </row>
    <row r="9424" spans="1:3" x14ac:dyDescent="0.2">
      <c r="A9424" s="24"/>
      <c r="B9424"/>
      <c r="C9424"/>
    </row>
    <row r="9425" spans="1:3" x14ac:dyDescent="0.2">
      <c r="A9425" s="24"/>
      <c r="B9425"/>
      <c r="C9425"/>
    </row>
    <row r="9426" spans="1:3" x14ac:dyDescent="0.2">
      <c r="A9426" s="24"/>
      <c r="B9426"/>
      <c r="C9426"/>
    </row>
    <row r="9427" spans="1:3" x14ac:dyDescent="0.2">
      <c r="A9427" s="24"/>
      <c r="B9427"/>
      <c r="C9427"/>
    </row>
    <row r="9428" spans="1:3" x14ac:dyDescent="0.2">
      <c r="A9428" s="24"/>
      <c r="B9428"/>
      <c r="C9428"/>
    </row>
    <row r="9429" spans="1:3" x14ac:dyDescent="0.2">
      <c r="A9429" s="24"/>
      <c r="B9429"/>
      <c r="C9429"/>
    </row>
    <row r="9430" spans="1:3" x14ac:dyDescent="0.2">
      <c r="A9430" s="24"/>
      <c r="B9430"/>
      <c r="C9430"/>
    </row>
    <row r="9431" spans="1:3" x14ac:dyDescent="0.2">
      <c r="A9431" s="24"/>
      <c r="B9431"/>
      <c r="C9431"/>
    </row>
    <row r="9432" spans="1:3" x14ac:dyDescent="0.2">
      <c r="A9432" s="24"/>
      <c r="B9432"/>
      <c r="C9432"/>
    </row>
    <row r="9433" spans="1:3" x14ac:dyDescent="0.2">
      <c r="A9433" s="24"/>
      <c r="B9433"/>
      <c r="C9433"/>
    </row>
    <row r="9434" spans="1:3" x14ac:dyDescent="0.2">
      <c r="A9434" s="24"/>
      <c r="B9434"/>
      <c r="C9434"/>
    </row>
    <row r="9435" spans="1:3" x14ac:dyDescent="0.2">
      <c r="A9435" s="24"/>
      <c r="B9435"/>
      <c r="C9435"/>
    </row>
    <row r="9436" spans="1:3" x14ac:dyDescent="0.2">
      <c r="A9436" s="24"/>
      <c r="B9436"/>
      <c r="C9436"/>
    </row>
    <row r="9437" spans="1:3" x14ac:dyDescent="0.2">
      <c r="A9437" s="24"/>
      <c r="B9437"/>
      <c r="C9437"/>
    </row>
    <row r="9438" spans="1:3" x14ac:dyDescent="0.2">
      <c r="A9438" s="24"/>
      <c r="B9438"/>
      <c r="C9438"/>
    </row>
    <row r="9439" spans="1:3" x14ac:dyDescent="0.2">
      <c r="A9439" s="24"/>
      <c r="B9439"/>
      <c r="C9439"/>
    </row>
    <row r="9440" spans="1:3" x14ac:dyDescent="0.2">
      <c r="A9440" s="24"/>
      <c r="B9440"/>
      <c r="C9440"/>
    </row>
    <row r="9441" spans="1:3" x14ac:dyDescent="0.2">
      <c r="A9441" s="24"/>
      <c r="B9441"/>
      <c r="C9441"/>
    </row>
    <row r="9442" spans="1:3" x14ac:dyDescent="0.2">
      <c r="A9442" s="24"/>
      <c r="B9442"/>
      <c r="C9442"/>
    </row>
    <row r="9443" spans="1:3" x14ac:dyDescent="0.2">
      <c r="A9443" s="24"/>
      <c r="B9443"/>
      <c r="C9443"/>
    </row>
    <row r="9444" spans="1:3" x14ac:dyDescent="0.2">
      <c r="A9444" s="24"/>
      <c r="B9444"/>
      <c r="C9444"/>
    </row>
    <row r="9445" spans="1:3" x14ac:dyDescent="0.2">
      <c r="A9445" s="24"/>
      <c r="B9445"/>
      <c r="C9445"/>
    </row>
    <row r="9446" spans="1:3" x14ac:dyDescent="0.2">
      <c r="A9446" s="24"/>
      <c r="B9446"/>
      <c r="C9446"/>
    </row>
    <row r="9447" spans="1:3" x14ac:dyDescent="0.2">
      <c r="A9447" s="24"/>
      <c r="B9447"/>
      <c r="C9447"/>
    </row>
    <row r="9448" spans="1:3" x14ac:dyDescent="0.2">
      <c r="A9448" s="24"/>
      <c r="B9448"/>
      <c r="C9448"/>
    </row>
    <row r="9449" spans="1:3" x14ac:dyDescent="0.2">
      <c r="A9449" s="24"/>
      <c r="B9449"/>
      <c r="C9449"/>
    </row>
    <row r="9450" spans="1:3" x14ac:dyDescent="0.2">
      <c r="A9450" s="24"/>
      <c r="B9450"/>
      <c r="C9450"/>
    </row>
    <row r="9451" spans="1:3" x14ac:dyDescent="0.2">
      <c r="A9451" s="24"/>
      <c r="B9451"/>
      <c r="C9451"/>
    </row>
    <row r="9452" spans="1:3" x14ac:dyDescent="0.2">
      <c r="A9452" s="24"/>
      <c r="B9452"/>
      <c r="C9452"/>
    </row>
    <row r="9453" spans="1:3" x14ac:dyDescent="0.2">
      <c r="A9453" s="24"/>
      <c r="B9453"/>
      <c r="C9453"/>
    </row>
    <row r="9454" spans="1:3" x14ac:dyDescent="0.2">
      <c r="A9454" s="24"/>
      <c r="B9454"/>
      <c r="C9454"/>
    </row>
    <row r="9455" spans="1:3" x14ac:dyDescent="0.2">
      <c r="A9455" s="24"/>
      <c r="B9455"/>
      <c r="C9455"/>
    </row>
    <row r="9456" spans="1:3" x14ac:dyDescent="0.2">
      <c r="A9456" s="24"/>
      <c r="B9456"/>
      <c r="C9456"/>
    </row>
    <row r="9457" spans="1:3" x14ac:dyDescent="0.2">
      <c r="A9457" s="24"/>
      <c r="B9457"/>
      <c r="C9457"/>
    </row>
    <row r="9458" spans="1:3" x14ac:dyDescent="0.2">
      <c r="A9458" s="24"/>
      <c r="B9458"/>
      <c r="C9458"/>
    </row>
    <row r="9459" spans="1:3" x14ac:dyDescent="0.2">
      <c r="A9459" s="24"/>
      <c r="B9459"/>
      <c r="C9459"/>
    </row>
    <row r="9460" spans="1:3" x14ac:dyDescent="0.2">
      <c r="A9460" s="24"/>
      <c r="B9460"/>
      <c r="C9460"/>
    </row>
    <row r="9461" spans="1:3" x14ac:dyDescent="0.2">
      <c r="A9461" s="24"/>
      <c r="B9461"/>
      <c r="C9461"/>
    </row>
    <row r="9462" spans="1:3" x14ac:dyDescent="0.2">
      <c r="A9462" s="24"/>
      <c r="B9462"/>
      <c r="C9462"/>
    </row>
    <row r="9463" spans="1:3" x14ac:dyDescent="0.2">
      <c r="A9463" s="24"/>
      <c r="B9463"/>
      <c r="C9463"/>
    </row>
    <row r="9464" spans="1:3" x14ac:dyDescent="0.2">
      <c r="A9464" s="24"/>
      <c r="B9464"/>
      <c r="C9464"/>
    </row>
    <row r="9465" spans="1:3" x14ac:dyDescent="0.2">
      <c r="A9465" s="24"/>
      <c r="B9465"/>
      <c r="C9465"/>
    </row>
    <row r="9466" spans="1:3" x14ac:dyDescent="0.2">
      <c r="A9466" s="24"/>
      <c r="B9466"/>
      <c r="C9466"/>
    </row>
    <row r="9467" spans="1:3" x14ac:dyDescent="0.2">
      <c r="A9467" s="24"/>
      <c r="B9467"/>
      <c r="C9467"/>
    </row>
    <row r="9468" spans="1:3" x14ac:dyDescent="0.2">
      <c r="A9468" s="24"/>
      <c r="B9468"/>
      <c r="C9468"/>
    </row>
    <row r="9469" spans="1:3" x14ac:dyDescent="0.2">
      <c r="A9469" s="24"/>
      <c r="B9469"/>
      <c r="C9469"/>
    </row>
    <row r="9470" spans="1:3" x14ac:dyDescent="0.2">
      <c r="A9470" s="24"/>
      <c r="B9470"/>
      <c r="C9470"/>
    </row>
    <row r="9471" spans="1:3" x14ac:dyDescent="0.2">
      <c r="A9471" s="24"/>
      <c r="B9471"/>
      <c r="C9471"/>
    </row>
    <row r="9472" spans="1:3" x14ac:dyDescent="0.2">
      <c r="A9472" s="24"/>
      <c r="B9472"/>
      <c r="C9472"/>
    </row>
    <row r="9473" spans="1:3" x14ac:dyDescent="0.2">
      <c r="A9473" s="24"/>
      <c r="B9473"/>
      <c r="C9473"/>
    </row>
    <row r="9474" spans="1:3" x14ac:dyDescent="0.2">
      <c r="A9474" s="24"/>
      <c r="B9474"/>
      <c r="C9474"/>
    </row>
    <row r="9475" spans="1:3" x14ac:dyDescent="0.2">
      <c r="A9475" s="24"/>
      <c r="B9475"/>
      <c r="C9475"/>
    </row>
    <row r="9476" spans="1:3" x14ac:dyDescent="0.2">
      <c r="A9476" s="24"/>
      <c r="B9476"/>
      <c r="C9476"/>
    </row>
    <row r="9477" spans="1:3" x14ac:dyDescent="0.2">
      <c r="A9477" s="24"/>
      <c r="B9477"/>
      <c r="C9477"/>
    </row>
    <row r="9478" spans="1:3" x14ac:dyDescent="0.2">
      <c r="A9478" s="24"/>
      <c r="B9478"/>
      <c r="C9478"/>
    </row>
    <row r="9479" spans="1:3" x14ac:dyDescent="0.2">
      <c r="A9479" s="24"/>
      <c r="B9479"/>
      <c r="C9479"/>
    </row>
    <row r="9480" spans="1:3" x14ac:dyDescent="0.2">
      <c r="A9480" s="24"/>
      <c r="B9480"/>
      <c r="C9480"/>
    </row>
    <row r="9481" spans="1:3" x14ac:dyDescent="0.2">
      <c r="A9481" s="24"/>
      <c r="B9481"/>
      <c r="C9481"/>
    </row>
    <row r="9482" spans="1:3" x14ac:dyDescent="0.2">
      <c r="A9482" s="24"/>
      <c r="B9482"/>
      <c r="C9482"/>
    </row>
    <row r="9483" spans="1:3" x14ac:dyDescent="0.2">
      <c r="A9483" s="24"/>
      <c r="B9483"/>
      <c r="C9483"/>
    </row>
    <row r="9484" spans="1:3" x14ac:dyDescent="0.2">
      <c r="A9484" s="24"/>
      <c r="B9484"/>
      <c r="C9484"/>
    </row>
    <row r="9485" spans="1:3" x14ac:dyDescent="0.2">
      <c r="A9485" s="24"/>
      <c r="B9485"/>
      <c r="C9485"/>
    </row>
    <row r="9486" spans="1:3" x14ac:dyDescent="0.2">
      <c r="A9486" s="24"/>
      <c r="B9486"/>
      <c r="C9486"/>
    </row>
    <row r="9487" spans="1:3" x14ac:dyDescent="0.2">
      <c r="A9487" s="24"/>
      <c r="B9487"/>
      <c r="C9487"/>
    </row>
    <row r="9488" spans="1:3" x14ac:dyDescent="0.2">
      <c r="A9488" s="24"/>
      <c r="B9488"/>
      <c r="C9488"/>
    </row>
    <row r="9489" spans="1:3" x14ac:dyDescent="0.2">
      <c r="A9489" s="24"/>
      <c r="B9489"/>
      <c r="C9489"/>
    </row>
    <row r="9490" spans="1:3" x14ac:dyDescent="0.2">
      <c r="A9490" s="24"/>
      <c r="B9490"/>
      <c r="C9490"/>
    </row>
    <row r="9491" spans="1:3" x14ac:dyDescent="0.2">
      <c r="A9491" s="24"/>
      <c r="B9491"/>
      <c r="C9491"/>
    </row>
    <row r="9492" spans="1:3" x14ac:dyDescent="0.2">
      <c r="A9492" s="24"/>
      <c r="B9492"/>
      <c r="C9492"/>
    </row>
    <row r="9493" spans="1:3" x14ac:dyDescent="0.2">
      <c r="A9493" s="24"/>
      <c r="B9493"/>
      <c r="C9493"/>
    </row>
    <row r="9494" spans="1:3" x14ac:dyDescent="0.2">
      <c r="A9494" s="24"/>
      <c r="B9494"/>
      <c r="C9494"/>
    </row>
    <row r="9495" spans="1:3" x14ac:dyDescent="0.2">
      <c r="A9495" s="24"/>
      <c r="B9495"/>
      <c r="C9495"/>
    </row>
    <row r="9496" spans="1:3" x14ac:dyDescent="0.2">
      <c r="A9496" s="24"/>
      <c r="B9496"/>
      <c r="C9496"/>
    </row>
    <row r="9497" spans="1:3" x14ac:dyDescent="0.2">
      <c r="A9497" s="24"/>
      <c r="B9497"/>
      <c r="C9497"/>
    </row>
    <row r="9498" spans="1:3" x14ac:dyDescent="0.2">
      <c r="A9498" s="24"/>
      <c r="B9498"/>
      <c r="C9498"/>
    </row>
    <row r="9499" spans="1:3" x14ac:dyDescent="0.2">
      <c r="A9499" s="24"/>
      <c r="B9499"/>
      <c r="C9499"/>
    </row>
    <row r="9500" spans="1:3" x14ac:dyDescent="0.2">
      <c r="A9500" s="24"/>
      <c r="B9500"/>
      <c r="C9500"/>
    </row>
    <row r="9501" spans="1:3" x14ac:dyDescent="0.2">
      <c r="A9501" s="24"/>
      <c r="B9501"/>
      <c r="C9501"/>
    </row>
    <row r="9502" spans="1:3" x14ac:dyDescent="0.2">
      <c r="A9502" s="24"/>
      <c r="B9502"/>
      <c r="C9502"/>
    </row>
    <row r="9503" spans="1:3" x14ac:dyDescent="0.2">
      <c r="A9503" s="24"/>
      <c r="B9503"/>
      <c r="C9503"/>
    </row>
    <row r="9504" spans="1:3" x14ac:dyDescent="0.2">
      <c r="A9504" s="24"/>
      <c r="B9504"/>
      <c r="C9504"/>
    </row>
    <row r="9505" spans="1:3" x14ac:dyDescent="0.2">
      <c r="A9505" s="24"/>
      <c r="B9505"/>
      <c r="C9505"/>
    </row>
    <row r="9506" spans="1:3" x14ac:dyDescent="0.2">
      <c r="A9506" s="24"/>
      <c r="B9506"/>
      <c r="C9506"/>
    </row>
    <row r="9507" spans="1:3" x14ac:dyDescent="0.2">
      <c r="A9507" s="24"/>
      <c r="B9507"/>
      <c r="C9507"/>
    </row>
    <row r="9508" spans="1:3" x14ac:dyDescent="0.2">
      <c r="A9508" s="24"/>
      <c r="B9508"/>
      <c r="C9508"/>
    </row>
    <row r="9509" spans="1:3" x14ac:dyDescent="0.2">
      <c r="A9509" s="24"/>
      <c r="B9509"/>
      <c r="C9509"/>
    </row>
    <row r="9510" spans="1:3" x14ac:dyDescent="0.2">
      <c r="A9510" s="24"/>
      <c r="B9510"/>
      <c r="C9510"/>
    </row>
    <row r="9511" spans="1:3" x14ac:dyDescent="0.2">
      <c r="A9511" s="24"/>
      <c r="B9511"/>
      <c r="C9511"/>
    </row>
    <row r="9512" spans="1:3" x14ac:dyDescent="0.2">
      <c r="A9512" s="24"/>
      <c r="B9512"/>
      <c r="C9512"/>
    </row>
    <row r="9513" spans="1:3" x14ac:dyDescent="0.2">
      <c r="A9513" s="24"/>
      <c r="B9513"/>
      <c r="C9513"/>
    </row>
    <row r="9514" spans="1:3" x14ac:dyDescent="0.2">
      <c r="A9514" s="24"/>
      <c r="B9514"/>
      <c r="C9514"/>
    </row>
    <row r="9515" spans="1:3" x14ac:dyDescent="0.2">
      <c r="A9515" s="24"/>
      <c r="B9515"/>
      <c r="C9515"/>
    </row>
    <row r="9516" spans="1:3" x14ac:dyDescent="0.2">
      <c r="A9516" s="24"/>
      <c r="B9516"/>
      <c r="C9516"/>
    </row>
    <row r="9517" spans="1:3" x14ac:dyDescent="0.2">
      <c r="A9517" s="24"/>
      <c r="B9517"/>
      <c r="C9517"/>
    </row>
    <row r="9518" spans="1:3" x14ac:dyDescent="0.2">
      <c r="A9518" s="24"/>
      <c r="B9518"/>
      <c r="C9518"/>
    </row>
    <row r="9519" spans="1:3" x14ac:dyDescent="0.2">
      <c r="A9519" s="24"/>
      <c r="B9519"/>
      <c r="C9519"/>
    </row>
    <row r="9520" spans="1:3" x14ac:dyDescent="0.2">
      <c r="A9520" s="24"/>
      <c r="B9520"/>
      <c r="C9520"/>
    </row>
    <row r="9521" spans="1:3" x14ac:dyDescent="0.2">
      <c r="A9521" s="24"/>
      <c r="B9521"/>
      <c r="C9521"/>
    </row>
    <row r="9522" spans="1:3" x14ac:dyDescent="0.2">
      <c r="A9522" s="24"/>
      <c r="B9522"/>
      <c r="C9522"/>
    </row>
    <row r="9523" spans="1:3" x14ac:dyDescent="0.2">
      <c r="A9523" s="24"/>
      <c r="B9523"/>
      <c r="C9523"/>
    </row>
    <row r="9524" spans="1:3" x14ac:dyDescent="0.2">
      <c r="A9524" s="24"/>
      <c r="B9524"/>
      <c r="C9524"/>
    </row>
    <row r="9525" spans="1:3" x14ac:dyDescent="0.2">
      <c r="A9525" s="24"/>
      <c r="B9525"/>
      <c r="C9525"/>
    </row>
    <row r="9526" spans="1:3" x14ac:dyDescent="0.2">
      <c r="A9526" s="24"/>
      <c r="B9526"/>
      <c r="C9526"/>
    </row>
    <row r="9527" spans="1:3" x14ac:dyDescent="0.2">
      <c r="A9527" s="24"/>
      <c r="B9527"/>
      <c r="C9527"/>
    </row>
    <row r="9528" spans="1:3" x14ac:dyDescent="0.2">
      <c r="A9528" s="24"/>
      <c r="B9528"/>
      <c r="C9528"/>
    </row>
    <row r="9529" spans="1:3" x14ac:dyDescent="0.2">
      <c r="A9529" s="24"/>
      <c r="B9529"/>
      <c r="C9529"/>
    </row>
    <row r="9530" spans="1:3" x14ac:dyDescent="0.2">
      <c r="A9530" s="24"/>
      <c r="B9530"/>
      <c r="C9530"/>
    </row>
    <row r="9531" spans="1:3" x14ac:dyDescent="0.2">
      <c r="A9531" s="24"/>
      <c r="B9531"/>
      <c r="C9531"/>
    </row>
    <row r="9532" spans="1:3" x14ac:dyDescent="0.2">
      <c r="A9532" s="24"/>
      <c r="B9532"/>
      <c r="C9532"/>
    </row>
    <row r="9533" spans="1:3" x14ac:dyDescent="0.2">
      <c r="A9533" s="24"/>
      <c r="B9533"/>
      <c r="C9533"/>
    </row>
    <row r="9534" spans="1:3" x14ac:dyDescent="0.2">
      <c r="A9534" s="24"/>
      <c r="B9534"/>
      <c r="C9534"/>
    </row>
    <row r="9535" spans="1:3" x14ac:dyDescent="0.2">
      <c r="A9535" s="24"/>
      <c r="B9535"/>
      <c r="C9535"/>
    </row>
    <row r="9536" spans="1:3" x14ac:dyDescent="0.2">
      <c r="A9536" s="24"/>
      <c r="B9536"/>
      <c r="C9536"/>
    </row>
    <row r="9537" spans="1:3" x14ac:dyDescent="0.2">
      <c r="A9537" s="24"/>
      <c r="B9537"/>
      <c r="C9537"/>
    </row>
    <row r="9538" spans="1:3" x14ac:dyDescent="0.2">
      <c r="A9538" s="24"/>
      <c r="B9538"/>
      <c r="C9538"/>
    </row>
    <row r="9539" spans="1:3" x14ac:dyDescent="0.2">
      <c r="A9539" s="24"/>
      <c r="B9539"/>
      <c r="C9539"/>
    </row>
    <row r="9540" spans="1:3" x14ac:dyDescent="0.2">
      <c r="A9540" s="24"/>
      <c r="B9540"/>
      <c r="C9540"/>
    </row>
    <row r="9541" spans="1:3" x14ac:dyDescent="0.2">
      <c r="A9541" s="24"/>
      <c r="B9541"/>
      <c r="C9541"/>
    </row>
    <row r="9542" spans="1:3" x14ac:dyDescent="0.2">
      <c r="A9542" s="24"/>
      <c r="B9542"/>
      <c r="C9542"/>
    </row>
    <row r="9543" spans="1:3" x14ac:dyDescent="0.2">
      <c r="A9543" s="24"/>
      <c r="B9543"/>
      <c r="C9543"/>
    </row>
    <row r="9544" spans="1:3" x14ac:dyDescent="0.2">
      <c r="A9544" s="24"/>
      <c r="B9544"/>
      <c r="C9544"/>
    </row>
    <row r="9545" spans="1:3" x14ac:dyDescent="0.2">
      <c r="A9545" s="24"/>
      <c r="B9545"/>
      <c r="C9545"/>
    </row>
    <row r="9546" spans="1:3" x14ac:dyDescent="0.2">
      <c r="A9546" s="24"/>
      <c r="B9546"/>
      <c r="C9546"/>
    </row>
    <row r="9547" spans="1:3" x14ac:dyDescent="0.2">
      <c r="A9547" s="24"/>
      <c r="B9547"/>
      <c r="C9547"/>
    </row>
    <row r="9548" spans="1:3" x14ac:dyDescent="0.2">
      <c r="A9548" s="24"/>
      <c r="B9548"/>
      <c r="C9548"/>
    </row>
    <row r="9549" spans="1:3" x14ac:dyDescent="0.2">
      <c r="A9549" s="24"/>
      <c r="B9549"/>
      <c r="C9549"/>
    </row>
    <row r="9550" spans="1:3" x14ac:dyDescent="0.2">
      <c r="A9550" s="24"/>
      <c r="B9550"/>
      <c r="C9550"/>
    </row>
    <row r="9551" spans="1:3" x14ac:dyDescent="0.2">
      <c r="A9551" s="24"/>
      <c r="B9551"/>
      <c r="C9551"/>
    </row>
    <row r="9552" spans="1:3" x14ac:dyDescent="0.2">
      <c r="A9552" s="24"/>
      <c r="B9552"/>
      <c r="C9552"/>
    </row>
    <row r="9553" spans="1:3" x14ac:dyDescent="0.2">
      <c r="A9553" s="24"/>
      <c r="B9553"/>
      <c r="C9553"/>
    </row>
    <row r="9554" spans="1:3" x14ac:dyDescent="0.2">
      <c r="A9554" s="24"/>
      <c r="B9554"/>
      <c r="C9554"/>
    </row>
    <row r="9555" spans="1:3" x14ac:dyDescent="0.2">
      <c r="A9555" s="24"/>
      <c r="B9555"/>
      <c r="C9555"/>
    </row>
    <row r="9556" spans="1:3" x14ac:dyDescent="0.2">
      <c r="A9556" s="24"/>
      <c r="B9556"/>
      <c r="C9556"/>
    </row>
    <row r="9557" spans="1:3" x14ac:dyDescent="0.2">
      <c r="A9557" s="24"/>
      <c r="B9557"/>
      <c r="C9557"/>
    </row>
    <row r="9558" spans="1:3" x14ac:dyDescent="0.2">
      <c r="A9558" s="24"/>
      <c r="B9558"/>
      <c r="C9558"/>
    </row>
    <row r="9559" spans="1:3" x14ac:dyDescent="0.2">
      <c r="A9559" s="24"/>
      <c r="B9559"/>
      <c r="C9559"/>
    </row>
    <row r="9560" spans="1:3" x14ac:dyDescent="0.2">
      <c r="A9560" s="24"/>
      <c r="B9560"/>
      <c r="C9560"/>
    </row>
    <row r="9561" spans="1:3" x14ac:dyDescent="0.2">
      <c r="A9561" s="24"/>
      <c r="B9561"/>
      <c r="C9561"/>
    </row>
    <row r="9562" spans="1:3" x14ac:dyDescent="0.2">
      <c r="A9562" s="24"/>
      <c r="B9562"/>
      <c r="C9562"/>
    </row>
    <row r="9563" spans="1:3" x14ac:dyDescent="0.2">
      <c r="A9563" s="24"/>
      <c r="B9563"/>
      <c r="C9563"/>
    </row>
    <row r="9564" spans="1:3" x14ac:dyDescent="0.2">
      <c r="A9564" s="24"/>
      <c r="B9564"/>
      <c r="C9564"/>
    </row>
    <row r="9565" spans="1:3" x14ac:dyDescent="0.2">
      <c r="A9565" s="24"/>
      <c r="B9565"/>
      <c r="C9565"/>
    </row>
    <row r="9566" spans="1:3" x14ac:dyDescent="0.2">
      <c r="A9566" s="24"/>
      <c r="B9566"/>
      <c r="C9566"/>
    </row>
    <row r="9567" spans="1:3" x14ac:dyDescent="0.2">
      <c r="A9567" s="24"/>
      <c r="B9567"/>
      <c r="C9567"/>
    </row>
    <row r="9568" spans="1:3" x14ac:dyDescent="0.2">
      <c r="A9568" s="24"/>
      <c r="B9568"/>
      <c r="C9568"/>
    </row>
    <row r="9569" spans="1:3" x14ac:dyDescent="0.2">
      <c r="A9569" s="24"/>
      <c r="B9569"/>
      <c r="C9569"/>
    </row>
    <row r="9570" spans="1:3" x14ac:dyDescent="0.2">
      <c r="A9570" s="24"/>
      <c r="B9570"/>
      <c r="C9570"/>
    </row>
    <row r="9571" spans="1:3" x14ac:dyDescent="0.2">
      <c r="A9571" s="24"/>
      <c r="B9571"/>
      <c r="C9571"/>
    </row>
    <row r="9572" spans="1:3" x14ac:dyDescent="0.2">
      <c r="A9572" s="24"/>
      <c r="B9572"/>
      <c r="C9572"/>
    </row>
    <row r="9573" spans="1:3" x14ac:dyDescent="0.2">
      <c r="A9573" s="24"/>
      <c r="B9573"/>
      <c r="C9573"/>
    </row>
    <row r="9574" spans="1:3" x14ac:dyDescent="0.2">
      <c r="A9574" s="24"/>
      <c r="B9574"/>
      <c r="C9574"/>
    </row>
    <row r="9575" spans="1:3" x14ac:dyDescent="0.2">
      <c r="A9575" s="24"/>
      <c r="B9575"/>
      <c r="C9575"/>
    </row>
    <row r="9576" spans="1:3" x14ac:dyDescent="0.2">
      <c r="A9576" s="24"/>
      <c r="B9576"/>
      <c r="C9576"/>
    </row>
    <row r="9577" spans="1:3" x14ac:dyDescent="0.2">
      <c r="A9577" s="24"/>
      <c r="B9577"/>
      <c r="C9577"/>
    </row>
    <row r="9578" spans="1:3" x14ac:dyDescent="0.2">
      <c r="A9578" s="24"/>
      <c r="B9578"/>
      <c r="C9578"/>
    </row>
    <row r="9579" spans="1:3" x14ac:dyDescent="0.2">
      <c r="A9579" s="24"/>
      <c r="B9579"/>
      <c r="C9579"/>
    </row>
    <row r="9580" spans="1:3" x14ac:dyDescent="0.2">
      <c r="A9580" s="24"/>
      <c r="B9580"/>
      <c r="C9580"/>
    </row>
    <row r="9581" spans="1:3" x14ac:dyDescent="0.2">
      <c r="A9581" s="24"/>
      <c r="B9581"/>
      <c r="C9581"/>
    </row>
    <row r="9582" spans="1:3" x14ac:dyDescent="0.2">
      <c r="A9582" s="24"/>
      <c r="B9582"/>
      <c r="C9582"/>
    </row>
    <row r="9583" spans="1:3" x14ac:dyDescent="0.2">
      <c r="A9583" s="24"/>
      <c r="B9583"/>
      <c r="C9583"/>
    </row>
    <row r="9584" spans="1:3" x14ac:dyDescent="0.2">
      <c r="A9584" s="24"/>
      <c r="B9584"/>
      <c r="C9584"/>
    </row>
    <row r="9585" spans="1:3" x14ac:dyDescent="0.2">
      <c r="A9585" s="24"/>
      <c r="B9585"/>
      <c r="C9585"/>
    </row>
    <row r="9586" spans="1:3" x14ac:dyDescent="0.2">
      <c r="A9586" s="24"/>
      <c r="B9586"/>
      <c r="C9586"/>
    </row>
    <row r="9587" spans="1:3" x14ac:dyDescent="0.2">
      <c r="A9587" s="24"/>
      <c r="B9587"/>
      <c r="C9587"/>
    </row>
    <row r="9588" spans="1:3" x14ac:dyDescent="0.2">
      <c r="A9588" s="24"/>
      <c r="B9588"/>
      <c r="C9588"/>
    </row>
    <row r="9589" spans="1:3" x14ac:dyDescent="0.2">
      <c r="A9589" s="24"/>
      <c r="B9589"/>
      <c r="C9589"/>
    </row>
    <row r="9590" spans="1:3" x14ac:dyDescent="0.2">
      <c r="A9590" s="24"/>
      <c r="B9590"/>
      <c r="C9590"/>
    </row>
    <row r="9591" spans="1:3" x14ac:dyDescent="0.2">
      <c r="A9591" s="24"/>
      <c r="B9591"/>
      <c r="C9591"/>
    </row>
    <row r="9592" spans="1:3" x14ac:dyDescent="0.2">
      <c r="A9592" s="24"/>
      <c r="B9592"/>
      <c r="C9592"/>
    </row>
    <row r="9593" spans="1:3" x14ac:dyDescent="0.2">
      <c r="A9593" s="24"/>
      <c r="B9593"/>
      <c r="C9593"/>
    </row>
    <row r="9594" spans="1:3" x14ac:dyDescent="0.2">
      <c r="A9594" s="24"/>
      <c r="B9594"/>
      <c r="C9594"/>
    </row>
    <row r="9595" spans="1:3" x14ac:dyDescent="0.2">
      <c r="A9595" s="24"/>
      <c r="B9595"/>
      <c r="C9595"/>
    </row>
    <row r="9596" spans="1:3" x14ac:dyDescent="0.2">
      <c r="A9596" s="24"/>
      <c r="B9596"/>
      <c r="C9596"/>
    </row>
    <row r="9597" spans="1:3" x14ac:dyDescent="0.2">
      <c r="A9597" s="24"/>
      <c r="B9597"/>
      <c r="C9597"/>
    </row>
    <row r="9598" spans="1:3" x14ac:dyDescent="0.2">
      <c r="A9598" s="24"/>
      <c r="B9598"/>
      <c r="C9598"/>
    </row>
    <row r="9599" spans="1:3" x14ac:dyDescent="0.2">
      <c r="A9599" s="24"/>
      <c r="B9599"/>
      <c r="C9599"/>
    </row>
    <row r="9600" spans="1:3" x14ac:dyDescent="0.2">
      <c r="A9600" s="24"/>
      <c r="B9600"/>
      <c r="C9600"/>
    </row>
    <row r="9601" spans="1:3" x14ac:dyDescent="0.2">
      <c r="A9601" s="24"/>
      <c r="B9601"/>
      <c r="C9601"/>
    </row>
    <row r="9602" spans="1:3" x14ac:dyDescent="0.2">
      <c r="A9602" s="24"/>
      <c r="B9602"/>
      <c r="C9602"/>
    </row>
    <row r="9603" spans="1:3" x14ac:dyDescent="0.2">
      <c r="A9603" s="24"/>
      <c r="B9603"/>
      <c r="C9603"/>
    </row>
    <row r="9604" spans="1:3" x14ac:dyDescent="0.2">
      <c r="A9604" s="24"/>
      <c r="B9604"/>
      <c r="C9604"/>
    </row>
    <row r="9605" spans="1:3" x14ac:dyDescent="0.2">
      <c r="A9605" s="24"/>
      <c r="B9605"/>
      <c r="C9605"/>
    </row>
    <row r="9606" spans="1:3" x14ac:dyDescent="0.2">
      <c r="A9606" s="24"/>
      <c r="B9606"/>
      <c r="C9606"/>
    </row>
    <row r="9607" spans="1:3" x14ac:dyDescent="0.2">
      <c r="A9607" s="24"/>
      <c r="B9607"/>
      <c r="C9607"/>
    </row>
    <row r="9608" spans="1:3" x14ac:dyDescent="0.2">
      <c r="A9608" s="24"/>
      <c r="B9608"/>
      <c r="C9608"/>
    </row>
    <row r="9609" spans="1:3" x14ac:dyDescent="0.2">
      <c r="A9609" s="24"/>
      <c r="B9609"/>
      <c r="C9609"/>
    </row>
    <row r="9610" spans="1:3" x14ac:dyDescent="0.2">
      <c r="A9610" s="24"/>
      <c r="B9610"/>
      <c r="C9610"/>
    </row>
    <row r="9611" spans="1:3" x14ac:dyDescent="0.2">
      <c r="A9611" s="24"/>
      <c r="B9611"/>
      <c r="C9611"/>
    </row>
    <row r="9612" spans="1:3" x14ac:dyDescent="0.2">
      <c r="A9612" s="24"/>
      <c r="B9612"/>
      <c r="C9612"/>
    </row>
    <row r="9613" spans="1:3" x14ac:dyDescent="0.2">
      <c r="A9613" s="24"/>
      <c r="B9613"/>
      <c r="C9613"/>
    </row>
    <row r="9614" spans="1:3" x14ac:dyDescent="0.2">
      <c r="A9614" s="24"/>
      <c r="B9614"/>
      <c r="C9614"/>
    </row>
    <row r="9615" spans="1:3" x14ac:dyDescent="0.2">
      <c r="A9615" s="24"/>
      <c r="B9615"/>
      <c r="C9615"/>
    </row>
    <row r="9616" spans="1:3" x14ac:dyDescent="0.2">
      <c r="A9616" s="24"/>
      <c r="B9616"/>
      <c r="C9616"/>
    </row>
    <row r="9617" spans="1:3" x14ac:dyDescent="0.2">
      <c r="A9617" s="24"/>
      <c r="B9617"/>
      <c r="C9617"/>
    </row>
    <row r="9618" spans="1:3" x14ac:dyDescent="0.2">
      <c r="A9618" s="24"/>
      <c r="B9618"/>
      <c r="C9618"/>
    </row>
    <row r="9619" spans="1:3" x14ac:dyDescent="0.2">
      <c r="A9619" s="24"/>
      <c r="B9619"/>
      <c r="C9619"/>
    </row>
    <row r="9620" spans="1:3" x14ac:dyDescent="0.2">
      <c r="A9620" s="24"/>
      <c r="B9620"/>
      <c r="C9620"/>
    </row>
    <row r="9621" spans="1:3" x14ac:dyDescent="0.2">
      <c r="A9621" s="24"/>
      <c r="B9621"/>
      <c r="C9621"/>
    </row>
    <row r="9622" spans="1:3" x14ac:dyDescent="0.2">
      <c r="A9622" s="24"/>
      <c r="B9622"/>
      <c r="C9622"/>
    </row>
    <row r="9623" spans="1:3" x14ac:dyDescent="0.2">
      <c r="A9623" s="24"/>
      <c r="B9623"/>
      <c r="C9623"/>
    </row>
    <row r="9624" spans="1:3" x14ac:dyDescent="0.2">
      <c r="A9624" s="24"/>
      <c r="B9624"/>
      <c r="C9624"/>
    </row>
    <row r="9625" spans="1:3" x14ac:dyDescent="0.2">
      <c r="A9625" s="24"/>
      <c r="B9625"/>
      <c r="C9625"/>
    </row>
    <row r="9626" spans="1:3" x14ac:dyDescent="0.2">
      <c r="A9626" s="24"/>
      <c r="B9626"/>
      <c r="C9626"/>
    </row>
    <row r="9627" spans="1:3" x14ac:dyDescent="0.2">
      <c r="A9627" s="24"/>
      <c r="B9627"/>
      <c r="C9627"/>
    </row>
    <row r="9628" spans="1:3" x14ac:dyDescent="0.2">
      <c r="A9628" s="24"/>
      <c r="B9628"/>
      <c r="C9628"/>
    </row>
    <row r="9629" spans="1:3" x14ac:dyDescent="0.2">
      <c r="A9629" s="24"/>
      <c r="B9629"/>
      <c r="C9629"/>
    </row>
    <row r="9630" spans="1:3" x14ac:dyDescent="0.2">
      <c r="A9630" s="24"/>
      <c r="B9630"/>
      <c r="C9630"/>
    </row>
    <row r="9631" spans="1:3" x14ac:dyDescent="0.2">
      <c r="A9631" s="24"/>
      <c r="B9631"/>
      <c r="C9631"/>
    </row>
    <row r="9632" spans="1:3" x14ac:dyDescent="0.2">
      <c r="A9632" s="24"/>
      <c r="B9632"/>
      <c r="C9632"/>
    </row>
    <row r="9633" spans="1:3" x14ac:dyDescent="0.2">
      <c r="A9633" s="24"/>
      <c r="B9633"/>
      <c r="C9633"/>
    </row>
    <row r="9634" spans="1:3" x14ac:dyDescent="0.2">
      <c r="A9634" s="24"/>
      <c r="B9634"/>
      <c r="C9634"/>
    </row>
    <row r="9635" spans="1:3" x14ac:dyDescent="0.2">
      <c r="A9635" s="24"/>
      <c r="B9635"/>
      <c r="C9635"/>
    </row>
    <row r="9636" spans="1:3" x14ac:dyDescent="0.2">
      <c r="A9636" s="24"/>
      <c r="B9636"/>
      <c r="C9636"/>
    </row>
    <row r="9637" spans="1:3" x14ac:dyDescent="0.2">
      <c r="A9637" s="24"/>
      <c r="B9637"/>
      <c r="C9637"/>
    </row>
    <row r="9638" spans="1:3" x14ac:dyDescent="0.2">
      <c r="A9638" s="24"/>
      <c r="B9638"/>
      <c r="C9638"/>
    </row>
    <row r="9639" spans="1:3" x14ac:dyDescent="0.2">
      <c r="A9639" s="24"/>
      <c r="B9639"/>
      <c r="C9639"/>
    </row>
    <row r="9640" spans="1:3" x14ac:dyDescent="0.2">
      <c r="A9640" s="24"/>
      <c r="B9640"/>
      <c r="C9640"/>
    </row>
    <row r="9641" spans="1:3" x14ac:dyDescent="0.2">
      <c r="A9641" s="24"/>
      <c r="B9641"/>
      <c r="C9641"/>
    </row>
    <row r="9642" spans="1:3" x14ac:dyDescent="0.2">
      <c r="A9642" s="24"/>
      <c r="B9642"/>
      <c r="C9642"/>
    </row>
    <row r="9643" spans="1:3" x14ac:dyDescent="0.2">
      <c r="A9643" s="24"/>
      <c r="B9643"/>
      <c r="C9643"/>
    </row>
    <row r="9644" spans="1:3" x14ac:dyDescent="0.2">
      <c r="A9644" s="24"/>
      <c r="B9644"/>
      <c r="C9644"/>
    </row>
    <row r="9645" spans="1:3" x14ac:dyDescent="0.2">
      <c r="A9645" s="24"/>
      <c r="B9645"/>
      <c r="C9645"/>
    </row>
    <row r="9646" spans="1:3" x14ac:dyDescent="0.2">
      <c r="A9646" s="24"/>
      <c r="B9646"/>
      <c r="C9646"/>
    </row>
    <row r="9647" spans="1:3" x14ac:dyDescent="0.2">
      <c r="A9647" s="24"/>
      <c r="B9647"/>
      <c r="C9647"/>
    </row>
    <row r="9648" spans="1:3" x14ac:dyDescent="0.2">
      <c r="A9648" s="24"/>
      <c r="B9648"/>
      <c r="C9648"/>
    </row>
    <row r="9649" spans="1:3" x14ac:dyDescent="0.2">
      <c r="A9649" s="24"/>
      <c r="B9649"/>
      <c r="C9649"/>
    </row>
    <row r="9650" spans="1:3" x14ac:dyDescent="0.2">
      <c r="A9650" s="24"/>
      <c r="B9650"/>
      <c r="C9650"/>
    </row>
    <row r="9651" spans="1:3" x14ac:dyDescent="0.2">
      <c r="A9651" s="24"/>
      <c r="B9651"/>
      <c r="C9651"/>
    </row>
    <row r="9652" spans="1:3" x14ac:dyDescent="0.2">
      <c r="A9652" s="24"/>
      <c r="B9652"/>
      <c r="C9652"/>
    </row>
    <row r="9653" spans="1:3" x14ac:dyDescent="0.2">
      <c r="A9653" s="24"/>
      <c r="B9653"/>
      <c r="C9653"/>
    </row>
    <row r="9654" spans="1:3" x14ac:dyDescent="0.2">
      <c r="A9654" s="24"/>
      <c r="B9654"/>
      <c r="C9654"/>
    </row>
    <row r="9655" spans="1:3" x14ac:dyDescent="0.2">
      <c r="A9655" s="24"/>
      <c r="B9655"/>
      <c r="C9655"/>
    </row>
    <row r="9656" spans="1:3" x14ac:dyDescent="0.2">
      <c r="A9656" s="24"/>
      <c r="B9656"/>
      <c r="C9656"/>
    </row>
    <row r="9657" spans="1:3" x14ac:dyDescent="0.2">
      <c r="A9657" s="24"/>
      <c r="B9657"/>
      <c r="C9657"/>
    </row>
    <row r="9658" spans="1:3" x14ac:dyDescent="0.2">
      <c r="A9658" s="24"/>
      <c r="B9658"/>
      <c r="C9658"/>
    </row>
    <row r="9659" spans="1:3" x14ac:dyDescent="0.2">
      <c r="A9659" s="24"/>
      <c r="B9659"/>
      <c r="C9659"/>
    </row>
    <row r="9660" spans="1:3" x14ac:dyDescent="0.2">
      <c r="A9660" s="24"/>
      <c r="B9660"/>
      <c r="C9660"/>
    </row>
    <row r="9661" spans="1:3" x14ac:dyDescent="0.2">
      <c r="A9661" s="24"/>
      <c r="B9661"/>
      <c r="C9661"/>
    </row>
    <row r="9662" spans="1:3" x14ac:dyDescent="0.2">
      <c r="A9662" s="24"/>
      <c r="B9662"/>
      <c r="C9662"/>
    </row>
    <row r="9663" spans="1:3" x14ac:dyDescent="0.2">
      <c r="A9663" s="24"/>
      <c r="B9663"/>
      <c r="C9663"/>
    </row>
    <row r="9664" spans="1:3" x14ac:dyDescent="0.2">
      <c r="A9664" s="24"/>
      <c r="B9664"/>
      <c r="C9664"/>
    </row>
    <row r="9665" spans="1:3" x14ac:dyDescent="0.2">
      <c r="A9665" s="24"/>
      <c r="B9665"/>
      <c r="C9665"/>
    </row>
    <row r="9666" spans="1:3" x14ac:dyDescent="0.2">
      <c r="A9666" s="24"/>
      <c r="B9666"/>
      <c r="C9666"/>
    </row>
    <row r="9667" spans="1:3" x14ac:dyDescent="0.2">
      <c r="A9667" s="24"/>
      <c r="B9667"/>
      <c r="C9667"/>
    </row>
    <row r="9668" spans="1:3" x14ac:dyDescent="0.2">
      <c r="A9668" s="24"/>
      <c r="B9668"/>
      <c r="C9668"/>
    </row>
    <row r="9669" spans="1:3" x14ac:dyDescent="0.2">
      <c r="A9669" s="24"/>
      <c r="B9669"/>
      <c r="C9669"/>
    </row>
    <row r="9670" spans="1:3" x14ac:dyDescent="0.2">
      <c r="A9670" s="24"/>
      <c r="B9670"/>
      <c r="C9670"/>
    </row>
    <row r="9671" spans="1:3" x14ac:dyDescent="0.2">
      <c r="A9671" s="24"/>
      <c r="B9671"/>
      <c r="C9671"/>
    </row>
    <row r="9672" spans="1:3" x14ac:dyDescent="0.2">
      <c r="A9672" s="24"/>
      <c r="B9672"/>
      <c r="C9672"/>
    </row>
    <row r="9673" spans="1:3" x14ac:dyDescent="0.2">
      <c r="A9673" s="24"/>
      <c r="B9673"/>
      <c r="C9673"/>
    </row>
    <row r="9674" spans="1:3" x14ac:dyDescent="0.2">
      <c r="A9674" s="24"/>
      <c r="B9674"/>
      <c r="C9674"/>
    </row>
    <row r="9675" spans="1:3" x14ac:dyDescent="0.2">
      <c r="A9675" s="24"/>
      <c r="B9675"/>
      <c r="C9675"/>
    </row>
    <row r="9676" spans="1:3" x14ac:dyDescent="0.2">
      <c r="A9676" s="24"/>
      <c r="B9676"/>
      <c r="C9676"/>
    </row>
    <row r="9677" spans="1:3" x14ac:dyDescent="0.2">
      <c r="A9677" s="24"/>
      <c r="B9677"/>
      <c r="C9677"/>
    </row>
    <row r="9678" spans="1:3" x14ac:dyDescent="0.2">
      <c r="A9678" s="24"/>
      <c r="B9678"/>
      <c r="C9678"/>
    </row>
    <row r="9679" spans="1:3" x14ac:dyDescent="0.2">
      <c r="A9679" s="24"/>
      <c r="B9679"/>
      <c r="C9679"/>
    </row>
    <row r="9680" spans="1:3" x14ac:dyDescent="0.2">
      <c r="A9680" s="24"/>
      <c r="B9680"/>
      <c r="C9680"/>
    </row>
    <row r="9681" spans="1:3" x14ac:dyDescent="0.2">
      <c r="A9681" s="24"/>
      <c r="B9681"/>
      <c r="C9681"/>
    </row>
    <row r="9682" spans="1:3" x14ac:dyDescent="0.2">
      <c r="A9682" s="24"/>
      <c r="B9682"/>
      <c r="C9682"/>
    </row>
    <row r="9683" spans="1:3" x14ac:dyDescent="0.2">
      <c r="A9683" s="24"/>
      <c r="B9683"/>
      <c r="C9683"/>
    </row>
    <row r="9684" spans="1:3" x14ac:dyDescent="0.2">
      <c r="A9684" s="24"/>
      <c r="B9684"/>
      <c r="C9684"/>
    </row>
    <row r="9685" spans="1:3" x14ac:dyDescent="0.2">
      <c r="A9685" s="24"/>
      <c r="B9685"/>
      <c r="C9685"/>
    </row>
    <row r="9686" spans="1:3" x14ac:dyDescent="0.2">
      <c r="A9686" s="24"/>
      <c r="B9686"/>
      <c r="C9686"/>
    </row>
    <row r="9687" spans="1:3" x14ac:dyDescent="0.2">
      <c r="A9687" s="24"/>
      <c r="B9687"/>
      <c r="C9687"/>
    </row>
    <row r="9688" spans="1:3" x14ac:dyDescent="0.2">
      <c r="A9688" s="24"/>
      <c r="B9688"/>
      <c r="C9688"/>
    </row>
    <row r="9689" spans="1:3" x14ac:dyDescent="0.2">
      <c r="A9689" s="24"/>
      <c r="B9689"/>
      <c r="C9689"/>
    </row>
    <row r="9690" spans="1:3" x14ac:dyDescent="0.2">
      <c r="A9690" s="24"/>
      <c r="B9690"/>
      <c r="C9690"/>
    </row>
    <row r="9691" spans="1:3" x14ac:dyDescent="0.2">
      <c r="A9691" s="24"/>
      <c r="B9691"/>
      <c r="C9691"/>
    </row>
    <row r="9692" spans="1:3" x14ac:dyDescent="0.2">
      <c r="A9692" s="24"/>
      <c r="B9692"/>
      <c r="C9692"/>
    </row>
    <row r="9693" spans="1:3" x14ac:dyDescent="0.2">
      <c r="A9693" s="24"/>
      <c r="B9693"/>
      <c r="C9693"/>
    </row>
    <row r="9694" spans="1:3" x14ac:dyDescent="0.2">
      <c r="A9694" s="24"/>
      <c r="B9694"/>
      <c r="C9694"/>
    </row>
    <row r="9695" spans="1:3" x14ac:dyDescent="0.2">
      <c r="A9695" s="24"/>
      <c r="B9695"/>
      <c r="C9695"/>
    </row>
    <row r="9696" spans="1:3" x14ac:dyDescent="0.2">
      <c r="A9696" s="24"/>
      <c r="B9696"/>
      <c r="C9696"/>
    </row>
    <row r="9697" spans="1:3" x14ac:dyDescent="0.2">
      <c r="A9697" s="24"/>
      <c r="B9697"/>
      <c r="C9697"/>
    </row>
    <row r="9698" spans="1:3" x14ac:dyDescent="0.2">
      <c r="A9698" s="24"/>
      <c r="B9698"/>
      <c r="C9698"/>
    </row>
    <row r="9699" spans="1:3" x14ac:dyDescent="0.2">
      <c r="A9699" s="24"/>
      <c r="B9699"/>
      <c r="C9699"/>
    </row>
    <row r="9700" spans="1:3" x14ac:dyDescent="0.2">
      <c r="A9700" s="24"/>
      <c r="B9700"/>
      <c r="C9700"/>
    </row>
    <row r="9701" spans="1:3" x14ac:dyDescent="0.2">
      <c r="A9701" s="24"/>
      <c r="B9701"/>
      <c r="C9701"/>
    </row>
    <row r="9702" spans="1:3" x14ac:dyDescent="0.2">
      <c r="A9702" s="24"/>
      <c r="B9702"/>
      <c r="C9702"/>
    </row>
    <row r="9703" spans="1:3" x14ac:dyDescent="0.2">
      <c r="A9703" s="24"/>
      <c r="B9703"/>
      <c r="C9703"/>
    </row>
    <row r="9704" spans="1:3" x14ac:dyDescent="0.2">
      <c r="A9704" s="24"/>
      <c r="B9704"/>
      <c r="C9704"/>
    </row>
    <row r="9705" spans="1:3" x14ac:dyDescent="0.2">
      <c r="A9705" s="24"/>
      <c r="B9705"/>
      <c r="C9705"/>
    </row>
    <row r="9706" spans="1:3" x14ac:dyDescent="0.2">
      <c r="A9706" s="24"/>
      <c r="B9706"/>
      <c r="C9706"/>
    </row>
    <row r="9707" spans="1:3" x14ac:dyDescent="0.2">
      <c r="A9707" s="24"/>
      <c r="B9707"/>
      <c r="C9707"/>
    </row>
    <row r="9708" spans="1:3" x14ac:dyDescent="0.2">
      <c r="A9708" s="24"/>
      <c r="B9708"/>
      <c r="C9708"/>
    </row>
    <row r="9709" spans="1:3" x14ac:dyDescent="0.2">
      <c r="A9709" s="24"/>
      <c r="B9709"/>
      <c r="C9709"/>
    </row>
    <row r="9710" spans="1:3" x14ac:dyDescent="0.2">
      <c r="A9710" s="24"/>
      <c r="B9710"/>
      <c r="C9710"/>
    </row>
    <row r="9711" spans="1:3" x14ac:dyDescent="0.2">
      <c r="A9711" s="24"/>
      <c r="B9711"/>
      <c r="C9711"/>
    </row>
    <row r="9712" spans="1:3" x14ac:dyDescent="0.2">
      <c r="A9712" s="24"/>
      <c r="B9712"/>
      <c r="C9712"/>
    </row>
    <row r="9713" spans="1:3" x14ac:dyDescent="0.2">
      <c r="A9713" s="24"/>
      <c r="B9713"/>
      <c r="C9713"/>
    </row>
    <row r="9714" spans="1:3" x14ac:dyDescent="0.2">
      <c r="A9714" s="24"/>
      <c r="B9714"/>
      <c r="C9714"/>
    </row>
    <row r="9715" spans="1:3" x14ac:dyDescent="0.2">
      <c r="A9715" s="24"/>
      <c r="B9715"/>
      <c r="C9715"/>
    </row>
    <row r="9716" spans="1:3" x14ac:dyDescent="0.2">
      <c r="A9716" s="24"/>
      <c r="B9716"/>
      <c r="C9716"/>
    </row>
    <row r="9717" spans="1:3" x14ac:dyDescent="0.2">
      <c r="A9717" s="24"/>
      <c r="B9717"/>
      <c r="C9717"/>
    </row>
    <row r="9718" spans="1:3" x14ac:dyDescent="0.2">
      <c r="A9718" s="24"/>
      <c r="B9718"/>
      <c r="C9718"/>
    </row>
    <row r="9719" spans="1:3" x14ac:dyDescent="0.2">
      <c r="A9719" s="24"/>
      <c r="B9719"/>
      <c r="C9719"/>
    </row>
    <row r="9720" spans="1:3" x14ac:dyDescent="0.2">
      <c r="A9720" s="24"/>
      <c r="B9720"/>
      <c r="C9720"/>
    </row>
    <row r="9721" spans="1:3" x14ac:dyDescent="0.2">
      <c r="A9721" s="24"/>
      <c r="B9721"/>
      <c r="C9721"/>
    </row>
    <row r="9722" spans="1:3" x14ac:dyDescent="0.2">
      <c r="A9722" s="24"/>
      <c r="B9722"/>
      <c r="C9722"/>
    </row>
    <row r="9723" spans="1:3" x14ac:dyDescent="0.2">
      <c r="A9723" s="24"/>
      <c r="B9723"/>
      <c r="C9723"/>
    </row>
    <row r="9724" spans="1:3" x14ac:dyDescent="0.2">
      <c r="A9724" s="24"/>
      <c r="B9724"/>
      <c r="C9724"/>
    </row>
    <row r="9725" spans="1:3" x14ac:dyDescent="0.2">
      <c r="A9725" s="24"/>
      <c r="B9725"/>
      <c r="C9725"/>
    </row>
    <row r="9726" spans="1:3" x14ac:dyDescent="0.2">
      <c r="A9726" s="24"/>
      <c r="B9726"/>
      <c r="C9726"/>
    </row>
    <row r="9727" spans="1:3" x14ac:dyDescent="0.2">
      <c r="A9727" s="24"/>
      <c r="B9727"/>
      <c r="C9727"/>
    </row>
    <row r="9728" spans="1:3" x14ac:dyDescent="0.2">
      <c r="A9728" s="24"/>
      <c r="B9728"/>
      <c r="C9728"/>
    </row>
    <row r="9729" spans="1:3" x14ac:dyDescent="0.2">
      <c r="A9729" s="24"/>
      <c r="B9729"/>
      <c r="C9729"/>
    </row>
    <row r="9730" spans="1:3" x14ac:dyDescent="0.2">
      <c r="A9730" s="24"/>
      <c r="B9730"/>
      <c r="C9730"/>
    </row>
    <row r="9731" spans="1:3" x14ac:dyDescent="0.2">
      <c r="A9731" s="24"/>
      <c r="B9731"/>
      <c r="C9731"/>
    </row>
    <row r="9732" spans="1:3" x14ac:dyDescent="0.2">
      <c r="A9732" s="24"/>
      <c r="B9732"/>
      <c r="C9732"/>
    </row>
    <row r="9733" spans="1:3" x14ac:dyDescent="0.2">
      <c r="A9733" s="24"/>
      <c r="B9733"/>
      <c r="C9733"/>
    </row>
    <row r="9734" spans="1:3" x14ac:dyDescent="0.2">
      <c r="A9734" s="24"/>
      <c r="B9734"/>
      <c r="C9734"/>
    </row>
    <row r="9735" spans="1:3" x14ac:dyDescent="0.2">
      <c r="A9735" s="24"/>
      <c r="B9735"/>
      <c r="C9735"/>
    </row>
    <row r="9736" spans="1:3" x14ac:dyDescent="0.2">
      <c r="A9736" s="24"/>
      <c r="B9736"/>
      <c r="C9736"/>
    </row>
    <row r="9737" spans="1:3" x14ac:dyDescent="0.2">
      <c r="A9737" s="24"/>
      <c r="B9737"/>
      <c r="C9737"/>
    </row>
    <row r="9738" spans="1:3" x14ac:dyDescent="0.2">
      <c r="A9738" s="24"/>
      <c r="B9738"/>
      <c r="C9738"/>
    </row>
    <row r="9739" spans="1:3" x14ac:dyDescent="0.2">
      <c r="A9739" s="24"/>
      <c r="B9739"/>
      <c r="C9739"/>
    </row>
    <row r="9740" spans="1:3" x14ac:dyDescent="0.2">
      <c r="A9740" s="24"/>
      <c r="B9740"/>
      <c r="C9740"/>
    </row>
    <row r="9741" spans="1:3" x14ac:dyDescent="0.2">
      <c r="A9741" s="24"/>
      <c r="B9741"/>
      <c r="C9741"/>
    </row>
    <row r="9742" spans="1:3" x14ac:dyDescent="0.2">
      <c r="A9742" s="24"/>
      <c r="B9742"/>
      <c r="C9742"/>
    </row>
    <row r="9743" spans="1:3" x14ac:dyDescent="0.2">
      <c r="A9743" s="24"/>
      <c r="B9743"/>
      <c r="C9743"/>
    </row>
    <row r="9744" spans="1:3" x14ac:dyDescent="0.2">
      <c r="A9744" s="24"/>
      <c r="B9744"/>
      <c r="C9744"/>
    </row>
    <row r="9745" spans="1:3" x14ac:dyDescent="0.2">
      <c r="A9745" s="24"/>
      <c r="B9745"/>
      <c r="C9745"/>
    </row>
    <row r="9746" spans="1:3" x14ac:dyDescent="0.2">
      <c r="A9746" s="24"/>
      <c r="B9746"/>
      <c r="C9746"/>
    </row>
    <row r="9747" spans="1:3" x14ac:dyDescent="0.2">
      <c r="A9747" s="24"/>
      <c r="B9747"/>
      <c r="C9747"/>
    </row>
    <row r="9748" spans="1:3" x14ac:dyDescent="0.2">
      <c r="A9748" s="24"/>
      <c r="B9748"/>
      <c r="C9748"/>
    </row>
    <row r="9749" spans="1:3" x14ac:dyDescent="0.2">
      <c r="A9749" s="24"/>
      <c r="B9749"/>
      <c r="C9749"/>
    </row>
    <row r="9750" spans="1:3" x14ac:dyDescent="0.2">
      <c r="A9750" s="24"/>
      <c r="B9750"/>
      <c r="C9750"/>
    </row>
    <row r="9751" spans="1:3" x14ac:dyDescent="0.2">
      <c r="A9751" s="24"/>
      <c r="B9751"/>
      <c r="C9751"/>
    </row>
    <row r="9752" spans="1:3" x14ac:dyDescent="0.2">
      <c r="A9752" s="24"/>
      <c r="B9752"/>
      <c r="C9752"/>
    </row>
    <row r="9753" spans="1:3" x14ac:dyDescent="0.2">
      <c r="A9753" s="24"/>
      <c r="B9753"/>
      <c r="C9753"/>
    </row>
    <row r="9754" spans="1:3" x14ac:dyDescent="0.2">
      <c r="A9754" s="24"/>
      <c r="B9754"/>
      <c r="C9754"/>
    </row>
    <row r="9755" spans="1:3" x14ac:dyDescent="0.2">
      <c r="A9755" s="24"/>
      <c r="B9755"/>
      <c r="C9755"/>
    </row>
    <row r="9756" spans="1:3" x14ac:dyDescent="0.2">
      <c r="A9756" s="24"/>
      <c r="B9756"/>
      <c r="C9756"/>
    </row>
    <row r="9757" spans="1:3" x14ac:dyDescent="0.2">
      <c r="A9757" s="24"/>
      <c r="B9757"/>
      <c r="C9757"/>
    </row>
    <row r="9758" spans="1:3" x14ac:dyDescent="0.2">
      <c r="A9758" s="24"/>
      <c r="B9758"/>
      <c r="C9758"/>
    </row>
    <row r="9759" spans="1:3" x14ac:dyDescent="0.2">
      <c r="A9759" s="24"/>
      <c r="B9759"/>
      <c r="C9759"/>
    </row>
    <row r="9760" spans="1:3" x14ac:dyDescent="0.2">
      <c r="A9760" s="24"/>
      <c r="B9760"/>
      <c r="C9760"/>
    </row>
    <row r="9761" spans="1:3" x14ac:dyDescent="0.2">
      <c r="A9761" s="24"/>
      <c r="B9761"/>
      <c r="C9761"/>
    </row>
    <row r="9762" spans="1:3" x14ac:dyDescent="0.2">
      <c r="A9762" s="24"/>
      <c r="B9762"/>
      <c r="C9762"/>
    </row>
    <row r="9763" spans="1:3" x14ac:dyDescent="0.2">
      <c r="A9763" s="24"/>
      <c r="B9763"/>
      <c r="C9763"/>
    </row>
    <row r="9764" spans="1:3" x14ac:dyDescent="0.2">
      <c r="A9764" s="24"/>
      <c r="B9764"/>
      <c r="C9764"/>
    </row>
    <row r="9765" spans="1:3" x14ac:dyDescent="0.2">
      <c r="A9765" s="24"/>
      <c r="B9765"/>
      <c r="C9765"/>
    </row>
    <row r="9766" spans="1:3" x14ac:dyDescent="0.2">
      <c r="A9766" s="24"/>
      <c r="B9766"/>
      <c r="C9766"/>
    </row>
    <row r="9767" spans="1:3" x14ac:dyDescent="0.2">
      <c r="A9767" s="24"/>
      <c r="B9767"/>
      <c r="C9767"/>
    </row>
    <row r="9768" spans="1:3" x14ac:dyDescent="0.2">
      <c r="A9768" s="24"/>
      <c r="B9768"/>
      <c r="C9768"/>
    </row>
    <row r="9769" spans="1:3" x14ac:dyDescent="0.2">
      <c r="A9769" s="24"/>
      <c r="B9769"/>
      <c r="C9769"/>
    </row>
    <row r="9770" spans="1:3" x14ac:dyDescent="0.2">
      <c r="A9770" s="24"/>
      <c r="B9770"/>
      <c r="C9770"/>
    </row>
    <row r="9771" spans="1:3" x14ac:dyDescent="0.2">
      <c r="A9771" s="24"/>
      <c r="B9771"/>
      <c r="C9771"/>
    </row>
    <row r="9772" spans="1:3" x14ac:dyDescent="0.2">
      <c r="A9772" s="24"/>
      <c r="B9772"/>
      <c r="C9772"/>
    </row>
    <row r="9773" spans="1:3" x14ac:dyDescent="0.2">
      <c r="A9773" s="24"/>
      <c r="B9773"/>
      <c r="C9773"/>
    </row>
    <row r="9774" spans="1:3" x14ac:dyDescent="0.2">
      <c r="A9774" s="24"/>
      <c r="B9774"/>
      <c r="C9774"/>
    </row>
    <row r="9775" spans="1:3" x14ac:dyDescent="0.2">
      <c r="A9775" s="24"/>
      <c r="B9775"/>
      <c r="C9775"/>
    </row>
    <row r="9776" spans="1:3" x14ac:dyDescent="0.2">
      <c r="A9776" s="24"/>
      <c r="B9776"/>
      <c r="C9776"/>
    </row>
    <row r="9777" spans="1:3" x14ac:dyDescent="0.2">
      <c r="A9777" s="24"/>
      <c r="B9777"/>
      <c r="C9777"/>
    </row>
    <row r="9778" spans="1:3" x14ac:dyDescent="0.2">
      <c r="A9778" s="24"/>
      <c r="B9778"/>
      <c r="C9778"/>
    </row>
    <row r="9779" spans="1:3" x14ac:dyDescent="0.2">
      <c r="A9779" s="24"/>
      <c r="B9779"/>
      <c r="C9779"/>
    </row>
    <row r="9780" spans="1:3" x14ac:dyDescent="0.2">
      <c r="A9780" s="24"/>
      <c r="B9780"/>
      <c r="C9780"/>
    </row>
    <row r="9781" spans="1:3" x14ac:dyDescent="0.2">
      <c r="A9781" s="24"/>
      <c r="B9781"/>
      <c r="C9781"/>
    </row>
    <row r="9782" spans="1:3" x14ac:dyDescent="0.2">
      <c r="A9782" s="24"/>
      <c r="B9782"/>
      <c r="C9782"/>
    </row>
    <row r="9783" spans="1:3" x14ac:dyDescent="0.2">
      <c r="A9783" s="24"/>
      <c r="B9783"/>
      <c r="C9783"/>
    </row>
    <row r="9784" spans="1:3" x14ac:dyDescent="0.2">
      <c r="A9784" s="24"/>
      <c r="B9784"/>
      <c r="C9784"/>
    </row>
    <row r="9785" spans="1:3" x14ac:dyDescent="0.2">
      <c r="A9785" s="24"/>
      <c r="B9785"/>
      <c r="C9785"/>
    </row>
    <row r="9786" spans="1:3" x14ac:dyDescent="0.2">
      <c r="A9786" s="24"/>
      <c r="B9786"/>
      <c r="C9786"/>
    </row>
    <row r="9787" spans="1:3" x14ac:dyDescent="0.2">
      <c r="A9787" s="24"/>
      <c r="B9787"/>
      <c r="C9787"/>
    </row>
    <row r="9788" spans="1:3" x14ac:dyDescent="0.2">
      <c r="A9788" s="24"/>
      <c r="B9788"/>
      <c r="C9788"/>
    </row>
    <row r="9789" spans="1:3" x14ac:dyDescent="0.2">
      <c r="A9789" s="24"/>
      <c r="B9789"/>
      <c r="C9789"/>
    </row>
    <row r="9790" spans="1:3" x14ac:dyDescent="0.2">
      <c r="A9790" s="24"/>
      <c r="B9790"/>
      <c r="C9790"/>
    </row>
    <row r="9791" spans="1:3" x14ac:dyDescent="0.2">
      <c r="A9791" s="24"/>
      <c r="B9791"/>
      <c r="C9791"/>
    </row>
    <row r="9792" spans="1:3" x14ac:dyDescent="0.2">
      <c r="A9792" s="24"/>
      <c r="B9792"/>
      <c r="C9792"/>
    </row>
    <row r="9793" spans="1:3" x14ac:dyDescent="0.2">
      <c r="A9793" s="24"/>
      <c r="B9793"/>
      <c r="C9793"/>
    </row>
    <row r="9794" spans="1:3" x14ac:dyDescent="0.2">
      <c r="A9794" s="24"/>
      <c r="B9794"/>
      <c r="C9794"/>
    </row>
    <row r="9795" spans="1:3" x14ac:dyDescent="0.2">
      <c r="A9795" s="24"/>
      <c r="B9795"/>
      <c r="C9795"/>
    </row>
    <row r="9796" spans="1:3" x14ac:dyDescent="0.2">
      <c r="A9796" s="24"/>
      <c r="B9796"/>
      <c r="C9796"/>
    </row>
    <row r="9797" spans="1:3" x14ac:dyDescent="0.2">
      <c r="A9797" s="24"/>
      <c r="B9797"/>
      <c r="C9797"/>
    </row>
    <row r="9798" spans="1:3" x14ac:dyDescent="0.2">
      <c r="A9798" s="24"/>
      <c r="B9798"/>
      <c r="C9798"/>
    </row>
    <row r="9799" spans="1:3" x14ac:dyDescent="0.2">
      <c r="A9799" s="24"/>
      <c r="B9799"/>
      <c r="C9799"/>
    </row>
    <row r="9800" spans="1:3" x14ac:dyDescent="0.2">
      <c r="A9800" s="24"/>
      <c r="B9800"/>
      <c r="C9800"/>
    </row>
    <row r="9801" spans="1:3" x14ac:dyDescent="0.2">
      <c r="A9801" s="24"/>
      <c r="B9801"/>
      <c r="C9801"/>
    </row>
    <row r="9802" spans="1:3" x14ac:dyDescent="0.2">
      <c r="A9802" s="24"/>
      <c r="B9802"/>
      <c r="C9802"/>
    </row>
    <row r="9803" spans="1:3" x14ac:dyDescent="0.2">
      <c r="A9803" s="24"/>
      <c r="B9803"/>
      <c r="C9803"/>
    </row>
    <row r="9804" spans="1:3" x14ac:dyDescent="0.2">
      <c r="A9804" s="24"/>
      <c r="B9804"/>
      <c r="C9804"/>
    </row>
    <row r="9805" spans="1:3" x14ac:dyDescent="0.2">
      <c r="A9805" s="24"/>
      <c r="B9805"/>
      <c r="C9805"/>
    </row>
    <row r="9806" spans="1:3" x14ac:dyDescent="0.2">
      <c r="A9806" s="24"/>
      <c r="B9806"/>
      <c r="C9806"/>
    </row>
    <row r="9807" spans="1:3" x14ac:dyDescent="0.2">
      <c r="A9807" s="24"/>
      <c r="B9807"/>
      <c r="C9807"/>
    </row>
    <row r="9808" spans="1:3" x14ac:dyDescent="0.2">
      <c r="A9808" s="24"/>
      <c r="B9808"/>
      <c r="C9808"/>
    </row>
    <row r="9809" spans="1:3" x14ac:dyDescent="0.2">
      <c r="A9809" s="24"/>
      <c r="B9809"/>
      <c r="C9809"/>
    </row>
    <row r="9810" spans="1:3" x14ac:dyDescent="0.2">
      <c r="A9810" s="24"/>
      <c r="B9810"/>
      <c r="C9810"/>
    </row>
    <row r="9811" spans="1:3" x14ac:dyDescent="0.2">
      <c r="A9811" s="24"/>
      <c r="B9811"/>
      <c r="C9811"/>
    </row>
    <row r="9812" spans="1:3" x14ac:dyDescent="0.2">
      <c r="A9812" s="24"/>
      <c r="B9812"/>
      <c r="C9812"/>
    </row>
    <row r="9813" spans="1:3" x14ac:dyDescent="0.2">
      <c r="A9813" s="24"/>
      <c r="B9813"/>
      <c r="C9813"/>
    </row>
    <row r="9814" spans="1:3" x14ac:dyDescent="0.2">
      <c r="A9814" s="24"/>
      <c r="B9814"/>
      <c r="C9814"/>
    </row>
    <row r="9815" spans="1:3" x14ac:dyDescent="0.2">
      <c r="A9815" s="24"/>
      <c r="B9815"/>
      <c r="C9815"/>
    </row>
    <row r="9816" spans="1:3" x14ac:dyDescent="0.2">
      <c r="A9816" s="24"/>
      <c r="B9816"/>
      <c r="C9816"/>
    </row>
    <row r="9817" spans="1:3" x14ac:dyDescent="0.2">
      <c r="A9817" s="24"/>
      <c r="B9817"/>
      <c r="C9817"/>
    </row>
    <row r="9818" spans="1:3" x14ac:dyDescent="0.2">
      <c r="A9818" s="24"/>
      <c r="B9818"/>
      <c r="C9818"/>
    </row>
    <row r="9819" spans="1:3" x14ac:dyDescent="0.2">
      <c r="A9819" s="24"/>
      <c r="B9819"/>
      <c r="C9819"/>
    </row>
    <row r="9820" spans="1:3" x14ac:dyDescent="0.2">
      <c r="A9820" s="24"/>
      <c r="B9820"/>
      <c r="C9820"/>
    </row>
    <row r="9821" spans="1:3" x14ac:dyDescent="0.2">
      <c r="A9821" s="24"/>
      <c r="B9821"/>
      <c r="C9821"/>
    </row>
    <row r="9822" spans="1:3" x14ac:dyDescent="0.2">
      <c r="A9822" s="24"/>
      <c r="B9822"/>
      <c r="C9822"/>
    </row>
    <row r="9823" spans="1:3" x14ac:dyDescent="0.2">
      <c r="A9823" s="24"/>
      <c r="B9823"/>
      <c r="C9823"/>
    </row>
    <row r="9824" spans="1:3" x14ac:dyDescent="0.2">
      <c r="A9824" s="24"/>
      <c r="B9824"/>
      <c r="C9824"/>
    </row>
    <row r="9825" spans="1:3" x14ac:dyDescent="0.2">
      <c r="A9825" s="24"/>
      <c r="B9825"/>
      <c r="C9825"/>
    </row>
    <row r="9826" spans="1:3" x14ac:dyDescent="0.2">
      <c r="A9826" s="24"/>
      <c r="B9826"/>
      <c r="C9826"/>
    </row>
    <row r="9827" spans="1:3" x14ac:dyDescent="0.2">
      <c r="A9827" s="24"/>
      <c r="B9827"/>
      <c r="C9827"/>
    </row>
    <row r="9828" spans="1:3" x14ac:dyDescent="0.2">
      <c r="A9828" s="24"/>
      <c r="B9828"/>
      <c r="C9828"/>
    </row>
    <row r="9829" spans="1:3" x14ac:dyDescent="0.2">
      <c r="A9829" s="24"/>
      <c r="B9829"/>
      <c r="C9829"/>
    </row>
    <row r="9830" spans="1:3" x14ac:dyDescent="0.2">
      <c r="A9830" s="24"/>
      <c r="B9830"/>
      <c r="C9830"/>
    </row>
    <row r="9831" spans="1:3" x14ac:dyDescent="0.2">
      <c r="A9831" s="24"/>
      <c r="B9831"/>
      <c r="C9831"/>
    </row>
    <row r="9832" spans="1:3" x14ac:dyDescent="0.2">
      <c r="A9832" s="24"/>
      <c r="B9832"/>
      <c r="C9832"/>
    </row>
    <row r="9833" spans="1:3" x14ac:dyDescent="0.2">
      <c r="A9833" s="24"/>
      <c r="B9833"/>
      <c r="C9833"/>
    </row>
    <row r="9834" spans="1:3" x14ac:dyDescent="0.2">
      <c r="A9834" s="24"/>
      <c r="B9834"/>
      <c r="C9834"/>
    </row>
    <row r="9835" spans="1:3" x14ac:dyDescent="0.2">
      <c r="A9835" s="24"/>
      <c r="B9835"/>
      <c r="C9835"/>
    </row>
    <row r="9836" spans="1:3" x14ac:dyDescent="0.2">
      <c r="A9836" s="24"/>
      <c r="B9836"/>
      <c r="C9836"/>
    </row>
    <row r="9837" spans="1:3" x14ac:dyDescent="0.2">
      <c r="A9837" s="24"/>
      <c r="B9837"/>
      <c r="C9837"/>
    </row>
    <row r="9838" spans="1:3" x14ac:dyDescent="0.2">
      <c r="A9838" s="24"/>
      <c r="B9838"/>
      <c r="C9838"/>
    </row>
    <row r="9839" spans="1:3" x14ac:dyDescent="0.2">
      <c r="A9839" s="24"/>
      <c r="B9839"/>
      <c r="C9839"/>
    </row>
    <row r="9840" spans="1:3" x14ac:dyDescent="0.2">
      <c r="A9840" s="24"/>
      <c r="B9840"/>
      <c r="C9840"/>
    </row>
    <row r="9841" spans="1:3" x14ac:dyDescent="0.2">
      <c r="A9841" s="24"/>
      <c r="B9841"/>
      <c r="C9841"/>
    </row>
    <row r="9842" spans="1:3" x14ac:dyDescent="0.2">
      <c r="A9842" s="24"/>
      <c r="B9842"/>
      <c r="C9842"/>
    </row>
    <row r="9843" spans="1:3" x14ac:dyDescent="0.2">
      <c r="A9843" s="24"/>
      <c r="B9843"/>
      <c r="C9843"/>
    </row>
    <row r="9844" spans="1:3" x14ac:dyDescent="0.2">
      <c r="A9844" s="24"/>
      <c r="B9844"/>
      <c r="C9844"/>
    </row>
    <row r="9845" spans="1:3" x14ac:dyDescent="0.2">
      <c r="A9845" s="24"/>
      <c r="B9845"/>
      <c r="C9845"/>
    </row>
    <row r="9846" spans="1:3" x14ac:dyDescent="0.2">
      <c r="A9846" s="24"/>
      <c r="B9846"/>
      <c r="C9846"/>
    </row>
    <row r="9847" spans="1:3" x14ac:dyDescent="0.2">
      <c r="A9847" s="24"/>
      <c r="B9847"/>
      <c r="C9847"/>
    </row>
    <row r="9848" spans="1:3" x14ac:dyDescent="0.2">
      <c r="A9848" s="24"/>
      <c r="B9848"/>
      <c r="C9848"/>
    </row>
    <row r="9849" spans="1:3" x14ac:dyDescent="0.2">
      <c r="A9849" s="24"/>
      <c r="B9849"/>
      <c r="C9849"/>
    </row>
    <row r="9850" spans="1:3" x14ac:dyDescent="0.2">
      <c r="A9850" s="24"/>
      <c r="B9850"/>
      <c r="C9850"/>
    </row>
    <row r="9851" spans="1:3" x14ac:dyDescent="0.2">
      <c r="A9851" s="24"/>
      <c r="B9851"/>
      <c r="C9851"/>
    </row>
    <row r="9852" spans="1:3" x14ac:dyDescent="0.2">
      <c r="A9852" s="24"/>
      <c r="B9852"/>
      <c r="C9852"/>
    </row>
    <row r="9853" spans="1:3" x14ac:dyDescent="0.2">
      <c r="A9853" s="24"/>
      <c r="B9853"/>
      <c r="C9853"/>
    </row>
    <row r="9854" spans="1:3" x14ac:dyDescent="0.2">
      <c r="A9854" s="24"/>
      <c r="B9854"/>
      <c r="C9854"/>
    </row>
    <row r="9855" spans="1:3" x14ac:dyDescent="0.2">
      <c r="A9855" s="24"/>
      <c r="B9855"/>
      <c r="C9855"/>
    </row>
    <row r="9856" spans="1:3" x14ac:dyDescent="0.2">
      <c r="A9856" s="24"/>
      <c r="B9856"/>
      <c r="C9856"/>
    </row>
    <row r="9857" spans="1:3" x14ac:dyDescent="0.2">
      <c r="A9857" s="24"/>
      <c r="B9857"/>
      <c r="C9857"/>
    </row>
    <row r="9858" spans="1:3" x14ac:dyDescent="0.2">
      <c r="A9858" s="24"/>
      <c r="B9858"/>
      <c r="C9858"/>
    </row>
    <row r="9859" spans="1:3" x14ac:dyDescent="0.2">
      <c r="A9859" s="24"/>
      <c r="B9859"/>
      <c r="C9859"/>
    </row>
    <row r="9860" spans="1:3" x14ac:dyDescent="0.2">
      <c r="A9860" s="24"/>
      <c r="B9860"/>
      <c r="C9860"/>
    </row>
    <row r="9861" spans="1:3" x14ac:dyDescent="0.2">
      <c r="A9861" s="24"/>
      <c r="B9861"/>
      <c r="C9861"/>
    </row>
    <row r="9862" spans="1:3" x14ac:dyDescent="0.2">
      <c r="A9862" s="24"/>
      <c r="B9862"/>
      <c r="C9862"/>
    </row>
    <row r="9863" spans="1:3" x14ac:dyDescent="0.2">
      <c r="A9863" s="24"/>
      <c r="B9863"/>
      <c r="C9863"/>
    </row>
    <row r="9864" spans="1:3" x14ac:dyDescent="0.2">
      <c r="A9864" s="24"/>
      <c r="B9864"/>
      <c r="C9864"/>
    </row>
    <row r="9865" spans="1:3" x14ac:dyDescent="0.2">
      <c r="A9865" s="24"/>
      <c r="B9865"/>
      <c r="C9865"/>
    </row>
    <row r="9866" spans="1:3" x14ac:dyDescent="0.2">
      <c r="A9866" s="24"/>
      <c r="B9866"/>
      <c r="C9866"/>
    </row>
    <row r="9867" spans="1:3" x14ac:dyDescent="0.2">
      <c r="A9867" s="24"/>
      <c r="B9867"/>
      <c r="C9867"/>
    </row>
    <row r="9868" spans="1:3" x14ac:dyDescent="0.2">
      <c r="A9868" s="24"/>
      <c r="B9868"/>
      <c r="C9868"/>
    </row>
    <row r="9869" spans="1:3" x14ac:dyDescent="0.2">
      <c r="A9869" s="24"/>
      <c r="B9869"/>
      <c r="C9869"/>
    </row>
    <row r="9870" spans="1:3" x14ac:dyDescent="0.2">
      <c r="A9870" s="24"/>
      <c r="B9870"/>
      <c r="C9870"/>
    </row>
    <row r="9871" spans="1:3" x14ac:dyDescent="0.2">
      <c r="A9871" s="24"/>
      <c r="B9871"/>
      <c r="C9871"/>
    </row>
    <row r="9872" spans="1:3" x14ac:dyDescent="0.2">
      <c r="A9872" s="24"/>
      <c r="B9872"/>
      <c r="C9872"/>
    </row>
    <row r="9873" spans="1:3" x14ac:dyDescent="0.2">
      <c r="A9873" s="24"/>
      <c r="B9873"/>
      <c r="C9873"/>
    </row>
    <row r="9874" spans="1:3" x14ac:dyDescent="0.2">
      <c r="A9874" s="24"/>
      <c r="B9874"/>
      <c r="C9874"/>
    </row>
    <row r="9875" spans="1:3" x14ac:dyDescent="0.2">
      <c r="A9875" s="24"/>
      <c r="B9875"/>
      <c r="C9875"/>
    </row>
    <row r="9876" spans="1:3" x14ac:dyDescent="0.2">
      <c r="A9876" s="24"/>
      <c r="B9876"/>
      <c r="C9876"/>
    </row>
    <row r="9877" spans="1:3" x14ac:dyDescent="0.2">
      <c r="A9877" s="24"/>
      <c r="B9877"/>
      <c r="C9877"/>
    </row>
    <row r="9878" spans="1:3" x14ac:dyDescent="0.2">
      <c r="A9878" s="24"/>
      <c r="B9878"/>
      <c r="C9878"/>
    </row>
    <row r="9879" spans="1:3" x14ac:dyDescent="0.2">
      <c r="A9879" s="24"/>
      <c r="B9879"/>
      <c r="C9879"/>
    </row>
    <row r="9880" spans="1:3" x14ac:dyDescent="0.2">
      <c r="A9880" s="24"/>
      <c r="B9880"/>
      <c r="C9880"/>
    </row>
    <row r="9881" spans="1:3" x14ac:dyDescent="0.2">
      <c r="A9881" s="24"/>
      <c r="B9881"/>
      <c r="C9881"/>
    </row>
    <row r="9882" spans="1:3" x14ac:dyDescent="0.2">
      <c r="A9882" s="24"/>
      <c r="B9882"/>
      <c r="C9882"/>
    </row>
    <row r="9883" spans="1:3" x14ac:dyDescent="0.2">
      <c r="A9883" s="24"/>
      <c r="B9883"/>
      <c r="C9883"/>
    </row>
    <row r="9884" spans="1:3" x14ac:dyDescent="0.2">
      <c r="A9884" s="24"/>
      <c r="B9884"/>
      <c r="C9884"/>
    </row>
    <row r="9885" spans="1:3" x14ac:dyDescent="0.2">
      <c r="A9885" s="24"/>
      <c r="B9885"/>
      <c r="C9885"/>
    </row>
    <row r="9886" spans="1:3" x14ac:dyDescent="0.2">
      <c r="A9886" s="24"/>
      <c r="B9886"/>
      <c r="C9886"/>
    </row>
    <row r="9887" spans="1:3" x14ac:dyDescent="0.2">
      <c r="A9887" s="24"/>
      <c r="B9887"/>
      <c r="C9887"/>
    </row>
    <row r="9888" spans="1:3" x14ac:dyDescent="0.2">
      <c r="A9888" s="24"/>
      <c r="B9888"/>
      <c r="C9888"/>
    </row>
    <row r="9889" spans="1:3" x14ac:dyDescent="0.2">
      <c r="A9889" s="24"/>
      <c r="B9889"/>
      <c r="C9889"/>
    </row>
    <row r="9890" spans="1:3" x14ac:dyDescent="0.2">
      <c r="A9890" s="24"/>
      <c r="B9890"/>
      <c r="C9890"/>
    </row>
    <row r="9891" spans="1:3" x14ac:dyDescent="0.2">
      <c r="A9891" s="24"/>
      <c r="B9891"/>
      <c r="C9891"/>
    </row>
    <row r="9892" spans="1:3" x14ac:dyDescent="0.2">
      <c r="A9892" s="24"/>
      <c r="B9892"/>
      <c r="C9892"/>
    </row>
    <row r="9893" spans="1:3" x14ac:dyDescent="0.2">
      <c r="A9893" s="24"/>
      <c r="B9893"/>
      <c r="C9893"/>
    </row>
    <row r="9894" spans="1:3" x14ac:dyDescent="0.2">
      <c r="A9894" s="24"/>
      <c r="B9894"/>
      <c r="C9894"/>
    </row>
    <row r="9895" spans="1:3" x14ac:dyDescent="0.2">
      <c r="A9895" s="24"/>
      <c r="B9895"/>
      <c r="C9895"/>
    </row>
    <row r="9896" spans="1:3" x14ac:dyDescent="0.2">
      <c r="A9896" s="24"/>
      <c r="B9896"/>
      <c r="C9896"/>
    </row>
    <row r="9897" spans="1:3" x14ac:dyDescent="0.2">
      <c r="A9897" s="24"/>
      <c r="B9897"/>
      <c r="C9897"/>
    </row>
    <row r="9898" spans="1:3" x14ac:dyDescent="0.2">
      <c r="A9898" s="24"/>
      <c r="B9898"/>
      <c r="C9898"/>
    </row>
    <row r="9899" spans="1:3" x14ac:dyDescent="0.2">
      <c r="A9899" s="24"/>
      <c r="B9899"/>
      <c r="C9899"/>
    </row>
    <row r="9900" spans="1:3" x14ac:dyDescent="0.2">
      <c r="A9900" s="24"/>
      <c r="B9900"/>
      <c r="C9900"/>
    </row>
    <row r="9901" spans="1:3" x14ac:dyDescent="0.2">
      <c r="A9901" s="24"/>
      <c r="B9901"/>
      <c r="C9901"/>
    </row>
    <row r="9902" spans="1:3" x14ac:dyDescent="0.2">
      <c r="A9902" s="24"/>
      <c r="B9902"/>
      <c r="C9902"/>
    </row>
    <row r="9903" spans="1:3" x14ac:dyDescent="0.2">
      <c r="A9903" s="24"/>
      <c r="B9903"/>
      <c r="C9903"/>
    </row>
    <row r="9904" spans="1:3" x14ac:dyDescent="0.2">
      <c r="A9904" s="24"/>
      <c r="B9904"/>
      <c r="C9904"/>
    </row>
    <row r="9905" spans="1:3" x14ac:dyDescent="0.2">
      <c r="A9905" s="24"/>
      <c r="B9905"/>
      <c r="C9905"/>
    </row>
    <row r="9906" spans="1:3" x14ac:dyDescent="0.2">
      <c r="A9906" s="24"/>
      <c r="B9906"/>
      <c r="C9906"/>
    </row>
    <row r="9907" spans="1:3" x14ac:dyDescent="0.2">
      <c r="A9907" s="24"/>
      <c r="B9907"/>
      <c r="C9907"/>
    </row>
    <row r="9908" spans="1:3" x14ac:dyDescent="0.2">
      <c r="A9908" s="24"/>
      <c r="B9908"/>
      <c r="C9908"/>
    </row>
    <row r="9909" spans="1:3" x14ac:dyDescent="0.2">
      <c r="A9909" s="24"/>
      <c r="B9909"/>
      <c r="C9909"/>
    </row>
    <row r="9910" spans="1:3" x14ac:dyDescent="0.2">
      <c r="A9910" s="24"/>
      <c r="B9910"/>
      <c r="C9910"/>
    </row>
    <row r="9911" spans="1:3" x14ac:dyDescent="0.2">
      <c r="A9911" s="24"/>
      <c r="B9911"/>
      <c r="C9911"/>
    </row>
    <row r="9912" spans="1:3" x14ac:dyDescent="0.2">
      <c r="A9912" s="24"/>
      <c r="B9912"/>
      <c r="C9912"/>
    </row>
    <row r="9913" spans="1:3" x14ac:dyDescent="0.2">
      <c r="A9913" s="24"/>
      <c r="B9913"/>
      <c r="C9913"/>
    </row>
    <row r="9914" spans="1:3" x14ac:dyDescent="0.2">
      <c r="A9914" s="24"/>
      <c r="B9914"/>
      <c r="C9914"/>
    </row>
    <row r="9915" spans="1:3" x14ac:dyDescent="0.2">
      <c r="A9915" s="24"/>
      <c r="B9915"/>
      <c r="C9915"/>
    </row>
    <row r="9916" spans="1:3" x14ac:dyDescent="0.2">
      <c r="A9916" s="24"/>
      <c r="B9916"/>
      <c r="C9916"/>
    </row>
    <row r="9917" spans="1:3" x14ac:dyDescent="0.2">
      <c r="A9917" s="24"/>
      <c r="B9917"/>
      <c r="C9917"/>
    </row>
    <row r="9918" spans="1:3" x14ac:dyDescent="0.2">
      <c r="A9918" s="24"/>
      <c r="B9918"/>
      <c r="C9918"/>
    </row>
    <row r="9919" spans="1:3" x14ac:dyDescent="0.2">
      <c r="A9919" s="24"/>
      <c r="B9919"/>
      <c r="C9919"/>
    </row>
    <row r="9920" spans="1:3" x14ac:dyDescent="0.2">
      <c r="A9920" s="24"/>
      <c r="B9920"/>
      <c r="C9920"/>
    </row>
    <row r="9921" spans="1:3" x14ac:dyDescent="0.2">
      <c r="A9921" s="24"/>
      <c r="B9921"/>
      <c r="C9921"/>
    </row>
    <row r="9922" spans="1:3" x14ac:dyDescent="0.2">
      <c r="A9922" s="24"/>
      <c r="B9922"/>
      <c r="C9922"/>
    </row>
    <row r="9923" spans="1:3" x14ac:dyDescent="0.2">
      <c r="A9923" s="24"/>
      <c r="B9923"/>
      <c r="C9923"/>
    </row>
    <row r="9924" spans="1:3" x14ac:dyDescent="0.2">
      <c r="A9924" s="24"/>
      <c r="B9924"/>
      <c r="C9924"/>
    </row>
    <row r="9925" spans="1:3" x14ac:dyDescent="0.2">
      <c r="A9925" s="24"/>
      <c r="B9925"/>
      <c r="C9925"/>
    </row>
    <row r="9926" spans="1:3" x14ac:dyDescent="0.2">
      <c r="A9926" s="24"/>
      <c r="B9926"/>
      <c r="C9926"/>
    </row>
    <row r="9927" spans="1:3" x14ac:dyDescent="0.2">
      <c r="A9927" s="24"/>
      <c r="B9927"/>
      <c r="C9927"/>
    </row>
    <row r="9928" spans="1:3" x14ac:dyDescent="0.2">
      <c r="A9928" s="24"/>
      <c r="B9928"/>
      <c r="C9928"/>
    </row>
    <row r="9929" spans="1:3" x14ac:dyDescent="0.2">
      <c r="A9929" s="24"/>
      <c r="B9929"/>
      <c r="C9929"/>
    </row>
    <row r="9930" spans="1:3" x14ac:dyDescent="0.2">
      <c r="A9930" s="24"/>
      <c r="B9930"/>
      <c r="C9930"/>
    </row>
    <row r="9931" spans="1:3" x14ac:dyDescent="0.2">
      <c r="A9931" s="24"/>
      <c r="B9931"/>
      <c r="C9931"/>
    </row>
    <row r="9932" spans="1:3" x14ac:dyDescent="0.2">
      <c r="A9932" s="24"/>
      <c r="B9932"/>
      <c r="C9932"/>
    </row>
    <row r="9933" spans="1:3" x14ac:dyDescent="0.2">
      <c r="A9933" s="24"/>
      <c r="B9933"/>
      <c r="C9933"/>
    </row>
    <row r="9934" spans="1:3" x14ac:dyDescent="0.2">
      <c r="A9934" s="24"/>
      <c r="B9934"/>
      <c r="C9934"/>
    </row>
    <row r="9935" spans="1:3" x14ac:dyDescent="0.2">
      <c r="A9935" s="24"/>
      <c r="B9935"/>
      <c r="C9935"/>
    </row>
    <row r="9936" spans="1:3" x14ac:dyDescent="0.2">
      <c r="A9936" s="24"/>
      <c r="B9936"/>
      <c r="C9936"/>
    </row>
    <row r="9937" spans="1:3" x14ac:dyDescent="0.2">
      <c r="A9937" s="24"/>
      <c r="B9937"/>
      <c r="C9937"/>
    </row>
    <row r="9938" spans="1:3" x14ac:dyDescent="0.2">
      <c r="A9938" s="24"/>
      <c r="B9938"/>
      <c r="C9938"/>
    </row>
    <row r="9939" spans="1:3" x14ac:dyDescent="0.2">
      <c r="A9939" s="24"/>
      <c r="B9939"/>
      <c r="C9939"/>
    </row>
    <row r="9940" spans="1:3" x14ac:dyDescent="0.2">
      <c r="A9940" s="24"/>
      <c r="B9940"/>
      <c r="C9940"/>
    </row>
    <row r="9941" spans="1:3" x14ac:dyDescent="0.2">
      <c r="A9941" s="24"/>
      <c r="B9941"/>
      <c r="C9941"/>
    </row>
    <row r="9942" spans="1:3" x14ac:dyDescent="0.2">
      <c r="A9942" s="24"/>
      <c r="B9942"/>
      <c r="C9942"/>
    </row>
    <row r="9943" spans="1:3" x14ac:dyDescent="0.2">
      <c r="A9943" s="24"/>
      <c r="B9943"/>
      <c r="C9943"/>
    </row>
    <row r="9944" spans="1:3" x14ac:dyDescent="0.2">
      <c r="A9944" s="24"/>
      <c r="B9944"/>
      <c r="C9944"/>
    </row>
    <row r="9945" spans="1:3" x14ac:dyDescent="0.2">
      <c r="A9945" s="24"/>
      <c r="B9945"/>
      <c r="C9945"/>
    </row>
    <row r="9946" spans="1:3" x14ac:dyDescent="0.2">
      <c r="A9946" s="24"/>
      <c r="B9946"/>
      <c r="C9946"/>
    </row>
    <row r="9947" spans="1:3" x14ac:dyDescent="0.2">
      <c r="A9947" s="24"/>
      <c r="B9947"/>
      <c r="C9947"/>
    </row>
    <row r="9948" spans="1:3" x14ac:dyDescent="0.2">
      <c r="A9948" s="24"/>
      <c r="B9948"/>
      <c r="C9948"/>
    </row>
    <row r="9949" spans="1:3" x14ac:dyDescent="0.2">
      <c r="A9949" s="24"/>
      <c r="B9949"/>
      <c r="C9949"/>
    </row>
    <row r="9950" spans="1:3" x14ac:dyDescent="0.2">
      <c r="A9950" s="24"/>
      <c r="B9950"/>
      <c r="C9950"/>
    </row>
    <row r="9951" spans="1:3" x14ac:dyDescent="0.2">
      <c r="A9951" s="24"/>
      <c r="B9951"/>
      <c r="C9951"/>
    </row>
    <row r="9952" spans="1:3" x14ac:dyDescent="0.2">
      <c r="A9952" s="24"/>
      <c r="B9952"/>
      <c r="C9952"/>
    </row>
    <row r="9953" spans="1:3" x14ac:dyDescent="0.2">
      <c r="A9953" s="24"/>
      <c r="B9953"/>
      <c r="C9953"/>
    </row>
    <row r="9954" spans="1:3" x14ac:dyDescent="0.2">
      <c r="A9954" s="24"/>
      <c r="B9954"/>
      <c r="C9954"/>
    </row>
    <row r="9955" spans="1:3" x14ac:dyDescent="0.2">
      <c r="A9955" s="24"/>
      <c r="B9955"/>
      <c r="C9955"/>
    </row>
    <row r="9956" spans="1:3" x14ac:dyDescent="0.2">
      <c r="A9956" s="24"/>
      <c r="B9956"/>
      <c r="C9956"/>
    </row>
    <row r="9957" spans="1:3" x14ac:dyDescent="0.2">
      <c r="A9957" s="24"/>
      <c r="B9957"/>
      <c r="C9957"/>
    </row>
    <row r="9958" spans="1:3" x14ac:dyDescent="0.2">
      <c r="A9958" s="24"/>
      <c r="B9958"/>
      <c r="C9958"/>
    </row>
    <row r="9959" spans="1:3" x14ac:dyDescent="0.2">
      <c r="A9959" s="24"/>
      <c r="B9959"/>
      <c r="C9959"/>
    </row>
    <row r="9960" spans="1:3" x14ac:dyDescent="0.2">
      <c r="A9960" s="24"/>
      <c r="B9960"/>
      <c r="C9960"/>
    </row>
    <row r="9961" spans="1:3" x14ac:dyDescent="0.2">
      <c r="A9961" s="24"/>
      <c r="B9961"/>
      <c r="C9961"/>
    </row>
    <row r="9962" spans="1:3" x14ac:dyDescent="0.2">
      <c r="A9962" s="24"/>
      <c r="B9962"/>
      <c r="C9962"/>
    </row>
    <row r="9963" spans="1:3" x14ac:dyDescent="0.2">
      <c r="A9963" s="24"/>
      <c r="B9963"/>
      <c r="C9963"/>
    </row>
    <row r="9964" spans="1:3" x14ac:dyDescent="0.2">
      <c r="A9964" s="24"/>
      <c r="B9964"/>
      <c r="C9964"/>
    </row>
    <row r="9965" spans="1:3" x14ac:dyDescent="0.2">
      <c r="A9965" s="24"/>
      <c r="B9965"/>
      <c r="C9965"/>
    </row>
    <row r="9966" spans="1:3" x14ac:dyDescent="0.2">
      <c r="A9966" s="24"/>
      <c r="B9966"/>
      <c r="C9966"/>
    </row>
    <row r="9967" spans="1:3" x14ac:dyDescent="0.2">
      <c r="A9967" s="24"/>
      <c r="B9967"/>
      <c r="C9967"/>
    </row>
    <row r="9968" spans="1:3" x14ac:dyDescent="0.2">
      <c r="A9968" s="24"/>
      <c r="B9968"/>
      <c r="C9968"/>
    </row>
    <row r="9969" spans="1:3" x14ac:dyDescent="0.2">
      <c r="A9969" s="24"/>
      <c r="B9969"/>
      <c r="C9969"/>
    </row>
    <row r="9970" spans="1:3" x14ac:dyDescent="0.2">
      <c r="A9970" s="24"/>
      <c r="B9970"/>
      <c r="C9970"/>
    </row>
    <row r="9971" spans="1:3" x14ac:dyDescent="0.2">
      <c r="A9971" s="24"/>
      <c r="B9971"/>
      <c r="C9971"/>
    </row>
    <row r="9972" spans="1:3" x14ac:dyDescent="0.2">
      <c r="A9972" s="24"/>
      <c r="B9972"/>
      <c r="C9972"/>
    </row>
    <row r="9973" spans="1:3" x14ac:dyDescent="0.2">
      <c r="A9973" s="24"/>
      <c r="B9973"/>
      <c r="C9973"/>
    </row>
    <row r="9974" spans="1:3" x14ac:dyDescent="0.2">
      <c r="A9974" s="24"/>
      <c r="B9974"/>
      <c r="C9974"/>
    </row>
    <row r="9975" spans="1:3" x14ac:dyDescent="0.2">
      <c r="A9975" s="24"/>
      <c r="B9975"/>
      <c r="C9975"/>
    </row>
    <row r="9976" spans="1:3" x14ac:dyDescent="0.2">
      <c r="A9976" s="24"/>
      <c r="B9976"/>
      <c r="C9976"/>
    </row>
    <row r="9977" spans="1:3" x14ac:dyDescent="0.2">
      <c r="A9977" s="24"/>
      <c r="B9977"/>
      <c r="C9977"/>
    </row>
    <row r="9978" spans="1:3" x14ac:dyDescent="0.2">
      <c r="A9978" s="24"/>
      <c r="B9978"/>
      <c r="C9978"/>
    </row>
    <row r="9979" spans="1:3" x14ac:dyDescent="0.2">
      <c r="A9979" s="24"/>
      <c r="B9979"/>
      <c r="C9979"/>
    </row>
    <row r="9980" spans="1:3" x14ac:dyDescent="0.2">
      <c r="A9980" s="24"/>
      <c r="B9980"/>
      <c r="C9980"/>
    </row>
    <row r="9981" spans="1:3" x14ac:dyDescent="0.2">
      <c r="A9981" s="24"/>
      <c r="B9981"/>
      <c r="C9981"/>
    </row>
    <row r="9982" spans="1:3" x14ac:dyDescent="0.2">
      <c r="A9982" s="24"/>
      <c r="B9982"/>
      <c r="C9982"/>
    </row>
    <row r="9983" spans="1:3" x14ac:dyDescent="0.2">
      <c r="A9983" s="24"/>
      <c r="B9983"/>
      <c r="C9983"/>
    </row>
    <row r="9984" spans="1:3" x14ac:dyDescent="0.2">
      <c r="A9984" s="24"/>
      <c r="B9984"/>
      <c r="C9984"/>
    </row>
    <row r="9985" spans="1:3" x14ac:dyDescent="0.2">
      <c r="A9985" s="24"/>
      <c r="B9985"/>
      <c r="C9985"/>
    </row>
    <row r="9986" spans="1:3" x14ac:dyDescent="0.2">
      <c r="A9986" s="24"/>
      <c r="B9986"/>
      <c r="C9986"/>
    </row>
    <row r="9987" spans="1:3" x14ac:dyDescent="0.2">
      <c r="A9987" s="24"/>
      <c r="B9987"/>
      <c r="C9987"/>
    </row>
    <row r="9988" spans="1:3" x14ac:dyDescent="0.2">
      <c r="A9988" s="24"/>
      <c r="B9988"/>
      <c r="C9988"/>
    </row>
    <row r="9989" spans="1:3" x14ac:dyDescent="0.2">
      <c r="A9989" s="24"/>
      <c r="B9989"/>
      <c r="C9989"/>
    </row>
    <row r="9990" spans="1:3" x14ac:dyDescent="0.2">
      <c r="A9990" s="24"/>
      <c r="B9990"/>
      <c r="C9990"/>
    </row>
    <row r="9991" spans="1:3" x14ac:dyDescent="0.2">
      <c r="A9991" s="24"/>
      <c r="B9991"/>
      <c r="C9991"/>
    </row>
    <row r="9992" spans="1:3" x14ac:dyDescent="0.2">
      <c r="A9992" s="24"/>
      <c r="B9992"/>
      <c r="C9992"/>
    </row>
    <row r="9993" spans="1:3" x14ac:dyDescent="0.2">
      <c r="A9993" s="24"/>
      <c r="B9993"/>
      <c r="C9993"/>
    </row>
    <row r="9994" spans="1:3" x14ac:dyDescent="0.2">
      <c r="A9994" s="24"/>
      <c r="B9994"/>
      <c r="C9994"/>
    </row>
    <row r="9995" spans="1:3" x14ac:dyDescent="0.2">
      <c r="A9995" s="24"/>
      <c r="B9995"/>
      <c r="C9995"/>
    </row>
    <row r="9996" spans="1:3" x14ac:dyDescent="0.2">
      <c r="A9996" s="24"/>
      <c r="B9996"/>
      <c r="C9996"/>
    </row>
    <row r="9997" spans="1:3" x14ac:dyDescent="0.2">
      <c r="A9997" s="24"/>
      <c r="B9997"/>
      <c r="C9997"/>
    </row>
    <row r="9998" spans="1:3" x14ac:dyDescent="0.2">
      <c r="A9998" s="24"/>
      <c r="B9998"/>
      <c r="C9998"/>
    </row>
    <row r="9999" spans="1:3" x14ac:dyDescent="0.2">
      <c r="A9999" s="24"/>
      <c r="B9999"/>
      <c r="C9999"/>
    </row>
    <row r="10000" spans="1:3" x14ac:dyDescent="0.2">
      <c r="A10000" s="24"/>
      <c r="B10000"/>
      <c r="C10000"/>
    </row>
    <row r="10001" spans="1:3" x14ac:dyDescent="0.2">
      <c r="A10001" s="24"/>
      <c r="B10001"/>
      <c r="C10001"/>
    </row>
    <row r="10002" spans="1:3" x14ac:dyDescent="0.2">
      <c r="A10002" s="24"/>
      <c r="B10002"/>
      <c r="C10002"/>
    </row>
    <row r="10003" spans="1:3" x14ac:dyDescent="0.2">
      <c r="A10003" s="24"/>
      <c r="B10003"/>
      <c r="C10003"/>
    </row>
    <row r="10004" spans="1:3" x14ac:dyDescent="0.2">
      <c r="A10004" s="24"/>
      <c r="B10004"/>
      <c r="C10004"/>
    </row>
    <row r="10005" spans="1:3" x14ac:dyDescent="0.2">
      <c r="A10005" s="24"/>
      <c r="B10005"/>
      <c r="C10005"/>
    </row>
    <row r="10006" spans="1:3" x14ac:dyDescent="0.2">
      <c r="A10006" s="24"/>
      <c r="B10006"/>
      <c r="C10006"/>
    </row>
    <row r="10007" spans="1:3" x14ac:dyDescent="0.2">
      <c r="A10007" s="24"/>
      <c r="B10007"/>
      <c r="C10007"/>
    </row>
    <row r="10008" spans="1:3" x14ac:dyDescent="0.2">
      <c r="A10008" s="24"/>
      <c r="B10008"/>
      <c r="C10008"/>
    </row>
    <row r="10009" spans="1:3" x14ac:dyDescent="0.2">
      <c r="A10009" s="24"/>
      <c r="B10009"/>
      <c r="C10009"/>
    </row>
    <row r="10010" spans="1:3" x14ac:dyDescent="0.2">
      <c r="A10010" s="24"/>
      <c r="B10010"/>
      <c r="C10010"/>
    </row>
    <row r="10011" spans="1:3" x14ac:dyDescent="0.2">
      <c r="A10011" s="24"/>
      <c r="B10011"/>
      <c r="C10011"/>
    </row>
    <row r="10012" spans="1:3" x14ac:dyDescent="0.2">
      <c r="A10012" s="24"/>
      <c r="B10012"/>
      <c r="C10012"/>
    </row>
    <row r="10013" spans="1:3" x14ac:dyDescent="0.2">
      <c r="A10013" s="24"/>
      <c r="B10013"/>
      <c r="C10013"/>
    </row>
    <row r="10014" spans="1:3" x14ac:dyDescent="0.2">
      <c r="A10014" s="24"/>
      <c r="B10014"/>
      <c r="C10014"/>
    </row>
    <row r="10015" spans="1:3" x14ac:dyDescent="0.2">
      <c r="A10015" s="24"/>
      <c r="B10015"/>
      <c r="C10015"/>
    </row>
    <row r="10016" spans="1:3" x14ac:dyDescent="0.2">
      <c r="A10016" s="24"/>
      <c r="B10016"/>
      <c r="C10016"/>
    </row>
    <row r="10017" spans="1:3" x14ac:dyDescent="0.2">
      <c r="A10017" s="24"/>
      <c r="B10017"/>
      <c r="C10017"/>
    </row>
    <row r="10018" spans="1:3" x14ac:dyDescent="0.2">
      <c r="A10018" s="24"/>
      <c r="B10018"/>
      <c r="C10018"/>
    </row>
    <row r="10019" spans="1:3" x14ac:dyDescent="0.2">
      <c r="A10019" s="24"/>
      <c r="B10019"/>
      <c r="C10019"/>
    </row>
    <row r="10020" spans="1:3" x14ac:dyDescent="0.2">
      <c r="A10020" s="24"/>
      <c r="B10020"/>
      <c r="C10020"/>
    </row>
    <row r="10021" spans="1:3" x14ac:dyDescent="0.2">
      <c r="A10021" s="24"/>
      <c r="B10021"/>
      <c r="C10021"/>
    </row>
    <row r="10022" spans="1:3" x14ac:dyDescent="0.2">
      <c r="A10022" s="24"/>
      <c r="B10022"/>
      <c r="C10022"/>
    </row>
    <row r="10023" spans="1:3" x14ac:dyDescent="0.2">
      <c r="A10023" s="24"/>
      <c r="B10023"/>
      <c r="C10023"/>
    </row>
    <row r="10024" spans="1:3" x14ac:dyDescent="0.2">
      <c r="A10024" s="24"/>
      <c r="B10024"/>
      <c r="C10024"/>
    </row>
    <row r="10025" spans="1:3" x14ac:dyDescent="0.2">
      <c r="A10025" s="24"/>
      <c r="B10025"/>
      <c r="C10025"/>
    </row>
    <row r="10026" spans="1:3" x14ac:dyDescent="0.2">
      <c r="A10026" s="24"/>
      <c r="B10026"/>
      <c r="C10026"/>
    </row>
    <row r="10027" spans="1:3" x14ac:dyDescent="0.2">
      <c r="A10027" s="24"/>
      <c r="B10027"/>
      <c r="C10027"/>
    </row>
    <row r="10028" spans="1:3" x14ac:dyDescent="0.2">
      <c r="A10028" s="24"/>
      <c r="B10028"/>
      <c r="C10028"/>
    </row>
    <row r="10029" spans="1:3" x14ac:dyDescent="0.2">
      <c r="A10029" s="24"/>
      <c r="B10029"/>
      <c r="C10029"/>
    </row>
    <row r="10030" spans="1:3" x14ac:dyDescent="0.2">
      <c r="A10030" s="24"/>
      <c r="B10030"/>
      <c r="C10030"/>
    </row>
    <row r="10031" spans="1:3" x14ac:dyDescent="0.2">
      <c r="A10031" s="24"/>
      <c r="B10031"/>
      <c r="C10031"/>
    </row>
    <row r="10032" spans="1:3" x14ac:dyDescent="0.2">
      <c r="A10032" s="24"/>
      <c r="B10032"/>
      <c r="C10032"/>
    </row>
    <row r="10033" spans="1:3" x14ac:dyDescent="0.2">
      <c r="A10033" s="24"/>
      <c r="B10033"/>
      <c r="C10033"/>
    </row>
    <row r="10034" spans="1:3" x14ac:dyDescent="0.2">
      <c r="A10034" s="24"/>
      <c r="B10034"/>
      <c r="C10034"/>
    </row>
    <row r="10035" spans="1:3" x14ac:dyDescent="0.2">
      <c r="A10035" s="24"/>
      <c r="B10035"/>
      <c r="C10035"/>
    </row>
    <row r="10036" spans="1:3" x14ac:dyDescent="0.2">
      <c r="A10036" s="24"/>
      <c r="B10036"/>
      <c r="C10036"/>
    </row>
    <row r="10037" spans="1:3" x14ac:dyDescent="0.2">
      <c r="A10037" s="24"/>
      <c r="B10037"/>
      <c r="C10037"/>
    </row>
    <row r="10038" spans="1:3" x14ac:dyDescent="0.2">
      <c r="A10038" s="24"/>
      <c r="B10038"/>
      <c r="C10038"/>
    </row>
    <row r="10039" spans="1:3" x14ac:dyDescent="0.2">
      <c r="A10039" s="24"/>
      <c r="B10039"/>
      <c r="C10039"/>
    </row>
    <row r="10040" spans="1:3" x14ac:dyDescent="0.2">
      <c r="A10040" s="24"/>
      <c r="B10040"/>
      <c r="C10040"/>
    </row>
    <row r="10041" spans="1:3" x14ac:dyDescent="0.2">
      <c r="A10041" s="24"/>
      <c r="B10041"/>
      <c r="C10041"/>
    </row>
    <row r="10042" spans="1:3" x14ac:dyDescent="0.2">
      <c r="A10042" s="24"/>
      <c r="B10042"/>
      <c r="C10042"/>
    </row>
    <row r="10043" spans="1:3" x14ac:dyDescent="0.2">
      <c r="A10043" s="24"/>
      <c r="B10043"/>
      <c r="C10043"/>
    </row>
    <row r="10044" spans="1:3" x14ac:dyDescent="0.2">
      <c r="A10044" s="24"/>
      <c r="B10044"/>
      <c r="C10044"/>
    </row>
    <row r="10045" spans="1:3" x14ac:dyDescent="0.2">
      <c r="A10045" s="24"/>
      <c r="B10045"/>
      <c r="C10045"/>
    </row>
    <row r="10046" spans="1:3" x14ac:dyDescent="0.2">
      <c r="A10046" s="24"/>
      <c r="B10046"/>
      <c r="C10046"/>
    </row>
    <row r="10047" spans="1:3" x14ac:dyDescent="0.2">
      <c r="A10047" s="24"/>
      <c r="B10047"/>
      <c r="C10047"/>
    </row>
    <row r="10048" spans="1:3" x14ac:dyDescent="0.2">
      <c r="A10048" s="24"/>
      <c r="B10048"/>
      <c r="C10048"/>
    </row>
    <row r="10049" spans="1:3" x14ac:dyDescent="0.2">
      <c r="A10049" s="24"/>
      <c r="B10049"/>
      <c r="C10049"/>
    </row>
    <row r="10050" spans="1:3" x14ac:dyDescent="0.2">
      <c r="A10050" s="24"/>
      <c r="B10050"/>
      <c r="C10050"/>
    </row>
    <row r="10051" spans="1:3" x14ac:dyDescent="0.2">
      <c r="A10051" s="24"/>
      <c r="B10051"/>
      <c r="C10051"/>
    </row>
    <row r="10052" spans="1:3" x14ac:dyDescent="0.2">
      <c r="A10052" s="24"/>
      <c r="B10052"/>
      <c r="C10052"/>
    </row>
    <row r="10053" spans="1:3" x14ac:dyDescent="0.2">
      <c r="A10053" s="24"/>
      <c r="B10053"/>
      <c r="C10053"/>
    </row>
    <row r="10054" spans="1:3" x14ac:dyDescent="0.2">
      <c r="A10054" s="24"/>
      <c r="B10054"/>
      <c r="C10054"/>
    </row>
    <row r="10055" spans="1:3" x14ac:dyDescent="0.2">
      <c r="A10055" s="24"/>
      <c r="B10055"/>
      <c r="C10055"/>
    </row>
    <row r="10056" spans="1:3" x14ac:dyDescent="0.2">
      <c r="A10056" s="24"/>
      <c r="B10056"/>
      <c r="C10056"/>
    </row>
    <row r="10057" spans="1:3" x14ac:dyDescent="0.2">
      <c r="A10057" s="24"/>
      <c r="B10057"/>
      <c r="C10057"/>
    </row>
    <row r="10058" spans="1:3" x14ac:dyDescent="0.2">
      <c r="A10058" s="24"/>
      <c r="B10058"/>
      <c r="C10058"/>
    </row>
    <row r="10059" spans="1:3" x14ac:dyDescent="0.2">
      <c r="A10059" s="24"/>
      <c r="B10059"/>
      <c r="C10059"/>
    </row>
    <row r="10060" spans="1:3" x14ac:dyDescent="0.2">
      <c r="A10060" s="24"/>
      <c r="B10060"/>
      <c r="C10060"/>
    </row>
    <row r="10061" spans="1:3" x14ac:dyDescent="0.2">
      <c r="A10061" s="24"/>
      <c r="B10061"/>
      <c r="C10061"/>
    </row>
    <row r="10062" spans="1:3" x14ac:dyDescent="0.2">
      <c r="A10062" s="24"/>
      <c r="B10062"/>
      <c r="C10062"/>
    </row>
    <row r="10063" spans="1:3" x14ac:dyDescent="0.2">
      <c r="A10063" s="24"/>
      <c r="B10063"/>
      <c r="C10063"/>
    </row>
    <row r="10064" spans="1:3" x14ac:dyDescent="0.2">
      <c r="A10064" s="24"/>
      <c r="B10064"/>
      <c r="C10064"/>
    </row>
    <row r="10065" spans="1:3" x14ac:dyDescent="0.2">
      <c r="A10065" s="24"/>
      <c r="B10065"/>
      <c r="C10065"/>
    </row>
    <row r="10066" spans="1:3" x14ac:dyDescent="0.2">
      <c r="A10066" s="24"/>
      <c r="B10066"/>
      <c r="C10066"/>
    </row>
    <row r="10067" spans="1:3" x14ac:dyDescent="0.2">
      <c r="A10067" s="24"/>
      <c r="B10067"/>
      <c r="C10067"/>
    </row>
    <row r="10068" spans="1:3" x14ac:dyDescent="0.2">
      <c r="A10068" s="24"/>
      <c r="B10068"/>
      <c r="C10068"/>
    </row>
    <row r="10069" spans="1:3" x14ac:dyDescent="0.2">
      <c r="A10069" s="24"/>
      <c r="B10069"/>
      <c r="C10069"/>
    </row>
    <row r="10070" spans="1:3" x14ac:dyDescent="0.2">
      <c r="A10070" s="24"/>
      <c r="B10070"/>
      <c r="C10070"/>
    </row>
    <row r="10071" spans="1:3" x14ac:dyDescent="0.2">
      <c r="A10071" s="24"/>
      <c r="B10071"/>
      <c r="C10071"/>
    </row>
    <row r="10072" spans="1:3" x14ac:dyDescent="0.2">
      <c r="A10072" s="24"/>
      <c r="B10072"/>
      <c r="C10072"/>
    </row>
    <row r="10073" spans="1:3" x14ac:dyDescent="0.2">
      <c r="A10073" s="24"/>
      <c r="B10073"/>
      <c r="C10073"/>
    </row>
    <row r="10074" spans="1:3" x14ac:dyDescent="0.2">
      <c r="A10074" s="24"/>
      <c r="B10074"/>
      <c r="C10074"/>
    </row>
    <row r="10075" spans="1:3" x14ac:dyDescent="0.2">
      <c r="A10075" s="24"/>
      <c r="B10075"/>
      <c r="C10075"/>
    </row>
    <row r="10076" spans="1:3" x14ac:dyDescent="0.2">
      <c r="A10076" s="24"/>
      <c r="B10076"/>
      <c r="C10076"/>
    </row>
    <row r="10077" spans="1:3" x14ac:dyDescent="0.2">
      <c r="A10077" s="24"/>
      <c r="B10077"/>
      <c r="C10077"/>
    </row>
    <row r="10078" spans="1:3" x14ac:dyDescent="0.2">
      <c r="A10078" s="24"/>
      <c r="B10078"/>
      <c r="C10078"/>
    </row>
    <row r="10079" spans="1:3" x14ac:dyDescent="0.2">
      <c r="A10079" s="24"/>
      <c r="B10079"/>
      <c r="C10079"/>
    </row>
    <row r="10080" spans="1:3" x14ac:dyDescent="0.2">
      <c r="A10080" s="24"/>
      <c r="B10080"/>
      <c r="C10080"/>
    </row>
    <row r="10081" spans="1:3" x14ac:dyDescent="0.2">
      <c r="A10081" s="24"/>
      <c r="B10081"/>
      <c r="C10081"/>
    </row>
    <row r="10082" spans="1:3" x14ac:dyDescent="0.2">
      <c r="A10082" s="24"/>
      <c r="B10082"/>
      <c r="C10082"/>
    </row>
    <row r="10083" spans="1:3" x14ac:dyDescent="0.2">
      <c r="A10083" s="24"/>
      <c r="B10083"/>
      <c r="C10083"/>
    </row>
    <row r="10084" spans="1:3" x14ac:dyDescent="0.2">
      <c r="A10084" s="24"/>
      <c r="B10084"/>
      <c r="C10084"/>
    </row>
    <row r="10085" spans="1:3" x14ac:dyDescent="0.2">
      <c r="A10085" s="24"/>
      <c r="B10085"/>
      <c r="C10085"/>
    </row>
    <row r="10086" spans="1:3" x14ac:dyDescent="0.2">
      <c r="A10086" s="24"/>
      <c r="B10086"/>
      <c r="C10086"/>
    </row>
    <row r="10087" spans="1:3" x14ac:dyDescent="0.2">
      <c r="A10087" s="24"/>
      <c r="B10087"/>
      <c r="C10087"/>
    </row>
    <row r="10088" spans="1:3" x14ac:dyDescent="0.2">
      <c r="A10088" s="24"/>
      <c r="B10088"/>
      <c r="C10088"/>
    </row>
    <row r="10089" spans="1:3" x14ac:dyDescent="0.2">
      <c r="A10089" s="24"/>
      <c r="B10089"/>
      <c r="C10089"/>
    </row>
    <row r="10090" spans="1:3" x14ac:dyDescent="0.2">
      <c r="A10090" s="24"/>
      <c r="B10090"/>
      <c r="C10090"/>
    </row>
    <row r="10091" spans="1:3" x14ac:dyDescent="0.2">
      <c r="A10091" s="24"/>
      <c r="B10091"/>
      <c r="C10091"/>
    </row>
    <row r="10092" spans="1:3" x14ac:dyDescent="0.2">
      <c r="A10092" s="24"/>
      <c r="B10092"/>
      <c r="C10092"/>
    </row>
    <row r="10093" spans="1:3" x14ac:dyDescent="0.2">
      <c r="A10093" s="24"/>
      <c r="B10093"/>
      <c r="C10093"/>
    </row>
    <row r="10094" spans="1:3" x14ac:dyDescent="0.2">
      <c r="A10094" s="24"/>
      <c r="B10094"/>
      <c r="C10094"/>
    </row>
    <row r="10095" spans="1:3" x14ac:dyDescent="0.2">
      <c r="A10095" s="24"/>
      <c r="B10095"/>
      <c r="C10095"/>
    </row>
    <row r="10096" spans="1:3" x14ac:dyDescent="0.2">
      <c r="A10096" s="24"/>
      <c r="B10096"/>
      <c r="C10096"/>
    </row>
    <row r="10097" spans="1:3" x14ac:dyDescent="0.2">
      <c r="A10097" s="24"/>
      <c r="B10097"/>
      <c r="C10097"/>
    </row>
    <row r="10098" spans="1:3" x14ac:dyDescent="0.2">
      <c r="A10098" s="24"/>
      <c r="B10098"/>
      <c r="C10098"/>
    </row>
    <row r="10099" spans="1:3" x14ac:dyDescent="0.2">
      <c r="A10099" s="24"/>
      <c r="B10099"/>
      <c r="C10099"/>
    </row>
    <row r="10100" spans="1:3" x14ac:dyDescent="0.2">
      <c r="A10100" s="24"/>
      <c r="B10100"/>
      <c r="C10100"/>
    </row>
    <row r="10101" spans="1:3" x14ac:dyDescent="0.2">
      <c r="A10101" s="24"/>
      <c r="B10101"/>
      <c r="C10101"/>
    </row>
    <row r="10102" spans="1:3" x14ac:dyDescent="0.2">
      <c r="A10102" s="24"/>
      <c r="B10102"/>
      <c r="C10102"/>
    </row>
    <row r="10103" spans="1:3" x14ac:dyDescent="0.2">
      <c r="A10103" s="24"/>
      <c r="B10103"/>
      <c r="C10103"/>
    </row>
    <row r="10104" spans="1:3" x14ac:dyDescent="0.2">
      <c r="A10104" s="24"/>
      <c r="B10104"/>
      <c r="C10104"/>
    </row>
    <row r="10105" spans="1:3" x14ac:dyDescent="0.2">
      <c r="A10105" s="24"/>
      <c r="B10105"/>
      <c r="C10105"/>
    </row>
    <row r="10106" spans="1:3" x14ac:dyDescent="0.2">
      <c r="A10106" s="24"/>
      <c r="B10106"/>
      <c r="C10106"/>
    </row>
    <row r="10107" spans="1:3" x14ac:dyDescent="0.2">
      <c r="A10107" s="24"/>
      <c r="B10107"/>
      <c r="C10107"/>
    </row>
    <row r="10108" spans="1:3" x14ac:dyDescent="0.2">
      <c r="A10108" s="24"/>
      <c r="B10108"/>
      <c r="C10108"/>
    </row>
    <row r="10109" spans="1:3" x14ac:dyDescent="0.2">
      <c r="A10109" s="24"/>
      <c r="B10109"/>
      <c r="C10109"/>
    </row>
    <row r="10110" spans="1:3" x14ac:dyDescent="0.2">
      <c r="A10110" s="24"/>
      <c r="B10110"/>
      <c r="C10110"/>
    </row>
    <row r="10111" spans="1:3" x14ac:dyDescent="0.2">
      <c r="A10111" s="24"/>
      <c r="B10111"/>
      <c r="C10111"/>
    </row>
    <row r="10112" spans="1:3" x14ac:dyDescent="0.2">
      <c r="A10112" s="24"/>
      <c r="B10112"/>
      <c r="C10112"/>
    </row>
    <row r="10113" spans="1:3" x14ac:dyDescent="0.2">
      <c r="A10113" s="24"/>
      <c r="B10113"/>
      <c r="C10113"/>
    </row>
    <row r="10114" spans="1:3" x14ac:dyDescent="0.2">
      <c r="A10114" s="24"/>
      <c r="B10114"/>
      <c r="C10114"/>
    </row>
    <row r="10115" spans="1:3" x14ac:dyDescent="0.2">
      <c r="A10115" s="24"/>
      <c r="B10115"/>
      <c r="C10115"/>
    </row>
    <row r="10116" spans="1:3" x14ac:dyDescent="0.2">
      <c r="A10116" s="24"/>
      <c r="B10116"/>
      <c r="C10116"/>
    </row>
    <row r="10117" spans="1:3" x14ac:dyDescent="0.2">
      <c r="A10117" s="24"/>
      <c r="B10117"/>
      <c r="C10117"/>
    </row>
    <row r="10118" spans="1:3" x14ac:dyDescent="0.2">
      <c r="A10118" s="24"/>
      <c r="B10118"/>
      <c r="C10118"/>
    </row>
    <row r="10119" spans="1:3" x14ac:dyDescent="0.2">
      <c r="A10119" s="24"/>
      <c r="B10119"/>
      <c r="C10119"/>
    </row>
    <row r="10120" spans="1:3" x14ac:dyDescent="0.2">
      <c r="A10120" s="24"/>
      <c r="B10120"/>
      <c r="C10120"/>
    </row>
    <row r="10121" spans="1:3" x14ac:dyDescent="0.2">
      <c r="A10121" s="24"/>
      <c r="B10121"/>
      <c r="C10121"/>
    </row>
    <row r="10122" spans="1:3" x14ac:dyDescent="0.2">
      <c r="A10122" s="24"/>
      <c r="B10122"/>
      <c r="C10122"/>
    </row>
    <row r="10123" spans="1:3" x14ac:dyDescent="0.2">
      <c r="A10123" s="24"/>
      <c r="B10123"/>
      <c r="C10123"/>
    </row>
    <row r="10124" spans="1:3" x14ac:dyDescent="0.2">
      <c r="A10124" s="24"/>
      <c r="B10124"/>
      <c r="C10124"/>
    </row>
    <row r="10125" spans="1:3" x14ac:dyDescent="0.2">
      <c r="A10125" s="24"/>
      <c r="B10125"/>
      <c r="C10125"/>
    </row>
    <row r="10126" spans="1:3" x14ac:dyDescent="0.2">
      <c r="A10126" s="24"/>
      <c r="B10126"/>
      <c r="C10126"/>
    </row>
    <row r="10127" spans="1:3" x14ac:dyDescent="0.2">
      <c r="A10127" s="24"/>
      <c r="B10127"/>
      <c r="C10127"/>
    </row>
    <row r="10128" spans="1:3" x14ac:dyDescent="0.2">
      <c r="A10128" s="24"/>
      <c r="B10128"/>
      <c r="C10128"/>
    </row>
    <row r="10129" spans="1:3" x14ac:dyDescent="0.2">
      <c r="A10129" s="24"/>
      <c r="B10129"/>
      <c r="C10129"/>
    </row>
    <row r="10130" spans="1:3" x14ac:dyDescent="0.2">
      <c r="A10130" s="24"/>
      <c r="B10130"/>
      <c r="C10130"/>
    </row>
    <row r="10131" spans="1:3" x14ac:dyDescent="0.2">
      <c r="A10131" s="24"/>
      <c r="B10131"/>
      <c r="C10131"/>
    </row>
    <row r="10132" spans="1:3" x14ac:dyDescent="0.2">
      <c r="A10132" s="24"/>
      <c r="B10132"/>
      <c r="C10132"/>
    </row>
    <row r="10133" spans="1:3" x14ac:dyDescent="0.2">
      <c r="A10133" s="24"/>
      <c r="B10133"/>
      <c r="C10133"/>
    </row>
    <row r="10134" spans="1:3" x14ac:dyDescent="0.2">
      <c r="A10134" s="24"/>
      <c r="B10134"/>
      <c r="C10134"/>
    </row>
    <row r="10135" spans="1:3" x14ac:dyDescent="0.2">
      <c r="A10135" s="24"/>
      <c r="B10135"/>
      <c r="C10135"/>
    </row>
    <row r="10136" spans="1:3" x14ac:dyDescent="0.2">
      <c r="A10136" s="24"/>
      <c r="B10136"/>
      <c r="C10136"/>
    </row>
    <row r="10137" spans="1:3" x14ac:dyDescent="0.2">
      <c r="A10137" s="24"/>
      <c r="B10137"/>
      <c r="C10137"/>
    </row>
    <row r="10138" spans="1:3" x14ac:dyDescent="0.2">
      <c r="A10138" s="24"/>
      <c r="B10138"/>
      <c r="C10138"/>
    </row>
    <row r="10139" spans="1:3" x14ac:dyDescent="0.2">
      <c r="A10139" s="24"/>
      <c r="B10139"/>
      <c r="C10139"/>
    </row>
    <row r="10140" spans="1:3" x14ac:dyDescent="0.2">
      <c r="A10140" s="24"/>
      <c r="B10140"/>
      <c r="C10140"/>
    </row>
    <row r="10141" spans="1:3" x14ac:dyDescent="0.2">
      <c r="A10141" s="24"/>
      <c r="B10141"/>
      <c r="C10141"/>
    </row>
    <row r="10142" spans="1:3" x14ac:dyDescent="0.2">
      <c r="A10142" s="24"/>
      <c r="B10142"/>
      <c r="C10142"/>
    </row>
    <row r="10143" spans="1:3" x14ac:dyDescent="0.2">
      <c r="A10143" s="24"/>
      <c r="B10143"/>
      <c r="C10143"/>
    </row>
    <row r="10144" spans="1:3" x14ac:dyDescent="0.2">
      <c r="A10144" s="24"/>
      <c r="B10144"/>
      <c r="C10144"/>
    </row>
    <row r="10145" spans="1:3" x14ac:dyDescent="0.2">
      <c r="A10145" s="24"/>
      <c r="B10145"/>
      <c r="C10145"/>
    </row>
    <row r="10146" spans="1:3" x14ac:dyDescent="0.2">
      <c r="A10146" s="24"/>
      <c r="B10146"/>
      <c r="C10146"/>
    </row>
    <row r="10147" spans="1:3" x14ac:dyDescent="0.2">
      <c r="A10147" s="24"/>
      <c r="B10147"/>
      <c r="C10147"/>
    </row>
    <row r="10148" spans="1:3" x14ac:dyDescent="0.2">
      <c r="A10148" s="24"/>
      <c r="B10148"/>
      <c r="C10148"/>
    </row>
    <row r="10149" spans="1:3" x14ac:dyDescent="0.2">
      <c r="A10149" s="24"/>
      <c r="B10149"/>
      <c r="C10149"/>
    </row>
    <row r="10150" spans="1:3" x14ac:dyDescent="0.2">
      <c r="A10150" s="24"/>
      <c r="B10150"/>
      <c r="C10150"/>
    </row>
    <row r="10151" spans="1:3" x14ac:dyDescent="0.2">
      <c r="A10151" s="24"/>
      <c r="B10151"/>
      <c r="C10151"/>
    </row>
    <row r="10152" spans="1:3" x14ac:dyDescent="0.2">
      <c r="A10152" s="24"/>
      <c r="B10152"/>
      <c r="C10152"/>
    </row>
    <row r="10153" spans="1:3" x14ac:dyDescent="0.2">
      <c r="A10153" s="24"/>
      <c r="B10153"/>
      <c r="C10153"/>
    </row>
    <row r="10154" spans="1:3" x14ac:dyDescent="0.2">
      <c r="A10154" s="24"/>
      <c r="B10154"/>
      <c r="C10154"/>
    </row>
    <row r="10155" spans="1:3" x14ac:dyDescent="0.2">
      <c r="A10155" s="24"/>
      <c r="B10155"/>
      <c r="C10155"/>
    </row>
    <row r="10156" spans="1:3" x14ac:dyDescent="0.2">
      <c r="A10156" s="24"/>
      <c r="B10156"/>
      <c r="C10156"/>
    </row>
    <row r="10157" spans="1:3" x14ac:dyDescent="0.2">
      <c r="A10157" s="24"/>
      <c r="B10157"/>
      <c r="C10157"/>
    </row>
    <row r="10158" spans="1:3" x14ac:dyDescent="0.2">
      <c r="A10158" s="24"/>
      <c r="B10158"/>
      <c r="C10158"/>
    </row>
    <row r="10159" spans="1:3" x14ac:dyDescent="0.2">
      <c r="A10159" s="24"/>
      <c r="B10159"/>
      <c r="C10159"/>
    </row>
    <row r="10160" spans="1:3" x14ac:dyDescent="0.2">
      <c r="A10160" s="24"/>
      <c r="B10160"/>
      <c r="C10160"/>
    </row>
    <row r="10161" spans="1:3" x14ac:dyDescent="0.2">
      <c r="A10161" s="24"/>
      <c r="B10161"/>
      <c r="C10161"/>
    </row>
    <row r="10162" spans="1:3" x14ac:dyDescent="0.2">
      <c r="A10162" s="24"/>
      <c r="B10162"/>
      <c r="C10162"/>
    </row>
    <row r="10163" spans="1:3" x14ac:dyDescent="0.2">
      <c r="A10163" s="24"/>
      <c r="B10163"/>
      <c r="C10163"/>
    </row>
    <row r="10164" spans="1:3" x14ac:dyDescent="0.2">
      <c r="A10164" s="24"/>
      <c r="B10164"/>
      <c r="C10164"/>
    </row>
    <row r="10165" spans="1:3" x14ac:dyDescent="0.2">
      <c r="A10165" s="24"/>
      <c r="B10165"/>
      <c r="C10165"/>
    </row>
    <row r="10166" spans="1:3" x14ac:dyDescent="0.2">
      <c r="A10166" s="24"/>
      <c r="B10166"/>
      <c r="C10166"/>
    </row>
    <row r="10167" spans="1:3" x14ac:dyDescent="0.2">
      <c r="A10167" s="24"/>
      <c r="B10167"/>
      <c r="C10167"/>
    </row>
    <row r="10168" spans="1:3" x14ac:dyDescent="0.2">
      <c r="A10168" s="24"/>
      <c r="B10168"/>
      <c r="C10168"/>
    </row>
    <row r="10169" spans="1:3" x14ac:dyDescent="0.2">
      <c r="A10169" s="24"/>
      <c r="B10169"/>
      <c r="C10169"/>
    </row>
    <row r="10170" spans="1:3" x14ac:dyDescent="0.2">
      <c r="A10170" s="24"/>
      <c r="B10170"/>
      <c r="C10170"/>
    </row>
    <row r="10171" spans="1:3" x14ac:dyDescent="0.2">
      <c r="A10171" s="24"/>
      <c r="B10171"/>
      <c r="C10171"/>
    </row>
    <row r="10172" spans="1:3" x14ac:dyDescent="0.2">
      <c r="A10172" s="24"/>
      <c r="B10172"/>
      <c r="C10172"/>
    </row>
    <row r="10173" spans="1:3" x14ac:dyDescent="0.2">
      <c r="A10173" s="24"/>
      <c r="B10173"/>
      <c r="C10173"/>
    </row>
    <row r="10174" spans="1:3" x14ac:dyDescent="0.2">
      <c r="A10174" s="24"/>
      <c r="B10174"/>
      <c r="C10174"/>
    </row>
    <row r="10175" spans="1:3" x14ac:dyDescent="0.2">
      <c r="A10175" s="24"/>
      <c r="B10175"/>
      <c r="C10175"/>
    </row>
    <row r="10176" spans="1:3" x14ac:dyDescent="0.2">
      <c r="A10176" s="24"/>
      <c r="B10176"/>
      <c r="C10176"/>
    </row>
    <row r="10177" spans="1:3" x14ac:dyDescent="0.2">
      <c r="A10177" s="24"/>
      <c r="B10177"/>
      <c r="C10177"/>
    </row>
    <row r="10178" spans="1:3" x14ac:dyDescent="0.2">
      <c r="A10178" s="24"/>
      <c r="B10178"/>
      <c r="C10178"/>
    </row>
    <row r="10179" spans="1:3" x14ac:dyDescent="0.2">
      <c r="A10179" s="24"/>
      <c r="B10179"/>
      <c r="C10179"/>
    </row>
    <row r="10180" spans="1:3" x14ac:dyDescent="0.2">
      <c r="A10180" s="24"/>
      <c r="B10180"/>
      <c r="C10180"/>
    </row>
    <row r="10181" spans="1:3" x14ac:dyDescent="0.2">
      <c r="A10181" s="24"/>
      <c r="B10181"/>
      <c r="C10181"/>
    </row>
    <row r="10182" spans="1:3" x14ac:dyDescent="0.2">
      <c r="A10182" s="24"/>
      <c r="B10182"/>
      <c r="C10182"/>
    </row>
    <row r="10183" spans="1:3" x14ac:dyDescent="0.2">
      <c r="A10183" s="24"/>
      <c r="B10183"/>
      <c r="C10183"/>
    </row>
    <row r="10184" spans="1:3" x14ac:dyDescent="0.2">
      <c r="A10184" s="24"/>
      <c r="B10184"/>
      <c r="C10184"/>
    </row>
    <row r="10185" spans="1:3" x14ac:dyDescent="0.2">
      <c r="A10185" s="24"/>
      <c r="B10185"/>
      <c r="C10185"/>
    </row>
    <row r="10186" spans="1:3" x14ac:dyDescent="0.2">
      <c r="A10186" s="24"/>
      <c r="B10186"/>
      <c r="C10186"/>
    </row>
    <row r="10187" spans="1:3" x14ac:dyDescent="0.2">
      <c r="A10187" s="24"/>
      <c r="B10187"/>
      <c r="C10187"/>
    </row>
    <row r="10188" spans="1:3" x14ac:dyDescent="0.2">
      <c r="A10188" s="24"/>
      <c r="B10188"/>
      <c r="C10188"/>
    </row>
    <row r="10189" spans="1:3" x14ac:dyDescent="0.2">
      <c r="A10189" s="24"/>
      <c r="B10189"/>
      <c r="C10189"/>
    </row>
    <row r="10190" spans="1:3" x14ac:dyDescent="0.2">
      <c r="A10190" s="24"/>
      <c r="B10190"/>
      <c r="C10190"/>
    </row>
    <row r="10191" spans="1:3" x14ac:dyDescent="0.2">
      <c r="A10191" s="24"/>
      <c r="B10191"/>
      <c r="C10191"/>
    </row>
    <row r="10192" spans="1:3" x14ac:dyDescent="0.2">
      <c r="A10192" s="24"/>
      <c r="B10192"/>
      <c r="C10192"/>
    </row>
    <row r="10193" spans="1:3" x14ac:dyDescent="0.2">
      <c r="A10193" s="24"/>
      <c r="B10193"/>
      <c r="C10193"/>
    </row>
    <row r="10194" spans="1:3" x14ac:dyDescent="0.2">
      <c r="A10194" s="24"/>
      <c r="B10194"/>
      <c r="C10194"/>
    </row>
    <row r="10195" spans="1:3" x14ac:dyDescent="0.2">
      <c r="A10195" s="24"/>
      <c r="B10195"/>
      <c r="C10195"/>
    </row>
    <row r="10196" spans="1:3" x14ac:dyDescent="0.2">
      <c r="A10196" s="24"/>
      <c r="B10196"/>
      <c r="C10196"/>
    </row>
    <row r="10197" spans="1:3" x14ac:dyDescent="0.2">
      <c r="A10197" s="24"/>
      <c r="B10197"/>
      <c r="C10197"/>
    </row>
    <row r="10198" spans="1:3" x14ac:dyDescent="0.2">
      <c r="A10198" s="24"/>
      <c r="B10198"/>
      <c r="C10198"/>
    </row>
    <row r="10199" spans="1:3" x14ac:dyDescent="0.2">
      <c r="A10199" s="24"/>
      <c r="B10199"/>
      <c r="C10199"/>
    </row>
    <row r="10200" spans="1:3" x14ac:dyDescent="0.2">
      <c r="A10200" s="24"/>
      <c r="B10200"/>
      <c r="C10200"/>
    </row>
    <row r="10201" spans="1:3" x14ac:dyDescent="0.2">
      <c r="A10201" s="24"/>
      <c r="B10201"/>
      <c r="C10201"/>
    </row>
    <row r="10202" spans="1:3" x14ac:dyDescent="0.2">
      <c r="A10202" s="24"/>
      <c r="B10202"/>
      <c r="C10202"/>
    </row>
    <row r="10203" spans="1:3" x14ac:dyDescent="0.2">
      <c r="A10203" s="24"/>
      <c r="B10203"/>
      <c r="C10203"/>
    </row>
    <row r="10204" spans="1:3" x14ac:dyDescent="0.2">
      <c r="A10204" s="24"/>
      <c r="B10204"/>
      <c r="C10204"/>
    </row>
    <row r="10205" spans="1:3" x14ac:dyDescent="0.2">
      <c r="A10205" s="24"/>
      <c r="B10205"/>
      <c r="C10205"/>
    </row>
    <row r="10206" spans="1:3" x14ac:dyDescent="0.2">
      <c r="A10206" s="24"/>
      <c r="B10206"/>
      <c r="C10206"/>
    </row>
    <row r="10207" spans="1:3" x14ac:dyDescent="0.2">
      <c r="A10207" s="24"/>
      <c r="B10207"/>
      <c r="C10207"/>
    </row>
    <row r="10208" spans="1:3" x14ac:dyDescent="0.2">
      <c r="A10208" s="24"/>
      <c r="B10208"/>
      <c r="C10208"/>
    </row>
    <row r="10209" spans="1:3" x14ac:dyDescent="0.2">
      <c r="A10209" s="24"/>
      <c r="B10209"/>
      <c r="C10209"/>
    </row>
    <row r="10210" spans="1:3" x14ac:dyDescent="0.2">
      <c r="A10210" s="24"/>
      <c r="B10210"/>
      <c r="C10210"/>
    </row>
    <row r="10211" spans="1:3" x14ac:dyDescent="0.2">
      <c r="A10211" s="24"/>
      <c r="B10211"/>
      <c r="C10211"/>
    </row>
    <row r="10212" spans="1:3" x14ac:dyDescent="0.2">
      <c r="A10212" s="24"/>
      <c r="B10212"/>
      <c r="C10212"/>
    </row>
    <row r="10213" spans="1:3" x14ac:dyDescent="0.2">
      <c r="A10213" s="24"/>
      <c r="B10213"/>
      <c r="C10213"/>
    </row>
    <row r="10214" spans="1:3" x14ac:dyDescent="0.2">
      <c r="A10214" s="24"/>
      <c r="B10214"/>
      <c r="C10214"/>
    </row>
    <row r="10215" spans="1:3" x14ac:dyDescent="0.2">
      <c r="A10215" s="24"/>
      <c r="B10215"/>
      <c r="C10215"/>
    </row>
    <row r="10216" spans="1:3" x14ac:dyDescent="0.2">
      <c r="A10216" s="24"/>
      <c r="B10216"/>
      <c r="C10216"/>
    </row>
    <row r="10217" spans="1:3" x14ac:dyDescent="0.2">
      <c r="A10217" s="24"/>
      <c r="B10217"/>
      <c r="C10217"/>
    </row>
    <row r="10218" spans="1:3" x14ac:dyDescent="0.2">
      <c r="A10218" s="24"/>
      <c r="B10218"/>
      <c r="C10218"/>
    </row>
    <row r="10219" spans="1:3" x14ac:dyDescent="0.2">
      <c r="A10219" s="24"/>
      <c r="B10219"/>
      <c r="C10219"/>
    </row>
    <row r="10220" spans="1:3" x14ac:dyDescent="0.2">
      <c r="A10220" s="24"/>
      <c r="B10220"/>
      <c r="C10220"/>
    </row>
    <row r="10221" spans="1:3" x14ac:dyDescent="0.2">
      <c r="A10221" s="24"/>
      <c r="B10221"/>
      <c r="C10221"/>
    </row>
    <row r="10222" spans="1:3" x14ac:dyDescent="0.2">
      <c r="A10222" s="24"/>
      <c r="B10222"/>
      <c r="C10222"/>
    </row>
    <row r="10223" spans="1:3" x14ac:dyDescent="0.2">
      <c r="A10223" s="24"/>
      <c r="B10223"/>
      <c r="C10223"/>
    </row>
    <row r="10224" spans="1:3" x14ac:dyDescent="0.2">
      <c r="A10224" s="24"/>
      <c r="B10224"/>
      <c r="C10224"/>
    </row>
    <row r="10225" spans="1:3" x14ac:dyDescent="0.2">
      <c r="A10225" s="24"/>
      <c r="B10225"/>
      <c r="C10225"/>
    </row>
    <row r="10226" spans="1:3" x14ac:dyDescent="0.2">
      <c r="A10226" s="24"/>
      <c r="B10226"/>
      <c r="C10226"/>
    </row>
    <row r="10227" spans="1:3" x14ac:dyDescent="0.2">
      <c r="A10227" s="24"/>
      <c r="B10227"/>
      <c r="C10227"/>
    </row>
    <row r="10228" spans="1:3" x14ac:dyDescent="0.2">
      <c r="A10228" s="24"/>
      <c r="B10228"/>
      <c r="C10228"/>
    </row>
    <row r="10229" spans="1:3" x14ac:dyDescent="0.2">
      <c r="A10229" s="24"/>
      <c r="B10229"/>
      <c r="C10229"/>
    </row>
    <row r="10230" spans="1:3" x14ac:dyDescent="0.2">
      <c r="A10230" s="24"/>
      <c r="B10230"/>
      <c r="C10230"/>
    </row>
    <row r="10231" spans="1:3" x14ac:dyDescent="0.2">
      <c r="A10231" s="24"/>
      <c r="B10231"/>
      <c r="C10231"/>
    </row>
    <row r="10232" spans="1:3" x14ac:dyDescent="0.2">
      <c r="A10232" s="24"/>
      <c r="B10232"/>
      <c r="C10232"/>
    </row>
    <row r="10233" spans="1:3" x14ac:dyDescent="0.2">
      <c r="A10233" s="24"/>
      <c r="B10233"/>
      <c r="C10233"/>
    </row>
    <row r="10234" spans="1:3" x14ac:dyDescent="0.2">
      <c r="A10234" s="24"/>
      <c r="B10234"/>
      <c r="C10234"/>
    </row>
    <row r="10235" spans="1:3" x14ac:dyDescent="0.2">
      <c r="A10235" s="24"/>
      <c r="B10235"/>
      <c r="C10235"/>
    </row>
    <row r="10236" spans="1:3" x14ac:dyDescent="0.2">
      <c r="A10236" s="24"/>
      <c r="B10236"/>
      <c r="C10236"/>
    </row>
    <row r="10237" spans="1:3" x14ac:dyDescent="0.2">
      <c r="A10237" s="24"/>
      <c r="B10237"/>
      <c r="C10237"/>
    </row>
    <row r="10238" spans="1:3" x14ac:dyDescent="0.2">
      <c r="A10238" s="24"/>
      <c r="B10238"/>
      <c r="C10238"/>
    </row>
    <row r="10239" spans="1:3" x14ac:dyDescent="0.2">
      <c r="A10239" s="24"/>
      <c r="B10239"/>
      <c r="C10239"/>
    </row>
    <row r="10240" spans="1:3" x14ac:dyDescent="0.2">
      <c r="A10240" s="24"/>
      <c r="B10240"/>
      <c r="C10240"/>
    </row>
    <row r="10241" spans="1:3" x14ac:dyDescent="0.2">
      <c r="A10241" s="24"/>
      <c r="B10241"/>
      <c r="C10241"/>
    </row>
    <row r="10242" spans="1:3" x14ac:dyDescent="0.2">
      <c r="A10242" s="24"/>
      <c r="B10242"/>
      <c r="C10242"/>
    </row>
    <row r="10243" spans="1:3" x14ac:dyDescent="0.2">
      <c r="A10243" s="24"/>
      <c r="B10243"/>
      <c r="C10243"/>
    </row>
    <row r="10244" spans="1:3" x14ac:dyDescent="0.2">
      <c r="A10244" s="24"/>
      <c r="B10244"/>
      <c r="C10244"/>
    </row>
    <row r="10245" spans="1:3" x14ac:dyDescent="0.2">
      <c r="A10245" s="24"/>
      <c r="B10245"/>
      <c r="C10245"/>
    </row>
    <row r="10246" spans="1:3" x14ac:dyDescent="0.2">
      <c r="A10246" s="24"/>
      <c r="B10246"/>
      <c r="C10246"/>
    </row>
    <row r="10247" spans="1:3" x14ac:dyDescent="0.2">
      <c r="A10247" s="24"/>
      <c r="B10247"/>
      <c r="C10247"/>
    </row>
    <row r="10248" spans="1:3" x14ac:dyDescent="0.2">
      <c r="A10248" s="24"/>
      <c r="B10248"/>
      <c r="C10248"/>
    </row>
    <row r="10249" spans="1:3" x14ac:dyDescent="0.2">
      <c r="A10249" s="24"/>
      <c r="B10249"/>
      <c r="C10249"/>
    </row>
    <row r="10250" spans="1:3" x14ac:dyDescent="0.2">
      <c r="A10250" s="24"/>
      <c r="B10250"/>
      <c r="C10250"/>
    </row>
    <row r="10251" spans="1:3" x14ac:dyDescent="0.2">
      <c r="A10251" s="24"/>
      <c r="B10251"/>
      <c r="C10251"/>
    </row>
    <row r="10252" spans="1:3" x14ac:dyDescent="0.2">
      <c r="A10252" s="24"/>
      <c r="B10252"/>
      <c r="C10252"/>
    </row>
    <row r="10253" spans="1:3" x14ac:dyDescent="0.2">
      <c r="A10253" s="24"/>
      <c r="B10253"/>
      <c r="C10253"/>
    </row>
    <row r="10254" spans="1:3" x14ac:dyDescent="0.2">
      <c r="A10254" s="24"/>
      <c r="B10254"/>
      <c r="C10254"/>
    </row>
    <row r="10255" spans="1:3" x14ac:dyDescent="0.2">
      <c r="A10255" s="24"/>
      <c r="B10255"/>
      <c r="C10255"/>
    </row>
    <row r="10256" spans="1:3" x14ac:dyDescent="0.2">
      <c r="A10256" s="24"/>
      <c r="B10256"/>
      <c r="C10256"/>
    </row>
    <row r="10257" spans="1:3" x14ac:dyDescent="0.2">
      <c r="A10257" s="24"/>
      <c r="B10257"/>
      <c r="C10257"/>
    </row>
    <row r="10258" spans="1:3" x14ac:dyDescent="0.2">
      <c r="A10258" s="24"/>
      <c r="B10258"/>
      <c r="C10258"/>
    </row>
    <row r="10259" spans="1:3" x14ac:dyDescent="0.2">
      <c r="A10259" s="24"/>
      <c r="B10259"/>
      <c r="C10259"/>
    </row>
    <row r="10260" spans="1:3" x14ac:dyDescent="0.2">
      <c r="A10260" s="24"/>
      <c r="B10260"/>
      <c r="C10260"/>
    </row>
    <row r="10261" spans="1:3" x14ac:dyDescent="0.2">
      <c r="A10261" s="24"/>
      <c r="B10261"/>
      <c r="C10261"/>
    </row>
    <row r="10262" spans="1:3" x14ac:dyDescent="0.2">
      <c r="A10262" s="24"/>
      <c r="B10262"/>
      <c r="C10262"/>
    </row>
    <row r="10263" spans="1:3" x14ac:dyDescent="0.2">
      <c r="A10263" s="24"/>
      <c r="B10263"/>
      <c r="C10263"/>
    </row>
    <row r="10264" spans="1:3" x14ac:dyDescent="0.2">
      <c r="A10264" s="24"/>
      <c r="B10264"/>
      <c r="C10264"/>
    </row>
    <row r="10265" spans="1:3" x14ac:dyDescent="0.2">
      <c r="A10265" s="24"/>
      <c r="B10265"/>
      <c r="C10265"/>
    </row>
    <row r="10266" spans="1:3" x14ac:dyDescent="0.2">
      <c r="A10266" s="24"/>
      <c r="B10266"/>
      <c r="C10266"/>
    </row>
    <row r="10267" spans="1:3" x14ac:dyDescent="0.2">
      <c r="A10267" s="24"/>
      <c r="B10267"/>
      <c r="C10267"/>
    </row>
    <row r="10268" spans="1:3" x14ac:dyDescent="0.2">
      <c r="A10268" s="24"/>
      <c r="B10268"/>
      <c r="C10268"/>
    </row>
    <row r="10269" spans="1:3" x14ac:dyDescent="0.2">
      <c r="A10269" s="24"/>
      <c r="B10269"/>
      <c r="C10269"/>
    </row>
    <row r="10270" spans="1:3" x14ac:dyDescent="0.2">
      <c r="A10270" s="24"/>
      <c r="B10270"/>
      <c r="C10270"/>
    </row>
    <row r="10271" spans="1:3" x14ac:dyDescent="0.2">
      <c r="A10271" s="24"/>
      <c r="B10271"/>
      <c r="C10271"/>
    </row>
    <row r="10272" spans="1:3" x14ac:dyDescent="0.2">
      <c r="A10272" s="24"/>
      <c r="B10272"/>
      <c r="C10272"/>
    </row>
    <row r="10273" spans="1:3" x14ac:dyDescent="0.2">
      <c r="A10273" s="24"/>
      <c r="B10273"/>
      <c r="C10273"/>
    </row>
    <row r="10274" spans="1:3" x14ac:dyDescent="0.2">
      <c r="A10274" s="24"/>
      <c r="B10274"/>
      <c r="C10274"/>
    </row>
    <row r="10275" spans="1:3" x14ac:dyDescent="0.2">
      <c r="A10275" s="24"/>
      <c r="B10275"/>
      <c r="C10275"/>
    </row>
    <row r="10276" spans="1:3" x14ac:dyDescent="0.2">
      <c r="A10276" s="24"/>
      <c r="B10276"/>
      <c r="C10276"/>
    </row>
    <row r="10277" spans="1:3" x14ac:dyDescent="0.2">
      <c r="A10277" s="24"/>
      <c r="B10277"/>
      <c r="C10277"/>
    </row>
    <row r="10278" spans="1:3" x14ac:dyDescent="0.2">
      <c r="A10278" s="24"/>
      <c r="B10278"/>
      <c r="C10278"/>
    </row>
    <row r="10279" spans="1:3" x14ac:dyDescent="0.2">
      <c r="A10279" s="24"/>
      <c r="B10279"/>
      <c r="C10279"/>
    </row>
    <row r="10280" spans="1:3" x14ac:dyDescent="0.2">
      <c r="A10280" s="24"/>
      <c r="B10280"/>
      <c r="C10280"/>
    </row>
    <row r="10281" spans="1:3" x14ac:dyDescent="0.2">
      <c r="A10281" s="24"/>
      <c r="B10281"/>
      <c r="C10281"/>
    </row>
    <row r="10282" spans="1:3" x14ac:dyDescent="0.2">
      <c r="A10282" s="24"/>
      <c r="B10282"/>
      <c r="C10282"/>
    </row>
    <row r="10283" spans="1:3" x14ac:dyDescent="0.2">
      <c r="A10283" s="24"/>
      <c r="B10283"/>
      <c r="C10283"/>
    </row>
    <row r="10284" spans="1:3" x14ac:dyDescent="0.2">
      <c r="A10284" s="24"/>
      <c r="B10284"/>
      <c r="C10284"/>
    </row>
    <row r="10285" spans="1:3" x14ac:dyDescent="0.2">
      <c r="A10285" s="24"/>
      <c r="B10285"/>
      <c r="C10285"/>
    </row>
    <row r="10286" spans="1:3" x14ac:dyDescent="0.2">
      <c r="A10286" s="24"/>
      <c r="B10286"/>
      <c r="C10286"/>
    </row>
    <row r="10287" spans="1:3" x14ac:dyDescent="0.2">
      <c r="A10287" s="24"/>
      <c r="B10287"/>
      <c r="C10287"/>
    </row>
    <row r="10288" spans="1:3" x14ac:dyDescent="0.2">
      <c r="A10288" s="24"/>
      <c r="B10288"/>
      <c r="C10288"/>
    </row>
    <row r="10289" spans="1:3" x14ac:dyDescent="0.2">
      <c r="A10289" s="24"/>
      <c r="B10289"/>
      <c r="C10289"/>
    </row>
    <row r="10290" spans="1:3" x14ac:dyDescent="0.2">
      <c r="A10290" s="24"/>
      <c r="B10290"/>
      <c r="C10290"/>
    </row>
    <row r="10291" spans="1:3" x14ac:dyDescent="0.2">
      <c r="A10291" s="24"/>
      <c r="B10291"/>
      <c r="C10291"/>
    </row>
    <row r="10292" spans="1:3" x14ac:dyDescent="0.2">
      <c r="A10292" s="24"/>
      <c r="B10292"/>
      <c r="C10292"/>
    </row>
    <row r="10293" spans="1:3" x14ac:dyDescent="0.2">
      <c r="A10293" s="24"/>
      <c r="B10293"/>
      <c r="C10293"/>
    </row>
    <row r="10294" spans="1:3" x14ac:dyDescent="0.2">
      <c r="A10294" s="24"/>
      <c r="B10294"/>
      <c r="C10294"/>
    </row>
    <row r="10295" spans="1:3" x14ac:dyDescent="0.2">
      <c r="A10295" s="24"/>
      <c r="B10295"/>
      <c r="C10295"/>
    </row>
    <row r="10296" spans="1:3" x14ac:dyDescent="0.2">
      <c r="A10296" s="24"/>
      <c r="B10296"/>
      <c r="C10296"/>
    </row>
    <row r="10297" spans="1:3" x14ac:dyDescent="0.2">
      <c r="A10297" s="24"/>
      <c r="B10297"/>
      <c r="C10297"/>
    </row>
    <row r="10298" spans="1:3" x14ac:dyDescent="0.2">
      <c r="A10298" s="24"/>
      <c r="B10298"/>
      <c r="C10298"/>
    </row>
    <row r="10299" spans="1:3" x14ac:dyDescent="0.2">
      <c r="A10299" s="24"/>
      <c r="B10299"/>
      <c r="C10299"/>
    </row>
    <row r="10300" spans="1:3" x14ac:dyDescent="0.2">
      <c r="A10300" s="24"/>
      <c r="B10300"/>
      <c r="C10300"/>
    </row>
    <row r="10301" spans="1:3" x14ac:dyDescent="0.2">
      <c r="A10301" s="24"/>
      <c r="B10301"/>
      <c r="C10301"/>
    </row>
    <row r="10302" spans="1:3" x14ac:dyDescent="0.2">
      <c r="A10302" s="24"/>
      <c r="B10302"/>
      <c r="C10302"/>
    </row>
    <row r="10303" spans="1:3" x14ac:dyDescent="0.2">
      <c r="A10303" s="24"/>
      <c r="B10303"/>
      <c r="C10303"/>
    </row>
    <row r="10304" spans="1:3" x14ac:dyDescent="0.2">
      <c r="A10304" s="24"/>
      <c r="B10304"/>
      <c r="C10304"/>
    </row>
    <row r="10305" spans="1:3" x14ac:dyDescent="0.2">
      <c r="A10305" s="24"/>
      <c r="B10305"/>
      <c r="C10305"/>
    </row>
    <row r="10306" spans="1:3" x14ac:dyDescent="0.2">
      <c r="A10306" s="24"/>
      <c r="B10306"/>
      <c r="C10306"/>
    </row>
    <row r="10307" spans="1:3" x14ac:dyDescent="0.2">
      <c r="A10307" s="24"/>
      <c r="B10307"/>
      <c r="C10307"/>
    </row>
    <row r="10308" spans="1:3" x14ac:dyDescent="0.2">
      <c r="A10308" s="24"/>
      <c r="B10308"/>
      <c r="C10308"/>
    </row>
    <row r="10309" spans="1:3" x14ac:dyDescent="0.2">
      <c r="A10309" s="24"/>
      <c r="B10309"/>
      <c r="C10309"/>
    </row>
    <row r="10310" spans="1:3" x14ac:dyDescent="0.2">
      <c r="A10310" s="24"/>
      <c r="B10310"/>
      <c r="C10310"/>
    </row>
    <row r="10311" spans="1:3" x14ac:dyDescent="0.2">
      <c r="A10311" s="24"/>
      <c r="B10311"/>
      <c r="C10311"/>
    </row>
    <row r="10312" spans="1:3" x14ac:dyDescent="0.2">
      <c r="A10312" s="24"/>
      <c r="B10312"/>
      <c r="C10312"/>
    </row>
    <row r="10313" spans="1:3" x14ac:dyDescent="0.2">
      <c r="A10313" s="24"/>
      <c r="B10313"/>
      <c r="C10313"/>
    </row>
    <row r="10314" spans="1:3" x14ac:dyDescent="0.2">
      <c r="A10314" s="24"/>
      <c r="B10314"/>
      <c r="C10314"/>
    </row>
    <row r="10315" spans="1:3" x14ac:dyDescent="0.2">
      <c r="A10315" s="24"/>
      <c r="B10315"/>
      <c r="C10315"/>
    </row>
    <row r="10316" spans="1:3" x14ac:dyDescent="0.2">
      <c r="A10316" s="24"/>
      <c r="B10316"/>
      <c r="C10316"/>
    </row>
    <row r="10317" spans="1:3" x14ac:dyDescent="0.2">
      <c r="A10317" s="24"/>
      <c r="B10317"/>
      <c r="C10317"/>
    </row>
    <row r="10318" spans="1:3" x14ac:dyDescent="0.2">
      <c r="A10318" s="24"/>
      <c r="B10318"/>
      <c r="C10318"/>
    </row>
    <row r="10319" spans="1:3" x14ac:dyDescent="0.2">
      <c r="A10319" s="24"/>
      <c r="B10319"/>
      <c r="C10319"/>
    </row>
    <row r="10320" spans="1:3" x14ac:dyDescent="0.2">
      <c r="A10320" s="24"/>
      <c r="B10320"/>
      <c r="C10320"/>
    </row>
    <row r="10321" spans="1:3" x14ac:dyDescent="0.2">
      <c r="A10321" s="24"/>
      <c r="B10321"/>
      <c r="C10321"/>
    </row>
    <row r="10322" spans="1:3" x14ac:dyDescent="0.2">
      <c r="A10322" s="24"/>
      <c r="B10322"/>
      <c r="C10322"/>
    </row>
    <row r="10323" spans="1:3" x14ac:dyDescent="0.2">
      <c r="A10323" s="24"/>
      <c r="B10323"/>
      <c r="C10323"/>
    </row>
    <row r="10324" spans="1:3" x14ac:dyDescent="0.2">
      <c r="A10324" s="24"/>
      <c r="B10324"/>
      <c r="C10324"/>
    </row>
    <row r="10325" spans="1:3" x14ac:dyDescent="0.2">
      <c r="A10325" s="24"/>
      <c r="B10325"/>
      <c r="C10325"/>
    </row>
    <row r="10326" spans="1:3" x14ac:dyDescent="0.2">
      <c r="A10326" s="24"/>
      <c r="B10326"/>
      <c r="C10326"/>
    </row>
    <row r="10327" spans="1:3" x14ac:dyDescent="0.2">
      <c r="A10327" s="24"/>
      <c r="B10327"/>
      <c r="C10327"/>
    </row>
    <row r="10328" spans="1:3" x14ac:dyDescent="0.2">
      <c r="A10328" s="24"/>
      <c r="B10328"/>
      <c r="C10328"/>
    </row>
    <row r="10329" spans="1:3" x14ac:dyDescent="0.2">
      <c r="A10329" s="24"/>
      <c r="B10329"/>
      <c r="C10329"/>
    </row>
    <row r="10330" spans="1:3" x14ac:dyDescent="0.2">
      <c r="A10330" s="24"/>
      <c r="B10330"/>
      <c r="C10330"/>
    </row>
    <row r="10331" spans="1:3" x14ac:dyDescent="0.2">
      <c r="A10331" s="24"/>
      <c r="B10331"/>
      <c r="C10331"/>
    </row>
    <row r="10332" spans="1:3" x14ac:dyDescent="0.2">
      <c r="A10332" s="24"/>
      <c r="B10332"/>
      <c r="C10332"/>
    </row>
    <row r="10333" spans="1:3" x14ac:dyDescent="0.2">
      <c r="A10333" s="24"/>
      <c r="B10333"/>
      <c r="C10333"/>
    </row>
    <row r="10334" spans="1:3" x14ac:dyDescent="0.2">
      <c r="A10334" s="24"/>
      <c r="B10334"/>
      <c r="C10334"/>
    </row>
    <row r="10335" spans="1:3" x14ac:dyDescent="0.2">
      <c r="A10335" s="24"/>
      <c r="B10335"/>
      <c r="C10335"/>
    </row>
    <row r="10336" spans="1:3" x14ac:dyDescent="0.2">
      <c r="A10336" s="24"/>
      <c r="B10336"/>
      <c r="C10336"/>
    </row>
    <row r="10337" spans="1:3" x14ac:dyDescent="0.2">
      <c r="A10337" s="24"/>
      <c r="B10337"/>
      <c r="C10337"/>
    </row>
    <row r="10338" spans="1:3" x14ac:dyDescent="0.2">
      <c r="A10338" s="24"/>
      <c r="B10338"/>
      <c r="C10338"/>
    </row>
    <row r="10339" spans="1:3" x14ac:dyDescent="0.2">
      <c r="A10339" s="24"/>
      <c r="B10339"/>
      <c r="C10339"/>
    </row>
    <row r="10340" spans="1:3" x14ac:dyDescent="0.2">
      <c r="A10340" s="24"/>
      <c r="B10340"/>
      <c r="C10340"/>
    </row>
    <row r="10341" spans="1:3" x14ac:dyDescent="0.2">
      <c r="A10341" s="24"/>
      <c r="B10341"/>
      <c r="C10341"/>
    </row>
    <row r="10342" spans="1:3" x14ac:dyDescent="0.2">
      <c r="A10342" s="24"/>
      <c r="B10342"/>
      <c r="C10342"/>
    </row>
    <row r="10343" spans="1:3" x14ac:dyDescent="0.2">
      <c r="A10343" s="24"/>
      <c r="B10343"/>
      <c r="C10343"/>
    </row>
    <row r="10344" spans="1:3" x14ac:dyDescent="0.2">
      <c r="A10344" s="24"/>
      <c r="B10344"/>
      <c r="C10344"/>
    </row>
    <row r="10345" spans="1:3" x14ac:dyDescent="0.2">
      <c r="A10345" s="24"/>
      <c r="B10345"/>
      <c r="C10345"/>
    </row>
    <row r="10346" spans="1:3" x14ac:dyDescent="0.2">
      <c r="A10346" s="24"/>
      <c r="B10346"/>
      <c r="C10346"/>
    </row>
    <row r="10347" spans="1:3" x14ac:dyDescent="0.2">
      <c r="A10347" s="24"/>
      <c r="B10347"/>
      <c r="C10347"/>
    </row>
    <row r="10348" spans="1:3" x14ac:dyDescent="0.2">
      <c r="A10348" s="24"/>
      <c r="B10348"/>
      <c r="C10348"/>
    </row>
    <row r="10349" spans="1:3" x14ac:dyDescent="0.2">
      <c r="A10349" s="24"/>
      <c r="B10349"/>
      <c r="C10349"/>
    </row>
    <row r="10350" spans="1:3" x14ac:dyDescent="0.2">
      <c r="A10350" s="24"/>
      <c r="B10350"/>
      <c r="C10350"/>
    </row>
    <row r="10351" spans="1:3" x14ac:dyDescent="0.2">
      <c r="A10351" s="24"/>
      <c r="B10351"/>
      <c r="C10351"/>
    </row>
    <row r="10352" spans="1:3" x14ac:dyDescent="0.2">
      <c r="A10352" s="24"/>
      <c r="B10352"/>
      <c r="C10352"/>
    </row>
    <row r="10353" spans="1:3" x14ac:dyDescent="0.2">
      <c r="A10353" s="24"/>
      <c r="B10353"/>
      <c r="C10353"/>
    </row>
    <row r="10354" spans="1:3" x14ac:dyDescent="0.2">
      <c r="A10354" s="24"/>
      <c r="B10354"/>
      <c r="C10354"/>
    </row>
    <row r="10355" spans="1:3" x14ac:dyDescent="0.2">
      <c r="A10355" s="24"/>
      <c r="B10355"/>
      <c r="C10355"/>
    </row>
    <row r="10356" spans="1:3" x14ac:dyDescent="0.2">
      <c r="A10356" s="24"/>
      <c r="B10356"/>
      <c r="C10356"/>
    </row>
    <row r="10357" spans="1:3" x14ac:dyDescent="0.2">
      <c r="A10357" s="24"/>
      <c r="B10357"/>
      <c r="C10357"/>
    </row>
    <row r="10358" spans="1:3" x14ac:dyDescent="0.2">
      <c r="A10358" s="24"/>
      <c r="B10358"/>
      <c r="C10358"/>
    </row>
    <row r="10359" spans="1:3" x14ac:dyDescent="0.2">
      <c r="A10359" s="24"/>
      <c r="B10359"/>
      <c r="C10359"/>
    </row>
    <row r="10360" spans="1:3" x14ac:dyDescent="0.2">
      <c r="A10360" s="24"/>
      <c r="B10360"/>
      <c r="C10360"/>
    </row>
    <row r="10361" spans="1:3" x14ac:dyDescent="0.2">
      <c r="A10361" s="24"/>
      <c r="B10361"/>
      <c r="C10361"/>
    </row>
    <row r="10362" spans="1:3" x14ac:dyDescent="0.2">
      <c r="A10362" s="24"/>
      <c r="B10362"/>
      <c r="C10362"/>
    </row>
    <row r="10363" spans="1:3" x14ac:dyDescent="0.2">
      <c r="A10363" s="24"/>
      <c r="B10363"/>
      <c r="C10363"/>
    </row>
    <row r="10364" spans="1:3" x14ac:dyDescent="0.2">
      <c r="A10364" s="24"/>
      <c r="B10364"/>
      <c r="C10364"/>
    </row>
    <row r="10365" spans="1:3" x14ac:dyDescent="0.2">
      <c r="A10365" s="24"/>
      <c r="B10365"/>
      <c r="C10365"/>
    </row>
    <row r="10366" spans="1:3" x14ac:dyDescent="0.2">
      <c r="A10366" s="24"/>
      <c r="B10366"/>
      <c r="C10366"/>
    </row>
    <row r="10367" spans="1:3" x14ac:dyDescent="0.2">
      <c r="A10367" s="24"/>
      <c r="B10367"/>
      <c r="C10367"/>
    </row>
    <row r="10368" spans="1:3" x14ac:dyDescent="0.2">
      <c r="A10368" s="24"/>
      <c r="B10368"/>
      <c r="C10368"/>
    </row>
    <row r="10369" spans="1:3" x14ac:dyDescent="0.2">
      <c r="A10369" s="24"/>
      <c r="B10369"/>
      <c r="C10369"/>
    </row>
    <row r="10370" spans="1:3" x14ac:dyDescent="0.2">
      <c r="A10370" s="24"/>
      <c r="B10370"/>
      <c r="C10370"/>
    </row>
    <row r="10371" spans="1:3" x14ac:dyDescent="0.2">
      <c r="A10371" s="24"/>
      <c r="B10371"/>
      <c r="C10371"/>
    </row>
    <row r="10372" spans="1:3" x14ac:dyDescent="0.2">
      <c r="A10372" s="24"/>
      <c r="B10372"/>
      <c r="C10372"/>
    </row>
    <row r="10373" spans="1:3" x14ac:dyDescent="0.2">
      <c r="A10373" s="24"/>
      <c r="B10373"/>
      <c r="C10373"/>
    </row>
    <row r="10374" spans="1:3" x14ac:dyDescent="0.2">
      <c r="A10374" s="24"/>
      <c r="B10374"/>
      <c r="C10374"/>
    </row>
    <row r="10375" spans="1:3" x14ac:dyDescent="0.2">
      <c r="A10375" s="24"/>
      <c r="B10375"/>
      <c r="C10375"/>
    </row>
    <row r="10376" spans="1:3" x14ac:dyDescent="0.2">
      <c r="A10376" s="24"/>
      <c r="B10376"/>
      <c r="C10376"/>
    </row>
    <row r="10377" spans="1:3" x14ac:dyDescent="0.2">
      <c r="A10377" s="24"/>
      <c r="B10377"/>
      <c r="C10377"/>
    </row>
    <row r="10378" spans="1:3" x14ac:dyDescent="0.2">
      <c r="A10378" s="24"/>
      <c r="B10378"/>
      <c r="C10378"/>
    </row>
    <row r="10379" spans="1:3" x14ac:dyDescent="0.2">
      <c r="A10379" s="24"/>
      <c r="B10379"/>
      <c r="C10379"/>
    </row>
    <row r="10380" spans="1:3" x14ac:dyDescent="0.2">
      <c r="A10380" s="24"/>
      <c r="B10380"/>
      <c r="C10380"/>
    </row>
    <row r="10381" spans="1:3" x14ac:dyDescent="0.2">
      <c r="A10381" s="24"/>
      <c r="B10381"/>
      <c r="C10381"/>
    </row>
    <row r="10382" spans="1:3" x14ac:dyDescent="0.2">
      <c r="A10382" s="24"/>
      <c r="B10382"/>
      <c r="C10382"/>
    </row>
    <row r="10383" spans="1:3" x14ac:dyDescent="0.2">
      <c r="A10383" s="24"/>
      <c r="B10383"/>
      <c r="C10383"/>
    </row>
    <row r="10384" spans="1:3" x14ac:dyDescent="0.2">
      <c r="A10384" s="24"/>
      <c r="B10384"/>
      <c r="C10384"/>
    </row>
    <row r="10385" spans="1:3" x14ac:dyDescent="0.2">
      <c r="A10385" s="24"/>
      <c r="B10385"/>
      <c r="C10385"/>
    </row>
    <row r="10386" spans="1:3" x14ac:dyDescent="0.2">
      <c r="A10386" s="24"/>
      <c r="B10386"/>
      <c r="C10386"/>
    </row>
    <row r="10387" spans="1:3" x14ac:dyDescent="0.2">
      <c r="A10387" s="24"/>
      <c r="B10387"/>
      <c r="C10387"/>
    </row>
    <row r="10388" spans="1:3" x14ac:dyDescent="0.2">
      <c r="A10388" s="24"/>
      <c r="B10388"/>
      <c r="C10388"/>
    </row>
    <row r="10389" spans="1:3" x14ac:dyDescent="0.2">
      <c r="A10389" s="24"/>
      <c r="B10389"/>
      <c r="C10389"/>
    </row>
    <row r="10390" spans="1:3" x14ac:dyDescent="0.2">
      <c r="A10390" s="24"/>
      <c r="B10390"/>
      <c r="C10390"/>
    </row>
    <row r="10391" spans="1:3" x14ac:dyDescent="0.2">
      <c r="A10391" s="24"/>
      <c r="B10391"/>
      <c r="C10391"/>
    </row>
    <row r="10392" spans="1:3" x14ac:dyDescent="0.2">
      <c r="A10392" s="24"/>
      <c r="B10392"/>
      <c r="C10392"/>
    </row>
    <row r="10393" spans="1:3" x14ac:dyDescent="0.2">
      <c r="A10393" s="24"/>
      <c r="B10393"/>
      <c r="C10393"/>
    </row>
    <row r="10394" spans="1:3" x14ac:dyDescent="0.2">
      <c r="A10394" s="24"/>
      <c r="B10394"/>
      <c r="C10394"/>
    </row>
    <row r="10395" spans="1:3" x14ac:dyDescent="0.2">
      <c r="A10395" s="24"/>
      <c r="B10395"/>
      <c r="C10395"/>
    </row>
    <row r="10396" spans="1:3" x14ac:dyDescent="0.2">
      <c r="A10396" s="24"/>
      <c r="B10396"/>
      <c r="C10396"/>
    </row>
    <row r="10397" spans="1:3" x14ac:dyDescent="0.2">
      <c r="A10397" s="24"/>
      <c r="B10397"/>
      <c r="C10397"/>
    </row>
    <row r="10398" spans="1:3" x14ac:dyDescent="0.2">
      <c r="A10398" s="24"/>
      <c r="B10398"/>
      <c r="C10398"/>
    </row>
    <row r="10399" spans="1:3" x14ac:dyDescent="0.2">
      <c r="A10399" s="24"/>
      <c r="B10399"/>
      <c r="C10399"/>
    </row>
    <row r="10400" spans="1:3" x14ac:dyDescent="0.2">
      <c r="A10400" s="24"/>
      <c r="B10400"/>
      <c r="C10400"/>
    </row>
    <row r="10401" spans="1:3" x14ac:dyDescent="0.2">
      <c r="A10401" s="24"/>
      <c r="B10401"/>
      <c r="C10401"/>
    </row>
    <row r="10402" spans="1:3" x14ac:dyDescent="0.2">
      <c r="A10402" s="24"/>
      <c r="B10402"/>
      <c r="C10402"/>
    </row>
    <row r="10403" spans="1:3" x14ac:dyDescent="0.2">
      <c r="A10403" s="24"/>
      <c r="B10403"/>
      <c r="C10403"/>
    </row>
    <row r="10404" spans="1:3" x14ac:dyDescent="0.2">
      <c r="A10404" s="24"/>
      <c r="B10404"/>
      <c r="C10404"/>
    </row>
    <row r="10405" spans="1:3" x14ac:dyDescent="0.2">
      <c r="A10405" s="24"/>
      <c r="B10405"/>
      <c r="C10405"/>
    </row>
    <row r="10406" spans="1:3" x14ac:dyDescent="0.2">
      <c r="A10406" s="24"/>
      <c r="B10406"/>
      <c r="C10406"/>
    </row>
    <row r="10407" spans="1:3" x14ac:dyDescent="0.2">
      <c r="A10407" s="24"/>
      <c r="B10407"/>
      <c r="C10407"/>
    </row>
    <row r="10408" spans="1:3" x14ac:dyDescent="0.2">
      <c r="A10408" s="24"/>
      <c r="B10408"/>
      <c r="C10408"/>
    </row>
    <row r="10409" spans="1:3" x14ac:dyDescent="0.2">
      <c r="A10409" s="24"/>
      <c r="B10409"/>
      <c r="C10409"/>
    </row>
    <row r="10410" spans="1:3" x14ac:dyDescent="0.2">
      <c r="A10410" s="24"/>
      <c r="B10410"/>
      <c r="C10410"/>
    </row>
    <row r="10411" spans="1:3" x14ac:dyDescent="0.2">
      <c r="A10411" s="24"/>
      <c r="B10411"/>
      <c r="C10411"/>
    </row>
    <row r="10412" spans="1:3" x14ac:dyDescent="0.2">
      <c r="A10412" s="24"/>
      <c r="B10412"/>
      <c r="C10412"/>
    </row>
    <row r="10413" spans="1:3" x14ac:dyDescent="0.2">
      <c r="A10413" s="24"/>
      <c r="B10413"/>
      <c r="C10413"/>
    </row>
    <row r="10414" spans="1:3" x14ac:dyDescent="0.2">
      <c r="A10414" s="24"/>
      <c r="B10414"/>
      <c r="C10414"/>
    </row>
    <row r="10415" spans="1:3" x14ac:dyDescent="0.2">
      <c r="A10415" s="24"/>
      <c r="B10415"/>
      <c r="C10415"/>
    </row>
    <row r="10416" spans="1:3" x14ac:dyDescent="0.2">
      <c r="A10416" s="24"/>
      <c r="B10416"/>
      <c r="C10416"/>
    </row>
    <row r="10417" spans="1:3" x14ac:dyDescent="0.2">
      <c r="A10417" s="24"/>
      <c r="B10417"/>
      <c r="C10417"/>
    </row>
    <row r="10418" spans="1:3" x14ac:dyDescent="0.2">
      <c r="A10418" s="24"/>
      <c r="B10418"/>
      <c r="C10418"/>
    </row>
    <row r="10419" spans="1:3" x14ac:dyDescent="0.2">
      <c r="A10419" s="24"/>
      <c r="B10419"/>
      <c r="C10419"/>
    </row>
    <row r="10420" spans="1:3" x14ac:dyDescent="0.2">
      <c r="A10420" s="24"/>
      <c r="B10420"/>
      <c r="C10420"/>
    </row>
    <row r="10421" spans="1:3" x14ac:dyDescent="0.2">
      <c r="A10421" s="24"/>
      <c r="B10421"/>
      <c r="C10421"/>
    </row>
    <row r="10422" spans="1:3" x14ac:dyDescent="0.2">
      <c r="A10422" s="24"/>
      <c r="B10422"/>
      <c r="C10422"/>
    </row>
    <row r="10423" spans="1:3" x14ac:dyDescent="0.2">
      <c r="A10423" s="24"/>
      <c r="B10423"/>
      <c r="C10423"/>
    </row>
    <row r="10424" spans="1:3" x14ac:dyDescent="0.2">
      <c r="A10424" s="24"/>
      <c r="B10424"/>
      <c r="C10424"/>
    </row>
    <row r="10425" spans="1:3" x14ac:dyDescent="0.2">
      <c r="A10425" s="24"/>
      <c r="B10425"/>
      <c r="C10425"/>
    </row>
    <row r="10426" spans="1:3" x14ac:dyDescent="0.2">
      <c r="A10426" s="24"/>
      <c r="B10426"/>
      <c r="C10426"/>
    </row>
    <row r="10427" spans="1:3" x14ac:dyDescent="0.2">
      <c r="A10427" s="24"/>
      <c r="B10427"/>
      <c r="C10427"/>
    </row>
    <row r="10428" spans="1:3" x14ac:dyDescent="0.2">
      <c r="A10428" s="24"/>
      <c r="B10428"/>
      <c r="C10428"/>
    </row>
    <row r="10429" spans="1:3" x14ac:dyDescent="0.2">
      <c r="A10429" s="24"/>
      <c r="B10429"/>
      <c r="C10429"/>
    </row>
    <row r="10430" spans="1:3" x14ac:dyDescent="0.2">
      <c r="A10430" s="24"/>
      <c r="B10430"/>
      <c r="C10430"/>
    </row>
    <row r="10431" spans="1:3" x14ac:dyDescent="0.2">
      <c r="A10431" s="24"/>
      <c r="B10431"/>
      <c r="C10431"/>
    </row>
    <row r="10432" spans="1:3" x14ac:dyDescent="0.2">
      <c r="A10432" s="24"/>
      <c r="B10432"/>
      <c r="C10432"/>
    </row>
    <row r="10433" spans="1:3" x14ac:dyDescent="0.2">
      <c r="A10433" s="24"/>
      <c r="B10433"/>
      <c r="C10433"/>
    </row>
    <row r="10434" spans="1:3" x14ac:dyDescent="0.2">
      <c r="A10434" s="24"/>
      <c r="B10434"/>
      <c r="C10434"/>
    </row>
    <row r="10435" spans="1:3" x14ac:dyDescent="0.2">
      <c r="A10435" s="24"/>
      <c r="B10435"/>
      <c r="C10435"/>
    </row>
    <row r="10436" spans="1:3" x14ac:dyDescent="0.2">
      <c r="A10436" s="24"/>
      <c r="B10436"/>
      <c r="C10436"/>
    </row>
    <row r="10437" spans="1:3" x14ac:dyDescent="0.2">
      <c r="A10437" s="24"/>
      <c r="B10437"/>
      <c r="C10437"/>
    </row>
    <row r="10438" spans="1:3" x14ac:dyDescent="0.2">
      <c r="A10438" s="24"/>
      <c r="B10438"/>
      <c r="C10438"/>
    </row>
    <row r="10439" spans="1:3" x14ac:dyDescent="0.2">
      <c r="A10439" s="24"/>
      <c r="B10439"/>
      <c r="C10439"/>
    </row>
    <row r="10440" spans="1:3" x14ac:dyDescent="0.2">
      <c r="A10440" s="24"/>
      <c r="B10440"/>
      <c r="C10440"/>
    </row>
    <row r="10441" spans="1:3" x14ac:dyDescent="0.2">
      <c r="A10441" s="24"/>
      <c r="B10441"/>
      <c r="C10441"/>
    </row>
    <row r="10442" spans="1:3" x14ac:dyDescent="0.2">
      <c r="A10442" s="24"/>
      <c r="B10442"/>
      <c r="C10442"/>
    </row>
    <row r="10443" spans="1:3" x14ac:dyDescent="0.2">
      <c r="A10443" s="24"/>
      <c r="B10443"/>
      <c r="C10443"/>
    </row>
    <row r="10444" spans="1:3" x14ac:dyDescent="0.2">
      <c r="A10444" s="24"/>
      <c r="B10444"/>
      <c r="C10444"/>
    </row>
    <row r="10445" spans="1:3" x14ac:dyDescent="0.2">
      <c r="A10445" s="24"/>
      <c r="B10445"/>
      <c r="C10445"/>
    </row>
    <row r="10446" spans="1:3" x14ac:dyDescent="0.2">
      <c r="A10446" s="24"/>
      <c r="B10446"/>
      <c r="C10446"/>
    </row>
    <row r="10447" spans="1:3" x14ac:dyDescent="0.2">
      <c r="A10447" s="24"/>
      <c r="B10447"/>
      <c r="C10447"/>
    </row>
    <row r="10448" spans="1:3" x14ac:dyDescent="0.2">
      <c r="A10448" s="24"/>
      <c r="B10448"/>
      <c r="C10448"/>
    </row>
    <row r="10449" spans="1:3" x14ac:dyDescent="0.2">
      <c r="A10449" s="24"/>
      <c r="B10449"/>
      <c r="C10449"/>
    </row>
    <row r="10450" spans="1:3" x14ac:dyDescent="0.2">
      <c r="A10450" s="24"/>
      <c r="B10450"/>
      <c r="C10450"/>
    </row>
    <row r="10451" spans="1:3" x14ac:dyDescent="0.2">
      <c r="A10451" s="24"/>
      <c r="B10451"/>
      <c r="C10451"/>
    </row>
    <row r="10452" spans="1:3" x14ac:dyDescent="0.2">
      <c r="A10452" s="24"/>
      <c r="B10452"/>
      <c r="C10452"/>
    </row>
    <row r="10453" spans="1:3" x14ac:dyDescent="0.2">
      <c r="A10453" s="24"/>
      <c r="B10453"/>
      <c r="C10453"/>
    </row>
    <row r="10454" spans="1:3" x14ac:dyDescent="0.2">
      <c r="A10454" s="24"/>
      <c r="B10454"/>
      <c r="C10454"/>
    </row>
    <row r="10455" spans="1:3" x14ac:dyDescent="0.2">
      <c r="A10455" s="24"/>
      <c r="B10455"/>
      <c r="C10455"/>
    </row>
    <row r="10456" spans="1:3" x14ac:dyDescent="0.2">
      <c r="A10456" s="24"/>
      <c r="B10456"/>
      <c r="C10456"/>
    </row>
    <row r="10457" spans="1:3" x14ac:dyDescent="0.2">
      <c r="A10457" s="24"/>
      <c r="B10457"/>
      <c r="C10457"/>
    </row>
    <row r="10458" spans="1:3" x14ac:dyDescent="0.2">
      <c r="A10458" s="24"/>
      <c r="B10458"/>
      <c r="C10458"/>
    </row>
    <row r="10459" spans="1:3" x14ac:dyDescent="0.2">
      <c r="A10459" s="24"/>
      <c r="B10459"/>
      <c r="C10459"/>
    </row>
    <row r="10460" spans="1:3" x14ac:dyDescent="0.2">
      <c r="A10460" s="24"/>
      <c r="B10460"/>
      <c r="C10460"/>
    </row>
    <row r="10461" spans="1:3" x14ac:dyDescent="0.2">
      <c r="A10461" s="24"/>
      <c r="B10461"/>
      <c r="C10461"/>
    </row>
    <row r="10462" spans="1:3" x14ac:dyDescent="0.2">
      <c r="A10462" s="24"/>
      <c r="B10462"/>
      <c r="C10462"/>
    </row>
    <row r="10463" spans="1:3" x14ac:dyDescent="0.2">
      <c r="A10463" s="24"/>
      <c r="B10463"/>
      <c r="C10463"/>
    </row>
    <row r="10464" spans="1:3" x14ac:dyDescent="0.2">
      <c r="A10464" s="24"/>
      <c r="B10464"/>
      <c r="C10464"/>
    </row>
    <row r="10465" spans="1:3" x14ac:dyDescent="0.2">
      <c r="A10465" s="24"/>
      <c r="B10465"/>
      <c r="C10465"/>
    </row>
    <row r="10466" spans="1:3" x14ac:dyDescent="0.2">
      <c r="A10466" s="24"/>
      <c r="B10466"/>
      <c r="C10466"/>
    </row>
    <row r="10467" spans="1:3" x14ac:dyDescent="0.2">
      <c r="A10467" s="24"/>
      <c r="B10467"/>
      <c r="C10467"/>
    </row>
    <row r="10468" spans="1:3" x14ac:dyDescent="0.2">
      <c r="A10468" s="24"/>
      <c r="B10468"/>
      <c r="C10468"/>
    </row>
    <row r="10469" spans="1:3" x14ac:dyDescent="0.2">
      <c r="A10469" s="24"/>
      <c r="B10469"/>
      <c r="C10469"/>
    </row>
    <row r="10470" spans="1:3" x14ac:dyDescent="0.2">
      <c r="A10470" s="24"/>
      <c r="B10470"/>
      <c r="C10470"/>
    </row>
    <row r="10471" spans="1:3" x14ac:dyDescent="0.2">
      <c r="A10471" s="24"/>
      <c r="B10471"/>
      <c r="C10471"/>
    </row>
    <row r="10472" spans="1:3" x14ac:dyDescent="0.2">
      <c r="A10472" s="24"/>
      <c r="B10472"/>
      <c r="C10472"/>
    </row>
    <row r="10473" spans="1:3" x14ac:dyDescent="0.2">
      <c r="A10473" s="24"/>
      <c r="B10473"/>
      <c r="C10473"/>
    </row>
    <row r="10474" spans="1:3" x14ac:dyDescent="0.2">
      <c r="A10474" s="24"/>
      <c r="B10474"/>
      <c r="C10474"/>
    </row>
    <row r="10475" spans="1:3" x14ac:dyDescent="0.2">
      <c r="A10475" s="24"/>
      <c r="B10475"/>
      <c r="C10475"/>
    </row>
    <row r="10476" spans="1:3" x14ac:dyDescent="0.2">
      <c r="A10476" s="24"/>
      <c r="B10476"/>
      <c r="C10476"/>
    </row>
    <row r="10477" spans="1:3" x14ac:dyDescent="0.2">
      <c r="A10477" s="24"/>
      <c r="B10477"/>
      <c r="C10477"/>
    </row>
    <row r="10478" spans="1:3" x14ac:dyDescent="0.2">
      <c r="A10478" s="24"/>
      <c r="B10478"/>
      <c r="C10478"/>
    </row>
    <row r="10479" spans="1:3" x14ac:dyDescent="0.2">
      <c r="A10479" s="24"/>
      <c r="B10479"/>
      <c r="C10479"/>
    </row>
    <row r="10480" spans="1:3" x14ac:dyDescent="0.2">
      <c r="A10480" s="24"/>
      <c r="B10480"/>
      <c r="C10480"/>
    </row>
    <row r="10481" spans="1:3" x14ac:dyDescent="0.2">
      <c r="A10481" s="24"/>
      <c r="B10481"/>
      <c r="C10481"/>
    </row>
    <row r="10482" spans="1:3" x14ac:dyDescent="0.2">
      <c r="A10482" s="24"/>
      <c r="B10482"/>
      <c r="C10482"/>
    </row>
    <row r="10483" spans="1:3" x14ac:dyDescent="0.2">
      <c r="A10483" s="24"/>
      <c r="B10483"/>
      <c r="C10483"/>
    </row>
    <row r="10484" spans="1:3" x14ac:dyDescent="0.2">
      <c r="A10484" s="24"/>
      <c r="B10484"/>
      <c r="C10484"/>
    </row>
    <row r="10485" spans="1:3" x14ac:dyDescent="0.2">
      <c r="A10485" s="24"/>
      <c r="B10485"/>
      <c r="C10485"/>
    </row>
    <row r="10486" spans="1:3" x14ac:dyDescent="0.2">
      <c r="A10486" s="24"/>
      <c r="B10486"/>
      <c r="C10486"/>
    </row>
    <row r="10487" spans="1:3" x14ac:dyDescent="0.2">
      <c r="A10487" s="24"/>
      <c r="B10487"/>
      <c r="C10487"/>
    </row>
    <row r="10488" spans="1:3" x14ac:dyDescent="0.2">
      <c r="A10488" s="24"/>
      <c r="B10488"/>
      <c r="C10488"/>
    </row>
    <row r="10489" spans="1:3" x14ac:dyDescent="0.2">
      <c r="A10489" s="24"/>
      <c r="B10489"/>
      <c r="C10489"/>
    </row>
    <row r="10490" spans="1:3" x14ac:dyDescent="0.2">
      <c r="A10490" s="24"/>
      <c r="B10490"/>
      <c r="C10490"/>
    </row>
    <row r="10491" spans="1:3" x14ac:dyDescent="0.2">
      <c r="A10491" s="24"/>
      <c r="B10491"/>
      <c r="C10491"/>
    </row>
    <row r="10492" spans="1:3" x14ac:dyDescent="0.2">
      <c r="A10492" s="24"/>
      <c r="B10492"/>
      <c r="C10492"/>
    </row>
    <row r="10493" spans="1:3" x14ac:dyDescent="0.2">
      <c r="A10493" s="24"/>
      <c r="B10493"/>
      <c r="C10493"/>
    </row>
    <row r="10494" spans="1:3" x14ac:dyDescent="0.2">
      <c r="A10494" s="24"/>
      <c r="B10494"/>
      <c r="C10494"/>
    </row>
    <row r="10495" spans="1:3" x14ac:dyDescent="0.2">
      <c r="A10495" s="24"/>
      <c r="B10495"/>
      <c r="C10495"/>
    </row>
    <row r="10496" spans="1:3" x14ac:dyDescent="0.2">
      <c r="A10496" s="24"/>
      <c r="B10496"/>
      <c r="C10496"/>
    </row>
    <row r="10497" spans="1:3" x14ac:dyDescent="0.2">
      <c r="A10497" s="24"/>
      <c r="B10497"/>
      <c r="C10497"/>
    </row>
    <row r="10498" spans="1:3" x14ac:dyDescent="0.2">
      <c r="A10498" s="24"/>
      <c r="B10498"/>
      <c r="C10498"/>
    </row>
    <row r="10499" spans="1:3" x14ac:dyDescent="0.2">
      <c r="A10499" s="24"/>
      <c r="B10499"/>
      <c r="C10499"/>
    </row>
    <row r="10500" spans="1:3" x14ac:dyDescent="0.2">
      <c r="A10500" s="24"/>
      <c r="B10500"/>
      <c r="C10500"/>
    </row>
    <row r="10501" spans="1:3" x14ac:dyDescent="0.2">
      <c r="A10501" s="24"/>
      <c r="B10501"/>
      <c r="C10501"/>
    </row>
    <row r="10502" spans="1:3" x14ac:dyDescent="0.2">
      <c r="A10502" s="24"/>
      <c r="B10502"/>
      <c r="C10502"/>
    </row>
    <row r="10503" spans="1:3" x14ac:dyDescent="0.2">
      <c r="A10503" s="24"/>
      <c r="B10503"/>
      <c r="C10503"/>
    </row>
    <row r="10504" spans="1:3" x14ac:dyDescent="0.2">
      <c r="A10504" s="24"/>
      <c r="B10504"/>
      <c r="C10504"/>
    </row>
    <row r="10505" spans="1:3" x14ac:dyDescent="0.2">
      <c r="A10505" s="24"/>
      <c r="B10505"/>
      <c r="C10505"/>
    </row>
    <row r="10506" spans="1:3" x14ac:dyDescent="0.2">
      <c r="A10506" s="24"/>
      <c r="B10506"/>
      <c r="C10506"/>
    </row>
    <row r="10507" spans="1:3" x14ac:dyDescent="0.2">
      <c r="A10507" s="24"/>
      <c r="B10507"/>
      <c r="C10507"/>
    </row>
    <row r="10508" spans="1:3" x14ac:dyDescent="0.2">
      <c r="A10508" s="24"/>
      <c r="B10508"/>
      <c r="C10508"/>
    </row>
    <row r="10509" spans="1:3" x14ac:dyDescent="0.2">
      <c r="A10509" s="24"/>
      <c r="B10509"/>
      <c r="C10509"/>
    </row>
    <row r="10510" spans="1:3" x14ac:dyDescent="0.2">
      <c r="A10510" s="24"/>
      <c r="B10510"/>
      <c r="C10510"/>
    </row>
    <row r="10511" spans="1:3" x14ac:dyDescent="0.2">
      <c r="A10511" s="24"/>
      <c r="B10511"/>
      <c r="C10511"/>
    </row>
    <row r="10512" spans="1:3" x14ac:dyDescent="0.2">
      <c r="A10512" s="24"/>
      <c r="B10512"/>
      <c r="C10512"/>
    </row>
    <row r="10513" spans="1:3" x14ac:dyDescent="0.2">
      <c r="A10513" s="24"/>
      <c r="B10513"/>
      <c r="C10513"/>
    </row>
    <row r="10514" spans="1:3" x14ac:dyDescent="0.2">
      <c r="A10514" s="24"/>
      <c r="B10514"/>
      <c r="C10514"/>
    </row>
    <row r="10515" spans="1:3" x14ac:dyDescent="0.2">
      <c r="A10515" s="24"/>
      <c r="B10515"/>
      <c r="C10515"/>
    </row>
    <row r="10516" spans="1:3" x14ac:dyDescent="0.2">
      <c r="A10516" s="24"/>
      <c r="B10516"/>
      <c r="C10516"/>
    </row>
    <row r="10517" spans="1:3" x14ac:dyDescent="0.2">
      <c r="A10517" s="24"/>
      <c r="B10517"/>
      <c r="C10517"/>
    </row>
    <row r="10518" spans="1:3" x14ac:dyDescent="0.2">
      <c r="A10518" s="24"/>
      <c r="B10518"/>
      <c r="C10518"/>
    </row>
    <row r="10519" spans="1:3" x14ac:dyDescent="0.2">
      <c r="A10519" s="24"/>
      <c r="B10519"/>
      <c r="C10519"/>
    </row>
    <row r="10520" spans="1:3" x14ac:dyDescent="0.2">
      <c r="A10520" s="24"/>
      <c r="B10520"/>
      <c r="C10520"/>
    </row>
    <row r="10521" spans="1:3" x14ac:dyDescent="0.2">
      <c r="A10521" s="24"/>
      <c r="B10521"/>
      <c r="C10521"/>
    </row>
    <row r="10522" spans="1:3" x14ac:dyDescent="0.2">
      <c r="A10522" s="24"/>
      <c r="B10522"/>
      <c r="C10522"/>
    </row>
    <row r="10523" spans="1:3" x14ac:dyDescent="0.2">
      <c r="A10523" s="24"/>
      <c r="B10523"/>
      <c r="C10523"/>
    </row>
    <row r="10524" spans="1:3" x14ac:dyDescent="0.2">
      <c r="A10524" s="24"/>
      <c r="B10524"/>
      <c r="C10524"/>
    </row>
    <row r="10525" spans="1:3" x14ac:dyDescent="0.2">
      <c r="A10525" s="24"/>
      <c r="B10525"/>
      <c r="C10525"/>
    </row>
    <row r="10526" spans="1:3" x14ac:dyDescent="0.2">
      <c r="A10526" s="24"/>
      <c r="B10526"/>
      <c r="C10526"/>
    </row>
    <row r="10527" spans="1:3" x14ac:dyDescent="0.2">
      <c r="A10527" s="24"/>
      <c r="B10527"/>
      <c r="C10527"/>
    </row>
    <row r="10528" spans="1:3" x14ac:dyDescent="0.2">
      <c r="A10528" s="24"/>
      <c r="B10528"/>
      <c r="C10528"/>
    </row>
    <row r="10529" spans="1:3" x14ac:dyDescent="0.2">
      <c r="A10529" s="24"/>
      <c r="B10529"/>
      <c r="C10529"/>
    </row>
    <row r="10530" spans="1:3" x14ac:dyDescent="0.2">
      <c r="A10530" s="24"/>
      <c r="B10530"/>
      <c r="C10530"/>
    </row>
    <row r="10531" spans="1:3" x14ac:dyDescent="0.2">
      <c r="A10531" s="24"/>
      <c r="B10531"/>
      <c r="C10531"/>
    </row>
    <row r="10532" spans="1:3" x14ac:dyDescent="0.2">
      <c r="A10532" s="24"/>
      <c r="B10532"/>
      <c r="C10532"/>
    </row>
    <row r="10533" spans="1:3" x14ac:dyDescent="0.2">
      <c r="A10533" s="24"/>
      <c r="B10533"/>
      <c r="C10533"/>
    </row>
    <row r="10534" spans="1:3" x14ac:dyDescent="0.2">
      <c r="A10534" s="24"/>
      <c r="B10534"/>
      <c r="C10534"/>
    </row>
    <row r="10535" spans="1:3" x14ac:dyDescent="0.2">
      <c r="A10535" s="24"/>
      <c r="B10535"/>
      <c r="C10535"/>
    </row>
    <row r="10536" spans="1:3" x14ac:dyDescent="0.2">
      <c r="A10536" s="24"/>
      <c r="B10536"/>
      <c r="C10536"/>
    </row>
    <row r="10537" spans="1:3" x14ac:dyDescent="0.2">
      <c r="A10537" s="24"/>
      <c r="B10537"/>
      <c r="C10537"/>
    </row>
    <row r="10538" spans="1:3" x14ac:dyDescent="0.2">
      <c r="A10538" s="24"/>
      <c r="B10538"/>
      <c r="C10538"/>
    </row>
    <row r="10539" spans="1:3" x14ac:dyDescent="0.2">
      <c r="A10539" s="24"/>
      <c r="B10539"/>
      <c r="C10539"/>
    </row>
    <row r="10540" spans="1:3" x14ac:dyDescent="0.2">
      <c r="A10540" s="24"/>
      <c r="B10540"/>
      <c r="C10540"/>
    </row>
    <row r="10541" spans="1:3" x14ac:dyDescent="0.2">
      <c r="A10541" s="24"/>
      <c r="B10541"/>
      <c r="C10541"/>
    </row>
    <row r="10542" spans="1:3" x14ac:dyDescent="0.2">
      <c r="A10542" s="24"/>
      <c r="B10542"/>
      <c r="C10542"/>
    </row>
    <row r="10543" spans="1:3" x14ac:dyDescent="0.2">
      <c r="A10543" s="24"/>
      <c r="B10543"/>
      <c r="C10543"/>
    </row>
    <row r="10544" spans="1:3" x14ac:dyDescent="0.2">
      <c r="A10544" s="24"/>
      <c r="B10544"/>
      <c r="C10544"/>
    </row>
    <row r="10545" spans="1:3" x14ac:dyDescent="0.2">
      <c r="A10545" s="24"/>
      <c r="B10545"/>
      <c r="C10545"/>
    </row>
    <row r="10546" spans="1:3" x14ac:dyDescent="0.2">
      <c r="A10546" s="24"/>
      <c r="B10546"/>
      <c r="C10546"/>
    </row>
    <row r="10547" spans="1:3" x14ac:dyDescent="0.2">
      <c r="A10547" s="24"/>
      <c r="B10547"/>
      <c r="C10547"/>
    </row>
    <row r="10548" spans="1:3" x14ac:dyDescent="0.2">
      <c r="A10548" s="24"/>
      <c r="B10548"/>
      <c r="C10548"/>
    </row>
    <row r="10549" spans="1:3" x14ac:dyDescent="0.2">
      <c r="A10549" s="24"/>
      <c r="B10549"/>
      <c r="C10549"/>
    </row>
    <row r="10550" spans="1:3" x14ac:dyDescent="0.2">
      <c r="A10550" s="24"/>
      <c r="B10550"/>
      <c r="C10550"/>
    </row>
    <row r="10551" spans="1:3" x14ac:dyDescent="0.2">
      <c r="A10551" s="24"/>
      <c r="B10551"/>
      <c r="C10551"/>
    </row>
    <row r="10552" spans="1:3" x14ac:dyDescent="0.2">
      <c r="A10552" s="24"/>
      <c r="B10552"/>
      <c r="C10552"/>
    </row>
    <row r="10553" spans="1:3" x14ac:dyDescent="0.2">
      <c r="A10553" s="24"/>
      <c r="B10553"/>
      <c r="C10553"/>
    </row>
    <row r="10554" spans="1:3" x14ac:dyDescent="0.2">
      <c r="A10554" s="24"/>
      <c r="B10554"/>
      <c r="C10554"/>
    </row>
    <row r="10555" spans="1:3" x14ac:dyDescent="0.2">
      <c r="A10555" s="24"/>
      <c r="B10555"/>
      <c r="C10555"/>
    </row>
    <row r="10556" spans="1:3" x14ac:dyDescent="0.2">
      <c r="A10556" s="24"/>
      <c r="B10556"/>
      <c r="C10556"/>
    </row>
    <row r="10557" spans="1:3" x14ac:dyDescent="0.2">
      <c r="A10557" s="24"/>
      <c r="B10557"/>
      <c r="C10557"/>
    </row>
    <row r="10558" spans="1:3" x14ac:dyDescent="0.2">
      <c r="A10558" s="24"/>
      <c r="B10558"/>
      <c r="C10558"/>
    </row>
    <row r="10559" spans="1:3" x14ac:dyDescent="0.2">
      <c r="A10559" s="24"/>
      <c r="B10559"/>
      <c r="C10559"/>
    </row>
    <row r="10560" spans="1:3" x14ac:dyDescent="0.2">
      <c r="A10560" s="24"/>
      <c r="B10560"/>
      <c r="C10560"/>
    </row>
    <row r="10561" spans="1:3" x14ac:dyDescent="0.2">
      <c r="A10561" s="24"/>
      <c r="B10561"/>
      <c r="C10561"/>
    </row>
    <row r="10562" spans="1:3" x14ac:dyDescent="0.2">
      <c r="A10562" s="24"/>
      <c r="B10562"/>
      <c r="C10562"/>
    </row>
    <row r="10563" spans="1:3" x14ac:dyDescent="0.2">
      <c r="A10563" s="24"/>
      <c r="B10563"/>
      <c r="C10563"/>
    </row>
    <row r="10564" spans="1:3" x14ac:dyDescent="0.2">
      <c r="A10564" s="24"/>
      <c r="B10564"/>
      <c r="C10564"/>
    </row>
    <row r="10565" spans="1:3" x14ac:dyDescent="0.2">
      <c r="A10565" s="24"/>
      <c r="B10565"/>
      <c r="C10565"/>
    </row>
    <row r="10566" spans="1:3" x14ac:dyDescent="0.2">
      <c r="A10566" s="24"/>
      <c r="B10566"/>
      <c r="C10566"/>
    </row>
    <row r="10567" spans="1:3" x14ac:dyDescent="0.2">
      <c r="A10567" s="24"/>
      <c r="B10567"/>
      <c r="C10567"/>
    </row>
    <row r="10568" spans="1:3" x14ac:dyDescent="0.2">
      <c r="A10568" s="24"/>
      <c r="B10568"/>
      <c r="C10568"/>
    </row>
    <row r="10569" spans="1:3" x14ac:dyDescent="0.2">
      <c r="A10569" s="24"/>
      <c r="B10569"/>
      <c r="C10569"/>
    </row>
    <row r="10570" spans="1:3" x14ac:dyDescent="0.2">
      <c r="A10570" s="24"/>
      <c r="B10570"/>
      <c r="C10570"/>
    </row>
    <row r="10571" spans="1:3" x14ac:dyDescent="0.2">
      <c r="A10571" s="24"/>
      <c r="B10571"/>
      <c r="C10571"/>
    </row>
    <row r="10572" spans="1:3" x14ac:dyDescent="0.2">
      <c r="A10572" s="24"/>
      <c r="B10572"/>
      <c r="C10572"/>
    </row>
    <row r="10573" spans="1:3" x14ac:dyDescent="0.2">
      <c r="A10573" s="24"/>
      <c r="B10573"/>
      <c r="C10573"/>
    </row>
    <row r="10574" spans="1:3" x14ac:dyDescent="0.2">
      <c r="A10574" s="24"/>
      <c r="B10574"/>
      <c r="C10574"/>
    </row>
    <row r="10575" spans="1:3" x14ac:dyDescent="0.2">
      <c r="A10575" s="24"/>
      <c r="B10575"/>
      <c r="C10575"/>
    </row>
    <row r="10576" spans="1:3" x14ac:dyDescent="0.2">
      <c r="A10576" s="24"/>
      <c r="B10576"/>
      <c r="C10576"/>
    </row>
    <row r="10577" spans="1:3" x14ac:dyDescent="0.2">
      <c r="A10577" s="24"/>
      <c r="B10577"/>
      <c r="C10577"/>
    </row>
    <row r="10578" spans="1:3" x14ac:dyDescent="0.2">
      <c r="A10578" s="24"/>
      <c r="B10578"/>
      <c r="C10578"/>
    </row>
    <row r="10579" spans="1:3" x14ac:dyDescent="0.2">
      <c r="A10579" s="24"/>
      <c r="B10579"/>
      <c r="C10579"/>
    </row>
    <row r="10580" spans="1:3" x14ac:dyDescent="0.2">
      <c r="A10580" s="24"/>
      <c r="B10580"/>
      <c r="C10580"/>
    </row>
    <row r="10581" spans="1:3" x14ac:dyDescent="0.2">
      <c r="A10581" s="24"/>
      <c r="B10581"/>
      <c r="C10581"/>
    </row>
    <row r="10582" spans="1:3" x14ac:dyDescent="0.2">
      <c r="A10582" s="24"/>
      <c r="B10582"/>
      <c r="C10582"/>
    </row>
    <row r="10583" spans="1:3" x14ac:dyDescent="0.2">
      <c r="A10583" s="24"/>
      <c r="B10583"/>
      <c r="C10583"/>
    </row>
    <row r="10584" spans="1:3" x14ac:dyDescent="0.2">
      <c r="A10584" s="24"/>
      <c r="B10584"/>
      <c r="C10584"/>
    </row>
    <row r="10585" spans="1:3" x14ac:dyDescent="0.2">
      <c r="A10585" s="24"/>
      <c r="B10585"/>
      <c r="C10585"/>
    </row>
    <row r="10586" spans="1:3" x14ac:dyDescent="0.2">
      <c r="A10586" s="24"/>
      <c r="B10586"/>
      <c r="C10586"/>
    </row>
    <row r="10587" spans="1:3" x14ac:dyDescent="0.2">
      <c r="A10587" s="24"/>
      <c r="B10587"/>
      <c r="C10587"/>
    </row>
    <row r="10588" spans="1:3" x14ac:dyDescent="0.2">
      <c r="A10588" s="24"/>
      <c r="B10588"/>
      <c r="C10588"/>
    </row>
    <row r="10589" spans="1:3" x14ac:dyDescent="0.2">
      <c r="A10589" s="24"/>
      <c r="B10589"/>
      <c r="C10589"/>
    </row>
    <row r="10590" spans="1:3" x14ac:dyDescent="0.2">
      <c r="A10590" s="24"/>
      <c r="B10590"/>
      <c r="C10590"/>
    </row>
    <row r="10591" spans="1:3" x14ac:dyDescent="0.2">
      <c r="A10591" s="24"/>
      <c r="B10591"/>
      <c r="C10591"/>
    </row>
    <row r="10592" spans="1:3" x14ac:dyDescent="0.2">
      <c r="A10592" s="24"/>
      <c r="B10592"/>
      <c r="C10592"/>
    </row>
    <row r="10593" spans="1:3" x14ac:dyDescent="0.2">
      <c r="A10593" s="24"/>
      <c r="B10593"/>
      <c r="C10593"/>
    </row>
    <row r="10594" spans="1:3" x14ac:dyDescent="0.2">
      <c r="A10594" s="24"/>
      <c r="B10594"/>
      <c r="C10594"/>
    </row>
    <row r="10595" spans="1:3" x14ac:dyDescent="0.2">
      <c r="A10595" s="24"/>
      <c r="B10595"/>
      <c r="C10595"/>
    </row>
    <row r="10596" spans="1:3" x14ac:dyDescent="0.2">
      <c r="A10596" s="24"/>
      <c r="B10596"/>
      <c r="C10596"/>
    </row>
    <row r="10597" spans="1:3" x14ac:dyDescent="0.2">
      <c r="A10597" s="24"/>
      <c r="B10597"/>
      <c r="C10597"/>
    </row>
    <row r="10598" spans="1:3" x14ac:dyDescent="0.2">
      <c r="A10598" s="24"/>
      <c r="B10598"/>
      <c r="C10598"/>
    </row>
    <row r="10599" spans="1:3" x14ac:dyDescent="0.2">
      <c r="A10599" s="24"/>
      <c r="B10599"/>
      <c r="C10599"/>
    </row>
    <row r="10600" spans="1:3" x14ac:dyDescent="0.2">
      <c r="A10600" s="24"/>
      <c r="B10600"/>
      <c r="C10600"/>
    </row>
    <row r="10601" spans="1:3" x14ac:dyDescent="0.2">
      <c r="A10601" s="24"/>
      <c r="B10601"/>
      <c r="C10601"/>
    </row>
    <row r="10602" spans="1:3" x14ac:dyDescent="0.2">
      <c r="A10602" s="24"/>
      <c r="B10602"/>
      <c r="C10602"/>
    </row>
    <row r="10603" spans="1:3" x14ac:dyDescent="0.2">
      <c r="A10603" s="24"/>
      <c r="B10603"/>
      <c r="C10603"/>
    </row>
    <row r="10604" spans="1:3" x14ac:dyDescent="0.2">
      <c r="A10604" s="24"/>
      <c r="B10604"/>
      <c r="C10604"/>
    </row>
    <row r="10605" spans="1:3" x14ac:dyDescent="0.2">
      <c r="A10605" s="24"/>
      <c r="B10605"/>
      <c r="C10605"/>
    </row>
    <row r="10606" spans="1:3" x14ac:dyDescent="0.2">
      <c r="A10606" s="24"/>
      <c r="B10606"/>
      <c r="C10606"/>
    </row>
    <row r="10607" spans="1:3" x14ac:dyDescent="0.2">
      <c r="A10607" s="24"/>
      <c r="B10607"/>
      <c r="C10607"/>
    </row>
    <row r="10608" spans="1:3" x14ac:dyDescent="0.2">
      <c r="A10608" s="24"/>
      <c r="B10608"/>
      <c r="C10608"/>
    </row>
    <row r="10609" spans="1:3" x14ac:dyDescent="0.2">
      <c r="A10609" s="24"/>
      <c r="B10609"/>
      <c r="C10609"/>
    </row>
    <row r="10610" spans="1:3" x14ac:dyDescent="0.2">
      <c r="A10610" s="24"/>
      <c r="B10610"/>
      <c r="C10610"/>
    </row>
    <row r="10611" spans="1:3" x14ac:dyDescent="0.2">
      <c r="A10611" s="24"/>
      <c r="B10611"/>
      <c r="C10611"/>
    </row>
    <row r="10612" spans="1:3" x14ac:dyDescent="0.2">
      <c r="A10612" s="24"/>
      <c r="B10612"/>
      <c r="C10612"/>
    </row>
    <row r="10613" spans="1:3" x14ac:dyDescent="0.2">
      <c r="A10613" s="24"/>
      <c r="B10613"/>
      <c r="C10613"/>
    </row>
    <row r="10614" spans="1:3" x14ac:dyDescent="0.2">
      <c r="A10614" s="24"/>
      <c r="B10614"/>
      <c r="C10614"/>
    </row>
    <row r="10615" spans="1:3" x14ac:dyDescent="0.2">
      <c r="A10615" s="24"/>
      <c r="B10615"/>
      <c r="C10615"/>
    </row>
    <row r="10616" spans="1:3" x14ac:dyDescent="0.2">
      <c r="A10616" s="24"/>
      <c r="B10616"/>
      <c r="C10616"/>
    </row>
    <row r="10617" spans="1:3" x14ac:dyDescent="0.2">
      <c r="A10617" s="24"/>
      <c r="B10617"/>
      <c r="C10617"/>
    </row>
    <row r="10618" spans="1:3" x14ac:dyDescent="0.2">
      <c r="A10618" s="24"/>
      <c r="B10618"/>
      <c r="C10618"/>
    </row>
    <row r="10619" spans="1:3" x14ac:dyDescent="0.2">
      <c r="A10619" s="24"/>
      <c r="B10619"/>
      <c r="C10619"/>
    </row>
    <row r="10620" spans="1:3" x14ac:dyDescent="0.2">
      <c r="A10620" s="24"/>
      <c r="B10620"/>
      <c r="C10620"/>
    </row>
    <row r="10621" spans="1:3" x14ac:dyDescent="0.2">
      <c r="A10621" s="24"/>
      <c r="B10621"/>
      <c r="C10621"/>
    </row>
    <row r="10622" spans="1:3" x14ac:dyDescent="0.2">
      <c r="A10622" s="24"/>
      <c r="B10622"/>
      <c r="C10622"/>
    </row>
    <row r="10623" spans="1:3" x14ac:dyDescent="0.2">
      <c r="A10623" s="24"/>
      <c r="B10623"/>
      <c r="C10623"/>
    </row>
    <row r="10624" spans="1:3" x14ac:dyDescent="0.2">
      <c r="A10624" s="24"/>
      <c r="B10624"/>
      <c r="C10624"/>
    </row>
    <row r="10625" spans="1:3" x14ac:dyDescent="0.2">
      <c r="A10625" s="24"/>
      <c r="B10625"/>
      <c r="C10625"/>
    </row>
    <row r="10626" spans="1:3" x14ac:dyDescent="0.2">
      <c r="A10626" s="24"/>
      <c r="B10626"/>
      <c r="C10626"/>
    </row>
    <row r="10627" spans="1:3" x14ac:dyDescent="0.2">
      <c r="A10627" s="24"/>
      <c r="B10627"/>
      <c r="C10627"/>
    </row>
    <row r="10628" spans="1:3" x14ac:dyDescent="0.2">
      <c r="A10628" s="24"/>
      <c r="B10628"/>
      <c r="C10628"/>
    </row>
    <row r="10629" spans="1:3" x14ac:dyDescent="0.2">
      <c r="A10629" s="24"/>
      <c r="B10629"/>
      <c r="C10629"/>
    </row>
    <row r="10630" spans="1:3" x14ac:dyDescent="0.2">
      <c r="A10630" s="24"/>
      <c r="B10630"/>
      <c r="C10630"/>
    </row>
    <row r="10631" spans="1:3" x14ac:dyDescent="0.2">
      <c r="A10631" s="24"/>
      <c r="B10631"/>
      <c r="C10631"/>
    </row>
    <row r="10632" spans="1:3" x14ac:dyDescent="0.2">
      <c r="A10632" s="24"/>
      <c r="B10632"/>
      <c r="C10632"/>
    </row>
    <row r="10633" spans="1:3" x14ac:dyDescent="0.2">
      <c r="A10633" s="24"/>
      <c r="B10633"/>
      <c r="C10633"/>
    </row>
    <row r="10634" spans="1:3" x14ac:dyDescent="0.2">
      <c r="A10634" s="24"/>
      <c r="B10634"/>
      <c r="C10634"/>
    </row>
    <row r="10635" spans="1:3" x14ac:dyDescent="0.2">
      <c r="A10635" s="24"/>
      <c r="B10635"/>
      <c r="C10635"/>
    </row>
    <row r="10636" spans="1:3" x14ac:dyDescent="0.2">
      <c r="A10636" s="24"/>
      <c r="B10636"/>
      <c r="C10636"/>
    </row>
    <row r="10637" spans="1:3" x14ac:dyDescent="0.2">
      <c r="A10637" s="24"/>
      <c r="B10637"/>
      <c r="C10637"/>
    </row>
    <row r="10638" spans="1:3" x14ac:dyDescent="0.2">
      <c r="A10638" s="24"/>
      <c r="B10638"/>
      <c r="C10638"/>
    </row>
    <row r="10639" spans="1:3" x14ac:dyDescent="0.2">
      <c r="A10639" s="24"/>
      <c r="B10639"/>
      <c r="C10639"/>
    </row>
    <row r="10640" spans="1:3" x14ac:dyDescent="0.2">
      <c r="A10640" s="24"/>
      <c r="B10640"/>
      <c r="C10640"/>
    </row>
    <row r="10641" spans="1:3" x14ac:dyDescent="0.2">
      <c r="A10641" s="24"/>
      <c r="B10641"/>
      <c r="C10641"/>
    </row>
    <row r="10642" spans="1:3" x14ac:dyDescent="0.2">
      <c r="A10642" s="24"/>
      <c r="B10642"/>
      <c r="C10642"/>
    </row>
    <row r="10643" spans="1:3" x14ac:dyDescent="0.2">
      <c r="A10643" s="24"/>
      <c r="B10643"/>
      <c r="C10643"/>
    </row>
    <row r="10644" spans="1:3" x14ac:dyDescent="0.2">
      <c r="A10644" s="24"/>
      <c r="B10644"/>
      <c r="C10644"/>
    </row>
    <row r="10645" spans="1:3" x14ac:dyDescent="0.2">
      <c r="A10645" s="24"/>
      <c r="B10645"/>
      <c r="C10645"/>
    </row>
    <row r="10646" spans="1:3" x14ac:dyDescent="0.2">
      <c r="A10646" s="24"/>
      <c r="B10646"/>
      <c r="C10646"/>
    </row>
    <row r="10647" spans="1:3" x14ac:dyDescent="0.2">
      <c r="A10647" s="24"/>
      <c r="B10647"/>
      <c r="C10647"/>
    </row>
    <row r="10648" spans="1:3" x14ac:dyDescent="0.2">
      <c r="A10648" s="24"/>
      <c r="B10648"/>
      <c r="C10648"/>
    </row>
    <row r="10649" spans="1:3" x14ac:dyDescent="0.2">
      <c r="A10649" s="24"/>
      <c r="B10649"/>
      <c r="C10649"/>
    </row>
    <row r="10650" spans="1:3" x14ac:dyDescent="0.2">
      <c r="A10650" s="24"/>
      <c r="B10650"/>
      <c r="C10650"/>
    </row>
    <row r="10651" spans="1:3" x14ac:dyDescent="0.2">
      <c r="A10651" s="24"/>
      <c r="B10651"/>
      <c r="C10651"/>
    </row>
    <row r="10652" spans="1:3" x14ac:dyDescent="0.2">
      <c r="A10652" s="24"/>
      <c r="B10652"/>
      <c r="C10652"/>
    </row>
    <row r="10653" spans="1:3" x14ac:dyDescent="0.2">
      <c r="A10653" s="24"/>
      <c r="B10653"/>
      <c r="C10653"/>
    </row>
    <row r="10654" spans="1:3" x14ac:dyDescent="0.2">
      <c r="A10654" s="24"/>
      <c r="B10654"/>
      <c r="C10654"/>
    </row>
    <row r="10655" spans="1:3" x14ac:dyDescent="0.2">
      <c r="A10655" s="24"/>
      <c r="B10655"/>
      <c r="C10655"/>
    </row>
    <row r="10656" spans="1:3" x14ac:dyDescent="0.2">
      <c r="A10656" s="24"/>
      <c r="B10656"/>
      <c r="C10656"/>
    </row>
    <row r="10657" spans="1:3" x14ac:dyDescent="0.2">
      <c r="A10657" s="24"/>
      <c r="B10657"/>
      <c r="C10657"/>
    </row>
    <row r="10658" spans="1:3" x14ac:dyDescent="0.2">
      <c r="A10658" s="24"/>
      <c r="B10658"/>
      <c r="C10658"/>
    </row>
    <row r="10659" spans="1:3" x14ac:dyDescent="0.2">
      <c r="A10659" s="24"/>
      <c r="B10659"/>
      <c r="C10659"/>
    </row>
    <row r="10660" spans="1:3" x14ac:dyDescent="0.2">
      <c r="A10660" s="24"/>
      <c r="B10660"/>
      <c r="C10660"/>
    </row>
    <row r="10661" spans="1:3" x14ac:dyDescent="0.2">
      <c r="A10661" s="24"/>
      <c r="B10661"/>
      <c r="C10661"/>
    </row>
    <row r="10662" spans="1:3" x14ac:dyDescent="0.2">
      <c r="A10662" s="24"/>
      <c r="B10662"/>
      <c r="C10662"/>
    </row>
    <row r="10663" spans="1:3" x14ac:dyDescent="0.2">
      <c r="A10663" s="24"/>
      <c r="B10663"/>
      <c r="C10663"/>
    </row>
    <row r="10664" spans="1:3" x14ac:dyDescent="0.2">
      <c r="A10664" s="24"/>
      <c r="B10664"/>
      <c r="C10664"/>
    </row>
    <row r="10665" spans="1:3" x14ac:dyDescent="0.2">
      <c r="A10665" s="24"/>
      <c r="B10665"/>
      <c r="C10665"/>
    </row>
    <row r="10666" spans="1:3" x14ac:dyDescent="0.2">
      <c r="A10666" s="24"/>
      <c r="B10666"/>
      <c r="C10666"/>
    </row>
    <row r="10667" spans="1:3" x14ac:dyDescent="0.2">
      <c r="A10667" s="24"/>
      <c r="B10667"/>
      <c r="C10667"/>
    </row>
    <row r="10668" spans="1:3" x14ac:dyDescent="0.2">
      <c r="A10668" s="24"/>
      <c r="B10668"/>
      <c r="C10668"/>
    </row>
    <row r="10669" spans="1:3" x14ac:dyDescent="0.2">
      <c r="A10669" s="24"/>
      <c r="B10669"/>
      <c r="C10669"/>
    </row>
    <row r="10670" spans="1:3" x14ac:dyDescent="0.2">
      <c r="A10670" s="24"/>
      <c r="B10670"/>
      <c r="C10670"/>
    </row>
    <row r="10671" spans="1:3" x14ac:dyDescent="0.2">
      <c r="A10671" s="24"/>
      <c r="B10671"/>
      <c r="C10671"/>
    </row>
    <row r="10672" spans="1:3" x14ac:dyDescent="0.2">
      <c r="A10672" s="24"/>
      <c r="B10672"/>
      <c r="C10672"/>
    </row>
    <row r="10673" spans="1:3" x14ac:dyDescent="0.2">
      <c r="A10673" s="24"/>
      <c r="B10673"/>
      <c r="C10673"/>
    </row>
    <row r="10674" spans="1:3" x14ac:dyDescent="0.2">
      <c r="A10674" s="24"/>
      <c r="B10674"/>
      <c r="C10674"/>
    </row>
    <row r="10675" spans="1:3" x14ac:dyDescent="0.2">
      <c r="A10675" s="24"/>
      <c r="B10675"/>
      <c r="C10675"/>
    </row>
    <row r="10676" spans="1:3" x14ac:dyDescent="0.2">
      <c r="A10676" s="24"/>
      <c r="B10676"/>
      <c r="C10676"/>
    </row>
    <row r="10677" spans="1:3" x14ac:dyDescent="0.2">
      <c r="A10677" s="24"/>
      <c r="B10677"/>
      <c r="C10677"/>
    </row>
    <row r="10678" spans="1:3" x14ac:dyDescent="0.2">
      <c r="A10678" s="24"/>
      <c r="B10678"/>
      <c r="C10678"/>
    </row>
    <row r="10679" spans="1:3" x14ac:dyDescent="0.2">
      <c r="A10679" s="24"/>
      <c r="B10679"/>
      <c r="C10679"/>
    </row>
    <row r="10680" spans="1:3" x14ac:dyDescent="0.2">
      <c r="A10680" s="24"/>
      <c r="B10680"/>
      <c r="C10680"/>
    </row>
    <row r="10681" spans="1:3" x14ac:dyDescent="0.2">
      <c r="A10681" s="24"/>
      <c r="B10681"/>
      <c r="C10681"/>
    </row>
    <row r="10682" spans="1:3" x14ac:dyDescent="0.2">
      <c r="A10682" s="24"/>
      <c r="B10682"/>
      <c r="C10682"/>
    </row>
    <row r="10683" spans="1:3" x14ac:dyDescent="0.2">
      <c r="A10683" s="24"/>
      <c r="B10683"/>
      <c r="C10683"/>
    </row>
    <row r="10684" spans="1:3" x14ac:dyDescent="0.2">
      <c r="A10684" s="24"/>
      <c r="B10684"/>
      <c r="C10684"/>
    </row>
    <row r="10685" spans="1:3" x14ac:dyDescent="0.2">
      <c r="A10685" s="24"/>
      <c r="B10685"/>
      <c r="C10685"/>
    </row>
    <row r="10686" spans="1:3" x14ac:dyDescent="0.2">
      <c r="A10686" s="24"/>
      <c r="B10686"/>
      <c r="C10686"/>
    </row>
    <row r="10687" spans="1:3" x14ac:dyDescent="0.2">
      <c r="A10687" s="24"/>
      <c r="B10687"/>
      <c r="C10687"/>
    </row>
    <row r="10688" spans="1:3" x14ac:dyDescent="0.2">
      <c r="A10688" s="24"/>
      <c r="B10688"/>
      <c r="C10688"/>
    </row>
    <row r="10689" spans="1:3" x14ac:dyDescent="0.2">
      <c r="A10689" s="24"/>
      <c r="B10689"/>
      <c r="C10689"/>
    </row>
    <row r="10690" spans="1:3" x14ac:dyDescent="0.2">
      <c r="A10690" s="24"/>
      <c r="B10690"/>
      <c r="C10690"/>
    </row>
    <row r="10691" spans="1:3" x14ac:dyDescent="0.2">
      <c r="A10691" s="24"/>
      <c r="B10691"/>
      <c r="C10691"/>
    </row>
    <row r="10692" spans="1:3" x14ac:dyDescent="0.2">
      <c r="A10692" s="24"/>
      <c r="B10692"/>
      <c r="C10692"/>
    </row>
    <row r="10693" spans="1:3" x14ac:dyDescent="0.2">
      <c r="A10693" s="24"/>
      <c r="B10693"/>
      <c r="C10693"/>
    </row>
    <row r="10694" spans="1:3" x14ac:dyDescent="0.2">
      <c r="A10694" s="24"/>
      <c r="B10694"/>
      <c r="C10694"/>
    </row>
    <row r="10695" spans="1:3" x14ac:dyDescent="0.2">
      <c r="A10695" s="24"/>
      <c r="B10695"/>
      <c r="C10695"/>
    </row>
    <row r="10696" spans="1:3" x14ac:dyDescent="0.2">
      <c r="A10696" s="24"/>
      <c r="B10696"/>
      <c r="C10696"/>
    </row>
    <row r="10697" spans="1:3" x14ac:dyDescent="0.2">
      <c r="A10697" s="24"/>
      <c r="B10697"/>
      <c r="C10697"/>
    </row>
    <row r="10698" spans="1:3" x14ac:dyDescent="0.2">
      <c r="A10698" s="24"/>
      <c r="B10698"/>
      <c r="C10698"/>
    </row>
    <row r="10699" spans="1:3" x14ac:dyDescent="0.2">
      <c r="A10699" s="24"/>
      <c r="B10699"/>
      <c r="C10699"/>
    </row>
    <row r="10700" spans="1:3" x14ac:dyDescent="0.2">
      <c r="A10700" s="24"/>
      <c r="B10700"/>
      <c r="C10700"/>
    </row>
    <row r="10701" spans="1:3" x14ac:dyDescent="0.2">
      <c r="A10701" s="24"/>
      <c r="B10701"/>
      <c r="C10701"/>
    </row>
    <row r="10702" spans="1:3" x14ac:dyDescent="0.2">
      <c r="A10702" s="24"/>
      <c r="B10702"/>
      <c r="C10702"/>
    </row>
    <row r="10703" spans="1:3" x14ac:dyDescent="0.2">
      <c r="A10703" s="24"/>
      <c r="B10703"/>
      <c r="C10703"/>
    </row>
    <row r="10704" spans="1:3" x14ac:dyDescent="0.2">
      <c r="A10704" s="24"/>
      <c r="B10704"/>
      <c r="C10704"/>
    </row>
    <row r="10705" spans="1:3" x14ac:dyDescent="0.2">
      <c r="A10705" s="24"/>
      <c r="B10705"/>
      <c r="C10705"/>
    </row>
    <row r="10706" spans="1:3" x14ac:dyDescent="0.2">
      <c r="A10706" s="24"/>
      <c r="B10706"/>
      <c r="C10706"/>
    </row>
    <row r="10707" spans="1:3" x14ac:dyDescent="0.2">
      <c r="A10707" s="24"/>
      <c r="B10707"/>
      <c r="C10707"/>
    </row>
    <row r="10708" spans="1:3" x14ac:dyDescent="0.2">
      <c r="A10708" s="24"/>
      <c r="B10708"/>
      <c r="C10708"/>
    </row>
    <row r="10709" spans="1:3" x14ac:dyDescent="0.2">
      <c r="A10709" s="24"/>
      <c r="B10709"/>
      <c r="C10709"/>
    </row>
    <row r="10710" spans="1:3" x14ac:dyDescent="0.2">
      <c r="A10710" s="24"/>
      <c r="B10710"/>
      <c r="C10710"/>
    </row>
    <row r="10711" spans="1:3" x14ac:dyDescent="0.2">
      <c r="A10711" s="24"/>
      <c r="B10711"/>
      <c r="C10711"/>
    </row>
    <row r="10712" spans="1:3" x14ac:dyDescent="0.2">
      <c r="A10712" s="24"/>
      <c r="B10712"/>
      <c r="C10712"/>
    </row>
    <row r="10713" spans="1:3" x14ac:dyDescent="0.2">
      <c r="A10713" s="24"/>
      <c r="B10713"/>
      <c r="C10713"/>
    </row>
    <row r="10714" spans="1:3" x14ac:dyDescent="0.2">
      <c r="A10714" s="24"/>
      <c r="B10714"/>
      <c r="C10714"/>
    </row>
    <row r="10715" spans="1:3" x14ac:dyDescent="0.2">
      <c r="A10715" s="24"/>
      <c r="B10715"/>
      <c r="C10715"/>
    </row>
    <row r="10716" spans="1:3" x14ac:dyDescent="0.2">
      <c r="A10716" s="24"/>
      <c r="B10716"/>
      <c r="C10716"/>
    </row>
    <row r="10717" spans="1:3" x14ac:dyDescent="0.2">
      <c r="A10717" s="24"/>
      <c r="B10717"/>
      <c r="C10717"/>
    </row>
    <row r="10718" spans="1:3" x14ac:dyDescent="0.2">
      <c r="A10718" s="24"/>
      <c r="B10718"/>
      <c r="C10718"/>
    </row>
    <row r="10719" spans="1:3" x14ac:dyDescent="0.2">
      <c r="A10719" s="24"/>
      <c r="B10719"/>
      <c r="C10719"/>
    </row>
    <row r="10720" spans="1:3" x14ac:dyDescent="0.2">
      <c r="A10720" s="24"/>
      <c r="B10720"/>
      <c r="C10720"/>
    </row>
    <row r="10721" spans="1:3" x14ac:dyDescent="0.2">
      <c r="A10721" s="24"/>
      <c r="B10721"/>
      <c r="C10721"/>
    </row>
    <row r="10722" spans="1:3" x14ac:dyDescent="0.2">
      <c r="A10722" s="24"/>
      <c r="B10722"/>
      <c r="C10722"/>
    </row>
    <row r="10723" spans="1:3" x14ac:dyDescent="0.2">
      <c r="A10723" s="24"/>
      <c r="B10723"/>
      <c r="C10723"/>
    </row>
    <row r="10724" spans="1:3" x14ac:dyDescent="0.2">
      <c r="A10724" s="24"/>
      <c r="B10724"/>
      <c r="C10724"/>
    </row>
    <row r="10725" spans="1:3" x14ac:dyDescent="0.2">
      <c r="A10725" s="24"/>
      <c r="B10725"/>
      <c r="C10725"/>
    </row>
    <row r="10726" spans="1:3" x14ac:dyDescent="0.2">
      <c r="A10726" s="24"/>
      <c r="B10726"/>
      <c r="C10726"/>
    </row>
    <row r="10727" spans="1:3" x14ac:dyDescent="0.2">
      <c r="A10727" s="24"/>
      <c r="B10727"/>
      <c r="C10727"/>
    </row>
    <row r="10728" spans="1:3" x14ac:dyDescent="0.2">
      <c r="A10728" s="24"/>
      <c r="B10728"/>
      <c r="C10728"/>
    </row>
    <row r="10729" spans="1:3" x14ac:dyDescent="0.2">
      <c r="A10729" s="24"/>
      <c r="B10729"/>
      <c r="C10729"/>
    </row>
    <row r="10730" spans="1:3" x14ac:dyDescent="0.2">
      <c r="A10730" s="24"/>
      <c r="B10730"/>
      <c r="C10730"/>
    </row>
    <row r="10731" spans="1:3" x14ac:dyDescent="0.2">
      <c r="A10731" s="24"/>
      <c r="B10731"/>
      <c r="C10731"/>
    </row>
    <row r="10732" spans="1:3" x14ac:dyDescent="0.2">
      <c r="A10732" s="24"/>
      <c r="B10732"/>
      <c r="C10732"/>
    </row>
    <row r="10733" spans="1:3" x14ac:dyDescent="0.2">
      <c r="A10733" s="24"/>
      <c r="B10733"/>
      <c r="C10733"/>
    </row>
    <row r="10734" spans="1:3" x14ac:dyDescent="0.2">
      <c r="A10734" s="24"/>
      <c r="B10734"/>
      <c r="C10734"/>
    </row>
    <row r="10735" spans="1:3" x14ac:dyDescent="0.2">
      <c r="A10735" s="24"/>
      <c r="B10735"/>
      <c r="C10735"/>
    </row>
    <row r="10736" spans="1:3" x14ac:dyDescent="0.2">
      <c r="A10736" s="24"/>
      <c r="B10736"/>
      <c r="C10736"/>
    </row>
    <row r="10737" spans="1:3" x14ac:dyDescent="0.2">
      <c r="A10737" s="24"/>
      <c r="B10737"/>
      <c r="C10737"/>
    </row>
    <row r="10738" spans="1:3" x14ac:dyDescent="0.2">
      <c r="A10738" s="24"/>
      <c r="B10738"/>
      <c r="C10738"/>
    </row>
    <row r="10739" spans="1:3" x14ac:dyDescent="0.2">
      <c r="A10739" s="24"/>
      <c r="B10739"/>
      <c r="C10739"/>
    </row>
    <row r="10740" spans="1:3" x14ac:dyDescent="0.2">
      <c r="A10740" s="24"/>
      <c r="B10740"/>
      <c r="C10740"/>
    </row>
    <row r="10741" spans="1:3" x14ac:dyDescent="0.2">
      <c r="A10741" s="24"/>
      <c r="B10741"/>
      <c r="C10741"/>
    </row>
    <row r="10742" spans="1:3" x14ac:dyDescent="0.2">
      <c r="A10742" s="24"/>
      <c r="B10742"/>
      <c r="C10742"/>
    </row>
    <row r="10743" spans="1:3" x14ac:dyDescent="0.2">
      <c r="A10743" s="24"/>
      <c r="B10743"/>
      <c r="C10743"/>
    </row>
    <row r="10744" spans="1:3" x14ac:dyDescent="0.2">
      <c r="A10744" s="24"/>
      <c r="B10744"/>
      <c r="C10744"/>
    </row>
    <row r="10745" spans="1:3" x14ac:dyDescent="0.2">
      <c r="A10745" s="24"/>
      <c r="B10745"/>
      <c r="C10745"/>
    </row>
    <row r="10746" spans="1:3" x14ac:dyDescent="0.2">
      <c r="A10746" s="24"/>
      <c r="B10746"/>
      <c r="C10746"/>
    </row>
    <row r="10747" spans="1:3" x14ac:dyDescent="0.2">
      <c r="A10747" s="24"/>
      <c r="B10747"/>
      <c r="C10747"/>
    </row>
    <row r="10748" spans="1:3" x14ac:dyDescent="0.2">
      <c r="A10748" s="24"/>
      <c r="B10748"/>
      <c r="C10748"/>
    </row>
    <row r="10749" spans="1:3" x14ac:dyDescent="0.2">
      <c r="A10749" s="24"/>
      <c r="B10749"/>
      <c r="C10749"/>
    </row>
    <row r="10750" spans="1:3" x14ac:dyDescent="0.2">
      <c r="A10750" s="24"/>
      <c r="B10750"/>
      <c r="C10750"/>
    </row>
    <row r="10751" spans="1:3" x14ac:dyDescent="0.2">
      <c r="A10751" s="24"/>
      <c r="B10751"/>
      <c r="C10751"/>
    </row>
    <row r="10752" spans="1:3" x14ac:dyDescent="0.2">
      <c r="A10752" s="24"/>
      <c r="B10752"/>
      <c r="C10752"/>
    </row>
    <row r="10753" spans="1:3" x14ac:dyDescent="0.2">
      <c r="A10753" s="24"/>
      <c r="B10753"/>
      <c r="C10753"/>
    </row>
    <row r="10754" spans="1:3" x14ac:dyDescent="0.2">
      <c r="A10754" s="24"/>
      <c r="B10754"/>
      <c r="C10754"/>
    </row>
    <row r="10755" spans="1:3" x14ac:dyDescent="0.2">
      <c r="A10755" s="24"/>
      <c r="B10755"/>
      <c r="C10755"/>
    </row>
    <row r="10756" spans="1:3" x14ac:dyDescent="0.2">
      <c r="A10756" s="24"/>
      <c r="B10756"/>
      <c r="C10756"/>
    </row>
    <row r="10757" spans="1:3" x14ac:dyDescent="0.2">
      <c r="A10757" s="24"/>
      <c r="B10757"/>
      <c r="C10757"/>
    </row>
    <row r="10758" spans="1:3" x14ac:dyDescent="0.2">
      <c r="A10758" s="24"/>
      <c r="B10758"/>
      <c r="C10758"/>
    </row>
    <row r="10759" spans="1:3" x14ac:dyDescent="0.2">
      <c r="A10759" s="24"/>
      <c r="B10759"/>
      <c r="C10759"/>
    </row>
    <row r="10760" spans="1:3" x14ac:dyDescent="0.2">
      <c r="A10760" s="24"/>
      <c r="B10760"/>
      <c r="C10760"/>
    </row>
    <row r="10761" spans="1:3" x14ac:dyDescent="0.2">
      <c r="A10761" s="24"/>
      <c r="B10761"/>
      <c r="C10761"/>
    </row>
    <row r="10762" spans="1:3" x14ac:dyDescent="0.2">
      <c r="A10762" s="24"/>
      <c r="B10762"/>
      <c r="C10762"/>
    </row>
    <row r="10763" spans="1:3" x14ac:dyDescent="0.2">
      <c r="A10763" s="24"/>
      <c r="B10763"/>
      <c r="C10763"/>
    </row>
    <row r="10764" spans="1:3" x14ac:dyDescent="0.2">
      <c r="A10764" s="24"/>
      <c r="B10764"/>
      <c r="C10764"/>
    </row>
    <row r="10765" spans="1:3" x14ac:dyDescent="0.2">
      <c r="A10765" s="24"/>
      <c r="B10765"/>
      <c r="C10765"/>
    </row>
    <row r="10766" spans="1:3" x14ac:dyDescent="0.2">
      <c r="A10766" s="24"/>
      <c r="B10766"/>
      <c r="C10766"/>
    </row>
    <row r="10767" spans="1:3" x14ac:dyDescent="0.2">
      <c r="A10767" s="24"/>
      <c r="B10767"/>
      <c r="C10767"/>
    </row>
    <row r="10768" spans="1:3" x14ac:dyDescent="0.2">
      <c r="A10768" s="24"/>
      <c r="B10768"/>
      <c r="C10768"/>
    </row>
    <row r="10769" spans="1:3" x14ac:dyDescent="0.2">
      <c r="A10769" s="24"/>
      <c r="B10769"/>
      <c r="C10769"/>
    </row>
    <row r="10770" spans="1:3" x14ac:dyDescent="0.2">
      <c r="A10770" s="24"/>
      <c r="B10770"/>
      <c r="C10770"/>
    </row>
    <row r="10771" spans="1:3" x14ac:dyDescent="0.2">
      <c r="A10771" s="24"/>
      <c r="B10771"/>
      <c r="C10771"/>
    </row>
    <row r="10772" spans="1:3" x14ac:dyDescent="0.2">
      <c r="A10772" s="24"/>
      <c r="B10772"/>
      <c r="C10772"/>
    </row>
    <row r="10773" spans="1:3" x14ac:dyDescent="0.2">
      <c r="A10773" s="24"/>
      <c r="B10773"/>
      <c r="C10773"/>
    </row>
    <row r="10774" spans="1:3" x14ac:dyDescent="0.2">
      <c r="A10774" s="24"/>
      <c r="B10774"/>
      <c r="C10774"/>
    </row>
    <row r="10775" spans="1:3" x14ac:dyDescent="0.2">
      <c r="A10775" s="24"/>
      <c r="B10775"/>
      <c r="C10775"/>
    </row>
    <row r="10776" spans="1:3" x14ac:dyDescent="0.2">
      <c r="A10776" s="24"/>
      <c r="B10776"/>
      <c r="C10776"/>
    </row>
    <row r="10777" spans="1:3" x14ac:dyDescent="0.2">
      <c r="A10777" s="24"/>
      <c r="B10777"/>
      <c r="C10777"/>
    </row>
    <row r="10778" spans="1:3" x14ac:dyDescent="0.2">
      <c r="A10778" s="24"/>
      <c r="B10778"/>
      <c r="C10778"/>
    </row>
    <row r="10779" spans="1:3" x14ac:dyDescent="0.2">
      <c r="A10779" s="24"/>
      <c r="B10779"/>
      <c r="C10779"/>
    </row>
    <row r="10780" spans="1:3" x14ac:dyDescent="0.2">
      <c r="A10780" s="24"/>
      <c r="B10780"/>
      <c r="C10780"/>
    </row>
    <row r="10781" spans="1:3" x14ac:dyDescent="0.2">
      <c r="A10781" s="24"/>
      <c r="B10781"/>
      <c r="C10781"/>
    </row>
    <row r="10782" spans="1:3" x14ac:dyDescent="0.2">
      <c r="A10782" s="24"/>
      <c r="B10782"/>
      <c r="C10782"/>
    </row>
    <row r="10783" spans="1:3" x14ac:dyDescent="0.2">
      <c r="A10783" s="24"/>
      <c r="B10783"/>
      <c r="C10783"/>
    </row>
    <row r="10784" spans="1:3" x14ac:dyDescent="0.2">
      <c r="A10784" s="24"/>
      <c r="B10784"/>
      <c r="C10784"/>
    </row>
    <row r="10785" spans="1:3" x14ac:dyDescent="0.2">
      <c r="A10785" s="24"/>
      <c r="B10785"/>
      <c r="C10785"/>
    </row>
    <row r="10786" spans="1:3" x14ac:dyDescent="0.2">
      <c r="A10786" s="24"/>
      <c r="B10786"/>
      <c r="C10786"/>
    </row>
    <row r="10787" spans="1:3" x14ac:dyDescent="0.2">
      <c r="A10787" s="24"/>
      <c r="B10787"/>
      <c r="C10787"/>
    </row>
    <row r="10788" spans="1:3" x14ac:dyDescent="0.2">
      <c r="A10788" s="24"/>
      <c r="B10788"/>
      <c r="C10788"/>
    </row>
    <row r="10789" spans="1:3" x14ac:dyDescent="0.2">
      <c r="A10789" s="24"/>
      <c r="B10789"/>
      <c r="C10789"/>
    </row>
    <row r="10790" spans="1:3" x14ac:dyDescent="0.2">
      <c r="A10790" s="24"/>
      <c r="B10790"/>
      <c r="C10790"/>
    </row>
    <row r="10791" spans="1:3" x14ac:dyDescent="0.2">
      <c r="A10791" s="24"/>
      <c r="B10791"/>
      <c r="C10791"/>
    </row>
    <row r="10792" spans="1:3" x14ac:dyDescent="0.2">
      <c r="A10792" s="24"/>
      <c r="B10792"/>
      <c r="C10792"/>
    </row>
    <row r="10793" spans="1:3" x14ac:dyDescent="0.2">
      <c r="A10793" s="24"/>
      <c r="B10793"/>
      <c r="C10793"/>
    </row>
    <row r="10794" spans="1:3" x14ac:dyDescent="0.2">
      <c r="A10794" s="24"/>
      <c r="B10794"/>
      <c r="C10794"/>
    </row>
    <row r="10795" spans="1:3" x14ac:dyDescent="0.2">
      <c r="A10795" s="24"/>
      <c r="B10795"/>
      <c r="C10795"/>
    </row>
    <row r="10796" spans="1:3" x14ac:dyDescent="0.2">
      <c r="A10796" s="24"/>
      <c r="B10796"/>
      <c r="C10796"/>
    </row>
    <row r="10797" spans="1:3" x14ac:dyDescent="0.2">
      <c r="A10797" s="24"/>
      <c r="B10797"/>
      <c r="C10797"/>
    </row>
    <row r="10798" spans="1:3" x14ac:dyDescent="0.2">
      <c r="A10798" s="24"/>
      <c r="B10798"/>
      <c r="C10798"/>
    </row>
    <row r="10799" spans="1:3" x14ac:dyDescent="0.2">
      <c r="A10799" s="24"/>
      <c r="B10799"/>
      <c r="C10799"/>
    </row>
    <row r="10800" spans="1:3" x14ac:dyDescent="0.2">
      <c r="A10800" s="24"/>
      <c r="B10800"/>
      <c r="C10800"/>
    </row>
    <row r="10801" spans="1:3" x14ac:dyDescent="0.2">
      <c r="A10801" s="24"/>
      <c r="B10801"/>
      <c r="C10801"/>
    </row>
    <row r="10802" spans="1:3" x14ac:dyDescent="0.2">
      <c r="A10802" s="24"/>
      <c r="B10802"/>
      <c r="C10802"/>
    </row>
    <row r="10803" spans="1:3" x14ac:dyDescent="0.2">
      <c r="A10803" s="24"/>
      <c r="B10803"/>
      <c r="C10803"/>
    </row>
    <row r="10804" spans="1:3" x14ac:dyDescent="0.2">
      <c r="A10804" s="24"/>
      <c r="B10804"/>
      <c r="C10804"/>
    </row>
    <row r="10805" spans="1:3" x14ac:dyDescent="0.2">
      <c r="A10805" s="24"/>
      <c r="B10805"/>
      <c r="C10805"/>
    </row>
    <row r="10806" spans="1:3" x14ac:dyDescent="0.2">
      <c r="A10806" s="24"/>
      <c r="B10806"/>
      <c r="C10806"/>
    </row>
    <row r="10807" spans="1:3" x14ac:dyDescent="0.2">
      <c r="A10807" s="24"/>
      <c r="B10807"/>
      <c r="C10807"/>
    </row>
    <row r="10808" spans="1:3" x14ac:dyDescent="0.2">
      <c r="A10808" s="24"/>
      <c r="B10808"/>
      <c r="C10808"/>
    </row>
    <row r="10809" spans="1:3" x14ac:dyDescent="0.2">
      <c r="A10809" s="24"/>
      <c r="B10809"/>
      <c r="C10809"/>
    </row>
    <row r="10810" spans="1:3" x14ac:dyDescent="0.2">
      <c r="A10810" s="24"/>
      <c r="B10810"/>
      <c r="C10810"/>
    </row>
    <row r="10811" spans="1:3" x14ac:dyDescent="0.2">
      <c r="A10811" s="24"/>
      <c r="B10811"/>
      <c r="C10811"/>
    </row>
    <row r="10812" spans="1:3" x14ac:dyDescent="0.2">
      <c r="A10812" s="24"/>
      <c r="B10812"/>
      <c r="C10812"/>
    </row>
    <row r="10813" spans="1:3" x14ac:dyDescent="0.2">
      <c r="A10813" s="24"/>
      <c r="B10813"/>
      <c r="C10813"/>
    </row>
    <row r="10814" spans="1:3" x14ac:dyDescent="0.2">
      <c r="A10814" s="24"/>
      <c r="B10814"/>
      <c r="C10814"/>
    </row>
    <row r="10815" spans="1:3" x14ac:dyDescent="0.2">
      <c r="A10815" s="24"/>
      <c r="B10815"/>
      <c r="C10815"/>
    </row>
    <row r="10816" spans="1:3" x14ac:dyDescent="0.2">
      <c r="A10816" s="24"/>
      <c r="B10816"/>
      <c r="C10816"/>
    </row>
    <row r="10817" spans="1:3" x14ac:dyDescent="0.2">
      <c r="A10817" s="24"/>
      <c r="B10817"/>
      <c r="C10817"/>
    </row>
    <row r="10818" spans="1:3" x14ac:dyDescent="0.2">
      <c r="A10818" s="24"/>
      <c r="B10818"/>
      <c r="C10818"/>
    </row>
    <row r="10819" spans="1:3" x14ac:dyDescent="0.2">
      <c r="A10819" s="24"/>
      <c r="B10819"/>
      <c r="C10819"/>
    </row>
    <row r="10820" spans="1:3" x14ac:dyDescent="0.2">
      <c r="A10820" s="24"/>
      <c r="B10820"/>
      <c r="C10820"/>
    </row>
    <row r="10821" spans="1:3" x14ac:dyDescent="0.2">
      <c r="A10821" s="24"/>
      <c r="B10821"/>
      <c r="C10821"/>
    </row>
    <row r="10822" spans="1:3" x14ac:dyDescent="0.2">
      <c r="A10822" s="24"/>
      <c r="B10822"/>
      <c r="C10822"/>
    </row>
    <row r="10823" spans="1:3" x14ac:dyDescent="0.2">
      <c r="A10823" s="24"/>
      <c r="B10823"/>
      <c r="C10823"/>
    </row>
    <row r="10824" spans="1:3" x14ac:dyDescent="0.2">
      <c r="A10824" s="24"/>
      <c r="B10824"/>
      <c r="C10824"/>
    </row>
    <row r="10825" spans="1:3" x14ac:dyDescent="0.2">
      <c r="A10825" s="24"/>
      <c r="B10825"/>
      <c r="C10825"/>
    </row>
    <row r="10826" spans="1:3" x14ac:dyDescent="0.2">
      <c r="A10826" s="24"/>
      <c r="B10826"/>
      <c r="C10826"/>
    </row>
    <row r="10827" spans="1:3" x14ac:dyDescent="0.2">
      <c r="A10827" s="24"/>
      <c r="B10827"/>
      <c r="C10827"/>
    </row>
    <row r="10828" spans="1:3" x14ac:dyDescent="0.2">
      <c r="A10828" s="24"/>
      <c r="B10828"/>
      <c r="C10828"/>
    </row>
    <row r="10829" spans="1:3" x14ac:dyDescent="0.2">
      <c r="A10829" s="24"/>
      <c r="B10829"/>
      <c r="C10829"/>
    </row>
    <row r="10830" spans="1:3" x14ac:dyDescent="0.2">
      <c r="A10830" s="24"/>
      <c r="B10830"/>
      <c r="C10830"/>
    </row>
    <row r="10831" spans="1:3" x14ac:dyDescent="0.2">
      <c r="A10831" s="24"/>
      <c r="B10831"/>
      <c r="C10831"/>
    </row>
    <row r="10832" spans="1:3" x14ac:dyDescent="0.2">
      <c r="A10832" s="24"/>
      <c r="B10832"/>
      <c r="C10832"/>
    </row>
    <row r="10833" spans="1:3" x14ac:dyDescent="0.2">
      <c r="A10833" s="24"/>
      <c r="B10833"/>
      <c r="C10833"/>
    </row>
    <row r="10834" spans="1:3" x14ac:dyDescent="0.2">
      <c r="A10834" s="24"/>
      <c r="B10834"/>
      <c r="C10834"/>
    </row>
    <row r="10835" spans="1:3" x14ac:dyDescent="0.2">
      <c r="A10835" s="24"/>
      <c r="B10835"/>
      <c r="C10835"/>
    </row>
    <row r="10836" spans="1:3" x14ac:dyDescent="0.2">
      <c r="A10836" s="24"/>
      <c r="B10836"/>
      <c r="C10836"/>
    </row>
    <row r="10837" spans="1:3" x14ac:dyDescent="0.2">
      <c r="A10837" s="24"/>
      <c r="B10837"/>
      <c r="C10837"/>
    </row>
    <row r="10838" spans="1:3" x14ac:dyDescent="0.2">
      <c r="A10838" s="24"/>
      <c r="B10838"/>
      <c r="C10838"/>
    </row>
    <row r="10839" spans="1:3" x14ac:dyDescent="0.2">
      <c r="A10839" s="24"/>
      <c r="B10839"/>
      <c r="C10839"/>
    </row>
    <row r="10840" spans="1:3" x14ac:dyDescent="0.2">
      <c r="A10840" s="24"/>
      <c r="B10840"/>
      <c r="C10840"/>
    </row>
    <row r="10841" spans="1:3" x14ac:dyDescent="0.2">
      <c r="A10841" s="24"/>
      <c r="B10841"/>
      <c r="C10841"/>
    </row>
    <row r="10842" spans="1:3" x14ac:dyDescent="0.2">
      <c r="A10842" s="24"/>
      <c r="B10842"/>
      <c r="C10842"/>
    </row>
    <row r="10843" spans="1:3" x14ac:dyDescent="0.2">
      <c r="A10843" s="24"/>
      <c r="B10843"/>
      <c r="C10843"/>
    </row>
    <row r="10844" spans="1:3" x14ac:dyDescent="0.2">
      <c r="A10844" s="24"/>
      <c r="B10844"/>
      <c r="C10844"/>
    </row>
    <row r="10845" spans="1:3" x14ac:dyDescent="0.2">
      <c r="A10845" s="24"/>
      <c r="B10845"/>
      <c r="C10845"/>
    </row>
    <row r="10846" spans="1:3" x14ac:dyDescent="0.2">
      <c r="A10846" s="24"/>
      <c r="B10846"/>
      <c r="C10846"/>
    </row>
    <row r="10847" spans="1:3" x14ac:dyDescent="0.2">
      <c r="A10847" s="24"/>
      <c r="B10847"/>
      <c r="C10847"/>
    </row>
    <row r="10848" spans="1:3" x14ac:dyDescent="0.2">
      <c r="A10848" s="24"/>
      <c r="B10848"/>
      <c r="C10848"/>
    </row>
    <row r="10849" spans="1:3" x14ac:dyDescent="0.2">
      <c r="A10849" s="24"/>
      <c r="B10849"/>
      <c r="C10849"/>
    </row>
    <row r="10850" spans="1:3" x14ac:dyDescent="0.2">
      <c r="A10850" s="24"/>
      <c r="B10850"/>
      <c r="C10850"/>
    </row>
    <row r="10851" spans="1:3" x14ac:dyDescent="0.2">
      <c r="A10851" s="24"/>
      <c r="B10851"/>
      <c r="C10851"/>
    </row>
    <row r="10852" spans="1:3" x14ac:dyDescent="0.2">
      <c r="A10852" s="24"/>
      <c r="B10852"/>
      <c r="C10852"/>
    </row>
    <row r="10853" spans="1:3" x14ac:dyDescent="0.2">
      <c r="A10853" s="24"/>
      <c r="B10853"/>
      <c r="C10853"/>
    </row>
    <row r="10854" spans="1:3" x14ac:dyDescent="0.2">
      <c r="A10854" s="24"/>
      <c r="B10854"/>
      <c r="C10854"/>
    </row>
    <row r="10855" spans="1:3" x14ac:dyDescent="0.2">
      <c r="A10855" s="24"/>
      <c r="B10855"/>
      <c r="C10855"/>
    </row>
    <row r="10856" spans="1:3" x14ac:dyDescent="0.2">
      <c r="A10856" s="24"/>
      <c r="B10856"/>
      <c r="C10856"/>
    </row>
    <row r="10857" spans="1:3" x14ac:dyDescent="0.2">
      <c r="A10857" s="24"/>
      <c r="B10857"/>
      <c r="C10857"/>
    </row>
    <row r="10858" spans="1:3" x14ac:dyDescent="0.2">
      <c r="A10858" s="24"/>
      <c r="B10858"/>
      <c r="C10858"/>
    </row>
    <row r="10859" spans="1:3" x14ac:dyDescent="0.2">
      <c r="A10859" s="24"/>
      <c r="B10859"/>
      <c r="C10859"/>
    </row>
    <row r="10860" spans="1:3" x14ac:dyDescent="0.2">
      <c r="A10860" s="24"/>
      <c r="B10860"/>
      <c r="C10860"/>
    </row>
    <row r="10861" spans="1:3" x14ac:dyDescent="0.2">
      <c r="A10861" s="24"/>
      <c r="B10861"/>
      <c r="C10861"/>
    </row>
    <row r="10862" spans="1:3" x14ac:dyDescent="0.2">
      <c r="A10862" s="24"/>
      <c r="B10862"/>
      <c r="C10862"/>
    </row>
    <row r="10863" spans="1:3" x14ac:dyDescent="0.2">
      <c r="A10863" s="24"/>
      <c r="B10863"/>
      <c r="C10863"/>
    </row>
    <row r="10864" spans="1:3" x14ac:dyDescent="0.2">
      <c r="A10864" s="24"/>
      <c r="B10864"/>
      <c r="C10864"/>
    </row>
    <row r="10865" spans="1:3" x14ac:dyDescent="0.2">
      <c r="A10865" s="24"/>
      <c r="B10865"/>
      <c r="C10865"/>
    </row>
    <row r="10866" spans="1:3" x14ac:dyDescent="0.2">
      <c r="A10866" s="24"/>
      <c r="B10866"/>
      <c r="C10866"/>
    </row>
    <row r="10867" spans="1:3" x14ac:dyDescent="0.2">
      <c r="A10867" s="24"/>
      <c r="B10867"/>
      <c r="C10867"/>
    </row>
    <row r="10868" spans="1:3" x14ac:dyDescent="0.2">
      <c r="A10868" s="24"/>
      <c r="B10868"/>
      <c r="C10868"/>
    </row>
    <row r="10869" spans="1:3" x14ac:dyDescent="0.2">
      <c r="A10869" s="24"/>
      <c r="B10869"/>
      <c r="C10869"/>
    </row>
    <row r="10870" spans="1:3" x14ac:dyDescent="0.2">
      <c r="A10870" s="24"/>
      <c r="B10870"/>
      <c r="C10870"/>
    </row>
    <row r="10871" spans="1:3" x14ac:dyDescent="0.2">
      <c r="A10871" s="24"/>
      <c r="B10871"/>
      <c r="C10871"/>
    </row>
    <row r="10872" spans="1:3" x14ac:dyDescent="0.2">
      <c r="A10872" s="24"/>
      <c r="B10872"/>
      <c r="C10872"/>
    </row>
    <row r="10873" spans="1:3" x14ac:dyDescent="0.2">
      <c r="A10873" s="24"/>
      <c r="B10873"/>
      <c r="C10873"/>
    </row>
    <row r="10874" spans="1:3" x14ac:dyDescent="0.2">
      <c r="A10874" s="24"/>
      <c r="B10874"/>
      <c r="C10874"/>
    </row>
    <row r="10875" spans="1:3" x14ac:dyDescent="0.2">
      <c r="A10875" s="24"/>
      <c r="B10875"/>
      <c r="C10875"/>
    </row>
    <row r="10876" spans="1:3" x14ac:dyDescent="0.2">
      <c r="A10876" s="24"/>
      <c r="B10876"/>
      <c r="C10876"/>
    </row>
    <row r="10877" spans="1:3" x14ac:dyDescent="0.2">
      <c r="A10877" s="24"/>
      <c r="B10877"/>
      <c r="C10877"/>
    </row>
    <row r="10878" spans="1:3" x14ac:dyDescent="0.2">
      <c r="A10878" s="24"/>
      <c r="B10878"/>
      <c r="C10878"/>
    </row>
    <row r="10879" spans="1:3" x14ac:dyDescent="0.2">
      <c r="A10879" s="24"/>
      <c r="B10879"/>
      <c r="C10879"/>
    </row>
    <row r="10880" spans="1:3" x14ac:dyDescent="0.2">
      <c r="A10880" s="24"/>
      <c r="B10880"/>
      <c r="C10880"/>
    </row>
    <row r="10881" spans="1:3" x14ac:dyDescent="0.2">
      <c r="A10881" s="24"/>
      <c r="B10881"/>
      <c r="C10881"/>
    </row>
    <row r="10882" spans="1:3" x14ac:dyDescent="0.2">
      <c r="A10882" s="24"/>
      <c r="B10882"/>
      <c r="C10882"/>
    </row>
    <row r="10883" spans="1:3" x14ac:dyDescent="0.2">
      <c r="A10883" s="24"/>
      <c r="B10883"/>
      <c r="C10883"/>
    </row>
    <row r="10884" spans="1:3" x14ac:dyDescent="0.2">
      <c r="A10884" s="24"/>
      <c r="B10884"/>
      <c r="C10884"/>
    </row>
    <row r="10885" spans="1:3" x14ac:dyDescent="0.2">
      <c r="A10885" s="24"/>
      <c r="B10885"/>
      <c r="C10885"/>
    </row>
    <row r="10886" spans="1:3" x14ac:dyDescent="0.2">
      <c r="A10886" s="24"/>
      <c r="B10886"/>
      <c r="C10886"/>
    </row>
    <row r="10887" spans="1:3" x14ac:dyDescent="0.2">
      <c r="A10887" s="24"/>
      <c r="B10887"/>
      <c r="C10887"/>
    </row>
    <row r="10888" spans="1:3" x14ac:dyDescent="0.2">
      <c r="A10888" s="24"/>
      <c r="B10888"/>
      <c r="C10888"/>
    </row>
    <row r="10889" spans="1:3" x14ac:dyDescent="0.2">
      <c r="A10889" s="24"/>
      <c r="B10889"/>
      <c r="C10889"/>
    </row>
    <row r="10890" spans="1:3" x14ac:dyDescent="0.2">
      <c r="A10890" s="24"/>
      <c r="B10890"/>
      <c r="C10890"/>
    </row>
    <row r="10891" spans="1:3" x14ac:dyDescent="0.2">
      <c r="A10891" s="24"/>
      <c r="B10891"/>
      <c r="C10891"/>
    </row>
    <row r="10892" spans="1:3" x14ac:dyDescent="0.2">
      <c r="A10892" s="24"/>
      <c r="B10892"/>
      <c r="C10892"/>
    </row>
    <row r="10893" spans="1:3" x14ac:dyDescent="0.2">
      <c r="A10893" s="24"/>
      <c r="B10893"/>
      <c r="C10893"/>
    </row>
    <row r="10894" spans="1:3" x14ac:dyDescent="0.2">
      <c r="A10894" s="24"/>
      <c r="B10894"/>
      <c r="C10894"/>
    </row>
    <row r="10895" spans="1:3" x14ac:dyDescent="0.2">
      <c r="A10895" s="24"/>
      <c r="B10895"/>
      <c r="C10895"/>
    </row>
    <row r="10896" spans="1:3" x14ac:dyDescent="0.2">
      <c r="A10896" s="24"/>
      <c r="B10896"/>
      <c r="C10896"/>
    </row>
    <row r="10897" spans="1:3" x14ac:dyDescent="0.2">
      <c r="A10897" s="24"/>
      <c r="B10897"/>
      <c r="C10897"/>
    </row>
    <row r="10898" spans="1:3" x14ac:dyDescent="0.2">
      <c r="A10898" s="24"/>
      <c r="B10898"/>
      <c r="C10898"/>
    </row>
    <row r="10899" spans="1:3" x14ac:dyDescent="0.2">
      <c r="A10899" s="24"/>
      <c r="B10899"/>
      <c r="C10899"/>
    </row>
    <row r="10900" spans="1:3" x14ac:dyDescent="0.2">
      <c r="A10900" s="24"/>
      <c r="B10900"/>
      <c r="C10900"/>
    </row>
    <row r="10901" spans="1:3" x14ac:dyDescent="0.2">
      <c r="A10901" s="24"/>
      <c r="B10901"/>
      <c r="C10901"/>
    </row>
    <row r="10902" spans="1:3" x14ac:dyDescent="0.2">
      <c r="A10902" s="24"/>
      <c r="B10902"/>
      <c r="C10902"/>
    </row>
    <row r="10903" spans="1:3" x14ac:dyDescent="0.2">
      <c r="A10903" s="24"/>
      <c r="B10903"/>
      <c r="C10903"/>
    </row>
    <row r="10904" spans="1:3" x14ac:dyDescent="0.2">
      <c r="A10904" s="24"/>
      <c r="B10904"/>
      <c r="C10904"/>
    </row>
    <row r="10905" spans="1:3" x14ac:dyDescent="0.2">
      <c r="A10905" s="24"/>
      <c r="B10905"/>
      <c r="C10905"/>
    </row>
    <row r="10906" spans="1:3" x14ac:dyDescent="0.2">
      <c r="A10906" s="24"/>
      <c r="B10906"/>
      <c r="C10906"/>
    </row>
    <row r="10907" spans="1:3" x14ac:dyDescent="0.2">
      <c r="A10907" s="24"/>
      <c r="B10907"/>
      <c r="C10907"/>
    </row>
    <row r="10908" spans="1:3" x14ac:dyDescent="0.2">
      <c r="A10908" s="24"/>
      <c r="B10908"/>
      <c r="C10908"/>
    </row>
    <row r="10909" spans="1:3" x14ac:dyDescent="0.2">
      <c r="A10909" s="24"/>
      <c r="B10909"/>
      <c r="C10909"/>
    </row>
    <row r="10910" spans="1:3" x14ac:dyDescent="0.2">
      <c r="A10910" s="24"/>
      <c r="B10910"/>
      <c r="C10910"/>
    </row>
    <row r="10911" spans="1:3" x14ac:dyDescent="0.2">
      <c r="A10911" s="24"/>
      <c r="B10911"/>
      <c r="C10911"/>
    </row>
    <row r="10912" spans="1:3" x14ac:dyDescent="0.2">
      <c r="A10912" s="24"/>
      <c r="B10912"/>
      <c r="C10912"/>
    </row>
    <row r="10913" spans="1:3" x14ac:dyDescent="0.2">
      <c r="A10913" s="24"/>
      <c r="B10913"/>
      <c r="C10913"/>
    </row>
    <row r="10914" spans="1:3" x14ac:dyDescent="0.2">
      <c r="A10914" s="24"/>
      <c r="B10914"/>
      <c r="C10914"/>
    </row>
    <row r="10915" spans="1:3" x14ac:dyDescent="0.2">
      <c r="A10915" s="24"/>
      <c r="B10915"/>
      <c r="C10915"/>
    </row>
    <row r="10916" spans="1:3" x14ac:dyDescent="0.2">
      <c r="A10916" s="24"/>
      <c r="B10916"/>
      <c r="C10916"/>
    </row>
    <row r="10917" spans="1:3" x14ac:dyDescent="0.2">
      <c r="A10917" s="24"/>
      <c r="B10917"/>
      <c r="C10917"/>
    </row>
    <row r="10918" spans="1:3" x14ac:dyDescent="0.2">
      <c r="A10918" s="24"/>
      <c r="B10918"/>
      <c r="C10918"/>
    </row>
    <row r="10919" spans="1:3" x14ac:dyDescent="0.2">
      <c r="A10919" s="24"/>
      <c r="B10919"/>
      <c r="C10919"/>
    </row>
    <row r="10920" spans="1:3" x14ac:dyDescent="0.2">
      <c r="A10920" s="24"/>
      <c r="B10920"/>
      <c r="C10920"/>
    </row>
    <row r="10921" spans="1:3" x14ac:dyDescent="0.2">
      <c r="A10921" s="24"/>
      <c r="B10921"/>
      <c r="C10921"/>
    </row>
    <row r="10922" spans="1:3" x14ac:dyDescent="0.2">
      <c r="A10922" s="24"/>
      <c r="B10922"/>
      <c r="C10922"/>
    </row>
    <row r="10923" spans="1:3" x14ac:dyDescent="0.2">
      <c r="A10923" s="24"/>
      <c r="B10923"/>
      <c r="C10923"/>
    </row>
    <row r="10924" spans="1:3" x14ac:dyDescent="0.2">
      <c r="A10924" s="24"/>
      <c r="B10924"/>
      <c r="C10924"/>
    </row>
    <row r="10925" spans="1:3" x14ac:dyDescent="0.2">
      <c r="A10925" s="24"/>
      <c r="B10925"/>
      <c r="C10925"/>
    </row>
    <row r="10926" spans="1:3" x14ac:dyDescent="0.2">
      <c r="A10926" s="24"/>
      <c r="B10926"/>
      <c r="C10926"/>
    </row>
    <row r="10927" spans="1:3" x14ac:dyDescent="0.2">
      <c r="A10927" s="24"/>
      <c r="B10927"/>
      <c r="C10927"/>
    </row>
    <row r="10928" spans="1:3" x14ac:dyDescent="0.2">
      <c r="A10928" s="24"/>
      <c r="B10928"/>
      <c r="C10928"/>
    </row>
    <row r="10929" spans="1:3" x14ac:dyDescent="0.2">
      <c r="A10929" s="24"/>
      <c r="B10929"/>
      <c r="C10929"/>
    </row>
    <row r="10930" spans="1:3" x14ac:dyDescent="0.2">
      <c r="A10930" s="24"/>
      <c r="B10930"/>
      <c r="C10930"/>
    </row>
    <row r="10931" spans="1:3" x14ac:dyDescent="0.2">
      <c r="A10931" s="24"/>
      <c r="B10931"/>
      <c r="C10931"/>
    </row>
    <row r="10932" spans="1:3" x14ac:dyDescent="0.2">
      <c r="A10932" s="24"/>
      <c r="B10932"/>
      <c r="C10932"/>
    </row>
    <row r="10933" spans="1:3" x14ac:dyDescent="0.2">
      <c r="A10933" s="24"/>
      <c r="B10933"/>
      <c r="C10933"/>
    </row>
    <row r="10934" spans="1:3" x14ac:dyDescent="0.2">
      <c r="A10934" s="24"/>
      <c r="B10934"/>
      <c r="C10934"/>
    </row>
    <row r="10935" spans="1:3" x14ac:dyDescent="0.2">
      <c r="A10935" s="24"/>
      <c r="B10935"/>
      <c r="C10935"/>
    </row>
    <row r="10936" spans="1:3" x14ac:dyDescent="0.2">
      <c r="A10936" s="24"/>
      <c r="B10936"/>
      <c r="C10936"/>
    </row>
    <row r="10937" spans="1:3" x14ac:dyDescent="0.2">
      <c r="A10937" s="24"/>
      <c r="B10937"/>
      <c r="C10937"/>
    </row>
    <row r="10938" spans="1:3" x14ac:dyDescent="0.2">
      <c r="A10938" s="24"/>
      <c r="B10938"/>
      <c r="C10938"/>
    </row>
    <row r="10939" spans="1:3" x14ac:dyDescent="0.2">
      <c r="A10939" s="24"/>
      <c r="B10939"/>
      <c r="C10939"/>
    </row>
    <row r="10940" spans="1:3" x14ac:dyDescent="0.2">
      <c r="A10940" s="24"/>
      <c r="B10940"/>
      <c r="C10940"/>
    </row>
    <row r="10941" spans="1:3" x14ac:dyDescent="0.2">
      <c r="A10941" s="24"/>
      <c r="B10941"/>
      <c r="C10941"/>
    </row>
    <row r="10942" spans="1:3" x14ac:dyDescent="0.2">
      <c r="A10942" s="24"/>
      <c r="B10942"/>
      <c r="C10942"/>
    </row>
    <row r="10943" spans="1:3" x14ac:dyDescent="0.2">
      <c r="A10943" s="24"/>
      <c r="B10943"/>
      <c r="C10943"/>
    </row>
    <row r="10944" spans="1:3" x14ac:dyDescent="0.2">
      <c r="A10944" s="24"/>
      <c r="B10944"/>
      <c r="C10944"/>
    </row>
    <row r="10945" spans="1:3" x14ac:dyDescent="0.2">
      <c r="A10945" s="24"/>
      <c r="B10945"/>
      <c r="C10945"/>
    </row>
    <row r="10946" spans="1:3" x14ac:dyDescent="0.2">
      <c r="A10946" s="24"/>
      <c r="B10946"/>
      <c r="C10946"/>
    </row>
    <row r="10947" spans="1:3" x14ac:dyDescent="0.2">
      <c r="A10947" s="24"/>
      <c r="B10947"/>
      <c r="C10947"/>
    </row>
    <row r="10948" spans="1:3" x14ac:dyDescent="0.2">
      <c r="A10948" s="24"/>
      <c r="B10948"/>
      <c r="C10948"/>
    </row>
    <row r="10949" spans="1:3" x14ac:dyDescent="0.2">
      <c r="A10949" s="24"/>
      <c r="B10949"/>
      <c r="C10949"/>
    </row>
    <row r="10950" spans="1:3" x14ac:dyDescent="0.2">
      <c r="A10950" s="24"/>
      <c r="B10950"/>
      <c r="C10950"/>
    </row>
    <row r="10951" spans="1:3" x14ac:dyDescent="0.2">
      <c r="A10951" s="24"/>
      <c r="B10951"/>
      <c r="C10951"/>
    </row>
    <row r="10952" spans="1:3" x14ac:dyDescent="0.2">
      <c r="A10952" s="24"/>
      <c r="B10952"/>
      <c r="C10952"/>
    </row>
    <row r="10953" spans="1:3" x14ac:dyDescent="0.2">
      <c r="A10953" s="24"/>
      <c r="B10953"/>
      <c r="C10953"/>
    </row>
    <row r="10954" spans="1:3" x14ac:dyDescent="0.2">
      <c r="A10954" s="24"/>
      <c r="B10954"/>
      <c r="C10954"/>
    </row>
    <row r="10955" spans="1:3" x14ac:dyDescent="0.2">
      <c r="A10955" s="24"/>
      <c r="B10955"/>
      <c r="C10955"/>
    </row>
    <row r="10956" spans="1:3" x14ac:dyDescent="0.2">
      <c r="A10956" s="24"/>
      <c r="B10956"/>
      <c r="C10956"/>
    </row>
    <row r="10957" spans="1:3" x14ac:dyDescent="0.2">
      <c r="A10957" s="24"/>
      <c r="B10957"/>
      <c r="C10957"/>
    </row>
    <row r="10958" spans="1:3" x14ac:dyDescent="0.2">
      <c r="A10958" s="24"/>
      <c r="B10958"/>
      <c r="C10958"/>
    </row>
    <row r="10959" spans="1:3" x14ac:dyDescent="0.2">
      <c r="A10959" s="24"/>
      <c r="B10959"/>
      <c r="C10959"/>
    </row>
    <row r="10960" spans="1:3" x14ac:dyDescent="0.2">
      <c r="A10960" s="24"/>
      <c r="B10960"/>
      <c r="C10960"/>
    </row>
    <row r="10961" spans="1:3" x14ac:dyDescent="0.2">
      <c r="A10961" s="24"/>
      <c r="B10961"/>
      <c r="C10961"/>
    </row>
    <row r="10962" spans="1:3" x14ac:dyDescent="0.2">
      <c r="A10962" s="24"/>
      <c r="B10962"/>
      <c r="C10962"/>
    </row>
    <row r="10963" spans="1:3" x14ac:dyDescent="0.2">
      <c r="A10963" s="24"/>
      <c r="B10963"/>
      <c r="C10963"/>
    </row>
    <row r="10964" spans="1:3" x14ac:dyDescent="0.2">
      <c r="A10964" s="24"/>
      <c r="B10964"/>
      <c r="C10964"/>
    </row>
    <row r="10965" spans="1:3" x14ac:dyDescent="0.2">
      <c r="A10965" s="24"/>
      <c r="B10965"/>
      <c r="C10965"/>
    </row>
    <row r="10966" spans="1:3" x14ac:dyDescent="0.2">
      <c r="A10966" s="24"/>
      <c r="B10966"/>
      <c r="C10966"/>
    </row>
    <row r="10967" spans="1:3" x14ac:dyDescent="0.2">
      <c r="A10967" s="24"/>
      <c r="B10967"/>
      <c r="C10967"/>
    </row>
    <row r="10968" spans="1:3" x14ac:dyDescent="0.2">
      <c r="A10968" s="24"/>
      <c r="B10968"/>
      <c r="C10968"/>
    </row>
    <row r="10969" spans="1:3" x14ac:dyDescent="0.2">
      <c r="A10969" s="24"/>
      <c r="B10969"/>
      <c r="C10969"/>
    </row>
    <row r="10970" spans="1:3" x14ac:dyDescent="0.2">
      <c r="A10970" s="24"/>
      <c r="B10970"/>
      <c r="C10970"/>
    </row>
    <row r="10971" spans="1:3" x14ac:dyDescent="0.2">
      <c r="A10971" s="24"/>
      <c r="B10971"/>
      <c r="C10971"/>
    </row>
    <row r="10972" spans="1:3" x14ac:dyDescent="0.2">
      <c r="A10972" s="24"/>
      <c r="B10972"/>
      <c r="C10972"/>
    </row>
    <row r="10973" spans="1:3" x14ac:dyDescent="0.2">
      <c r="A10973" s="24"/>
      <c r="B10973"/>
      <c r="C10973"/>
    </row>
    <row r="10974" spans="1:3" x14ac:dyDescent="0.2">
      <c r="A10974" s="24"/>
      <c r="B10974"/>
      <c r="C10974"/>
    </row>
    <row r="10975" spans="1:3" x14ac:dyDescent="0.2">
      <c r="A10975" s="24"/>
      <c r="B10975"/>
      <c r="C10975"/>
    </row>
    <row r="10976" spans="1:3" x14ac:dyDescent="0.2">
      <c r="A10976" s="24"/>
      <c r="B10976"/>
      <c r="C10976"/>
    </row>
    <row r="10977" spans="1:3" x14ac:dyDescent="0.2">
      <c r="A10977" s="24"/>
      <c r="B10977"/>
      <c r="C10977"/>
    </row>
    <row r="10978" spans="1:3" x14ac:dyDescent="0.2">
      <c r="A10978" s="24"/>
      <c r="B10978"/>
      <c r="C10978"/>
    </row>
    <row r="10979" spans="1:3" x14ac:dyDescent="0.2">
      <c r="A10979" s="24"/>
      <c r="B10979"/>
      <c r="C10979"/>
    </row>
    <row r="10980" spans="1:3" x14ac:dyDescent="0.2">
      <c r="A10980" s="24"/>
      <c r="B10980"/>
      <c r="C10980"/>
    </row>
    <row r="10981" spans="1:3" x14ac:dyDescent="0.2">
      <c r="A10981" s="24"/>
      <c r="B10981"/>
      <c r="C10981"/>
    </row>
    <row r="10982" spans="1:3" x14ac:dyDescent="0.2">
      <c r="A10982" s="24"/>
      <c r="B10982"/>
      <c r="C10982"/>
    </row>
    <row r="10983" spans="1:3" x14ac:dyDescent="0.2">
      <c r="A10983" s="24"/>
      <c r="B10983"/>
      <c r="C10983"/>
    </row>
    <row r="10984" spans="1:3" x14ac:dyDescent="0.2">
      <c r="A10984" s="24"/>
      <c r="B10984"/>
      <c r="C10984"/>
    </row>
    <row r="10985" spans="1:3" x14ac:dyDescent="0.2">
      <c r="A10985" s="24"/>
      <c r="B10985"/>
      <c r="C10985"/>
    </row>
    <row r="10986" spans="1:3" x14ac:dyDescent="0.2">
      <c r="A10986" s="24"/>
      <c r="B10986"/>
      <c r="C10986"/>
    </row>
    <row r="10987" spans="1:3" x14ac:dyDescent="0.2">
      <c r="A10987" s="24"/>
      <c r="B10987"/>
      <c r="C10987"/>
    </row>
    <row r="10988" spans="1:3" x14ac:dyDescent="0.2">
      <c r="A10988" s="24"/>
      <c r="B10988"/>
      <c r="C10988"/>
    </row>
    <row r="10989" spans="1:3" x14ac:dyDescent="0.2">
      <c r="A10989" s="24"/>
      <c r="B10989"/>
      <c r="C10989"/>
    </row>
    <row r="10990" spans="1:3" x14ac:dyDescent="0.2">
      <c r="A10990" s="24"/>
      <c r="B10990"/>
      <c r="C10990"/>
    </row>
    <row r="10991" spans="1:3" x14ac:dyDescent="0.2">
      <c r="A10991" s="24"/>
      <c r="B10991"/>
      <c r="C10991"/>
    </row>
    <row r="10992" spans="1:3" x14ac:dyDescent="0.2">
      <c r="A10992" s="24"/>
      <c r="B10992"/>
      <c r="C10992"/>
    </row>
    <row r="10993" spans="1:3" x14ac:dyDescent="0.2">
      <c r="A10993" s="24"/>
      <c r="B10993"/>
      <c r="C10993"/>
    </row>
    <row r="10994" spans="1:3" x14ac:dyDescent="0.2">
      <c r="A10994" s="24"/>
      <c r="B10994"/>
      <c r="C10994"/>
    </row>
    <row r="10995" spans="1:3" x14ac:dyDescent="0.2">
      <c r="A10995" s="24"/>
      <c r="B10995"/>
      <c r="C10995"/>
    </row>
    <row r="10996" spans="1:3" x14ac:dyDescent="0.2">
      <c r="A10996" s="24"/>
      <c r="B10996"/>
      <c r="C10996"/>
    </row>
    <row r="10997" spans="1:3" x14ac:dyDescent="0.2">
      <c r="A10997" s="24"/>
      <c r="B10997"/>
      <c r="C10997"/>
    </row>
    <row r="10998" spans="1:3" x14ac:dyDescent="0.2">
      <c r="A10998" s="24"/>
      <c r="B10998"/>
      <c r="C10998"/>
    </row>
    <row r="10999" spans="1:3" x14ac:dyDescent="0.2">
      <c r="A10999" s="24"/>
      <c r="B10999"/>
      <c r="C10999"/>
    </row>
    <row r="11000" spans="1:3" x14ac:dyDescent="0.2">
      <c r="A11000" s="24"/>
      <c r="B11000"/>
      <c r="C11000"/>
    </row>
    <row r="11001" spans="1:3" x14ac:dyDescent="0.2">
      <c r="A11001" s="24"/>
      <c r="B11001"/>
      <c r="C11001"/>
    </row>
    <row r="11002" spans="1:3" x14ac:dyDescent="0.2">
      <c r="A11002" s="24"/>
      <c r="B11002"/>
      <c r="C11002"/>
    </row>
    <row r="11003" spans="1:3" x14ac:dyDescent="0.2">
      <c r="A11003" s="24"/>
      <c r="B11003"/>
      <c r="C11003"/>
    </row>
    <row r="11004" spans="1:3" x14ac:dyDescent="0.2">
      <c r="A11004" s="24"/>
      <c r="B11004"/>
      <c r="C11004"/>
    </row>
    <row r="11005" spans="1:3" x14ac:dyDescent="0.2">
      <c r="A11005" s="24"/>
      <c r="B11005"/>
      <c r="C11005"/>
    </row>
    <row r="11006" spans="1:3" x14ac:dyDescent="0.2">
      <c r="A11006" s="24"/>
      <c r="B11006"/>
      <c r="C11006"/>
    </row>
    <row r="11007" spans="1:3" x14ac:dyDescent="0.2">
      <c r="A11007" s="24"/>
      <c r="B11007"/>
      <c r="C11007"/>
    </row>
    <row r="11008" spans="1:3" x14ac:dyDescent="0.2">
      <c r="A11008" s="24"/>
      <c r="B11008"/>
      <c r="C11008"/>
    </row>
    <row r="11009" spans="1:3" x14ac:dyDescent="0.2">
      <c r="A11009" s="24"/>
      <c r="B11009"/>
      <c r="C11009"/>
    </row>
    <row r="11010" spans="1:3" x14ac:dyDescent="0.2">
      <c r="A11010" s="24"/>
      <c r="B11010"/>
      <c r="C11010"/>
    </row>
    <row r="11011" spans="1:3" x14ac:dyDescent="0.2">
      <c r="A11011" s="24"/>
      <c r="B11011"/>
      <c r="C11011"/>
    </row>
    <row r="11012" spans="1:3" x14ac:dyDescent="0.2">
      <c r="A11012" s="24"/>
      <c r="B11012"/>
      <c r="C11012"/>
    </row>
    <row r="11013" spans="1:3" x14ac:dyDescent="0.2">
      <c r="A11013" s="24"/>
      <c r="B11013"/>
      <c r="C11013"/>
    </row>
    <row r="11014" spans="1:3" x14ac:dyDescent="0.2">
      <c r="A11014" s="24"/>
      <c r="B11014"/>
      <c r="C11014"/>
    </row>
    <row r="11015" spans="1:3" x14ac:dyDescent="0.2">
      <c r="A11015" s="24"/>
      <c r="B11015"/>
      <c r="C11015"/>
    </row>
    <row r="11016" spans="1:3" x14ac:dyDescent="0.2">
      <c r="A11016" s="24"/>
      <c r="B11016"/>
      <c r="C11016"/>
    </row>
    <row r="11017" spans="1:3" x14ac:dyDescent="0.2">
      <c r="A11017" s="24"/>
      <c r="B11017"/>
      <c r="C11017"/>
    </row>
    <row r="11018" spans="1:3" x14ac:dyDescent="0.2">
      <c r="A11018" s="24"/>
      <c r="B11018"/>
      <c r="C11018"/>
    </row>
    <row r="11019" spans="1:3" x14ac:dyDescent="0.2">
      <c r="A11019" s="24"/>
      <c r="B11019"/>
      <c r="C11019"/>
    </row>
    <row r="11020" spans="1:3" x14ac:dyDescent="0.2">
      <c r="A11020" s="24"/>
      <c r="B11020"/>
      <c r="C11020"/>
    </row>
    <row r="11021" spans="1:3" x14ac:dyDescent="0.2">
      <c r="A11021" s="24"/>
      <c r="B11021"/>
      <c r="C11021"/>
    </row>
    <row r="11022" spans="1:3" x14ac:dyDescent="0.2">
      <c r="A11022" s="24"/>
      <c r="B11022"/>
      <c r="C11022"/>
    </row>
    <row r="11023" spans="1:3" x14ac:dyDescent="0.2">
      <c r="A11023" s="24"/>
      <c r="B11023"/>
      <c r="C11023"/>
    </row>
    <row r="11024" spans="1:3" x14ac:dyDescent="0.2">
      <c r="A11024" s="24"/>
      <c r="B11024"/>
      <c r="C11024"/>
    </row>
    <row r="11025" spans="1:3" x14ac:dyDescent="0.2">
      <c r="A11025" s="24"/>
      <c r="B11025"/>
      <c r="C11025"/>
    </row>
    <row r="11026" spans="1:3" x14ac:dyDescent="0.2">
      <c r="A11026" s="24"/>
      <c r="B11026"/>
      <c r="C11026"/>
    </row>
    <row r="11027" spans="1:3" x14ac:dyDescent="0.2">
      <c r="A11027" s="24"/>
      <c r="B11027"/>
      <c r="C11027"/>
    </row>
    <row r="11028" spans="1:3" x14ac:dyDescent="0.2">
      <c r="A11028" s="24"/>
      <c r="B11028"/>
      <c r="C11028"/>
    </row>
    <row r="11029" spans="1:3" x14ac:dyDescent="0.2">
      <c r="A11029" s="24"/>
      <c r="B11029"/>
      <c r="C11029"/>
    </row>
    <row r="11030" spans="1:3" x14ac:dyDescent="0.2">
      <c r="A11030" s="24"/>
      <c r="B11030"/>
      <c r="C11030"/>
    </row>
    <row r="11031" spans="1:3" x14ac:dyDescent="0.2">
      <c r="A11031" s="24"/>
      <c r="B11031"/>
      <c r="C11031"/>
    </row>
    <row r="11032" spans="1:3" x14ac:dyDescent="0.2">
      <c r="A11032" s="24"/>
      <c r="B11032"/>
      <c r="C11032"/>
    </row>
    <row r="11033" spans="1:3" x14ac:dyDescent="0.2">
      <c r="A11033" s="24"/>
      <c r="B11033"/>
      <c r="C11033"/>
    </row>
    <row r="11034" spans="1:3" x14ac:dyDescent="0.2">
      <c r="A11034" s="24"/>
      <c r="B11034"/>
      <c r="C11034"/>
    </row>
    <row r="11035" spans="1:3" x14ac:dyDescent="0.2">
      <c r="A11035" s="24"/>
      <c r="B11035"/>
      <c r="C11035"/>
    </row>
    <row r="11036" spans="1:3" x14ac:dyDescent="0.2">
      <c r="A11036" s="24"/>
      <c r="B11036"/>
      <c r="C11036"/>
    </row>
    <row r="11037" spans="1:3" x14ac:dyDescent="0.2">
      <c r="A11037" s="24"/>
      <c r="B11037"/>
      <c r="C11037"/>
    </row>
    <row r="11038" spans="1:3" x14ac:dyDescent="0.2">
      <c r="A11038" s="24"/>
      <c r="B11038"/>
      <c r="C11038"/>
    </row>
    <row r="11039" spans="1:3" x14ac:dyDescent="0.2">
      <c r="A11039" s="24"/>
      <c r="B11039"/>
      <c r="C11039"/>
    </row>
    <row r="11040" spans="1:3" x14ac:dyDescent="0.2">
      <c r="A11040" s="24"/>
      <c r="B11040"/>
      <c r="C11040"/>
    </row>
    <row r="11041" spans="1:3" x14ac:dyDescent="0.2">
      <c r="A11041" s="24"/>
      <c r="B11041"/>
      <c r="C11041"/>
    </row>
    <row r="11042" spans="1:3" x14ac:dyDescent="0.2">
      <c r="A11042" s="24"/>
      <c r="B11042"/>
      <c r="C11042"/>
    </row>
    <row r="11043" spans="1:3" x14ac:dyDescent="0.2">
      <c r="A11043" s="24"/>
      <c r="B11043"/>
      <c r="C11043"/>
    </row>
    <row r="11044" spans="1:3" x14ac:dyDescent="0.2">
      <c r="A11044" s="24"/>
      <c r="B11044"/>
      <c r="C11044"/>
    </row>
    <row r="11045" spans="1:3" x14ac:dyDescent="0.2">
      <c r="A11045" s="24"/>
      <c r="B11045"/>
      <c r="C11045"/>
    </row>
    <row r="11046" spans="1:3" x14ac:dyDescent="0.2">
      <c r="A11046" s="24"/>
      <c r="B11046"/>
      <c r="C11046"/>
    </row>
    <row r="11047" spans="1:3" x14ac:dyDescent="0.2">
      <c r="A11047" s="24"/>
      <c r="B11047"/>
      <c r="C11047"/>
    </row>
    <row r="11048" spans="1:3" x14ac:dyDescent="0.2">
      <c r="A11048" s="24"/>
      <c r="B11048"/>
      <c r="C11048"/>
    </row>
    <row r="11049" spans="1:3" x14ac:dyDescent="0.2">
      <c r="A11049" s="24"/>
      <c r="B11049"/>
      <c r="C11049"/>
    </row>
    <row r="11050" spans="1:3" x14ac:dyDescent="0.2">
      <c r="A11050" s="24"/>
      <c r="B11050"/>
      <c r="C11050"/>
    </row>
    <row r="11051" spans="1:3" x14ac:dyDescent="0.2">
      <c r="A11051" s="24"/>
      <c r="B11051"/>
      <c r="C11051"/>
    </row>
    <row r="11052" spans="1:3" x14ac:dyDescent="0.2">
      <c r="A11052" s="24"/>
      <c r="B11052"/>
      <c r="C11052"/>
    </row>
    <row r="11053" spans="1:3" x14ac:dyDescent="0.2">
      <c r="A11053" s="24"/>
      <c r="B11053"/>
      <c r="C11053"/>
    </row>
    <row r="11054" spans="1:3" x14ac:dyDescent="0.2">
      <c r="A11054" s="24"/>
      <c r="B11054"/>
      <c r="C11054"/>
    </row>
    <row r="11055" spans="1:3" x14ac:dyDescent="0.2">
      <c r="A11055" s="24"/>
      <c r="B11055"/>
      <c r="C11055"/>
    </row>
    <row r="11056" spans="1:3" x14ac:dyDescent="0.2">
      <c r="A11056" s="24"/>
      <c r="B11056"/>
      <c r="C11056"/>
    </row>
    <row r="11057" spans="1:3" x14ac:dyDescent="0.2">
      <c r="A11057" s="24"/>
      <c r="B11057"/>
      <c r="C11057"/>
    </row>
    <row r="11058" spans="1:3" x14ac:dyDescent="0.2">
      <c r="A11058" s="24"/>
      <c r="B11058"/>
      <c r="C11058"/>
    </row>
    <row r="11059" spans="1:3" x14ac:dyDescent="0.2">
      <c r="A11059" s="24"/>
      <c r="B11059"/>
      <c r="C11059"/>
    </row>
    <row r="11060" spans="1:3" x14ac:dyDescent="0.2">
      <c r="A11060" s="24"/>
      <c r="B11060"/>
      <c r="C11060"/>
    </row>
    <row r="11061" spans="1:3" x14ac:dyDescent="0.2">
      <c r="A11061" s="24"/>
      <c r="B11061"/>
      <c r="C11061"/>
    </row>
    <row r="11062" spans="1:3" x14ac:dyDescent="0.2">
      <c r="A11062" s="24"/>
      <c r="B11062"/>
      <c r="C11062"/>
    </row>
    <row r="11063" spans="1:3" x14ac:dyDescent="0.2">
      <c r="A11063" s="24"/>
      <c r="B11063"/>
      <c r="C11063"/>
    </row>
    <row r="11064" spans="1:3" x14ac:dyDescent="0.2">
      <c r="A11064" s="24"/>
      <c r="B11064"/>
      <c r="C11064"/>
    </row>
    <row r="11065" spans="1:3" x14ac:dyDescent="0.2">
      <c r="A11065" s="24"/>
      <c r="B11065"/>
      <c r="C11065"/>
    </row>
    <row r="11066" spans="1:3" x14ac:dyDescent="0.2">
      <c r="A11066" s="24"/>
      <c r="B11066"/>
      <c r="C11066"/>
    </row>
    <row r="11067" spans="1:3" x14ac:dyDescent="0.2">
      <c r="A11067" s="24"/>
      <c r="B11067"/>
      <c r="C11067"/>
    </row>
    <row r="11068" spans="1:3" x14ac:dyDescent="0.2">
      <c r="A11068" s="24"/>
      <c r="B11068"/>
      <c r="C11068"/>
    </row>
    <row r="11069" spans="1:3" x14ac:dyDescent="0.2">
      <c r="A11069" s="24"/>
      <c r="B11069"/>
      <c r="C11069"/>
    </row>
    <row r="11070" spans="1:3" x14ac:dyDescent="0.2">
      <c r="A11070" s="24"/>
      <c r="B11070"/>
      <c r="C11070"/>
    </row>
    <row r="11071" spans="1:3" x14ac:dyDescent="0.2">
      <c r="A11071" s="24"/>
      <c r="B11071"/>
      <c r="C11071"/>
    </row>
    <row r="11072" spans="1:3" x14ac:dyDescent="0.2">
      <c r="A11072" s="24"/>
      <c r="B11072"/>
      <c r="C11072"/>
    </row>
    <row r="11073" spans="1:3" x14ac:dyDescent="0.2">
      <c r="A11073" s="24"/>
      <c r="B11073"/>
      <c r="C11073"/>
    </row>
    <row r="11074" spans="1:3" x14ac:dyDescent="0.2">
      <c r="A11074" s="24"/>
      <c r="B11074"/>
      <c r="C11074"/>
    </row>
    <row r="11075" spans="1:3" x14ac:dyDescent="0.2">
      <c r="A11075" s="24"/>
      <c r="B11075"/>
      <c r="C11075"/>
    </row>
    <row r="11076" spans="1:3" x14ac:dyDescent="0.2">
      <c r="A11076" s="24"/>
      <c r="B11076"/>
      <c r="C11076"/>
    </row>
    <row r="11077" spans="1:3" x14ac:dyDescent="0.2">
      <c r="A11077" s="24"/>
      <c r="B11077"/>
      <c r="C11077"/>
    </row>
    <row r="11078" spans="1:3" x14ac:dyDescent="0.2">
      <c r="A11078" s="24"/>
      <c r="B11078"/>
      <c r="C11078"/>
    </row>
    <row r="11079" spans="1:3" x14ac:dyDescent="0.2">
      <c r="A11079" s="24"/>
      <c r="B11079"/>
      <c r="C11079"/>
    </row>
    <row r="11080" spans="1:3" x14ac:dyDescent="0.2">
      <c r="A11080" s="24"/>
      <c r="B11080"/>
      <c r="C11080"/>
    </row>
    <row r="11081" spans="1:3" x14ac:dyDescent="0.2">
      <c r="A11081" s="24"/>
      <c r="B11081"/>
      <c r="C11081"/>
    </row>
    <row r="11082" spans="1:3" x14ac:dyDescent="0.2">
      <c r="A11082" s="24"/>
      <c r="B11082"/>
      <c r="C11082"/>
    </row>
    <row r="11083" spans="1:3" x14ac:dyDescent="0.2">
      <c r="A11083" s="24"/>
      <c r="B11083"/>
      <c r="C11083"/>
    </row>
    <row r="11084" spans="1:3" x14ac:dyDescent="0.2">
      <c r="A11084" s="24"/>
      <c r="B11084"/>
      <c r="C11084"/>
    </row>
    <row r="11085" spans="1:3" x14ac:dyDescent="0.2">
      <c r="A11085" s="24"/>
      <c r="B11085"/>
      <c r="C11085"/>
    </row>
    <row r="11086" spans="1:3" x14ac:dyDescent="0.2">
      <c r="A11086" s="24"/>
      <c r="B11086"/>
      <c r="C11086"/>
    </row>
    <row r="11087" spans="1:3" x14ac:dyDescent="0.2">
      <c r="A11087" s="24"/>
      <c r="B11087"/>
      <c r="C11087"/>
    </row>
    <row r="11088" spans="1:3" x14ac:dyDescent="0.2">
      <c r="A11088" s="24"/>
      <c r="B11088"/>
      <c r="C11088"/>
    </row>
    <row r="11089" spans="1:3" x14ac:dyDescent="0.2">
      <c r="A11089" s="24"/>
      <c r="B11089"/>
      <c r="C11089"/>
    </row>
    <row r="11090" spans="1:3" x14ac:dyDescent="0.2">
      <c r="A11090" s="24"/>
      <c r="B11090"/>
      <c r="C11090"/>
    </row>
    <row r="11091" spans="1:3" x14ac:dyDescent="0.2">
      <c r="A11091" s="24"/>
      <c r="B11091"/>
      <c r="C11091"/>
    </row>
    <row r="11092" spans="1:3" x14ac:dyDescent="0.2">
      <c r="A11092" s="24"/>
      <c r="B11092"/>
      <c r="C11092"/>
    </row>
    <row r="11093" spans="1:3" x14ac:dyDescent="0.2">
      <c r="A11093" s="24"/>
      <c r="B11093"/>
      <c r="C11093"/>
    </row>
    <row r="11094" spans="1:3" x14ac:dyDescent="0.2">
      <c r="A11094" s="24"/>
      <c r="B11094"/>
      <c r="C11094"/>
    </row>
    <row r="11095" spans="1:3" x14ac:dyDescent="0.2">
      <c r="A11095" s="24"/>
      <c r="B11095"/>
      <c r="C11095"/>
    </row>
    <row r="11096" spans="1:3" x14ac:dyDescent="0.2">
      <c r="A11096" s="24"/>
      <c r="B11096"/>
      <c r="C11096"/>
    </row>
    <row r="11097" spans="1:3" x14ac:dyDescent="0.2">
      <c r="A11097" s="24"/>
      <c r="B11097"/>
      <c r="C11097"/>
    </row>
    <row r="11098" spans="1:3" x14ac:dyDescent="0.2">
      <c r="A11098" s="24"/>
      <c r="B11098"/>
      <c r="C11098"/>
    </row>
    <row r="11099" spans="1:3" x14ac:dyDescent="0.2">
      <c r="A11099" s="24"/>
      <c r="B11099"/>
      <c r="C11099"/>
    </row>
    <row r="11100" spans="1:3" x14ac:dyDescent="0.2">
      <c r="A11100" s="24"/>
      <c r="B11100"/>
      <c r="C11100"/>
    </row>
    <row r="11101" spans="1:3" x14ac:dyDescent="0.2">
      <c r="A11101" s="24"/>
      <c r="B11101"/>
      <c r="C11101"/>
    </row>
    <row r="11102" spans="1:3" x14ac:dyDescent="0.2">
      <c r="A11102" s="24"/>
      <c r="B11102"/>
      <c r="C11102"/>
    </row>
    <row r="11103" spans="1:3" x14ac:dyDescent="0.2">
      <c r="A11103" s="24"/>
      <c r="B11103"/>
      <c r="C11103"/>
    </row>
    <row r="11104" spans="1:3" x14ac:dyDescent="0.2">
      <c r="A11104" s="24"/>
      <c r="B11104"/>
      <c r="C11104"/>
    </row>
    <row r="11105" spans="1:3" x14ac:dyDescent="0.2">
      <c r="A11105" s="24"/>
      <c r="B11105"/>
      <c r="C11105"/>
    </row>
    <row r="11106" spans="1:3" x14ac:dyDescent="0.2">
      <c r="A11106" s="24"/>
      <c r="B11106"/>
      <c r="C11106"/>
    </row>
    <row r="11107" spans="1:3" x14ac:dyDescent="0.2">
      <c r="A11107" s="24"/>
      <c r="B11107"/>
      <c r="C11107"/>
    </row>
    <row r="11108" spans="1:3" x14ac:dyDescent="0.2">
      <c r="A11108" s="24"/>
      <c r="B11108"/>
      <c r="C11108"/>
    </row>
    <row r="11109" spans="1:3" x14ac:dyDescent="0.2">
      <c r="A11109" s="24"/>
      <c r="B11109"/>
      <c r="C11109"/>
    </row>
    <row r="11110" spans="1:3" x14ac:dyDescent="0.2">
      <c r="A11110" s="24"/>
      <c r="B11110"/>
      <c r="C11110"/>
    </row>
    <row r="11111" spans="1:3" x14ac:dyDescent="0.2">
      <c r="A11111" s="24"/>
      <c r="B11111"/>
      <c r="C11111"/>
    </row>
    <row r="11112" spans="1:3" x14ac:dyDescent="0.2">
      <c r="A11112" s="24"/>
      <c r="B11112"/>
      <c r="C11112"/>
    </row>
    <row r="11113" spans="1:3" x14ac:dyDescent="0.2">
      <c r="A11113" s="24"/>
      <c r="B11113"/>
      <c r="C11113"/>
    </row>
    <row r="11114" spans="1:3" x14ac:dyDescent="0.2">
      <c r="A11114" s="24"/>
      <c r="B11114"/>
      <c r="C11114"/>
    </row>
    <row r="11115" spans="1:3" x14ac:dyDescent="0.2">
      <c r="A11115" s="24"/>
      <c r="B11115"/>
      <c r="C11115"/>
    </row>
    <row r="11116" spans="1:3" x14ac:dyDescent="0.2">
      <c r="A11116" s="24"/>
      <c r="B11116"/>
      <c r="C11116"/>
    </row>
    <row r="11117" spans="1:3" x14ac:dyDescent="0.2">
      <c r="A11117" s="24"/>
      <c r="B11117"/>
      <c r="C11117"/>
    </row>
    <row r="11118" spans="1:3" x14ac:dyDescent="0.2">
      <c r="A11118" s="24"/>
      <c r="B11118"/>
      <c r="C11118"/>
    </row>
    <row r="11119" spans="1:3" x14ac:dyDescent="0.2">
      <c r="A11119" s="24"/>
      <c r="B11119"/>
      <c r="C11119"/>
    </row>
    <row r="11120" spans="1:3" x14ac:dyDescent="0.2">
      <c r="A11120" s="24"/>
      <c r="B11120"/>
      <c r="C11120"/>
    </row>
    <row r="11121" spans="1:3" x14ac:dyDescent="0.2">
      <c r="A11121" s="24"/>
      <c r="B11121"/>
      <c r="C11121"/>
    </row>
    <row r="11122" spans="1:3" x14ac:dyDescent="0.2">
      <c r="A11122" s="24"/>
      <c r="B11122"/>
      <c r="C11122"/>
    </row>
    <row r="11123" spans="1:3" x14ac:dyDescent="0.2">
      <c r="A11123" s="24"/>
      <c r="B11123"/>
      <c r="C11123"/>
    </row>
    <row r="11124" spans="1:3" x14ac:dyDescent="0.2">
      <c r="A11124" s="24"/>
      <c r="B11124"/>
      <c r="C11124"/>
    </row>
    <row r="11125" spans="1:3" x14ac:dyDescent="0.2">
      <c r="A11125" s="24"/>
      <c r="B11125"/>
      <c r="C11125"/>
    </row>
    <row r="11126" spans="1:3" x14ac:dyDescent="0.2">
      <c r="A11126" s="24"/>
      <c r="B11126"/>
      <c r="C11126"/>
    </row>
    <row r="11127" spans="1:3" x14ac:dyDescent="0.2">
      <c r="A11127" s="24"/>
      <c r="B11127"/>
      <c r="C11127"/>
    </row>
    <row r="11128" spans="1:3" x14ac:dyDescent="0.2">
      <c r="A11128" s="24"/>
      <c r="B11128"/>
      <c r="C11128"/>
    </row>
    <row r="11129" spans="1:3" x14ac:dyDescent="0.2">
      <c r="A11129" s="24"/>
      <c r="B11129"/>
      <c r="C11129"/>
    </row>
    <row r="11130" spans="1:3" x14ac:dyDescent="0.2">
      <c r="A11130" s="24"/>
      <c r="B11130"/>
      <c r="C11130"/>
    </row>
    <row r="11131" spans="1:3" x14ac:dyDescent="0.2">
      <c r="A11131" s="24"/>
      <c r="B11131"/>
      <c r="C11131"/>
    </row>
    <row r="11132" spans="1:3" x14ac:dyDescent="0.2">
      <c r="A11132" s="24"/>
      <c r="B11132"/>
      <c r="C11132"/>
    </row>
    <row r="11133" spans="1:3" x14ac:dyDescent="0.2">
      <c r="A11133" s="24"/>
      <c r="B11133"/>
      <c r="C11133"/>
    </row>
    <row r="11134" spans="1:3" x14ac:dyDescent="0.2">
      <c r="A11134" s="24"/>
      <c r="B11134"/>
      <c r="C11134"/>
    </row>
    <row r="11135" spans="1:3" x14ac:dyDescent="0.2">
      <c r="A11135" s="24"/>
      <c r="B11135"/>
      <c r="C11135"/>
    </row>
    <row r="11136" spans="1:3" x14ac:dyDescent="0.2">
      <c r="A11136" s="24"/>
      <c r="B11136"/>
      <c r="C11136"/>
    </row>
    <row r="11137" spans="1:3" x14ac:dyDescent="0.2">
      <c r="A11137" s="24"/>
      <c r="B11137"/>
      <c r="C11137"/>
    </row>
    <row r="11138" spans="1:3" x14ac:dyDescent="0.2">
      <c r="A11138" s="24"/>
      <c r="B11138"/>
      <c r="C11138"/>
    </row>
    <row r="11139" spans="1:3" x14ac:dyDescent="0.2">
      <c r="A11139" s="24"/>
      <c r="B11139"/>
      <c r="C11139"/>
    </row>
    <row r="11140" spans="1:3" x14ac:dyDescent="0.2">
      <c r="A11140" s="24"/>
      <c r="B11140"/>
      <c r="C11140"/>
    </row>
    <row r="11141" spans="1:3" x14ac:dyDescent="0.2">
      <c r="A11141" s="24"/>
      <c r="B11141"/>
      <c r="C11141"/>
    </row>
    <row r="11142" spans="1:3" x14ac:dyDescent="0.2">
      <c r="A11142" s="24"/>
      <c r="B11142"/>
      <c r="C11142"/>
    </row>
    <row r="11143" spans="1:3" x14ac:dyDescent="0.2">
      <c r="A11143" s="24"/>
      <c r="B11143"/>
      <c r="C11143"/>
    </row>
    <row r="11144" spans="1:3" x14ac:dyDescent="0.2">
      <c r="A11144" s="24"/>
      <c r="B11144"/>
      <c r="C11144"/>
    </row>
    <row r="11145" spans="1:3" x14ac:dyDescent="0.2">
      <c r="A11145" s="24"/>
      <c r="B11145"/>
      <c r="C11145"/>
    </row>
    <row r="11146" spans="1:3" x14ac:dyDescent="0.2">
      <c r="A11146" s="24"/>
      <c r="B11146"/>
      <c r="C11146"/>
    </row>
    <row r="11147" spans="1:3" x14ac:dyDescent="0.2">
      <c r="A11147" s="24"/>
      <c r="B11147"/>
      <c r="C11147"/>
    </row>
    <row r="11148" spans="1:3" x14ac:dyDescent="0.2">
      <c r="A11148" s="24"/>
      <c r="B11148"/>
      <c r="C11148"/>
    </row>
    <row r="11149" spans="1:3" x14ac:dyDescent="0.2">
      <c r="A11149" s="24"/>
      <c r="B11149"/>
      <c r="C11149"/>
    </row>
    <row r="11150" spans="1:3" x14ac:dyDescent="0.2">
      <c r="A11150" s="24"/>
      <c r="B11150"/>
      <c r="C11150"/>
    </row>
    <row r="11151" spans="1:3" x14ac:dyDescent="0.2">
      <c r="A11151" s="24"/>
      <c r="B11151"/>
      <c r="C11151"/>
    </row>
    <row r="11152" spans="1:3" x14ac:dyDescent="0.2">
      <c r="A11152" s="24"/>
      <c r="B11152"/>
      <c r="C11152"/>
    </row>
    <row r="11153" spans="1:3" x14ac:dyDescent="0.2">
      <c r="A11153" s="24"/>
      <c r="B11153"/>
      <c r="C11153"/>
    </row>
    <row r="11154" spans="1:3" x14ac:dyDescent="0.2">
      <c r="A11154" s="24"/>
      <c r="B11154"/>
      <c r="C11154"/>
    </row>
    <row r="11155" spans="1:3" x14ac:dyDescent="0.2">
      <c r="A11155" s="24"/>
      <c r="B11155"/>
      <c r="C11155"/>
    </row>
    <row r="11156" spans="1:3" x14ac:dyDescent="0.2">
      <c r="A11156" s="24"/>
      <c r="B11156"/>
      <c r="C11156"/>
    </row>
    <row r="11157" spans="1:3" x14ac:dyDescent="0.2">
      <c r="A11157" s="24"/>
      <c r="B11157"/>
      <c r="C11157"/>
    </row>
    <row r="11158" spans="1:3" x14ac:dyDescent="0.2">
      <c r="A11158" s="24"/>
      <c r="B11158"/>
      <c r="C11158"/>
    </row>
    <row r="11159" spans="1:3" x14ac:dyDescent="0.2">
      <c r="A11159" s="24"/>
      <c r="B11159"/>
      <c r="C11159"/>
    </row>
    <row r="11160" spans="1:3" x14ac:dyDescent="0.2">
      <c r="A11160" s="24"/>
      <c r="B11160"/>
      <c r="C11160"/>
    </row>
    <row r="11161" spans="1:3" x14ac:dyDescent="0.2">
      <c r="A11161" s="24"/>
      <c r="B11161"/>
      <c r="C11161"/>
    </row>
    <row r="11162" spans="1:3" x14ac:dyDescent="0.2">
      <c r="A11162" s="24"/>
      <c r="B11162"/>
      <c r="C11162"/>
    </row>
    <row r="11163" spans="1:3" x14ac:dyDescent="0.2">
      <c r="A11163" s="24"/>
      <c r="B11163"/>
      <c r="C11163"/>
    </row>
    <row r="11164" spans="1:3" x14ac:dyDescent="0.2">
      <c r="A11164" s="24"/>
      <c r="B11164"/>
      <c r="C11164"/>
    </row>
    <row r="11165" spans="1:3" x14ac:dyDescent="0.2">
      <c r="A11165" s="24"/>
      <c r="B11165"/>
      <c r="C11165"/>
    </row>
    <row r="11166" spans="1:3" x14ac:dyDescent="0.2">
      <c r="A11166" s="24"/>
      <c r="B11166"/>
      <c r="C11166"/>
    </row>
    <row r="11167" spans="1:3" x14ac:dyDescent="0.2">
      <c r="A11167" s="24"/>
      <c r="B11167"/>
      <c r="C11167"/>
    </row>
    <row r="11168" spans="1:3" x14ac:dyDescent="0.2">
      <c r="A11168" s="24"/>
      <c r="B11168"/>
      <c r="C11168"/>
    </row>
    <row r="11169" spans="1:3" x14ac:dyDescent="0.2">
      <c r="A11169" s="24"/>
      <c r="B11169"/>
      <c r="C11169"/>
    </row>
    <row r="11170" spans="1:3" x14ac:dyDescent="0.2">
      <c r="A11170" s="24"/>
      <c r="B11170"/>
      <c r="C11170"/>
    </row>
    <row r="11171" spans="1:3" x14ac:dyDescent="0.2">
      <c r="A11171" s="24"/>
      <c r="B11171"/>
      <c r="C11171"/>
    </row>
    <row r="11172" spans="1:3" x14ac:dyDescent="0.2">
      <c r="A11172" s="24"/>
      <c r="B11172"/>
      <c r="C11172"/>
    </row>
    <row r="11173" spans="1:3" x14ac:dyDescent="0.2">
      <c r="A11173" s="24"/>
      <c r="B11173"/>
      <c r="C11173"/>
    </row>
    <row r="11174" spans="1:3" x14ac:dyDescent="0.2">
      <c r="A11174" s="24"/>
      <c r="B11174"/>
      <c r="C11174"/>
    </row>
    <row r="11175" spans="1:3" x14ac:dyDescent="0.2">
      <c r="A11175" s="24"/>
      <c r="B11175"/>
      <c r="C11175"/>
    </row>
    <row r="11176" spans="1:3" x14ac:dyDescent="0.2">
      <c r="A11176" s="24"/>
      <c r="B11176"/>
      <c r="C11176"/>
    </row>
    <row r="11177" spans="1:3" x14ac:dyDescent="0.2">
      <c r="A11177" s="24"/>
      <c r="B11177"/>
      <c r="C11177"/>
    </row>
    <row r="11178" spans="1:3" x14ac:dyDescent="0.2">
      <c r="A11178" s="24"/>
      <c r="B11178"/>
      <c r="C11178"/>
    </row>
    <row r="11179" spans="1:3" x14ac:dyDescent="0.2">
      <c r="A11179" s="24"/>
      <c r="B11179"/>
      <c r="C11179"/>
    </row>
    <row r="11180" spans="1:3" x14ac:dyDescent="0.2">
      <c r="A11180" s="24"/>
      <c r="B11180"/>
      <c r="C11180"/>
    </row>
    <row r="11181" spans="1:3" x14ac:dyDescent="0.2">
      <c r="A11181" s="24"/>
      <c r="B11181"/>
      <c r="C11181"/>
    </row>
    <row r="11182" spans="1:3" x14ac:dyDescent="0.2">
      <c r="A11182" s="24"/>
      <c r="B11182"/>
      <c r="C11182"/>
    </row>
    <row r="11183" spans="1:3" x14ac:dyDescent="0.2">
      <c r="A11183" s="24"/>
      <c r="B11183"/>
      <c r="C11183"/>
    </row>
    <row r="11184" spans="1:3" x14ac:dyDescent="0.2">
      <c r="A11184" s="24"/>
      <c r="B11184"/>
      <c r="C11184"/>
    </row>
    <row r="11185" spans="1:3" x14ac:dyDescent="0.2">
      <c r="A11185" s="24"/>
      <c r="B11185"/>
      <c r="C11185"/>
    </row>
    <row r="11186" spans="1:3" x14ac:dyDescent="0.2">
      <c r="A11186" s="24"/>
      <c r="B11186"/>
      <c r="C11186"/>
    </row>
    <row r="11187" spans="1:3" x14ac:dyDescent="0.2">
      <c r="A11187" s="24"/>
      <c r="B11187"/>
      <c r="C11187"/>
    </row>
    <row r="11188" spans="1:3" x14ac:dyDescent="0.2">
      <c r="A11188" s="24"/>
      <c r="B11188"/>
      <c r="C11188"/>
    </row>
    <row r="11189" spans="1:3" x14ac:dyDescent="0.2">
      <c r="A11189" s="24"/>
      <c r="B11189"/>
      <c r="C11189"/>
    </row>
    <row r="11190" spans="1:3" x14ac:dyDescent="0.2">
      <c r="A11190" s="24"/>
      <c r="B11190"/>
      <c r="C11190"/>
    </row>
    <row r="11191" spans="1:3" x14ac:dyDescent="0.2">
      <c r="A11191" s="24"/>
      <c r="B11191"/>
      <c r="C11191"/>
    </row>
    <row r="11192" spans="1:3" x14ac:dyDescent="0.2">
      <c r="A11192" s="24"/>
      <c r="B11192"/>
      <c r="C11192"/>
    </row>
    <row r="11193" spans="1:3" x14ac:dyDescent="0.2">
      <c r="A11193" s="24"/>
      <c r="B11193"/>
      <c r="C11193"/>
    </row>
    <row r="11194" spans="1:3" x14ac:dyDescent="0.2">
      <c r="A11194" s="24"/>
      <c r="B11194"/>
      <c r="C11194"/>
    </row>
    <row r="11195" spans="1:3" x14ac:dyDescent="0.2">
      <c r="A11195" s="24"/>
      <c r="B11195"/>
      <c r="C11195"/>
    </row>
    <row r="11196" spans="1:3" x14ac:dyDescent="0.2">
      <c r="A11196" s="24"/>
      <c r="B11196"/>
      <c r="C11196"/>
    </row>
    <row r="11197" spans="1:3" x14ac:dyDescent="0.2">
      <c r="A11197" s="24"/>
      <c r="B11197"/>
      <c r="C11197"/>
    </row>
    <row r="11198" spans="1:3" x14ac:dyDescent="0.2">
      <c r="A11198" s="24"/>
      <c r="B11198"/>
      <c r="C11198"/>
    </row>
    <row r="11199" spans="1:3" x14ac:dyDescent="0.2">
      <c r="A11199" s="24"/>
      <c r="B11199"/>
      <c r="C11199"/>
    </row>
    <row r="11200" spans="1:3" x14ac:dyDescent="0.2">
      <c r="A11200" s="24"/>
      <c r="B11200"/>
      <c r="C11200"/>
    </row>
    <row r="11201" spans="1:3" x14ac:dyDescent="0.2">
      <c r="A11201" s="24"/>
      <c r="B11201"/>
      <c r="C11201"/>
    </row>
    <row r="11202" spans="1:3" x14ac:dyDescent="0.2">
      <c r="A11202" s="24"/>
      <c r="B11202"/>
      <c r="C11202"/>
    </row>
    <row r="11203" spans="1:3" x14ac:dyDescent="0.2">
      <c r="A11203" s="24"/>
      <c r="B11203"/>
      <c r="C11203"/>
    </row>
    <row r="11204" spans="1:3" x14ac:dyDescent="0.2">
      <c r="A11204" s="24"/>
      <c r="B11204"/>
      <c r="C11204"/>
    </row>
    <row r="11205" spans="1:3" x14ac:dyDescent="0.2">
      <c r="A11205" s="24"/>
      <c r="B11205"/>
      <c r="C11205"/>
    </row>
    <row r="11206" spans="1:3" x14ac:dyDescent="0.2">
      <c r="A11206" s="24"/>
      <c r="B11206"/>
      <c r="C11206"/>
    </row>
    <row r="11207" spans="1:3" x14ac:dyDescent="0.2">
      <c r="A11207" s="24"/>
      <c r="B11207"/>
      <c r="C11207"/>
    </row>
    <row r="11208" spans="1:3" x14ac:dyDescent="0.2">
      <c r="A11208" s="24"/>
      <c r="B11208"/>
      <c r="C11208"/>
    </row>
    <row r="11209" spans="1:3" x14ac:dyDescent="0.2">
      <c r="A11209" s="24"/>
      <c r="B11209"/>
      <c r="C11209"/>
    </row>
    <row r="11210" spans="1:3" x14ac:dyDescent="0.2">
      <c r="A11210" s="24"/>
      <c r="B11210"/>
      <c r="C11210"/>
    </row>
    <row r="11211" spans="1:3" x14ac:dyDescent="0.2">
      <c r="A11211" s="24"/>
      <c r="B11211"/>
      <c r="C11211"/>
    </row>
    <row r="11212" spans="1:3" x14ac:dyDescent="0.2">
      <c r="A11212" s="24"/>
      <c r="B11212"/>
      <c r="C11212"/>
    </row>
    <row r="11213" spans="1:3" x14ac:dyDescent="0.2">
      <c r="A11213" s="24"/>
      <c r="B11213"/>
      <c r="C11213"/>
    </row>
    <row r="11214" spans="1:3" x14ac:dyDescent="0.2">
      <c r="A11214" s="24"/>
      <c r="B11214"/>
      <c r="C11214"/>
    </row>
    <row r="11215" spans="1:3" x14ac:dyDescent="0.2">
      <c r="A11215" s="24"/>
      <c r="B11215"/>
      <c r="C11215"/>
    </row>
    <row r="11216" spans="1:3" x14ac:dyDescent="0.2">
      <c r="A11216" s="24"/>
      <c r="B11216"/>
      <c r="C11216"/>
    </row>
    <row r="11217" spans="1:3" x14ac:dyDescent="0.2">
      <c r="A11217" s="24"/>
      <c r="B11217"/>
      <c r="C11217"/>
    </row>
    <row r="11218" spans="1:3" x14ac:dyDescent="0.2">
      <c r="A11218" s="24"/>
      <c r="B11218"/>
      <c r="C11218"/>
    </row>
    <row r="11219" spans="1:3" x14ac:dyDescent="0.2">
      <c r="A11219" s="24"/>
      <c r="B11219"/>
      <c r="C11219"/>
    </row>
    <row r="11220" spans="1:3" x14ac:dyDescent="0.2">
      <c r="A11220" s="24"/>
      <c r="B11220"/>
      <c r="C11220"/>
    </row>
    <row r="11221" spans="1:3" x14ac:dyDescent="0.2">
      <c r="A11221" s="24"/>
      <c r="B11221"/>
      <c r="C11221"/>
    </row>
    <row r="11222" spans="1:3" x14ac:dyDescent="0.2">
      <c r="A11222" s="24"/>
      <c r="B11222"/>
      <c r="C11222"/>
    </row>
    <row r="11223" spans="1:3" x14ac:dyDescent="0.2">
      <c r="A11223" s="24"/>
      <c r="B11223"/>
      <c r="C11223"/>
    </row>
    <row r="11224" spans="1:3" x14ac:dyDescent="0.2">
      <c r="A11224" s="24"/>
      <c r="B11224"/>
      <c r="C11224"/>
    </row>
    <row r="11225" spans="1:3" x14ac:dyDescent="0.2">
      <c r="A11225" s="24"/>
      <c r="B11225"/>
      <c r="C11225"/>
    </row>
    <row r="11226" spans="1:3" x14ac:dyDescent="0.2">
      <c r="A11226" s="24"/>
      <c r="B11226"/>
      <c r="C11226"/>
    </row>
    <row r="11227" spans="1:3" x14ac:dyDescent="0.2">
      <c r="A11227" s="24"/>
      <c r="B11227"/>
      <c r="C11227"/>
    </row>
    <row r="11228" spans="1:3" x14ac:dyDescent="0.2">
      <c r="A11228" s="24"/>
      <c r="B11228"/>
      <c r="C11228"/>
    </row>
    <row r="11229" spans="1:3" x14ac:dyDescent="0.2">
      <c r="A11229" s="24"/>
      <c r="B11229"/>
      <c r="C11229"/>
    </row>
    <row r="11230" spans="1:3" x14ac:dyDescent="0.2">
      <c r="A11230" s="24"/>
      <c r="B11230"/>
      <c r="C11230"/>
    </row>
    <row r="11231" spans="1:3" x14ac:dyDescent="0.2">
      <c r="A11231" s="24"/>
      <c r="B11231"/>
      <c r="C11231"/>
    </row>
    <row r="11232" spans="1:3" x14ac:dyDescent="0.2">
      <c r="A11232" s="24"/>
      <c r="B11232"/>
      <c r="C11232"/>
    </row>
    <row r="11233" spans="1:3" x14ac:dyDescent="0.2">
      <c r="A11233" s="24"/>
      <c r="B11233"/>
      <c r="C11233"/>
    </row>
    <row r="11234" spans="1:3" x14ac:dyDescent="0.2">
      <c r="A11234" s="24"/>
      <c r="B11234"/>
      <c r="C11234"/>
    </row>
    <row r="11235" spans="1:3" x14ac:dyDescent="0.2">
      <c r="A11235" s="24"/>
      <c r="B11235"/>
      <c r="C11235"/>
    </row>
    <row r="11236" spans="1:3" x14ac:dyDescent="0.2">
      <c r="A11236" s="24"/>
      <c r="B11236"/>
      <c r="C11236"/>
    </row>
    <row r="11237" spans="1:3" x14ac:dyDescent="0.2">
      <c r="A11237" s="24"/>
      <c r="B11237"/>
      <c r="C11237"/>
    </row>
    <row r="11238" spans="1:3" x14ac:dyDescent="0.2">
      <c r="A11238" s="24"/>
      <c r="B11238"/>
      <c r="C11238"/>
    </row>
    <row r="11239" spans="1:3" x14ac:dyDescent="0.2">
      <c r="A11239" s="24"/>
      <c r="B11239"/>
      <c r="C11239"/>
    </row>
    <row r="11240" spans="1:3" x14ac:dyDescent="0.2">
      <c r="A11240" s="24"/>
      <c r="B11240"/>
      <c r="C11240"/>
    </row>
    <row r="11241" spans="1:3" x14ac:dyDescent="0.2">
      <c r="A11241" s="24"/>
      <c r="B11241"/>
      <c r="C11241"/>
    </row>
    <row r="11242" spans="1:3" x14ac:dyDescent="0.2">
      <c r="A11242" s="24"/>
      <c r="B11242"/>
      <c r="C11242"/>
    </row>
    <row r="11243" spans="1:3" x14ac:dyDescent="0.2">
      <c r="A11243" s="24"/>
      <c r="B11243"/>
      <c r="C11243"/>
    </row>
    <row r="11244" spans="1:3" x14ac:dyDescent="0.2">
      <c r="A11244" s="24"/>
      <c r="B11244"/>
      <c r="C11244"/>
    </row>
    <row r="11245" spans="1:3" x14ac:dyDescent="0.2">
      <c r="A11245" s="24"/>
      <c r="B11245"/>
      <c r="C11245"/>
    </row>
    <row r="11246" spans="1:3" x14ac:dyDescent="0.2">
      <c r="A11246" s="24"/>
      <c r="B11246"/>
      <c r="C11246"/>
    </row>
    <row r="11247" spans="1:3" x14ac:dyDescent="0.2">
      <c r="A11247" s="24"/>
      <c r="B11247"/>
      <c r="C11247"/>
    </row>
    <row r="11248" spans="1:3" x14ac:dyDescent="0.2">
      <c r="A11248" s="24"/>
      <c r="B11248"/>
      <c r="C11248"/>
    </row>
    <row r="11249" spans="1:3" x14ac:dyDescent="0.2">
      <c r="A11249" s="24"/>
      <c r="B11249"/>
      <c r="C11249"/>
    </row>
    <row r="11250" spans="1:3" x14ac:dyDescent="0.2">
      <c r="A11250" s="24"/>
      <c r="B11250"/>
      <c r="C11250"/>
    </row>
    <row r="11251" spans="1:3" x14ac:dyDescent="0.2">
      <c r="A11251" s="24"/>
      <c r="B11251"/>
      <c r="C11251"/>
    </row>
    <row r="11252" spans="1:3" x14ac:dyDescent="0.2">
      <c r="A11252" s="24"/>
      <c r="B11252"/>
      <c r="C11252"/>
    </row>
    <row r="11253" spans="1:3" x14ac:dyDescent="0.2">
      <c r="A11253" s="24"/>
      <c r="B11253"/>
      <c r="C11253"/>
    </row>
    <row r="11254" spans="1:3" x14ac:dyDescent="0.2">
      <c r="A11254" s="24"/>
      <c r="B11254"/>
      <c r="C11254"/>
    </row>
    <row r="11255" spans="1:3" x14ac:dyDescent="0.2">
      <c r="A11255" s="24"/>
      <c r="B11255"/>
      <c r="C11255"/>
    </row>
    <row r="11256" spans="1:3" x14ac:dyDescent="0.2">
      <c r="A11256" s="24"/>
      <c r="B11256"/>
      <c r="C11256"/>
    </row>
    <row r="11257" spans="1:3" x14ac:dyDescent="0.2">
      <c r="A11257" s="24"/>
      <c r="B11257"/>
      <c r="C11257"/>
    </row>
    <row r="11258" spans="1:3" x14ac:dyDescent="0.2">
      <c r="A11258" s="24"/>
      <c r="B11258"/>
      <c r="C11258"/>
    </row>
    <row r="11259" spans="1:3" x14ac:dyDescent="0.2">
      <c r="A11259" s="24"/>
      <c r="B11259"/>
      <c r="C11259"/>
    </row>
    <row r="11260" spans="1:3" x14ac:dyDescent="0.2">
      <c r="A11260" s="24"/>
      <c r="B11260"/>
      <c r="C11260"/>
    </row>
    <row r="11261" spans="1:3" x14ac:dyDescent="0.2">
      <c r="A11261" s="24"/>
      <c r="B11261"/>
      <c r="C11261"/>
    </row>
    <row r="11262" spans="1:3" x14ac:dyDescent="0.2">
      <c r="A11262" s="24"/>
      <c r="B11262"/>
      <c r="C11262"/>
    </row>
    <row r="11263" spans="1:3" x14ac:dyDescent="0.2">
      <c r="A11263" s="24"/>
      <c r="B11263"/>
      <c r="C11263"/>
    </row>
    <row r="11264" spans="1:3" x14ac:dyDescent="0.2">
      <c r="A11264" s="24"/>
      <c r="B11264"/>
      <c r="C11264"/>
    </row>
    <row r="11265" spans="1:3" x14ac:dyDescent="0.2">
      <c r="A11265" s="24"/>
      <c r="B11265"/>
      <c r="C11265"/>
    </row>
    <row r="11266" spans="1:3" x14ac:dyDescent="0.2">
      <c r="A11266" s="24"/>
      <c r="B11266"/>
      <c r="C11266"/>
    </row>
    <row r="11267" spans="1:3" x14ac:dyDescent="0.2">
      <c r="A11267" s="24"/>
      <c r="B11267"/>
      <c r="C11267"/>
    </row>
    <row r="11268" spans="1:3" x14ac:dyDescent="0.2">
      <c r="A11268" s="24"/>
      <c r="B11268"/>
      <c r="C11268"/>
    </row>
    <row r="11269" spans="1:3" x14ac:dyDescent="0.2">
      <c r="A11269" s="24"/>
      <c r="B11269"/>
      <c r="C11269"/>
    </row>
    <row r="11270" spans="1:3" x14ac:dyDescent="0.2">
      <c r="A11270" s="24"/>
      <c r="B11270"/>
      <c r="C11270"/>
    </row>
    <row r="11271" spans="1:3" x14ac:dyDescent="0.2">
      <c r="A11271" s="24"/>
      <c r="B11271"/>
      <c r="C11271"/>
    </row>
    <row r="11272" spans="1:3" x14ac:dyDescent="0.2">
      <c r="A11272" s="24"/>
      <c r="B11272"/>
      <c r="C11272"/>
    </row>
    <row r="11273" spans="1:3" x14ac:dyDescent="0.2">
      <c r="A11273" s="24"/>
      <c r="B11273"/>
      <c r="C11273"/>
    </row>
    <row r="11274" spans="1:3" x14ac:dyDescent="0.2">
      <c r="A11274" s="24"/>
      <c r="B11274"/>
      <c r="C11274"/>
    </row>
    <row r="11275" spans="1:3" x14ac:dyDescent="0.2">
      <c r="A11275" s="24"/>
      <c r="B11275"/>
      <c r="C11275"/>
    </row>
    <row r="11276" spans="1:3" x14ac:dyDescent="0.2">
      <c r="A11276" s="24"/>
      <c r="B11276"/>
      <c r="C11276"/>
    </row>
    <row r="11277" spans="1:3" x14ac:dyDescent="0.2">
      <c r="A11277" s="24"/>
      <c r="B11277"/>
      <c r="C11277"/>
    </row>
    <row r="11278" spans="1:3" x14ac:dyDescent="0.2">
      <c r="A11278" s="24"/>
      <c r="B11278"/>
      <c r="C11278"/>
    </row>
    <row r="11279" spans="1:3" x14ac:dyDescent="0.2">
      <c r="A11279" s="24"/>
      <c r="B11279"/>
      <c r="C11279"/>
    </row>
    <row r="11280" spans="1:3" x14ac:dyDescent="0.2">
      <c r="A11280" s="24"/>
      <c r="B11280"/>
      <c r="C11280"/>
    </row>
    <row r="11281" spans="1:3" x14ac:dyDescent="0.2">
      <c r="A11281" s="24"/>
      <c r="B11281"/>
      <c r="C11281"/>
    </row>
    <row r="11282" spans="1:3" x14ac:dyDescent="0.2">
      <c r="A11282" s="24"/>
      <c r="B11282"/>
      <c r="C11282"/>
    </row>
    <row r="11283" spans="1:3" x14ac:dyDescent="0.2">
      <c r="A11283" s="24"/>
      <c r="B11283"/>
      <c r="C11283"/>
    </row>
    <row r="11284" spans="1:3" x14ac:dyDescent="0.2">
      <c r="A11284" s="24"/>
      <c r="B11284"/>
      <c r="C11284"/>
    </row>
    <row r="11285" spans="1:3" x14ac:dyDescent="0.2">
      <c r="A11285" s="24"/>
      <c r="B11285"/>
      <c r="C11285"/>
    </row>
    <row r="11286" spans="1:3" x14ac:dyDescent="0.2">
      <c r="A11286" s="24"/>
      <c r="B11286"/>
      <c r="C11286"/>
    </row>
    <row r="11287" spans="1:3" x14ac:dyDescent="0.2">
      <c r="A11287" s="24"/>
      <c r="B11287"/>
      <c r="C11287"/>
    </row>
    <row r="11288" spans="1:3" x14ac:dyDescent="0.2">
      <c r="A11288" s="24"/>
      <c r="B11288"/>
      <c r="C11288"/>
    </row>
    <row r="11289" spans="1:3" x14ac:dyDescent="0.2">
      <c r="A11289" s="24"/>
      <c r="B11289"/>
      <c r="C11289"/>
    </row>
    <row r="11290" spans="1:3" x14ac:dyDescent="0.2">
      <c r="A11290" s="24"/>
      <c r="B11290"/>
      <c r="C11290"/>
    </row>
    <row r="11291" spans="1:3" x14ac:dyDescent="0.2">
      <c r="A11291" s="24"/>
      <c r="B11291"/>
      <c r="C11291"/>
    </row>
    <row r="11292" spans="1:3" x14ac:dyDescent="0.2">
      <c r="A11292" s="24"/>
      <c r="B11292"/>
      <c r="C11292"/>
    </row>
    <row r="11293" spans="1:3" x14ac:dyDescent="0.2">
      <c r="A11293" s="24"/>
      <c r="B11293"/>
      <c r="C11293"/>
    </row>
    <row r="11294" spans="1:3" x14ac:dyDescent="0.2">
      <c r="A11294" s="24"/>
      <c r="B11294"/>
      <c r="C11294"/>
    </row>
    <row r="11295" spans="1:3" x14ac:dyDescent="0.2">
      <c r="A11295" s="24"/>
      <c r="B11295"/>
      <c r="C11295"/>
    </row>
    <row r="11296" spans="1:3" x14ac:dyDescent="0.2">
      <c r="A11296" s="24"/>
      <c r="B11296"/>
      <c r="C11296"/>
    </row>
    <row r="11297" spans="1:3" x14ac:dyDescent="0.2">
      <c r="A11297" s="24"/>
      <c r="B11297"/>
      <c r="C11297"/>
    </row>
    <row r="11298" spans="1:3" x14ac:dyDescent="0.2">
      <c r="A11298" s="24"/>
      <c r="B11298"/>
      <c r="C11298"/>
    </row>
    <row r="11299" spans="1:3" x14ac:dyDescent="0.2">
      <c r="A11299" s="24"/>
      <c r="B11299"/>
      <c r="C11299"/>
    </row>
    <row r="11300" spans="1:3" x14ac:dyDescent="0.2">
      <c r="A11300" s="24"/>
      <c r="B11300"/>
      <c r="C11300"/>
    </row>
    <row r="11301" spans="1:3" x14ac:dyDescent="0.2">
      <c r="A11301" s="24"/>
      <c r="B11301"/>
      <c r="C11301"/>
    </row>
    <row r="11302" spans="1:3" x14ac:dyDescent="0.2">
      <c r="A11302" s="24"/>
      <c r="B11302"/>
      <c r="C11302"/>
    </row>
    <row r="11303" spans="1:3" x14ac:dyDescent="0.2">
      <c r="A11303" s="24"/>
      <c r="B11303"/>
      <c r="C11303"/>
    </row>
    <row r="11304" spans="1:3" x14ac:dyDescent="0.2">
      <c r="A11304" s="24"/>
      <c r="B11304"/>
      <c r="C11304"/>
    </row>
    <row r="11305" spans="1:3" x14ac:dyDescent="0.2">
      <c r="A11305" s="24"/>
      <c r="B11305"/>
      <c r="C11305"/>
    </row>
    <row r="11306" spans="1:3" x14ac:dyDescent="0.2">
      <c r="A11306" s="24"/>
      <c r="B11306"/>
      <c r="C11306"/>
    </row>
    <row r="11307" spans="1:3" x14ac:dyDescent="0.2">
      <c r="A11307" s="24"/>
      <c r="B11307"/>
      <c r="C11307"/>
    </row>
    <row r="11308" spans="1:3" x14ac:dyDescent="0.2">
      <c r="A11308" s="24"/>
      <c r="B11308"/>
      <c r="C11308"/>
    </row>
    <row r="11309" spans="1:3" x14ac:dyDescent="0.2">
      <c r="A11309" s="24"/>
      <c r="B11309"/>
      <c r="C11309"/>
    </row>
    <row r="11310" spans="1:3" x14ac:dyDescent="0.2">
      <c r="A11310" s="24"/>
      <c r="B11310"/>
      <c r="C11310"/>
    </row>
    <row r="11311" spans="1:3" x14ac:dyDescent="0.2">
      <c r="A11311" s="24"/>
      <c r="B11311"/>
      <c r="C11311"/>
    </row>
    <row r="11312" spans="1:3" x14ac:dyDescent="0.2">
      <c r="A11312" s="24"/>
      <c r="B11312"/>
      <c r="C11312"/>
    </row>
    <row r="11313" spans="1:3" x14ac:dyDescent="0.2">
      <c r="A11313" s="24"/>
      <c r="B11313"/>
      <c r="C11313"/>
    </row>
    <row r="11314" spans="1:3" x14ac:dyDescent="0.2">
      <c r="A11314" s="24"/>
      <c r="B11314"/>
      <c r="C11314"/>
    </row>
    <row r="11315" spans="1:3" x14ac:dyDescent="0.2">
      <c r="A11315" s="24"/>
      <c r="B11315"/>
      <c r="C11315"/>
    </row>
    <row r="11316" spans="1:3" x14ac:dyDescent="0.2">
      <c r="A11316" s="24"/>
      <c r="B11316"/>
      <c r="C11316"/>
    </row>
    <row r="11317" spans="1:3" x14ac:dyDescent="0.2">
      <c r="A11317" s="24"/>
      <c r="B11317"/>
      <c r="C11317"/>
    </row>
    <row r="11318" spans="1:3" x14ac:dyDescent="0.2">
      <c r="A11318" s="24"/>
      <c r="B11318"/>
      <c r="C11318"/>
    </row>
    <row r="11319" spans="1:3" x14ac:dyDescent="0.2">
      <c r="A11319" s="24"/>
      <c r="B11319"/>
      <c r="C11319"/>
    </row>
    <row r="11320" spans="1:3" x14ac:dyDescent="0.2">
      <c r="A11320" s="24"/>
      <c r="B11320"/>
      <c r="C11320"/>
    </row>
    <row r="11321" spans="1:3" x14ac:dyDescent="0.2">
      <c r="A11321" s="24"/>
      <c r="B11321"/>
      <c r="C11321"/>
    </row>
    <row r="11322" spans="1:3" x14ac:dyDescent="0.2">
      <c r="A11322" s="24"/>
      <c r="B11322"/>
      <c r="C11322"/>
    </row>
    <row r="11323" spans="1:3" x14ac:dyDescent="0.2">
      <c r="A11323" s="24"/>
      <c r="B11323"/>
      <c r="C11323"/>
    </row>
    <row r="11324" spans="1:3" x14ac:dyDescent="0.2">
      <c r="A11324" s="24"/>
      <c r="B11324"/>
      <c r="C11324"/>
    </row>
    <row r="11325" spans="1:3" x14ac:dyDescent="0.2">
      <c r="A11325" s="24"/>
      <c r="B11325"/>
      <c r="C11325"/>
    </row>
    <row r="11326" spans="1:3" x14ac:dyDescent="0.2">
      <c r="A11326" s="24"/>
      <c r="B11326"/>
      <c r="C11326"/>
    </row>
    <row r="11327" spans="1:3" x14ac:dyDescent="0.2">
      <c r="A11327" s="24"/>
      <c r="B11327"/>
      <c r="C11327"/>
    </row>
    <row r="11328" spans="1:3" x14ac:dyDescent="0.2">
      <c r="A11328" s="24"/>
      <c r="B11328"/>
      <c r="C11328"/>
    </row>
    <row r="11329" spans="1:3" x14ac:dyDescent="0.2">
      <c r="A11329" s="24"/>
      <c r="B11329"/>
      <c r="C11329"/>
    </row>
    <row r="11330" spans="1:3" x14ac:dyDescent="0.2">
      <c r="A11330" s="24"/>
      <c r="B11330"/>
      <c r="C11330"/>
    </row>
    <row r="11331" spans="1:3" x14ac:dyDescent="0.2">
      <c r="A11331" s="24"/>
      <c r="B11331"/>
      <c r="C11331"/>
    </row>
    <row r="11332" spans="1:3" x14ac:dyDescent="0.2">
      <c r="A11332" s="24"/>
      <c r="B11332"/>
      <c r="C11332"/>
    </row>
    <row r="11333" spans="1:3" x14ac:dyDescent="0.2">
      <c r="A11333" s="24"/>
      <c r="B11333"/>
      <c r="C11333"/>
    </row>
    <row r="11334" spans="1:3" x14ac:dyDescent="0.2">
      <c r="A11334" s="24"/>
      <c r="B11334"/>
      <c r="C11334"/>
    </row>
    <row r="11335" spans="1:3" x14ac:dyDescent="0.2">
      <c r="A11335" s="24"/>
      <c r="B11335"/>
      <c r="C11335"/>
    </row>
    <row r="11336" spans="1:3" x14ac:dyDescent="0.2">
      <c r="A11336" s="24"/>
      <c r="B11336"/>
      <c r="C11336"/>
    </row>
    <row r="11337" spans="1:3" x14ac:dyDescent="0.2">
      <c r="A11337" s="24"/>
      <c r="B11337"/>
      <c r="C11337"/>
    </row>
    <row r="11338" spans="1:3" x14ac:dyDescent="0.2">
      <c r="A11338" s="24"/>
      <c r="B11338"/>
      <c r="C11338"/>
    </row>
    <row r="11339" spans="1:3" x14ac:dyDescent="0.2">
      <c r="A11339" s="24"/>
      <c r="B11339"/>
      <c r="C11339"/>
    </row>
    <row r="11340" spans="1:3" x14ac:dyDescent="0.2">
      <c r="A11340" s="24"/>
      <c r="B11340"/>
      <c r="C11340"/>
    </row>
    <row r="11341" spans="1:3" x14ac:dyDescent="0.2">
      <c r="A11341" s="24"/>
      <c r="B11341"/>
      <c r="C11341"/>
    </row>
    <row r="11342" spans="1:3" x14ac:dyDescent="0.2">
      <c r="A11342" s="24"/>
      <c r="B11342"/>
      <c r="C11342"/>
    </row>
    <row r="11343" spans="1:3" x14ac:dyDescent="0.2">
      <c r="A11343" s="24"/>
      <c r="B11343"/>
      <c r="C11343"/>
    </row>
    <row r="11344" spans="1:3" x14ac:dyDescent="0.2">
      <c r="A11344" s="24"/>
      <c r="B11344"/>
      <c r="C11344"/>
    </row>
    <row r="11345" spans="1:3" x14ac:dyDescent="0.2">
      <c r="A11345" s="24"/>
      <c r="B11345"/>
      <c r="C11345"/>
    </row>
    <row r="11346" spans="1:3" x14ac:dyDescent="0.2">
      <c r="A11346" s="24"/>
      <c r="B11346"/>
      <c r="C11346"/>
    </row>
    <row r="11347" spans="1:3" x14ac:dyDescent="0.2">
      <c r="A11347" s="24"/>
      <c r="B11347"/>
      <c r="C11347"/>
    </row>
    <row r="11348" spans="1:3" x14ac:dyDescent="0.2">
      <c r="A11348" s="24"/>
      <c r="B11348"/>
      <c r="C11348"/>
    </row>
    <row r="11349" spans="1:3" x14ac:dyDescent="0.2">
      <c r="A11349" s="24"/>
      <c r="B11349"/>
      <c r="C11349"/>
    </row>
    <row r="11350" spans="1:3" x14ac:dyDescent="0.2">
      <c r="A11350" s="24"/>
      <c r="B11350"/>
      <c r="C11350"/>
    </row>
    <row r="11351" spans="1:3" x14ac:dyDescent="0.2">
      <c r="A11351" s="24"/>
      <c r="B11351"/>
      <c r="C11351"/>
    </row>
    <row r="11352" spans="1:3" x14ac:dyDescent="0.2">
      <c r="A11352" s="24"/>
      <c r="B11352"/>
      <c r="C11352"/>
    </row>
    <row r="11353" spans="1:3" x14ac:dyDescent="0.2">
      <c r="A11353" s="24"/>
      <c r="B11353"/>
      <c r="C11353"/>
    </row>
    <row r="11354" spans="1:3" x14ac:dyDescent="0.2">
      <c r="A11354" s="24"/>
      <c r="B11354"/>
      <c r="C11354"/>
    </row>
    <row r="11355" spans="1:3" x14ac:dyDescent="0.2">
      <c r="A11355" s="24"/>
      <c r="B11355"/>
      <c r="C11355"/>
    </row>
    <row r="11356" spans="1:3" x14ac:dyDescent="0.2">
      <c r="A11356" s="24"/>
      <c r="B11356"/>
      <c r="C11356"/>
    </row>
    <row r="11357" spans="1:3" x14ac:dyDescent="0.2">
      <c r="A11357" s="24"/>
      <c r="B11357"/>
      <c r="C11357"/>
    </row>
    <row r="11358" spans="1:3" x14ac:dyDescent="0.2">
      <c r="A11358" s="24"/>
      <c r="B11358"/>
      <c r="C11358"/>
    </row>
    <row r="11359" spans="1:3" x14ac:dyDescent="0.2">
      <c r="A11359" s="24"/>
      <c r="B11359"/>
      <c r="C11359"/>
    </row>
    <row r="11360" spans="1:3" x14ac:dyDescent="0.2">
      <c r="A11360" s="24"/>
      <c r="B11360"/>
      <c r="C11360"/>
    </row>
    <row r="11361" spans="1:3" x14ac:dyDescent="0.2">
      <c r="A11361" s="24"/>
      <c r="B11361"/>
      <c r="C11361"/>
    </row>
    <row r="11362" spans="1:3" x14ac:dyDescent="0.2">
      <c r="A11362" s="24"/>
      <c r="B11362"/>
      <c r="C11362"/>
    </row>
    <row r="11363" spans="1:3" x14ac:dyDescent="0.2">
      <c r="A11363" s="24"/>
      <c r="B11363"/>
      <c r="C11363"/>
    </row>
    <row r="11364" spans="1:3" x14ac:dyDescent="0.2">
      <c r="A11364" s="24"/>
      <c r="B11364"/>
      <c r="C11364"/>
    </row>
    <row r="11365" spans="1:3" x14ac:dyDescent="0.2">
      <c r="A11365" s="24"/>
      <c r="B11365"/>
      <c r="C11365"/>
    </row>
    <row r="11366" spans="1:3" x14ac:dyDescent="0.2">
      <c r="A11366" s="24"/>
      <c r="B11366"/>
      <c r="C11366"/>
    </row>
    <row r="11367" spans="1:3" x14ac:dyDescent="0.2">
      <c r="A11367" s="24"/>
      <c r="B11367"/>
      <c r="C11367"/>
    </row>
    <row r="11368" spans="1:3" x14ac:dyDescent="0.2">
      <c r="A11368" s="24"/>
      <c r="B11368"/>
      <c r="C11368"/>
    </row>
    <row r="11369" spans="1:3" x14ac:dyDescent="0.2">
      <c r="A11369" s="24"/>
      <c r="B11369"/>
      <c r="C11369"/>
    </row>
    <row r="11370" spans="1:3" x14ac:dyDescent="0.2">
      <c r="A11370" s="24"/>
      <c r="B11370"/>
      <c r="C11370"/>
    </row>
    <row r="11371" spans="1:3" x14ac:dyDescent="0.2">
      <c r="A11371" s="24"/>
      <c r="B11371"/>
      <c r="C11371"/>
    </row>
    <row r="11372" spans="1:3" x14ac:dyDescent="0.2">
      <c r="A11372" s="24"/>
      <c r="B11372"/>
      <c r="C11372"/>
    </row>
    <row r="11373" spans="1:3" x14ac:dyDescent="0.2">
      <c r="A11373" s="24"/>
      <c r="B11373"/>
      <c r="C11373"/>
    </row>
    <row r="11374" spans="1:3" x14ac:dyDescent="0.2">
      <c r="A11374" s="24"/>
      <c r="B11374"/>
      <c r="C11374"/>
    </row>
    <row r="11375" spans="1:3" x14ac:dyDescent="0.2">
      <c r="A11375" s="24"/>
      <c r="B11375"/>
      <c r="C11375"/>
    </row>
    <row r="11376" spans="1:3" x14ac:dyDescent="0.2">
      <c r="A11376" s="24"/>
      <c r="B11376"/>
      <c r="C11376"/>
    </row>
    <row r="11377" spans="1:3" x14ac:dyDescent="0.2">
      <c r="A11377" s="24"/>
      <c r="B11377"/>
      <c r="C11377"/>
    </row>
    <row r="11378" spans="1:3" x14ac:dyDescent="0.2">
      <c r="A11378" s="24"/>
      <c r="B11378"/>
      <c r="C11378"/>
    </row>
    <row r="11379" spans="1:3" x14ac:dyDescent="0.2">
      <c r="A11379" s="24"/>
      <c r="B11379"/>
      <c r="C11379"/>
    </row>
    <row r="11380" spans="1:3" x14ac:dyDescent="0.2">
      <c r="A11380" s="24"/>
      <c r="B11380"/>
      <c r="C11380"/>
    </row>
    <row r="11381" spans="1:3" x14ac:dyDescent="0.2">
      <c r="A11381" s="24"/>
      <c r="B11381"/>
      <c r="C11381"/>
    </row>
    <row r="11382" spans="1:3" x14ac:dyDescent="0.2">
      <c r="A11382" s="24"/>
      <c r="B11382"/>
      <c r="C11382"/>
    </row>
    <row r="11383" spans="1:3" x14ac:dyDescent="0.2">
      <c r="A11383" s="24"/>
      <c r="B11383"/>
      <c r="C11383"/>
    </row>
    <row r="11384" spans="1:3" x14ac:dyDescent="0.2">
      <c r="A11384" s="24"/>
      <c r="B11384"/>
      <c r="C11384"/>
    </row>
    <row r="11385" spans="1:3" x14ac:dyDescent="0.2">
      <c r="A11385" s="24"/>
      <c r="B11385"/>
      <c r="C11385"/>
    </row>
    <row r="11386" spans="1:3" x14ac:dyDescent="0.2">
      <c r="A11386" s="24"/>
      <c r="B11386"/>
      <c r="C11386"/>
    </row>
    <row r="11387" spans="1:3" x14ac:dyDescent="0.2">
      <c r="A11387" s="24"/>
      <c r="B11387"/>
      <c r="C11387"/>
    </row>
    <row r="11388" spans="1:3" x14ac:dyDescent="0.2">
      <c r="A11388" s="24"/>
      <c r="B11388"/>
      <c r="C11388"/>
    </row>
    <row r="11389" spans="1:3" x14ac:dyDescent="0.2">
      <c r="A11389" s="24"/>
      <c r="B11389"/>
      <c r="C11389"/>
    </row>
    <row r="11390" spans="1:3" x14ac:dyDescent="0.2">
      <c r="A11390" s="24"/>
      <c r="B11390"/>
      <c r="C11390"/>
    </row>
    <row r="11391" spans="1:3" x14ac:dyDescent="0.2">
      <c r="A11391" s="24"/>
      <c r="B11391"/>
      <c r="C11391"/>
    </row>
    <row r="11392" spans="1:3" x14ac:dyDescent="0.2">
      <c r="A11392" s="24"/>
      <c r="B11392"/>
      <c r="C11392"/>
    </row>
    <row r="11393" spans="1:3" x14ac:dyDescent="0.2">
      <c r="A11393" s="24"/>
      <c r="B11393"/>
      <c r="C11393"/>
    </row>
    <row r="11394" spans="1:3" x14ac:dyDescent="0.2">
      <c r="A11394" s="24"/>
      <c r="B11394"/>
      <c r="C11394"/>
    </row>
    <row r="11395" spans="1:3" x14ac:dyDescent="0.2">
      <c r="A11395" s="24"/>
      <c r="B11395"/>
      <c r="C11395"/>
    </row>
    <row r="11396" spans="1:3" x14ac:dyDescent="0.2">
      <c r="A11396" s="24"/>
      <c r="B11396"/>
      <c r="C11396"/>
    </row>
    <row r="11397" spans="1:3" x14ac:dyDescent="0.2">
      <c r="A11397" s="24"/>
      <c r="B11397"/>
      <c r="C11397"/>
    </row>
    <row r="11398" spans="1:3" x14ac:dyDescent="0.2">
      <c r="A11398" s="24"/>
      <c r="B11398"/>
      <c r="C11398"/>
    </row>
    <row r="11399" spans="1:3" x14ac:dyDescent="0.2">
      <c r="A11399" s="24"/>
      <c r="B11399"/>
      <c r="C11399"/>
    </row>
    <row r="11400" spans="1:3" x14ac:dyDescent="0.2">
      <c r="A11400" s="24"/>
      <c r="B11400"/>
      <c r="C11400"/>
    </row>
    <row r="11401" spans="1:3" x14ac:dyDescent="0.2">
      <c r="A11401" s="24"/>
      <c r="B11401"/>
      <c r="C11401"/>
    </row>
    <row r="11402" spans="1:3" x14ac:dyDescent="0.2">
      <c r="A11402" s="24"/>
      <c r="B11402"/>
      <c r="C11402"/>
    </row>
    <row r="11403" spans="1:3" x14ac:dyDescent="0.2">
      <c r="A11403" s="24"/>
      <c r="B11403"/>
      <c r="C11403"/>
    </row>
    <row r="11404" spans="1:3" x14ac:dyDescent="0.2">
      <c r="A11404" s="24"/>
      <c r="B11404"/>
      <c r="C11404"/>
    </row>
    <row r="11405" spans="1:3" x14ac:dyDescent="0.2">
      <c r="A11405" s="24"/>
      <c r="B11405"/>
      <c r="C11405"/>
    </row>
    <row r="11406" spans="1:3" x14ac:dyDescent="0.2">
      <c r="A11406" s="24"/>
      <c r="B11406"/>
      <c r="C11406"/>
    </row>
    <row r="11407" spans="1:3" x14ac:dyDescent="0.2">
      <c r="A11407" s="24"/>
      <c r="B11407"/>
      <c r="C11407"/>
    </row>
    <row r="11408" spans="1:3" x14ac:dyDescent="0.2">
      <c r="A11408" s="24"/>
      <c r="B11408"/>
      <c r="C11408"/>
    </row>
    <row r="11409" spans="1:3" x14ac:dyDescent="0.2">
      <c r="A11409" s="24"/>
      <c r="B11409"/>
      <c r="C11409"/>
    </row>
    <row r="11410" spans="1:3" x14ac:dyDescent="0.2">
      <c r="A11410" s="24"/>
      <c r="B11410"/>
      <c r="C11410"/>
    </row>
    <row r="11411" spans="1:3" x14ac:dyDescent="0.2">
      <c r="A11411" s="24"/>
      <c r="B11411"/>
      <c r="C11411"/>
    </row>
    <row r="11412" spans="1:3" x14ac:dyDescent="0.2">
      <c r="A11412" s="24"/>
      <c r="B11412"/>
      <c r="C11412"/>
    </row>
    <row r="11413" spans="1:3" x14ac:dyDescent="0.2">
      <c r="A11413" s="24"/>
      <c r="B11413"/>
      <c r="C11413"/>
    </row>
    <row r="11414" spans="1:3" x14ac:dyDescent="0.2">
      <c r="A11414" s="24"/>
      <c r="B11414"/>
      <c r="C11414"/>
    </row>
    <row r="11415" spans="1:3" x14ac:dyDescent="0.2">
      <c r="A11415" s="24"/>
      <c r="B11415"/>
      <c r="C11415"/>
    </row>
    <row r="11416" spans="1:3" x14ac:dyDescent="0.2">
      <c r="A11416" s="24"/>
      <c r="B11416"/>
      <c r="C11416"/>
    </row>
    <row r="11417" spans="1:3" x14ac:dyDescent="0.2">
      <c r="A11417" s="24"/>
      <c r="B11417"/>
      <c r="C11417"/>
    </row>
    <row r="11418" spans="1:3" x14ac:dyDescent="0.2">
      <c r="A11418" s="24"/>
      <c r="B11418"/>
      <c r="C11418"/>
    </row>
    <row r="11419" spans="1:3" x14ac:dyDescent="0.2">
      <c r="A11419" s="24"/>
      <c r="B11419"/>
      <c r="C11419"/>
    </row>
    <row r="11420" spans="1:3" x14ac:dyDescent="0.2">
      <c r="A11420" s="24"/>
      <c r="B11420"/>
      <c r="C11420"/>
    </row>
    <row r="11421" spans="1:3" x14ac:dyDescent="0.2">
      <c r="A11421" s="24"/>
      <c r="B11421"/>
      <c r="C11421"/>
    </row>
    <row r="11422" spans="1:3" x14ac:dyDescent="0.2">
      <c r="A11422" s="24"/>
      <c r="B11422"/>
      <c r="C11422"/>
    </row>
    <row r="11423" spans="1:3" x14ac:dyDescent="0.2">
      <c r="A11423" s="24"/>
      <c r="B11423"/>
      <c r="C11423"/>
    </row>
    <row r="11424" spans="1:3" x14ac:dyDescent="0.2">
      <c r="A11424" s="24"/>
      <c r="B11424"/>
      <c r="C11424"/>
    </row>
    <row r="11425" spans="1:3" x14ac:dyDescent="0.2">
      <c r="A11425" s="24"/>
      <c r="B11425"/>
      <c r="C11425"/>
    </row>
    <row r="11426" spans="1:3" x14ac:dyDescent="0.2">
      <c r="A11426" s="24"/>
      <c r="B11426"/>
      <c r="C11426"/>
    </row>
    <row r="11427" spans="1:3" x14ac:dyDescent="0.2">
      <c r="A11427" s="24"/>
      <c r="B11427"/>
      <c r="C11427"/>
    </row>
    <row r="11428" spans="1:3" x14ac:dyDescent="0.2">
      <c r="A11428" s="24"/>
      <c r="B11428"/>
      <c r="C11428"/>
    </row>
    <row r="11429" spans="1:3" x14ac:dyDescent="0.2">
      <c r="A11429" s="24"/>
      <c r="B11429"/>
      <c r="C11429"/>
    </row>
    <row r="11430" spans="1:3" x14ac:dyDescent="0.2">
      <c r="A11430" s="24"/>
      <c r="B11430"/>
      <c r="C11430"/>
    </row>
    <row r="11431" spans="1:3" x14ac:dyDescent="0.2">
      <c r="A11431" s="24"/>
      <c r="B11431"/>
      <c r="C11431"/>
    </row>
    <row r="11432" spans="1:3" x14ac:dyDescent="0.2">
      <c r="A11432" s="24"/>
      <c r="B11432"/>
      <c r="C11432"/>
    </row>
    <row r="11433" spans="1:3" x14ac:dyDescent="0.2">
      <c r="A11433" s="24"/>
      <c r="B11433"/>
      <c r="C11433"/>
    </row>
    <row r="11434" spans="1:3" x14ac:dyDescent="0.2">
      <c r="A11434" s="24"/>
      <c r="B11434"/>
      <c r="C11434"/>
    </row>
    <row r="11435" spans="1:3" x14ac:dyDescent="0.2">
      <c r="A11435" s="24"/>
      <c r="B11435"/>
      <c r="C11435"/>
    </row>
    <row r="11436" spans="1:3" x14ac:dyDescent="0.2">
      <c r="A11436" s="24"/>
      <c r="B11436"/>
      <c r="C11436"/>
    </row>
    <row r="11437" spans="1:3" x14ac:dyDescent="0.2">
      <c r="A11437" s="24"/>
      <c r="B11437"/>
      <c r="C11437"/>
    </row>
    <row r="11438" spans="1:3" x14ac:dyDescent="0.2">
      <c r="A11438" s="24"/>
      <c r="B11438"/>
      <c r="C11438"/>
    </row>
    <row r="11439" spans="1:3" x14ac:dyDescent="0.2">
      <c r="A11439" s="24"/>
      <c r="B11439"/>
      <c r="C11439"/>
    </row>
    <row r="11440" spans="1:3" x14ac:dyDescent="0.2">
      <c r="A11440" s="24"/>
      <c r="B11440"/>
      <c r="C11440"/>
    </row>
    <row r="11441" spans="1:3" x14ac:dyDescent="0.2">
      <c r="A11441" s="24"/>
      <c r="B11441"/>
      <c r="C11441"/>
    </row>
    <row r="11442" spans="1:3" x14ac:dyDescent="0.2">
      <c r="A11442" s="24"/>
      <c r="B11442"/>
      <c r="C11442"/>
    </row>
    <row r="11443" spans="1:3" x14ac:dyDescent="0.2">
      <c r="A11443" s="24"/>
      <c r="B11443"/>
      <c r="C11443"/>
    </row>
    <row r="11444" spans="1:3" x14ac:dyDescent="0.2">
      <c r="A11444" s="24"/>
      <c r="B11444"/>
      <c r="C11444"/>
    </row>
    <row r="11445" spans="1:3" x14ac:dyDescent="0.2">
      <c r="A11445" s="24"/>
      <c r="B11445"/>
      <c r="C11445"/>
    </row>
    <row r="11446" spans="1:3" x14ac:dyDescent="0.2">
      <c r="A11446" s="24"/>
      <c r="B11446"/>
      <c r="C11446"/>
    </row>
    <row r="11447" spans="1:3" x14ac:dyDescent="0.2">
      <c r="A11447" s="24"/>
      <c r="B11447"/>
      <c r="C11447"/>
    </row>
    <row r="11448" spans="1:3" x14ac:dyDescent="0.2">
      <c r="A11448" s="24"/>
      <c r="B11448"/>
      <c r="C11448"/>
    </row>
    <row r="11449" spans="1:3" x14ac:dyDescent="0.2">
      <c r="A11449" s="24"/>
      <c r="B11449"/>
      <c r="C11449"/>
    </row>
    <row r="11450" spans="1:3" x14ac:dyDescent="0.2">
      <c r="A11450" s="24"/>
      <c r="B11450"/>
      <c r="C11450"/>
    </row>
    <row r="11451" spans="1:3" x14ac:dyDescent="0.2">
      <c r="A11451" s="24"/>
      <c r="B11451"/>
      <c r="C11451"/>
    </row>
    <row r="11452" spans="1:3" x14ac:dyDescent="0.2">
      <c r="A11452" s="24"/>
      <c r="B11452"/>
      <c r="C11452"/>
    </row>
    <row r="11453" spans="1:3" x14ac:dyDescent="0.2">
      <c r="A11453" s="24"/>
      <c r="B11453"/>
      <c r="C11453"/>
    </row>
    <row r="11454" spans="1:3" x14ac:dyDescent="0.2">
      <c r="A11454" s="24"/>
      <c r="B11454"/>
      <c r="C11454"/>
    </row>
    <row r="11455" spans="1:3" x14ac:dyDescent="0.2">
      <c r="A11455" s="24"/>
      <c r="B11455"/>
      <c r="C11455"/>
    </row>
    <row r="11456" spans="1:3" x14ac:dyDescent="0.2">
      <c r="A11456" s="24"/>
      <c r="B11456"/>
      <c r="C11456"/>
    </row>
    <row r="11457" spans="1:3" x14ac:dyDescent="0.2">
      <c r="A11457" s="24"/>
      <c r="B11457"/>
      <c r="C11457"/>
    </row>
    <row r="11458" spans="1:3" x14ac:dyDescent="0.2">
      <c r="A11458" s="24"/>
      <c r="B11458"/>
      <c r="C11458"/>
    </row>
    <row r="11459" spans="1:3" x14ac:dyDescent="0.2">
      <c r="A11459" s="24"/>
      <c r="B11459"/>
      <c r="C11459"/>
    </row>
    <row r="11460" spans="1:3" x14ac:dyDescent="0.2">
      <c r="A11460" s="24"/>
      <c r="B11460"/>
      <c r="C11460"/>
    </row>
    <row r="11461" spans="1:3" x14ac:dyDescent="0.2">
      <c r="A11461" s="24"/>
      <c r="B11461"/>
      <c r="C11461"/>
    </row>
    <row r="11462" spans="1:3" x14ac:dyDescent="0.2">
      <c r="A11462" s="24"/>
      <c r="B11462"/>
      <c r="C11462"/>
    </row>
    <row r="11463" spans="1:3" x14ac:dyDescent="0.2">
      <c r="A11463" s="24"/>
      <c r="B11463"/>
      <c r="C11463"/>
    </row>
    <row r="11464" spans="1:3" x14ac:dyDescent="0.2">
      <c r="A11464" s="24"/>
      <c r="B11464"/>
      <c r="C11464"/>
    </row>
    <row r="11465" spans="1:3" x14ac:dyDescent="0.2">
      <c r="A11465" s="24"/>
      <c r="B11465"/>
      <c r="C11465"/>
    </row>
    <row r="11466" spans="1:3" x14ac:dyDescent="0.2">
      <c r="A11466" s="24"/>
      <c r="B11466"/>
      <c r="C11466"/>
    </row>
    <row r="11467" spans="1:3" x14ac:dyDescent="0.2">
      <c r="A11467" s="24"/>
      <c r="B11467"/>
      <c r="C11467"/>
    </row>
    <row r="11468" spans="1:3" x14ac:dyDescent="0.2">
      <c r="A11468" s="24"/>
      <c r="B11468"/>
      <c r="C11468"/>
    </row>
    <row r="11469" spans="1:3" x14ac:dyDescent="0.2">
      <c r="A11469" s="24"/>
      <c r="B11469"/>
      <c r="C11469"/>
    </row>
    <row r="11470" spans="1:3" x14ac:dyDescent="0.2">
      <c r="A11470" s="24"/>
      <c r="B11470"/>
      <c r="C11470"/>
    </row>
    <row r="11471" spans="1:3" x14ac:dyDescent="0.2">
      <c r="A11471" s="24"/>
      <c r="B11471"/>
      <c r="C11471"/>
    </row>
    <row r="11472" spans="1:3" x14ac:dyDescent="0.2">
      <c r="A11472" s="24"/>
      <c r="B11472"/>
      <c r="C11472"/>
    </row>
    <row r="11473" spans="1:3" x14ac:dyDescent="0.2">
      <c r="A11473" s="24"/>
      <c r="B11473"/>
      <c r="C11473"/>
    </row>
    <row r="11474" spans="1:3" x14ac:dyDescent="0.2">
      <c r="A11474" s="24"/>
      <c r="B11474"/>
      <c r="C11474"/>
    </row>
    <row r="11475" spans="1:3" x14ac:dyDescent="0.2">
      <c r="A11475" s="24"/>
      <c r="B11475"/>
      <c r="C11475"/>
    </row>
    <row r="11476" spans="1:3" x14ac:dyDescent="0.2">
      <c r="A11476" s="24"/>
      <c r="B11476"/>
      <c r="C11476"/>
    </row>
    <row r="11477" spans="1:3" x14ac:dyDescent="0.2">
      <c r="A11477" s="24"/>
      <c r="B11477"/>
      <c r="C11477"/>
    </row>
    <row r="11478" spans="1:3" x14ac:dyDescent="0.2">
      <c r="A11478" s="24"/>
      <c r="B11478"/>
      <c r="C11478"/>
    </row>
    <row r="11479" spans="1:3" x14ac:dyDescent="0.2">
      <c r="A11479" s="24"/>
      <c r="B11479"/>
      <c r="C11479"/>
    </row>
    <row r="11480" spans="1:3" x14ac:dyDescent="0.2">
      <c r="A11480" s="24"/>
      <c r="B11480"/>
      <c r="C11480"/>
    </row>
    <row r="11481" spans="1:3" x14ac:dyDescent="0.2">
      <c r="A11481" s="24"/>
      <c r="B11481"/>
      <c r="C11481"/>
    </row>
    <row r="11482" spans="1:3" x14ac:dyDescent="0.2">
      <c r="A11482" s="24"/>
      <c r="B11482"/>
      <c r="C11482"/>
    </row>
    <row r="11483" spans="1:3" x14ac:dyDescent="0.2">
      <c r="A11483" s="24"/>
      <c r="B11483"/>
      <c r="C11483"/>
    </row>
    <row r="11484" spans="1:3" x14ac:dyDescent="0.2">
      <c r="A11484" s="24"/>
      <c r="B11484"/>
      <c r="C11484"/>
    </row>
    <row r="11485" spans="1:3" x14ac:dyDescent="0.2">
      <c r="A11485" s="24"/>
      <c r="B11485"/>
      <c r="C11485"/>
    </row>
    <row r="11486" spans="1:3" x14ac:dyDescent="0.2">
      <c r="A11486" s="24"/>
      <c r="B11486"/>
      <c r="C11486"/>
    </row>
    <row r="11487" spans="1:3" x14ac:dyDescent="0.2">
      <c r="A11487" s="24"/>
      <c r="B11487"/>
      <c r="C11487"/>
    </row>
    <row r="11488" spans="1:3" x14ac:dyDescent="0.2">
      <c r="A11488" s="24"/>
      <c r="B11488"/>
      <c r="C11488"/>
    </row>
    <row r="11489" spans="1:3" x14ac:dyDescent="0.2">
      <c r="A11489" s="24"/>
      <c r="B11489"/>
      <c r="C11489"/>
    </row>
    <row r="11490" spans="1:3" x14ac:dyDescent="0.2">
      <c r="A11490" s="24"/>
      <c r="B11490"/>
      <c r="C11490"/>
    </row>
    <row r="11491" spans="1:3" x14ac:dyDescent="0.2">
      <c r="A11491" s="24"/>
      <c r="B11491"/>
      <c r="C11491"/>
    </row>
    <row r="11492" spans="1:3" x14ac:dyDescent="0.2">
      <c r="A11492" s="24"/>
      <c r="B11492"/>
      <c r="C11492"/>
    </row>
    <row r="11493" spans="1:3" x14ac:dyDescent="0.2">
      <c r="A11493" s="24"/>
      <c r="B11493"/>
      <c r="C11493"/>
    </row>
    <row r="11494" spans="1:3" x14ac:dyDescent="0.2">
      <c r="A11494" s="24"/>
      <c r="B11494"/>
      <c r="C11494"/>
    </row>
    <row r="11495" spans="1:3" x14ac:dyDescent="0.2">
      <c r="A11495" s="24"/>
      <c r="B11495"/>
      <c r="C11495"/>
    </row>
    <row r="11496" spans="1:3" x14ac:dyDescent="0.2">
      <c r="A11496" s="24"/>
      <c r="B11496"/>
      <c r="C11496"/>
    </row>
    <row r="11497" spans="1:3" x14ac:dyDescent="0.2">
      <c r="A11497" s="24"/>
      <c r="B11497"/>
      <c r="C11497"/>
    </row>
    <row r="11498" spans="1:3" x14ac:dyDescent="0.2">
      <c r="A11498" s="24"/>
      <c r="B11498"/>
      <c r="C11498"/>
    </row>
    <row r="11499" spans="1:3" x14ac:dyDescent="0.2">
      <c r="A11499" s="24"/>
      <c r="B11499"/>
      <c r="C11499"/>
    </row>
    <row r="11500" spans="1:3" x14ac:dyDescent="0.2">
      <c r="A11500" s="24"/>
      <c r="B11500"/>
      <c r="C11500"/>
    </row>
    <row r="11501" spans="1:3" x14ac:dyDescent="0.2">
      <c r="A11501" s="24"/>
      <c r="B11501"/>
      <c r="C11501"/>
    </row>
    <row r="11502" spans="1:3" x14ac:dyDescent="0.2">
      <c r="A11502" s="24"/>
      <c r="B11502"/>
      <c r="C11502"/>
    </row>
    <row r="11503" spans="1:3" x14ac:dyDescent="0.2">
      <c r="A11503" s="24"/>
      <c r="B11503"/>
      <c r="C11503"/>
    </row>
    <row r="11504" spans="1:3" x14ac:dyDescent="0.2">
      <c r="A11504" s="24"/>
      <c r="B11504"/>
      <c r="C11504"/>
    </row>
    <row r="11505" spans="1:3" x14ac:dyDescent="0.2">
      <c r="A11505" s="24"/>
      <c r="B11505"/>
      <c r="C11505"/>
    </row>
    <row r="11506" spans="1:3" x14ac:dyDescent="0.2">
      <c r="A11506" s="24"/>
      <c r="B11506"/>
      <c r="C11506"/>
    </row>
    <row r="11507" spans="1:3" x14ac:dyDescent="0.2">
      <c r="A11507" s="24"/>
      <c r="B11507"/>
      <c r="C11507"/>
    </row>
    <row r="11508" spans="1:3" x14ac:dyDescent="0.2">
      <c r="A11508" s="24"/>
      <c r="B11508"/>
      <c r="C11508"/>
    </row>
    <row r="11509" spans="1:3" x14ac:dyDescent="0.2">
      <c r="A11509" s="24"/>
      <c r="B11509"/>
      <c r="C11509"/>
    </row>
    <row r="11510" spans="1:3" x14ac:dyDescent="0.2">
      <c r="A11510" s="24"/>
      <c r="B11510"/>
      <c r="C11510"/>
    </row>
    <row r="11511" spans="1:3" x14ac:dyDescent="0.2">
      <c r="A11511" s="24"/>
      <c r="B11511"/>
      <c r="C11511"/>
    </row>
    <row r="11512" spans="1:3" x14ac:dyDescent="0.2">
      <c r="A11512" s="24"/>
      <c r="B11512"/>
      <c r="C11512"/>
    </row>
    <row r="11513" spans="1:3" x14ac:dyDescent="0.2">
      <c r="A11513" s="24"/>
      <c r="B11513"/>
      <c r="C11513"/>
    </row>
    <row r="11514" spans="1:3" x14ac:dyDescent="0.2">
      <c r="A11514" s="24"/>
      <c r="B11514"/>
      <c r="C11514"/>
    </row>
    <row r="11515" spans="1:3" x14ac:dyDescent="0.2">
      <c r="A11515" s="24"/>
      <c r="B11515"/>
      <c r="C11515"/>
    </row>
    <row r="11516" spans="1:3" x14ac:dyDescent="0.2">
      <c r="A11516" s="24"/>
      <c r="B11516"/>
      <c r="C11516"/>
    </row>
    <row r="11517" spans="1:3" x14ac:dyDescent="0.2">
      <c r="A11517" s="24"/>
      <c r="B11517"/>
      <c r="C11517"/>
    </row>
    <row r="11518" spans="1:3" x14ac:dyDescent="0.2">
      <c r="A11518" s="24"/>
      <c r="B11518"/>
      <c r="C11518"/>
    </row>
    <row r="11519" spans="1:3" x14ac:dyDescent="0.2">
      <c r="A11519" s="24"/>
      <c r="B11519"/>
      <c r="C11519"/>
    </row>
    <row r="11520" spans="1:3" x14ac:dyDescent="0.2">
      <c r="A11520" s="24"/>
      <c r="B11520"/>
      <c r="C11520"/>
    </row>
    <row r="11521" spans="1:3" x14ac:dyDescent="0.2">
      <c r="A11521" s="24"/>
      <c r="B11521"/>
      <c r="C11521"/>
    </row>
    <row r="11522" spans="1:3" x14ac:dyDescent="0.2">
      <c r="A11522" s="24"/>
      <c r="B11522"/>
      <c r="C11522"/>
    </row>
    <row r="11523" spans="1:3" x14ac:dyDescent="0.2">
      <c r="A11523" s="24"/>
      <c r="B11523"/>
      <c r="C11523"/>
    </row>
    <row r="11524" spans="1:3" x14ac:dyDescent="0.2">
      <c r="A11524" s="24"/>
      <c r="B11524"/>
      <c r="C11524"/>
    </row>
    <row r="11525" spans="1:3" x14ac:dyDescent="0.2">
      <c r="A11525" s="24"/>
      <c r="B11525"/>
      <c r="C11525"/>
    </row>
    <row r="11526" spans="1:3" x14ac:dyDescent="0.2">
      <c r="A11526" s="24"/>
      <c r="B11526"/>
      <c r="C11526"/>
    </row>
    <row r="11527" spans="1:3" x14ac:dyDescent="0.2">
      <c r="A11527" s="24"/>
      <c r="B11527"/>
      <c r="C11527"/>
    </row>
    <row r="11528" spans="1:3" x14ac:dyDescent="0.2">
      <c r="A11528" s="24"/>
      <c r="B11528"/>
      <c r="C11528"/>
    </row>
    <row r="11529" spans="1:3" x14ac:dyDescent="0.2">
      <c r="A11529" s="24"/>
      <c r="B11529"/>
      <c r="C11529"/>
    </row>
    <row r="11530" spans="1:3" x14ac:dyDescent="0.2">
      <c r="A11530" s="24"/>
      <c r="B11530"/>
      <c r="C11530"/>
    </row>
    <row r="11531" spans="1:3" x14ac:dyDescent="0.2">
      <c r="A11531" s="24"/>
      <c r="B11531"/>
      <c r="C11531"/>
    </row>
    <row r="11532" spans="1:3" x14ac:dyDescent="0.2">
      <c r="A11532" s="24"/>
      <c r="B11532"/>
      <c r="C11532"/>
    </row>
    <row r="11533" spans="1:3" x14ac:dyDescent="0.2">
      <c r="A11533" s="24"/>
      <c r="B11533"/>
      <c r="C11533"/>
    </row>
    <row r="11534" spans="1:3" x14ac:dyDescent="0.2">
      <c r="A11534" s="24"/>
      <c r="B11534"/>
      <c r="C11534"/>
    </row>
    <row r="11535" spans="1:3" x14ac:dyDescent="0.2">
      <c r="A11535" s="24"/>
      <c r="B11535"/>
      <c r="C11535"/>
    </row>
    <row r="11536" spans="1:3" x14ac:dyDescent="0.2">
      <c r="A11536" s="24"/>
      <c r="B11536"/>
      <c r="C11536"/>
    </row>
    <row r="11537" spans="1:3" x14ac:dyDescent="0.2">
      <c r="A11537" s="24"/>
      <c r="B11537"/>
      <c r="C11537"/>
    </row>
    <row r="11538" spans="1:3" x14ac:dyDescent="0.2">
      <c r="A11538" s="24"/>
      <c r="B11538"/>
      <c r="C11538"/>
    </row>
    <row r="11539" spans="1:3" x14ac:dyDescent="0.2">
      <c r="A11539" s="24"/>
      <c r="B11539"/>
      <c r="C11539"/>
    </row>
    <row r="11540" spans="1:3" x14ac:dyDescent="0.2">
      <c r="A11540" s="24"/>
      <c r="B11540"/>
      <c r="C11540"/>
    </row>
    <row r="11541" spans="1:3" x14ac:dyDescent="0.2">
      <c r="A11541" s="24"/>
      <c r="B11541"/>
      <c r="C11541"/>
    </row>
    <row r="11542" spans="1:3" x14ac:dyDescent="0.2">
      <c r="A11542" s="24"/>
      <c r="B11542"/>
      <c r="C11542"/>
    </row>
    <row r="11543" spans="1:3" x14ac:dyDescent="0.2">
      <c r="A11543" s="24"/>
      <c r="B11543"/>
      <c r="C11543"/>
    </row>
    <row r="11544" spans="1:3" x14ac:dyDescent="0.2">
      <c r="A11544" s="24"/>
      <c r="B11544"/>
      <c r="C11544"/>
    </row>
    <row r="11545" spans="1:3" x14ac:dyDescent="0.2">
      <c r="A11545" s="24"/>
      <c r="B11545"/>
      <c r="C11545"/>
    </row>
    <row r="11546" spans="1:3" x14ac:dyDescent="0.2">
      <c r="A11546" s="24"/>
      <c r="B11546"/>
      <c r="C11546"/>
    </row>
    <row r="11547" spans="1:3" x14ac:dyDescent="0.2">
      <c r="A11547" s="24"/>
      <c r="B11547"/>
      <c r="C11547"/>
    </row>
    <row r="11548" spans="1:3" x14ac:dyDescent="0.2">
      <c r="A11548" s="24"/>
      <c r="B11548"/>
      <c r="C11548"/>
    </row>
    <row r="11549" spans="1:3" x14ac:dyDescent="0.2">
      <c r="A11549" s="24"/>
      <c r="B11549"/>
      <c r="C11549"/>
    </row>
    <row r="11550" spans="1:3" x14ac:dyDescent="0.2">
      <c r="A11550" s="24"/>
      <c r="B11550"/>
      <c r="C11550"/>
    </row>
    <row r="11551" spans="1:3" x14ac:dyDescent="0.2">
      <c r="A11551" s="24"/>
      <c r="B11551"/>
      <c r="C11551"/>
    </row>
    <row r="11552" spans="1:3" x14ac:dyDescent="0.2">
      <c r="A11552" s="24"/>
      <c r="B11552"/>
      <c r="C11552"/>
    </row>
    <row r="11553" spans="1:3" x14ac:dyDescent="0.2">
      <c r="A11553" s="24"/>
      <c r="B11553"/>
      <c r="C11553"/>
    </row>
    <row r="11554" spans="1:3" x14ac:dyDescent="0.2">
      <c r="A11554" s="24"/>
      <c r="B11554"/>
      <c r="C11554"/>
    </row>
    <row r="11555" spans="1:3" x14ac:dyDescent="0.2">
      <c r="A11555" s="24"/>
      <c r="B11555"/>
      <c r="C11555"/>
    </row>
    <row r="11556" spans="1:3" x14ac:dyDescent="0.2">
      <c r="A11556" s="24"/>
      <c r="B11556"/>
      <c r="C11556"/>
    </row>
    <row r="11557" spans="1:3" x14ac:dyDescent="0.2">
      <c r="A11557" s="24"/>
      <c r="B11557"/>
      <c r="C11557"/>
    </row>
    <row r="11558" spans="1:3" x14ac:dyDescent="0.2">
      <c r="A11558" s="24"/>
      <c r="B11558"/>
      <c r="C11558"/>
    </row>
    <row r="11559" spans="1:3" x14ac:dyDescent="0.2">
      <c r="A11559" s="24"/>
      <c r="B11559"/>
      <c r="C11559"/>
    </row>
    <row r="11560" spans="1:3" x14ac:dyDescent="0.2">
      <c r="A11560" s="24"/>
      <c r="B11560"/>
      <c r="C11560"/>
    </row>
    <row r="11561" spans="1:3" x14ac:dyDescent="0.2">
      <c r="A11561" s="24"/>
      <c r="B11561"/>
      <c r="C11561"/>
    </row>
    <row r="11562" spans="1:3" x14ac:dyDescent="0.2">
      <c r="A11562" s="24"/>
      <c r="B11562"/>
      <c r="C11562"/>
    </row>
    <row r="11563" spans="1:3" x14ac:dyDescent="0.2">
      <c r="A11563" s="24"/>
      <c r="B11563"/>
      <c r="C11563"/>
    </row>
    <row r="11564" spans="1:3" x14ac:dyDescent="0.2">
      <c r="A11564" s="24"/>
      <c r="B11564"/>
      <c r="C11564"/>
    </row>
    <row r="11565" spans="1:3" x14ac:dyDescent="0.2">
      <c r="A11565" s="24"/>
      <c r="B11565"/>
      <c r="C11565"/>
    </row>
    <row r="11566" spans="1:3" x14ac:dyDescent="0.2">
      <c r="A11566" s="24"/>
      <c r="B11566"/>
      <c r="C11566"/>
    </row>
    <row r="11567" spans="1:3" x14ac:dyDescent="0.2">
      <c r="A11567" s="24"/>
      <c r="B11567"/>
      <c r="C11567"/>
    </row>
    <row r="11568" spans="1:3" x14ac:dyDescent="0.2">
      <c r="A11568" s="24"/>
      <c r="B11568"/>
      <c r="C11568"/>
    </row>
    <row r="11569" spans="1:3" x14ac:dyDescent="0.2">
      <c r="A11569" s="24"/>
      <c r="B11569"/>
      <c r="C11569"/>
    </row>
    <row r="11570" spans="1:3" x14ac:dyDescent="0.2">
      <c r="A11570" s="24"/>
      <c r="B11570"/>
      <c r="C11570"/>
    </row>
    <row r="11571" spans="1:3" x14ac:dyDescent="0.2">
      <c r="A11571" s="24"/>
      <c r="B11571"/>
      <c r="C11571"/>
    </row>
    <row r="11572" spans="1:3" x14ac:dyDescent="0.2">
      <c r="A11572" s="24"/>
      <c r="B11572"/>
      <c r="C11572"/>
    </row>
    <row r="11573" spans="1:3" x14ac:dyDescent="0.2">
      <c r="A11573" s="24"/>
      <c r="B11573"/>
      <c r="C11573"/>
    </row>
    <row r="11574" spans="1:3" x14ac:dyDescent="0.2">
      <c r="A11574" s="24"/>
      <c r="B11574"/>
      <c r="C11574"/>
    </row>
    <row r="11575" spans="1:3" x14ac:dyDescent="0.2">
      <c r="A11575" s="24"/>
      <c r="B11575"/>
      <c r="C11575"/>
    </row>
    <row r="11576" spans="1:3" x14ac:dyDescent="0.2">
      <c r="A11576" s="24"/>
      <c r="B11576"/>
      <c r="C11576"/>
    </row>
    <row r="11577" spans="1:3" x14ac:dyDescent="0.2">
      <c r="A11577" s="24"/>
      <c r="B11577"/>
      <c r="C11577"/>
    </row>
    <row r="11578" spans="1:3" x14ac:dyDescent="0.2">
      <c r="A11578" s="24"/>
      <c r="B11578"/>
      <c r="C11578"/>
    </row>
    <row r="11579" spans="1:3" x14ac:dyDescent="0.2">
      <c r="A11579" s="24"/>
      <c r="B11579"/>
      <c r="C11579"/>
    </row>
    <row r="11580" spans="1:3" x14ac:dyDescent="0.2">
      <c r="A11580" s="24"/>
      <c r="B11580"/>
      <c r="C11580"/>
    </row>
    <row r="11581" spans="1:3" x14ac:dyDescent="0.2">
      <c r="A11581" s="24"/>
      <c r="B11581"/>
      <c r="C11581"/>
    </row>
    <row r="11582" spans="1:3" x14ac:dyDescent="0.2">
      <c r="A11582" s="24"/>
      <c r="B11582"/>
      <c r="C11582"/>
    </row>
    <row r="11583" spans="1:3" x14ac:dyDescent="0.2">
      <c r="A11583" s="24"/>
      <c r="B11583"/>
      <c r="C11583"/>
    </row>
    <row r="11584" spans="1:3" x14ac:dyDescent="0.2">
      <c r="A11584" s="24"/>
      <c r="B11584"/>
      <c r="C11584"/>
    </row>
    <row r="11585" spans="1:3" x14ac:dyDescent="0.2">
      <c r="A11585" s="24"/>
      <c r="B11585"/>
      <c r="C11585"/>
    </row>
    <row r="11586" spans="1:3" x14ac:dyDescent="0.2">
      <c r="A11586" s="24"/>
      <c r="B11586"/>
      <c r="C11586"/>
    </row>
    <row r="11587" spans="1:3" x14ac:dyDescent="0.2">
      <c r="A11587" s="24"/>
      <c r="B11587"/>
      <c r="C11587"/>
    </row>
    <row r="11588" spans="1:3" x14ac:dyDescent="0.2">
      <c r="A11588" s="24"/>
      <c r="B11588"/>
      <c r="C11588"/>
    </row>
    <row r="11589" spans="1:3" x14ac:dyDescent="0.2">
      <c r="A11589" s="24"/>
      <c r="B11589"/>
      <c r="C11589"/>
    </row>
    <row r="11590" spans="1:3" x14ac:dyDescent="0.2">
      <c r="A11590" s="24"/>
      <c r="B11590"/>
      <c r="C11590"/>
    </row>
    <row r="11591" spans="1:3" x14ac:dyDescent="0.2">
      <c r="A11591" s="24"/>
      <c r="B11591"/>
      <c r="C11591"/>
    </row>
    <row r="11592" spans="1:3" x14ac:dyDescent="0.2">
      <c r="A11592" s="24"/>
      <c r="B11592"/>
      <c r="C11592"/>
    </row>
    <row r="11593" spans="1:3" x14ac:dyDescent="0.2">
      <c r="A11593" s="24"/>
      <c r="B11593"/>
      <c r="C11593"/>
    </row>
    <row r="11594" spans="1:3" x14ac:dyDescent="0.2">
      <c r="A11594" s="24"/>
      <c r="B11594"/>
      <c r="C11594"/>
    </row>
    <row r="11595" spans="1:3" x14ac:dyDescent="0.2">
      <c r="A11595" s="24"/>
      <c r="B11595"/>
      <c r="C11595"/>
    </row>
    <row r="11596" spans="1:3" x14ac:dyDescent="0.2">
      <c r="A11596" s="24"/>
      <c r="B11596"/>
      <c r="C11596"/>
    </row>
    <row r="11597" spans="1:3" x14ac:dyDescent="0.2">
      <c r="A11597" s="24"/>
      <c r="B11597"/>
      <c r="C11597"/>
    </row>
    <row r="11598" spans="1:3" x14ac:dyDescent="0.2">
      <c r="A11598" s="24"/>
      <c r="B11598"/>
      <c r="C11598"/>
    </row>
    <row r="11599" spans="1:3" x14ac:dyDescent="0.2">
      <c r="A11599" s="24"/>
      <c r="B11599"/>
      <c r="C11599"/>
    </row>
    <row r="11600" spans="1:3" x14ac:dyDescent="0.2">
      <c r="A11600" s="24"/>
      <c r="B11600"/>
      <c r="C11600"/>
    </row>
    <row r="11601" spans="1:3" x14ac:dyDescent="0.2">
      <c r="A11601" s="24"/>
      <c r="B11601"/>
      <c r="C11601"/>
    </row>
    <row r="11602" spans="1:3" x14ac:dyDescent="0.2">
      <c r="A11602" s="24"/>
      <c r="B11602"/>
      <c r="C11602"/>
    </row>
    <row r="11603" spans="1:3" x14ac:dyDescent="0.2">
      <c r="A11603" s="24"/>
      <c r="B11603"/>
      <c r="C11603"/>
    </row>
    <row r="11604" spans="1:3" x14ac:dyDescent="0.2">
      <c r="A11604" s="24"/>
      <c r="B11604"/>
      <c r="C11604"/>
    </row>
    <row r="11605" spans="1:3" x14ac:dyDescent="0.2">
      <c r="A11605" s="24"/>
      <c r="B11605"/>
      <c r="C11605"/>
    </row>
    <row r="11606" spans="1:3" x14ac:dyDescent="0.2">
      <c r="A11606" s="24"/>
      <c r="B11606"/>
      <c r="C11606"/>
    </row>
    <row r="11607" spans="1:3" x14ac:dyDescent="0.2">
      <c r="A11607" s="24"/>
      <c r="B11607"/>
      <c r="C11607"/>
    </row>
    <row r="11608" spans="1:3" x14ac:dyDescent="0.2">
      <c r="A11608" s="24"/>
      <c r="B11608"/>
      <c r="C11608"/>
    </row>
    <row r="11609" spans="1:3" x14ac:dyDescent="0.2">
      <c r="A11609" s="24"/>
      <c r="B11609"/>
      <c r="C11609"/>
    </row>
    <row r="11610" spans="1:3" x14ac:dyDescent="0.2">
      <c r="A11610" s="24"/>
      <c r="B11610"/>
      <c r="C11610"/>
    </row>
    <row r="11611" spans="1:3" x14ac:dyDescent="0.2">
      <c r="A11611" s="24"/>
      <c r="B11611"/>
      <c r="C11611"/>
    </row>
    <row r="11612" spans="1:3" x14ac:dyDescent="0.2">
      <c r="A11612" s="24"/>
      <c r="B11612"/>
      <c r="C11612"/>
    </row>
    <row r="11613" spans="1:3" x14ac:dyDescent="0.2">
      <c r="A11613" s="24"/>
      <c r="B11613"/>
      <c r="C11613"/>
    </row>
    <row r="11614" spans="1:3" x14ac:dyDescent="0.2">
      <c r="A11614" s="24"/>
      <c r="B11614"/>
      <c r="C11614"/>
    </row>
    <row r="11615" spans="1:3" x14ac:dyDescent="0.2">
      <c r="A11615" s="24"/>
      <c r="B11615"/>
      <c r="C11615"/>
    </row>
    <row r="11616" spans="1:3" x14ac:dyDescent="0.2">
      <c r="A11616" s="24"/>
      <c r="B11616"/>
      <c r="C11616"/>
    </row>
    <row r="11617" spans="1:3" x14ac:dyDescent="0.2">
      <c r="A11617" s="24"/>
      <c r="B11617"/>
      <c r="C11617"/>
    </row>
    <row r="11618" spans="1:3" x14ac:dyDescent="0.2">
      <c r="A11618" s="24"/>
      <c r="B11618"/>
      <c r="C11618"/>
    </row>
    <row r="11619" spans="1:3" x14ac:dyDescent="0.2">
      <c r="A11619" s="24"/>
      <c r="B11619"/>
      <c r="C11619"/>
    </row>
    <row r="11620" spans="1:3" x14ac:dyDescent="0.2">
      <c r="A11620" s="24"/>
      <c r="B11620"/>
      <c r="C11620"/>
    </row>
    <row r="11621" spans="1:3" x14ac:dyDescent="0.2">
      <c r="A11621" s="24"/>
      <c r="B11621"/>
      <c r="C11621"/>
    </row>
    <row r="11622" spans="1:3" x14ac:dyDescent="0.2">
      <c r="A11622" s="24"/>
      <c r="B11622"/>
      <c r="C11622"/>
    </row>
    <row r="11623" spans="1:3" x14ac:dyDescent="0.2">
      <c r="A11623" s="24"/>
      <c r="B11623"/>
      <c r="C11623"/>
    </row>
    <row r="11624" spans="1:3" x14ac:dyDescent="0.2">
      <c r="A11624" s="24"/>
      <c r="B11624"/>
      <c r="C11624"/>
    </row>
    <row r="11625" spans="1:3" x14ac:dyDescent="0.2">
      <c r="A11625" s="24"/>
      <c r="B11625"/>
      <c r="C11625"/>
    </row>
    <row r="11626" spans="1:3" x14ac:dyDescent="0.2">
      <c r="A11626" s="24"/>
      <c r="B11626"/>
      <c r="C11626"/>
    </row>
    <row r="11627" spans="1:3" x14ac:dyDescent="0.2">
      <c r="A11627" s="24"/>
      <c r="B11627"/>
      <c r="C11627"/>
    </row>
    <row r="11628" spans="1:3" x14ac:dyDescent="0.2">
      <c r="A11628" s="24"/>
      <c r="B11628"/>
      <c r="C11628"/>
    </row>
    <row r="11629" spans="1:3" x14ac:dyDescent="0.2">
      <c r="A11629" s="24"/>
      <c r="B11629"/>
      <c r="C11629"/>
    </row>
    <row r="11630" spans="1:3" x14ac:dyDescent="0.2">
      <c r="A11630" s="24"/>
      <c r="B11630"/>
      <c r="C11630"/>
    </row>
    <row r="11631" spans="1:3" x14ac:dyDescent="0.2">
      <c r="A11631" s="24"/>
      <c r="B11631"/>
      <c r="C11631"/>
    </row>
    <row r="11632" spans="1:3" x14ac:dyDescent="0.2">
      <c r="A11632" s="24"/>
      <c r="B11632"/>
      <c r="C11632"/>
    </row>
    <row r="11633" spans="1:3" x14ac:dyDescent="0.2">
      <c r="A11633" s="24"/>
      <c r="B11633"/>
      <c r="C11633"/>
    </row>
    <row r="11634" spans="1:3" x14ac:dyDescent="0.2">
      <c r="A11634" s="24"/>
      <c r="B11634"/>
      <c r="C11634"/>
    </row>
    <row r="11635" spans="1:3" x14ac:dyDescent="0.2">
      <c r="A11635" s="24"/>
      <c r="B11635"/>
      <c r="C11635"/>
    </row>
    <row r="11636" spans="1:3" x14ac:dyDescent="0.2">
      <c r="A11636" s="24"/>
      <c r="B11636"/>
      <c r="C11636"/>
    </row>
    <row r="11637" spans="1:3" x14ac:dyDescent="0.2">
      <c r="A11637" s="24"/>
      <c r="B11637"/>
      <c r="C11637"/>
    </row>
    <row r="11638" spans="1:3" x14ac:dyDescent="0.2">
      <c r="A11638" s="24"/>
      <c r="B11638"/>
      <c r="C11638"/>
    </row>
    <row r="11639" spans="1:3" x14ac:dyDescent="0.2">
      <c r="A11639" s="24"/>
      <c r="B11639"/>
      <c r="C11639"/>
    </row>
    <row r="11640" spans="1:3" x14ac:dyDescent="0.2">
      <c r="A11640" s="24"/>
      <c r="B11640"/>
      <c r="C11640"/>
    </row>
    <row r="11641" spans="1:3" x14ac:dyDescent="0.2">
      <c r="A11641" s="24"/>
      <c r="B11641"/>
      <c r="C11641"/>
    </row>
    <row r="11642" spans="1:3" x14ac:dyDescent="0.2">
      <c r="A11642" s="24"/>
      <c r="B11642"/>
      <c r="C11642"/>
    </row>
    <row r="11643" spans="1:3" x14ac:dyDescent="0.2">
      <c r="A11643" s="24"/>
      <c r="B11643"/>
      <c r="C11643"/>
    </row>
    <row r="11644" spans="1:3" x14ac:dyDescent="0.2">
      <c r="A11644" s="24"/>
      <c r="B11644"/>
      <c r="C11644"/>
    </row>
    <row r="11645" spans="1:3" x14ac:dyDescent="0.2">
      <c r="A11645" s="24"/>
      <c r="B11645"/>
      <c r="C11645"/>
    </row>
    <row r="11646" spans="1:3" x14ac:dyDescent="0.2">
      <c r="A11646" s="24"/>
      <c r="B11646"/>
      <c r="C11646"/>
    </row>
    <row r="11647" spans="1:3" x14ac:dyDescent="0.2">
      <c r="A11647" s="24"/>
      <c r="B11647"/>
      <c r="C11647"/>
    </row>
    <row r="11648" spans="1:3" x14ac:dyDescent="0.2">
      <c r="A11648" s="24"/>
      <c r="B11648"/>
      <c r="C11648"/>
    </row>
    <row r="11649" spans="1:3" x14ac:dyDescent="0.2">
      <c r="A11649" s="24"/>
      <c r="B11649"/>
      <c r="C11649"/>
    </row>
    <row r="11650" spans="1:3" x14ac:dyDescent="0.2">
      <c r="A11650" s="24"/>
      <c r="B11650"/>
      <c r="C11650"/>
    </row>
    <row r="11651" spans="1:3" x14ac:dyDescent="0.2">
      <c r="A11651" s="24"/>
      <c r="B11651"/>
      <c r="C11651"/>
    </row>
    <row r="11652" spans="1:3" x14ac:dyDescent="0.2">
      <c r="A11652" s="24"/>
      <c r="B11652"/>
      <c r="C11652"/>
    </row>
    <row r="11653" spans="1:3" x14ac:dyDescent="0.2">
      <c r="A11653" s="24"/>
      <c r="B11653"/>
      <c r="C11653"/>
    </row>
    <row r="11654" spans="1:3" x14ac:dyDescent="0.2">
      <c r="A11654" s="24"/>
      <c r="B11654"/>
      <c r="C11654"/>
    </row>
    <row r="11655" spans="1:3" x14ac:dyDescent="0.2">
      <c r="A11655" s="24"/>
      <c r="B11655"/>
      <c r="C11655"/>
    </row>
    <row r="11656" spans="1:3" x14ac:dyDescent="0.2">
      <c r="A11656" s="24"/>
      <c r="B11656"/>
      <c r="C11656"/>
    </row>
    <row r="11657" spans="1:3" x14ac:dyDescent="0.2">
      <c r="A11657" s="24"/>
      <c r="B11657"/>
      <c r="C11657"/>
    </row>
    <row r="11658" spans="1:3" x14ac:dyDescent="0.2">
      <c r="A11658" s="24"/>
      <c r="B11658"/>
      <c r="C11658"/>
    </row>
    <row r="11659" spans="1:3" x14ac:dyDescent="0.2">
      <c r="A11659" s="24"/>
      <c r="B11659"/>
      <c r="C11659"/>
    </row>
    <row r="11660" spans="1:3" x14ac:dyDescent="0.2">
      <c r="A11660" s="24"/>
      <c r="B11660"/>
      <c r="C11660"/>
    </row>
    <row r="11661" spans="1:3" x14ac:dyDescent="0.2">
      <c r="A11661" s="24"/>
      <c r="B11661"/>
      <c r="C11661"/>
    </row>
    <row r="11662" spans="1:3" x14ac:dyDescent="0.2">
      <c r="A11662" s="24"/>
      <c r="B11662"/>
      <c r="C11662"/>
    </row>
    <row r="11663" spans="1:3" x14ac:dyDescent="0.2">
      <c r="A11663" s="24"/>
      <c r="B11663"/>
      <c r="C11663"/>
    </row>
    <row r="11664" spans="1:3" x14ac:dyDescent="0.2">
      <c r="A11664" s="24"/>
      <c r="B11664"/>
      <c r="C11664"/>
    </row>
    <row r="11665" spans="1:3" x14ac:dyDescent="0.2">
      <c r="A11665" s="24"/>
      <c r="B11665"/>
      <c r="C11665"/>
    </row>
    <row r="11666" spans="1:3" x14ac:dyDescent="0.2">
      <c r="A11666" s="24"/>
      <c r="B11666"/>
      <c r="C11666"/>
    </row>
    <row r="11667" spans="1:3" x14ac:dyDescent="0.2">
      <c r="A11667" s="24"/>
      <c r="B11667"/>
      <c r="C11667"/>
    </row>
    <row r="11668" spans="1:3" x14ac:dyDescent="0.2">
      <c r="A11668" s="24"/>
      <c r="B11668"/>
      <c r="C11668"/>
    </row>
    <row r="11669" spans="1:3" x14ac:dyDescent="0.2">
      <c r="A11669" s="24"/>
      <c r="B11669"/>
      <c r="C11669"/>
    </row>
    <row r="11670" spans="1:3" x14ac:dyDescent="0.2">
      <c r="A11670" s="24"/>
      <c r="B11670"/>
      <c r="C11670"/>
    </row>
    <row r="11671" spans="1:3" x14ac:dyDescent="0.2">
      <c r="A11671" s="24"/>
      <c r="B11671"/>
      <c r="C11671"/>
    </row>
    <row r="11672" spans="1:3" x14ac:dyDescent="0.2">
      <c r="A11672" s="24"/>
      <c r="B11672"/>
      <c r="C11672"/>
    </row>
    <row r="11673" spans="1:3" x14ac:dyDescent="0.2">
      <c r="A11673" s="24"/>
      <c r="B11673"/>
      <c r="C11673"/>
    </row>
    <row r="11674" spans="1:3" x14ac:dyDescent="0.2">
      <c r="A11674" s="24"/>
      <c r="B11674"/>
      <c r="C11674"/>
    </row>
    <row r="11675" spans="1:3" x14ac:dyDescent="0.2">
      <c r="A11675" s="24"/>
      <c r="B11675"/>
      <c r="C11675"/>
    </row>
    <row r="11676" spans="1:3" x14ac:dyDescent="0.2">
      <c r="A11676" s="24"/>
      <c r="B11676"/>
      <c r="C11676"/>
    </row>
    <row r="11677" spans="1:3" x14ac:dyDescent="0.2">
      <c r="A11677" s="24"/>
      <c r="B11677"/>
      <c r="C11677"/>
    </row>
    <row r="11678" spans="1:3" x14ac:dyDescent="0.2">
      <c r="A11678" s="24"/>
      <c r="B11678"/>
      <c r="C11678"/>
    </row>
    <row r="11679" spans="1:3" x14ac:dyDescent="0.2">
      <c r="A11679" s="24"/>
      <c r="B11679"/>
      <c r="C11679"/>
    </row>
    <row r="11680" spans="1:3" x14ac:dyDescent="0.2">
      <c r="A11680" s="24"/>
      <c r="B11680"/>
      <c r="C11680"/>
    </row>
    <row r="11681" spans="1:3" x14ac:dyDescent="0.2">
      <c r="A11681" s="24"/>
      <c r="B11681"/>
      <c r="C11681"/>
    </row>
    <row r="11682" spans="1:3" x14ac:dyDescent="0.2">
      <c r="A11682" s="24"/>
      <c r="B11682"/>
      <c r="C11682"/>
    </row>
    <row r="11683" spans="1:3" x14ac:dyDescent="0.2">
      <c r="A11683" s="24"/>
      <c r="B11683"/>
      <c r="C11683"/>
    </row>
    <row r="11684" spans="1:3" x14ac:dyDescent="0.2">
      <c r="A11684" s="24"/>
      <c r="B11684"/>
      <c r="C11684"/>
    </row>
    <row r="11685" spans="1:3" x14ac:dyDescent="0.2">
      <c r="A11685" s="24"/>
      <c r="B11685"/>
      <c r="C11685"/>
    </row>
    <row r="11686" spans="1:3" x14ac:dyDescent="0.2">
      <c r="A11686" s="24"/>
      <c r="B11686"/>
      <c r="C11686"/>
    </row>
    <row r="11687" spans="1:3" x14ac:dyDescent="0.2">
      <c r="A11687" s="24"/>
      <c r="B11687"/>
      <c r="C11687"/>
    </row>
    <row r="11688" spans="1:3" x14ac:dyDescent="0.2">
      <c r="A11688" s="24"/>
      <c r="B11688"/>
      <c r="C11688"/>
    </row>
    <row r="11689" spans="1:3" x14ac:dyDescent="0.2">
      <c r="A11689" s="24"/>
      <c r="B11689"/>
      <c r="C11689"/>
    </row>
    <row r="11690" spans="1:3" x14ac:dyDescent="0.2">
      <c r="A11690" s="24"/>
      <c r="B11690"/>
      <c r="C11690"/>
    </row>
    <row r="11691" spans="1:3" x14ac:dyDescent="0.2">
      <c r="A11691" s="24"/>
      <c r="B11691"/>
      <c r="C11691"/>
    </row>
    <row r="11692" spans="1:3" x14ac:dyDescent="0.2">
      <c r="A11692" s="24"/>
      <c r="B11692"/>
      <c r="C11692"/>
    </row>
    <row r="11693" spans="1:3" x14ac:dyDescent="0.2">
      <c r="A11693" s="24"/>
      <c r="B11693"/>
      <c r="C11693"/>
    </row>
    <row r="11694" spans="1:3" x14ac:dyDescent="0.2">
      <c r="A11694" s="24"/>
      <c r="B11694"/>
      <c r="C11694"/>
    </row>
    <row r="11695" spans="1:3" x14ac:dyDescent="0.2">
      <c r="A11695" s="24"/>
      <c r="B11695"/>
      <c r="C11695"/>
    </row>
    <row r="11696" spans="1:3" x14ac:dyDescent="0.2">
      <c r="A11696" s="24"/>
      <c r="B11696"/>
      <c r="C11696"/>
    </row>
    <row r="11697" spans="1:3" x14ac:dyDescent="0.2">
      <c r="A11697" s="24"/>
      <c r="B11697"/>
      <c r="C11697"/>
    </row>
    <row r="11698" spans="1:3" x14ac:dyDescent="0.2">
      <c r="A11698" s="24"/>
      <c r="B11698"/>
      <c r="C11698"/>
    </row>
    <row r="11699" spans="1:3" x14ac:dyDescent="0.2">
      <c r="A11699" s="24"/>
      <c r="B11699"/>
      <c r="C11699"/>
    </row>
    <row r="11700" spans="1:3" x14ac:dyDescent="0.2">
      <c r="A11700" s="24"/>
      <c r="B11700"/>
      <c r="C11700"/>
    </row>
    <row r="11701" spans="1:3" x14ac:dyDescent="0.2">
      <c r="A11701" s="24"/>
      <c r="B11701"/>
      <c r="C11701"/>
    </row>
    <row r="11702" spans="1:3" x14ac:dyDescent="0.2">
      <c r="A11702" s="24"/>
      <c r="B11702"/>
      <c r="C11702"/>
    </row>
    <row r="11703" spans="1:3" x14ac:dyDescent="0.2">
      <c r="A11703" s="24"/>
      <c r="B11703"/>
      <c r="C11703"/>
    </row>
    <row r="11704" spans="1:3" x14ac:dyDescent="0.2">
      <c r="A11704" s="24"/>
      <c r="B11704"/>
      <c r="C11704"/>
    </row>
    <row r="11705" spans="1:3" x14ac:dyDescent="0.2">
      <c r="A11705" s="24"/>
      <c r="B11705"/>
      <c r="C11705"/>
    </row>
    <row r="11706" spans="1:3" x14ac:dyDescent="0.2">
      <c r="A11706" s="24"/>
      <c r="B11706"/>
      <c r="C11706"/>
    </row>
    <row r="11707" spans="1:3" x14ac:dyDescent="0.2">
      <c r="A11707" s="24"/>
      <c r="B11707"/>
      <c r="C11707"/>
    </row>
    <row r="11708" spans="1:3" x14ac:dyDescent="0.2">
      <c r="A11708" s="24"/>
      <c r="B11708"/>
      <c r="C11708"/>
    </row>
    <row r="11709" spans="1:3" x14ac:dyDescent="0.2">
      <c r="A11709" s="24"/>
      <c r="B11709"/>
      <c r="C11709"/>
    </row>
    <row r="11710" spans="1:3" x14ac:dyDescent="0.2">
      <c r="A11710" s="24"/>
      <c r="B11710"/>
      <c r="C11710"/>
    </row>
    <row r="11711" spans="1:3" x14ac:dyDescent="0.2">
      <c r="A11711" s="24"/>
      <c r="B11711"/>
      <c r="C11711"/>
    </row>
    <row r="11712" spans="1:3" x14ac:dyDescent="0.2">
      <c r="A11712" s="24"/>
      <c r="B11712"/>
      <c r="C11712"/>
    </row>
    <row r="11713" spans="1:3" x14ac:dyDescent="0.2">
      <c r="A11713" s="24"/>
      <c r="B11713"/>
      <c r="C11713"/>
    </row>
    <row r="11714" spans="1:3" x14ac:dyDescent="0.2">
      <c r="A11714" s="24"/>
      <c r="B11714"/>
      <c r="C11714"/>
    </row>
    <row r="11715" spans="1:3" x14ac:dyDescent="0.2">
      <c r="A11715" s="24"/>
      <c r="B11715"/>
      <c r="C11715"/>
    </row>
    <row r="11716" spans="1:3" x14ac:dyDescent="0.2">
      <c r="A11716" s="24"/>
      <c r="B11716"/>
      <c r="C11716"/>
    </row>
    <row r="11717" spans="1:3" x14ac:dyDescent="0.2">
      <c r="A11717" s="24"/>
      <c r="B11717"/>
      <c r="C11717"/>
    </row>
    <row r="11718" spans="1:3" x14ac:dyDescent="0.2">
      <c r="A11718" s="24"/>
      <c r="B11718"/>
      <c r="C11718"/>
    </row>
    <row r="11719" spans="1:3" x14ac:dyDescent="0.2">
      <c r="A11719" s="24"/>
      <c r="B11719"/>
      <c r="C11719"/>
    </row>
    <row r="11720" spans="1:3" x14ac:dyDescent="0.2">
      <c r="A11720" s="24"/>
      <c r="B11720"/>
      <c r="C11720"/>
    </row>
    <row r="11721" spans="1:3" x14ac:dyDescent="0.2">
      <c r="A11721" s="24"/>
      <c r="B11721"/>
      <c r="C11721"/>
    </row>
    <row r="11722" spans="1:3" x14ac:dyDescent="0.2">
      <c r="A11722" s="24"/>
      <c r="B11722"/>
      <c r="C11722"/>
    </row>
    <row r="11723" spans="1:3" x14ac:dyDescent="0.2">
      <c r="A11723" s="24"/>
      <c r="B11723"/>
      <c r="C11723"/>
    </row>
    <row r="11724" spans="1:3" x14ac:dyDescent="0.2">
      <c r="A11724" s="24"/>
      <c r="B11724"/>
      <c r="C11724"/>
    </row>
    <row r="11725" spans="1:3" x14ac:dyDescent="0.2">
      <c r="A11725" s="24"/>
      <c r="B11725"/>
      <c r="C11725"/>
    </row>
    <row r="11726" spans="1:3" x14ac:dyDescent="0.2">
      <c r="A11726" s="24"/>
      <c r="B11726"/>
      <c r="C11726"/>
    </row>
    <row r="11727" spans="1:3" x14ac:dyDescent="0.2">
      <c r="A11727" s="24"/>
      <c r="B11727"/>
      <c r="C11727"/>
    </row>
    <row r="11728" spans="1:3" x14ac:dyDescent="0.2">
      <c r="A11728" s="24"/>
      <c r="B11728"/>
      <c r="C11728"/>
    </row>
    <row r="11729" spans="1:3" x14ac:dyDescent="0.2">
      <c r="A11729" s="24"/>
      <c r="B11729"/>
      <c r="C11729"/>
    </row>
    <row r="11730" spans="1:3" x14ac:dyDescent="0.2">
      <c r="A11730" s="24"/>
      <c r="B11730"/>
      <c r="C11730"/>
    </row>
    <row r="11731" spans="1:3" x14ac:dyDescent="0.2">
      <c r="A11731" s="24"/>
      <c r="B11731"/>
      <c r="C11731"/>
    </row>
    <row r="11732" spans="1:3" x14ac:dyDescent="0.2">
      <c r="A11732" s="24"/>
      <c r="B11732"/>
      <c r="C11732"/>
    </row>
    <row r="11733" spans="1:3" x14ac:dyDescent="0.2">
      <c r="A11733" s="24"/>
      <c r="B11733"/>
      <c r="C11733"/>
    </row>
    <row r="11734" spans="1:3" x14ac:dyDescent="0.2">
      <c r="A11734" s="24"/>
      <c r="B11734"/>
      <c r="C11734"/>
    </row>
    <row r="11735" spans="1:3" x14ac:dyDescent="0.2">
      <c r="A11735" s="24"/>
      <c r="B11735"/>
      <c r="C11735"/>
    </row>
    <row r="11736" spans="1:3" x14ac:dyDescent="0.2">
      <c r="A11736" s="24"/>
      <c r="B11736"/>
      <c r="C11736"/>
    </row>
    <row r="11737" spans="1:3" x14ac:dyDescent="0.2">
      <c r="A11737" s="24"/>
      <c r="B11737"/>
      <c r="C11737"/>
    </row>
    <row r="11738" spans="1:3" x14ac:dyDescent="0.2">
      <c r="A11738" s="24"/>
      <c r="B11738"/>
      <c r="C11738"/>
    </row>
    <row r="11739" spans="1:3" x14ac:dyDescent="0.2">
      <c r="A11739" s="24"/>
      <c r="B11739"/>
      <c r="C11739"/>
    </row>
    <row r="11740" spans="1:3" x14ac:dyDescent="0.2">
      <c r="A11740" s="24"/>
      <c r="B11740"/>
      <c r="C11740"/>
    </row>
    <row r="11741" spans="1:3" x14ac:dyDescent="0.2">
      <c r="A11741" s="24"/>
      <c r="B11741"/>
      <c r="C11741"/>
    </row>
    <row r="11742" spans="1:3" x14ac:dyDescent="0.2">
      <c r="A11742" s="24"/>
      <c r="B11742"/>
      <c r="C11742"/>
    </row>
    <row r="11743" spans="1:3" x14ac:dyDescent="0.2">
      <c r="A11743" s="24"/>
      <c r="B11743"/>
      <c r="C11743"/>
    </row>
    <row r="11744" spans="1:3" x14ac:dyDescent="0.2">
      <c r="A11744" s="24"/>
      <c r="B11744"/>
      <c r="C11744"/>
    </row>
    <row r="11745" spans="1:3" x14ac:dyDescent="0.2">
      <c r="A11745" s="24"/>
      <c r="B11745"/>
      <c r="C11745"/>
    </row>
    <row r="11746" spans="1:3" x14ac:dyDescent="0.2">
      <c r="A11746" s="24"/>
      <c r="B11746"/>
      <c r="C11746"/>
    </row>
    <row r="11747" spans="1:3" x14ac:dyDescent="0.2">
      <c r="A11747" s="24"/>
      <c r="B11747"/>
      <c r="C11747"/>
    </row>
    <row r="11748" spans="1:3" x14ac:dyDescent="0.2">
      <c r="A11748" s="24"/>
      <c r="B11748"/>
      <c r="C11748"/>
    </row>
    <row r="11749" spans="1:3" x14ac:dyDescent="0.2">
      <c r="A11749" s="24"/>
      <c r="B11749"/>
      <c r="C11749"/>
    </row>
    <row r="11750" spans="1:3" x14ac:dyDescent="0.2">
      <c r="A11750" s="24"/>
      <c r="B11750"/>
      <c r="C11750"/>
    </row>
    <row r="11751" spans="1:3" x14ac:dyDescent="0.2">
      <c r="A11751" s="24"/>
      <c r="B11751"/>
      <c r="C11751"/>
    </row>
    <row r="11752" spans="1:3" x14ac:dyDescent="0.2">
      <c r="A11752" s="24"/>
      <c r="B11752"/>
      <c r="C11752"/>
    </row>
    <row r="11753" spans="1:3" x14ac:dyDescent="0.2">
      <c r="A11753" s="24"/>
      <c r="B11753"/>
      <c r="C11753"/>
    </row>
    <row r="11754" spans="1:3" x14ac:dyDescent="0.2">
      <c r="A11754" s="24"/>
      <c r="B11754"/>
      <c r="C11754"/>
    </row>
    <row r="11755" spans="1:3" x14ac:dyDescent="0.2">
      <c r="A11755" s="24"/>
      <c r="B11755"/>
      <c r="C11755"/>
    </row>
    <row r="11756" spans="1:3" x14ac:dyDescent="0.2">
      <c r="A11756" s="24"/>
      <c r="B11756"/>
      <c r="C11756"/>
    </row>
    <row r="11757" spans="1:3" x14ac:dyDescent="0.2">
      <c r="A11757" s="24"/>
      <c r="B11757"/>
      <c r="C11757"/>
    </row>
    <row r="11758" spans="1:3" x14ac:dyDescent="0.2">
      <c r="A11758" s="24"/>
      <c r="B11758"/>
      <c r="C11758"/>
    </row>
    <row r="11759" spans="1:3" x14ac:dyDescent="0.2">
      <c r="A11759" s="24"/>
      <c r="B11759"/>
      <c r="C11759"/>
    </row>
    <row r="11760" spans="1:3" x14ac:dyDescent="0.2">
      <c r="A11760" s="24"/>
      <c r="B11760"/>
      <c r="C11760"/>
    </row>
    <row r="11761" spans="1:3" x14ac:dyDescent="0.2">
      <c r="A11761" s="24"/>
      <c r="B11761"/>
      <c r="C11761"/>
    </row>
    <row r="11762" spans="1:3" x14ac:dyDescent="0.2">
      <c r="A11762" s="24"/>
      <c r="B11762"/>
      <c r="C11762"/>
    </row>
    <row r="11763" spans="1:3" x14ac:dyDescent="0.2">
      <c r="A11763" s="24"/>
      <c r="B11763"/>
      <c r="C11763"/>
    </row>
    <row r="11764" spans="1:3" x14ac:dyDescent="0.2">
      <c r="A11764" s="24"/>
      <c r="B11764"/>
      <c r="C11764"/>
    </row>
    <row r="11765" spans="1:3" x14ac:dyDescent="0.2">
      <c r="A11765" s="24"/>
      <c r="B11765"/>
      <c r="C11765"/>
    </row>
    <row r="11766" spans="1:3" x14ac:dyDescent="0.2">
      <c r="A11766" s="24"/>
      <c r="B11766"/>
      <c r="C11766"/>
    </row>
    <row r="11767" spans="1:3" x14ac:dyDescent="0.2">
      <c r="A11767" s="24"/>
      <c r="B11767"/>
      <c r="C11767"/>
    </row>
    <row r="11768" spans="1:3" x14ac:dyDescent="0.2">
      <c r="A11768" s="24"/>
      <c r="B11768"/>
      <c r="C11768"/>
    </row>
    <row r="11769" spans="1:3" x14ac:dyDescent="0.2">
      <c r="A11769" s="24"/>
      <c r="B11769"/>
      <c r="C11769"/>
    </row>
    <row r="11770" spans="1:3" x14ac:dyDescent="0.2">
      <c r="A11770" s="24"/>
      <c r="B11770"/>
      <c r="C11770"/>
    </row>
    <row r="11771" spans="1:3" x14ac:dyDescent="0.2">
      <c r="A11771" s="24"/>
      <c r="B11771"/>
      <c r="C11771"/>
    </row>
    <row r="11772" spans="1:3" x14ac:dyDescent="0.2">
      <c r="A11772" s="24"/>
      <c r="B11772"/>
      <c r="C11772"/>
    </row>
    <row r="11773" spans="1:3" x14ac:dyDescent="0.2">
      <c r="A11773" s="24"/>
      <c r="B11773"/>
      <c r="C11773"/>
    </row>
    <row r="11774" spans="1:3" x14ac:dyDescent="0.2">
      <c r="A11774" s="24"/>
      <c r="B11774"/>
      <c r="C11774"/>
    </row>
    <row r="11775" spans="1:3" x14ac:dyDescent="0.2">
      <c r="A11775" s="24"/>
      <c r="B11775"/>
      <c r="C11775"/>
    </row>
    <row r="11776" spans="1:3" x14ac:dyDescent="0.2">
      <c r="A11776" s="24"/>
      <c r="B11776"/>
      <c r="C11776"/>
    </row>
    <row r="11777" spans="1:3" x14ac:dyDescent="0.2">
      <c r="A11777" s="24"/>
      <c r="B11777"/>
      <c r="C11777"/>
    </row>
    <row r="11778" spans="1:3" x14ac:dyDescent="0.2">
      <c r="A11778" s="24"/>
      <c r="B11778"/>
      <c r="C11778"/>
    </row>
    <row r="11779" spans="1:3" x14ac:dyDescent="0.2">
      <c r="A11779" s="24"/>
      <c r="B11779"/>
      <c r="C11779"/>
    </row>
    <row r="11780" spans="1:3" x14ac:dyDescent="0.2">
      <c r="A11780" s="24"/>
      <c r="B11780"/>
      <c r="C11780"/>
    </row>
    <row r="11781" spans="1:3" x14ac:dyDescent="0.2">
      <c r="A11781" s="24"/>
      <c r="B11781"/>
      <c r="C11781"/>
    </row>
    <row r="11782" spans="1:3" x14ac:dyDescent="0.2">
      <c r="A11782" s="24"/>
      <c r="B11782"/>
      <c r="C11782"/>
    </row>
    <row r="11783" spans="1:3" x14ac:dyDescent="0.2">
      <c r="A11783" s="24"/>
      <c r="B11783"/>
      <c r="C11783"/>
    </row>
    <row r="11784" spans="1:3" x14ac:dyDescent="0.2">
      <c r="A11784" s="24"/>
      <c r="B11784"/>
      <c r="C11784"/>
    </row>
    <row r="11785" spans="1:3" x14ac:dyDescent="0.2">
      <c r="A11785" s="24"/>
      <c r="B11785"/>
      <c r="C11785"/>
    </row>
    <row r="11786" spans="1:3" x14ac:dyDescent="0.2">
      <c r="A11786" s="24"/>
      <c r="B11786"/>
      <c r="C11786"/>
    </row>
    <row r="11787" spans="1:3" x14ac:dyDescent="0.2">
      <c r="A11787" s="24"/>
      <c r="B11787"/>
      <c r="C11787"/>
    </row>
    <row r="11788" spans="1:3" x14ac:dyDescent="0.2">
      <c r="A11788" s="24"/>
      <c r="B11788"/>
      <c r="C11788"/>
    </row>
    <row r="11789" spans="1:3" x14ac:dyDescent="0.2">
      <c r="A11789" s="24"/>
      <c r="B11789"/>
      <c r="C11789"/>
    </row>
    <row r="11790" spans="1:3" x14ac:dyDescent="0.2">
      <c r="A11790" s="24"/>
      <c r="B11790"/>
      <c r="C11790"/>
    </row>
    <row r="11791" spans="1:3" x14ac:dyDescent="0.2">
      <c r="A11791" s="24"/>
      <c r="B11791"/>
      <c r="C11791"/>
    </row>
    <row r="11792" spans="1:3" x14ac:dyDescent="0.2">
      <c r="A11792" s="24"/>
      <c r="B11792"/>
      <c r="C11792"/>
    </row>
    <row r="11793" spans="1:3" x14ac:dyDescent="0.2">
      <c r="A11793" s="24"/>
      <c r="B11793"/>
      <c r="C11793"/>
    </row>
    <row r="11794" spans="1:3" x14ac:dyDescent="0.2">
      <c r="A11794" s="24"/>
      <c r="B11794"/>
      <c r="C11794"/>
    </row>
    <row r="11795" spans="1:3" x14ac:dyDescent="0.2">
      <c r="A11795" s="24"/>
      <c r="B11795"/>
      <c r="C11795"/>
    </row>
    <row r="11796" spans="1:3" x14ac:dyDescent="0.2">
      <c r="A11796" s="24"/>
      <c r="B11796"/>
      <c r="C11796"/>
    </row>
    <row r="11797" spans="1:3" x14ac:dyDescent="0.2">
      <c r="A11797" s="24"/>
      <c r="B11797"/>
      <c r="C11797"/>
    </row>
    <row r="11798" spans="1:3" x14ac:dyDescent="0.2">
      <c r="A11798" s="24"/>
      <c r="B11798"/>
      <c r="C11798"/>
    </row>
    <row r="11799" spans="1:3" x14ac:dyDescent="0.2">
      <c r="A11799" s="24"/>
      <c r="B11799"/>
      <c r="C11799"/>
    </row>
    <row r="11800" spans="1:3" x14ac:dyDescent="0.2">
      <c r="A11800" s="24"/>
      <c r="B11800"/>
      <c r="C11800"/>
    </row>
    <row r="11801" spans="1:3" x14ac:dyDescent="0.2">
      <c r="A11801" s="24"/>
      <c r="B11801"/>
      <c r="C11801"/>
    </row>
    <row r="11802" spans="1:3" x14ac:dyDescent="0.2">
      <c r="A11802" s="24"/>
      <c r="B11802"/>
      <c r="C11802"/>
    </row>
    <row r="11803" spans="1:3" x14ac:dyDescent="0.2">
      <c r="A11803" s="24"/>
      <c r="B11803"/>
      <c r="C11803"/>
    </row>
    <row r="11804" spans="1:3" x14ac:dyDescent="0.2">
      <c r="A11804" s="24"/>
      <c r="B11804"/>
      <c r="C11804"/>
    </row>
    <row r="11805" spans="1:3" x14ac:dyDescent="0.2">
      <c r="A11805" s="24"/>
      <c r="B11805"/>
      <c r="C11805"/>
    </row>
    <row r="11806" spans="1:3" x14ac:dyDescent="0.2">
      <c r="A11806" s="24"/>
      <c r="B11806"/>
      <c r="C11806"/>
    </row>
    <row r="11807" spans="1:3" x14ac:dyDescent="0.2">
      <c r="A11807" s="24"/>
      <c r="B11807"/>
      <c r="C11807"/>
    </row>
    <row r="11808" spans="1:3" x14ac:dyDescent="0.2">
      <c r="A11808" s="24"/>
      <c r="B11808"/>
      <c r="C11808"/>
    </row>
    <row r="11809" spans="1:3" x14ac:dyDescent="0.2">
      <c r="A11809" s="24"/>
      <c r="B11809"/>
      <c r="C11809"/>
    </row>
    <row r="11810" spans="1:3" x14ac:dyDescent="0.2">
      <c r="A11810" s="24"/>
      <c r="B11810"/>
      <c r="C11810"/>
    </row>
    <row r="11811" spans="1:3" x14ac:dyDescent="0.2">
      <c r="A11811" s="24"/>
      <c r="B11811"/>
      <c r="C11811"/>
    </row>
    <row r="11812" spans="1:3" x14ac:dyDescent="0.2">
      <c r="A11812" s="24"/>
      <c r="B11812"/>
      <c r="C11812"/>
    </row>
    <row r="11813" spans="1:3" x14ac:dyDescent="0.2">
      <c r="A11813" s="24"/>
      <c r="B11813"/>
      <c r="C11813"/>
    </row>
    <row r="11814" spans="1:3" x14ac:dyDescent="0.2">
      <c r="A11814" s="24"/>
      <c r="B11814"/>
      <c r="C11814"/>
    </row>
    <row r="11815" spans="1:3" x14ac:dyDescent="0.2">
      <c r="A11815" s="24"/>
      <c r="B11815"/>
      <c r="C11815"/>
    </row>
    <row r="11816" spans="1:3" x14ac:dyDescent="0.2">
      <c r="A11816" s="24"/>
      <c r="B11816"/>
      <c r="C11816"/>
    </row>
    <row r="11817" spans="1:3" x14ac:dyDescent="0.2">
      <c r="A11817" s="24"/>
      <c r="B11817"/>
      <c r="C11817"/>
    </row>
    <row r="11818" spans="1:3" x14ac:dyDescent="0.2">
      <c r="A11818" s="24"/>
      <c r="B11818"/>
      <c r="C11818"/>
    </row>
    <row r="11819" spans="1:3" x14ac:dyDescent="0.2">
      <c r="A11819" s="24"/>
      <c r="B11819"/>
      <c r="C11819"/>
    </row>
    <row r="11820" spans="1:3" x14ac:dyDescent="0.2">
      <c r="A11820" s="24"/>
      <c r="B11820"/>
      <c r="C11820"/>
    </row>
    <row r="11821" spans="1:3" x14ac:dyDescent="0.2">
      <c r="A11821" s="24"/>
      <c r="B11821"/>
      <c r="C11821"/>
    </row>
    <row r="11822" spans="1:3" x14ac:dyDescent="0.2">
      <c r="A11822" s="24"/>
      <c r="B11822"/>
      <c r="C11822"/>
    </row>
    <row r="11823" spans="1:3" x14ac:dyDescent="0.2">
      <c r="A11823" s="24"/>
      <c r="B11823"/>
      <c r="C11823"/>
    </row>
    <row r="11824" spans="1:3" x14ac:dyDescent="0.2">
      <c r="A11824" s="24"/>
      <c r="B11824"/>
      <c r="C11824"/>
    </row>
    <row r="11825" spans="1:3" x14ac:dyDescent="0.2">
      <c r="A11825" s="24"/>
      <c r="B11825"/>
      <c r="C11825"/>
    </row>
    <row r="11826" spans="1:3" x14ac:dyDescent="0.2">
      <c r="A11826" s="24"/>
      <c r="B11826"/>
      <c r="C11826"/>
    </row>
    <row r="11827" spans="1:3" x14ac:dyDescent="0.2">
      <c r="A11827" s="24"/>
      <c r="B11827"/>
      <c r="C11827"/>
    </row>
    <row r="11828" spans="1:3" x14ac:dyDescent="0.2">
      <c r="A11828" s="24"/>
      <c r="B11828"/>
      <c r="C11828"/>
    </row>
    <row r="11829" spans="1:3" x14ac:dyDescent="0.2">
      <c r="A11829" s="24"/>
      <c r="B11829"/>
      <c r="C11829"/>
    </row>
    <row r="11830" spans="1:3" x14ac:dyDescent="0.2">
      <c r="A11830" s="24"/>
      <c r="B11830"/>
      <c r="C11830"/>
    </row>
    <row r="11831" spans="1:3" x14ac:dyDescent="0.2">
      <c r="A11831" s="24"/>
      <c r="B11831"/>
      <c r="C11831"/>
    </row>
    <row r="11832" spans="1:3" x14ac:dyDescent="0.2">
      <c r="A11832" s="24"/>
      <c r="B11832"/>
      <c r="C11832"/>
    </row>
    <row r="11833" spans="1:3" x14ac:dyDescent="0.2">
      <c r="A11833" s="24"/>
      <c r="B11833"/>
      <c r="C11833"/>
    </row>
    <row r="11834" spans="1:3" x14ac:dyDescent="0.2">
      <c r="A11834" s="24"/>
      <c r="B11834"/>
      <c r="C11834"/>
    </row>
    <row r="11835" spans="1:3" x14ac:dyDescent="0.2">
      <c r="A11835" s="24"/>
      <c r="B11835"/>
      <c r="C11835"/>
    </row>
    <row r="11836" spans="1:3" x14ac:dyDescent="0.2">
      <c r="A11836" s="24"/>
      <c r="B11836"/>
      <c r="C11836"/>
    </row>
    <row r="11837" spans="1:3" x14ac:dyDescent="0.2">
      <c r="A11837" s="24"/>
      <c r="B11837"/>
      <c r="C11837"/>
    </row>
    <row r="11838" spans="1:3" x14ac:dyDescent="0.2">
      <c r="A11838" s="24"/>
      <c r="B11838"/>
      <c r="C11838"/>
    </row>
    <row r="11839" spans="1:3" x14ac:dyDescent="0.2">
      <c r="A11839" s="24"/>
      <c r="B11839"/>
      <c r="C11839"/>
    </row>
    <row r="11840" spans="1:3" x14ac:dyDescent="0.2">
      <c r="A11840" s="24"/>
      <c r="B11840"/>
      <c r="C11840"/>
    </row>
    <row r="11841" spans="1:3" x14ac:dyDescent="0.2">
      <c r="A11841" s="24"/>
      <c r="B11841"/>
      <c r="C11841"/>
    </row>
    <row r="11842" spans="1:3" x14ac:dyDescent="0.2">
      <c r="A11842" s="24"/>
      <c r="B11842"/>
      <c r="C11842"/>
    </row>
    <row r="11843" spans="1:3" x14ac:dyDescent="0.2">
      <c r="A11843" s="24"/>
      <c r="B11843"/>
      <c r="C11843"/>
    </row>
    <row r="11844" spans="1:3" x14ac:dyDescent="0.2">
      <c r="A11844" s="24"/>
      <c r="B11844"/>
      <c r="C11844"/>
    </row>
    <row r="11845" spans="1:3" x14ac:dyDescent="0.2">
      <c r="A11845" s="24"/>
      <c r="B11845"/>
      <c r="C11845"/>
    </row>
    <row r="11846" spans="1:3" x14ac:dyDescent="0.2">
      <c r="A11846" s="24"/>
      <c r="B11846"/>
      <c r="C11846"/>
    </row>
    <row r="11847" spans="1:3" x14ac:dyDescent="0.2">
      <c r="A11847" s="24"/>
      <c r="B11847"/>
      <c r="C11847"/>
    </row>
    <row r="11848" spans="1:3" x14ac:dyDescent="0.2">
      <c r="A11848" s="24"/>
      <c r="B11848"/>
      <c r="C11848"/>
    </row>
    <row r="11849" spans="1:3" x14ac:dyDescent="0.2">
      <c r="A11849" s="24"/>
      <c r="B11849"/>
      <c r="C11849"/>
    </row>
    <row r="11850" spans="1:3" x14ac:dyDescent="0.2">
      <c r="A11850" s="24"/>
      <c r="B11850"/>
      <c r="C11850"/>
    </row>
    <row r="11851" spans="1:3" x14ac:dyDescent="0.2">
      <c r="A11851" s="24"/>
      <c r="B11851"/>
      <c r="C11851"/>
    </row>
    <row r="11852" spans="1:3" x14ac:dyDescent="0.2">
      <c r="A11852" s="24"/>
      <c r="B11852"/>
      <c r="C11852"/>
    </row>
    <row r="11853" spans="1:3" x14ac:dyDescent="0.2">
      <c r="A11853" s="24"/>
      <c r="B11853"/>
      <c r="C11853"/>
    </row>
    <row r="11854" spans="1:3" x14ac:dyDescent="0.2">
      <c r="A11854" s="24"/>
      <c r="B11854"/>
      <c r="C11854"/>
    </row>
    <row r="11855" spans="1:3" x14ac:dyDescent="0.2">
      <c r="A11855" s="24"/>
      <c r="B11855"/>
      <c r="C11855"/>
    </row>
    <row r="11856" spans="1:3" x14ac:dyDescent="0.2">
      <c r="A11856" s="24"/>
      <c r="B11856"/>
      <c r="C11856"/>
    </row>
    <row r="11857" spans="1:3" x14ac:dyDescent="0.2">
      <c r="A11857" s="24"/>
      <c r="B11857"/>
      <c r="C11857"/>
    </row>
    <row r="11858" spans="1:3" x14ac:dyDescent="0.2">
      <c r="A11858" s="24"/>
      <c r="B11858"/>
      <c r="C11858"/>
    </row>
    <row r="11859" spans="1:3" x14ac:dyDescent="0.2">
      <c r="A11859" s="24"/>
      <c r="B11859"/>
      <c r="C11859"/>
    </row>
    <row r="11860" spans="1:3" x14ac:dyDescent="0.2">
      <c r="A11860" s="24"/>
      <c r="B11860"/>
      <c r="C11860"/>
    </row>
    <row r="11861" spans="1:3" x14ac:dyDescent="0.2">
      <c r="A11861" s="24"/>
      <c r="B11861"/>
      <c r="C11861"/>
    </row>
    <row r="11862" spans="1:3" x14ac:dyDescent="0.2">
      <c r="A11862" s="24"/>
      <c r="B11862"/>
      <c r="C11862"/>
    </row>
    <row r="11863" spans="1:3" x14ac:dyDescent="0.2">
      <c r="A11863" s="24"/>
      <c r="B11863"/>
      <c r="C11863"/>
    </row>
    <row r="11864" spans="1:3" x14ac:dyDescent="0.2">
      <c r="A11864" s="24"/>
      <c r="B11864"/>
      <c r="C11864"/>
    </row>
    <row r="11865" spans="1:3" x14ac:dyDescent="0.2">
      <c r="A11865" s="24"/>
      <c r="B11865"/>
      <c r="C11865"/>
    </row>
    <row r="11866" spans="1:3" x14ac:dyDescent="0.2">
      <c r="A11866" s="24"/>
      <c r="B11866"/>
      <c r="C11866"/>
    </row>
    <row r="11867" spans="1:3" x14ac:dyDescent="0.2">
      <c r="A11867" s="24"/>
      <c r="B11867"/>
      <c r="C11867"/>
    </row>
    <row r="11868" spans="1:3" x14ac:dyDescent="0.2">
      <c r="A11868" s="24"/>
      <c r="B11868"/>
      <c r="C11868"/>
    </row>
    <row r="11869" spans="1:3" x14ac:dyDescent="0.2">
      <c r="A11869" s="24"/>
      <c r="B11869"/>
      <c r="C11869"/>
    </row>
    <row r="11870" spans="1:3" x14ac:dyDescent="0.2">
      <c r="A11870" s="24"/>
      <c r="B11870"/>
      <c r="C11870"/>
    </row>
    <row r="11871" spans="1:3" x14ac:dyDescent="0.2">
      <c r="A11871" s="24"/>
      <c r="B11871"/>
      <c r="C11871"/>
    </row>
    <row r="11872" spans="1:3" x14ac:dyDescent="0.2">
      <c r="A11872" s="24"/>
      <c r="B11872"/>
      <c r="C11872"/>
    </row>
    <row r="11873" spans="1:3" x14ac:dyDescent="0.2">
      <c r="A11873" s="24"/>
      <c r="B11873"/>
      <c r="C11873"/>
    </row>
    <row r="11874" spans="1:3" x14ac:dyDescent="0.2">
      <c r="A11874" s="24"/>
      <c r="B11874"/>
      <c r="C11874"/>
    </row>
    <row r="11875" spans="1:3" x14ac:dyDescent="0.2">
      <c r="A11875" s="24"/>
      <c r="B11875"/>
      <c r="C11875"/>
    </row>
    <row r="11876" spans="1:3" x14ac:dyDescent="0.2">
      <c r="A11876" s="24"/>
      <c r="B11876"/>
      <c r="C11876"/>
    </row>
    <row r="11877" spans="1:3" x14ac:dyDescent="0.2">
      <c r="A11877" s="24"/>
      <c r="B11877"/>
      <c r="C11877"/>
    </row>
    <row r="11878" spans="1:3" x14ac:dyDescent="0.2">
      <c r="A11878" s="24"/>
      <c r="B11878"/>
      <c r="C11878"/>
    </row>
    <row r="11879" spans="1:3" x14ac:dyDescent="0.2">
      <c r="A11879" s="24"/>
      <c r="B11879"/>
      <c r="C11879"/>
    </row>
    <row r="11880" spans="1:3" x14ac:dyDescent="0.2">
      <c r="A11880" s="24"/>
      <c r="B11880"/>
      <c r="C11880"/>
    </row>
    <row r="11881" spans="1:3" x14ac:dyDescent="0.2">
      <c r="A11881" s="24"/>
      <c r="B11881"/>
      <c r="C11881"/>
    </row>
    <row r="11882" spans="1:3" x14ac:dyDescent="0.2">
      <c r="A11882" s="24"/>
      <c r="B11882"/>
      <c r="C11882"/>
    </row>
    <row r="11883" spans="1:3" x14ac:dyDescent="0.2">
      <c r="A11883" s="24"/>
      <c r="B11883"/>
      <c r="C11883"/>
    </row>
    <row r="11884" spans="1:3" x14ac:dyDescent="0.2">
      <c r="A11884" s="24"/>
      <c r="B11884"/>
      <c r="C11884"/>
    </row>
    <row r="11885" spans="1:3" x14ac:dyDescent="0.2">
      <c r="A11885" s="24"/>
      <c r="B11885"/>
      <c r="C11885"/>
    </row>
    <row r="11886" spans="1:3" x14ac:dyDescent="0.2">
      <c r="A11886" s="24"/>
      <c r="B11886"/>
      <c r="C11886"/>
    </row>
    <row r="11887" spans="1:3" x14ac:dyDescent="0.2">
      <c r="A11887" s="24"/>
      <c r="B11887"/>
      <c r="C11887"/>
    </row>
    <row r="11888" spans="1:3" x14ac:dyDescent="0.2">
      <c r="A11888" s="24"/>
      <c r="B11888"/>
      <c r="C11888"/>
    </row>
    <row r="11889" spans="1:3" x14ac:dyDescent="0.2">
      <c r="A11889" s="24"/>
      <c r="B11889"/>
      <c r="C11889"/>
    </row>
    <row r="11890" spans="1:3" x14ac:dyDescent="0.2">
      <c r="A11890" s="24"/>
      <c r="B11890"/>
      <c r="C11890"/>
    </row>
    <row r="11891" spans="1:3" x14ac:dyDescent="0.2">
      <c r="A11891" s="24"/>
      <c r="B11891"/>
      <c r="C11891"/>
    </row>
    <row r="11892" spans="1:3" x14ac:dyDescent="0.2">
      <c r="A11892" s="24"/>
      <c r="B11892"/>
      <c r="C11892"/>
    </row>
    <row r="11893" spans="1:3" x14ac:dyDescent="0.2">
      <c r="A11893" s="24"/>
      <c r="B11893"/>
      <c r="C11893"/>
    </row>
    <row r="11894" spans="1:3" x14ac:dyDescent="0.2">
      <c r="A11894" s="24"/>
      <c r="B11894"/>
      <c r="C11894"/>
    </row>
    <row r="11895" spans="1:3" x14ac:dyDescent="0.2">
      <c r="A11895" s="24"/>
      <c r="B11895"/>
      <c r="C11895"/>
    </row>
    <row r="11896" spans="1:3" x14ac:dyDescent="0.2">
      <c r="A11896" s="24"/>
      <c r="B11896"/>
      <c r="C11896"/>
    </row>
    <row r="11897" spans="1:3" x14ac:dyDescent="0.2">
      <c r="A11897" s="24"/>
      <c r="B11897"/>
      <c r="C11897"/>
    </row>
    <row r="11898" spans="1:3" x14ac:dyDescent="0.2">
      <c r="A11898" s="24"/>
      <c r="B11898"/>
      <c r="C11898"/>
    </row>
    <row r="11899" spans="1:3" x14ac:dyDescent="0.2">
      <c r="A11899" s="24"/>
      <c r="B11899"/>
      <c r="C11899"/>
    </row>
    <row r="11900" spans="1:3" x14ac:dyDescent="0.2">
      <c r="A11900" s="24"/>
      <c r="B11900"/>
      <c r="C11900"/>
    </row>
    <row r="11901" spans="1:3" x14ac:dyDescent="0.2">
      <c r="A11901" s="24"/>
      <c r="B11901"/>
      <c r="C11901"/>
    </row>
    <row r="11902" spans="1:3" x14ac:dyDescent="0.2">
      <c r="A11902" s="24"/>
      <c r="B11902"/>
      <c r="C11902"/>
    </row>
    <row r="11903" spans="1:3" x14ac:dyDescent="0.2">
      <c r="A11903" s="24"/>
      <c r="B11903"/>
      <c r="C11903"/>
    </row>
    <row r="11904" spans="1:3" x14ac:dyDescent="0.2">
      <c r="A11904" s="24"/>
      <c r="B11904"/>
      <c r="C11904"/>
    </row>
    <row r="11905" spans="1:3" x14ac:dyDescent="0.2">
      <c r="A11905" s="24"/>
      <c r="B11905"/>
      <c r="C11905"/>
    </row>
    <row r="11906" spans="1:3" x14ac:dyDescent="0.2">
      <c r="A11906" s="24"/>
      <c r="B11906"/>
      <c r="C11906"/>
    </row>
    <row r="11907" spans="1:3" x14ac:dyDescent="0.2">
      <c r="A11907" s="24"/>
      <c r="B11907"/>
      <c r="C11907"/>
    </row>
    <row r="11908" spans="1:3" x14ac:dyDescent="0.2">
      <c r="A11908" s="24"/>
      <c r="B11908"/>
      <c r="C11908"/>
    </row>
    <row r="11909" spans="1:3" x14ac:dyDescent="0.2">
      <c r="A11909" s="24"/>
      <c r="B11909"/>
      <c r="C11909"/>
    </row>
    <row r="11910" spans="1:3" x14ac:dyDescent="0.2">
      <c r="A11910" s="24"/>
      <c r="B11910"/>
      <c r="C11910"/>
    </row>
    <row r="11911" spans="1:3" x14ac:dyDescent="0.2">
      <c r="A11911" s="24"/>
      <c r="B11911"/>
      <c r="C11911"/>
    </row>
    <row r="11912" spans="1:3" x14ac:dyDescent="0.2">
      <c r="A11912" s="24"/>
      <c r="B11912"/>
      <c r="C11912"/>
    </row>
    <row r="11913" spans="1:3" x14ac:dyDescent="0.2">
      <c r="A11913" s="24"/>
      <c r="B11913"/>
      <c r="C11913"/>
    </row>
    <row r="11914" spans="1:3" x14ac:dyDescent="0.2">
      <c r="A11914" s="24"/>
      <c r="B11914"/>
      <c r="C11914"/>
    </row>
    <row r="11915" spans="1:3" x14ac:dyDescent="0.2">
      <c r="A11915" s="24"/>
      <c r="B11915"/>
      <c r="C11915"/>
    </row>
    <row r="11916" spans="1:3" x14ac:dyDescent="0.2">
      <c r="A11916" s="24"/>
      <c r="B11916"/>
      <c r="C11916"/>
    </row>
    <row r="11917" spans="1:3" x14ac:dyDescent="0.2">
      <c r="A11917" s="24"/>
      <c r="B11917"/>
      <c r="C11917"/>
    </row>
    <row r="11918" spans="1:3" x14ac:dyDescent="0.2">
      <c r="A11918" s="24"/>
      <c r="B11918"/>
      <c r="C11918"/>
    </row>
    <row r="11919" spans="1:3" x14ac:dyDescent="0.2">
      <c r="A11919" s="24"/>
      <c r="B11919"/>
      <c r="C11919"/>
    </row>
    <row r="11920" spans="1:3" x14ac:dyDescent="0.2">
      <c r="A11920" s="24"/>
      <c r="B11920"/>
      <c r="C11920"/>
    </row>
    <row r="11921" spans="1:3" x14ac:dyDescent="0.2">
      <c r="A11921" s="24"/>
      <c r="B11921"/>
      <c r="C11921"/>
    </row>
    <row r="11922" spans="1:3" x14ac:dyDescent="0.2">
      <c r="A11922" s="24"/>
      <c r="B11922"/>
      <c r="C11922"/>
    </row>
    <row r="11923" spans="1:3" x14ac:dyDescent="0.2">
      <c r="A11923" s="24"/>
      <c r="B11923"/>
      <c r="C11923"/>
    </row>
    <row r="11924" spans="1:3" x14ac:dyDescent="0.2">
      <c r="A11924" s="24"/>
      <c r="B11924"/>
      <c r="C11924"/>
    </row>
    <row r="11925" spans="1:3" x14ac:dyDescent="0.2">
      <c r="A11925" s="24"/>
      <c r="B11925"/>
      <c r="C11925"/>
    </row>
    <row r="11926" spans="1:3" x14ac:dyDescent="0.2">
      <c r="A11926" s="24"/>
      <c r="B11926"/>
      <c r="C11926"/>
    </row>
    <row r="11927" spans="1:3" x14ac:dyDescent="0.2">
      <c r="A11927" s="24"/>
      <c r="B11927"/>
      <c r="C11927"/>
    </row>
    <row r="11928" spans="1:3" x14ac:dyDescent="0.2">
      <c r="A11928" s="24"/>
      <c r="B11928"/>
      <c r="C11928"/>
    </row>
    <row r="11929" spans="1:3" x14ac:dyDescent="0.2">
      <c r="A11929" s="24"/>
      <c r="B11929"/>
      <c r="C11929"/>
    </row>
    <row r="11930" spans="1:3" x14ac:dyDescent="0.2">
      <c r="A11930" s="24"/>
      <c r="B11930"/>
      <c r="C11930"/>
    </row>
    <row r="11931" spans="1:3" x14ac:dyDescent="0.2">
      <c r="A11931" s="24"/>
      <c r="B11931"/>
      <c r="C11931"/>
    </row>
    <row r="11932" spans="1:3" x14ac:dyDescent="0.2">
      <c r="A11932" s="24"/>
      <c r="B11932"/>
      <c r="C11932"/>
    </row>
    <row r="11933" spans="1:3" x14ac:dyDescent="0.2">
      <c r="A11933" s="24"/>
      <c r="B11933"/>
      <c r="C11933"/>
    </row>
    <row r="11934" spans="1:3" x14ac:dyDescent="0.2">
      <c r="A11934" s="24"/>
      <c r="B11934"/>
      <c r="C11934"/>
    </row>
    <row r="11935" spans="1:3" x14ac:dyDescent="0.2">
      <c r="A11935" s="24"/>
      <c r="B11935"/>
      <c r="C11935"/>
    </row>
    <row r="11936" spans="1:3" x14ac:dyDescent="0.2">
      <c r="A11936" s="24"/>
      <c r="B11936"/>
      <c r="C11936"/>
    </row>
    <row r="11937" spans="1:3" x14ac:dyDescent="0.2">
      <c r="A11937" s="24"/>
      <c r="B11937"/>
      <c r="C11937"/>
    </row>
    <row r="11938" spans="1:3" x14ac:dyDescent="0.2">
      <c r="A11938" s="24"/>
      <c r="B11938"/>
      <c r="C11938"/>
    </row>
    <row r="11939" spans="1:3" x14ac:dyDescent="0.2">
      <c r="A11939" s="24"/>
      <c r="B11939"/>
      <c r="C11939"/>
    </row>
    <row r="11940" spans="1:3" x14ac:dyDescent="0.2">
      <c r="A11940" s="24"/>
      <c r="B11940"/>
      <c r="C11940"/>
    </row>
    <row r="11941" spans="1:3" x14ac:dyDescent="0.2">
      <c r="A11941" s="24"/>
      <c r="B11941"/>
      <c r="C11941"/>
    </row>
    <row r="11942" spans="1:3" x14ac:dyDescent="0.2">
      <c r="A11942" s="24"/>
      <c r="B11942"/>
      <c r="C11942"/>
    </row>
    <row r="11943" spans="1:3" x14ac:dyDescent="0.2">
      <c r="A11943" s="24"/>
      <c r="B11943"/>
      <c r="C11943"/>
    </row>
    <row r="11944" spans="1:3" x14ac:dyDescent="0.2">
      <c r="A11944" s="24"/>
      <c r="B11944"/>
      <c r="C11944"/>
    </row>
    <row r="11945" spans="1:3" x14ac:dyDescent="0.2">
      <c r="A11945" s="24"/>
      <c r="B11945"/>
      <c r="C11945"/>
    </row>
    <row r="11946" spans="1:3" x14ac:dyDescent="0.2">
      <c r="A11946" s="24"/>
      <c r="B11946"/>
      <c r="C11946"/>
    </row>
    <row r="11947" spans="1:3" x14ac:dyDescent="0.2">
      <c r="A11947" s="24"/>
      <c r="B11947"/>
      <c r="C11947"/>
    </row>
    <row r="11948" spans="1:3" x14ac:dyDescent="0.2">
      <c r="A11948" s="24"/>
      <c r="B11948"/>
      <c r="C11948"/>
    </row>
    <row r="11949" spans="1:3" x14ac:dyDescent="0.2">
      <c r="A11949" s="24"/>
      <c r="B11949"/>
      <c r="C11949"/>
    </row>
    <row r="11950" spans="1:3" x14ac:dyDescent="0.2">
      <c r="A11950" s="24"/>
      <c r="B11950"/>
      <c r="C11950"/>
    </row>
    <row r="11951" spans="1:3" x14ac:dyDescent="0.2">
      <c r="A11951" s="24"/>
      <c r="B11951"/>
      <c r="C11951"/>
    </row>
    <row r="11952" spans="1:3" x14ac:dyDescent="0.2">
      <c r="A11952" s="24"/>
      <c r="B11952"/>
      <c r="C11952"/>
    </row>
    <row r="11953" spans="1:3" x14ac:dyDescent="0.2">
      <c r="A11953" s="24"/>
      <c r="B11953"/>
      <c r="C11953"/>
    </row>
    <row r="11954" spans="1:3" x14ac:dyDescent="0.2">
      <c r="A11954" s="24"/>
      <c r="B11954"/>
      <c r="C11954"/>
    </row>
    <row r="11955" spans="1:3" x14ac:dyDescent="0.2">
      <c r="A11955" s="24"/>
      <c r="B11955"/>
      <c r="C11955"/>
    </row>
    <row r="11956" spans="1:3" x14ac:dyDescent="0.2">
      <c r="A11956" s="24"/>
      <c r="B11956"/>
      <c r="C11956"/>
    </row>
    <row r="11957" spans="1:3" x14ac:dyDescent="0.2">
      <c r="A11957" s="24"/>
      <c r="B11957"/>
      <c r="C11957"/>
    </row>
    <row r="11958" spans="1:3" x14ac:dyDescent="0.2">
      <c r="A11958" s="24"/>
      <c r="B11958"/>
      <c r="C11958"/>
    </row>
    <row r="11959" spans="1:3" x14ac:dyDescent="0.2">
      <c r="A11959" s="24"/>
      <c r="B11959"/>
      <c r="C11959"/>
    </row>
    <row r="11960" spans="1:3" x14ac:dyDescent="0.2">
      <c r="A11960" s="24"/>
      <c r="B11960"/>
      <c r="C11960"/>
    </row>
    <row r="11961" spans="1:3" x14ac:dyDescent="0.2">
      <c r="A11961" s="24"/>
      <c r="B11961"/>
      <c r="C11961"/>
    </row>
    <row r="11962" spans="1:3" x14ac:dyDescent="0.2">
      <c r="A11962" s="24"/>
      <c r="B11962"/>
      <c r="C11962"/>
    </row>
    <row r="11963" spans="1:3" x14ac:dyDescent="0.2">
      <c r="A11963" s="24"/>
      <c r="B11963"/>
      <c r="C11963"/>
    </row>
    <row r="11964" spans="1:3" x14ac:dyDescent="0.2">
      <c r="A11964" s="24"/>
      <c r="B11964"/>
      <c r="C11964"/>
    </row>
    <row r="11965" spans="1:3" x14ac:dyDescent="0.2">
      <c r="A11965" s="24"/>
      <c r="B11965"/>
      <c r="C11965"/>
    </row>
    <row r="11966" spans="1:3" x14ac:dyDescent="0.2">
      <c r="A11966" s="24"/>
      <c r="B11966"/>
      <c r="C11966"/>
    </row>
    <row r="11967" spans="1:3" x14ac:dyDescent="0.2">
      <c r="A11967" s="24"/>
      <c r="B11967"/>
      <c r="C11967"/>
    </row>
    <row r="11968" spans="1:3" x14ac:dyDescent="0.2">
      <c r="A11968" s="24"/>
      <c r="B11968"/>
      <c r="C11968"/>
    </row>
    <row r="11969" spans="1:3" x14ac:dyDescent="0.2">
      <c r="A11969" s="24"/>
      <c r="B11969"/>
      <c r="C11969"/>
    </row>
    <row r="11970" spans="1:3" x14ac:dyDescent="0.2">
      <c r="A11970" s="24"/>
      <c r="B11970"/>
      <c r="C11970"/>
    </row>
    <row r="11971" spans="1:3" x14ac:dyDescent="0.2">
      <c r="A11971" s="24"/>
      <c r="B11971"/>
      <c r="C11971"/>
    </row>
    <row r="11972" spans="1:3" x14ac:dyDescent="0.2">
      <c r="A11972" s="24"/>
      <c r="B11972"/>
      <c r="C11972"/>
    </row>
    <row r="11973" spans="1:3" x14ac:dyDescent="0.2">
      <c r="A11973" s="24"/>
      <c r="B11973"/>
      <c r="C11973"/>
    </row>
    <row r="11974" spans="1:3" x14ac:dyDescent="0.2">
      <c r="A11974" s="24"/>
      <c r="B11974"/>
      <c r="C11974"/>
    </row>
    <row r="11975" spans="1:3" x14ac:dyDescent="0.2">
      <c r="A11975" s="24"/>
      <c r="B11975"/>
      <c r="C11975"/>
    </row>
    <row r="11976" spans="1:3" x14ac:dyDescent="0.2">
      <c r="A11976" s="24"/>
      <c r="B11976"/>
      <c r="C11976"/>
    </row>
    <row r="11977" spans="1:3" x14ac:dyDescent="0.2">
      <c r="A11977" s="24"/>
      <c r="B11977"/>
      <c r="C11977"/>
    </row>
    <row r="11978" spans="1:3" x14ac:dyDescent="0.2">
      <c r="A11978" s="24"/>
      <c r="B11978"/>
      <c r="C11978"/>
    </row>
    <row r="11979" spans="1:3" x14ac:dyDescent="0.2">
      <c r="A11979" s="24"/>
      <c r="B11979"/>
      <c r="C11979"/>
    </row>
    <row r="11980" spans="1:3" x14ac:dyDescent="0.2">
      <c r="A11980" s="24"/>
      <c r="B11980"/>
      <c r="C11980"/>
    </row>
    <row r="11981" spans="1:3" x14ac:dyDescent="0.2">
      <c r="A11981" s="24"/>
      <c r="B11981"/>
      <c r="C11981"/>
    </row>
    <row r="11982" spans="1:3" x14ac:dyDescent="0.2">
      <c r="A11982" s="24"/>
      <c r="B11982"/>
      <c r="C11982"/>
    </row>
    <row r="11983" spans="1:3" x14ac:dyDescent="0.2">
      <c r="A11983" s="24"/>
      <c r="B11983"/>
      <c r="C11983"/>
    </row>
    <row r="11984" spans="1:3" x14ac:dyDescent="0.2">
      <c r="A11984" s="24"/>
      <c r="B11984"/>
      <c r="C11984"/>
    </row>
    <row r="11985" spans="1:3" x14ac:dyDescent="0.2">
      <c r="A11985" s="24"/>
      <c r="B11985"/>
      <c r="C11985"/>
    </row>
    <row r="11986" spans="1:3" x14ac:dyDescent="0.2">
      <c r="A11986" s="24"/>
      <c r="B11986"/>
      <c r="C11986"/>
    </row>
    <row r="11987" spans="1:3" x14ac:dyDescent="0.2">
      <c r="A11987" s="24"/>
      <c r="B11987"/>
      <c r="C11987"/>
    </row>
    <row r="11988" spans="1:3" x14ac:dyDescent="0.2">
      <c r="A11988" s="24"/>
      <c r="B11988"/>
      <c r="C11988"/>
    </row>
    <row r="11989" spans="1:3" x14ac:dyDescent="0.2">
      <c r="A11989" s="24"/>
      <c r="B11989"/>
      <c r="C11989"/>
    </row>
    <row r="11990" spans="1:3" x14ac:dyDescent="0.2">
      <c r="A11990" s="24"/>
      <c r="B11990"/>
      <c r="C11990"/>
    </row>
    <row r="11991" spans="1:3" x14ac:dyDescent="0.2">
      <c r="A11991" s="24"/>
      <c r="B11991"/>
      <c r="C11991"/>
    </row>
    <row r="11992" spans="1:3" x14ac:dyDescent="0.2">
      <c r="A11992" s="24"/>
      <c r="B11992"/>
      <c r="C11992"/>
    </row>
    <row r="11993" spans="1:3" x14ac:dyDescent="0.2">
      <c r="A11993" s="24"/>
      <c r="B11993"/>
      <c r="C11993"/>
    </row>
    <row r="11994" spans="1:3" x14ac:dyDescent="0.2">
      <c r="A11994" s="24"/>
      <c r="B11994"/>
      <c r="C11994"/>
    </row>
    <row r="11995" spans="1:3" x14ac:dyDescent="0.2">
      <c r="A11995" s="24"/>
      <c r="B11995"/>
      <c r="C11995"/>
    </row>
    <row r="11996" spans="1:3" x14ac:dyDescent="0.2">
      <c r="A11996" s="24"/>
      <c r="B11996"/>
      <c r="C11996"/>
    </row>
    <row r="11997" spans="1:3" x14ac:dyDescent="0.2">
      <c r="A11997" s="24"/>
      <c r="B11997"/>
      <c r="C11997"/>
    </row>
    <row r="11998" spans="1:3" x14ac:dyDescent="0.2">
      <c r="A11998" s="24"/>
      <c r="B11998"/>
      <c r="C11998"/>
    </row>
    <row r="11999" spans="1:3" x14ac:dyDescent="0.2">
      <c r="A11999" s="24"/>
      <c r="B11999"/>
      <c r="C11999"/>
    </row>
    <row r="12000" spans="1:3" x14ac:dyDescent="0.2">
      <c r="A12000" s="24"/>
      <c r="B12000"/>
      <c r="C12000"/>
    </row>
    <row r="12001" spans="1:3" x14ac:dyDescent="0.2">
      <c r="A12001" s="24"/>
      <c r="B12001"/>
      <c r="C12001"/>
    </row>
    <row r="12002" spans="1:3" x14ac:dyDescent="0.2">
      <c r="A12002" s="24"/>
      <c r="B12002"/>
      <c r="C12002"/>
    </row>
    <row r="12003" spans="1:3" x14ac:dyDescent="0.2">
      <c r="A12003" s="24"/>
      <c r="B12003"/>
      <c r="C12003"/>
    </row>
    <row r="12004" spans="1:3" x14ac:dyDescent="0.2">
      <c r="A12004" s="24"/>
      <c r="B12004"/>
      <c r="C12004"/>
    </row>
    <row r="12005" spans="1:3" x14ac:dyDescent="0.2">
      <c r="A12005" s="24"/>
      <c r="B12005"/>
      <c r="C12005"/>
    </row>
    <row r="12006" spans="1:3" x14ac:dyDescent="0.2">
      <c r="A12006" s="24"/>
      <c r="B12006"/>
      <c r="C12006"/>
    </row>
    <row r="12007" spans="1:3" x14ac:dyDescent="0.2">
      <c r="A12007" s="24"/>
      <c r="B12007"/>
      <c r="C12007"/>
    </row>
    <row r="12008" spans="1:3" x14ac:dyDescent="0.2">
      <c r="A12008" s="24"/>
      <c r="B12008"/>
      <c r="C12008"/>
    </row>
    <row r="12009" spans="1:3" x14ac:dyDescent="0.2">
      <c r="A12009" s="24"/>
      <c r="B12009"/>
      <c r="C12009"/>
    </row>
    <row r="12010" spans="1:3" x14ac:dyDescent="0.2">
      <c r="A12010" s="24"/>
      <c r="B12010"/>
      <c r="C12010"/>
    </row>
    <row r="12011" spans="1:3" x14ac:dyDescent="0.2">
      <c r="A12011" s="24"/>
      <c r="B12011"/>
      <c r="C12011"/>
    </row>
    <row r="12012" spans="1:3" x14ac:dyDescent="0.2">
      <c r="A12012" s="24"/>
      <c r="B12012"/>
      <c r="C12012"/>
    </row>
    <row r="12013" spans="1:3" x14ac:dyDescent="0.2">
      <c r="A12013" s="24"/>
      <c r="B12013"/>
      <c r="C12013"/>
    </row>
    <row r="12014" spans="1:3" x14ac:dyDescent="0.2">
      <c r="A12014" s="24"/>
      <c r="B12014"/>
      <c r="C12014"/>
    </row>
    <row r="12015" spans="1:3" x14ac:dyDescent="0.2">
      <c r="A12015" s="24"/>
      <c r="B12015"/>
      <c r="C12015"/>
    </row>
    <row r="12016" spans="1:3" x14ac:dyDescent="0.2">
      <c r="A12016" s="24"/>
      <c r="B12016"/>
      <c r="C12016"/>
    </row>
    <row r="12017" spans="1:3" x14ac:dyDescent="0.2">
      <c r="A12017" s="24"/>
      <c r="B12017"/>
      <c r="C12017"/>
    </row>
    <row r="12018" spans="1:3" x14ac:dyDescent="0.2">
      <c r="A12018" s="24"/>
      <c r="B12018"/>
      <c r="C12018"/>
    </row>
    <row r="12019" spans="1:3" x14ac:dyDescent="0.2">
      <c r="A12019" s="24"/>
      <c r="B12019"/>
      <c r="C12019"/>
    </row>
    <row r="12020" spans="1:3" x14ac:dyDescent="0.2">
      <c r="A12020" s="24"/>
      <c r="B12020"/>
      <c r="C12020"/>
    </row>
    <row r="12021" spans="1:3" x14ac:dyDescent="0.2">
      <c r="A12021" s="24"/>
      <c r="B12021"/>
      <c r="C12021"/>
    </row>
    <row r="12022" spans="1:3" x14ac:dyDescent="0.2">
      <c r="A12022" s="24"/>
      <c r="B12022"/>
      <c r="C12022"/>
    </row>
    <row r="12023" spans="1:3" x14ac:dyDescent="0.2">
      <c r="A12023" s="24"/>
      <c r="B12023"/>
      <c r="C12023"/>
    </row>
    <row r="12024" spans="1:3" x14ac:dyDescent="0.2">
      <c r="A12024" s="24"/>
      <c r="B12024"/>
      <c r="C12024"/>
    </row>
    <row r="12025" spans="1:3" x14ac:dyDescent="0.2">
      <c r="A12025" s="24"/>
      <c r="B12025"/>
      <c r="C12025"/>
    </row>
    <row r="12026" spans="1:3" x14ac:dyDescent="0.2">
      <c r="A12026" s="24"/>
      <c r="B12026"/>
      <c r="C12026"/>
    </row>
    <row r="12027" spans="1:3" x14ac:dyDescent="0.2">
      <c r="A12027" s="24"/>
      <c r="B12027"/>
      <c r="C12027"/>
    </row>
    <row r="12028" spans="1:3" x14ac:dyDescent="0.2">
      <c r="A12028" s="24"/>
      <c r="B12028"/>
      <c r="C12028"/>
    </row>
    <row r="12029" spans="1:3" x14ac:dyDescent="0.2">
      <c r="A12029" s="24"/>
      <c r="B12029"/>
      <c r="C12029"/>
    </row>
    <row r="12030" spans="1:3" x14ac:dyDescent="0.2">
      <c r="A12030" s="24"/>
      <c r="B12030"/>
      <c r="C12030"/>
    </row>
    <row r="12031" spans="1:3" x14ac:dyDescent="0.2">
      <c r="A12031" s="24"/>
      <c r="B12031"/>
      <c r="C12031"/>
    </row>
    <row r="12032" spans="1:3" x14ac:dyDescent="0.2">
      <c r="A12032" s="24"/>
      <c r="B12032"/>
      <c r="C12032"/>
    </row>
    <row r="12033" spans="1:3" x14ac:dyDescent="0.2">
      <c r="A12033" s="24"/>
      <c r="B12033"/>
      <c r="C12033"/>
    </row>
    <row r="12034" spans="1:3" x14ac:dyDescent="0.2">
      <c r="A12034" s="24"/>
      <c r="B12034"/>
      <c r="C12034"/>
    </row>
    <row r="12035" spans="1:3" x14ac:dyDescent="0.2">
      <c r="A12035" s="24"/>
      <c r="B12035"/>
      <c r="C12035"/>
    </row>
    <row r="12036" spans="1:3" x14ac:dyDescent="0.2">
      <c r="A12036" s="24"/>
      <c r="B12036"/>
      <c r="C12036"/>
    </row>
    <row r="12037" spans="1:3" x14ac:dyDescent="0.2">
      <c r="A12037" s="24"/>
      <c r="B12037"/>
      <c r="C12037"/>
    </row>
    <row r="12038" spans="1:3" x14ac:dyDescent="0.2">
      <c r="A12038" s="24"/>
      <c r="B12038"/>
      <c r="C12038"/>
    </row>
    <row r="12039" spans="1:3" x14ac:dyDescent="0.2">
      <c r="A12039" s="24"/>
      <c r="B12039"/>
      <c r="C12039"/>
    </row>
    <row r="12040" spans="1:3" x14ac:dyDescent="0.2">
      <c r="A12040" s="24"/>
      <c r="B12040"/>
      <c r="C12040"/>
    </row>
    <row r="12041" spans="1:3" x14ac:dyDescent="0.2">
      <c r="A12041" s="24"/>
      <c r="B12041"/>
      <c r="C12041"/>
    </row>
    <row r="12042" spans="1:3" x14ac:dyDescent="0.2">
      <c r="A12042" s="24"/>
      <c r="B12042"/>
      <c r="C12042"/>
    </row>
    <row r="12043" spans="1:3" x14ac:dyDescent="0.2">
      <c r="A12043" s="24"/>
      <c r="B12043"/>
      <c r="C12043"/>
    </row>
    <row r="12044" spans="1:3" x14ac:dyDescent="0.2">
      <c r="A12044" s="24"/>
      <c r="B12044"/>
      <c r="C12044"/>
    </row>
    <row r="12045" spans="1:3" x14ac:dyDescent="0.2">
      <c r="A12045" s="24"/>
      <c r="B12045"/>
      <c r="C12045"/>
    </row>
    <row r="12046" spans="1:3" x14ac:dyDescent="0.2">
      <c r="A12046" s="24"/>
      <c r="B12046"/>
      <c r="C12046"/>
    </row>
    <row r="12047" spans="1:3" x14ac:dyDescent="0.2">
      <c r="A12047" s="24"/>
      <c r="B12047"/>
      <c r="C12047"/>
    </row>
    <row r="12048" spans="1:3" x14ac:dyDescent="0.2">
      <c r="A12048" s="24"/>
      <c r="B12048"/>
      <c r="C12048"/>
    </row>
    <row r="12049" spans="1:3" x14ac:dyDescent="0.2">
      <c r="A12049" s="24"/>
      <c r="B12049"/>
      <c r="C12049"/>
    </row>
    <row r="12050" spans="1:3" x14ac:dyDescent="0.2">
      <c r="A12050" s="24"/>
      <c r="B12050"/>
      <c r="C12050"/>
    </row>
    <row r="12051" spans="1:3" x14ac:dyDescent="0.2">
      <c r="A12051" s="24"/>
      <c r="B12051"/>
      <c r="C12051"/>
    </row>
    <row r="12052" spans="1:3" x14ac:dyDescent="0.2">
      <c r="A12052" s="24"/>
      <c r="B12052"/>
      <c r="C12052"/>
    </row>
    <row r="12053" spans="1:3" x14ac:dyDescent="0.2">
      <c r="A12053" s="24"/>
      <c r="B12053"/>
      <c r="C12053"/>
    </row>
    <row r="12054" spans="1:3" x14ac:dyDescent="0.2">
      <c r="A12054" s="24"/>
      <c r="B12054"/>
      <c r="C12054"/>
    </row>
    <row r="12055" spans="1:3" x14ac:dyDescent="0.2">
      <c r="A12055" s="24"/>
      <c r="B12055"/>
      <c r="C12055"/>
    </row>
    <row r="12056" spans="1:3" x14ac:dyDescent="0.2">
      <c r="A12056" s="24"/>
      <c r="B12056"/>
      <c r="C12056"/>
    </row>
    <row r="12057" spans="1:3" x14ac:dyDescent="0.2">
      <c r="A12057" s="24"/>
      <c r="B12057"/>
      <c r="C12057"/>
    </row>
    <row r="12058" spans="1:3" x14ac:dyDescent="0.2">
      <c r="A12058" s="24"/>
      <c r="B12058"/>
      <c r="C12058"/>
    </row>
    <row r="12059" spans="1:3" x14ac:dyDescent="0.2">
      <c r="A12059" s="24"/>
      <c r="B12059"/>
      <c r="C12059"/>
    </row>
    <row r="12060" spans="1:3" x14ac:dyDescent="0.2">
      <c r="A12060" s="24"/>
      <c r="B12060"/>
      <c r="C12060"/>
    </row>
    <row r="12061" spans="1:3" x14ac:dyDescent="0.2">
      <c r="A12061" s="24"/>
      <c r="B12061"/>
      <c r="C12061"/>
    </row>
    <row r="12062" spans="1:3" x14ac:dyDescent="0.2">
      <c r="A12062" s="24"/>
      <c r="B12062"/>
      <c r="C12062"/>
    </row>
    <row r="12063" spans="1:3" x14ac:dyDescent="0.2">
      <c r="A12063" s="24"/>
      <c r="B12063"/>
      <c r="C12063"/>
    </row>
    <row r="12064" spans="1:3" x14ac:dyDescent="0.2">
      <c r="A12064" s="24"/>
      <c r="B12064"/>
      <c r="C12064"/>
    </row>
    <row r="12065" spans="1:3" x14ac:dyDescent="0.2">
      <c r="A12065" s="24"/>
      <c r="B12065"/>
      <c r="C12065"/>
    </row>
    <row r="12066" spans="1:3" x14ac:dyDescent="0.2">
      <c r="A12066" s="24"/>
      <c r="B12066"/>
      <c r="C12066"/>
    </row>
    <row r="12067" spans="1:3" x14ac:dyDescent="0.2">
      <c r="A12067" s="24"/>
      <c r="B12067"/>
      <c r="C12067"/>
    </row>
    <row r="12068" spans="1:3" x14ac:dyDescent="0.2">
      <c r="A12068" s="24"/>
      <c r="B12068"/>
      <c r="C12068"/>
    </row>
    <row r="12069" spans="1:3" x14ac:dyDescent="0.2">
      <c r="A12069" s="24"/>
      <c r="B12069"/>
      <c r="C12069"/>
    </row>
    <row r="12070" spans="1:3" x14ac:dyDescent="0.2">
      <c r="A12070" s="24"/>
      <c r="B12070"/>
      <c r="C12070"/>
    </row>
    <row r="12071" spans="1:3" x14ac:dyDescent="0.2">
      <c r="A12071" s="24"/>
      <c r="B12071"/>
      <c r="C12071"/>
    </row>
    <row r="12072" spans="1:3" x14ac:dyDescent="0.2">
      <c r="A12072" s="24"/>
      <c r="B12072"/>
      <c r="C12072"/>
    </row>
    <row r="12073" spans="1:3" x14ac:dyDescent="0.2">
      <c r="A12073" s="24"/>
      <c r="B12073"/>
      <c r="C12073"/>
    </row>
    <row r="12074" spans="1:3" x14ac:dyDescent="0.2">
      <c r="A12074" s="24"/>
      <c r="B12074"/>
      <c r="C12074"/>
    </row>
    <row r="12075" spans="1:3" x14ac:dyDescent="0.2">
      <c r="A12075" s="24"/>
      <c r="B12075"/>
      <c r="C12075"/>
    </row>
    <row r="12076" spans="1:3" x14ac:dyDescent="0.2">
      <c r="A12076" s="24"/>
      <c r="B12076"/>
      <c r="C12076"/>
    </row>
    <row r="12077" spans="1:3" x14ac:dyDescent="0.2">
      <c r="A12077" s="24"/>
      <c r="B12077"/>
      <c r="C12077"/>
    </row>
    <row r="12078" spans="1:3" x14ac:dyDescent="0.2">
      <c r="A12078" s="24"/>
      <c r="B12078"/>
      <c r="C12078"/>
    </row>
    <row r="12079" spans="1:3" x14ac:dyDescent="0.2">
      <c r="A12079" s="24"/>
      <c r="B12079"/>
      <c r="C12079"/>
    </row>
    <row r="12080" spans="1:3" x14ac:dyDescent="0.2">
      <c r="A12080" s="24"/>
      <c r="B12080"/>
      <c r="C12080"/>
    </row>
    <row r="12081" spans="1:3" x14ac:dyDescent="0.2">
      <c r="A12081" s="24"/>
      <c r="B12081"/>
      <c r="C12081"/>
    </row>
    <row r="12082" spans="1:3" x14ac:dyDescent="0.2">
      <c r="A12082" s="24"/>
      <c r="B12082"/>
      <c r="C12082"/>
    </row>
    <row r="12083" spans="1:3" x14ac:dyDescent="0.2">
      <c r="A12083" s="24"/>
      <c r="B12083"/>
      <c r="C12083"/>
    </row>
    <row r="12084" spans="1:3" x14ac:dyDescent="0.2">
      <c r="A12084" s="24"/>
      <c r="B12084"/>
      <c r="C12084"/>
    </row>
    <row r="12085" spans="1:3" x14ac:dyDescent="0.2">
      <c r="A12085" s="24"/>
      <c r="B12085"/>
      <c r="C12085"/>
    </row>
    <row r="12086" spans="1:3" x14ac:dyDescent="0.2">
      <c r="A12086" s="24"/>
      <c r="B12086"/>
      <c r="C12086"/>
    </row>
    <row r="12087" spans="1:3" x14ac:dyDescent="0.2">
      <c r="A12087" s="24"/>
      <c r="B12087"/>
      <c r="C12087"/>
    </row>
    <row r="12088" spans="1:3" x14ac:dyDescent="0.2">
      <c r="A12088" s="24"/>
      <c r="B12088"/>
      <c r="C12088"/>
    </row>
    <row r="12089" spans="1:3" x14ac:dyDescent="0.2">
      <c r="A12089" s="24"/>
      <c r="B12089"/>
      <c r="C12089"/>
    </row>
    <row r="12090" spans="1:3" x14ac:dyDescent="0.2">
      <c r="A12090" s="24"/>
      <c r="B12090"/>
      <c r="C12090"/>
    </row>
    <row r="12091" spans="1:3" x14ac:dyDescent="0.2">
      <c r="A12091" s="24"/>
      <c r="B12091"/>
      <c r="C12091"/>
    </row>
    <row r="12092" spans="1:3" x14ac:dyDescent="0.2">
      <c r="A12092" s="24"/>
      <c r="B12092"/>
      <c r="C12092"/>
    </row>
    <row r="12093" spans="1:3" x14ac:dyDescent="0.2">
      <c r="A12093" s="24"/>
      <c r="B12093"/>
      <c r="C12093"/>
    </row>
    <row r="12094" spans="1:3" x14ac:dyDescent="0.2">
      <c r="A12094" s="24"/>
      <c r="B12094"/>
      <c r="C12094"/>
    </row>
    <row r="12095" spans="1:3" x14ac:dyDescent="0.2">
      <c r="A12095" s="24"/>
      <c r="B12095"/>
      <c r="C12095"/>
    </row>
    <row r="12096" spans="1:3" x14ac:dyDescent="0.2">
      <c r="A12096" s="24"/>
      <c r="B12096"/>
      <c r="C12096"/>
    </row>
    <row r="12097" spans="1:3" x14ac:dyDescent="0.2">
      <c r="A12097" s="24"/>
      <c r="B12097"/>
      <c r="C12097"/>
    </row>
    <row r="12098" spans="1:3" x14ac:dyDescent="0.2">
      <c r="A12098" s="24"/>
      <c r="B12098"/>
      <c r="C12098"/>
    </row>
    <row r="12099" spans="1:3" x14ac:dyDescent="0.2">
      <c r="A12099" s="24"/>
      <c r="B12099"/>
      <c r="C12099"/>
    </row>
    <row r="12100" spans="1:3" x14ac:dyDescent="0.2">
      <c r="A12100" s="24"/>
      <c r="B12100"/>
      <c r="C12100"/>
    </row>
    <row r="12101" spans="1:3" x14ac:dyDescent="0.2">
      <c r="A12101" s="24"/>
      <c r="B12101"/>
      <c r="C12101"/>
    </row>
    <row r="12102" spans="1:3" x14ac:dyDescent="0.2">
      <c r="A12102" s="24"/>
      <c r="B12102"/>
      <c r="C12102"/>
    </row>
    <row r="12103" spans="1:3" x14ac:dyDescent="0.2">
      <c r="A12103" s="24"/>
      <c r="B12103"/>
      <c r="C12103"/>
    </row>
    <row r="12104" spans="1:3" x14ac:dyDescent="0.2">
      <c r="A12104" s="24"/>
      <c r="B12104"/>
      <c r="C12104"/>
    </row>
    <row r="12105" spans="1:3" x14ac:dyDescent="0.2">
      <c r="A12105" s="24"/>
      <c r="B12105"/>
      <c r="C12105"/>
    </row>
    <row r="12106" spans="1:3" x14ac:dyDescent="0.2">
      <c r="A12106" s="24"/>
      <c r="B12106"/>
      <c r="C12106"/>
    </row>
    <row r="12107" spans="1:3" x14ac:dyDescent="0.2">
      <c r="A12107" s="24"/>
      <c r="B12107"/>
      <c r="C12107"/>
    </row>
    <row r="12108" spans="1:3" x14ac:dyDescent="0.2">
      <c r="A12108" s="24"/>
      <c r="B12108"/>
      <c r="C12108"/>
    </row>
    <row r="12109" spans="1:3" x14ac:dyDescent="0.2">
      <c r="A12109" s="24"/>
      <c r="B12109"/>
      <c r="C12109"/>
    </row>
    <row r="12110" spans="1:3" x14ac:dyDescent="0.2">
      <c r="A12110" s="24"/>
      <c r="B12110"/>
      <c r="C12110"/>
    </row>
    <row r="12111" spans="1:3" x14ac:dyDescent="0.2">
      <c r="A12111" s="24"/>
      <c r="B12111"/>
      <c r="C12111"/>
    </row>
    <row r="12112" spans="1:3" x14ac:dyDescent="0.2">
      <c r="A12112" s="24"/>
      <c r="B12112"/>
      <c r="C12112"/>
    </row>
    <row r="12113" spans="1:3" x14ac:dyDescent="0.2">
      <c r="A12113" s="24"/>
      <c r="B12113"/>
      <c r="C12113"/>
    </row>
    <row r="12114" spans="1:3" x14ac:dyDescent="0.2">
      <c r="A12114" s="24"/>
      <c r="B12114"/>
      <c r="C12114"/>
    </row>
    <row r="12115" spans="1:3" x14ac:dyDescent="0.2">
      <c r="A12115" s="24"/>
      <c r="B12115"/>
      <c r="C12115"/>
    </row>
    <row r="12116" spans="1:3" x14ac:dyDescent="0.2">
      <c r="A12116" s="24"/>
      <c r="B12116"/>
      <c r="C12116"/>
    </row>
    <row r="12117" spans="1:3" x14ac:dyDescent="0.2">
      <c r="A12117" s="24"/>
      <c r="B12117"/>
      <c r="C12117"/>
    </row>
    <row r="12118" spans="1:3" x14ac:dyDescent="0.2">
      <c r="A12118" s="24"/>
      <c r="B12118"/>
      <c r="C12118"/>
    </row>
    <row r="12119" spans="1:3" x14ac:dyDescent="0.2">
      <c r="A12119" s="24"/>
      <c r="B12119"/>
      <c r="C12119"/>
    </row>
    <row r="12120" spans="1:3" x14ac:dyDescent="0.2">
      <c r="A12120" s="24"/>
      <c r="B12120"/>
      <c r="C12120"/>
    </row>
    <row r="12121" spans="1:3" x14ac:dyDescent="0.2">
      <c r="A12121" s="24"/>
      <c r="B12121"/>
      <c r="C12121"/>
    </row>
    <row r="12122" spans="1:3" x14ac:dyDescent="0.2">
      <c r="A12122" s="24"/>
      <c r="B12122"/>
      <c r="C12122"/>
    </row>
    <row r="12123" spans="1:3" x14ac:dyDescent="0.2">
      <c r="A12123" s="24"/>
      <c r="B12123"/>
      <c r="C12123"/>
    </row>
    <row r="12124" spans="1:3" x14ac:dyDescent="0.2">
      <c r="A12124" s="24"/>
      <c r="B12124"/>
      <c r="C12124"/>
    </row>
    <row r="12125" spans="1:3" x14ac:dyDescent="0.2">
      <c r="A12125" s="24"/>
      <c r="B12125"/>
      <c r="C12125"/>
    </row>
    <row r="12126" spans="1:3" x14ac:dyDescent="0.2">
      <c r="A12126" s="24"/>
      <c r="B12126"/>
      <c r="C12126"/>
    </row>
    <row r="12127" spans="1:3" x14ac:dyDescent="0.2">
      <c r="A12127" s="24"/>
      <c r="B12127"/>
      <c r="C12127"/>
    </row>
    <row r="12128" spans="1:3" x14ac:dyDescent="0.2">
      <c r="A12128" s="24"/>
      <c r="B12128"/>
      <c r="C12128"/>
    </row>
    <row r="12129" spans="1:3" x14ac:dyDescent="0.2">
      <c r="A12129" s="24"/>
      <c r="B12129"/>
      <c r="C12129"/>
    </row>
    <row r="12130" spans="1:3" x14ac:dyDescent="0.2">
      <c r="A12130" s="24"/>
      <c r="B12130"/>
      <c r="C12130"/>
    </row>
    <row r="12131" spans="1:3" x14ac:dyDescent="0.2">
      <c r="A12131" s="24"/>
      <c r="B12131"/>
      <c r="C12131"/>
    </row>
    <row r="12132" spans="1:3" x14ac:dyDescent="0.2">
      <c r="A12132" s="24"/>
      <c r="B12132"/>
      <c r="C12132"/>
    </row>
    <row r="12133" spans="1:3" x14ac:dyDescent="0.2">
      <c r="A12133" s="24"/>
      <c r="B12133"/>
      <c r="C12133"/>
    </row>
    <row r="12134" spans="1:3" x14ac:dyDescent="0.2">
      <c r="A12134" s="24"/>
      <c r="B12134"/>
      <c r="C12134"/>
    </row>
    <row r="12135" spans="1:3" x14ac:dyDescent="0.2">
      <c r="A12135" s="24"/>
      <c r="B12135"/>
      <c r="C12135"/>
    </row>
    <row r="12136" spans="1:3" x14ac:dyDescent="0.2">
      <c r="A12136" s="24"/>
      <c r="B12136"/>
      <c r="C12136"/>
    </row>
    <row r="12137" spans="1:3" x14ac:dyDescent="0.2">
      <c r="A12137" s="24"/>
      <c r="B12137"/>
      <c r="C12137"/>
    </row>
    <row r="12138" spans="1:3" x14ac:dyDescent="0.2">
      <c r="A12138" s="24"/>
      <c r="B12138"/>
      <c r="C12138"/>
    </row>
    <row r="12139" spans="1:3" x14ac:dyDescent="0.2">
      <c r="A12139" s="24"/>
      <c r="B12139"/>
      <c r="C12139"/>
    </row>
    <row r="12140" spans="1:3" x14ac:dyDescent="0.2">
      <c r="A12140" s="24"/>
      <c r="B12140"/>
      <c r="C12140"/>
    </row>
    <row r="12141" spans="1:3" x14ac:dyDescent="0.2">
      <c r="A12141" s="24"/>
      <c r="B12141"/>
      <c r="C12141"/>
    </row>
    <row r="12142" spans="1:3" x14ac:dyDescent="0.2">
      <c r="A12142" s="24"/>
      <c r="B12142"/>
      <c r="C12142"/>
    </row>
    <row r="12143" spans="1:3" x14ac:dyDescent="0.2">
      <c r="A12143" s="24"/>
      <c r="B12143"/>
      <c r="C12143"/>
    </row>
    <row r="12144" spans="1:3" x14ac:dyDescent="0.2">
      <c r="A12144" s="24"/>
      <c r="B12144"/>
      <c r="C12144"/>
    </row>
    <row r="12145" spans="1:3" x14ac:dyDescent="0.2">
      <c r="A12145" s="24"/>
      <c r="B12145"/>
      <c r="C12145"/>
    </row>
    <row r="12146" spans="1:3" x14ac:dyDescent="0.2">
      <c r="A12146" s="24"/>
      <c r="B12146"/>
      <c r="C12146"/>
    </row>
    <row r="12147" spans="1:3" x14ac:dyDescent="0.2">
      <c r="A12147" s="24"/>
      <c r="B12147"/>
      <c r="C12147"/>
    </row>
    <row r="12148" spans="1:3" x14ac:dyDescent="0.2">
      <c r="A12148" s="24"/>
      <c r="B12148"/>
      <c r="C12148"/>
    </row>
    <row r="12149" spans="1:3" x14ac:dyDescent="0.2">
      <c r="A12149" s="24"/>
      <c r="B12149"/>
      <c r="C12149"/>
    </row>
    <row r="12150" spans="1:3" x14ac:dyDescent="0.2">
      <c r="A12150" s="24"/>
      <c r="B12150"/>
      <c r="C12150"/>
    </row>
    <row r="12151" spans="1:3" x14ac:dyDescent="0.2">
      <c r="A12151" s="24"/>
      <c r="B12151"/>
      <c r="C12151"/>
    </row>
    <row r="12152" spans="1:3" x14ac:dyDescent="0.2">
      <c r="A12152" s="24"/>
      <c r="B12152"/>
      <c r="C12152"/>
    </row>
    <row r="12153" spans="1:3" x14ac:dyDescent="0.2">
      <c r="A12153" s="24"/>
      <c r="B12153"/>
      <c r="C12153"/>
    </row>
    <row r="12154" spans="1:3" x14ac:dyDescent="0.2">
      <c r="A12154" s="24"/>
      <c r="B12154"/>
      <c r="C12154"/>
    </row>
    <row r="12155" spans="1:3" x14ac:dyDescent="0.2">
      <c r="A12155" s="24"/>
      <c r="B12155"/>
      <c r="C12155"/>
    </row>
    <row r="12156" spans="1:3" x14ac:dyDescent="0.2">
      <c r="A12156" s="24"/>
      <c r="B12156"/>
      <c r="C12156"/>
    </row>
    <row r="12157" spans="1:3" x14ac:dyDescent="0.2">
      <c r="A12157" s="24"/>
      <c r="B12157"/>
      <c r="C12157"/>
    </row>
    <row r="12158" spans="1:3" x14ac:dyDescent="0.2">
      <c r="A12158" s="24"/>
      <c r="B12158"/>
      <c r="C12158"/>
    </row>
    <row r="12159" spans="1:3" x14ac:dyDescent="0.2">
      <c r="A12159" s="24"/>
      <c r="B12159"/>
      <c r="C12159"/>
    </row>
    <row r="12160" spans="1:3" x14ac:dyDescent="0.2">
      <c r="A12160" s="24"/>
      <c r="B12160"/>
      <c r="C12160"/>
    </row>
    <row r="12161" spans="1:3" x14ac:dyDescent="0.2">
      <c r="A12161" s="24"/>
      <c r="B12161"/>
      <c r="C12161"/>
    </row>
    <row r="12162" spans="1:3" x14ac:dyDescent="0.2">
      <c r="A12162" s="24"/>
      <c r="B12162"/>
      <c r="C12162"/>
    </row>
    <row r="12163" spans="1:3" x14ac:dyDescent="0.2">
      <c r="A12163" s="24"/>
      <c r="B12163"/>
      <c r="C12163"/>
    </row>
    <row r="12164" spans="1:3" x14ac:dyDescent="0.2">
      <c r="A12164" s="24"/>
      <c r="B12164"/>
      <c r="C12164"/>
    </row>
    <row r="12165" spans="1:3" x14ac:dyDescent="0.2">
      <c r="A12165" s="24"/>
      <c r="B12165"/>
      <c r="C12165"/>
    </row>
    <row r="12166" spans="1:3" x14ac:dyDescent="0.2">
      <c r="A12166" s="24"/>
      <c r="B12166"/>
      <c r="C12166"/>
    </row>
    <row r="12167" spans="1:3" x14ac:dyDescent="0.2">
      <c r="A12167" s="24"/>
      <c r="B12167"/>
      <c r="C12167"/>
    </row>
    <row r="12168" spans="1:3" x14ac:dyDescent="0.2">
      <c r="A12168" s="24"/>
      <c r="B12168"/>
      <c r="C12168"/>
    </row>
    <row r="12169" spans="1:3" x14ac:dyDescent="0.2">
      <c r="A12169" s="24"/>
      <c r="B12169"/>
      <c r="C12169"/>
    </row>
    <row r="12170" spans="1:3" x14ac:dyDescent="0.2">
      <c r="A12170" s="24"/>
      <c r="B12170"/>
      <c r="C12170"/>
    </row>
    <row r="12171" spans="1:3" x14ac:dyDescent="0.2">
      <c r="A12171" s="24"/>
      <c r="B12171"/>
      <c r="C12171"/>
    </row>
    <row r="12172" spans="1:3" x14ac:dyDescent="0.2">
      <c r="A12172" s="24"/>
      <c r="B12172"/>
      <c r="C12172"/>
    </row>
    <row r="12173" spans="1:3" x14ac:dyDescent="0.2">
      <c r="A12173" s="24"/>
      <c r="B12173"/>
      <c r="C12173"/>
    </row>
    <row r="12174" spans="1:3" x14ac:dyDescent="0.2">
      <c r="A12174" s="24"/>
      <c r="B12174"/>
      <c r="C12174"/>
    </row>
    <row r="12175" spans="1:3" x14ac:dyDescent="0.2">
      <c r="A12175" s="24"/>
      <c r="B12175"/>
      <c r="C12175"/>
    </row>
    <row r="12176" spans="1:3" x14ac:dyDescent="0.2">
      <c r="A12176" s="24"/>
      <c r="B12176"/>
      <c r="C12176"/>
    </row>
    <row r="12177" spans="1:3" x14ac:dyDescent="0.2">
      <c r="A12177" s="24"/>
      <c r="B12177"/>
      <c r="C12177"/>
    </row>
    <row r="12178" spans="1:3" x14ac:dyDescent="0.2">
      <c r="A12178" s="24"/>
      <c r="B12178"/>
      <c r="C12178"/>
    </row>
    <row r="12179" spans="1:3" x14ac:dyDescent="0.2">
      <c r="A12179" s="24"/>
      <c r="B12179"/>
      <c r="C12179"/>
    </row>
    <row r="12180" spans="1:3" x14ac:dyDescent="0.2">
      <c r="A12180" s="24"/>
      <c r="B12180"/>
      <c r="C12180"/>
    </row>
    <row r="12181" spans="1:3" x14ac:dyDescent="0.2">
      <c r="A12181" s="24"/>
      <c r="B12181"/>
      <c r="C12181"/>
    </row>
    <row r="12182" spans="1:3" x14ac:dyDescent="0.2">
      <c r="A12182" s="24"/>
      <c r="B12182"/>
      <c r="C12182"/>
    </row>
    <row r="12183" spans="1:3" x14ac:dyDescent="0.2">
      <c r="A12183" s="24"/>
      <c r="B12183"/>
      <c r="C12183"/>
    </row>
    <row r="12184" spans="1:3" x14ac:dyDescent="0.2">
      <c r="A12184" s="24"/>
      <c r="B12184"/>
      <c r="C12184"/>
    </row>
    <row r="12185" spans="1:3" x14ac:dyDescent="0.2">
      <c r="A12185" s="24"/>
      <c r="B12185"/>
      <c r="C12185"/>
    </row>
    <row r="12186" spans="1:3" x14ac:dyDescent="0.2">
      <c r="A12186" s="24"/>
      <c r="B12186"/>
      <c r="C12186"/>
    </row>
    <row r="12187" spans="1:3" x14ac:dyDescent="0.2">
      <c r="A12187" s="24"/>
      <c r="B12187"/>
      <c r="C12187"/>
    </row>
    <row r="12188" spans="1:3" x14ac:dyDescent="0.2">
      <c r="A12188" s="24"/>
      <c r="B12188"/>
      <c r="C12188"/>
    </row>
    <row r="12189" spans="1:3" x14ac:dyDescent="0.2">
      <c r="A12189" s="24"/>
      <c r="B12189"/>
      <c r="C12189"/>
    </row>
    <row r="12190" spans="1:3" x14ac:dyDescent="0.2">
      <c r="A12190" s="24"/>
      <c r="B12190"/>
      <c r="C12190"/>
    </row>
    <row r="12191" spans="1:3" x14ac:dyDescent="0.2">
      <c r="A12191" s="24"/>
      <c r="B12191"/>
      <c r="C12191"/>
    </row>
    <row r="12192" spans="1:3" x14ac:dyDescent="0.2">
      <c r="A12192" s="24"/>
      <c r="B12192"/>
      <c r="C12192"/>
    </row>
    <row r="12193" spans="1:3" x14ac:dyDescent="0.2">
      <c r="A12193" s="24"/>
      <c r="B12193"/>
      <c r="C12193"/>
    </row>
    <row r="12194" spans="1:3" x14ac:dyDescent="0.2">
      <c r="A12194" s="24"/>
      <c r="B12194"/>
      <c r="C12194"/>
    </row>
    <row r="12195" spans="1:3" x14ac:dyDescent="0.2">
      <c r="A12195" s="24"/>
      <c r="B12195"/>
      <c r="C12195"/>
    </row>
    <row r="12196" spans="1:3" x14ac:dyDescent="0.2">
      <c r="A12196" s="24"/>
      <c r="B12196"/>
      <c r="C12196"/>
    </row>
    <row r="12197" spans="1:3" x14ac:dyDescent="0.2">
      <c r="A12197" s="24"/>
      <c r="B12197"/>
      <c r="C12197"/>
    </row>
    <row r="12198" spans="1:3" x14ac:dyDescent="0.2">
      <c r="A12198" s="24"/>
      <c r="B12198"/>
      <c r="C12198"/>
    </row>
    <row r="12199" spans="1:3" x14ac:dyDescent="0.2">
      <c r="A12199" s="24"/>
      <c r="B12199"/>
      <c r="C12199"/>
    </row>
    <row r="12200" spans="1:3" x14ac:dyDescent="0.2">
      <c r="A12200" s="24"/>
      <c r="B12200"/>
      <c r="C12200"/>
    </row>
    <row r="12201" spans="1:3" x14ac:dyDescent="0.2">
      <c r="A12201" s="24"/>
      <c r="B12201"/>
      <c r="C12201"/>
    </row>
    <row r="12202" spans="1:3" x14ac:dyDescent="0.2">
      <c r="A12202" s="24"/>
      <c r="B12202"/>
      <c r="C12202"/>
    </row>
    <row r="12203" spans="1:3" x14ac:dyDescent="0.2">
      <c r="A12203" s="24"/>
      <c r="B12203"/>
      <c r="C12203"/>
    </row>
    <row r="12204" spans="1:3" x14ac:dyDescent="0.2">
      <c r="A12204" s="24"/>
      <c r="B12204"/>
      <c r="C12204"/>
    </row>
    <row r="12205" spans="1:3" x14ac:dyDescent="0.2">
      <c r="A12205" s="24"/>
      <c r="B12205"/>
      <c r="C12205"/>
    </row>
    <row r="12206" spans="1:3" x14ac:dyDescent="0.2">
      <c r="A12206" s="24"/>
      <c r="B12206"/>
      <c r="C12206"/>
    </row>
    <row r="12207" spans="1:3" x14ac:dyDescent="0.2">
      <c r="A12207" s="24"/>
      <c r="B12207"/>
      <c r="C12207"/>
    </row>
    <row r="12208" spans="1:3" x14ac:dyDescent="0.2">
      <c r="A12208" s="24"/>
      <c r="B12208"/>
      <c r="C12208"/>
    </row>
    <row r="12209" spans="1:3" x14ac:dyDescent="0.2">
      <c r="A12209" s="24"/>
      <c r="B12209"/>
      <c r="C12209"/>
    </row>
    <row r="12210" spans="1:3" x14ac:dyDescent="0.2">
      <c r="A12210" s="24"/>
      <c r="B12210"/>
      <c r="C12210"/>
    </row>
    <row r="12211" spans="1:3" x14ac:dyDescent="0.2">
      <c r="A12211" s="24"/>
      <c r="B12211"/>
      <c r="C12211"/>
    </row>
    <row r="12212" spans="1:3" x14ac:dyDescent="0.2">
      <c r="A12212" s="24"/>
      <c r="B12212"/>
      <c r="C12212"/>
    </row>
    <row r="12213" spans="1:3" x14ac:dyDescent="0.2">
      <c r="A12213" s="24"/>
      <c r="B12213"/>
      <c r="C12213"/>
    </row>
    <row r="12214" spans="1:3" x14ac:dyDescent="0.2">
      <c r="A12214" s="24"/>
      <c r="B12214"/>
      <c r="C12214"/>
    </row>
    <row r="12215" spans="1:3" x14ac:dyDescent="0.2">
      <c r="A12215" s="24"/>
      <c r="B12215"/>
      <c r="C12215"/>
    </row>
    <row r="12216" spans="1:3" x14ac:dyDescent="0.2">
      <c r="A12216" s="24"/>
      <c r="B12216"/>
      <c r="C12216"/>
    </row>
    <row r="12217" spans="1:3" x14ac:dyDescent="0.2">
      <c r="A12217" s="24"/>
      <c r="B12217"/>
      <c r="C12217"/>
    </row>
    <row r="12218" spans="1:3" x14ac:dyDescent="0.2">
      <c r="A12218" s="24"/>
      <c r="B12218"/>
      <c r="C12218"/>
    </row>
    <row r="12219" spans="1:3" x14ac:dyDescent="0.2">
      <c r="A12219" s="24"/>
      <c r="B12219"/>
      <c r="C12219"/>
    </row>
    <row r="12220" spans="1:3" x14ac:dyDescent="0.2">
      <c r="A12220" s="24"/>
      <c r="B12220"/>
      <c r="C12220"/>
    </row>
    <row r="12221" spans="1:3" x14ac:dyDescent="0.2">
      <c r="A12221" s="24"/>
      <c r="B12221"/>
      <c r="C12221"/>
    </row>
    <row r="12222" spans="1:3" x14ac:dyDescent="0.2">
      <c r="A12222" s="24"/>
      <c r="B12222"/>
      <c r="C12222"/>
    </row>
    <row r="12223" spans="1:3" x14ac:dyDescent="0.2">
      <c r="A12223" s="24"/>
      <c r="B12223"/>
      <c r="C12223"/>
    </row>
    <row r="12224" spans="1:3" x14ac:dyDescent="0.2">
      <c r="A12224" s="24"/>
      <c r="B12224"/>
      <c r="C12224"/>
    </row>
    <row r="12225" spans="1:3" x14ac:dyDescent="0.2">
      <c r="A12225" s="24"/>
      <c r="B12225"/>
      <c r="C12225"/>
    </row>
    <row r="12226" spans="1:3" x14ac:dyDescent="0.2">
      <c r="A12226" s="24"/>
      <c r="B12226"/>
      <c r="C12226"/>
    </row>
    <row r="12227" spans="1:3" x14ac:dyDescent="0.2">
      <c r="A12227" s="24"/>
      <c r="B12227"/>
      <c r="C12227"/>
    </row>
    <row r="12228" spans="1:3" x14ac:dyDescent="0.2">
      <c r="A12228" s="24"/>
      <c r="B12228"/>
      <c r="C12228"/>
    </row>
    <row r="12229" spans="1:3" x14ac:dyDescent="0.2">
      <c r="A12229" s="24"/>
      <c r="B12229"/>
      <c r="C12229"/>
    </row>
    <row r="12230" spans="1:3" x14ac:dyDescent="0.2">
      <c r="A12230" s="24"/>
      <c r="B12230"/>
      <c r="C12230"/>
    </row>
    <row r="12231" spans="1:3" x14ac:dyDescent="0.2">
      <c r="A12231" s="24"/>
      <c r="B12231"/>
      <c r="C12231"/>
    </row>
    <row r="12232" spans="1:3" x14ac:dyDescent="0.2">
      <c r="A12232" s="24"/>
      <c r="B12232"/>
      <c r="C12232"/>
    </row>
    <row r="12233" spans="1:3" x14ac:dyDescent="0.2">
      <c r="A12233" s="24"/>
      <c r="B12233"/>
      <c r="C12233"/>
    </row>
    <row r="12234" spans="1:3" x14ac:dyDescent="0.2">
      <c r="A12234" s="24"/>
      <c r="B12234"/>
      <c r="C12234"/>
    </row>
    <row r="12235" spans="1:3" x14ac:dyDescent="0.2">
      <c r="A12235" s="24"/>
      <c r="B12235"/>
      <c r="C12235"/>
    </row>
    <row r="12236" spans="1:3" x14ac:dyDescent="0.2">
      <c r="A12236" s="24"/>
      <c r="B12236"/>
      <c r="C12236"/>
    </row>
    <row r="12237" spans="1:3" x14ac:dyDescent="0.2">
      <c r="A12237" s="24"/>
      <c r="B12237"/>
      <c r="C12237"/>
    </row>
    <row r="12238" spans="1:3" x14ac:dyDescent="0.2">
      <c r="A12238" s="24"/>
      <c r="B12238"/>
      <c r="C12238"/>
    </row>
    <row r="12239" spans="1:3" x14ac:dyDescent="0.2">
      <c r="A12239" s="24"/>
      <c r="B12239"/>
      <c r="C12239"/>
    </row>
    <row r="12240" spans="1:3" x14ac:dyDescent="0.2">
      <c r="A12240" s="24"/>
      <c r="B12240"/>
      <c r="C12240"/>
    </row>
    <row r="12241" spans="1:3" x14ac:dyDescent="0.2">
      <c r="A12241" s="24"/>
      <c r="B12241"/>
      <c r="C12241"/>
    </row>
    <row r="12242" spans="1:3" x14ac:dyDescent="0.2">
      <c r="A12242" s="24"/>
      <c r="B12242"/>
      <c r="C12242"/>
    </row>
    <row r="12243" spans="1:3" x14ac:dyDescent="0.2">
      <c r="A12243" s="24"/>
      <c r="B12243"/>
      <c r="C12243"/>
    </row>
    <row r="12244" spans="1:3" x14ac:dyDescent="0.2">
      <c r="A12244" s="24"/>
      <c r="B12244"/>
      <c r="C12244"/>
    </row>
    <row r="12245" spans="1:3" x14ac:dyDescent="0.2">
      <c r="A12245" s="24"/>
      <c r="B12245"/>
      <c r="C12245"/>
    </row>
    <row r="12246" spans="1:3" x14ac:dyDescent="0.2">
      <c r="A12246" s="24"/>
      <c r="B12246"/>
      <c r="C12246"/>
    </row>
    <row r="12247" spans="1:3" x14ac:dyDescent="0.2">
      <c r="A12247" s="24"/>
      <c r="B12247"/>
      <c r="C12247"/>
    </row>
    <row r="12248" spans="1:3" x14ac:dyDescent="0.2">
      <c r="A12248" s="24"/>
      <c r="B12248"/>
      <c r="C12248"/>
    </row>
    <row r="12249" spans="1:3" x14ac:dyDescent="0.2">
      <c r="A12249" s="24"/>
      <c r="B12249"/>
      <c r="C12249"/>
    </row>
    <row r="12250" spans="1:3" x14ac:dyDescent="0.2">
      <c r="A12250" s="24"/>
      <c r="B12250"/>
      <c r="C12250"/>
    </row>
    <row r="12251" spans="1:3" x14ac:dyDescent="0.2">
      <c r="A12251" s="24"/>
      <c r="B12251"/>
      <c r="C12251"/>
    </row>
    <row r="12252" spans="1:3" x14ac:dyDescent="0.2">
      <c r="A12252" s="24"/>
      <c r="B12252"/>
      <c r="C12252"/>
    </row>
    <row r="12253" spans="1:3" x14ac:dyDescent="0.2">
      <c r="A12253" s="24"/>
      <c r="B12253"/>
      <c r="C12253"/>
    </row>
    <row r="12254" spans="1:3" x14ac:dyDescent="0.2">
      <c r="A12254" s="24"/>
      <c r="B12254"/>
      <c r="C12254"/>
    </row>
    <row r="12255" spans="1:3" x14ac:dyDescent="0.2">
      <c r="A12255" s="24"/>
      <c r="B12255"/>
      <c r="C12255"/>
    </row>
    <row r="12256" spans="1:3" x14ac:dyDescent="0.2">
      <c r="A12256" s="24"/>
      <c r="B12256"/>
      <c r="C12256"/>
    </row>
    <row r="12257" spans="1:3" x14ac:dyDescent="0.2">
      <c r="A12257" s="24"/>
      <c r="B12257"/>
      <c r="C12257"/>
    </row>
    <row r="12258" spans="1:3" x14ac:dyDescent="0.2">
      <c r="A12258" s="24"/>
      <c r="B12258"/>
      <c r="C12258"/>
    </row>
    <row r="12259" spans="1:3" x14ac:dyDescent="0.2">
      <c r="A12259" s="24"/>
      <c r="B12259"/>
      <c r="C12259"/>
    </row>
    <row r="12260" spans="1:3" x14ac:dyDescent="0.2">
      <c r="A12260" s="24"/>
      <c r="B12260"/>
      <c r="C12260"/>
    </row>
    <row r="12261" spans="1:3" x14ac:dyDescent="0.2">
      <c r="A12261" s="24"/>
      <c r="B12261"/>
      <c r="C12261"/>
    </row>
    <row r="12262" spans="1:3" x14ac:dyDescent="0.2">
      <c r="A12262" s="24"/>
      <c r="B12262"/>
      <c r="C12262"/>
    </row>
    <row r="12263" spans="1:3" x14ac:dyDescent="0.2">
      <c r="A12263" s="24"/>
      <c r="B12263"/>
      <c r="C12263"/>
    </row>
    <row r="12264" spans="1:3" x14ac:dyDescent="0.2">
      <c r="A12264" s="24"/>
      <c r="B12264"/>
      <c r="C12264"/>
    </row>
    <row r="12265" spans="1:3" x14ac:dyDescent="0.2">
      <c r="A12265" s="24"/>
      <c r="B12265"/>
      <c r="C12265"/>
    </row>
    <row r="12266" spans="1:3" x14ac:dyDescent="0.2">
      <c r="A12266" s="24"/>
      <c r="B12266"/>
      <c r="C12266"/>
    </row>
    <row r="12267" spans="1:3" x14ac:dyDescent="0.2">
      <c r="A12267" s="24"/>
      <c r="B12267"/>
      <c r="C12267"/>
    </row>
    <row r="12268" spans="1:3" x14ac:dyDescent="0.2">
      <c r="A12268" s="24"/>
      <c r="B12268"/>
      <c r="C12268"/>
    </row>
    <row r="12269" spans="1:3" x14ac:dyDescent="0.2">
      <c r="A12269" s="24"/>
      <c r="B12269"/>
      <c r="C12269"/>
    </row>
    <row r="12270" spans="1:3" x14ac:dyDescent="0.2">
      <c r="A12270" s="24"/>
      <c r="B12270"/>
      <c r="C12270"/>
    </row>
    <row r="12271" spans="1:3" x14ac:dyDescent="0.2">
      <c r="A12271" s="24"/>
      <c r="B12271"/>
      <c r="C12271"/>
    </row>
    <row r="12272" spans="1:3" x14ac:dyDescent="0.2">
      <c r="A12272" s="24"/>
      <c r="B12272"/>
      <c r="C12272"/>
    </row>
    <row r="12273" spans="1:3" x14ac:dyDescent="0.2">
      <c r="A12273" s="24"/>
      <c r="B12273"/>
      <c r="C12273"/>
    </row>
    <row r="12274" spans="1:3" x14ac:dyDescent="0.2">
      <c r="A12274" s="24"/>
      <c r="B12274"/>
      <c r="C12274"/>
    </row>
    <row r="12275" spans="1:3" x14ac:dyDescent="0.2">
      <c r="A12275" s="24"/>
      <c r="B12275"/>
      <c r="C12275"/>
    </row>
    <row r="12276" spans="1:3" x14ac:dyDescent="0.2">
      <c r="A12276" s="24"/>
      <c r="B12276"/>
      <c r="C12276"/>
    </row>
    <row r="12277" spans="1:3" x14ac:dyDescent="0.2">
      <c r="A12277" s="24"/>
      <c r="B12277"/>
      <c r="C12277"/>
    </row>
    <row r="12278" spans="1:3" x14ac:dyDescent="0.2">
      <c r="A12278" s="24"/>
      <c r="B12278"/>
      <c r="C12278"/>
    </row>
    <row r="12279" spans="1:3" x14ac:dyDescent="0.2">
      <c r="A12279" s="24"/>
      <c r="B12279"/>
      <c r="C12279"/>
    </row>
    <row r="12280" spans="1:3" x14ac:dyDescent="0.2">
      <c r="A12280" s="24"/>
      <c r="B12280"/>
      <c r="C12280"/>
    </row>
    <row r="12281" spans="1:3" x14ac:dyDescent="0.2">
      <c r="A12281" s="24"/>
      <c r="B12281"/>
      <c r="C12281"/>
    </row>
    <row r="12282" spans="1:3" x14ac:dyDescent="0.2">
      <c r="A12282" s="24"/>
      <c r="B12282"/>
      <c r="C12282"/>
    </row>
    <row r="12283" spans="1:3" x14ac:dyDescent="0.2">
      <c r="A12283" s="24"/>
      <c r="B12283"/>
      <c r="C12283"/>
    </row>
    <row r="12284" spans="1:3" x14ac:dyDescent="0.2">
      <c r="A12284" s="24"/>
      <c r="B12284"/>
      <c r="C12284"/>
    </row>
    <row r="12285" spans="1:3" x14ac:dyDescent="0.2">
      <c r="A12285" s="24"/>
      <c r="B12285"/>
      <c r="C12285"/>
    </row>
    <row r="12286" spans="1:3" x14ac:dyDescent="0.2">
      <c r="A12286" s="24"/>
      <c r="B12286"/>
      <c r="C12286"/>
    </row>
    <row r="12287" spans="1:3" x14ac:dyDescent="0.2">
      <c r="A12287" s="24"/>
      <c r="B12287"/>
      <c r="C12287"/>
    </row>
    <row r="12288" spans="1:3" x14ac:dyDescent="0.2">
      <c r="A12288" s="24"/>
      <c r="B12288"/>
      <c r="C12288"/>
    </row>
    <row r="12289" spans="1:3" x14ac:dyDescent="0.2">
      <c r="A12289" s="24"/>
      <c r="B12289"/>
      <c r="C12289"/>
    </row>
    <row r="12290" spans="1:3" x14ac:dyDescent="0.2">
      <c r="A12290" s="24"/>
      <c r="B12290"/>
      <c r="C12290"/>
    </row>
    <row r="12291" spans="1:3" x14ac:dyDescent="0.2">
      <c r="A12291" s="24"/>
      <c r="B12291"/>
      <c r="C12291"/>
    </row>
    <row r="12292" spans="1:3" x14ac:dyDescent="0.2">
      <c r="A12292" s="24"/>
      <c r="B12292"/>
      <c r="C12292"/>
    </row>
    <row r="12293" spans="1:3" x14ac:dyDescent="0.2">
      <c r="A12293" s="24"/>
      <c r="B12293"/>
      <c r="C12293"/>
    </row>
    <row r="12294" spans="1:3" x14ac:dyDescent="0.2">
      <c r="A12294" s="24"/>
      <c r="B12294"/>
      <c r="C12294"/>
    </row>
    <row r="12295" spans="1:3" x14ac:dyDescent="0.2">
      <c r="A12295" s="24"/>
      <c r="B12295"/>
      <c r="C12295"/>
    </row>
    <row r="12296" spans="1:3" x14ac:dyDescent="0.2">
      <c r="A12296" s="24"/>
      <c r="B12296"/>
      <c r="C12296"/>
    </row>
    <row r="12297" spans="1:3" x14ac:dyDescent="0.2">
      <c r="A12297" s="24"/>
      <c r="B12297"/>
      <c r="C12297"/>
    </row>
    <row r="12298" spans="1:3" x14ac:dyDescent="0.2">
      <c r="A12298" s="24"/>
      <c r="B12298"/>
      <c r="C12298"/>
    </row>
    <row r="12299" spans="1:3" x14ac:dyDescent="0.2">
      <c r="A12299" s="24"/>
      <c r="B12299"/>
      <c r="C12299"/>
    </row>
    <row r="12300" spans="1:3" x14ac:dyDescent="0.2">
      <c r="A12300" s="24"/>
      <c r="B12300"/>
      <c r="C12300"/>
    </row>
    <row r="12301" spans="1:3" x14ac:dyDescent="0.2">
      <c r="A12301" s="24"/>
      <c r="B12301"/>
      <c r="C12301"/>
    </row>
    <row r="12302" spans="1:3" x14ac:dyDescent="0.2">
      <c r="A12302" s="24"/>
      <c r="B12302"/>
      <c r="C12302"/>
    </row>
    <row r="12303" spans="1:3" x14ac:dyDescent="0.2">
      <c r="A12303" s="24"/>
      <c r="B12303"/>
      <c r="C12303"/>
    </row>
    <row r="12304" spans="1:3" x14ac:dyDescent="0.2">
      <c r="A12304" s="24"/>
      <c r="B12304"/>
      <c r="C12304"/>
    </row>
    <row r="12305" spans="1:3" x14ac:dyDescent="0.2">
      <c r="A12305" s="24"/>
      <c r="B12305"/>
      <c r="C12305"/>
    </row>
    <row r="12306" spans="1:3" x14ac:dyDescent="0.2">
      <c r="A12306" s="24"/>
      <c r="B12306"/>
      <c r="C12306"/>
    </row>
    <row r="12307" spans="1:3" x14ac:dyDescent="0.2">
      <c r="A12307" s="24"/>
      <c r="B12307"/>
      <c r="C12307"/>
    </row>
    <row r="12308" spans="1:3" x14ac:dyDescent="0.2">
      <c r="A12308" s="24"/>
      <c r="B12308"/>
      <c r="C12308"/>
    </row>
    <row r="12309" spans="1:3" x14ac:dyDescent="0.2">
      <c r="A12309" s="24"/>
      <c r="B12309"/>
      <c r="C12309"/>
    </row>
    <row r="12310" spans="1:3" x14ac:dyDescent="0.2">
      <c r="A12310" s="24"/>
      <c r="B12310"/>
      <c r="C12310"/>
    </row>
    <row r="12311" spans="1:3" x14ac:dyDescent="0.2">
      <c r="A12311" s="24"/>
      <c r="B12311"/>
      <c r="C12311"/>
    </row>
    <row r="12312" spans="1:3" x14ac:dyDescent="0.2">
      <c r="A12312" s="24"/>
      <c r="B12312"/>
      <c r="C12312"/>
    </row>
    <row r="12313" spans="1:3" x14ac:dyDescent="0.2">
      <c r="A12313" s="24"/>
      <c r="B12313"/>
      <c r="C12313"/>
    </row>
    <row r="12314" spans="1:3" x14ac:dyDescent="0.2">
      <c r="A12314" s="24"/>
      <c r="B12314"/>
      <c r="C12314"/>
    </row>
    <row r="12315" spans="1:3" x14ac:dyDescent="0.2">
      <c r="A12315" s="24"/>
      <c r="B12315"/>
      <c r="C12315"/>
    </row>
    <row r="12316" spans="1:3" x14ac:dyDescent="0.2">
      <c r="A12316" s="24"/>
      <c r="B12316"/>
      <c r="C12316"/>
    </row>
    <row r="12317" spans="1:3" x14ac:dyDescent="0.2">
      <c r="A12317" s="24"/>
      <c r="B12317"/>
      <c r="C12317"/>
    </row>
    <row r="12318" spans="1:3" x14ac:dyDescent="0.2">
      <c r="A12318" s="24"/>
      <c r="B12318"/>
      <c r="C12318"/>
    </row>
    <row r="12319" spans="1:3" x14ac:dyDescent="0.2">
      <c r="A12319" s="24"/>
      <c r="B12319"/>
      <c r="C12319"/>
    </row>
    <row r="12320" spans="1:3" x14ac:dyDescent="0.2">
      <c r="A12320" s="24"/>
      <c r="B12320"/>
      <c r="C12320"/>
    </row>
    <row r="12321" spans="1:3" x14ac:dyDescent="0.2">
      <c r="A12321" s="24"/>
      <c r="B12321"/>
      <c r="C12321"/>
    </row>
    <row r="12322" spans="1:3" x14ac:dyDescent="0.2">
      <c r="A12322" s="24"/>
      <c r="B12322"/>
      <c r="C12322"/>
    </row>
    <row r="12323" spans="1:3" x14ac:dyDescent="0.2">
      <c r="A12323" s="24"/>
      <c r="B12323"/>
      <c r="C12323"/>
    </row>
    <row r="12324" spans="1:3" x14ac:dyDescent="0.2">
      <c r="A12324" s="24"/>
      <c r="B12324"/>
      <c r="C12324"/>
    </row>
    <row r="12325" spans="1:3" x14ac:dyDescent="0.2">
      <c r="A12325" s="24"/>
      <c r="B12325"/>
      <c r="C12325"/>
    </row>
    <row r="12326" spans="1:3" x14ac:dyDescent="0.2">
      <c r="A12326" s="24"/>
      <c r="B12326"/>
      <c r="C12326"/>
    </row>
    <row r="12327" spans="1:3" x14ac:dyDescent="0.2">
      <c r="A12327" s="24"/>
      <c r="B12327"/>
      <c r="C12327"/>
    </row>
    <row r="12328" spans="1:3" x14ac:dyDescent="0.2">
      <c r="A12328" s="24"/>
      <c r="B12328"/>
      <c r="C12328"/>
    </row>
    <row r="12329" spans="1:3" x14ac:dyDescent="0.2">
      <c r="A12329" s="24"/>
      <c r="B12329"/>
      <c r="C12329"/>
    </row>
    <row r="12330" spans="1:3" x14ac:dyDescent="0.2">
      <c r="A12330" s="24"/>
      <c r="B12330"/>
      <c r="C12330"/>
    </row>
    <row r="12331" spans="1:3" x14ac:dyDescent="0.2">
      <c r="A12331" s="24"/>
      <c r="B12331"/>
      <c r="C12331"/>
    </row>
    <row r="12332" spans="1:3" x14ac:dyDescent="0.2">
      <c r="A12332" s="24"/>
      <c r="B12332"/>
      <c r="C12332"/>
    </row>
    <row r="12333" spans="1:3" x14ac:dyDescent="0.2">
      <c r="A12333" s="24"/>
      <c r="B12333"/>
      <c r="C12333"/>
    </row>
    <row r="12334" spans="1:3" x14ac:dyDescent="0.2">
      <c r="A12334" s="24"/>
      <c r="B12334"/>
      <c r="C12334"/>
    </row>
    <row r="12335" spans="1:3" x14ac:dyDescent="0.2">
      <c r="A12335" s="24"/>
      <c r="B12335"/>
      <c r="C12335"/>
    </row>
    <row r="12336" spans="1:3" x14ac:dyDescent="0.2">
      <c r="A12336" s="24"/>
      <c r="B12336"/>
      <c r="C12336"/>
    </row>
    <row r="12337" spans="1:3" x14ac:dyDescent="0.2">
      <c r="A12337" s="24"/>
      <c r="B12337"/>
      <c r="C12337"/>
    </row>
    <row r="12338" spans="1:3" x14ac:dyDescent="0.2">
      <c r="A12338" s="24"/>
      <c r="B12338"/>
      <c r="C12338"/>
    </row>
    <row r="12339" spans="1:3" x14ac:dyDescent="0.2">
      <c r="A12339" s="24"/>
      <c r="B12339"/>
      <c r="C12339"/>
    </row>
    <row r="12340" spans="1:3" x14ac:dyDescent="0.2">
      <c r="A12340" s="24"/>
      <c r="B12340"/>
      <c r="C12340"/>
    </row>
    <row r="12341" spans="1:3" x14ac:dyDescent="0.2">
      <c r="A12341" s="24"/>
      <c r="B12341"/>
      <c r="C12341"/>
    </row>
    <row r="12342" spans="1:3" x14ac:dyDescent="0.2">
      <c r="A12342" s="24"/>
      <c r="B12342"/>
      <c r="C12342"/>
    </row>
    <row r="12343" spans="1:3" x14ac:dyDescent="0.2">
      <c r="A12343" s="24"/>
      <c r="B12343"/>
      <c r="C12343"/>
    </row>
    <row r="12344" spans="1:3" x14ac:dyDescent="0.2">
      <c r="A12344" s="24"/>
      <c r="B12344"/>
      <c r="C12344"/>
    </row>
    <row r="12345" spans="1:3" x14ac:dyDescent="0.2">
      <c r="A12345" s="24"/>
      <c r="B12345"/>
      <c r="C12345"/>
    </row>
    <row r="12346" spans="1:3" x14ac:dyDescent="0.2">
      <c r="A12346" s="24"/>
      <c r="B12346"/>
      <c r="C12346"/>
    </row>
    <row r="12347" spans="1:3" x14ac:dyDescent="0.2">
      <c r="A12347" s="24"/>
      <c r="B12347"/>
      <c r="C12347"/>
    </row>
    <row r="12348" spans="1:3" x14ac:dyDescent="0.2">
      <c r="A12348" s="24"/>
      <c r="B12348"/>
      <c r="C12348"/>
    </row>
    <row r="12349" spans="1:3" x14ac:dyDescent="0.2">
      <c r="A12349" s="24"/>
      <c r="B12349"/>
      <c r="C12349"/>
    </row>
    <row r="12350" spans="1:3" x14ac:dyDescent="0.2">
      <c r="A12350" s="24"/>
      <c r="B12350"/>
      <c r="C12350"/>
    </row>
    <row r="12351" spans="1:3" x14ac:dyDescent="0.2">
      <c r="A12351" s="24"/>
      <c r="B12351"/>
      <c r="C12351"/>
    </row>
    <row r="12352" spans="1:3" x14ac:dyDescent="0.2">
      <c r="A12352" s="24"/>
      <c r="B12352"/>
      <c r="C12352"/>
    </row>
    <row r="12353" spans="1:3" x14ac:dyDescent="0.2">
      <c r="A12353" s="24"/>
      <c r="B12353"/>
      <c r="C12353"/>
    </row>
    <row r="12354" spans="1:3" x14ac:dyDescent="0.2">
      <c r="A12354" s="24"/>
      <c r="B12354"/>
      <c r="C12354"/>
    </row>
    <row r="12355" spans="1:3" x14ac:dyDescent="0.2">
      <c r="A12355" s="24"/>
      <c r="B12355"/>
      <c r="C12355"/>
    </row>
    <row r="12356" spans="1:3" x14ac:dyDescent="0.2">
      <c r="A12356" s="24"/>
      <c r="B12356"/>
      <c r="C12356"/>
    </row>
    <row r="12357" spans="1:3" x14ac:dyDescent="0.2">
      <c r="A12357" s="24"/>
      <c r="B12357"/>
      <c r="C12357"/>
    </row>
    <row r="12358" spans="1:3" x14ac:dyDescent="0.2">
      <c r="A12358" s="24"/>
      <c r="B12358"/>
      <c r="C12358"/>
    </row>
    <row r="12359" spans="1:3" x14ac:dyDescent="0.2">
      <c r="A12359" s="24"/>
      <c r="B12359"/>
      <c r="C12359"/>
    </row>
    <row r="12360" spans="1:3" x14ac:dyDescent="0.2">
      <c r="A12360" s="24"/>
      <c r="B12360"/>
      <c r="C12360"/>
    </row>
    <row r="12361" spans="1:3" x14ac:dyDescent="0.2">
      <c r="A12361" s="24"/>
      <c r="B12361"/>
      <c r="C12361"/>
    </row>
    <row r="12362" spans="1:3" x14ac:dyDescent="0.2">
      <c r="A12362" s="24"/>
      <c r="B12362"/>
      <c r="C12362"/>
    </row>
    <row r="12363" spans="1:3" x14ac:dyDescent="0.2">
      <c r="A12363" s="24"/>
      <c r="B12363"/>
      <c r="C12363"/>
    </row>
    <row r="12364" spans="1:3" x14ac:dyDescent="0.2">
      <c r="A12364" s="24"/>
      <c r="B12364"/>
      <c r="C12364"/>
    </row>
    <row r="12365" spans="1:3" x14ac:dyDescent="0.2">
      <c r="A12365" s="24"/>
      <c r="B12365"/>
      <c r="C12365"/>
    </row>
    <row r="12366" spans="1:3" x14ac:dyDescent="0.2">
      <c r="A12366" s="24"/>
      <c r="B12366"/>
      <c r="C12366"/>
    </row>
    <row r="12367" spans="1:3" x14ac:dyDescent="0.2">
      <c r="A12367" s="24"/>
      <c r="B12367"/>
      <c r="C12367"/>
    </row>
    <row r="12368" spans="1:3" x14ac:dyDescent="0.2">
      <c r="A12368" s="24"/>
      <c r="B12368"/>
      <c r="C12368"/>
    </row>
    <row r="12369" spans="1:3" x14ac:dyDescent="0.2">
      <c r="A12369" s="24"/>
      <c r="B12369"/>
      <c r="C12369"/>
    </row>
    <row r="12370" spans="1:3" x14ac:dyDescent="0.2">
      <c r="A12370" s="24"/>
      <c r="B12370"/>
      <c r="C12370"/>
    </row>
    <row r="12371" spans="1:3" x14ac:dyDescent="0.2">
      <c r="A12371" s="24"/>
      <c r="B12371"/>
      <c r="C12371"/>
    </row>
    <row r="12372" spans="1:3" x14ac:dyDescent="0.2">
      <c r="A12372" s="24"/>
      <c r="B12372"/>
      <c r="C12372"/>
    </row>
    <row r="12373" spans="1:3" x14ac:dyDescent="0.2">
      <c r="A12373" s="24"/>
      <c r="B12373"/>
      <c r="C12373"/>
    </row>
    <row r="12374" spans="1:3" x14ac:dyDescent="0.2">
      <c r="A12374" s="24"/>
      <c r="B12374"/>
      <c r="C12374"/>
    </row>
    <row r="12375" spans="1:3" x14ac:dyDescent="0.2">
      <c r="A12375" s="24"/>
      <c r="B12375"/>
      <c r="C12375"/>
    </row>
    <row r="12376" spans="1:3" x14ac:dyDescent="0.2">
      <c r="A12376" s="24"/>
      <c r="B12376"/>
      <c r="C12376"/>
    </row>
    <row r="12377" spans="1:3" x14ac:dyDescent="0.2">
      <c r="A12377" s="24"/>
      <c r="B12377"/>
      <c r="C12377"/>
    </row>
    <row r="12378" spans="1:3" x14ac:dyDescent="0.2">
      <c r="A12378" s="24"/>
      <c r="B12378"/>
      <c r="C12378"/>
    </row>
    <row r="12379" spans="1:3" x14ac:dyDescent="0.2">
      <c r="A12379" s="24"/>
      <c r="B12379"/>
      <c r="C12379"/>
    </row>
    <row r="12380" spans="1:3" x14ac:dyDescent="0.2">
      <c r="A12380" s="24"/>
      <c r="B12380"/>
      <c r="C12380"/>
    </row>
    <row r="12381" spans="1:3" x14ac:dyDescent="0.2">
      <c r="A12381" s="24"/>
      <c r="B12381"/>
      <c r="C12381"/>
    </row>
    <row r="12382" spans="1:3" x14ac:dyDescent="0.2">
      <c r="A12382" s="24"/>
      <c r="B12382"/>
      <c r="C12382"/>
    </row>
    <row r="12383" spans="1:3" x14ac:dyDescent="0.2">
      <c r="A12383" s="24"/>
      <c r="B12383"/>
      <c r="C12383"/>
    </row>
    <row r="12384" spans="1:3" x14ac:dyDescent="0.2">
      <c r="A12384" s="24"/>
      <c r="B12384"/>
      <c r="C12384"/>
    </row>
    <row r="12385" spans="1:3" x14ac:dyDescent="0.2">
      <c r="A12385" s="24"/>
      <c r="B12385"/>
      <c r="C12385"/>
    </row>
    <row r="12386" spans="1:3" x14ac:dyDescent="0.2">
      <c r="A12386" s="24"/>
      <c r="B12386"/>
      <c r="C12386"/>
    </row>
    <row r="12387" spans="1:3" x14ac:dyDescent="0.2">
      <c r="A12387" s="24"/>
      <c r="B12387"/>
      <c r="C12387"/>
    </row>
    <row r="12388" spans="1:3" x14ac:dyDescent="0.2">
      <c r="A12388" s="24"/>
      <c r="B12388"/>
      <c r="C12388"/>
    </row>
    <row r="12389" spans="1:3" x14ac:dyDescent="0.2">
      <c r="A12389" s="24"/>
      <c r="B12389"/>
      <c r="C12389"/>
    </row>
    <row r="12390" spans="1:3" x14ac:dyDescent="0.2">
      <c r="A12390" s="24"/>
      <c r="B12390"/>
      <c r="C12390"/>
    </row>
    <row r="12391" spans="1:3" x14ac:dyDescent="0.2">
      <c r="A12391" s="24"/>
      <c r="B12391"/>
      <c r="C12391"/>
    </row>
    <row r="12392" spans="1:3" x14ac:dyDescent="0.2">
      <c r="A12392" s="24"/>
      <c r="B12392"/>
      <c r="C12392"/>
    </row>
    <row r="12393" spans="1:3" x14ac:dyDescent="0.2">
      <c r="A12393" s="24"/>
      <c r="B12393"/>
      <c r="C12393"/>
    </row>
    <row r="12394" spans="1:3" x14ac:dyDescent="0.2">
      <c r="A12394" s="24"/>
      <c r="B12394"/>
      <c r="C12394"/>
    </row>
    <row r="12395" spans="1:3" x14ac:dyDescent="0.2">
      <c r="A12395" s="24"/>
      <c r="B12395"/>
      <c r="C12395"/>
    </row>
    <row r="12396" spans="1:3" x14ac:dyDescent="0.2">
      <c r="A12396" s="24"/>
      <c r="B12396"/>
      <c r="C12396"/>
    </row>
    <row r="12397" spans="1:3" x14ac:dyDescent="0.2">
      <c r="A12397" s="24"/>
      <c r="B12397"/>
      <c r="C12397"/>
    </row>
    <row r="12398" spans="1:3" x14ac:dyDescent="0.2">
      <c r="A12398" s="24"/>
      <c r="B12398"/>
      <c r="C12398"/>
    </row>
    <row r="12399" spans="1:3" x14ac:dyDescent="0.2">
      <c r="A12399" s="24"/>
      <c r="B12399"/>
      <c r="C12399"/>
    </row>
    <row r="12400" spans="1:3" x14ac:dyDescent="0.2">
      <c r="A12400" s="24"/>
      <c r="B12400"/>
      <c r="C12400"/>
    </row>
    <row r="12401" spans="1:3" x14ac:dyDescent="0.2">
      <c r="A12401" s="24"/>
      <c r="B12401"/>
      <c r="C12401"/>
    </row>
    <row r="12402" spans="1:3" x14ac:dyDescent="0.2">
      <c r="A12402" s="24"/>
      <c r="B12402"/>
      <c r="C12402"/>
    </row>
    <row r="12403" spans="1:3" x14ac:dyDescent="0.2">
      <c r="A12403" s="24"/>
      <c r="B12403"/>
      <c r="C12403"/>
    </row>
    <row r="12404" spans="1:3" x14ac:dyDescent="0.2">
      <c r="A12404" s="24"/>
      <c r="B12404"/>
      <c r="C12404"/>
    </row>
    <row r="12405" spans="1:3" x14ac:dyDescent="0.2">
      <c r="A12405" s="24"/>
      <c r="B12405"/>
      <c r="C12405"/>
    </row>
    <row r="12406" spans="1:3" x14ac:dyDescent="0.2">
      <c r="A12406" s="24"/>
      <c r="B12406"/>
      <c r="C12406"/>
    </row>
    <row r="12407" spans="1:3" x14ac:dyDescent="0.2">
      <c r="A12407" s="24"/>
      <c r="B12407"/>
      <c r="C12407"/>
    </row>
    <row r="12408" spans="1:3" x14ac:dyDescent="0.2">
      <c r="A12408" s="24"/>
      <c r="B12408"/>
      <c r="C12408"/>
    </row>
    <row r="12409" spans="1:3" x14ac:dyDescent="0.2">
      <c r="A12409" s="24"/>
      <c r="B12409"/>
      <c r="C12409"/>
    </row>
    <row r="12410" spans="1:3" x14ac:dyDescent="0.2">
      <c r="A12410" s="24"/>
      <c r="B12410"/>
      <c r="C12410"/>
    </row>
    <row r="12411" spans="1:3" x14ac:dyDescent="0.2">
      <c r="A12411" s="24"/>
      <c r="B12411"/>
      <c r="C12411"/>
    </row>
    <row r="12412" spans="1:3" x14ac:dyDescent="0.2">
      <c r="A12412" s="24"/>
      <c r="B12412"/>
      <c r="C12412"/>
    </row>
    <row r="12413" spans="1:3" x14ac:dyDescent="0.2">
      <c r="A12413" s="24"/>
      <c r="B12413"/>
      <c r="C12413"/>
    </row>
    <row r="12414" spans="1:3" x14ac:dyDescent="0.2">
      <c r="A12414" s="24"/>
      <c r="B12414"/>
      <c r="C12414"/>
    </row>
    <row r="12415" spans="1:3" x14ac:dyDescent="0.2">
      <c r="A12415" s="24"/>
      <c r="B12415"/>
      <c r="C12415"/>
    </row>
    <row r="12416" spans="1:3" x14ac:dyDescent="0.2">
      <c r="A12416" s="24"/>
      <c r="B12416"/>
      <c r="C12416"/>
    </row>
    <row r="12417" spans="1:3" x14ac:dyDescent="0.2">
      <c r="A12417" s="24"/>
      <c r="B12417"/>
      <c r="C12417"/>
    </row>
    <row r="12418" spans="1:3" x14ac:dyDescent="0.2">
      <c r="A12418" s="24"/>
      <c r="B12418"/>
      <c r="C12418"/>
    </row>
    <row r="12419" spans="1:3" x14ac:dyDescent="0.2">
      <c r="A12419" s="24"/>
      <c r="B12419"/>
      <c r="C12419"/>
    </row>
    <row r="12420" spans="1:3" x14ac:dyDescent="0.2">
      <c r="A12420" s="24"/>
      <c r="B12420"/>
      <c r="C12420"/>
    </row>
    <row r="12421" spans="1:3" x14ac:dyDescent="0.2">
      <c r="A12421" s="24"/>
      <c r="B12421"/>
      <c r="C12421"/>
    </row>
    <row r="12422" spans="1:3" x14ac:dyDescent="0.2">
      <c r="A12422" s="24"/>
      <c r="B12422"/>
      <c r="C12422"/>
    </row>
    <row r="12423" spans="1:3" x14ac:dyDescent="0.2">
      <c r="A12423" s="24"/>
      <c r="B12423"/>
      <c r="C12423"/>
    </row>
    <row r="12424" spans="1:3" x14ac:dyDescent="0.2">
      <c r="A12424" s="24"/>
      <c r="B12424"/>
      <c r="C12424"/>
    </row>
    <row r="12425" spans="1:3" x14ac:dyDescent="0.2">
      <c r="A12425" s="24"/>
      <c r="B12425"/>
      <c r="C12425"/>
    </row>
    <row r="12426" spans="1:3" x14ac:dyDescent="0.2">
      <c r="A12426" s="24"/>
      <c r="B12426"/>
      <c r="C12426"/>
    </row>
    <row r="12427" spans="1:3" x14ac:dyDescent="0.2">
      <c r="A12427" s="24"/>
      <c r="B12427"/>
      <c r="C12427"/>
    </row>
    <row r="12428" spans="1:3" x14ac:dyDescent="0.2">
      <c r="A12428" s="24"/>
      <c r="B12428"/>
      <c r="C12428"/>
    </row>
    <row r="12429" spans="1:3" x14ac:dyDescent="0.2">
      <c r="A12429" s="24"/>
      <c r="B12429"/>
      <c r="C12429"/>
    </row>
    <row r="12430" spans="1:3" x14ac:dyDescent="0.2">
      <c r="A12430" s="24"/>
      <c r="B12430"/>
      <c r="C12430"/>
    </row>
    <row r="12431" spans="1:3" x14ac:dyDescent="0.2">
      <c r="A12431" s="24"/>
      <c r="B12431"/>
      <c r="C12431"/>
    </row>
    <row r="12432" spans="1:3" x14ac:dyDescent="0.2">
      <c r="A12432" s="24"/>
      <c r="B12432"/>
      <c r="C12432"/>
    </row>
    <row r="12433" spans="1:3" x14ac:dyDescent="0.2">
      <c r="A12433" s="24"/>
      <c r="B12433"/>
      <c r="C12433"/>
    </row>
    <row r="12434" spans="1:3" x14ac:dyDescent="0.2">
      <c r="A12434" s="24"/>
      <c r="B12434"/>
      <c r="C12434"/>
    </row>
    <row r="12435" spans="1:3" x14ac:dyDescent="0.2">
      <c r="A12435" s="24"/>
      <c r="B12435"/>
      <c r="C12435"/>
    </row>
    <row r="12436" spans="1:3" x14ac:dyDescent="0.2">
      <c r="A12436" s="24"/>
      <c r="B12436"/>
      <c r="C12436"/>
    </row>
    <row r="12437" spans="1:3" x14ac:dyDescent="0.2">
      <c r="A12437" s="24"/>
      <c r="B12437"/>
      <c r="C12437"/>
    </row>
    <row r="12438" spans="1:3" x14ac:dyDescent="0.2">
      <c r="A12438" s="24"/>
      <c r="B12438"/>
      <c r="C12438"/>
    </row>
    <row r="12439" spans="1:3" x14ac:dyDescent="0.2">
      <c r="A12439" s="24"/>
      <c r="B12439"/>
      <c r="C12439"/>
    </row>
    <row r="12440" spans="1:3" x14ac:dyDescent="0.2">
      <c r="A12440" s="24"/>
      <c r="B12440"/>
      <c r="C12440"/>
    </row>
    <row r="12441" spans="1:3" x14ac:dyDescent="0.2">
      <c r="A12441" s="24"/>
      <c r="B12441"/>
      <c r="C12441"/>
    </row>
    <row r="12442" spans="1:3" x14ac:dyDescent="0.2">
      <c r="A12442" s="24"/>
      <c r="B12442"/>
      <c r="C12442"/>
    </row>
    <row r="12443" spans="1:3" x14ac:dyDescent="0.2">
      <c r="A12443" s="24"/>
      <c r="B12443"/>
      <c r="C12443"/>
    </row>
    <row r="12444" spans="1:3" x14ac:dyDescent="0.2">
      <c r="A12444" s="24"/>
      <c r="B12444"/>
      <c r="C12444"/>
    </row>
    <row r="12445" spans="1:3" x14ac:dyDescent="0.2">
      <c r="A12445" s="24"/>
      <c r="B12445"/>
      <c r="C12445"/>
    </row>
    <row r="12446" spans="1:3" x14ac:dyDescent="0.2">
      <c r="A12446" s="24"/>
      <c r="B12446"/>
      <c r="C12446"/>
    </row>
    <row r="12447" spans="1:3" x14ac:dyDescent="0.2">
      <c r="A12447" s="24"/>
      <c r="B12447"/>
      <c r="C12447"/>
    </row>
    <row r="12448" spans="1:3" x14ac:dyDescent="0.2">
      <c r="A12448" s="24"/>
      <c r="B12448"/>
      <c r="C12448"/>
    </row>
    <row r="12449" spans="1:3" x14ac:dyDescent="0.2">
      <c r="A12449" s="24"/>
      <c r="B12449"/>
      <c r="C12449"/>
    </row>
    <row r="12450" spans="1:3" x14ac:dyDescent="0.2">
      <c r="A12450" s="24"/>
      <c r="B12450"/>
      <c r="C12450"/>
    </row>
    <row r="12451" spans="1:3" x14ac:dyDescent="0.2">
      <c r="A12451" s="24"/>
      <c r="B12451"/>
      <c r="C12451"/>
    </row>
    <row r="12452" spans="1:3" x14ac:dyDescent="0.2">
      <c r="A12452" s="24"/>
      <c r="B12452"/>
      <c r="C12452"/>
    </row>
    <row r="12453" spans="1:3" x14ac:dyDescent="0.2">
      <c r="A12453" s="24"/>
      <c r="B12453"/>
      <c r="C12453"/>
    </row>
    <row r="12454" spans="1:3" x14ac:dyDescent="0.2">
      <c r="A12454" s="24"/>
      <c r="B12454"/>
      <c r="C12454"/>
    </row>
    <row r="12455" spans="1:3" x14ac:dyDescent="0.2">
      <c r="A12455" s="24"/>
      <c r="B12455"/>
      <c r="C12455"/>
    </row>
    <row r="12456" spans="1:3" x14ac:dyDescent="0.2">
      <c r="A12456" s="24"/>
      <c r="B12456"/>
      <c r="C12456"/>
    </row>
    <row r="12457" spans="1:3" x14ac:dyDescent="0.2">
      <c r="A12457" s="24"/>
      <c r="B12457"/>
      <c r="C12457"/>
    </row>
    <row r="12458" spans="1:3" x14ac:dyDescent="0.2">
      <c r="A12458" s="24"/>
      <c r="B12458"/>
      <c r="C12458"/>
    </row>
    <row r="12459" spans="1:3" x14ac:dyDescent="0.2">
      <c r="A12459" s="24"/>
      <c r="B12459"/>
      <c r="C12459"/>
    </row>
    <row r="12460" spans="1:3" x14ac:dyDescent="0.2">
      <c r="A12460" s="24"/>
      <c r="B12460"/>
      <c r="C12460"/>
    </row>
    <row r="12461" spans="1:3" x14ac:dyDescent="0.2">
      <c r="A12461" s="24"/>
      <c r="B12461"/>
      <c r="C12461"/>
    </row>
    <row r="12462" spans="1:3" x14ac:dyDescent="0.2">
      <c r="A12462" s="24"/>
      <c r="B12462"/>
      <c r="C12462"/>
    </row>
    <row r="12463" spans="1:3" x14ac:dyDescent="0.2">
      <c r="A12463" s="24"/>
      <c r="B12463"/>
      <c r="C12463"/>
    </row>
    <row r="12464" spans="1:3" x14ac:dyDescent="0.2">
      <c r="A12464" s="24"/>
      <c r="B12464"/>
      <c r="C12464"/>
    </row>
    <row r="12465" spans="1:3" x14ac:dyDescent="0.2">
      <c r="A12465" s="24"/>
      <c r="B12465"/>
      <c r="C12465"/>
    </row>
    <row r="12466" spans="1:3" x14ac:dyDescent="0.2">
      <c r="A12466" s="24"/>
      <c r="B12466"/>
      <c r="C12466"/>
    </row>
    <row r="12467" spans="1:3" x14ac:dyDescent="0.2">
      <c r="A12467" s="24"/>
      <c r="B12467"/>
      <c r="C12467"/>
    </row>
    <row r="12468" spans="1:3" x14ac:dyDescent="0.2">
      <c r="A12468" s="24"/>
      <c r="B12468"/>
      <c r="C12468"/>
    </row>
    <row r="12469" spans="1:3" x14ac:dyDescent="0.2">
      <c r="A12469" s="24"/>
      <c r="B12469"/>
      <c r="C12469"/>
    </row>
    <row r="12470" spans="1:3" x14ac:dyDescent="0.2">
      <c r="A12470" s="24"/>
      <c r="B12470"/>
      <c r="C12470"/>
    </row>
    <row r="12471" spans="1:3" x14ac:dyDescent="0.2">
      <c r="A12471" s="24"/>
      <c r="B12471"/>
      <c r="C12471"/>
    </row>
    <row r="12472" spans="1:3" x14ac:dyDescent="0.2">
      <c r="A12472" s="24"/>
      <c r="B12472"/>
      <c r="C12472"/>
    </row>
    <row r="12473" spans="1:3" x14ac:dyDescent="0.2">
      <c r="A12473" s="24"/>
      <c r="B12473"/>
      <c r="C12473"/>
    </row>
    <row r="12474" spans="1:3" x14ac:dyDescent="0.2">
      <c r="A12474" s="24"/>
      <c r="B12474"/>
      <c r="C12474"/>
    </row>
    <row r="12475" spans="1:3" x14ac:dyDescent="0.2">
      <c r="A12475" s="24"/>
      <c r="B12475"/>
      <c r="C12475"/>
    </row>
    <row r="12476" spans="1:3" x14ac:dyDescent="0.2">
      <c r="A12476" s="24"/>
      <c r="B12476"/>
      <c r="C12476"/>
    </row>
    <row r="12477" spans="1:3" x14ac:dyDescent="0.2">
      <c r="A12477" s="24"/>
      <c r="B12477"/>
      <c r="C12477"/>
    </row>
    <row r="12478" spans="1:3" x14ac:dyDescent="0.2">
      <c r="A12478" s="24"/>
      <c r="B12478"/>
      <c r="C12478"/>
    </row>
    <row r="12479" spans="1:3" x14ac:dyDescent="0.2">
      <c r="A12479" s="24"/>
      <c r="B12479"/>
      <c r="C12479"/>
    </row>
    <row r="12480" spans="1:3" x14ac:dyDescent="0.2">
      <c r="A12480" s="24"/>
      <c r="B12480"/>
      <c r="C12480"/>
    </row>
    <row r="12481" spans="1:3" x14ac:dyDescent="0.2">
      <c r="A12481" s="24"/>
      <c r="B12481"/>
      <c r="C12481"/>
    </row>
    <row r="12482" spans="1:3" x14ac:dyDescent="0.2">
      <c r="A12482" s="24"/>
      <c r="B12482"/>
      <c r="C12482"/>
    </row>
    <row r="12483" spans="1:3" x14ac:dyDescent="0.2">
      <c r="A12483" s="24"/>
      <c r="B12483"/>
      <c r="C12483"/>
    </row>
    <row r="12484" spans="1:3" x14ac:dyDescent="0.2">
      <c r="A12484" s="24"/>
      <c r="B12484"/>
      <c r="C12484"/>
    </row>
    <row r="12485" spans="1:3" x14ac:dyDescent="0.2">
      <c r="A12485" s="24"/>
      <c r="B12485"/>
      <c r="C12485"/>
    </row>
    <row r="12486" spans="1:3" x14ac:dyDescent="0.2">
      <c r="A12486" s="24"/>
      <c r="B12486"/>
      <c r="C12486"/>
    </row>
    <row r="12487" spans="1:3" x14ac:dyDescent="0.2">
      <c r="A12487" s="24"/>
      <c r="B12487"/>
      <c r="C12487"/>
    </row>
    <row r="12488" spans="1:3" x14ac:dyDescent="0.2">
      <c r="A12488" s="24"/>
      <c r="B12488"/>
      <c r="C12488"/>
    </row>
    <row r="12489" spans="1:3" x14ac:dyDescent="0.2">
      <c r="A12489" s="24"/>
      <c r="B12489"/>
      <c r="C12489"/>
    </row>
    <row r="12490" spans="1:3" x14ac:dyDescent="0.2">
      <c r="A12490" s="24"/>
      <c r="B12490"/>
      <c r="C12490"/>
    </row>
    <row r="12491" spans="1:3" x14ac:dyDescent="0.2">
      <c r="A12491" s="24"/>
      <c r="B12491"/>
      <c r="C12491"/>
    </row>
    <row r="12492" spans="1:3" x14ac:dyDescent="0.2">
      <c r="A12492" s="24"/>
      <c r="B12492"/>
      <c r="C12492"/>
    </row>
    <row r="12493" spans="1:3" x14ac:dyDescent="0.2">
      <c r="A12493" s="24"/>
      <c r="B12493"/>
      <c r="C12493"/>
    </row>
    <row r="12494" spans="1:3" x14ac:dyDescent="0.2">
      <c r="A12494" s="24"/>
      <c r="B12494"/>
      <c r="C12494"/>
    </row>
    <row r="12495" spans="1:3" x14ac:dyDescent="0.2">
      <c r="A12495" s="24"/>
      <c r="B12495"/>
      <c r="C12495"/>
    </row>
    <row r="12496" spans="1:3" x14ac:dyDescent="0.2">
      <c r="A12496" s="24"/>
      <c r="B12496"/>
      <c r="C12496"/>
    </row>
    <row r="12497" spans="1:3" x14ac:dyDescent="0.2">
      <c r="A12497" s="24"/>
      <c r="B12497"/>
      <c r="C12497"/>
    </row>
    <row r="12498" spans="1:3" x14ac:dyDescent="0.2">
      <c r="A12498" s="24"/>
      <c r="B12498"/>
      <c r="C12498"/>
    </row>
    <row r="12499" spans="1:3" x14ac:dyDescent="0.2">
      <c r="A12499" s="24"/>
      <c r="B12499"/>
      <c r="C12499"/>
    </row>
    <row r="12500" spans="1:3" x14ac:dyDescent="0.2">
      <c r="A12500" s="24"/>
      <c r="B12500"/>
      <c r="C12500"/>
    </row>
    <row r="12501" spans="1:3" x14ac:dyDescent="0.2">
      <c r="A12501" s="24"/>
      <c r="B12501"/>
      <c r="C12501"/>
    </row>
    <row r="12502" spans="1:3" x14ac:dyDescent="0.2">
      <c r="A12502" s="24"/>
      <c r="B12502"/>
      <c r="C12502"/>
    </row>
    <row r="12503" spans="1:3" x14ac:dyDescent="0.2">
      <c r="A12503" s="24"/>
      <c r="B12503"/>
      <c r="C12503"/>
    </row>
    <row r="12504" spans="1:3" x14ac:dyDescent="0.2">
      <c r="A12504" s="24"/>
      <c r="B12504"/>
      <c r="C12504"/>
    </row>
    <row r="12505" spans="1:3" x14ac:dyDescent="0.2">
      <c r="A12505" s="24"/>
      <c r="B12505"/>
      <c r="C12505"/>
    </row>
    <row r="12506" spans="1:3" x14ac:dyDescent="0.2">
      <c r="A12506" s="24"/>
      <c r="B12506"/>
      <c r="C12506"/>
    </row>
    <row r="12507" spans="1:3" x14ac:dyDescent="0.2">
      <c r="A12507" s="24"/>
      <c r="B12507"/>
      <c r="C12507"/>
    </row>
    <row r="12508" spans="1:3" x14ac:dyDescent="0.2">
      <c r="A12508" s="24"/>
      <c r="B12508"/>
      <c r="C12508"/>
    </row>
    <row r="12509" spans="1:3" x14ac:dyDescent="0.2">
      <c r="A12509" s="24"/>
      <c r="B12509"/>
      <c r="C12509"/>
    </row>
    <row r="12510" spans="1:3" x14ac:dyDescent="0.2">
      <c r="A12510" s="24"/>
      <c r="B12510"/>
      <c r="C12510"/>
    </row>
    <row r="12511" spans="1:3" x14ac:dyDescent="0.2">
      <c r="A12511" s="24"/>
      <c r="B12511"/>
      <c r="C12511"/>
    </row>
    <row r="12512" spans="1:3" x14ac:dyDescent="0.2">
      <c r="A12512" s="24"/>
      <c r="B12512"/>
      <c r="C12512"/>
    </row>
    <row r="12513" spans="1:3" x14ac:dyDescent="0.2">
      <c r="A12513" s="24"/>
      <c r="B12513"/>
      <c r="C12513"/>
    </row>
    <row r="12514" spans="1:3" x14ac:dyDescent="0.2">
      <c r="A12514" s="24"/>
      <c r="B12514"/>
      <c r="C12514"/>
    </row>
    <row r="12515" spans="1:3" x14ac:dyDescent="0.2">
      <c r="A12515" s="24"/>
      <c r="B12515"/>
      <c r="C12515"/>
    </row>
    <row r="12516" spans="1:3" x14ac:dyDescent="0.2">
      <c r="A12516" s="24"/>
      <c r="B12516"/>
      <c r="C12516"/>
    </row>
    <row r="12517" spans="1:3" x14ac:dyDescent="0.2">
      <c r="A12517" s="24"/>
      <c r="B12517"/>
      <c r="C12517"/>
    </row>
    <row r="12518" spans="1:3" x14ac:dyDescent="0.2">
      <c r="A12518" s="24"/>
      <c r="B12518"/>
      <c r="C12518"/>
    </row>
    <row r="12519" spans="1:3" x14ac:dyDescent="0.2">
      <c r="A12519" s="24"/>
      <c r="B12519"/>
      <c r="C12519"/>
    </row>
    <row r="12520" spans="1:3" x14ac:dyDescent="0.2">
      <c r="A12520" s="24"/>
      <c r="B12520"/>
      <c r="C12520"/>
    </row>
    <row r="12521" spans="1:3" x14ac:dyDescent="0.2">
      <c r="A12521" s="24"/>
      <c r="B12521"/>
      <c r="C12521"/>
    </row>
    <row r="12522" spans="1:3" x14ac:dyDescent="0.2">
      <c r="A12522" s="24"/>
      <c r="B12522"/>
      <c r="C12522"/>
    </row>
    <row r="12523" spans="1:3" x14ac:dyDescent="0.2">
      <c r="A12523" s="24"/>
      <c r="B12523"/>
      <c r="C12523"/>
    </row>
    <row r="12524" spans="1:3" x14ac:dyDescent="0.2">
      <c r="A12524" s="24"/>
      <c r="B12524"/>
      <c r="C12524"/>
    </row>
    <row r="12525" spans="1:3" x14ac:dyDescent="0.2">
      <c r="A12525" s="24"/>
      <c r="B12525"/>
      <c r="C12525"/>
    </row>
    <row r="12526" spans="1:3" x14ac:dyDescent="0.2">
      <c r="A12526" s="24"/>
      <c r="B12526"/>
      <c r="C12526"/>
    </row>
    <row r="12527" spans="1:3" x14ac:dyDescent="0.2">
      <c r="A12527" s="24"/>
      <c r="B12527"/>
      <c r="C12527"/>
    </row>
    <row r="12528" spans="1:3" x14ac:dyDescent="0.2">
      <c r="A12528" s="24"/>
      <c r="B12528"/>
      <c r="C12528"/>
    </row>
    <row r="12529" spans="1:3" x14ac:dyDescent="0.2">
      <c r="A12529" s="24"/>
      <c r="B12529"/>
      <c r="C12529"/>
    </row>
    <row r="12530" spans="1:3" x14ac:dyDescent="0.2">
      <c r="A12530" s="24"/>
      <c r="B12530"/>
      <c r="C12530"/>
    </row>
    <row r="12531" spans="1:3" x14ac:dyDescent="0.2">
      <c r="A12531" s="24"/>
      <c r="B12531"/>
      <c r="C12531"/>
    </row>
    <row r="12532" spans="1:3" x14ac:dyDescent="0.2">
      <c r="A12532" s="24"/>
      <c r="B12532"/>
      <c r="C12532"/>
    </row>
    <row r="12533" spans="1:3" x14ac:dyDescent="0.2">
      <c r="A12533" s="24"/>
      <c r="B12533"/>
      <c r="C12533"/>
    </row>
    <row r="12534" spans="1:3" x14ac:dyDescent="0.2">
      <c r="A12534" s="24"/>
      <c r="B12534"/>
      <c r="C12534"/>
    </row>
    <row r="12535" spans="1:3" x14ac:dyDescent="0.2">
      <c r="A12535" s="24"/>
      <c r="B12535"/>
      <c r="C12535"/>
    </row>
    <row r="12536" spans="1:3" x14ac:dyDescent="0.2">
      <c r="A12536" s="24"/>
      <c r="B12536"/>
      <c r="C12536"/>
    </row>
    <row r="12537" spans="1:3" x14ac:dyDescent="0.2">
      <c r="A12537" s="24"/>
      <c r="B12537"/>
      <c r="C12537"/>
    </row>
    <row r="12538" spans="1:3" x14ac:dyDescent="0.2">
      <c r="A12538" s="24"/>
      <c r="B12538"/>
      <c r="C12538"/>
    </row>
    <row r="12539" spans="1:3" x14ac:dyDescent="0.2">
      <c r="A12539" s="24"/>
      <c r="B12539"/>
      <c r="C12539"/>
    </row>
    <row r="12540" spans="1:3" x14ac:dyDescent="0.2">
      <c r="A12540" s="24"/>
      <c r="B12540"/>
      <c r="C12540"/>
    </row>
    <row r="12541" spans="1:3" x14ac:dyDescent="0.2">
      <c r="A12541" s="24"/>
      <c r="B12541"/>
      <c r="C12541"/>
    </row>
    <row r="12542" spans="1:3" x14ac:dyDescent="0.2">
      <c r="A12542" s="24"/>
      <c r="B12542"/>
      <c r="C12542"/>
    </row>
    <row r="12543" spans="1:3" x14ac:dyDescent="0.2">
      <c r="A12543" s="24"/>
      <c r="B12543"/>
      <c r="C12543"/>
    </row>
    <row r="12544" spans="1:3" x14ac:dyDescent="0.2">
      <c r="A12544" s="24"/>
      <c r="B12544"/>
      <c r="C12544"/>
    </row>
    <row r="12545" spans="1:3" x14ac:dyDescent="0.2">
      <c r="A12545" s="24"/>
      <c r="B12545"/>
      <c r="C12545"/>
    </row>
    <row r="12546" spans="1:3" x14ac:dyDescent="0.2">
      <c r="A12546" s="24"/>
      <c r="B12546"/>
      <c r="C12546"/>
    </row>
    <row r="12547" spans="1:3" x14ac:dyDescent="0.2">
      <c r="A12547" s="24"/>
      <c r="B12547"/>
      <c r="C12547"/>
    </row>
    <row r="12548" spans="1:3" x14ac:dyDescent="0.2">
      <c r="A12548" s="24"/>
      <c r="B12548"/>
      <c r="C12548"/>
    </row>
    <row r="12549" spans="1:3" x14ac:dyDescent="0.2">
      <c r="A12549" s="24"/>
      <c r="B12549"/>
      <c r="C12549"/>
    </row>
    <row r="12550" spans="1:3" x14ac:dyDescent="0.2">
      <c r="A12550" s="24"/>
      <c r="B12550"/>
      <c r="C12550"/>
    </row>
    <row r="12551" spans="1:3" x14ac:dyDescent="0.2">
      <c r="A12551" s="24"/>
      <c r="B12551"/>
      <c r="C12551"/>
    </row>
    <row r="12552" spans="1:3" x14ac:dyDescent="0.2">
      <c r="A12552" s="24"/>
      <c r="B12552"/>
      <c r="C12552"/>
    </row>
    <row r="12553" spans="1:3" x14ac:dyDescent="0.2">
      <c r="A12553" s="24"/>
      <c r="B12553"/>
      <c r="C12553"/>
    </row>
    <row r="12554" spans="1:3" x14ac:dyDescent="0.2">
      <c r="A12554" s="24"/>
      <c r="B12554"/>
      <c r="C12554"/>
    </row>
    <row r="12555" spans="1:3" x14ac:dyDescent="0.2">
      <c r="A12555" s="24"/>
      <c r="B12555"/>
      <c r="C12555"/>
    </row>
    <row r="12556" spans="1:3" x14ac:dyDescent="0.2">
      <c r="A12556" s="24"/>
      <c r="B12556"/>
      <c r="C12556"/>
    </row>
    <row r="12557" spans="1:3" x14ac:dyDescent="0.2">
      <c r="A12557" s="24"/>
      <c r="B12557"/>
      <c r="C12557"/>
    </row>
    <row r="12558" spans="1:3" x14ac:dyDescent="0.2">
      <c r="A12558" s="24"/>
      <c r="B12558"/>
      <c r="C12558"/>
    </row>
    <row r="12559" spans="1:3" x14ac:dyDescent="0.2">
      <c r="A12559" s="24"/>
      <c r="B12559"/>
      <c r="C12559"/>
    </row>
    <row r="12560" spans="1:3" x14ac:dyDescent="0.2">
      <c r="A12560" s="24"/>
      <c r="B12560"/>
      <c r="C12560"/>
    </row>
    <row r="12561" spans="1:3" x14ac:dyDescent="0.2">
      <c r="A12561" s="24"/>
      <c r="B12561"/>
      <c r="C12561"/>
    </row>
    <row r="12562" spans="1:3" x14ac:dyDescent="0.2">
      <c r="A12562" s="24"/>
      <c r="B12562"/>
      <c r="C12562"/>
    </row>
    <row r="12563" spans="1:3" x14ac:dyDescent="0.2">
      <c r="A12563" s="24"/>
      <c r="B12563"/>
      <c r="C12563"/>
    </row>
    <row r="12564" spans="1:3" x14ac:dyDescent="0.2">
      <c r="A12564" s="24"/>
      <c r="B12564"/>
      <c r="C12564"/>
    </row>
    <row r="12565" spans="1:3" x14ac:dyDescent="0.2">
      <c r="A12565" s="24"/>
      <c r="B12565"/>
      <c r="C12565"/>
    </row>
    <row r="12566" spans="1:3" x14ac:dyDescent="0.2">
      <c r="A12566" s="24"/>
      <c r="B12566"/>
      <c r="C12566"/>
    </row>
    <row r="12567" spans="1:3" x14ac:dyDescent="0.2">
      <c r="A12567" s="24"/>
      <c r="B12567"/>
      <c r="C12567"/>
    </row>
    <row r="12568" spans="1:3" x14ac:dyDescent="0.2">
      <c r="A12568" s="24"/>
      <c r="B12568"/>
      <c r="C12568"/>
    </row>
    <row r="12569" spans="1:3" x14ac:dyDescent="0.2">
      <c r="A12569" s="24"/>
      <c r="B12569"/>
      <c r="C12569"/>
    </row>
    <row r="12570" spans="1:3" x14ac:dyDescent="0.2">
      <c r="A12570" s="24"/>
      <c r="B12570"/>
      <c r="C12570"/>
    </row>
    <row r="12571" spans="1:3" x14ac:dyDescent="0.2">
      <c r="A12571" s="24"/>
      <c r="B12571"/>
      <c r="C12571"/>
    </row>
    <row r="12572" spans="1:3" x14ac:dyDescent="0.2">
      <c r="A12572" s="24"/>
      <c r="B12572"/>
      <c r="C12572"/>
    </row>
    <row r="12573" spans="1:3" x14ac:dyDescent="0.2">
      <c r="A12573" s="24"/>
      <c r="B12573"/>
      <c r="C12573"/>
    </row>
    <row r="12574" spans="1:3" x14ac:dyDescent="0.2">
      <c r="A12574" s="24"/>
      <c r="B12574"/>
      <c r="C12574"/>
    </row>
    <row r="12575" spans="1:3" x14ac:dyDescent="0.2">
      <c r="A12575" s="24"/>
      <c r="B12575"/>
      <c r="C12575"/>
    </row>
    <row r="12576" spans="1:3" x14ac:dyDescent="0.2">
      <c r="A12576" s="24"/>
      <c r="B12576"/>
      <c r="C12576"/>
    </row>
    <row r="12577" spans="1:3" x14ac:dyDescent="0.2">
      <c r="A12577" s="24"/>
      <c r="B12577"/>
      <c r="C12577"/>
    </row>
    <row r="12578" spans="1:3" x14ac:dyDescent="0.2">
      <c r="A12578" s="24"/>
      <c r="B12578"/>
      <c r="C12578"/>
    </row>
    <row r="12579" spans="1:3" x14ac:dyDescent="0.2">
      <c r="A12579" s="24"/>
      <c r="B12579"/>
      <c r="C12579"/>
    </row>
    <row r="12580" spans="1:3" x14ac:dyDescent="0.2">
      <c r="A12580" s="24"/>
      <c r="B12580"/>
      <c r="C12580"/>
    </row>
    <row r="12581" spans="1:3" x14ac:dyDescent="0.2">
      <c r="A12581" s="24"/>
      <c r="B12581"/>
      <c r="C12581"/>
    </row>
    <row r="12582" spans="1:3" x14ac:dyDescent="0.2">
      <c r="A12582" s="24"/>
      <c r="B12582"/>
      <c r="C12582"/>
    </row>
    <row r="12583" spans="1:3" x14ac:dyDescent="0.2">
      <c r="A12583" s="24"/>
      <c r="B12583"/>
      <c r="C12583"/>
    </row>
    <row r="12584" spans="1:3" x14ac:dyDescent="0.2">
      <c r="A12584" s="24"/>
      <c r="B12584"/>
      <c r="C12584"/>
    </row>
    <row r="12585" spans="1:3" x14ac:dyDescent="0.2">
      <c r="A12585" s="24"/>
      <c r="B12585"/>
      <c r="C12585"/>
    </row>
    <row r="12586" spans="1:3" x14ac:dyDescent="0.2">
      <c r="A12586" s="24"/>
      <c r="B12586"/>
      <c r="C12586"/>
    </row>
    <row r="12587" spans="1:3" x14ac:dyDescent="0.2">
      <c r="A12587" s="24"/>
      <c r="B12587"/>
      <c r="C12587"/>
    </row>
    <row r="12588" spans="1:3" x14ac:dyDescent="0.2">
      <c r="A12588" s="24"/>
      <c r="B12588"/>
      <c r="C12588"/>
    </row>
    <row r="12589" spans="1:3" x14ac:dyDescent="0.2">
      <c r="A12589" s="24"/>
      <c r="B12589"/>
      <c r="C12589"/>
    </row>
    <row r="12590" spans="1:3" x14ac:dyDescent="0.2">
      <c r="A12590" s="24"/>
      <c r="B12590"/>
      <c r="C12590"/>
    </row>
    <row r="12591" spans="1:3" x14ac:dyDescent="0.2">
      <c r="A12591" s="24"/>
      <c r="B12591"/>
      <c r="C12591"/>
    </row>
    <row r="12592" spans="1:3" x14ac:dyDescent="0.2">
      <c r="A12592" s="24"/>
      <c r="B12592"/>
      <c r="C12592"/>
    </row>
    <row r="12593" spans="1:3" x14ac:dyDescent="0.2">
      <c r="A12593" s="24"/>
      <c r="B12593"/>
      <c r="C12593"/>
    </row>
    <row r="12594" spans="1:3" x14ac:dyDescent="0.2">
      <c r="A12594" s="24"/>
      <c r="B12594"/>
      <c r="C12594"/>
    </row>
    <row r="12595" spans="1:3" x14ac:dyDescent="0.2">
      <c r="A12595" s="24"/>
      <c r="B12595"/>
      <c r="C12595"/>
    </row>
    <row r="12596" spans="1:3" x14ac:dyDescent="0.2">
      <c r="A12596" s="24"/>
      <c r="B12596"/>
      <c r="C12596"/>
    </row>
    <row r="12597" spans="1:3" x14ac:dyDescent="0.2">
      <c r="A12597" s="24"/>
      <c r="B12597"/>
      <c r="C12597"/>
    </row>
    <row r="12598" spans="1:3" x14ac:dyDescent="0.2">
      <c r="A12598" s="24"/>
      <c r="B12598"/>
      <c r="C12598"/>
    </row>
    <row r="12599" spans="1:3" x14ac:dyDescent="0.2">
      <c r="A12599" s="24"/>
      <c r="B12599"/>
      <c r="C12599"/>
    </row>
    <row r="12600" spans="1:3" x14ac:dyDescent="0.2">
      <c r="A12600" s="24"/>
      <c r="B12600"/>
      <c r="C12600"/>
    </row>
    <row r="12601" spans="1:3" x14ac:dyDescent="0.2">
      <c r="A12601" s="24"/>
      <c r="B12601"/>
      <c r="C12601"/>
    </row>
    <row r="12602" spans="1:3" x14ac:dyDescent="0.2">
      <c r="A12602" s="24"/>
      <c r="B12602"/>
      <c r="C12602"/>
    </row>
    <row r="12603" spans="1:3" x14ac:dyDescent="0.2">
      <c r="A12603" s="24"/>
      <c r="B12603"/>
      <c r="C12603"/>
    </row>
    <row r="12604" spans="1:3" x14ac:dyDescent="0.2">
      <c r="A12604" s="24"/>
      <c r="B12604"/>
      <c r="C12604"/>
    </row>
    <row r="12605" spans="1:3" x14ac:dyDescent="0.2">
      <c r="A12605" s="24"/>
      <c r="B12605"/>
      <c r="C12605"/>
    </row>
    <row r="12606" spans="1:3" x14ac:dyDescent="0.2">
      <c r="A12606" s="24"/>
      <c r="B12606"/>
      <c r="C12606"/>
    </row>
    <row r="12607" spans="1:3" x14ac:dyDescent="0.2">
      <c r="A12607" s="24"/>
      <c r="B12607"/>
      <c r="C12607"/>
    </row>
    <row r="12608" spans="1:3" x14ac:dyDescent="0.2">
      <c r="A12608" s="24"/>
      <c r="B12608"/>
      <c r="C12608"/>
    </row>
    <row r="12609" spans="1:3" x14ac:dyDescent="0.2">
      <c r="A12609" s="24"/>
      <c r="B12609"/>
      <c r="C12609"/>
    </row>
    <row r="12610" spans="1:3" x14ac:dyDescent="0.2">
      <c r="A12610" s="24"/>
      <c r="B12610"/>
      <c r="C12610"/>
    </row>
    <row r="12611" spans="1:3" x14ac:dyDescent="0.2">
      <c r="A12611" s="24"/>
      <c r="B12611"/>
      <c r="C12611"/>
    </row>
    <row r="12612" spans="1:3" x14ac:dyDescent="0.2">
      <c r="A12612" s="24"/>
      <c r="B12612"/>
      <c r="C12612"/>
    </row>
    <row r="12613" spans="1:3" x14ac:dyDescent="0.2">
      <c r="A12613" s="24"/>
      <c r="B12613"/>
      <c r="C12613"/>
    </row>
    <row r="12614" spans="1:3" x14ac:dyDescent="0.2">
      <c r="A12614" s="24"/>
      <c r="B12614"/>
      <c r="C12614"/>
    </row>
    <row r="12615" spans="1:3" x14ac:dyDescent="0.2">
      <c r="A12615" s="24"/>
      <c r="B12615"/>
      <c r="C12615"/>
    </row>
    <row r="12616" spans="1:3" x14ac:dyDescent="0.2">
      <c r="A12616" s="24"/>
      <c r="B12616"/>
      <c r="C12616"/>
    </row>
    <row r="12617" spans="1:3" x14ac:dyDescent="0.2">
      <c r="A12617" s="24"/>
      <c r="B12617"/>
      <c r="C12617"/>
    </row>
    <row r="12618" spans="1:3" x14ac:dyDescent="0.2">
      <c r="A12618" s="24"/>
      <c r="B12618"/>
      <c r="C12618"/>
    </row>
    <row r="12619" spans="1:3" x14ac:dyDescent="0.2">
      <c r="A12619" s="24"/>
      <c r="B12619"/>
      <c r="C12619"/>
    </row>
    <row r="12620" spans="1:3" x14ac:dyDescent="0.2">
      <c r="A12620" s="24"/>
      <c r="B12620"/>
      <c r="C12620"/>
    </row>
    <row r="12621" spans="1:3" x14ac:dyDescent="0.2">
      <c r="A12621" s="24"/>
      <c r="B12621"/>
      <c r="C12621"/>
    </row>
    <row r="12622" spans="1:3" x14ac:dyDescent="0.2">
      <c r="A12622" s="24"/>
      <c r="B12622"/>
      <c r="C12622"/>
    </row>
    <row r="12623" spans="1:3" x14ac:dyDescent="0.2">
      <c r="A12623" s="24"/>
      <c r="B12623"/>
      <c r="C12623"/>
    </row>
    <row r="12624" spans="1:3" x14ac:dyDescent="0.2">
      <c r="A12624" s="24"/>
      <c r="B12624"/>
      <c r="C12624"/>
    </row>
    <row r="12625" spans="1:3" x14ac:dyDescent="0.2">
      <c r="A12625" s="24"/>
      <c r="B12625"/>
      <c r="C12625"/>
    </row>
    <row r="12626" spans="1:3" x14ac:dyDescent="0.2">
      <c r="A12626" s="24"/>
      <c r="B12626"/>
      <c r="C12626"/>
    </row>
    <row r="12627" spans="1:3" x14ac:dyDescent="0.2">
      <c r="A12627" s="24"/>
      <c r="B12627"/>
      <c r="C12627"/>
    </row>
    <row r="12628" spans="1:3" x14ac:dyDescent="0.2">
      <c r="A12628" s="24"/>
      <c r="B12628"/>
      <c r="C12628"/>
    </row>
    <row r="12629" spans="1:3" x14ac:dyDescent="0.2">
      <c r="A12629" s="24"/>
      <c r="B12629"/>
      <c r="C12629"/>
    </row>
    <row r="12630" spans="1:3" x14ac:dyDescent="0.2">
      <c r="A12630" s="24"/>
      <c r="B12630"/>
      <c r="C12630"/>
    </row>
    <row r="12631" spans="1:3" x14ac:dyDescent="0.2">
      <c r="A12631" s="24"/>
      <c r="B12631"/>
      <c r="C12631"/>
    </row>
    <row r="12632" spans="1:3" x14ac:dyDescent="0.2">
      <c r="A12632" s="24"/>
      <c r="B12632"/>
      <c r="C12632"/>
    </row>
    <row r="12633" spans="1:3" x14ac:dyDescent="0.2">
      <c r="A12633" s="24"/>
      <c r="B12633"/>
      <c r="C12633"/>
    </row>
    <row r="12634" spans="1:3" x14ac:dyDescent="0.2">
      <c r="A12634" s="24"/>
      <c r="B12634"/>
      <c r="C12634"/>
    </row>
    <row r="12635" spans="1:3" x14ac:dyDescent="0.2">
      <c r="A12635" s="24"/>
      <c r="B12635"/>
      <c r="C12635"/>
    </row>
    <row r="12636" spans="1:3" x14ac:dyDescent="0.2">
      <c r="A12636" s="24"/>
      <c r="B12636"/>
      <c r="C12636"/>
    </row>
    <row r="12637" spans="1:3" x14ac:dyDescent="0.2">
      <c r="A12637" s="24"/>
      <c r="B12637"/>
      <c r="C12637"/>
    </row>
    <row r="12638" spans="1:3" x14ac:dyDescent="0.2">
      <c r="A12638" s="24"/>
      <c r="B12638"/>
      <c r="C12638"/>
    </row>
    <row r="12639" spans="1:3" x14ac:dyDescent="0.2">
      <c r="A12639" s="24"/>
      <c r="B12639"/>
      <c r="C12639"/>
    </row>
    <row r="12640" spans="1:3" x14ac:dyDescent="0.2">
      <c r="A12640" s="24"/>
      <c r="B12640"/>
      <c r="C12640"/>
    </row>
    <row r="12641" spans="1:3" x14ac:dyDescent="0.2">
      <c r="A12641" s="24"/>
      <c r="B12641"/>
      <c r="C12641"/>
    </row>
    <row r="12642" spans="1:3" x14ac:dyDescent="0.2">
      <c r="A12642" s="24"/>
      <c r="B12642"/>
      <c r="C12642"/>
    </row>
    <row r="12643" spans="1:3" x14ac:dyDescent="0.2">
      <c r="A12643" s="24"/>
      <c r="B12643"/>
      <c r="C12643"/>
    </row>
    <row r="12644" spans="1:3" x14ac:dyDescent="0.2">
      <c r="A12644" s="24"/>
      <c r="B12644"/>
      <c r="C12644"/>
    </row>
    <row r="12645" spans="1:3" x14ac:dyDescent="0.2">
      <c r="A12645" s="24"/>
      <c r="B12645"/>
      <c r="C12645"/>
    </row>
    <row r="12646" spans="1:3" x14ac:dyDescent="0.2">
      <c r="A12646" s="24"/>
      <c r="B12646"/>
      <c r="C12646"/>
    </row>
    <row r="12647" spans="1:3" x14ac:dyDescent="0.2">
      <c r="A12647" s="24"/>
      <c r="B12647"/>
      <c r="C12647"/>
    </row>
    <row r="12648" spans="1:3" x14ac:dyDescent="0.2">
      <c r="A12648" s="24"/>
      <c r="B12648"/>
      <c r="C12648"/>
    </row>
    <row r="12649" spans="1:3" x14ac:dyDescent="0.2">
      <c r="A12649" s="24"/>
      <c r="B12649"/>
      <c r="C12649"/>
    </row>
    <row r="12650" spans="1:3" x14ac:dyDescent="0.2">
      <c r="A12650" s="24"/>
      <c r="B12650"/>
      <c r="C12650"/>
    </row>
    <row r="12651" spans="1:3" x14ac:dyDescent="0.2">
      <c r="A12651" s="24"/>
      <c r="B12651"/>
      <c r="C12651"/>
    </row>
    <row r="12652" spans="1:3" x14ac:dyDescent="0.2">
      <c r="A12652" s="24"/>
      <c r="B12652"/>
      <c r="C12652"/>
    </row>
    <row r="12653" spans="1:3" x14ac:dyDescent="0.2">
      <c r="A12653" s="24"/>
      <c r="B12653"/>
      <c r="C12653"/>
    </row>
    <row r="12654" spans="1:3" x14ac:dyDescent="0.2">
      <c r="A12654" s="24"/>
      <c r="B12654"/>
      <c r="C12654"/>
    </row>
    <row r="12655" spans="1:3" x14ac:dyDescent="0.2">
      <c r="A12655" s="24"/>
      <c r="B12655"/>
      <c r="C12655"/>
    </row>
    <row r="12656" spans="1:3" x14ac:dyDescent="0.2">
      <c r="A12656" s="24"/>
      <c r="B12656"/>
      <c r="C12656"/>
    </row>
    <row r="12657" spans="1:3" x14ac:dyDescent="0.2">
      <c r="A12657" s="24"/>
      <c r="B12657"/>
      <c r="C12657"/>
    </row>
    <row r="12658" spans="1:3" x14ac:dyDescent="0.2">
      <c r="A12658" s="24"/>
      <c r="B12658"/>
      <c r="C12658"/>
    </row>
    <row r="12659" spans="1:3" x14ac:dyDescent="0.2">
      <c r="A12659" s="24"/>
      <c r="B12659"/>
      <c r="C12659"/>
    </row>
    <row r="12660" spans="1:3" x14ac:dyDescent="0.2">
      <c r="A12660" s="24"/>
      <c r="B12660"/>
      <c r="C12660"/>
    </row>
    <row r="12661" spans="1:3" x14ac:dyDescent="0.2">
      <c r="A12661" s="24"/>
      <c r="B12661"/>
      <c r="C12661"/>
    </row>
    <row r="12662" spans="1:3" x14ac:dyDescent="0.2">
      <c r="A12662" s="24"/>
      <c r="B12662"/>
      <c r="C12662"/>
    </row>
    <row r="12663" spans="1:3" x14ac:dyDescent="0.2">
      <c r="A12663" s="24"/>
      <c r="B12663"/>
      <c r="C12663"/>
    </row>
    <row r="12664" spans="1:3" x14ac:dyDescent="0.2">
      <c r="A12664" s="24"/>
      <c r="B12664"/>
      <c r="C12664"/>
    </row>
    <row r="12665" spans="1:3" x14ac:dyDescent="0.2">
      <c r="A12665" s="24"/>
      <c r="B12665"/>
      <c r="C12665"/>
    </row>
    <row r="12666" spans="1:3" x14ac:dyDescent="0.2">
      <c r="A12666" s="24"/>
      <c r="B12666"/>
      <c r="C12666"/>
    </row>
    <row r="12667" spans="1:3" x14ac:dyDescent="0.2">
      <c r="A12667" s="24"/>
      <c r="B12667"/>
      <c r="C12667"/>
    </row>
    <row r="12668" spans="1:3" x14ac:dyDescent="0.2">
      <c r="A12668" s="24"/>
      <c r="B12668"/>
      <c r="C12668"/>
    </row>
    <row r="12669" spans="1:3" x14ac:dyDescent="0.2">
      <c r="A12669" s="24"/>
      <c r="B12669"/>
      <c r="C12669"/>
    </row>
    <row r="12670" spans="1:3" x14ac:dyDescent="0.2">
      <c r="A12670" s="24"/>
      <c r="B12670"/>
      <c r="C12670"/>
    </row>
    <row r="12671" spans="1:3" x14ac:dyDescent="0.2">
      <c r="A12671" s="24"/>
      <c r="B12671"/>
      <c r="C12671"/>
    </row>
    <row r="12672" spans="1:3" x14ac:dyDescent="0.2">
      <c r="A12672" s="24"/>
      <c r="B12672"/>
      <c r="C12672"/>
    </row>
    <row r="12673" spans="1:3" x14ac:dyDescent="0.2">
      <c r="A12673" s="24"/>
      <c r="B12673"/>
      <c r="C12673"/>
    </row>
    <row r="12674" spans="1:3" x14ac:dyDescent="0.2">
      <c r="A12674" s="24"/>
      <c r="B12674"/>
      <c r="C12674"/>
    </row>
    <row r="12675" spans="1:3" x14ac:dyDescent="0.2">
      <c r="A12675" s="24"/>
      <c r="B12675"/>
      <c r="C12675"/>
    </row>
    <row r="12676" spans="1:3" x14ac:dyDescent="0.2">
      <c r="A12676" s="24"/>
      <c r="B12676"/>
      <c r="C12676"/>
    </row>
    <row r="12677" spans="1:3" x14ac:dyDescent="0.2">
      <c r="A12677" s="24"/>
      <c r="B12677"/>
      <c r="C12677"/>
    </row>
    <row r="12678" spans="1:3" x14ac:dyDescent="0.2">
      <c r="A12678" s="24"/>
      <c r="B12678"/>
      <c r="C12678"/>
    </row>
    <row r="12679" spans="1:3" x14ac:dyDescent="0.2">
      <c r="A12679" s="24"/>
      <c r="B12679"/>
      <c r="C12679"/>
    </row>
    <row r="12680" spans="1:3" x14ac:dyDescent="0.2">
      <c r="A12680" s="24"/>
      <c r="B12680"/>
      <c r="C12680"/>
    </row>
    <row r="12681" spans="1:3" x14ac:dyDescent="0.2">
      <c r="A12681" s="24"/>
      <c r="B12681"/>
      <c r="C12681"/>
    </row>
    <row r="12682" spans="1:3" x14ac:dyDescent="0.2">
      <c r="A12682" s="24"/>
      <c r="B12682"/>
      <c r="C12682"/>
    </row>
    <row r="12683" spans="1:3" x14ac:dyDescent="0.2">
      <c r="A12683" s="24"/>
      <c r="B12683"/>
      <c r="C12683"/>
    </row>
    <row r="12684" spans="1:3" x14ac:dyDescent="0.2">
      <c r="A12684" s="24"/>
      <c r="B12684"/>
      <c r="C12684"/>
    </row>
    <row r="12685" spans="1:3" x14ac:dyDescent="0.2">
      <c r="A12685" s="24"/>
      <c r="B12685"/>
      <c r="C12685"/>
    </row>
    <row r="12686" spans="1:3" x14ac:dyDescent="0.2">
      <c r="A12686" s="24"/>
      <c r="B12686"/>
      <c r="C12686"/>
    </row>
    <row r="12687" spans="1:3" x14ac:dyDescent="0.2">
      <c r="A12687" s="24"/>
      <c r="B12687"/>
      <c r="C12687"/>
    </row>
    <row r="12688" spans="1:3" x14ac:dyDescent="0.2">
      <c r="A12688" s="24"/>
      <c r="B12688"/>
      <c r="C12688"/>
    </row>
    <row r="12689" spans="1:3" x14ac:dyDescent="0.2">
      <c r="A12689" s="24"/>
      <c r="B12689"/>
      <c r="C12689"/>
    </row>
    <row r="12690" spans="1:3" x14ac:dyDescent="0.2">
      <c r="A12690" s="24"/>
      <c r="B12690"/>
      <c r="C12690"/>
    </row>
    <row r="12691" spans="1:3" x14ac:dyDescent="0.2">
      <c r="A12691" s="24"/>
      <c r="B12691"/>
      <c r="C12691"/>
    </row>
    <row r="12692" spans="1:3" x14ac:dyDescent="0.2">
      <c r="A12692" s="24"/>
      <c r="B12692"/>
      <c r="C12692"/>
    </row>
    <row r="12693" spans="1:3" x14ac:dyDescent="0.2">
      <c r="A12693" s="24"/>
      <c r="B12693"/>
      <c r="C12693"/>
    </row>
    <row r="12694" spans="1:3" x14ac:dyDescent="0.2">
      <c r="A12694" s="24"/>
      <c r="B12694"/>
      <c r="C12694"/>
    </row>
    <row r="12695" spans="1:3" x14ac:dyDescent="0.2">
      <c r="A12695" s="24"/>
      <c r="B12695"/>
      <c r="C12695"/>
    </row>
    <row r="12696" spans="1:3" x14ac:dyDescent="0.2">
      <c r="A12696" s="24"/>
      <c r="B12696"/>
      <c r="C12696"/>
    </row>
    <row r="12697" spans="1:3" x14ac:dyDescent="0.2">
      <c r="A12697" s="24"/>
      <c r="B12697"/>
      <c r="C12697"/>
    </row>
    <row r="12698" spans="1:3" x14ac:dyDescent="0.2">
      <c r="A12698" s="24"/>
      <c r="B12698"/>
      <c r="C12698"/>
    </row>
    <row r="12699" spans="1:3" x14ac:dyDescent="0.2">
      <c r="A12699" s="24"/>
      <c r="B12699"/>
      <c r="C12699"/>
    </row>
    <row r="12700" spans="1:3" x14ac:dyDescent="0.2">
      <c r="A12700" s="24"/>
      <c r="B12700"/>
      <c r="C12700"/>
    </row>
    <row r="12701" spans="1:3" x14ac:dyDescent="0.2">
      <c r="A12701" s="24"/>
      <c r="B12701"/>
      <c r="C12701"/>
    </row>
    <row r="12702" spans="1:3" x14ac:dyDescent="0.2">
      <c r="A12702" s="24"/>
      <c r="B12702"/>
      <c r="C12702"/>
    </row>
    <row r="12703" spans="1:3" x14ac:dyDescent="0.2">
      <c r="A12703" s="24"/>
      <c r="B12703"/>
      <c r="C12703"/>
    </row>
    <row r="12704" spans="1:3" x14ac:dyDescent="0.2">
      <c r="A12704" s="24"/>
      <c r="B12704"/>
      <c r="C12704"/>
    </row>
    <row r="12705" spans="1:3" x14ac:dyDescent="0.2">
      <c r="A12705" s="24"/>
      <c r="B12705"/>
      <c r="C12705"/>
    </row>
    <row r="12706" spans="1:3" x14ac:dyDescent="0.2">
      <c r="A12706" s="24"/>
      <c r="B12706"/>
      <c r="C12706"/>
    </row>
    <row r="12707" spans="1:3" x14ac:dyDescent="0.2">
      <c r="A12707" s="24"/>
      <c r="B12707"/>
      <c r="C12707"/>
    </row>
    <row r="12708" spans="1:3" x14ac:dyDescent="0.2">
      <c r="A12708" s="24"/>
      <c r="B12708"/>
      <c r="C12708"/>
    </row>
    <row r="12709" spans="1:3" x14ac:dyDescent="0.2">
      <c r="A12709" s="24"/>
      <c r="B12709"/>
      <c r="C12709"/>
    </row>
    <row r="12710" spans="1:3" x14ac:dyDescent="0.2">
      <c r="A12710" s="24"/>
      <c r="B12710"/>
      <c r="C12710"/>
    </row>
    <row r="12711" spans="1:3" x14ac:dyDescent="0.2">
      <c r="A12711" s="24"/>
      <c r="B12711"/>
      <c r="C12711"/>
    </row>
    <row r="12712" spans="1:3" x14ac:dyDescent="0.2">
      <c r="A12712" s="24"/>
      <c r="B12712"/>
      <c r="C12712"/>
    </row>
    <row r="12713" spans="1:3" x14ac:dyDescent="0.2">
      <c r="A12713" s="24"/>
      <c r="B12713"/>
      <c r="C12713"/>
    </row>
    <row r="12714" spans="1:3" x14ac:dyDescent="0.2">
      <c r="A12714" s="24"/>
      <c r="B12714"/>
      <c r="C12714"/>
    </row>
    <row r="12715" spans="1:3" x14ac:dyDescent="0.2">
      <c r="A12715" s="24"/>
      <c r="B12715"/>
      <c r="C12715"/>
    </row>
    <row r="12716" spans="1:3" x14ac:dyDescent="0.2">
      <c r="A12716" s="24"/>
      <c r="B12716"/>
      <c r="C12716"/>
    </row>
    <row r="12717" spans="1:3" x14ac:dyDescent="0.2">
      <c r="A12717" s="24"/>
      <c r="B12717"/>
      <c r="C12717"/>
    </row>
    <row r="12718" spans="1:3" x14ac:dyDescent="0.2">
      <c r="A12718" s="24"/>
      <c r="B12718"/>
      <c r="C12718"/>
    </row>
    <row r="12719" spans="1:3" x14ac:dyDescent="0.2">
      <c r="A12719" s="24"/>
      <c r="B12719"/>
      <c r="C12719"/>
    </row>
    <row r="12720" spans="1:3" x14ac:dyDescent="0.2">
      <c r="A12720" s="24"/>
      <c r="B12720"/>
      <c r="C12720"/>
    </row>
    <row r="12721" spans="1:3" x14ac:dyDescent="0.2">
      <c r="A12721" s="24"/>
      <c r="B12721"/>
      <c r="C12721"/>
    </row>
    <row r="12722" spans="1:3" x14ac:dyDescent="0.2">
      <c r="A12722" s="24"/>
      <c r="B12722"/>
      <c r="C12722"/>
    </row>
    <row r="12723" spans="1:3" x14ac:dyDescent="0.2">
      <c r="A12723" s="24"/>
      <c r="B12723"/>
      <c r="C12723"/>
    </row>
    <row r="12724" spans="1:3" x14ac:dyDescent="0.2">
      <c r="A12724" s="24"/>
      <c r="B12724"/>
      <c r="C12724"/>
    </row>
    <row r="12725" spans="1:3" x14ac:dyDescent="0.2">
      <c r="A12725" s="24"/>
      <c r="B12725"/>
      <c r="C12725"/>
    </row>
    <row r="12726" spans="1:3" x14ac:dyDescent="0.2">
      <c r="A12726" s="24"/>
      <c r="B12726"/>
      <c r="C12726"/>
    </row>
    <row r="12727" spans="1:3" x14ac:dyDescent="0.2">
      <c r="A12727" s="24"/>
      <c r="B12727"/>
      <c r="C12727"/>
    </row>
    <row r="12728" spans="1:3" x14ac:dyDescent="0.2">
      <c r="A12728" s="24"/>
      <c r="B12728"/>
      <c r="C12728"/>
    </row>
    <row r="12729" spans="1:3" x14ac:dyDescent="0.2">
      <c r="A12729" s="24"/>
      <c r="B12729"/>
      <c r="C12729"/>
    </row>
    <row r="12730" spans="1:3" x14ac:dyDescent="0.2">
      <c r="A12730" s="24"/>
      <c r="B12730"/>
      <c r="C12730"/>
    </row>
    <row r="12731" spans="1:3" x14ac:dyDescent="0.2">
      <c r="A12731" s="24"/>
      <c r="B12731"/>
      <c r="C12731"/>
    </row>
    <row r="12732" spans="1:3" x14ac:dyDescent="0.2">
      <c r="A12732" s="24"/>
      <c r="B12732"/>
      <c r="C12732"/>
    </row>
    <row r="12733" spans="1:3" x14ac:dyDescent="0.2">
      <c r="A12733" s="24"/>
      <c r="B12733"/>
      <c r="C12733"/>
    </row>
    <row r="12734" spans="1:3" x14ac:dyDescent="0.2">
      <c r="A12734" s="24"/>
      <c r="B12734"/>
      <c r="C12734"/>
    </row>
    <row r="12735" spans="1:3" x14ac:dyDescent="0.2">
      <c r="A12735" s="24"/>
      <c r="B12735"/>
      <c r="C12735"/>
    </row>
    <row r="12736" spans="1:3" x14ac:dyDescent="0.2">
      <c r="A12736" s="24"/>
      <c r="B12736"/>
      <c r="C12736"/>
    </row>
    <row r="12737" spans="1:3" x14ac:dyDescent="0.2">
      <c r="A12737" s="24"/>
      <c r="B12737"/>
      <c r="C12737"/>
    </row>
    <row r="12738" spans="1:3" x14ac:dyDescent="0.2">
      <c r="A12738" s="24"/>
      <c r="B12738"/>
      <c r="C12738"/>
    </row>
    <row r="12739" spans="1:3" x14ac:dyDescent="0.2">
      <c r="A12739" s="24"/>
      <c r="B12739"/>
      <c r="C12739"/>
    </row>
    <row r="12740" spans="1:3" x14ac:dyDescent="0.2">
      <c r="A12740" s="24"/>
      <c r="B12740"/>
      <c r="C12740"/>
    </row>
    <row r="12741" spans="1:3" x14ac:dyDescent="0.2">
      <c r="A12741" s="24"/>
      <c r="B12741"/>
      <c r="C12741"/>
    </row>
    <row r="12742" spans="1:3" x14ac:dyDescent="0.2">
      <c r="A12742" s="24"/>
      <c r="B12742"/>
      <c r="C12742"/>
    </row>
    <row r="12743" spans="1:3" x14ac:dyDescent="0.2">
      <c r="A12743" s="24"/>
      <c r="B12743"/>
      <c r="C12743"/>
    </row>
    <row r="12744" spans="1:3" x14ac:dyDescent="0.2">
      <c r="A12744" s="24"/>
      <c r="B12744"/>
      <c r="C12744"/>
    </row>
    <row r="12745" spans="1:3" x14ac:dyDescent="0.2">
      <c r="A12745" s="24"/>
      <c r="B12745"/>
      <c r="C12745"/>
    </row>
    <row r="12746" spans="1:3" x14ac:dyDescent="0.2">
      <c r="A12746" s="24"/>
      <c r="B12746"/>
      <c r="C12746"/>
    </row>
    <row r="12747" spans="1:3" x14ac:dyDescent="0.2">
      <c r="A12747" s="24"/>
      <c r="B12747"/>
      <c r="C12747"/>
    </row>
    <row r="12748" spans="1:3" x14ac:dyDescent="0.2">
      <c r="A12748" s="24"/>
      <c r="B12748"/>
      <c r="C12748"/>
    </row>
    <row r="12749" spans="1:3" x14ac:dyDescent="0.2">
      <c r="A12749" s="24"/>
      <c r="B12749"/>
      <c r="C12749"/>
    </row>
    <row r="12750" spans="1:3" x14ac:dyDescent="0.2">
      <c r="A12750" s="24"/>
      <c r="B12750"/>
      <c r="C12750"/>
    </row>
    <row r="12751" spans="1:3" x14ac:dyDescent="0.2">
      <c r="A12751" s="24"/>
      <c r="B12751"/>
      <c r="C12751"/>
    </row>
    <row r="12752" spans="1:3" x14ac:dyDescent="0.2">
      <c r="A12752" s="24"/>
      <c r="B12752"/>
      <c r="C12752"/>
    </row>
    <row r="12753" spans="1:3" x14ac:dyDescent="0.2">
      <c r="A12753" s="24"/>
      <c r="B12753"/>
      <c r="C12753"/>
    </row>
    <row r="12754" spans="1:3" x14ac:dyDescent="0.2">
      <c r="A12754" s="24"/>
      <c r="B12754"/>
      <c r="C12754"/>
    </row>
    <row r="12755" spans="1:3" x14ac:dyDescent="0.2">
      <c r="A12755" s="24"/>
      <c r="B12755"/>
      <c r="C12755"/>
    </row>
    <row r="12756" spans="1:3" x14ac:dyDescent="0.2">
      <c r="A12756" s="24"/>
      <c r="B12756"/>
      <c r="C12756"/>
    </row>
    <row r="12757" spans="1:3" x14ac:dyDescent="0.2">
      <c r="A12757" s="24"/>
      <c r="B12757"/>
      <c r="C12757"/>
    </row>
    <row r="12758" spans="1:3" x14ac:dyDescent="0.2">
      <c r="A12758" s="24"/>
      <c r="B12758"/>
      <c r="C12758"/>
    </row>
    <row r="12759" spans="1:3" x14ac:dyDescent="0.2">
      <c r="A12759" s="24"/>
      <c r="B12759"/>
      <c r="C12759"/>
    </row>
    <row r="12760" spans="1:3" x14ac:dyDescent="0.2">
      <c r="A12760" s="24"/>
      <c r="B12760"/>
      <c r="C12760"/>
    </row>
    <row r="12761" spans="1:3" x14ac:dyDescent="0.2">
      <c r="A12761" s="24"/>
      <c r="B12761"/>
      <c r="C12761"/>
    </row>
    <row r="12762" spans="1:3" x14ac:dyDescent="0.2">
      <c r="A12762" s="24"/>
      <c r="B12762"/>
      <c r="C12762"/>
    </row>
    <row r="12763" spans="1:3" x14ac:dyDescent="0.2">
      <c r="A12763" s="24"/>
      <c r="B12763"/>
      <c r="C12763"/>
    </row>
    <row r="12764" spans="1:3" x14ac:dyDescent="0.2">
      <c r="A12764" s="24"/>
      <c r="B12764"/>
      <c r="C12764"/>
    </row>
    <row r="12765" spans="1:3" x14ac:dyDescent="0.2">
      <c r="A12765" s="24"/>
      <c r="B12765"/>
      <c r="C12765"/>
    </row>
    <row r="12766" spans="1:3" x14ac:dyDescent="0.2">
      <c r="A12766" s="24"/>
      <c r="B12766"/>
      <c r="C12766"/>
    </row>
    <row r="12767" spans="1:3" x14ac:dyDescent="0.2">
      <c r="A12767" s="24"/>
      <c r="B12767"/>
      <c r="C12767"/>
    </row>
    <row r="12768" spans="1:3" x14ac:dyDescent="0.2">
      <c r="A12768" s="24"/>
      <c r="B12768"/>
      <c r="C12768"/>
    </row>
    <row r="12769" spans="1:3" x14ac:dyDescent="0.2">
      <c r="A12769" s="24"/>
      <c r="B12769"/>
      <c r="C12769"/>
    </row>
    <row r="12770" spans="1:3" x14ac:dyDescent="0.2">
      <c r="A12770" s="24"/>
      <c r="B12770"/>
      <c r="C12770"/>
    </row>
    <row r="12771" spans="1:3" x14ac:dyDescent="0.2">
      <c r="A12771" s="24"/>
      <c r="B12771"/>
      <c r="C12771"/>
    </row>
    <row r="12772" spans="1:3" x14ac:dyDescent="0.2">
      <c r="A12772" s="24"/>
      <c r="B12772"/>
      <c r="C12772"/>
    </row>
    <row r="12773" spans="1:3" x14ac:dyDescent="0.2">
      <c r="A12773" s="24"/>
      <c r="B12773"/>
      <c r="C12773"/>
    </row>
    <row r="12774" spans="1:3" x14ac:dyDescent="0.2">
      <c r="A12774" s="24"/>
      <c r="B12774"/>
      <c r="C12774"/>
    </row>
    <row r="12775" spans="1:3" x14ac:dyDescent="0.2">
      <c r="A12775" s="24"/>
      <c r="B12775"/>
      <c r="C12775"/>
    </row>
    <row r="12776" spans="1:3" x14ac:dyDescent="0.2">
      <c r="A12776" s="24"/>
      <c r="B12776"/>
      <c r="C12776"/>
    </row>
    <row r="12777" spans="1:3" x14ac:dyDescent="0.2">
      <c r="A12777" s="24"/>
      <c r="B12777"/>
      <c r="C12777"/>
    </row>
    <row r="12778" spans="1:3" x14ac:dyDescent="0.2">
      <c r="A12778" s="24"/>
      <c r="B12778"/>
      <c r="C12778"/>
    </row>
    <row r="12779" spans="1:3" x14ac:dyDescent="0.2">
      <c r="A12779" s="24"/>
      <c r="B12779"/>
      <c r="C12779"/>
    </row>
    <row r="12780" spans="1:3" x14ac:dyDescent="0.2">
      <c r="A12780" s="24"/>
      <c r="B12780"/>
      <c r="C12780"/>
    </row>
    <row r="12781" spans="1:3" x14ac:dyDescent="0.2">
      <c r="A12781" s="24"/>
      <c r="B12781"/>
      <c r="C12781"/>
    </row>
    <row r="12782" spans="1:3" x14ac:dyDescent="0.2">
      <c r="A12782" s="24"/>
      <c r="B12782"/>
      <c r="C12782"/>
    </row>
    <row r="12783" spans="1:3" x14ac:dyDescent="0.2">
      <c r="A12783" s="24"/>
      <c r="B12783"/>
      <c r="C12783"/>
    </row>
    <row r="12784" spans="1:3" x14ac:dyDescent="0.2">
      <c r="A12784" s="24"/>
      <c r="B12784"/>
      <c r="C12784"/>
    </row>
    <row r="12785" spans="1:3" x14ac:dyDescent="0.2">
      <c r="A12785" s="24"/>
      <c r="B12785"/>
      <c r="C12785"/>
    </row>
    <row r="12786" spans="1:3" x14ac:dyDescent="0.2">
      <c r="A12786" s="24"/>
      <c r="B12786"/>
      <c r="C12786"/>
    </row>
    <row r="12787" spans="1:3" x14ac:dyDescent="0.2">
      <c r="A12787" s="24"/>
      <c r="B12787"/>
      <c r="C12787"/>
    </row>
    <row r="12788" spans="1:3" x14ac:dyDescent="0.2">
      <c r="A12788" s="24"/>
      <c r="B12788"/>
      <c r="C12788"/>
    </row>
    <row r="12789" spans="1:3" x14ac:dyDescent="0.2">
      <c r="A12789" s="24"/>
      <c r="B12789"/>
      <c r="C12789"/>
    </row>
    <row r="12790" spans="1:3" x14ac:dyDescent="0.2">
      <c r="A12790" s="24"/>
      <c r="B12790"/>
      <c r="C12790"/>
    </row>
    <row r="12791" spans="1:3" x14ac:dyDescent="0.2">
      <c r="A12791" s="24"/>
      <c r="B12791"/>
      <c r="C12791"/>
    </row>
    <row r="12792" spans="1:3" x14ac:dyDescent="0.2">
      <c r="A12792" s="24"/>
      <c r="B12792"/>
      <c r="C12792"/>
    </row>
    <row r="12793" spans="1:3" x14ac:dyDescent="0.2">
      <c r="A12793" s="24"/>
      <c r="B12793"/>
      <c r="C12793"/>
    </row>
    <row r="12794" spans="1:3" x14ac:dyDescent="0.2">
      <c r="A12794" s="24"/>
      <c r="B12794"/>
      <c r="C12794"/>
    </row>
    <row r="12795" spans="1:3" x14ac:dyDescent="0.2">
      <c r="A12795" s="24"/>
      <c r="B12795"/>
      <c r="C12795"/>
    </row>
    <row r="12796" spans="1:3" x14ac:dyDescent="0.2">
      <c r="A12796" s="24"/>
      <c r="B12796"/>
      <c r="C12796"/>
    </row>
    <row r="12797" spans="1:3" x14ac:dyDescent="0.2">
      <c r="A12797" s="24"/>
      <c r="B12797"/>
      <c r="C12797"/>
    </row>
    <row r="12798" spans="1:3" x14ac:dyDescent="0.2">
      <c r="A12798" s="24"/>
      <c r="B12798"/>
      <c r="C12798"/>
    </row>
    <row r="12799" spans="1:3" x14ac:dyDescent="0.2">
      <c r="A12799" s="24"/>
      <c r="B12799"/>
      <c r="C12799"/>
    </row>
    <row r="12800" spans="1:3" x14ac:dyDescent="0.2">
      <c r="A12800" s="24"/>
      <c r="B12800"/>
      <c r="C12800"/>
    </row>
    <row r="12801" spans="1:3" x14ac:dyDescent="0.2">
      <c r="A12801" s="24"/>
      <c r="B12801"/>
      <c r="C12801"/>
    </row>
    <row r="12802" spans="1:3" x14ac:dyDescent="0.2">
      <c r="A12802" s="24"/>
      <c r="B12802"/>
      <c r="C12802"/>
    </row>
    <row r="12803" spans="1:3" x14ac:dyDescent="0.2">
      <c r="A12803" s="24"/>
      <c r="B12803"/>
      <c r="C12803"/>
    </row>
    <row r="12804" spans="1:3" x14ac:dyDescent="0.2">
      <c r="A12804" s="24"/>
      <c r="B12804"/>
      <c r="C12804"/>
    </row>
    <row r="12805" spans="1:3" x14ac:dyDescent="0.2">
      <c r="A12805" s="24"/>
      <c r="B12805"/>
      <c r="C12805"/>
    </row>
    <row r="12806" spans="1:3" x14ac:dyDescent="0.2">
      <c r="A12806" s="24"/>
      <c r="B12806"/>
      <c r="C12806"/>
    </row>
    <row r="12807" spans="1:3" x14ac:dyDescent="0.2">
      <c r="A12807" s="24"/>
      <c r="B12807"/>
      <c r="C12807"/>
    </row>
    <row r="12808" spans="1:3" x14ac:dyDescent="0.2">
      <c r="A12808" s="24"/>
      <c r="B12808"/>
      <c r="C12808"/>
    </row>
    <row r="12809" spans="1:3" x14ac:dyDescent="0.2">
      <c r="A12809" s="24"/>
      <c r="B12809"/>
      <c r="C12809"/>
    </row>
    <row r="12810" spans="1:3" x14ac:dyDescent="0.2">
      <c r="A12810" s="24"/>
      <c r="B12810"/>
      <c r="C12810"/>
    </row>
    <row r="12811" spans="1:3" x14ac:dyDescent="0.2">
      <c r="A12811" s="24"/>
      <c r="B12811"/>
      <c r="C12811"/>
    </row>
    <row r="12812" spans="1:3" x14ac:dyDescent="0.2">
      <c r="A12812" s="24"/>
      <c r="B12812"/>
      <c r="C12812"/>
    </row>
    <row r="12813" spans="1:3" x14ac:dyDescent="0.2">
      <c r="A12813" s="24"/>
      <c r="B12813"/>
      <c r="C12813"/>
    </row>
    <row r="12814" spans="1:3" x14ac:dyDescent="0.2">
      <c r="A12814" s="24"/>
      <c r="B12814"/>
      <c r="C12814"/>
    </row>
    <row r="12815" spans="1:3" x14ac:dyDescent="0.2">
      <c r="A12815" s="24"/>
      <c r="B12815"/>
      <c r="C12815"/>
    </row>
    <row r="12816" spans="1:3" x14ac:dyDescent="0.2">
      <c r="A12816" s="24"/>
      <c r="B12816"/>
      <c r="C12816"/>
    </row>
    <row r="12817" spans="1:3" x14ac:dyDescent="0.2">
      <c r="A12817" s="24"/>
      <c r="B12817"/>
      <c r="C12817"/>
    </row>
    <row r="12818" spans="1:3" x14ac:dyDescent="0.2">
      <c r="A12818" s="24"/>
      <c r="B12818"/>
      <c r="C12818"/>
    </row>
    <row r="12819" spans="1:3" x14ac:dyDescent="0.2">
      <c r="A12819" s="24"/>
      <c r="B12819"/>
      <c r="C12819"/>
    </row>
    <row r="12820" spans="1:3" x14ac:dyDescent="0.2">
      <c r="A12820" s="24"/>
      <c r="B12820"/>
      <c r="C12820"/>
    </row>
    <row r="12821" spans="1:3" x14ac:dyDescent="0.2">
      <c r="A12821" s="24"/>
      <c r="B12821"/>
      <c r="C12821"/>
    </row>
    <row r="12822" spans="1:3" x14ac:dyDescent="0.2">
      <c r="A12822" s="24"/>
      <c r="B12822"/>
      <c r="C12822"/>
    </row>
    <row r="12823" spans="1:3" x14ac:dyDescent="0.2">
      <c r="A12823" s="24"/>
      <c r="B12823"/>
      <c r="C12823"/>
    </row>
    <row r="12824" spans="1:3" x14ac:dyDescent="0.2">
      <c r="A12824" s="24"/>
      <c r="B12824"/>
      <c r="C12824"/>
    </row>
    <row r="12825" spans="1:3" x14ac:dyDescent="0.2">
      <c r="A12825" s="24"/>
      <c r="B12825"/>
      <c r="C12825"/>
    </row>
    <row r="12826" spans="1:3" x14ac:dyDescent="0.2">
      <c r="A12826" s="24"/>
      <c r="B12826"/>
      <c r="C12826"/>
    </row>
    <row r="12827" spans="1:3" x14ac:dyDescent="0.2">
      <c r="A12827" s="24"/>
      <c r="B12827"/>
      <c r="C12827"/>
    </row>
    <row r="12828" spans="1:3" x14ac:dyDescent="0.2">
      <c r="A12828" s="24"/>
      <c r="B12828"/>
      <c r="C12828"/>
    </row>
    <row r="12829" spans="1:3" x14ac:dyDescent="0.2">
      <c r="A12829" s="24"/>
      <c r="B12829"/>
      <c r="C12829"/>
    </row>
    <row r="12830" spans="1:3" x14ac:dyDescent="0.2">
      <c r="A12830" s="24"/>
      <c r="B12830"/>
      <c r="C12830"/>
    </row>
    <row r="12831" spans="1:3" x14ac:dyDescent="0.2">
      <c r="A12831" s="24"/>
      <c r="B12831"/>
      <c r="C12831"/>
    </row>
    <row r="12832" spans="1:3" x14ac:dyDescent="0.2">
      <c r="A12832" s="24"/>
      <c r="B12832"/>
      <c r="C12832"/>
    </row>
    <row r="12833" spans="1:3" x14ac:dyDescent="0.2">
      <c r="A12833" s="24"/>
      <c r="B12833"/>
      <c r="C12833"/>
    </row>
    <row r="12834" spans="1:3" x14ac:dyDescent="0.2">
      <c r="A12834" s="24"/>
      <c r="B12834"/>
      <c r="C12834"/>
    </row>
    <row r="12835" spans="1:3" x14ac:dyDescent="0.2">
      <c r="A12835" s="24"/>
      <c r="B12835"/>
      <c r="C12835"/>
    </row>
    <row r="12836" spans="1:3" x14ac:dyDescent="0.2">
      <c r="A12836" s="24"/>
      <c r="B12836"/>
      <c r="C12836"/>
    </row>
    <row r="12837" spans="1:3" x14ac:dyDescent="0.2">
      <c r="A12837" s="24"/>
      <c r="B12837"/>
      <c r="C12837"/>
    </row>
    <row r="12838" spans="1:3" x14ac:dyDescent="0.2">
      <c r="A12838" s="24"/>
      <c r="B12838"/>
      <c r="C12838"/>
    </row>
    <row r="12839" spans="1:3" x14ac:dyDescent="0.2">
      <c r="A12839" s="24"/>
      <c r="B12839"/>
      <c r="C12839"/>
    </row>
    <row r="12840" spans="1:3" x14ac:dyDescent="0.2">
      <c r="A12840" s="24"/>
      <c r="B12840"/>
      <c r="C12840"/>
    </row>
    <row r="12841" spans="1:3" x14ac:dyDescent="0.2">
      <c r="A12841" s="24"/>
      <c r="B12841"/>
      <c r="C12841"/>
    </row>
    <row r="12842" spans="1:3" x14ac:dyDescent="0.2">
      <c r="A12842" s="24"/>
      <c r="B12842"/>
      <c r="C12842"/>
    </row>
    <row r="12843" spans="1:3" x14ac:dyDescent="0.2">
      <c r="A12843" s="24"/>
      <c r="B12843"/>
      <c r="C12843"/>
    </row>
    <row r="12844" spans="1:3" x14ac:dyDescent="0.2">
      <c r="A12844" s="24"/>
      <c r="B12844"/>
      <c r="C12844"/>
    </row>
    <row r="12845" spans="1:3" x14ac:dyDescent="0.2">
      <c r="A12845" s="24"/>
      <c r="B12845"/>
      <c r="C12845"/>
    </row>
    <row r="12846" spans="1:3" x14ac:dyDescent="0.2">
      <c r="A12846" s="24"/>
      <c r="B12846"/>
      <c r="C12846"/>
    </row>
    <row r="12847" spans="1:3" x14ac:dyDescent="0.2">
      <c r="A12847" s="24"/>
      <c r="B12847"/>
      <c r="C12847"/>
    </row>
    <row r="12848" spans="1:3" x14ac:dyDescent="0.2">
      <c r="A12848" s="24"/>
      <c r="B12848"/>
      <c r="C12848"/>
    </row>
    <row r="12849" spans="1:3" x14ac:dyDescent="0.2">
      <c r="A12849" s="24"/>
      <c r="B12849"/>
      <c r="C12849"/>
    </row>
    <row r="12850" spans="1:3" x14ac:dyDescent="0.2">
      <c r="A12850" s="24"/>
      <c r="B12850"/>
      <c r="C12850"/>
    </row>
    <row r="12851" spans="1:3" x14ac:dyDescent="0.2">
      <c r="A12851" s="24"/>
      <c r="B12851"/>
      <c r="C12851"/>
    </row>
    <row r="12852" spans="1:3" x14ac:dyDescent="0.2">
      <c r="A12852" s="24"/>
      <c r="B12852"/>
      <c r="C12852"/>
    </row>
    <row r="12853" spans="1:3" x14ac:dyDescent="0.2">
      <c r="A12853" s="24"/>
      <c r="B12853"/>
      <c r="C12853"/>
    </row>
    <row r="12854" spans="1:3" x14ac:dyDescent="0.2">
      <c r="A12854" s="24"/>
      <c r="B12854"/>
      <c r="C12854"/>
    </row>
    <row r="12855" spans="1:3" x14ac:dyDescent="0.2">
      <c r="A12855" s="24"/>
      <c r="B12855"/>
      <c r="C12855"/>
    </row>
    <row r="12856" spans="1:3" x14ac:dyDescent="0.2">
      <c r="A12856" s="24"/>
      <c r="B12856"/>
      <c r="C12856"/>
    </row>
    <row r="12857" spans="1:3" x14ac:dyDescent="0.2">
      <c r="A12857" s="24"/>
      <c r="B12857"/>
      <c r="C12857"/>
    </row>
    <row r="12858" spans="1:3" x14ac:dyDescent="0.2">
      <c r="A12858" s="24"/>
      <c r="B12858"/>
      <c r="C12858"/>
    </row>
    <row r="12859" spans="1:3" x14ac:dyDescent="0.2">
      <c r="A12859" s="24"/>
      <c r="B12859"/>
      <c r="C12859"/>
    </row>
    <row r="12860" spans="1:3" x14ac:dyDescent="0.2">
      <c r="A12860" s="24"/>
      <c r="B12860"/>
      <c r="C12860"/>
    </row>
    <row r="12861" spans="1:3" x14ac:dyDescent="0.2">
      <c r="A12861" s="24"/>
      <c r="B12861"/>
      <c r="C12861"/>
    </row>
    <row r="12862" spans="1:3" x14ac:dyDescent="0.2">
      <c r="A12862" s="24"/>
      <c r="B12862"/>
      <c r="C12862"/>
    </row>
    <row r="12863" spans="1:3" x14ac:dyDescent="0.2">
      <c r="A12863" s="24"/>
      <c r="B12863"/>
      <c r="C12863"/>
    </row>
    <row r="12864" spans="1:3" x14ac:dyDescent="0.2">
      <c r="A12864" s="24"/>
      <c r="B12864"/>
      <c r="C12864"/>
    </row>
    <row r="12865" spans="1:3" x14ac:dyDescent="0.2">
      <c r="A12865" s="24"/>
      <c r="B12865"/>
      <c r="C12865"/>
    </row>
    <row r="12866" spans="1:3" x14ac:dyDescent="0.2">
      <c r="A12866" s="24"/>
      <c r="B12866"/>
      <c r="C12866"/>
    </row>
    <row r="12867" spans="1:3" x14ac:dyDescent="0.2">
      <c r="A12867" s="24"/>
      <c r="B12867"/>
      <c r="C12867"/>
    </row>
    <row r="12868" spans="1:3" x14ac:dyDescent="0.2">
      <c r="A12868" s="24"/>
      <c r="B12868"/>
      <c r="C12868"/>
    </row>
    <row r="12869" spans="1:3" x14ac:dyDescent="0.2">
      <c r="A12869" s="24"/>
      <c r="B12869"/>
      <c r="C12869"/>
    </row>
    <row r="12870" spans="1:3" x14ac:dyDescent="0.2">
      <c r="A12870" s="24"/>
      <c r="B12870"/>
      <c r="C12870"/>
    </row>
    <row r="12871" spans="1:3" x14ac:dyDescent="0.2">
      <c r="A12871" s="24"/>
      <c r="B12871"/>
      <c r="C12871"/>
    </row>
    <row r="12872" spans="1:3" x14ac:dyDescent="0.2">
      <c r="A12872" s="24"/>
      <c r="B12872"/>
      <c r="C12872"/>
    </row>
    <row r="12873" spans="1:3" x14ac:dyDescent="0.2">
      <c r="A12873" s="24"/>
      <c r="B12873"/>
      <c r="C12873"/>
    </row>
    <row r="12874" spans="1:3" x14ac:dyDescent="0.2">
      <c r="A12874" s="24"/>
      <c r="B12874"/>
      <c r="C12874"/>
    </row>
    <row r="12875" spans="1:3" x14ac:dyDescent="0.2">
      <c r="A12875" s="24"/>
      <c r="B12875"/>
      <c r="C12875"/>
    </row>
    <row r="12876" spans="1:3" x14ac:dyDescent="0.2">
      <c r="A12876" s="24"/>
      <c r="B12876"/>
      <c r="C12876"/>
    </row>
    <row r="12877" spans="1:3" x14ac:dyDescent="0.2">
      <c r="A12877" s="24"/>
      <c r="B12877"/>
      <c r="C12877"/>
    </row>
    <row r="12878" spans="1:3" x14ac:dyDescent="0.2">
      <c r="A12878" s="24"/>
      <c r="B12878"/>
      <c r="C12878"/>
    </row>
    <row r="12879" spans="1:3" x14ac:dyDescent="0.2">
      <c r="A12879" s="24"/>
      <c r="B12879"/>
      <c r="C12879"/>
    </row>
    <row r="12880" spans="1:3" x14ac:dyDescent="0.2">
      <c r="A12880" s="24"/>
      <c r="B12880"/>
      <c r="C12880"/>
    </row>
    <row r="12881" spans="1:3" x14ac:dyDescent="0.2">
      <c r="A12881" s="24"/>
      <c r="B12881"/>
      <c r="C12881"/>
    </row>
    <row r="12882" spans="1:3" x14ac:dyDescent="0.2">
      <c r="A12882" s="24"/>
      <c r="B12882"/>
      <c r="C12882"/>
    </row>
    <row r="12883" spans="1:3" x14ac:dyDescent="0.2">
      <c r="A12883" s="24"/>
      <c r="B12883"/>
      <c r="C12883"/>
    </row>
    <row r="12884" spans="1:3" x14ac:dyDescent="0.2">
      <c r="A12884" s="24"/>
      <c r="B12884"/>
      <c r="C12884"/>
    </row>
    <row r="12885" spans="1:3" x14ac:dyDescent="0.2">
      <c r="A12885" s="24"/>
      <c r="B12885"/>
      <c r="C12885"/>
    </row>
    <row r="12886" spans="1:3" x14ac:dyDescent="0.2">
      <c r="A12886" s="24"/>
      <c r="B12886"/>
      <c r="C12886"/>
    </row>
    <row r="12887" spans="1:3" x14ac:dyDescent="0.2">
      <c r="A12887" s="24"/>
      <c r="B12887"/>
      <c r="C12887"/>
    </row>
    <row r="12888" spans="1:3" x14ac:dyDescent="0.2">
      <c r="A12888" s="24"/>
      <c r="B12888"/>
      <c r="C12888"/>
    </row>
    <row r="12889" spans="1:3" x14ac:dyDescent="0.2">
      <c r="A12889" s="24"/>
      <c r="B12889"/>
      <c r="C12889"/>
    </row>
    <row r="12890" spans="1:3" x14ac:dyDescent="0.2">
      <c r="A12890" s="24"/>
      <c r="B12890"/>
      <c r="C12890"/>
    </row>
    <row r="12891" spans="1:3" x14ac:dyDescent="0.2">
      <c r="A12891" s="24"/>
      <c r="B12891"/>
      <c r="C12891"/>
    </row>
    <row r="12892" spans="1:3" x14ac:dyDescent="0.2">
      <c r="A12892" s="24"/>
      <c r="B12892"/>
      <c r="C12892"/>
    </row>
    <row r="12893" spans="1:3" x14ac:dyDescent="0.2">
      <c r="A12893" s="24"/>
      <c r="B12893"/>
      <c r="C12893"/>
    </row>
    <row r="12894" spans="1:3" x14ac:dyDescent="0.2">
      <c r="A12894" s="24"/>
      <c r="B12894"/>
      <c r="C12894"/>
    </row>
    <row r="12895" spans="1:3" x14ac:dyDescent="0.2">
      <c r="A12895" s="24"/>
      <c r="B12895"/>
      <c r="C12895"/>
    </row>
    <row r="12896" spans="1:3" x14ac:dyDescent="0.2">
      <c r="A12896" s="24"/>
      <c r="B12896"/>
      <c r="C12896"/>
    </row>
    <row r="12897" spans="1:3" x14ac:dyDescent="0.2">
      <c r="A12897" s="24"/>
      <c r="B12897"/>
      <c r="C12897"/>
    </row>
    <row r="12898" spans="1:3" x14ac:dyDescent="0.2">
      <c r="A12898" s="24"/>
      <c r="B12898"/>
      <c r="C12898"/>
    </row>
    <row r="12899" spans="1:3" x14ac:dyDescent="0.2">
      <c r="A12899" s="24"/>
      <c r="B12899"/>
      <c r="C12899"/>
    </row>
    <row r="12900" spans="1:3" x14ac:dyDescent="0.2">
      <c r="A12900" s="24"/>
      <c r="B12900"/>
      <c r="C12900"/>
    </row>
    <row r="12901" spans="1:3" x14ac:dyDescent="0.2">
      <c r="A12901" s="24"/>
      <c r="B12901"/>
      <c r="C12901"/>
    </row>
    <row r="12902" spans="1:3" x14ac:dyDescent="0.2">
      <c r="A12902" s="24"/>
      <c r="B12902"/>
      <c r="C12902"/>
    </row>
    <row r="12903" spans="1:3" x14ac:dyDescent="0.2">
      <c r="A12903" s="24"/>
      <c r="B12903"/>
      <c r="C12903"/>
    </row>
    <row r="12904" spans="1:3" x14ac:dyDescent="0.2">
      <c r="A12904" s="24"/>
      <c r="B12904"/>
      <c r="C12904"/>
    </row>
    <row r="12905" spans="1:3" x14ac:dyDescent="0.2">
      <c r="A12905" s="24"/>
      <c r="B12905"/>
      <c r="C12905"/>
    </row>
    <row r="12906" spans="1:3" x14ac:dyDescent="0.2">
      <c r="A12906" s="24"/>
      <c r="B12906"/>
      <c r="C12906"/>
    </row>
    <row r="12907" spans="1:3" x14ac:dyDescent="0.2">
      <c r="A12907" s="24"/>
      <c r="B12907"/>
      <c r="C12907"/>
    </row>
    <row r="12908" spans="1:3" x14ac:dyDescent="0.2">
      <c r="A12908" s="24"/>
      <c r="B12908"/>
      <c r="C12908"/>
    </row>
    <row r="12909" spans="1:3" x14ac:dyDescent="0.2">
      <c r="A12909" s="24"/>
      <c r="B12909"/>
      <c r="C12909"/>
    </row>
    <row r="12910" spans="1:3" x14ac:dyDescent="0.2">
      <c r="A12910" s="24"/>
      <c r="B12910"/>
      <c r="C12910"/>
    </row>
    <row r="12911" spans="1:3" x14ac:dyDescent="0.2">
      <c r="A12911" s="24"/>
      <c r="B12911"/>
      <c r="C12911"/>
    </row>
    <row r="12912" spans="1:3" x14ac:dyDescent="0.2">
      <c r="A12912" s="24"/>
      <c r="B12912"/>
      <c r="C12912"/>
    </row>
    <row r="12913" spans="1:3" x14ac:dyDescent="0.2">
      <c r="A12913" s="24"/>
      <c r="B12913"/>
      <c r="C12913"/>
    </row>
    <row r="12914" spans="1:3" x14ac:dyDescent="0.2">
      <c r="A12914" s="24"/>
      <c r="B12914"/>
      <c r="C12914"/>
    </row>
    <row r="12915" spans="1:3" x14ac:dyDescent="0.2">
      <c r="A12915" s="24"/>
      <c r="B12915"/>
      <c r="C12915"/>
    </row>
    <row r="12916" spans="1:3" x14ac:dyDescent="0.2">
      <c r="A12916" s="24"/>
      <c r="B12916"/>
      <c r="C12916"/>
    </row>
    <row r="12917" spans="1:3" x14ac:dyDescent="0.2">
      <c r="A12917" s="24"/>
      <c r="B12917"/>
      <c r="C12917"/>
    </row>
    <row r="12918" spans="1:3" x14ac:dyDescent="0.2">
      <c r="A12918" s="24"/>
      <c r="B12918"/>
      <c r="C12918"/>
    </row>
    <row r="12919" spans="1:3" x14ac:dyDescent="0.2">
      <c r="A12919" s="24"/>
      <c r="B12919"/>
      <c r="C12919"/>
    </row>
    <row r="12920" spans="1:3" x14ac:dyDescent="0.2">
      <c r="A12920" s="24"/>
      <c r="B12920"/>
      <c r="C12920"/>
    </row>
    <row r="12921" spans="1:3" x14ac:dyDescent="0.2">
      <c r="A12921" s="24"/>
      <c r="B12921"/>
      <c r="C12921"/>
    </row>
    <row r="12922" spans="1:3" x14ac:dyDescent="0.2">
      <c r="A12922" s="24"/>
      <c r="B12922"/>
      <c r="C12922"/>
    </row>
    <row r="12923" spans="1:3" x14ac:dyDescent="0.2">
      <c r="A12923" s="24"/>
      <c r="B12923"/>
      <c r="C12923"/>
    </row>
    <row r="12924" spans="1:3" x14ac:dyDescent="0.2">
      <c r="A12924" s="24"/>
      <c r="B12924"/>
      <c r="C12924"/>
    </row>
    <row r="12925" spans="1:3" x14ac:dyDescent="0.2">
      <c r="A12925" s="24"/>
      <c r="B12925"/>
      <c r="C12925"/>
    </row>
    <row r="12926" spans="1:3" x14ac:dyDescent="0.2">
      <c r="A12926" s="24"/>
      <c r="B12926"/>
      <c r="C12926"/>
    </row>
    <row r="12927" spans="1:3" x14ac:dyDescent="0.2">
      <c r="A12927" s="24"/>
      <c r="B12927"/>
      <c r="C12927"/>
    </row>
    <row r="12928" spans="1:3" x14ac:dyDescent="0.2">
      <c r="A12928" s="24"/>
      <c r="B12928"/>
      <c r="C12928"/>
    </row>
    <row r="12929" spans="1:3" x14ac:dyDescent="0.2">
      <c r="A12929" s="24"/>
      <c r="B12929"/>
      <c r="C12929"/>
    </row>
    <row r="12930" spans="1:3" x14ac:dyDescent="0.2">
      <c r="A12930" s="24"/>
      <c r="B12930"/>
      <c r="C12930"/>
    </row>
    <row r="12931" spans="1:3" x14ac:dyDescent="0.2">
      <c r="A12931" s="24"/>
      <c r="B12931"/>
      <c r="C12931"/>
    </row>
    <row r="12932" spans="1:3" x14ac:dyDescent="0.2">
      <c r="A12932" s="24"/>
      <c r="B12932"/>
      <c r="C12932"/>
    </row>
    <row r="12933" spans="1:3" x14ac:dyDescent="0.2">
      <c r="A12933" s="24"/>
      <c r="B12933"/>
      <c r="C12933"/>
    </row>
    <row r="12934" spans="1:3" x14ac:dyDescent="0.2">
      <c r="A12934" s="24"/>
      <c r="B12934"/>
      <c r="C12934"/>
    </row>
    <row r="12935" spans="1:3" x14ac:dyDescent="0.2">
      <c r="A12935" s="24"/>
      <c r="B12935"/>
      <c r="C12935"/>
    </row>
    <row r="12936" spans="1:3" x14ac:dyDescent="0.2">
      <c r="A12936" s="24"/>
      <c r="B12936"/>
      <c r="C12936"/>
    </row>
    <row r="12937" spans="1:3" x14ac:dyDescent="0.2">
      <c r="A12937" s="24"/>
      <c r="B12937"/>
      <c r="C12937"/>
    </row>
    <row r="12938" spans="1:3" x14ac:dyDescent="0.2">
      <c r="A12938" s="24"/>
      <c r="B12938"/>
      <c r="C12938"/>
    </row>
    <row r="12939" spans="1:3" x14ac:dyDescent="0.2">
      <c r="A12939" s="24"/>
      <c r="B12939"/>
      <c r="C12939"/>
    </row>
    <row r="12940" spans="1:3" x14ac:dyDescent="0.2">
      <c r="A12940" s="24"/>
      <c r="B12940"/>
      <c r="C12940"/>
    </row>
    <row r="12941" spans="1:3" x14ac:dyDescent="0.2">
      <c r="A12941" s="24"/>
      <c r="B12941"/>
      <c r="C12941"/>
    </row>
    <row r="12942" spans="1:3" x14ac:dyDescent="0.2">
      <c r="A12942" s="24"/>
      <c r="B12942"/>
      <c r="C12942"/>
    </row>
    <row r="12943" spans="1:3" x14ac:dyDescent="0.2">
      <c r="A12943" s="24"/>
      <c r="B12943"/>
      <c r="C12943"/>
    </row>
    <row r="12944" spans="1:3" x14ac:dyDescent="0.2">
      <c r="A12944" s="24"/>
      <c r="B12944"/>
      <c r="C12944"/>
    </row>
    <row r="12945" spans="1:3" x14ac:dyDescent="0.2">
      <c r="A12945" s="24"/>
      <c r="B12945"/>
      <c r="C12945"/>
    </row>
    <row r="12946" spans="1:3" x14ac:dyDescent="0.2">
      <c r="A12946" s="24"/>
      <c r="B12946"/>
      <c r="C12946"/>
    </row>
    <row r="12947" spans="1:3" x14ac:dyDescent="0.2">
      <c r="A12947" s="24"/>
      <c r="B12947"/>
      <c r="C12947"/>
    </row>
    <row r="12948" spans="1:3" x14ac:dyDescent="0.2">
      <c r="A12948" s="24"/>
      <c r="B12948"/>
      <c r="C12948"/>
    </row>
    <row r="12949" spans="1:3" x14ac:dyDescent="0.2">
      <c r="A12949" s="24"/>
      <c r="B12949"/>
      <c r="C12949"/>
    </row>
    <row r="12950" spans="1:3" x14ac:dyDescent="0.2">
      <c r="A12950" s="24"/>
      <c r="B12950"/>
      <c r="C12950"/>
    </row>
    <row r="12951" spans="1:3" x14ac:dyDescent="0.2">
      <c r="A12951" s="24"/>
      <c r="B12951"/>
      <c r="C12951"/>
    </row>
    <row r="12952" spans="1:3" x14ac:dyDescent="0.2">
      <c r="A12952" s="24"/>
      <c r="B12952"/>
      <c r="C12952"/>
    </row>
    <row r="12953" spans="1:3" x14ac:dyDescent="0.2">
      <c r="A12953" s="24"/>
      <c r="B12953"/>
      <c r="C12953"/>
    </row>
    <row r="12954" spans="1:3" x14ac:dyDescent="0.2">
      <c r="A12954" s="24"/>
      <c r="B12954"/>
      <c r="C12954"/>
    </row>
    <row r="12955" spans="1:3" x14ac:dyDescent="0.2">
      <c r="A12955" s="24"/>
      <c r="B12955"/>
      <c r="C12955"/>
    </row>
    <row r="12956" spans="1:3" x14ac:dyDescent="0.2">
      <c r="A12956" s="24"/>
      <c r="B12956"/>
      <c r="C12956"/>
    </row>
    <row r="12957" spans="1:3" x14ac:dyDescent="0.2">
      <c r="A12957" s="24"/>
      <c r="B12957"/>
      <c r="C12957"/>
    </row>
    <row r="12958" spans="1:3" x14ac:dyDescent="0.2">
      <c r="A12958" s="24"/>
      <c r="B12958"/>
      <c r="C12958"/>
    </row>
    <row r="12959" spans="1:3" x14ac:dyDescent="0.2">
      <c r="A12959" s="24"/>
      <c r="B12959"/>
      <c r="C12959"/>
    </row>
    <row r="12960" spans="1:3" x14ac:dyDescent="0.2">
      <c r="A12960" s="24"/>
      <c r="B12960"/>
      <c r="C12960"/>
    </row>
    <row r="12961" spans="1:3" x14ac:dyDescent="0.2">
      <c r="A12961" s="24"/>
      <c r="B12961"/>
      <c r="C12961"/>
    </row>
    <row r="12962" spans="1:3" x14ac:dyDescent="0.2">
      <c r="A12962" s="24"/>
      <c r="B12962"/>
      <c r="C12962"/>
    </row>
    <row r="12963" spans="1:3" x14ac:dyDescent="0.2">
      <c r="A12963" s="24"/>
      <c r="B12963"/>
      <c r="C12963"/>
    </row>
    <row r="12964" spans="1:3" x14ac:dyDescent="0.2">
      <c r="A12964" s="24"/>
      <c r="B12964"/>
      <c r="C12964"/>
    </row>
    <row r="12965" spans="1:3" x14ac:dyDescent="0.2">
      <c r="A12965" s="24"/>
      <c r="B12965"/>
      <c r="C12965"/>
    </row>
    <row r="12966" spans="1:3" x14ac:dyDescent="0.2">
      <c r="A12966" s="24"/>
      <c r="B12966"/>
      <c r="C12966"/>
    </row>
    <row r="12967" spans="1:3" x14ac:dyDescent="0.2">
      <c r="A12967" s="24"/>
      <c r="B12967"/>
      <c r="C12967"/>
    </row>
    <row r="12968" spans="1:3" x14ac:dyDescent="0.2">
      <c r="A12968" s="24"/>
      <c r="B12968"/>
      <c r="C12968"/>
    </row>
    <row r="12969" spans="1:3" x14ac:dyDescent="0.2">
      <c r="A12969" s="24"/>
      <c r="B12969"/>
      <c r="C12969"/>
    </row>
    <row r="12970" spans="1:3" x14ac:dyDescent="0.2">
      <c r="A12970" s="24"/>
      <c r="B12970"/>
      <c r="C12970"/>
    </row>
    <row r="12971" spans="1:3" x14ac:dyDescent="0.2">
      <c r="A12971" s="24"/>
      <c r="B12971"/>
      <c r="C12971"/>
    </row>
    <row r="12972" spans="1:3" x14ac:dyDescent="0.2">
      <c r="A12972" s="24"/>
      <c r="B12972"/>
      <c r="C12972"/>
    </row>
    <row r="12973" spans="1:3" x14ac:dyDescent="0.2">
      <c r="A12973" s="24"/>
      <c r="B12973"/>
      <c r="C12973"/>
    </row>
    <row r="12974" spans="1:3" x14ac:dyDescent="0.2">
      <c r="A12974" s="24"/>
      <c r="B12974"/>
      <c r="C12974"/>
    </row>
    <row r="12975" spans="1:3" x14ac:dyDescent="0.2">
      <c r="A12975" s="24"/>
      <c r="B12975"/>
      <c r="C12975"/>
    </row>
    <row r="12976" spans="1:3" x14ac:dyDescent="0.2">
      <c r="A12976" s="24"/>
      <c r="B12976"/>
      <c r="C12976"/>
    </row>
    <row r="12977" spans="1:3" x14ac:dyDescent="0.2">
      <c r="A12977" s="24"/>
      <c r="B12977"/>
      <c r="C12977"/>
    </row>
    <row r="12978" spans="1:3" x14ac:dyDescent="0.2">
      <c r="A12978" s="24"/>
      <c r="B12978"/>
      <c r="C12978"/>
    </row>
    <row r="12979" spans="1:3" x14ac:dyDescent="0.2">
      <c r="A12979" s="24"/>
      <c r="B12979"/>
      <c r="C12979"/>
    </row>
    <row r="12980" spans="1:3" x14ac:dyDescent="0.2">
      <c r="A12980" s="24"/>
      <c r="B12980"/>
      <c r="C12980"/>
    </row>
    <row r="12981" spans="1:3" x14ac:dyDescent="0.2">
      <c r="A12981" s="24"/>
      <c r="B12981"/>
      <c r="C12981"/>
    </row>
    <row r="12982" spans="1:3" x14ac:dyDescent="0.2">
      <c r="A12982" s="24"/>
      <c r="B12982"/>
      <c r="C12982"/>
    </row>
    <row r="12983" spans="1:3" x14ac:dyDescent="0.2">
      <c r="A12983" s="24"/>
      <c r="B12983"/>
      <c r="C12983"/>
    </row>
    <row r="12984" spans="1:3" x14ac:dyDescent="0.2">
      <c r="A12984" s="24"/>
      <c r="B12984"/>
      <c r="C12984"/>
    </row>
    <row r="12985" spans="1:3" x14ac:dyDescent="0.2">
      <c r="A12985" s="24"/>
      <c r="B12985"/>
      <c r="C12985"/>
    </row>
    <row r="12986" spans="1:3" x14ac:dyDescent="0.2">
      <c r="A12986" s="24"/>
      <c r="B12986"/>
      <c r="C12986"/>
    </row>
    <row r="12987" spans="1:3" x14ac:dyDescent="0.2">
      <c r="A12987" s="24"/>
      <c r="B12987"/>
      <c r="C12987"/>
    </row>
    <row r="12988" spans="1:3" x14ac:dyDescent="0.2">
      <c r="A12988" s="24"/>
      <c r="B12988"/>
      <c r="C12988"/>
    </row>
    <row r="12989" spans="1:3" x14ac:dyDescent="0.2">
      <c r="A12989" s="24"/>
      <c r="B12989"/>
      <c r="C12989"/>
    </row>
    <row r="12990" spans="1:3" x14ac:dyDescent="0.2">
      <c r="A12990" s="24"/>
      <c r="B12990"/>
      <c r="C12990"/>
    </row>
    <row r="12991" spans="1:3" x14ac:dyDescent="0.2">
      <c r="A12991" s="24"/>
      <c r="B12991"/>
      <c r="C12991"/>
    </row>
    <row r="12992" spans="1:3" x14ac:dyDescent="0.2">
      <c r="A12992" s="24"/>
      <c r="B12992"/>
      <c r="C12992"/>
    </row>
    <row r="12993" spans="1:3" x14ac:dyDescent="0.2">
      <c r="A12993" s="24"/>
      <c r="B12993"/>
      <c r="C12993"/>
    </row>
    <row r="12994" spans="1:3" x14ac:dyDescent="0.2">
      <c r="A12994" s="24"/>
      <c r="B12994"/>
      <c r="C12994"/>
    </row>
    <row r="12995" spans="1:3" x14ac:dyDescent="0.2">
      <c r="A12995" s="24"/>
      <c r="B12995"/>
      <c r="C12995"/>
    </row>
    <row r="12996" spans="1:3" x14ac:dyDescent="0.2">
      <c r="A12996" s="24"/>
      <c r="B12996"/>
      <c r="C12996"/>
    </row>
    <row r="12997" spans="1:3" x14ac:dyDescent="0.2">
      <c r="A12997" s="24"/>
      <c r="B12997"/>
      <c r="C12997"/>
    </row>
    <row r="12998" spans="1:3" x14ac:dyDescent="0.2">
      <c r="A12998" s="24"/>
      <c r="B12998"/>
      <c r="C12998"/>
    </row>
    <row r="12999" spans="1:3" x14ac:dyDescent="0.2">
      <c r="A12999" s="24"/>
      <c r="B12999"/>
      <c r="C12999"/>
    </row>
    <row r="13000" spans="1:3" x14ac:dyDescent="0.2">
      <c r="A13000" s="24"/>
      <c r="B13000"/>
      <c r="C13000"/>
    </row>
    <row r="13001" spans="1:3" x14ac:dyDescent="0.2">
      <c r="A13001" s="24"/>
      <c r="B13001"/>
      <c r="C13001"/>
    </row>
    <row r="13002" spans="1:3" x14ac:dyDescent="0.2">
      <c r="A13002" s="24"/>
      <c r="B13002"/>
      <c r="C13002"/>
    </row>
    <row r="13003" spans="1:3" x14ac:dyDescent="0.2">
      <c r="A13003" s="24"/>
      <c r="B13003"/>
      <c r="C13003"/>
    </row>
    <row r="13004" spans="1:3" x14ac:dyDescent="0.2">
      <c r="A13004" s="24"/>
      <c r="B13004"/>
      <c r="C13004"/>
    </row>
    <row r="13005" spans="1:3" x14ac:dyDescent="0.2">
      <c r="A13005" s="24"/>
      <c r="B13005"/>
      <c r="C13005"/>
    </row>
    <row r="13006" spans="1:3" x14ac:dyDescent="0.2">
      <c r="A13006" s="24"/>
      <c r="B13006"/>
      <c r="C13006"/>
    </row>
    <row r="13007" spans="1:3" x14ac:dyDescent="0.2">
      <c r="A13007" s="24"/>
      <c r="B13007"/>
      <c r="C13007"/>
    </row>
    <row r="13008" spans="1:3" x14ac:dyDescent="0.2">
      <c r="A13008" s="24"/>
      <c r="B13008"/>
      <c r="C13008"/>
    </row>
    <row r="13009" spans="1:3" x14ac:dyDescent="0.2">
      <c r="A13009" s="24"/>
      <c r="B13009"/>
      <c r="C13009"/>
    </row>
    <row r="13010" spans="1:3" x14ac:dyDescent="0.2">
      <c r="A13010" s="24"/>
      <c r="B13010"/>
      <c r="C13010"/>
    </row>
    <row r="13011" spans="1:3" x14ac:dyDescent="0.2">
      <c r="A13011" s="24"/>
      <c r="B13011"/>
      <c r="C13011"/>
    </row>
    <row r="13012" spans="1:3" x14ac:dyDescent="0.2">
      <c r="A13012" s="24"/>
      <c r="B13012"/>
      <c r="C13012"/>
    </row>
    <row r="13013" spans="1:3" x14ac:dyDescent="0.2">
      <c r="A13013" s="24"/>
      <c r="B13013"/>
      <c r="C13013"/>
    </row>
    <row r="13014" spans="1:3" x14ac:dyDescent="0.2">
      <c r="A13014" s="24"/>
      <c r="B13014"/>
      <c r="C13014"/>
    </row>
    <row r="13015" spans="1:3" x14ac:dyDescent="0.2">
      <c r="A13015" s="24"/>
      <c r="B13015"/>
      <c r="C13015"/>
    </row>
    <row r="13016" spans="1:3" x14ac:dyDescent="0.2">
      <c r="A13016" s="24"/>
      <c r="B13016"/>
      <c r="C13016"/>
    </row>
    <row r="13017" spans="1:3" x14ac:dyDescent="0.2">
      <c r="A13017" s="24"/>
      <c r="B13017"/>
      <c r="C13017"/>
    </row>
    <row r="13018" spans="1:3" x14ac:dyDescent="0.2">
      <c r="A13018" s="24"/>
      <c r="B13018"/>
      <c r="C13018"/>
    </row>
    <row r="13019" spans="1:3" x14ac:dyDescent="0.2">
      <c r="A13019" s="24"/>
      <c r="B13019"/>
      <c r="C13019"/>
    </row>
    <row r="13020" spans="1:3" x14ac:dyDescent="0.2">
      <c r="A13020" s="24"/>
      <c r="B13020"/>
      <c r="C13020"/>
    </row>
    <row r="13021" spans="1:3" x14ac:dyDescent="0.2">
      <c r="A13021" s="24"/>
      <c r="B13021"/>
      <c r="C13021"/>
    </row>
    <row r="13022" spans="1:3" x14ac:dyDescent="0.2">
      <c r="A13022" s="24"/>
      <c r="B13022"/>
      <c r="C13022"/>
    </row>
    <row r="13023" spans="1:3" x14ac:dyDescent="0.2">
      <c r="A13023" s="24"/>
      <c r="B13023"/>
      <c r="C13023"/>
    </row>
    <row r="13024" spans="1:3" x14ac:dyDescent="0.2">
      <c r="A13024" s="24"/>
      <c r="B13024"/>
      <c r="C13024"/>
    </row>
    <row r="13025" spans="1:3" x14ac:dyDescent="0.2">
      <c r="A13025" s="24"/>
      <c r="B13025"/>
      <c r="C13025"/>
    </row>
    <row r="13026" spans="1:3" x14ac:dyDescent="0.2">
      <c r="A13026" s="24"/>
      <c r="B13026"/>
      <c r="C13026"/>
    </row>
    <row r="13027" spans="1:3" x14ac:dyDescent="0.2">
      <c r="A13027" s="24"/>
      <c r="B13027"/>
      <c r="C13027"/>
    </row>
    <row r="13028" spans="1:3" x14ac:dyDescent="0.2">
      <c r="A13028" s="24"/>
      <c r="B13028"/>
      <c r="C13028"/>
    </row>
    <row r="13029" spans="1:3" x14ac:dyDescent="0.2">
      <c r="A13029" s="24"/>
      <c r="B13029"/>
      <c r="C13029"/>
    </row>
    <row r="13030" spans="1:3" x14ac:dyDescent="0.2">
      <c r="A13030" s="24"/>
      <c r="B13030"/>
      <c r="C13030"/>
    </row>
    <row r="13031" spans="1:3" x14ac:dyDescent="0.2">
      <c r="A13031" s="24"/>
      <c r="B13031"/>
      <c r="C13031"/>
    </row>
    <row r="13032" spans="1:3" x14ac:dyDescent="0.2">
      <c r="A13032" s="24"/>
      <c r="B13032"/>
      <c r="C13032"/>
    </row>
    <row r="13033" spans="1:3" x14ac:dyDescent="0.2">
      <c r="A13033" s="24"/>
      <c r="B13033"/>
      <c r="C13033"/>
    </row>
    <row r="13034" spans="1:3" x14ac:dyDescent="0.2">
      <c r="A13034" s="24"/>
      <c r="B13034"/>
      <c r="C13034"/>
    </row>
    <row r="13035" spans="1:3" x14ac:dyDescent="0.2">
      <c r="A13035" s="24"/>
      <c r="B13035"/>
      <c r="C13035"/>
    </row>
    <row r="13036" spans="1:3" x14ac:dyDescent="0.2">
      <c r="A13036" s="24"/>
      <c r="B13036"/>
      <c r="C13036"/>
    </row>
    <row r="13037" spans="1:3" x14ac:dyDescent="0.2">
      <c r="A13037" s="24"/>
      <c r="B13037"/>
      <c r="C13037"/>
    </row>
    <row r="13038" spans="1:3" x14ac:dyDescent="0.2">
      <c r="A13038" s="24"/>
      <c r="B13038"/>
      <c r="C13038"/>
    </row>
    <row r="13039" spans="1:3" x14ac:dyDescent="0.2">
      <c r="A13039" s="24"/>
      <c r="B13039"/>
      <c r="C13039"/>
    </row>
    <row r="13040" spans="1:3" x14ac:dyDescent="0.2">
      <c r="A13040" s="24"/>
      <c r="B13040"/>
      <c r="C13040"/>
    </row>
    <row r="13041" spans="1:3" x14ac:dyDescent="0.2">
      <c r="A13041" s="24"/>
      <c r="B13041"/>
      <c r="C13041"/>
    </row>
    <row r="13042" spans="1:3" x14ac:dyDescent="0.2">
      <c r="A13042" s="24"/>
      <c r="B13042"/>
      <c r="C13042"/>
    </row>
    <row r="13043" spans="1:3" x14ac:dyDescent="0.2">
      <c r="A13043" s="24"/>
      <c r="B13043"/>
      <c r="C13043"/>
    </row>
    <row r="13044" spans="1:3" x14ac:dyDescent="0.2">
      <c r="A13044" s="24"/>
      <c r="B13044"/>
      <c r="C13044"/>
    </row>
    <row r="13045" spans="1:3" x14ac:dyDescent="0.2">
      <c r="A13045" s="24"/>
      <c r="B13045"/>
      <c r="C13045"/>
    </row>
    <row r="13046" spans="1:3" x14ac:dyDescent="0.2">
      <c r="A13046" s="24"/>
      <c r="B13046"/>
      <c r="C13046"/>
    </row>
    <row r="13047" spans="1:3" x14ac:dyDescent="0.2">
      <c r="A13047" s="24"/>
      <c r="B13047"/>
      <c r="C13047"/>
    </row>
    <row r="13048" spans="1:3" x14ac:dyDescent="0.2">
      <c r="A13048" s="24"/>
      <c r="B13048"/>
      <c r="C13048"/>
    </row>
    <row r="13049" spans="1:3" x14ac:dyDescent="0.2">
      <c r="A13049" s="24"/>
      <c r="B13049"/>
      <c r="C13049"/>
    </row>
    <row r="13050" spans="1:3" x14ac:dyDescent="0.2">
      <c r="A13050" s="24"/>
      <c r="B13050"/>
      <c r="C13050"/>
    </row>
    <row r="13051" spans="1:3" x14ac:dyDescent="0.2">
      <c r="A13051" s="24"/>
      <c r="B13051"/>
      <c r="C13051"/>
    </row>
    <row r="13052" spans="1:3" x14ac:dyDescent="0.2">
      <c r="A13052" s="24"/>
      <c r="B13052"/>
      <c r="C13052"/>
    </row>
    <row r="13053" spans="1:3" x14ac:dyDescent="0.2">
      <c r="A13053" s="24"/>
      <c r="B13053"/>
      <c r="C13053"/>
    </row>
    <row r="13054" spans="1:3" x14ac:dyDescent="0.2">
      <c r="A13054" s="24"/>
      <c r="B13054"/>
      <c r="C13054"/>
    </row>
    <row r="13055" spans="1:3" x14ac:dyDescent="0.2">
      <c r="A13055" s="24"/>
      <c r="B13055"/>
      <c r="C13055"/>
    </row>
    <row r="13056" spans="1:3" x14ac:dyDescent="0.2">
      <c r="A13056" s="24"/>
      <c r="B13056"/>
      <c r="C13056"/>
    </row>
    <row r="13057" spans="1:3" x14ac:dyDescent="0.2">
      <c r="A13057" s="24"/>
      <c r="B13057"/>
      <c r="C13057"/>
    </row>
    <row r="13058" spans="1:3" x14ac:dyDescent="0.2">
      <c r="A13058" s="24"/>
      <c r="B13058"/>
      <c r="C13058"/>
    </row>
    <row r="13059" spans="1:3" x14ac:dyDescent="0.2">
      <c r="A13059" s="24"/>
      <c r="B13059"/>
      <c r="C13059"/>
    </row>
    <row r="13060" spans="1:3" x14ac:dyDescent="0.2">
      <c r="A13060" s="24"/>
      <c r="B13060"/>
      <c r="C13060"/>
    </row>
    <row r="13061" spans="1:3" x14ac:dyDescent="0.2">
      <c r="A13061" s="24"/>
      <c r="B13061"/>
      <c r="C13061"/>
    </row>
    <row r="13062" spans="1:3" x14ac:dyDescent="0.2">
      <c r="A13062" s="24"/>
      <c r="B13062"/>
      <c r="C13062"/>
    </row>
    <row r="13063" spans="1:3" x14ac:dyDescent="0.2">
      <c r="A13063" s="24"/>
      <c r="B13063"/>
      <c r="C13063"/>
    </row>
    <row r="13064" spans="1:3" x14ac:dyDescent="0.2">
      <c r="A13064" s="24"/>
      <c r="B13064"/>
      <c r="C13064"/>
    </row>
    <row r="13065" spans="1:3" x14ac:dyDescent="0.2">
      <c r="A13065" s="24"/>
      <c r="B13065"/>
      <c r="C13065"/>
    </row>
    <row r="13066" spans="1:3" x14ac:dyDescent="0.2">
      <c r="A13066" s="24"/>
      <c r="B13066"/>
      <c r="C13066"/>
    </row>
    <row r="13067" spans="1:3" x14ac:dyDescent="0.2">
      <c r="A13067" s="24"/>
      <c r="B13067"/>
      <c r="C13067"/>
    </row>
    <row r="13068" spans="1:3" x14ac:dyDescent="0.2">
      <c r="A13068" s="24"/>
      <c r="B13068"/>
      <c r="C13068"/>
    </row>
    <row r="13069" spans="1:3" x14ac:dyDescent="0.2">
      <c r="A13069" s="24"/>
      <c r="B13069"/>
      <c r="C13069"/>
    </row>
    <row r="13070" spans="1:3" x14ac:dyDescent="0.2">
      <c r="A13070" s="24"/>
      <c r="B13070"/>
      <c r="C13070"/>
    </row>
    <row r="13071" spans="1:3" x14ac:dyDescent="0.2">
      <c r="A13071" s="24"/>
      <c r="B13071"/>
      <c r="C13071"/>
    </row>
    <row r="13072" spans="1:3" x14ac:dyDescent="0.2">
      <c r="A13072" s="24"/>
      <c r="B13072"/>
      <c r="C13072"/>
    </row>
    <row r="13073" spans="1:3" x14ac:dyDescent="0.2">
      <c r="A13073" s="24"/>
      <c r="B13073"/>
      <c r="C13073"/>
    </row>
    <row r="13074" spans="1:3" x14ac:dyDescent="0.2">
      <c r="A13074" s="24"/>
      <c r="B13074"/>
      <c r="C13074"/>
    </row>
    <row r="13075" spans="1:3" x14ac:dyDescent="0.2">
      <c r="A13075" s="24"/>
      <c r="B13075"/>
      <c r="C13075"/>
    </row>
    <row r="13076" spans="1:3" x14ac:dyDescent="0.2">
      <c r="A13076" s="24"/>
      <c r="B13076"/>
      <c r="C13076"/>
    </row>
    <row r="13077" spans="1:3" x14ac:dyDescent="0.2">
      <c r="A13077" s="24"/>
      <c r="B13077"/>
      <c r="C13077"/>
    </row>
    <row r="13078" spans="1:3" x14ac:dyDescent="0.2">
      <c r="A13078" s="24"/>
      <c r="B13078"/>
      <c r="C13078"/>
    </row>
    <row r="13079" spans="1:3" x14ac:dyDescent="0.2">
      <c r="A13079" s="24"/>
      <c r="B13079"/>
      <c r="C13079"/>
    </row>
    <row r="13080" spans="1:3" x14ac:dyDescent="0.2">
      <c r="A13080" s="24"/>
      <c r="B13080"/>
      <c r="C13080"/>
    </row>
    <row r="13081" spans="1:3" x14ac:dyDescent="0.2">
      <c r="A13081" s="24"/>
      <c r="B13081"/>
      <c r="C13081"/>
    </row>
    <row r="13082" spans="1:3" x14ac:dyDescent="0.2">
      <c r="A13082" s="24"/>
      <c r="B13082"/>
      <c r="C13082"/>
    </row>
    <row r="13083" spans="1:3" x14ac:dyDescent="0.2">
      <c r="A13083" s="24"/>
      <c r="B13083"/>
      <c r="C13083"/>
    </row>
    <row r="13084" spans="1:3" x14ac:dyDescent="0.2">
      <c r="A13084" s="24"/>
      <c r="B13084"/>
      <c r="C13084"/>
    </row>
    <row r="13085" spans="1:3" x14ac:dyDescent="0.2">
      <c r="A13085" s="24"/>
      <c r="B13085"/>
      <c r="C13085"/>
    </row>
    <row r="13086" spans="1:3" x14ac:dyDescent="0.2">
      <c r="A13086" s="24"/>
      <c r="B13086"/>
      <c r="C13086"/>
    </row>
    <row r="13087" spans="1:3" x14ac:dyDescent="0.2">
      <c r="A13087" s="24"/>
      <c r="B13087"/>
      <c r="C13087"/>
    </row>
    <row r="13088" spans="1:3" x14ac:dyDescent="0.2">
      <c r="A13088" s="24"/>
      <c r="B13088"/>
      <c r="C13088"/>
    </row>
    <row r="13089" spans="1:3" x14ac:dyDescent="0.2">
      <c r="A13089" s="24"/>
      <c r="B13089"/>
      <c r="C13089"/>
    </row>
    <row r="13090" spans="1:3" x14ac:dyDescent="0.2">
      <c r="A13090" s="24"/>
      <c r="B13090"/>
      <c r="C13090"/>
    </row>
    <row r="13091" spans="1:3" x14ac:dyDescent="0.2">
      <c r="A13091" s="24"/>
      <c r="B13091"/>
      <c r="C13091"/>
    </row>
    <row r="13092" spans="1:3" x14ac:dyDescent="0.2">
      <c r="A13092" s="24"/>
      <c r="B13092"/>
      <c r="C13092"/>
    </row>
    <row r="13093" spans="1:3" x14ac:dyDescent="0.2">
      <c r="A13093" s="24"/>
      <c r="B13093"/>
      <c r="C13093"/>
    </row>
    <row r="13094" spans="1:3" x14ac:dyDescent="0.2">
      <c r="A13094" s="24"/>
      <c r="B13094"/>
      <c r="C13094"/>
    </row>
    <row r="13095" spans="1:3" x14ac:dyDescent="0.2">
      <c r="A13095" s="24"/>
      <c r="B13095"/>
      <c r="C13095"/>
    </row>
    <row r="13096" spans="1:3" x14ac:dyDescent="0.2">
      <c r="A13096" s="24"/>
      <c r="B13096"/>
      <c r="C13096"/>
    </row>
    <row r="13097" spans="1:3" x14ac:dyDescent="0.2">
      <c r="A13097" s="24"/>
      <c r="B13097"/>
      <c r="C13097"/>
    </row>
    <row r="13098" spans="1:3" x14ac:dyDescent="0.2">
      <c r="A13098" s="24"/>
      <c r="B13098"/>
      <c r="C13098"/>
    </row>
    <row r="13099" spans="1:3" x14ac:dyDescent="0.2">
      <c r="A13099" s="24"/>
      <c r="B13099"/>
      <c r="C13099"/>
    </row>
    <row r="13100" spans="1:3" x14ac:dyDescent="0.2">
      <c r="A13100" s="24"/>
      <c r="B13100"/>
      <c r="C13100"/>
    </row>
    <row r="13101" spans="1:3" x14ac:dyDescent="0.2">
      <c r="A13101" s="24"/>
      <c r="B13101"/>
      <c r="C13101"/>
    </row>
    <row r="13102" spans="1:3" x14ac:dyDescent="0.2">
      <c r="A13102" s="24"/>
      <c r="B13102"/>
      <c r="C13102"/>
    </row>
    <row r="13103" spans="1:3" x14ac:dyDescent="0.2">
      <c r="A13103" s="24"/>
      <c r="B13103"/>
      <c r="C13103"/>
    </row>
    <row r="13104" spans="1:3" x14ac:dyDescent="0.2">
      <c r="A13104" s="24"/>
      <c r="B13104"/>
      <c r="C13104"/>
    </row>
    <row r="13105" spans="1:3" x14ac:dyDescent="0.2">
      <c r="A13105" s="24"/>
      <c r="B13105"/>
      <c r="C13105"/>
    </row>
    <row r="13106" spans="1:3" x14ac:dyDescent="0.2">
      <c r="A13106" s="24"/>
      <c r="B13106"/>
      <c r="C13106"/>
    </row>
    <row r="13107" spans="1:3" x14ac:dyDescent="0.2">
      <c r="A13107" s="24"/>
      <c r="B13107"/>
      <c r="C13107"/>
    </row>
    <row r="13108" spans="1:3" x14ac:dyDescent="0.2">
      <c r="A13108" s="24"/>
      <c r="B13108"/>
      <c r="C13108"/>
    </row>
    <row r="13109" spans="1:3" x14ac:dyDescent="0.2">
      <c r="A13109" s="24"/>
      <c r="B13109"/>
      <c r="C13109"/>
    </row>
    <row r="13110" spans="1:3" x14ac:dyDescent="0.2">
      <c r="A13110" s="24"/>
      <c r="B13110"/>
      <c r="C13110"/>
    </row>
    <row r="13111" spans="1:3" x14ac:dyDescent="0.2">
      <c r="A13111" s="24"/>
      <c r="B13111"/>
      <c r="C13111"/>
    </row>
    <row r="13112" spans="1:3" x14ac:dyDescent="0.2">
      <c r="A13112" s="24"/>
      <c r="B13112"/>
      <c r="C13112"/>
    </row>
    <row r="13113" spans="1:3" x14ac:dyDescent="0.2">
      <c r="A13113" s="24"/>
      <c r="B13113"/>
      <c r="C13113"/>
    </row>
    <row r="13114" spans="1:3" x14ac:dyDescent="0.2">
      <c r="A13114" s="24"/>
      <c r="B13114"/>
      <c r="C13114"/>
    </row>
    <row r="13115" spans="1:3" x14ac:dyDescent="0.2">
      <c r="A13115" s="24"/>
      <c r="B13115"/>
      <c r="C13115"/>
    </row>
    <row r="13116" spans="1:3" x14ac:dyDescent="0.2">
      <c r="A13116" s="24"/>
      <c r="B13116"/>
      <c r="C13116"/>
    </row>
    <row r="13117" spans="1:3" x14ac:dyDescent="0.2">
      <c r="A13117" s="24"/>
      <c r="B13117"/>
      <c r="C13117"/>
    </row>
    <row r="13118" spans="1:3" x14ac:dyDescent="0.2">
      <c r="A13118" s="24"/>
      <c r="B13118"/>
      <c r="C13118"/>
    </row>
    <row r="13119" spans="1:3" x14ac:dyDescent="0.2">
      <c r="A13119" s="24"/>
      <c r="B13119"/>
      <c r="C13119"/>
    </row>
    <row r="13120" spans="1:3" x14ac:dyDescent="0.2">
      <c r="A13120" s="24"/>
      <c r="B13120"/>
      <c r="C13120"/>
    </row>
    <row r="13121" spans="1:3" x14ac:dyDescent="0.2">
      <c r="A13121" s="24"/>
      <c r="B13121"/>
      <c r="C13121"/>
    </row>
    <row r="13122" spans="1:3" x14ac:dyDescent="0.2">
      <c r="A13122" s="24"/>
      <c r="B13122"/>
      <c r="C13122"/>
    </row>
    <row r="13123" spans="1:3" x14ac:dyDescent="0.2">
      <c r="A13123" s="24"/>
      <c r="B13123"/>
      <c r="C13123"/>
    </row>
    <row r="13124" spans="1:3" x14ac:dyDescent="0.2">
      <c r="A13124" s="24"/>
      <c r="B13124"/>
      <c r="C13124"/>
    </row>
    <row r="13125" spans="1:3" x14ac:dyDescent="0.2">
      <c r="A13125" s="24"/>
      <c r="B13125"/>
      <c r="C13125"/>
    </row>
    <row r="13126" spans="1:3" x14ac:dyDescent="0.2">
      <c r="A13126" s="24"/>
      <c r="B13126"/>
      <c r="C13126"/>
    </row>
    <row r="13127" spans="1:3" x14ac:dyDescent="0.2">
      <c r="A13127" s="24"/>
      <c r="B13127"/>
      <c r="C13127"/>
    </row>
    <row r="13128" spans="1:3" x14ac:dyDescent="0.2">
      <c r="A13128" s="24"/>
      <c r="B13128"/>
      <c r="C13128"/>
    </row>
    <row r="13129" spans="1:3" x14ac:dyDescent="0.2">
      <c r="A13129" s="24"/>
      <c r="B13129"/>
      <c r="C13129"/>
    </row>
    <row r="13130" spans="1:3" x14ac:dyDescent="0.2">
      <c r="A13130" s="24"/>
      <c r="B13130"/>
      <c r="C13130"/>
    </row>
    <row r="13131" spans="1:3" x14ac:dyDescent="0.2">
      <c r="A13131" s="24"/>
      <c r="B13131"/>
      <c r="C13131"/>
    </row>
    <row r="13132" spans="1:3" x14ac:dyDescent="0.2">
      <c r="A13132" s="24"/>
      <c r="B13132"/>
      <c r="C13132"/>
    </row>
    <row r="13133" spans="1:3" x14ac:dyDescent="0.2">
      <c r="A13133" s="24"/>
      <c r="B13133"/>
      <c r="C13133"/>
    </row>
    <row r="13134" spans="1:3" x14ac:dyDescent="0.2">
      <c r="A13134" s="24"/>
      <c r="B13134"/>
      <c r="C13134"/>
    </row>
    <row r="13135" spans="1:3" x14ac:dyDescent="0.2">
      <c r="A13135" s="24"/>
      <c r="B13135"/>
      <c r="C13135"/>
    </row>
    <row r="13136" spans="1:3" x14ac:dyDescent="0.2">
      <c r="A13136" s="24"/>
      <c r="B13136"/>
      <c r="C13136"/>
    </row>
    <row r="13137" spans="1:3" x14ac:dyDescent="0.2">
      <c r="A13137" s="24"/>
      <c r="B13137"/>
      <c r="C13137"/>
    </row>
    <row r="13138" spans="1:3" x14ac:dyDescent="0.2">
      <c r="A13138" s="24"/>
      <c r="B13138"/>
      <c r="C13138"/>
    </row>
    <row r="13139" spans="1:3" x14ac:dyDescent="0.2">
      <c r="A13139" s="24"/>
      <c r="B13139"/>
      <c r="C13139"/>
    </row>
    <row r="13140" spans="1:3" x14ac:dyDescent="0.2">
      <c r="A13140" s="24"/>
      <c r="B13140"/>
      <c r="C13140"/>
    </row>
    <row r="13141" spans="1:3" x14ac:dyDescent="0.2">
      <c r="A13141" s="24"/>
      <c r="B13141"/>
      <c r="C13141"/>
    </row>
    <row r="13142" spans="1:3" x14ac:dyDescent="0.2">
      <c r="A13142" s="24"/>
      <c r="B13142"/>
      <c r="C13142"/>
    </row>
    <row r="13143" spans="1:3" x14ac:dyDescent="0.2">
      <c r="A13143" s="24"/>
      <c r="B13143"/>
      <c r="C13143"/>
    </row>
    <row r="13144" spans="1:3" x14ac:dyDescent="0.2">
      <c r="A13144" s="24"/>
      <c r="B13144"/>
      <c r="C13144"/>
    </row>
    <row r="13145" spans="1:3" x14ac:dyDescent="0.2">
      <c r="A13145" s="24"/>
      <c r="B13145"/>
      <c r="C13145"/>
    </row>
    <row r="13146" spans="1:3" x14ac:dyDescent="0.2">
      <c r="A13146" s="24"/>
      <c r="B13146"/>
      <c r="C13146"/>
    </row>
    <row r="13147" spans="1:3" x14ac:dyDescent="0.2">
      <c r="A13147" s="24"/>
      <c r="B13147"/>
      <c r="C13147"/>
    </row>
    <row r="13148" spans="1:3" x14ac:dyDescent="0.2">
      <c r="A13148" s="24"/>
      <c r="B13148"/>
      <c r="C13148"/>
    </row>
    <row r="13149" spans="1:3" x14ac:dyDescent="0.2">
      <c r="A13149" s="24"/>
      <c r="B13149"/>
      <c r="C13149"/>
    </row>
    <row r="13150" spans="1:3" x14ac:dyDescent="0.2">
      <c r="A13150" s="24"/>
      <c r="B13150"/>
      <c r="C13150"/>
    </row>
    <row r="13151" spans="1:3" x14ac:dyDescent="0.2">
      <c r="A13151" s="24"/>
      <c r="B13151"/>
      <c r="C13151"/>
    </row>
    <row r="13152" spans="1:3" x14ac:dyDescent="0.2">
      <c r="A13152" s="24"/>
      <c r="B13152"/>
      <c r="C13152"/>
    </row>
    <row r="13153" spans="1:3" x14ac:dyDescent="0.2">
      <c r="A13153" s="24"/>
      <c r="B13153"/>
      <c r="C13153"/>
    </row>
    <row r="13154" spans="1:3" x14ac:dyDescent="0.2">
      <c r="A13154" s="24"/>
      <c r="B13154"/>
      <c r="C13154"/>
    </row>
    <row r="13155" spans="1:3" x14ac:dyDescent="0.2">
      <c r="A13155" s="24"/>
      <c r="B13155"/>
      <c r="C13155"/>
    </row>
    <row r="13156" spans="1:3" x14ac:dyDescent="0.2">
      <c r="A13156" s="24"/>
      <c r="B13156"/>
      <c r="C13156"/>
    </row>
    <row r="13157" spans="1:3" x14ac:dyDescent="0.2">
      <c r="A13157" s="24"/>
      <c r="B13157"/>
      <c r="C13157"/>
    </row>
    <row r="13158" spans="1:3" x14ac:dyDescent="0.2">
      <c r="A13158" s="24"/>
      <c r="B13158"/>
      <c r="C13158"/>
    </row>
    <row r="13159" spans="1:3" x14ac:dyDescent="0.2">
      <c r="A13159" s="24"/>
      <c r="B13159"/>
      <c r="C13159"/>
    </row>
    <row r="13160" spans="1:3" x14ac:dyDescent="0.2">
      <c r="A13160" s="24"/>
      <c r="B13160"/>
      <c r="C13160"/>
    </row>
    <row r="13161" spans="1:3" x14ac:dyDescent="0.2">
      <c r="A13161" s="24"/>
      <c r="B13161"/>
      <c r="C13161"/>
    </row>
    <row r="13162" spans="1:3" x14ac:dyDescent="0.2">
      <c r="A13162" s="24"/>
      <c r="B13162"/>
      <c r="C13162"/>
    </row>
    <row r="13163" spans="1:3" x14ac:dyDescent="0.2">
      <c r="A13163" s="24"/>
      <c r="B13163"/>
      <c r="C13163"/>
    </row>
    <row r="13164" spans="1:3" x14ac:dyDescent="0.2">
      <c r="A13164" s="24"/>
      <c r="B13164"/>
      <c r="C13164"/>
    </row>
    <row r="13165" spans="1:3" x14ac:dyDescent="0.2">
      <c r="A13165" s="24"/>
      <c r="B13165"/>
      <c r="C13165"/>
    </row>
    <row r="13166" spans="1:3" x14ac:dyDescent="0.2">
      <c r="A13166" s="24"/>
      <c r="B13166"/>
      <c r="C13166"/>
    </row>
    <row r="13167" spans="1:3" x14ac:dyDescent="0.2">
      <c r="A13167" s="24"/>
      <c r="B13167"/>
      <c r="C13167"/>
    </row>
    <row r="13168" spans="1:3" x14ac:dyDescent="0.2">
      <c r="A13168" s="24"/>
      <c r="B13168"/>
      <c r="C13168"/>
    </row>
    <row r="13169" spans="1:3" x14ac:dyDescent="0.2">
      <c r="A13169" s="24"/>
      <c r="B13169"/>
      <c r="C13169"/>
    </row>
    <row r="13170" spans="1:3" x14ac:dyDescent="0.2">
      <c r="A13170" s="24"/>
      <c r="B13170"/>
      <c r="C13170"/>
    </row>
    <row r="13171" spans="1:3" x14ac:dyDescent="0.2">
      <c r="A13171" s="24"/>
      <c r="B13171"/>
      <c r="C13171"/>
    </row>
    <row r="13172" spans="1:3" x14ac:dyDescent="0.2">
      <c r="A13172" s="24"/>
      <c r="B13172"/>
      <c r="C13172"/>
    </row>
    <row r="13173" spans="1:3" x14ac:dyDescent="0.2">
      <c r="A13173" s="24"/>
      <c r="B13173"/>
      <c r="C13173"/>
    </row>
    <row r="13174" spans="1:3" x14ac:dyDescent="0.2">
      <c r="A13174" s="24"/>
      <c r="B13174"/>
      <c r="C13174"/>
    </row>
    <row r="13175" spans="1:3" x14ac:dyDescent="0.2">
      <c r="A13175" s="24"/>
      <c r="B13175"/>
      <c r="C13175"/>
    </row>
    <row r="13176" spans="1:3" x14ac:dyDescent="0.2">
      <c r="A13176" s="24"/>
      <c r="B13176"/>
      <c r="C13176"/>
    </row>
    <row r="13177" spans="1:3" x14ac:dyDescent="0.2">
      <c r="A13177" s="24"/>
      <c r="B13177"/>
      <c r="C13177"/>
    </row>
    <row r="13178" spans="1:3" x14ac:dyDescent="0.2">
      <c r="A13178" s="24"/>
      <c r="B13178"/>
      <c r="C13178"/>
    </row>
    <row r="13179" spans="1:3" x14ac:dyDescent="0.2">
      <c r="A13179" s="24"/>
      <c r="B13179"/>
      <c r="C13179"/>
    </row>
    <row r="13180" spans="1:3" x14ac:dyDescent="0.2">
      <c r="A13180" s="24"/>
      <c r="B13180"/>
      <c r="C13180"/>
    </row>
    <row r="13181" spans="1:3" x14ac:dyDescent="0.2">
      <c r="A13181" s="24"/>
      <c r="B13181"/>
      <c r="C13181"/>
    </row>
    <row r="13182" spans="1:3" x14ac:dyDescent="0.2">
      <c r="A13182" s="24"/>
      <c r="B13182"/>
      <c r="C13182"/>
    </row>
    <row r="13183" spans="1:3" x14ac:dyDescent="0.2">
      <c r="A13183" s="24"/>
      <c r="B13183"/>
      <c r="C13183"/>
    </row>
    <row r="13184" spans="1:3" x14ac:dyDescent="0.2">
      <c r="A13184" s="24"/>
      <c r="B13184"/>
      <c r="C13184"/>
    </row>
    <row r="13185" spans="1:3" x14ac:dyDescent="0.2">
      <c r="A13185" s="24"/>
      <c r="B13185"/>
      <c r="C13185"/>
    </row>
    <row r="13186" spans="1:3" x14ac:dyDescent="0.2">
      <c r="A13186" s="24"/>
      <c r="B13186"/>
      <c r="C13186"/>
    </row>
    <row r="13187" spans="1:3" x14ac:dyDescent="0.2">
      <c r="A13187" s="24"/>
      <c r="B13187"/>
      <c r="C13187"/>
    </row>
    <row r="13188" spans="1:3" x14ac:dyDescent="0.2">
      <c r="A13188" s="24"/>
      <c r="B13188"/>
      <c r="C13188"/>
    </row>
    <row r="13189" spans="1:3" x14ac:dyDescent="0.2">
      <c r="A13189" s="24"/>
      <c r="B13189"/>
      <c r="C13189"/>
    </row>
    <row r="13190" spans="1:3" x14ac:dyDescent="0.2">
      <c r="A13190" s="24"/>
      <c r="B13190"/>
      <c r="C13190"/>
    </row>
    <row r="13191" spans="1:3" x14ac:dyDescent="0.2">
      <c r="A13191" s="24"/>
      <c r="B13191"/>
      <c r="C13191"/>
    </row>
    <row r="13192" spans="1:3" x14ac:dyDescent="0.2">
      <c r="A13192" s="24"/>
      <c r="B13192"/>
      <c r="C13192"/>
    </row>
    <row r="13193" spans="1:3" x14ac:dyDescent="0.2">
      <c r="A13193" s="24"/>
      <c r="B13193"/>
      <c r="C13193"/>
    </row>
    <row r="13194" spans="1:3" x14ac:dyDescent="0.2">
      <c r="A13194" s="24"/>
      <c r="B13194"/>
      <c r="C13194"/>
    </row>
    <row r="13195" spans="1:3" x14ac:dyDescent="0.2">
      <c r="A13195" s="24"/>
      <c r="B13195"/>
      <c r="C13195"/>
    </row>
    <row r="13196" spans="1:3" x14ac:dyDescent="0.2">
      <c r="A13196" s="24"/>
      <c r="B13196"/>
      <c r="C13196"/>
    </row>
    <row r="13197" spans="1:3" x14ac:dyDescent="0.2">
      <c r="A13197" s="24"/>
      <c r="B13197"/>
      <c r="C13197"/>
    </row>
    <row r="13198" spans="1:3" x14ac:dyDescent="0.2">
      <c r="A13198" s="24"/>
      <c r="B13198"/>
      <c r="C13198"/>
    </row>
    <row r="13199" spans="1:3" x14ac:dyDescent="0.2">
      <c r="A13199" s="24"/>
      <c r="B13199"/>
      <c r="C13199"/>
    </row>
    <row r="13200" spans="1:3" x14ac:dyDescent="0.2">
      <c r="A13200" s="24"/>
      <c r="B13200"/>
      <c r="C13200"/>
    </row>
    <row r="13201" spans="1:3" x14ac:dyDescent="0.2">
      <c r="A13201" s="24"/>
      <c r="B13201"/>
      <c r="C13201"/>
    </row>
    <row r="13202" spans="1:3" x14ac:dyDescent="0.2">
      <c r="A13202" s="24"/>
      <c r="B13202"/>
      <c r="C13202"/>
    </row>
    <row r="13203" spans="1:3" x14ac:dyDescent="0.2">
      <c r="A13203" s="24"/>
      <c r="B13203"/>
      <c r="C13203"/>
    </row>
    <row r="13204" spans="1:3" x14ac:dyDescent="0.2">
      <c r="A13204" s="24"/>
      <c r="B13204"/>
      <c r="C13204"/>
    </row>
    <row r="13205" spans="1:3" x14ac:dyDescent="0.2">
      <c r="A13205" s="24"/>
      <c r="B13205"/>
      <c r="C13205"/>
    </row>
    <row r="13206" spans="1:3" x14ac:dyDescent="0.2">
      <c r="A13206" s="24"/>
      <c r="B13206"/>
      <c r="C13206"/>
    </row>
    <row r="13207" spans="1:3" x14ac:dyDescent="0.2">
      <c r="A13207" s="24"/>
      <c r="B13207"/>
      <c r="C13207"/>
    </row>
    <row r="13208" spans="1:3" x14ac:dyDescent="0.2">
      <c r="A13208" s="24"/>
      <c r="B13208"/>
      <c r="C13208"/>
    </row>
    <row r="13209" spans="1:3" x14ac:dyDescent="0.2">
      <c r="A13209" s="24"/>
      <c r="B13209"/>
      <c r="C13209"/>
    </row>
    <row r="13210" spans="1:3" x14ac:dyDescent="0.2">
      <c r="A13210" s="24"/>
      <c r="B13210"/>
      <c r="C13210"/>
    </row>
    <row r="13211" spans="1:3" x14ac:dyDescent="0.2">
      <c r="A13211" s="24"/>
      <c r="B13211"/>
      <c r="C13211"/>
    </row>
    <row r="13212" spans="1:3" x14ac:dyDescent="0.2">
      <c r="A13212" s="24"/>
      <c r="B13212"/>
      <c r="C13212"/>
    </row>
    <row r="13213" spans="1:3" x14ac:dyDescent="0.2">
      <c r="A13213" s="24"/>
      <c r="B13213"/>
      <c r="C13213"/>
    </row>
    <row r="13214" spans="1:3" x14ac:dyDescent="0.2">
      <c r="A13214" s="24"/>
      <c r="B13214"/>
      <c r="C13214"/>
    </row>
    <row r="13215" spans="1:3" x14ac:dyDescent="0.2">
      <c r="A13215" s="24"/>
      <c r="B13215"/>
      <c r="C13215"/>
    </row>
    <row r="13216" spans="1:3" x14ac:dyDescent="0.2">
      <c r="A13216" s="24"/>
      <c r="B13216"/>
      <c r="C13216"/>
    </row>
    <row r="13217" spans="1:3" x14ac:dyDescent="0.2">
      <c r="A13217" s="24"/>
      <c r="B13217"/>
      <c r="C13217"/>
    </row>
    <row r="13218" spans="1:3" x14ac:dyDescent="0.2">
      <c r="A13218" s="24"/>
      <c r="B13218"/>
      <c r="C13218"/>
    </row>
    <row r="13219" spans="1:3" x14ac:dyDescent="0.2">
      <c r="A13219" s="24"/>
      <c r="B13219"/>
      <c r="C13219"/>
    </row>
    <row r="13220" spans="1:3" x14ac:dyDescent="0.2">
      <c r="A13220" s="24"/>
      <c r="B13220"/>
      <c r="C13220"/>
    </row>
    <row r="13221" spans="1:3" x14ac:dyDescent="0.2">
      <c r="A13221" s="24"/>
      <c r="B13221"/>
      <c r="C13221"/>
    </row>
    <row r="13222" spans="1:3" x14ac:dyDescent="0.2">
      <c r="A13222" s="24"/>
      <c r="B13222"/>
      <c r="C13222"/>
    </row>
    <row r="13223" spans="1:3" x14ac:dyDescent="0.2">
      <c r="A13223" s="24"/>
      <c r="B13223"/>
      <c r="C13223"/>
    </row>
    <row r="13224" spans="1:3" x14ac:dyDescent="0.2">
      <c r="A13224" s="24"/>
      <c r="B13224"/>
      <c r="C13224"/>
    </row>
    <row r="13225" spans="1:3" x14ac:dyDescent="0.2">
      <c r="A13225" s="24"/>
      <c r="B13225"/>
      <c r="C13225"/>
    </row>
    <row r="13226" spans="1:3" x14ac:dyDescent="0.2">
      <c r="A13226" s="24"/>
      <c r="B13226"/>
      <c r="C13226"/>
    </row>
    <row r="13227" spans="1:3" x14ac:dyDescent="0.2">
      <c r="A13227" s="24"/>
      <c r="B13227"/>
      <c r="C13227"/>
    </row>
    <row r="13228" spans="1:3" x14ac:dyDescent="0.2">
      <c r="A13228" s="24"/>
      <c r="B13228"/>
      <c r="C13228"/>
    </row>
    <row r="13229" spans="1:3" x14ac:dyDescent="0.2">
      <c r="A13229" s="24"/>
      <c r="B13229"/>
      <c r="C13229"/>
    </row>
    <row r="13230" spans="1:3" x14ac:dyDescent="0.2">
      <c r="A13230" s="24"/>
      <c r="B13230"/>
      <c r="C13230"/>
    </row>
    <row r="13231" spans="1:3" x14ac:dyDescent="0.2">
      <c r="A13231" s="24"/>
      <c r="B13231"/>
      <c r="C13231"/>
    </row>
    <row r="13232" spans="1:3" x14ac:dyDescent="0.2">
      <c r="A13232" s="24"/>
      <c r="B13232"/>
      <c r="C13232"/>
    </row>
    <row r="13233" spans="1:3" x14ac:dyDescent="0.2">
      <c r="A13233" s="24"/>
      <c r="B13233"/>
      <c r="C13233"/>
    </row>
    <row r="13234" spans="1:3" x14ac:dyDescent="0.2">
      <c r="A13234" s="24"/>
      <c r="B13234"/>
      <c r="C13234"/>
    </row>
    <row r="13235" spans="1:3" x14ac:dyDescent="0.2">
      <c r="A13235" s="24"/>
      <c r="B13235"/>
      <c r="C13235"/>
    </row>
    <row r="13236" spans="1:3" x14ac:dyDescent="0.2">
      <c r="A13236" s="24"/>
      <c r="B13236"/>
      <c r="C13236"/>
    </row>
    <row r="13237" spans="1:3" x14ac:dyDescent="0.2">
      <c r="A13237" s="24"/>
      <c r="B13237"/>
      <c r="C13237"/>
    </row>
    <row r="13238" spans="1:3" x14ac:dyDescent="0.2">
      <c r="A13238" s="24"/>
      <c r="B13238"/>
      <c r="C13238"/>
    </row>
    <row r="13239" spans="1:3" x14ac:dyDescent="0.2">
      <c r="A13239" s="24"/>
      <c r="B13239"/>
      <c r="C13239"/>
    </row>
    <row r="13240" spans="1:3" x14ac:dyDescent="0.2">
      <c r="A13240" s="24"/>
      <c r="B13240"/>
      <c r="C13240"/>
    </row>
    <row r="13241" spans="1:3" x14ac:dyDescent="0.2">
      <c r="A13241" s="24"/>
      <c r="B13241"/>
      <c r="C13241"/>
    </row>
    <row r="13242" spans="1:3" x14ac:dyDescent="0.2">
      <c r="A13242" s="24"/>
      <c r="B13242"/>
      <c r="C13242"/>
    </row>
    <row r="13243" spans="1:3" x14ac:dyDescent="0.2">
      <c r="A13243" s="24"/>
      <c r="B13243"/>
      <c r="C13243"/>
    </row>
    <row r="13244" spans="1:3" x14ac:dyDescent="0.2">
      <c r="A13244" s="24"/>
      <c r="B13244"/>
      <c r="C13244"/>
    </row>
    <row r="13245" spans="1:3" x14ac:dyDescent="0.2">
      <c r="A13245" s="24"/>
      <c r="B13245"/>
      <c r="C13245"/>
    </row>
    <row r="13246" spans="1:3" x14ac:dyDescent="0.2">
      <c r="A13246" s="24"/>
      <c r="B13246"/>
      <c r="C13246"/>
    </row>
    <row r="13247" spans="1:3" x14ac:dyDescent="0.2">
      <c r="A13247" s="24"/>
      <c r="B13247"/>
      <c r="C13247"/>
    </row>
    <row r="13248" spans="1:3" x14ac:dyDescent="0.2">
      <c r="A13248" s="24"/>
      <c r="B13248"/>
      <c r="C13248"/>
    </row>
    <row r="13249" spans="1:3" x14ac:dyDescent="0.2">
      <c r="A13249" s="24"/>
      <c r="B13249"/>
      <c r="C13249"/>
    </row>
    <row r="13250" spans="1:3" x14ac:dyDescent="0.2">
      <c r="A13250" s="24"/>
      <c r="B13250"/>
      <c r="C13250"/>
    </row>
    <row r="13251" spans="1:3" x14ac:dyDescent="0.2">
      <c r="A13251" s="24"/>
      <c r="B13251"/>
      <c r="C13251"/>
    </row>
    <row r="13252" spans="1:3" x14ac:dyDescent="0.2">
      <c r="A13252" s="24"/>
      <c r="B13252"/>
      <c r="C13252"/>
    </row>
    <row r="13253" spans="1:3" x14ac:dyDescent="0.2">
      <c r="A13253" s="24"/>
      <c r="B13253"/>
      <c r="C13253"/>
    </row>
    <row r="13254" spans="1:3" x14ac:dyDescent="0.2">
      <c r="A13254" s="24"/>
      <c r="B13254"/>
      <c r="C13254"/>
    </row>
    <row r="13255" spans="1:3" x14ac:dyDescent="0.2">
      <c r="A13255" s="24"/>
      <c r="B13255"/>
      <c r="C13255"/>
    </row>
    <row r="13256" spans="1:3" x14ac:dyDescent="0.2">
      <c r="A13256" s="24"/>
      <c r="B13256"/>
      <c r="C13256"/>
    </row>
    <row r="13257" spans="1:3" x14ac:dyDescent="0.2">
      <c r="A13257" s="24"/>
      <c r="B13257"/>
      <c r="C13257"/>
    </row>
    <row r="13258" spans="1:3" x14ac:dyDescent="0.2">
      <c r="A13258" s="24"/>
      <c r="B13258"/>
      <c r="C13258"/>
    </row>
    <row r="13259" spans="1:3" x14ac:dyDescent="0.2">
      <c r="A13259" s="24"/>
      <c r="B13259"/>
      <c r="C13259"/>
    </row>
    <row r="13260" spans="1:3" x14ac:dyDescent="0.2">
      <c r="A13260" s="24"/>
      <c r="B13260"/>
      <c r="C13260"/>
    </row>
    <row r="13261" spans="1:3" x14ac:dyDescent="0.2">
      <c r="A13261" s="24"/>
      <c r="B13261"/>
      <c r="C13261"/>
    </row>
    <row r="13262" spans="1:3" x14ac:dyDescent="0.2">
      <c r="A13262" s="24"/>
      <c r="B13262"/>
      <c r="C13262"/>
    </row>
    <row r="13263" spans="1:3" x14ac:dyDescent="0.2">
      <c r="A13263" s="24"/>
      <c r="B13263"/>
      <c r="C13263"/>
    </row>
    <row r="13264" spans="1:3" x14ac:dyDescent="0.2">
      <c r="A13264" s="24"/>
      <c r="B13264"/>
      <c r="C13264"/>
    </row>
    <row r="13265" spans="1:3" x14ac:dyDescent="0.2">
      <c r="A13265" s="24"/>
      <c r="B13265"/>
      <c r="C13265"/>
    </row>
    <row r="13266" spans="1:3" x14ac:dyDescent="0.2">
      <c r="A13266" s="24"/>
      <c r="B13266"/>
      <c r="C13266"/>
    </row>
    <row r="13267" spans="1:3" x14ac:dyDescent="0.2">
      <c r="A13267" s="24"/>
      <c r="B13267"/>
      <c r="C13267"/>
    </row>
    <row r="13268" spans="1:3" x14ac:dyDescent="0.2">
      <c r="A13268" s="24"/>
      <c r="B13268"/>
      <c r="C13268"/>
    </row>
    <row r="13269" spans="1:3" x14ac:dyDescent="0.2">
      <c r="A13269" s="24"/>
      <c r="B13269"/>
      <c r="C13269"/>
    </row>
    <row r="13270" spans="1:3" x14ac:dyDescent="0.2">
      <c r="A13270" s="24"/>
      <c r="B13270"/>
      <c r="C13270"/>
    </row>
    <row r="13271" spans="1:3" x14ac:dyDescent="0.2">
      <c r="A13271" s="24"/>
      <c r="B13271"/>
      <c r="C13271"/>
    </row>
    <row r="13272" spans="1:3" x14ac:dyDescent="0.2">
      <c r="A13272" s="24"/>
      <c r="B13272"/>
      <c r="C13272"/>
    </row>
    <row r="13273" spans="1:3" x14ac:dyDescent="0.2">
      <c r="A13273" s="24"/>
      <c r="B13273"/>
      <c r="C13273"/>
    </row>
    <row r="13274" spans="1:3" x14ac:dyDescent="0.2">
      <c r="A13274" s="24"/>
      <c r="B13274"/>
      <c r="C13274"/>
    </row>
    <row r="13275" spans="1:3" x14ac:dyDescent="0.2">
      <c r="A13275" s="24"/>
      <c r="B13275"/>
      <c r="C13275"/>
    </row>
    <row r="13276" spans="1:3" x14ac:dyDescent="0.2">
      <c r="A13276" s="24"/>
      <c r="B13276"/>
      <c r="C13276"/>
    </row>
    <row r="13277" spans="1:3" x14ac:dyDescent="0.2">
      <c r="A13277" s="24"/>
      <c r="B13277"/>
      <c r="C13277"/>
    </row>
    <row r="13278" spans="1:3" x14ac:dyDescent="0.2">
      <c r="A13278" s="24"/>
      <c r="B13278"/>
      <c r="C13278"/>
    </row>
    <row r="13279" spans="1:3" x14ac:dyDescent="0.2">
      <c r="A13279" s="24"/>
      <c r="B13279"/>
      <c r="C13279"/>
    </row>
    <row r="13280" spans="1:3" x14ac:dyDescent="0.2">
      <c r="A13280" s="24"/>
      <c r="B13280"/>
      <c r="C13280"/>
    </row>
    <row r="13281" spans="1:3" x14ac:dyDescent="0.2">
      <c r="A13281" s="24"/>
      <c r="B13281"/>
      <c r="C13281"/>
    </row>
    <row r="13282" spans="1:3" x14ac:dyDescent="0.2">
      <c r="A13282" s="24"/>
      <c r="B13282"/>
      <c r="C13282"/>
    </row>
    <row r="13283" spans="1:3" x14ac:dyDescent="0.2">
      <c r="A13283" s="24"/>
      <c r="B13283"/>
      <c r="C13283"/>
    </row>
    <row r="13284" spans="1:3" x14ac:dyDescent="0.2">
      <c r="A13284" s="24"/>
      <c r="B13284"/>
      <c r="C13284"/>
    </row>
    <row r="13285" spans="1:3" x14ac:dyDescent="0.2">
      <c r="A13285" s="24"/>
      <c r="B13285"/>
      <c r="C13285"/>
    </row>
    <row r="13286" spans="1:3" x14ac:dyDescent="0.2">
      <c r="A13286" s="24"/>
      <c r="B13286"/>
      <c r="C13286"/>
    </row>
    <row r="13287" spans="1:3" x14ac:dyDescent="0.2">
      <c r="A13287" s="24"/>
      <c r="B13287"/>
      <c r="C13287"/>
    </row>
    <row r="13288" spans="1:3" x14ac:dyDescent="0.2">
      <c r="A13288" s="24"/>
      <c r="B13288"/>
      <c r="C13288"/>
    </row>
    <row r="13289" spans="1:3" x14ac:dyDescent="0.2">
      <c r="A13289" s="24"/>
      <c r="B13289"/>
      <c r="C13289"/>
    </row>
    <row r="13290" spans="1:3" x14ac:dyDescent="0.2">
      <c r="A13290" s="24"/>
      <c r="B13290"/>
      <c r="C13290"/>
    </row>
    <row r="13291" spans="1:3" x14ac:dyDescent="0.2">
      <c r="A13291" s="24"/>
      <c r="B13291"/>
      <c r="C13291"/>
    </row>
    <row r="13292" spans="1:3" x14ac:dyDescent="0.2">
      <c r="A13292" s="24"/>
      <c r="B13292"/>
      <c r="C13292"/>
    </row>
    <row r="13293" spans="1:3" x14ac:dyDescent="0.2">
      <c r="A13293" s="24"/>
      <c r="B13293"/>
      <c r="C13293"/>
    </row>
    <row r="13294" spans="1:3" x14ac:dyDescent="0.2">
      <c r="A13294" s="24"/>
      <c r="B13294"/>
      <c r="C13294"/>
    </row>
    <row r="13295" spans="1:3" x14ac:dyDescent="0.2">
      <c r="A13295" s="24"/>
      <c r="B13295"/>
      <c r="C13295"/>
    </row>
    <row r="13296" spans="1:3" x14ac:dyDescent="0.2">
      <c r="A13296" s="24"/>
      <c r="B13296"/>
      <c r="C13296"/>
    </row>
    <row r="13297" spans="1:3" x14ac:dyDescent="0.2">
      <c r="A13297" s="24"/>
      <c r="B13297"/>
      <c r="C13297"/>
    </row>
    <row r="13298" spans="1:3" x14ac:dyDescent="0.2">
      <c r="A13298" s="24"/>
      <c r="B13298"/>
      <c r="C13298"/>
    </row>
    <row r="13299" spans="1:3" x14ac:dyDescent="0.2">
      <c r="A13299" s="24"/>
      <c r="B13299"/>
      <c r="C13299"/>
    </row>
    <row r="13300" spans="1:3" x14ac:dyDescent="0.2">
      <c r="A13300" s="24"/>
      <c r="B13300"/>
      <c r="C13300"/>
    </row>
    <row r="13301" spans="1:3" x14ac:dyDescent="0.2">
      <c r="A13301" s="24"/>
      <c r="B13301"/>
      <c r="C13301"/>
    </row>
    <row r="13302" spans="1:3" x14ac:dyDescent="0.2">
      <c r="A13302" s="24"/>
      <c r="B13302"/>
      <c r="C13302"/>
    </row>
    <row r="13303" spans="1:3" x14ac:dyDescent="0.2">
      <c r="A13303" s="24"/>
      <c r="B13303"/>
      <c r="C13303"/>
    </row>
    <row r="13304" spans="1:3" x14ac:dyDescent="0.2">
      <c r="A13304" s="24"/>
      <c r="B13304"/>
      <c r="C13304"/>
    </row>
    <row r="13305" spans="1:3" x14ac:dyDescent="0.2">
      <c r="A13305" s="24"/>
      <c r="B13305"/>
      <c r="C13305"/>
    </row>
    <row r="13306" spans="1:3" x14ac:dyDescent="0.2">
      <c r="A13306" s="24"/>
      <c r="B13306"/>
      <c r="C13306"/>
    </row>
    <row r="13307" spans="1:3" x14ac:dyDescent="0.2">
      <c r="A13307" s="24"/>
      <c r="B13307"/>
      <c r="C13307"/>
    </row>
    <row r="13308" spans="1:3" x14ac:dyDescent="0.2">
      <c r="A13308" s="24"/>
      <c r="B13308"/>
      <c r="C13308"/>
    </row>
    <row r="13309" spans="1:3" x14ac:dyDescent="0.2">
      <c r="A13309" s="24"/>
      <c r="B13309"/>
      <c r="C13309"/>
    </row>
    <row r="13310" spans="1:3" x14ac:dyDescent="0.2">
      <c r="A13310" s="24"/>
      <c r="B13310"/>
      <c r="C13310"/>
    </row>
    <row r="13311" spans="1:3" x14ac:dyDescent="0.2">
      <c r="A13311" s="24"/>
      <c r="B13311"/>
      <c r="C13311"/>
    </row>
    <row r="13312" spans="1:3" x14ac:dyDescent="0.2">
      <c r="A13312" s="24"/>
      <c r="B13312"/>
      <c r="C13312"/>
    </row>
    <row r="13313" spans="1:3" x14ac:dyDescent="0.2">
      <c r="A13313" s="24"/>
      <c r="B13313"/>
      <c r="C13313"/>
    </row>
    <row r="13314" spans="1:3" x14ac:dyDescent="0.2">
      <c r="A13314" s="24"/>
      <c r="B13314"/>
      <c r="C13314"/>
    </row>
    <row r="13315" spans="1:3" x14ac:dyDescent="0.2">
      <c r="A13315" s="24"/>
      <c r="B13315"/>
      <c r="C13315"/>
    </row>
    <row r="13316" spans="1:3" x14ac:dyDescent="0.2">
      <c r="A13316" s="24"/>
      <c r="B13316"/>
      <c r="C13316"/>
    </row>
    <row r="13317" spans="1:3" x14ac:dyDescent="0.2">
      <c r="A13317" s="24"/>
      <c r="B13317"/>
      <c r="C13317"/>
    </row>
    <row r="13318" spans="1:3" x14ac:dyDescent="0.2">
      <c r="A13318" s="24"/>
      <c r="B13318"/>
      <c r="C13318"/>
    </row>
    <row r="13319" spans="1:3" x14ac:dyDescent="0.2">
      <c r="A13319" s="24"/>
      <c r="B13319"/>
      <c r="C13319"/>
    </row>
    <row r="13320" spans="1:3" x14ac:dyDescent="0.2">
      <c r="A13320" s="24"/>
      <c r="B13320"/>
      <c r="C13320"/>
    </row>
    <row r="13321" spans="1:3" x14ac:dyDescent="0.2">
      <c r="A13321" s="24"/>
      <c r="B13321"/>
      <c r="C13321"/>
    </row>
    <row r="13322" spans="1:3" x14ac:dyDescent="0.2">
      <c r="A13322" s="24"/>
      <c r="B13322"/>
      <c r="C13322"/>
    </row>
    <row r="13323" spans="1:3" x14ac:dyDescent="0.2">
      <c r="A13323" s="24"/>
      <c r="B13323"/>
      <c r="C13323"/>
    </row>
    <row r="13324" spans="1:3" x14ac:dyDescent="0.2">
      <c r="A13324" s="24"/>
      <c r="B13324"/>
      <c r="C13324"/>
    </row>
    <row r="13325" spans="1:3" x14ac:dyDescent="0.2">
      <c r="A13325" s="24"/>
      <c r="B13325"/>
      <c r="C13325"/>
    </row>
    <row r="13326" spans="1:3" x14ac:dyDescent="0.2">
      <c r="A13326" s="24"/>
      <c r="B13326"/>
      <c r="C13326"/>
    </row>
    <row r="13327" spans="1:3" x14ac:dyDescent="0.2">
      <c r="A13327" s="24"/>
      <c r="B13327"/>
      <c r="C13327"/>
    </row>
    <row r="13328" spans="1:3" x14ac:dyDescent="0.2">
      <c r="A13328" s="24"/>
      <c r="B13328"/>
      <c r="C13328"/>
    </row>
    <row r="13329" spans="1:3" x14ac:dyDescent="0.2">
      <c r="A13329" s="24"/>
      <c r="B13329"/>
      <c r="C13329"/>
    </row>
    <row r="13330" spans="1:3" x14ac:dyDescent="0.2">
      <c r="A13330" s="24"/>
      <c r="B13330"/>
      <c r="C13330"/>
    </row>
    <row r="13331" spans="1:3" x14ac:dyDescent="0.2">
      <c r="A13331" s="24"/>
      <c r="B13331"/>
      <c r="C13331"/>
    </row>
    <row r="13332" spans="1:3" x14ac:dyDescent="0.2">
      <c r="A13332" s="24"/>
      <c r="B13332"/>
      <c r="C13332"/>
    </row>
    <row r="13333" spans="1:3" x14ac:dyDescent="0.2">
      <c r="A13333" s="24"/>
      <c r="B13333"/>
      <c r="C13333"/>
    </row>
    <row r="13334" spans="1:3" x14ac:dyDescent="0.2">
      <c r="A13334" s="24"/>
      <c r="B13334"/>
      <c r="C13334"/>
    </row>
    <row r="13335" spans="1:3" x14ac:dyDescent="0.2">
      <c r="A13335" s="24"/>
      <c r="B13335"/>
      <c r="C13335"/>
    </row>
    <row r="13336" spans="1:3" x14ac:dyDescent="0.2">
      <c r="A13336" s="24"/>
      <c r="B13336"/>
      <c r="C13336"/>
    </row>
    <row r="13337" spans="1:3" x14ac:dyDescent="0.2">
      <c r="A13337" s="24"/>
      <c r="B13337"/>
      <c r="C13337"/>
    </row>
    <row r="13338" spans="1:3" x14ac:dyDescent="0.2">
      <c r="A13338" s="24"/>
      <c r="B13338"/>
      <c r="C13338"/>
    </row>
    <row r="13339" spans="1:3" x14ac:dyDescent="0.2">
      <c r="A13339" s="24"/>
      <c r="B13339"/>
      <c r="C13339"/>
    </row>
    <row r="13340" spans="1:3" x14ac:dyDescent="0.2">
      <c r="A13340" s="24"/>
      <c r="B13340"/>
      <c r="C13340"/>
    </row>
    <row r="13341" spans="1:3" x14ac:dyDescent="0.2">
      <c r="A13341" s="24"/>
      <c r="B13341"/>
      <c r="C13341"/>
    </row>
    <row r="13342" spans="1:3" x14ac:dyDescent="0.2">
      <c r="A13342" s="24"/>
      <c r="B13342"/>
      <c r="C13342"/>
    </row>
    <row r="13343" spans="1:3" x14ac:dyDescent="0.2">
      <c r="A13343" s="24"/>
      <c r="B13343"/>
      <c r="C13343"/>
    </row>
    <row r="13344" spans="1:3" x14ac:dyDescent="0.2">
      <c r="A13344" s="24"/>
      <c r="B13344"/>
      <c r="C13344"/>
    </row>
    <row r="13345" spans="1:3" x14ac:dyDescent="0.2">
      <c r="A13345" s="24"/>
      <c r="B13345"/>
      <c r="C13345"/>
    </row>
    <row r="13346" spans="1:3" x14ac:dyDescent="0.2">
      <c r="A13346" s="24"/>
      <c r="B13346"/>
      <c r="C13346"/>
    </row>
    <row r="13347" spans="1:3" x14ac:dyDescent="0.2">
      <c r="A13347" s="24"/>
      <c r="B13347"/>
      <c r="C13347"/>
    </row>
    <row r="13348" spans="1:3" x14ac:dyDescent="0.2">
      <c r="A13348" s="24"/>
      <c r="B13348"/>
      <c r="C13348"/>
    </row>
    <row r="13349" spans="1:3" x14ac:dyDescent="0.2">
      <c r="A13349" s="24"/>
      <c r="B13349"/>
      <c r="C13349"/>
    </row>
    <row r="13350" spans="1:3" x14ac:dyDescent="0.2">
      <c r="A13350" s="24"/>
      <c r="B13350"/>
      <c r="C13350"/>
    </row>
    <row r="13351" spans="1:3" x14ac:dyDescent="0.2">
      <c r="A13351" s="24"/>
      <c r="B13351"/>
      <c r="C13351"/>
    </row>
    <row r="13352" spans="1:3" x14ac:dyDescent="0.2">
      <c r="A13352" s="24"/>
      <c r="B13352"/>
      <c r="C13352"/>
    </row>
    <row r="13353" spans="1:3" x14ac:dyDescent="0.2">
      <c r="A13353" s="24"/>
      <c r="B13353"/>
      <c r="C13353"/>
    </row>
    <row r="13354" spans="1:3" x14ac:dyDescent="0.2">
      <c r="A13354" s="24"/>
      <c r="B13354"/>
      <c r="C13354"/>
    </row>
    <row r="13355" spans="1:3" x14ac:dyDescent="0.2">
      <c r="A13355" s="24"/>
      <c r="B13355"/>
      <c r="C13355"/>
    </row>
    <row r="13356" spans="1:3" x14ac:dyDescent="0.2">
      <c r="A13356" s="24"/>
      <c r="B13356"/>
      <c r="C13356"/>
    </row>
    <row r="13357" spans="1:3" x14ac:dyDescent="0.2">
      <c r="A13357" s="24"/>
      <c r="B13357"/>
      <c r="C13357"/>
    </row>
    <row r="13358" spans="1:3" x14ac:dyDescent="0.2">
      <c r="A13358" s="24"/>
      <c r="B13358"/>
      <c r="C13358"/>
    </row>
    <row r="13359" spans="1:3" x14ac:dyDescent="0.2">
      <c r="A13359" s="24"/>
      <c r="B13359"/>
      <c r="C13359"/>
    </row>
    <row r="13360" spans="1:3" x14ac:dyDescent="0.2">
      <c r="A13360" s="24"/>
      <c r="B13360"/>
      <c r="C13360"/>
    </row>
    <row r="13361" spans="1:3" x14ac:dyDescent="0.2">
      <c r="A13361" s="24"/>
      <c r="B13361"/>
      <c r="C13361"/>
    </row>
    <row r="13362" spans="1:3" x14ac:dyDescent="0.2">
      <c r="A13362" s="24"/>
      <c r="B13362"/>
      <c r="C13362"/>
    </row>
    <row r="13363" spans="1:3" x14ac:dyDescent="0.2">
      <c r="A13363" s="24"/>
      <c r="B13363"/>
      <c r="C13363"/>
    </row>
    <row r="13364" spans="1:3" x14ac:dyDescent="0.2">
      <c r="A13364" s="24"/>
      <c r="B13364"/>
      <c r="C13364"/>
    </row>
    <row r="13365" spans="1:3" x14ac:dyDescent="0.2">
      <c r="A13365" s="24"/>
      <c r="B13365"/>
      <c r="C13365"/>
    </row>
    <row r="13366" spans="1:3" x14ac:dyDescent="0.2">
      <c r="A13366" s="24"/>
      <c r="B13366"/>
      <c r="C13366"/>
    </row>
    <row r="13367" spans="1:3" x14ac:dyDescent="0.2">
      <c r="A13367" s="24"/>
      <c r="B13367"/>
      <c r="C13367"/>
    </row>
    <row r="13368" spans="1:3" x14ac:dyDescent="0.2">
      <c r="A13368" s="24"/>
      <c r="B13368"/>
      <c r="C13368"/>
    </row>
    <row r="13369" spans="1:3" x14ac:dyDescent="0.2">
      <c r="A13369" s="24"/>
      <c r="B13369"/>
      <c r="C13369"/>
    </row>
    <row r="13370" spans="1:3" x14ac:dyDescent="0.2">
      <c r="A13370" s="24"/>
      <c r="B13370"/>
      <c r="C13370"/>
    </row>
    <row r="13371" spans="1:3" x14ac:dyDescent="0.2">
      <c r="A13371" s="24"/>
      <c r="B13371"/>
      <c r="C13371"/>
    </row>
    <row r="13372" spans="1:3" x14ac:dyDescent="0.2">
      <c r="A13372" s="24"/>
      <c r="B13372"/>
      <c r="C13372"/>
    </row>
    <row r="13373" spans="1:3" x14ac:dyDescent="0.2">
      <c r="A13373" s="24"/>
      <c r="B13373"/>
      <c r="C13373"/>
    </row>
    <row r="13374" spans="1:3" x14ac:dyDescent="0.2">
      <c r="A13374" s="24"/>
      <c r="B13374"/>
      <c r="C13374"/>
    </row>
    <row r="13375" spans="1:3" x14ac:dyDescent="0.2">
      <c r="A13375" s="24"/>
      <c r="B13375"/>
      <c r="C13375"/>
    </row>
    <row r="13376" spans="1:3" x14ac:dyDescent="0.2">
      <c r="A13376" s="24"/>
      <c r="B13376"/>
      <c r="C13376"/>
    </row>
    <row r="13377" spans="1:3" x14ac:dyDescent="0.2">
      <c r="A13377" s="24"/>
      <c r="B13377"/>
      <c r="C13377"/>
    </row>
    <row r="13378" spans="1:3" x14ac:dyDescent="0.2">
      <c r="A13378" s="24"/>
      <c r="B13378"/>
      <c r="C13378"/>
    </row>
    <row r="13379" spans="1:3" x14ac:dyDescent="0.2">
      <c r="A13379" s="24"/>
      <c r="B13379"/>
      <c r="C13379"/>
    </row>
    <row r="13380" spans="1:3" x14ac:dyDescent="0.2">
      <c r="A13380" s="24"/>
      <c r="B13380"/>
      <c r="C13380"/>
    </row>
    <row r="13381" spans="1:3" x14ac:dyDescent="0.2">
      <c r="A13381" s="24"/>
      <c r="B13381"/>
      <c r="C13381"/>
    </row>
    <row r="13382" spans="1:3" x14ac:dyDescent="0.2">
      <c r="A13382" s="24"/>
      <c r="B13382"/>
      <c r="C13382"/>
    </row>
    <row r="13383" spans="1:3" x14ac:dyDescent="0.2">
      <c r="A13383" s="24"/>
      <c r="B13383"/>
      <c r="C13383"/>
    </row>
    <row r="13384" spans="1:3" x14ac:dyDescent="0.2">
      <c r="A13384" s="24"/>
      <c r="B13384"/>
      <c r="C13384"/>
    </row>
    <row r="13385" spans="1:3" x14ac:dyDescent="0.2">
      <c r="A13385" s="24"/>
      <c r="B13385"/>
      <c r="C13385"/>
    </row>
    <row r="13386" spans="1:3" x14ac:dyDescent="0.2">
      <c r="A13386" s="24"/>
      <c r="B13386"/>
      <c r="C13386"/>
    </row>
    <row r="13387" spans="1:3" x14ac:dyDescent="0.2">
      <c r="A13387" s="24"/>
      <c r="B13387"/>
      <c r="C13387"/>
    </row>
    <row r="13388" spans="1:3" x14ac:dyDescent="0.2">
      <c r="A13388" s="24"/>
      <c r="B13388"/>
      <c r="C13388"/>
    </row>
    <row r="13389" spans="1:3" x14ac:dyDescent="0.2">
      <c r="A13389" s="24"/>
      <c r="B13389"/>
      <c r="C13389"/>
    </row>
    <row r="13390" spans="1:3" x14ac:dyDescent="0.2">
      <c r="A13390" s="24"/>
      <c r="B13390"/>
      <c r="C13390"/>
    </row>
    <row r="13391" spans="1:3" x14ac:dyDescent="0.2">
      <c r="A13391" s="24"/>
      <c r="B13391"/>
      <c r="C13391"/>
    </row>
    <row r="13392" spans="1:3" x14ac:dyDescent="0.2">
      <c r="A13392" s="24"/>
      <c r="B13392"/>
      <c r="C13392"/>
    </row>
    <row r="13393" spans="1:3" x14ac:dyDescent="0.2">
      <c r="A13393" s="24"/>
      <c r="B13393"/>
      <c r="C13393"/>
    </row>
    <row r="13394" spans="1:3" x14ac:dyDescent="0.2">
      <c r="A13394" s="24"/>
      <c r="B13394"/>
      <c r="C13394"/>
    </row>
    <row r="13395" spans="1:3" x14ac:dyDescent="0.2">
      <c r="A13395" s="24"/>
      <c r="B13395"/>
      <c r="C13395"/>
    </row>
    <row r="13396" spans="1:3" x14ac:dyDescent="0.2">
      <c r="A13396" s="24"/>
      <c r="B13396"/>
      <c r="C13396"/>
    </row>
    <row r="13397" spans="1:3" x14ac:dyDescent="0.2">
      <c r="A13397" s="24"/>
      <c r="B13397"/>
      <c r="C13397"/>
    </row>
    <row r="13398" spans="1:3" x14ac:dyDescent="0.2">
      <c r="A13398" s="24"/>
      <c r="B13398"/>
      <c r="C13398"/>
    </row>
    <row r="13399" spans="1:3" x14ac:dyDescent="0.2">
      <c r="A13399" s="24"/>
      <c r="B13399"/>
      <c r="C13399"/>
    </row>
    <row r="13400" spans="1:3" x14ac:dyDescent="0.2">
      <c r="A13400" s="24"/>
      <c r="B13400"/>
      <c r="C13400"/>
    </row>
    <row r="13401" spans="1:3" x14ac:dyDescent="0.2">
      <c r="A13401" s="24"/>
      <c r="B13401"/>
      <c r="C13401"/>
    </row>
    <row r="13402" spans="1:3" x14ac:dyDescent="0.2">
      <c r="A13402" s="24"/>
      <c r="B13402"/>
      <c r="C13402"/>
    </row>
    <row r="13403" spans="1:3" x14ac:dyDescent="0.2">
      <c r="A13403" s="24"/>
      <c r="B13403"/>
      <c r="C13403"/>
    </row>
    <row r="13404" spans="1:3" x14ac:dyDescent="0.2">
      <c r="A13404" s="24"/>
      <c r="B13404"/>
      <c r="C13404"/>
    </row>
    <row r="13405" spans="1:3" x14ac:dyDescent="0.2">
      <c r="A13405" s="24"/>
      <c r="B13405"/>
      <c r="C13405"/>
    </row>
    <row r="13406" spans="1:3" x14ac:dyDescent="0.2">
      <c r="A13406" s="24"/>
      <c r="B13406"/>
      <c r="C13406"/>
    </row>
    <row r="13407" spans="1:3" x14ac:dyDescent="0.2">
      <c r="A13407" s="24"/>
      <c r="B13407"/>
      <c r="C13407"/>
    </row>
    <row r="13408" spans="1:3" x14ac:dyDescent="0.2">
      <c r="A13408" s="24"/>
      <c r="B13408"/>
      <c r="C13408"/>
    </row>
    <row r="13409" spans="1:3" x14ac:dyDescent="0.2">
      <c r="A13409" s="24"/>
      <c r="B13409"/>
      <c r="C13409"/>
    </row>
    <row r="13410" spans="1:3" x14ac:dyDescent="0.2">
      <c r="A13410" s="24"/>
      <c r="B13410"/>
      <c r="C13410"/>
    </row>
    <row r="13411" spans="1:3" x14ac:dyDescent="0.2">
      <c r="A13411" s="24"/>
      <c r="B13411"/>
      <c r="C13411"/>
    </row>
    <row r="13412" spans="1:3" x14ac:dyDescent="0.2">
      <c r="A13412" s="24"/>
      <c r="B13412"/>
      <c r="C13412"/>
    </row>
    <row r="13413" spans="1:3" x14ac:dyDescent="0.2">
      <c r="A13413" s="24"/>
      <c r="B13413"/>
      <c r="C13413"/>
    </row>
    <row r="13414" spans="1:3" x14ac:dyDescent="0.2">
      <c r="A13414" s="24"/>
      <c r="B13414"/>
      <c r="C13414"/>
    </row>
    <row r="13415" spans="1:3" x14ac:dyDescent="0.2">
      <c r="A13415" s="24"/>
      <c r="B13415"/>
      <c r="C13415"/>
    </row>
    <row r="13416" spans="1:3" x14ac:dyDescent="0.2">
      <c r="A13416" s="24"/>
      <c r="B13416"/>
      <c r="C13416"/>
    </row>
    <row r="13417" spans="1:3" x14ac:dyDescent="0.2">
      <c r="A13417" s="24"/>
      <c r="B13417"/>
      <c r="C13417"/>
    </row>
    <row r="13418" spans="1:3" x14ac:dyDescent="0.2">
      <c r="A13418" s="24"/>
      <c r="B13418"/>
      <c r="C13418"/>
    </row>
    <row r="13419" spans="1:3" x14ac:dyDescent="0.2">
      <c r="A13419" s="24"/>
      <c r="B13419"/>
      <c r="C13419"/>
    </row>
    <row r="13420" spans="1:3" x14ac:dyDescent="0.2">
      <c r="A13420" s="24"/>
      <c r="B13420"/>
      <c r="C13420"/>
    </row>
    <row r="13421" spans="1:3" x14ac:dyDescent="0.2">
      <c r="A13421" s="24"/>
      <c r="B13421"/>
      <c r="C13421"/>
    </row>
    <row r="13422" spans="1:3" x14ac:dyDescent="0.2">
      <c r="A13422" s="24"/>
      <c r="B13422"/>
      <c r="C13422"/>
    </row>
    <row r="13423" spans="1:3" x14ac:dyDescent="0.2">
      <c r="A13423" s="24"/>
      <c r="B13423"/>
      <c r="C13423"/>
    </row>
    <row r="13424" spans="1:3" x14ac:dyDescent="0.2">
      <c r="A13424" s="24"/>
      <c r="B13424"/>
      <c r="C13424"/>
    </row>
    <row r="13425" spans="1:3" x14ac:dyDescent="0.2">
      <c r="A13425" s="24"/>
      <c r="B13425"/>
      <c r="C13425"/>
    </row>
    <row r="13426" spans="1:3" x14ac:dyDescent="0.2">
      <c r="A13426" s="24"/>
      <c r="B13426"/>
      <c r="C13426"/>
    </row>
    <row r="13427" spans="1:3" x14ac:dyDescent="0.2">
      <c r="A13427" s="24"/>
      <c r="B13427"/>
      <c r="C13427"/>
    </row>
    <row r="13428" spans="1:3" x14ac:dyDescent="0.2">
      <c r="A13428" s="24"/>
      <c r="B13428"/>
      <c r="C13428"/>
    </row>
    <row r="13429" spans="1:3" x14ac:dyDescent="0.2">
      <c r="A13429" s="24"/>
      <c r="B13429"/>
      <c r="C13429"/>
    </row>
    <row r="13430" spans="1:3" x14ac:dyDescent="0.2">
      <c r="A13430" s="24"/>
      <c r="B13430"/>
      <c r="C13430"/>
    </row>
    <row r="13431" spans="1:3" x14ac:dyDescent="0.2">
      <c r="A13431" s="24"/>
      <c r="B13431"/>
      <c r="C13431"/>
    </row>
    <row r="13432" spans="1:3" x14ac:dyDescent="0.2">
      <c r="A13432" s="24"/>
      <c r="B13432"/>
      <c r="C13432"/>
    </row>
    <row r="13433" spans="1:3" x14ac:dyDescent="0.2">
      <c r="A13433" s="24"/>
      <c r="B13433"/>
      <c r="C13433"/>
    </row>
    <row r="13434" spans="1:3" x14ac:dyDescent="0.2">
      <c r="A13434" s="24"/>
      <c r="B13434"/>
      <c r="C13434"/>
    </row>
    <row r="13435" spans="1:3" x14ac:dyDescent="0.2">
      <c r="A13435" s="24"/>
      <c r="B13435"/>
      <c r="C13435"/>
    </row>
    <row r="13436" spans="1:3" x14ac:dyDescent="0.2">
      <c r="A13436" s="24"/>
      <c r="B13436"/>
      <c r="C13436"/>
    </row>
    <row r="13437" spans="1:3" x14ac:dyDescent="0.2">
      <c r="A13437" s="24"/>
      <c r="B13437"/>
      <c r="C13437"/>
    </row>
    <row r="13438" spans="1:3" x14ac:dyDescent="0.2">
      <c r="A13438" s="24"/>
      <c r="B13438"/>
      <c r="C13438"/>
    </row>
    <row r="13439" spans="1:3" x14ac:dyDescent="0.2">
      <c r="A13439" s="24"/>
      <c r="B13439"/>
      <c r="C13439"/>
    </row>
    <row r="13440" spans="1:3" x14ac:dyDescent="0.2">
      <c r="A13440" s="24"/>
      <c r="B13440"/>
      <c r="C13440"/>
    </row>
    <row r="13441" spans="1:3" x14ac:dyDescent="0.2">
      <c r="A13441" s="24"/>
      <c r="B13441"/>
      <c r="C13441"/>
    </row>
    <row r="13442" spans="1:3" x14ac:dyDescent="0.2">
      <c r="A13442" s="24"/>
      <c r="B13442"/>
      <c r="C13442"/>
    </row>
    <row r="13443" spans="1:3" x14ac:dyDescent="0.2">
      <c r="A13443" s="24"/>
      <c r="B13443"/>
      <c r="C13443"/>
    </row>
    <row r="13444" spans="1:3" x14ac:dyDescent="0.2">
      <c r="A13444" s="24"/>
      <c r="B13444"/>
      <c r="C13444"/>
    </row>
    <row r="13445" spans="1:3" x14ac:dyDescent="0.2">
      <c r="A13445" s="24"/>
      <c r="B13445"/>
      <c r="C13445"/>
    </row>
    <row r="13446" spans="1:3" x14ac:dyDescent="0.2">
      <c r="A13446" s="24"/>
      <c r="B13446"/>
      <c r="C13446"/>
    </row>
    <row r="13447" spans="1:3" x14ac:dyDescent="0.2">
      <c r="A13447" s="24"/>
      <c r="B13447"/>
      <c r="C13447"/>
    </row>
    <row r="13448" spans="1:3" x14ac:dyDescent="0.2">
      <c r="A13448" s="24"/>
      <c r="B13448"/>
      <c r="C13448"/>
    </row>
    <row r="13449" spans="1:3" x14ac:dyDescent="0.2">
      <c r="A13449" s="24"/>
      <c r="B13449"/>
      <c r="C13449"/>
    </row>
    <row r="13450" spans="1:3" x14ac:dyDescent="0.2">
      <c r="A13450" s="24"/>
      <c r="B13450"/>
      <c r="C13450"/>
    </row>
    <row r="13451" spans="1:3" x14ac:dyDescent="0.2">
      <c r="A13451" s="24"/>
      <c r="B13451"/>
      <c r="C13451"/>
    </row>
    <row r="13452" spans="1:3" x14ac:dyDescent="0.2">
      <c r="A13452" s="24"/>
      <c r="B13452"/>
      <c r="C13452"/>
    </row>
    <row r="13453" spans="1:3" x14ac:dyDescent="0.2">
      <c r="A13453" s="24"/>
      <c r="B13453"/>
      <c r="C13453"/>
    </row>
    <row r="13454" spans="1:3" x14ac:dyDescent="0.2">
      <c r="A13454" s="24"/>
      <c r="B13454"/>
      <c r="C13454"/>
    </row>
    <row r="13455" spans="1:3" x14ac:dyDescent="0.2">
      <c r="A13455" s="24"/>
      <c r="B13455"/>
      <c r="C13455"/>
    </row>
    <row r="13456" spans="1:3" x14ac:dyDescent="0.2">
      <c r="A13456" s="24"/>
      <c r="B13456"/>
      <c r="C13456"/>
    </row>
    <row r="13457" spans="1:3" x14ac:dyDescent="0.2">
      <c r="A13457" s="24"/>
      <c r="B13457"/>
      <c r="C13457"/>
    </row>
    <row r="13458" spans="1:3" x14ac:dyDescent="0.2">
      <c r="A13458" s="24"/>
      <c r="B13458"/>
      <c r="C13458"/>
    </row>
    <row r="13459" spans="1:3" x14ac:dyDescent="0.2">
      <c r="A13459" s="24"/>
      <c r="B13459"/>
      <c r="C13459"/>
    </row>
    <row r="13460" spans="1:3" x14ac:dyDescent="0.2">
      <c r="A13460" s="24"/>
      <c r="B13460"/>
      <c r="C13460"/>
    </row>
    <row r="13461" spans="1:3" x14ac:dyDescent="0.2">
      <c r="A13461" s="24"/>
      <c r="B13461"/>
      <c r="C13461"/>
    </row>
    <row r="13462" spans="1:3" x14ac:dyDescent="0.2">
      <c r="A13462" s="24"/>
      <c r="B13462"/>
      <c r="C13462"/>
    </row>
    <row r="13463" spans="1:3" x14ac:dyDescent="0.2">
      <c r="A13463" s="24"/>
      <c r="B13463"/>
      <c r="C13463"/>
    </row>
    <row r="13464" spans="1:3" x14ac:dyDescent="0.2">
      <c r="A13464" s="24"/>
      <c r="B13464"/>
      <c r="C13464"/>
    </row>
    <row r="13465" spans="1:3" x14ac:dyDescent="0.2">
      <c r="A13465" s="24"/>
      <c r="B13465"/>
      <c r="C13465"/>
    </row>
    <row r="13466" spans="1:3" x14ac:dyDescent="0.2">
      <c r="A13466" s="24"/>
      <c r="B13466"/>
      <c r="C13466"/>
    </row>
    <row r="13467" spans="1:3" x14ac:dyDescent="0.2">
      <c r="A13467" s="24"/>
      <c r="B13467"/>
      <c r="C13467"/>
    </row>
    <row r="13468" spans="1:3" x14ac:dyDescent="0.2">
      <c r="A13468" s="24"/>
      <c r="B13468"/>
      <c r="C13468"/>
    </row>
    <row r="13469" spans="1:3" x14ac:dyDescent="0.2">
      <c r="A13469" s="24"/>
      <c r="B13469"/>
      <c r="C13469"/>
    </row>
    <row r="13470" spans="1:3" x14ac:dyDescent="0.2">
      <c r="A13470" s="24"/>
      <c r="B13470"/>
      <c r="C13470"/>
    </row>
    <row r="13471" spans="1:3" x14ac:dyDescent="0.2">
      <c r="A13471" s="24"/>
      <c r="B13471"/>
      <c r="C13471"/>
    </row>
    <row r="13472" spans="1:3" x14ac:dyDescent="0.2">
      <c r="A13472" s="24"/>
      <c r="B13472"/>
      <c r="C13472"/>
    </row>
    <row r="13473" spans="1:3" x14ac:dyDescent="0.2">
      <c r="A13473" s="24"/>
      <c r="B13473"/>
      <c r="C13473"/>
    </row>
    <row r="13474" spans="1:3" x14ac:dyDescent="0.2">
      <c r="A13474" s="24"/>
      <c r="B13474"/>
      <c r="C13474"/>
    </row>
    <row r="13475" spans="1:3" x14ac:dyDescent="0.2">
      <c r="A13475" s="24"/>
      <c r="B13475"/>
      <c r="C13475"/>
    </row>
    <row r="13476" spans="1:3" x14ac:dyDescent="0.2">
      <c r="A13476" s="24"/>
      <c r="B13476"/>
      <c r="C13476"/>
    </row>
    <row r="13477" spans="1:3" x14ac:dyDescent="0.2">
      <c r="A13477" s="24"/>
      <c r="B13477"/>
      <c r="C13477"/>
    </row>
    <row r="13478" spans="1:3" x14ac:dyDescent="0.2">
      <c r="A13478" s="24"/>
      <c r="B13478"/>
      <c r="C13478"/>
    </row>
    <row r="13479" spans="1:3" x14ac:dyDescent="0.2">
      <c r="A13479" s="24"/>
      <c r="B13479"/>
      <c r="C13479"/>
    </row>
    <row r="13480" spans="1:3" x14ac:dyDescent="0.2">
      <c r="A13480" s="24"/>
      <c r="B13480"/>
      <c r="C13480"/>
    </row>
    <row r="13481" spans="1:3" x14ac:dyDescent="0.2">
      <c r="A13481" s="24"/>
      <c r="B13481"/>
      <c r="C13481"/>
    </row>
    <row r="13482" spans="1:3" x14ac:dyDescent="0.2">
      <c r="A13482" s="24"/>
      <c r="B13482"/>
      <c r="C13482"/>
    </row>
    <row r="13483" spans="1:3" x14ac:dyDescent="0.2">
      <c r="A13483" s="24"/>
      <c r="B13483"/>
      <c r="C13483"/>
    </row>
    <row r="13484" spans="1:3" x14ac:dyDescent="0.2">
      <c r="A13484" s="24"/>
      <c r="B13484"/>
      <c r="C13484"/>
    </row>
    <row r="13485" spans="1:3" x14ac:dyDescent="0.2">
      <c r="A13485" s="24"/>
      <c r="B13485"/>
      <c r="C13485"/>
    </row>
    <row r="13486" spans="1:3" x14ac:dyDescent="0.2">
      <c r="A13486" s="24"/>
      <c r="B13486"/>
      <c r="C13486"/>
    </row>
    <row r="13487" spans="1:3" x14ac:dyDescent="0.2">
      <c r="A13487" s="24"/>
      <c r="B13487"/>
      <c r="C13487"/>
    </row>
    <row r="13488" spans="1:3" x14ac:dyDescent="0.2">
      <c r="A13488" s="24"/>
      <c r="B13488"/>
      <c r="C13488"/>
    </row>
    <row r="13489" spans="1:3" x14ac:dyDescent="0.2">
      <c r="A13489" s="24"/>
      <c r="B13489"/>
      <c r="C13489"/>
    </row>
    <row r="13490" spans="1:3" x14ac:dyDescent="0.2">
      <c r="A13490" s="24"/>
      <c r="B13490"/>
      <c r="C13490"/>
    </row>
    <row r="13491" spans="1:3" x14ac:dyDescent="0.2">
      <c r="A13491" s="24"/>
      <c r="B13491"/>
      <c r="C13491"/>
    </row>
    <row r="13492" spans="1:3" x14ac:dyDescent="0.2">
      <c r="A13492" s="24"/>
      <c r="B13492"/>
      <c r="C13492"/>
    </row>
    <row r="13493" spans="1:3" x14ac:dyDescent="0.2">
      <c r="A13493" s="24"/>
      <c r="B13493"/>
      <c r="C13493"/>
    </row>
    <row r="13494" spans="1:3" x14ac:dyDescent="0.2">
      <c r="A13494" s="24"/>
      <c r="B13494"/>
      <c r="C13494"/>
    </row>
    <row r="13495" spans="1:3" x14ac:dyDescent="0.2">
      <c r="A13495" s="24"/>
      <c r="B13495"/>
      <c r="C13495"/>
    </row>
    <row r="13496" spans="1:3" x14ac:dyDescent="0.2">
      <c r="A13496" s="24"/>
      <c r="B13496"/>
      <c r="C13496"/>
    </row>
    <row r="13497" spans="1:3" x14ac:dyDescent="0.2">
      <c r="A13497" s="24"/>
      <c r="B13497"/>
      <c r="C13497"/>
    </row>
    <row r="13498" spans="1:3" x14ac:dyDescent="0.2">
      <c r="A13498" s="24"/>
      <c r="B13498"/>
      <c r="C13498"/>
    </row>
    <row r="13499" spans="1:3" x14ac:dyDescent="0.2">
      <c r="A13499" s="24"/>
      <c r="B13499"/>
      <c r="C13499"/>
    </row>
    <row r="13500" spans="1:3" x14ac:dyDescent="0.2">
      <c r="A13500" s="24"/>
      <c r="B13500"/>
      <c r="C13500"/>
    </row>
    <row r="13501" spans="1:3" x14ac:dyDescent="0.2">
      <c r="A13501" s="24"/>
      <c r="B13501"/>
      <c r="C13501"/>
    </row>
    <row r="13502" spans="1:3" x14ac:dyDescent="0.2">
      <c r="A13502" s="24"/>
      <c r="B13502"/>
      <c r="C13502"/>
    </row>
    <row r="13503" spans="1:3" x14ac:dyDescent="0.2">
      <c r="A13503" s="24"/>
      <c r="B13503"/>
      <c r="C13503"/>
    </row>
    <row r="13504" spans="1:3" x14ac:dyDescent="0.2">
      <c r="A13504" s="24"/>
      <c r="B13504"/>
      <c r="C13504"/>
    </row>
    <row r="13505" spans="1:3" x14ac:dyDescent="0.2">
      <c r="A13505" s="24"/>
      <c r="B13505"/>
      <c r="C13505"/>
    </row>
    <row r="13506" spans="1:3" x14ac:dyDescent="0.2">
      <c r="A13506" s="24"/>
      <c r="B13506"/>
      <c r="C13506"/>
    </row>
    <row r="13507" spans="1:3" x14ac:dyDescent="0.2">
      <c r="A13507" s="24"/>
      <c r="B13507"/>
      <c r="C13507"/>
    </row>
    <row r="13508" spans="1:3" x14ac:dyDescent="0.2">
      <c r="A13508" s="24"/>
      <c r="B13508"/>
      <c r="C13508"/>
    </row>
    <row r="13509" spans="1:3" x14ac:dyDescent="0.2">
      <c r="A13509" s="24"/>
      <c r="B13509"/>
      <c r="C13509"/>
    </row>
    <row r="13510" spans="1:3" x14ac:dyDescent="0.2">
      <c r="A13510" s="24"/>
      <c r="B13510"/>
      <c r="C13510"/>
    </row>
    <row r="13511" spans="1:3" x14ac:dyDescent="0.2">
      <c r="A13511" s="24"/>
      <c r="B13511"/>
      <c r="C13511"/>
    </row>
    <row r="13512" spans="1:3" x14ac:dyDescent="0.2">
      <c r="A13512" s="24"/>
      <c r="B13512"/>
      <c r="C13512"/>
    </row>
    <row r="13513" spans="1:3" x14ac:dyDescent="0.2">
      <c r="A13513" s="24"/>
      <c r="B13513"/>
      <c r="C13513"/>
    </row>
    <row r="13514" spans="1:3" x14ac:dyDescent="0.2">
      <c r="A13514" s="24"/>
      <c r="B13514"/>
      <c r="C13514"/>
    </row>
    <row r="13515" spans="1:3" x14ac:dyDescent="0.2">
      <c r="A13515" s="24"/>
      <c r="B13515"/>
      <c r="C13515"/>
    </row>
    <row r="13516" spans="1:3" x14ac:dyDescent="0.2">
      <c r="A13516" s="24"/>
      <c r="B13516"/>
      <c r="C13516"/>
    </row>
    <row r="13517" spans="1:3" x14ac:dyDescent="0.2">
      <c r="A13517" s="24"/>
      <c r="B13517"/>
      <c r="C13517"/>
    </row>
    <row r="13518" spans="1:3" x14ac:dyDescent="0.2">
      <c r="A13518" s="24"/>
      <c r="B13518"/>
      <c r="C13518"/>
    </row>
    <row r="13519" spans="1:3" x14ac:dyDescent="0.2">
      <c r="A13519" s="24"/>
      <c r="B13519"/>
      <c r="C13519"/>
    </row>
    <row r="13520" spans="1:3" x14ac:dyDescent="0.2">
      <c r="A13520" s="24"/>
      <c r="B13520"/>
      <c r="C13520"/>
    </row>
    <row r="13521" spans="1:3" x14ac:dyDescent="0.2">
      <c r="A13521" s="24"/>
      <c r="B13521"/>
      <c r="C13521"/>
    </row>
    <row r="13522" spans="1:3" x14ac:dyDescent="0.2">
      <c r="A13522" s="24"/>
      <c r="B13522"/>
      <c r="C13522"/>
    </row>
    <row r="13523" spans="1:3" x14ac:dyDescent="0.2">
      <c r="A13523" s="24"/>
      <c r="B13523"/>
      <c r="C13523"/>
    </row>
    <row r="13524" spans="1:3" x14ac:dyDescent="0.2">
      <c r="A13524" s="24"/>
      <c r="B13524"/>
      <c r="C13524"/>
    </row>
    <row r="13525" spans="1:3" x14ac:dyDescent="0.2">
      <c r="A13525" s="24"/>
      <c r="B13525"/>
      <c r="C13525"/>
    </row>
    <row r="13526" spans="1:3" x14ac:dyDescent="0.2">
      <c r="A13526" s="24"/>
      <c r="B13526"/>
      <c r="C13526"/>
    </row>
    <row r="13527" spans="1:3" x14ac:dyDescent="0.2">
      <c r="A13527" s="24"/>
      <c r="B13527"/>
      <c r="C13527"/>
    </row>
    <row r="13528" spans="1:3" x14ac:dyDescent="0.2">
      <c r="A13528" s="24"/>
      <c r="B13528"/>
      <c r="C13528"/>
    </row>
    <row r="13529" spans="1:3" x14ac:dyDescent="0.2">
      <c r="A13529" s="24"/>
      <c r="B13529"/>
      <c r="C13529"/>
    </row>
    <row r="13530" spans="1:3" x14ac:dyDescent="0.2">
      <c r="A13530" s="24"/>
      <c r="B13530"/>
      <c r="C13530"/>
    </row>
    <row r="13531" spans="1:3" x14ac:dyDescent="0.2">
      <c r="A13531" s="24"/>
      <c r="B13531"/>
      <c r="C13531"/>
    </row>
    <row r="13532" spans="1:3" x14ac:dyDescent="0.2">
      <c r="A13532" s="24"/>
      <c r="B13532"/>
      <c r="C13532"/>
    </row>
    <row r="13533" spans="1:3" x14ac:dyDescent="0.2">
      <c r="A13533" s="24"/>
      <c r="B13533"/>
      <c r="C13533"/>
    </row>
    <row r="13534" spans="1:3" x14ac:dyDescent="0.2">
      <c r="A13534" s="24"/>
      <c r="B13534"/>
      <c r="C13534"/>
    </row>
    <row r="13535" spans="1:3" x14ac:dyDescent="0.2">
      <c r="A13535" s="24"/>
      <c r="B13535"/>
      <c r="C13535"/>
    </row>
    <row r="13536" spans="1:3" x14ac:dyDescent="0.2">
      <c r="A13536" s="24"/>
      <c r="B13536"/>
      <c r="C13536"/>
    </row>
    <row r="13537" spans="1:3" x14ac:dyDescent="0.2">
      <c r="A13537" s="24"/>
      <c r="B13537"/>
      <c r="C13537"/>
    </row>
    <row r="13538" spans="1:3" x14ac:dyDescent="0.2">
      <c r="A13538" s="24"/>
      <c r="B13538"/>
      <c r="C13538"/>
    </row>
    <row r="13539" spans="1:3" x14ac:dyDescent="0.2">
      <c r="A13539" s="24"/>
      <c r="B13539"/>
      <c r="C13539"/>
    </row>
    <row r="13540" spans="1:3" x14ac:dyDescent="0.2">
      <c r="A13540" s="24"/>
      <c r="B13540"/>
      <c r="C13540"/>
    </row>
    <row r="13541" spans="1:3" x14ac:dyDescent="0.2">
      <c r="A13541" s="24"/>
      <c r="B13541"/>
      <c r="C13541"/>
    </row>
    <row r="13542" spans="1:3" x14ac:dyDescent="0.2">
      <c r="A13542" s="24"/>
      <c r="B13542"/>
      <c r="C13542"/>
    </row>
    <row r="13543" spans="1:3" x14ac:dyDescent="0.2">
      <c r="A13543" s="24"/>
      <c r="B13543"/>
      <c r="C13543"/>
    </row>
    <row r="13544" spans="1:3" x14ac:dyDescent="0.2">
      <c r="A13544" s="24"/>
      <c r="B13544"/>
      <c r="C13544"/>
    </row>
    <row r="13545" spans="1:3" x14ac:dyDescent="0.2">
      <c r="A13545" s="24"/>
      <c r="B13545"/>
      <c r="C13545"/>
    </row>
    <row r="13546" spans="1:3" x14ac:dyDescent="0.2">
      <c r="A13546" s="24"/>
      <c r="B13546"/>
      <c r="C13546"/>
    </row>
    <row r="13547" spans="1:3" x14ac:dyDescent="0.2">
      <c r="A13547" s="24"/>
      <c r="B13547"/>
      <c r="C13547"/>
    </row>
    <row r="13548" spans="1:3" x14ac:dyDescent="0.2">
      <c r="A13548" s="24"/>
      <c r="B13548"/>
      <c r="C13548"/>
    </row>
    <row r="13549" spans="1:3" x14ac:dyDescent="0.2">
      <c r="A13549" s="24"/>
      <c r="B13549"/>
      <c r="C13549"/>
    </row>
    <row r="13550" spans="1:3" x14ac:dyDescent="0.2">
      <c r="A13550" s="24"/>
      <c r="B13550"/>
      <c r="C13550"/>
    </row>
    <row r="13551" spans="1:3" x14ac:dyDescent="0.2">
      <c r="A13551" s="24"/>
      <c r="B13551"/>
      <c r="C13551"/>
    </row>
    <row r="13552" spans="1:3" x14ac:dyDescent="0.2">
      <c r="A13552" s="24"/>
      <c r="B13552"/>
      <c r="C13552"/>
    </row>
    <row r="13553" spans="1:3" x14ac:dyDescent="0.2">
      <c r="A13553" s="24"/>
      <c r="B13553"/>
      <c r="C13553"/>
    </row>
    <row r="13554" spans="1:3" x14ac:dyDescent="0.2">
      <c r="A13554" s="24"/>
      <c r="B13554"/>
      <c r="C13554"/>
    </row>
    <row r="13555" spans="1:3" x14ac:dyDescent="0.2">
      <c r="A13555" s="24"/>
      <c r="B13555"/>
      <c r="C13555"/>
    </row>
    <row r="13556" spans="1:3" x14ac:dyDescent="0.2">
      <c r="A13556" s="24"/>
      <c r="B13556"/>
      <c r="C13556"/>
    </row>
    <row r="13557" spans="1:3" x14ac:dyDescent="0.2">
      <c r="A13557" s="24"/>
      <c r="B13557"/>
      <c r="C13557"/>
    </row>
    <row r="13558" spans="1:3" x14ac:dyDescent="0.2">
      <c r="A13558" s="24"/>
      <c r="B13558"/>
      <c r="C13558"/>
    </row>
    <row r="13559" spans="1:3" x14ac:dyDescent="0.2">
      <c r="A13559" s="24"/>
      <c r="B13559"/>
      <c r="C13559"/>
    </row>
    <row r="13560" spans="1:3" x14ac:dyDescent="0.2">
      <c r="A13560" s="24"/>
      <c r="B13560"/>
      <c r="C13560"/>
    </row>
    <row r="13561" spans="1:3" x14ac:dyDescent="0.2">
      <c r="A13561" s="24"/>
      <c r="B13561"/>
      <c r="C13561"/>
    </row>
    <row r="13562" spans="1:3" x14ac:dyDescent="0.2">
      <c r="A13562" s="24"/>
      <c r="B13562"/>
      <c r="C13562"/>
    </row>
    <row r="13563" spans="1:3" x14ac:dyDescent="0.2">
      <c r="A13563" s="24"/>
      <c r="B13563"/>
      <c r="C13563"/>
    </row>
    <row r="13564" spans="1:3" x14ac:dyDescent="0.2">
      <c r="A13564" s="24"/>
      <c r="B13564"/>
      <c r="C13564"/>
    </row>
    <row r="13565" spans="1:3" x14ac:dyDescent="0.2">
      <c r="A13565" s="24"/>
      <c r="B13565"/>
      <c r="C13565"/>
    </row>
    <row r="13566" spans="1:3" x14ac:dyDescent="0.2">
      <c r="A13566" s="24"/>
      <c r="B13566"/>
      <c r="C13566"/>
    </row>
    <row r="13567" spans="1:3" x14ac:dyDescent="0.2">
      <c r="A13567" s="24"/>
      <c r="B13567"/>
      <c r="C13567"/>
    </row>
    <row r="13568" spans="1:3" x14ac:dyDescent="0.2">
      <c r="A13568" s="24"/>
      <c r="B13568"/>
      <c r="C13568"/>
    </row>
    <row r="13569" spans="1:3" x14ac:dyDescent="0.2">
      <c r="A13569" s="24"/>
      <c r="B13569"/>
      <c r="C13569"/>
    </row>
    <row r="13570" spans="1:3" x14ac:dyDescent="0.2">
      <c r="A13570" s="24"/>
      <c r="B13570"/>
      <c r="C13570"/>
    </row>
    <row r="13571" spans="1:3" x14ac:dyDescent="0.2">
      <c r="A13571" s="24"/>
      <c r="B13571"/>
      <c r="C13571"/>
    </row>
    <row r="13572" spans="1:3" x14ac:dyDescent="0.2">
      <c r="A13572" s="24"/>
      <c r="B13572"/>
      <c r="C13572"/>
    </row>
    <row r="13573" spans="1:3" x14ac:dyDescent="0.2">
      <c r="A13573" s="24"/>
      <c r="B13573"/>
      <c r="C13573"/>
    </row>
    <row r="13574" spans="1:3" x14ac:dyDescent="0.2">
      <c r="A13574" s="24"/>
      <c r="B13574"/>
      <c r="C13574"/>
    </row>
    <row r="13575" spans="1:3" x14ac:dyDescent="0.2">
      <c r="A13575" s="24"/>
      <c r="B13575"/>
      <c r="C13575"/>
    </row>
    <row r="13576" spans="1:3" x14ac:dyDescent="0.2">
      <c r="A13576" s="24"/>
      <c r="B13576"/>
      <c r="C13576"/>
    </row>
    <row r="13577" spans="1:3" x14ac:dyDescent="0.2">
      <c r="A13577" s="24"/>
      <c r="B13577"/>
      <c r="C13577"/>
    </row>
    <row r="13578" spans="1:3" x14ac:dyDescent="0.2">
      <c r="A13578" s="24"/>
      <c r="B13578"/>
      <c r="C13578"/>
    </row>
    <row r="13579" spans="1:3" x14ac:dyDescent="0.2">
      <c r="A13579" s="24"/>
      <c r="B13579"/>
      <c r="C13579"/>
    </row>
    <row r="13580" spans="1:3" x14ac:dyDescent="0.2">
      <c r="A13580" s="24"/>
      <c r="B13580"/>
      <c r="C13580"/>
    </row>
    <row r="13581" spans="1:3" x14ac:dyDescent="0.2">
      <c r="A13581" s="24"/>
      <c r="B13581"/>
      <c r="C13581"/>
    </row>
    <row r="13582" spans="1:3" x14ac:dyDescent="0.2">
      <c r="A13582" s="24"/>
      <c r="B13582"/>
      <c r="C13582"/>
    </row>
    <row r="13583" spans="1:3" x14ac:dyDescent="0.2">
      <c r="A13583" s="24"/>
      <c r="B13583"/>
      <c r="C13583"/>
    </row>
    <row r="13584" spans="1:3" x14ac:dyDescent="0.2">
      <c r="A13584" s="24"/>
      <c r="B13584"/>
      <c r="C13584"/>
    </row>
    <row r="13585" spans="1:3" x14ac:dyDescent="0.2">
      <c r="A13585" s="24"/>
      <c r="B13585"/>
      <c r="C13585"/>
    </row>
    <row r="13586" spans="1:3" x14ac:dyDescent="0.2">
      <c r="A13586" s="24"/>
      <c r="B13586"/>
      <c r="C13586"/>
    </row>
    <row r="13587" spans="1:3" x14ac:dyDescent="0.2">
      <c r="A13587" s="24"/>
      <c r="B13587"/>
      <c r="C13587"/>
    </row>
    <row r="13588" spans="1:3" x14ac:dyDescent="0.2">
      <c r="A13588" s="24"/>
      <c r="B13588"/>
      <c r="C13588"/>
    </row>
    <row r="13589" spans="1:3" x14ac:dyDescent="0.2">
      <c r="A13589" s="24"/>
      <c r="B13589"/>
      <c r="C13589"/>
    </row>
    <row r="13590" spans="1:3" x14ac:dyDescent="0.2">
      <c r="A13590" s="24"/>
      <c r="B13590"/>
      <c r="C13590"/>
    </row>
    <row r="13591" spans="1:3" x14ac:dyDescent="0.2">
      <c r="A13591" s="24"/>
      <c r="B13591"/>
      <c r="C13591"/>
    </row>
    <row r="13592" spans="1:3" x14ac:dyDescent="0.2">
      <c r="A13592" s="24"/>
      <c r="B13592"/>
      <c r="C13592"/>
    </row>
    <row r="13593" spans="1:3" x14ac:dyDescent="0.2">
      <c r="A13593" s="24"/>
      <c r="B13593"/>
      <c r="C13593"/>
    </row>
    <row r="13594" spans="1:3" x14ac:dyDescent="0.2">
      <c r="A13594" s="24"/>
      <c r="B13594"/>
      <c r="C13594"/>
    </row>
    <row r="13595" spans="1:3" x14ac:dyDescent="0.2">
      <c r="A13595" s="24"/>
      <c r="B13595"/>
      <c r="C13595"/>
    </row>
    <row r="13596" spans="1:3" x14ac:dyDescent="0.2">
      <c r="A13596" s="24"/>
      <c r="B13596"/>
      <c r="C13596"/>
    </row>
    <row r="13597" spans="1:3" x14ac:dyDescent="0.2">
      <c r="A13597" s="24"/>
      <c r="B13597"/>
      <c r="C13597"/>
    </row>
    <row r="13598" spans="1:3" x14ac:dyDescent="0.2">
      <c r="A13598" s="24"/>
      <c r="B13598"/>
      <c r="C13598"/>
    </row>
    <row r="13599" spans="1:3" x14ac:dyDescent="0.2">
      <c r="A13599" s="24"/>
      <c r="B13599"/>
      <c r="C13599"/>
    </row>
    <row r="13600" spans="1:3" x14ac:dyDescent="0.2">
      <c r="A13600" s="24"/>
      <c r="B13600"/>
      <c r="C13600"/>
    </row>
    <row r="13601" spans="1:3" x14ac:dyDescent="0.2">
      <c r="A13601" s="24"/>
      <c r="B13601"/>
      <c r="C13601"/>
    </row>
    <row r="13602" spans="1:3" x14ac:dyDescent="0.2">
      <c r="A13602" s="24"/>
      <c r="B13602"/>
      <c r="C13602"/>
    </row>
    <row r="13603" spans="1:3" x14ac:dyDescent="0.2">
      <c r="A13603" s="24"/>
      <c r="B13603"/>
      <c r="C13603"/>
    </row>
    <row r="13604" spans="1:3" x14ac:dyDescent="0.2">
      <c r="A13604" s="24"/>
      <c r="B13604"/>
      <c r="C13604"/>
    </row>
    <row r="13605" spans="1:3" x14ac:dyDescent="0.2">
      <c r="A13605" s="24"/>
      <c r="B13605"/>
      <c r="C13605"/>
    </row>
    <row r="13606" spans="1:3" x14ac:dyDescent="0.2">
      <c r="A13606" s="24"/>
      <c r="B13606"/>
      <c r="C13606"/>
    </row>
    <row r="13607" spans="1:3" x14ac:dyDescent="0.2">
      <c r="A13607" s="24"/>
      <c r="B13607"/>
      <c r="C13607"/>
    </row>
    <row r="13608" spans="1:3" x14ac:dyDescent="0.2">
      <c r="A13608" s="24"/>
      <c r="B13608"/>
      <c r="C13608"/>
    </row>
    <row r="13609" spans="1:3" x14ac:dyDescent="0.2">
      <c r="A13609" s="24"/>
      <c r="B13609"/>
      <c r="C13609"/>
    </row>
    <row r="13610" spans="1:3" x14ac:dyDescent="0.2">
      <c r="A13610" s="24"/>
      <c r="B13610"/>
      <c r="C13610"/>
    </row>
    <row r="13611" spans="1:3" x14ac:dyDescent="0.2">
      <c r="A13611" s="24"/>
      <c r="B13611"/>
      <c r="C13611"/>
    </row>
    <row r="13612" spans="1:3" x14ac:dyDescent="0.2">
      <c r="A13612" s="24"/>
      <c r="B13612"/>
      <c r="C13612"/>
    </row>
    <row r="13613" spans="1:3" x14ac:dyDescent="0.2">
      <c r="A13613" s="24"/>
      <c r="B13613"/>
      <c r="C13613"/>
    </row>
    <row r="13614" spans="1:3" x14ac:dyDescent="0.2">
      <c r="A13614" s="24"/>
      <c r="B13614"/>
      <c r="C13614"/>
    </row>
    <row r="13615" spans="1:3" x14ac:dyDescent="0.2">
      <c r="A13615" s="24"/>
      <c r="B13615"/>
      <c r="C13615"/>
    </row>
    <row r="13616" spans="1:3" x14ac:dyDescent="0.2">
      <c r="A13616" s="24"/>
      <c r="B13616"/>
      <c r="C13616"/>
    </row>
    <row r="13617" spans="1:3" x14ac:dyDescent="0.2">
      <c r="A13617" s="24"/>
      <c r="B13617"/>
      <c r="C13617"/>
    </row>
    <row r="13618" spans="1:3" x14ac:dyDescent="0.2">
      <c r="A13618" s="24"/>
      <c r="B13618"/>
      <c r="C13618"/>
    </row>
    <row r="13619" spans="1:3" x14ac:dyDescent="0.2">
      <c r="A13619" s="24"/>
      <c r="B13619"/>
      <c r="C13619"/>
    </row>
    <row r="13620" spans="1:3" x14ac:dyDescent="0.2">
      <c r="A13620" s="24"/>
      <c r="B13620"/>
      <c r="C13620"/>
    </row>
    <row r="13621" spans="1:3" x14ac:dyDescent="0.2">
      <c r="A13621" s="24"/>
      <c r="B13621"/>
      <c r="C13621"/>
    </row>
    <row r="13622" spans="1:3" x14ac:dyDescent="0.2">
      <c r="A13622" s="24"/>
      <c r="B13622"/>
      <c r="C13622"/>
    </row>
    <row r="13623" spans="1:3" x14ac:dyDescent="0.2">
      <c r="A13623" s="24"/>
      <c r="B13623"/>
      <c r="C13623"/>
    </row>
    <row r="13624" spans="1:3" x14ac:dyDescent="0.2">
      <c r="A13624" s="24"/>
      <c r="B13624"/>
      <c r="C13624"/>
    </row>
    <row r="13625" spans="1:3" x14ac:dyDescent="0.2">
      <c r="A13625" s="24"/>
      <c r="B13625"/>
      <c r="C13625"/>
    </row>
    <row r="13626" spans="1:3" x14ac:dyDescent="0.2">
      <c r="A13626" s="24"/>
      <c r="B13626"/>
      <c r="C13626"/>
    </row>
    <row r="13627" spans="1:3" x14ac:dyDescent="0.2">
      <c r="A13627" s="24"/>
      <c r="B13627"/>
      <c r="C13627"/>
    </row>
    <row r="13628" spans="1:3" x14ac:dyDescent="0.2">
      <c r="A13628" s="24"/>
      <c r="B13628"/>
      <c r="C13628"/>
    </row>
    <row r="13629" spans="1:3" x14ac:dyDescent="0.2">
      <c r="A13629" s="24"/>
      <c r="B13629"/>
      <c r="C13629"/>
    </row>
    <row r="13630" spans="1:3" x14ac:dyDescent="0.2">
      <c r="A13630" s="24"/>
      <c r="B13630"/>
      <c r="C13630"/>
    </row>
    <row r="13631" spans="1:3" x14ac:dyDescent="0.2">
      <c r="A13631" s="24"/>
      <c r="B13631"/>
      <c r="C13631"/>
    </row>
    <row r="13632" spans="1:3" x14ac:dyDescent="0.2">
      <c r="A13632" s="24"/>
      <c r="B13632"/>
      <c r="C13632"/>
    </row>
    <row r="13633" spans="1:3" x14ac:dyDescent="0.2">
      <c r="A13633" s="24"/>
      <c r="B13633"/>
      <c r="C13633"/>
    </row>
    <row r="13634" spans="1:3" x14ac:dyDescent="0.2">
      <c r="A13634" s="24"/>
      <c r="B13634"/>
      <c r="C13634"/>
    </row>
    <row r="13635" spans="1:3" x14ac:dyDescent="0.2">
      <c r="A13635" s="24"/>
      <c r="B13635"/>
      <c r="C13635"/>
    </row>
    <row r="13636" spans="1:3" x14ac:dyDescent="0.2">
      <c r="A13636" s="24"/>
      <c r="B13636"/>
      <c r="C13636"/>
    </row>
    <row r="13637" spans="1:3" x14ac:dyDescent="0.2">
      <c r="A13637" s="24"/>
      <c r="B13637"/>
      <c r="C13637"/>
    </row>
    <row r="13638" spans="1:3" x14ac:dyDescent="0.2">
      <c r="A13638" s="24"/>
      <c r="B13638"/>
      <c r="C13638"/>
    </row>
    <row r="13639" spans="1:3" x14ac:dyDescent="0.2">
      <c r="A13639" s="24"/>
      <c r="B13639"/>
      <c r="C13639"/>
    </row>
    <row r="13640" spans="1:3" x14ac:dyDescent="0.2">
      <c r="A13640" s="24"/>
      <c r="B13640"/>
      <c r="C13640"/>
    </row>
    <row r="13641" spans="1:3" x14ac:dyDescent="0.2">
      <c r="A13641" s="24"/>
      <c r="B13641"/>
      <c r="C13641"/>
    </row>
    <row r="13642" spans="1:3" x14ac:dyDescent="0.2">
      <c r="A13642" s="24"/>
      <c r="B13642"/>
      <c r="C13642"/>
    </row>
    <row r="13643" spans="1:3" x14ac:dyDescent="0.2">
      <c r="A13643" s="24"/>
      <c r="B13643"/>
      <c r="C13643"/>
    </row>
    <row r="13644" spans="1:3" x14ac:dyDescent="0.2">
      <c r="A13644" s="24"/>
      <c r="B13644"/>
      <c r="C13644"/>
    </row>
    <row r="13645" spans="1:3" x14ac:dyDescent="0.2">
      <c r="A13645" s="24"/>
      <c r="B13645"/>
      <c r="C13645"/>
    </row>
    <row r="13646" spans="1:3" x14ac:dyDescent="0.2">
      <c r="A13646" s="24"/>
      <c r="B13646"/>
      <c r="C13646"/>
    </row>
    <row r="13647" spans="1:3" x14ac:dyDescent="0.2">
      <c r="A13647" s="24"/>
      <c r="B13647"/>
      <c r="C13647"/>
    </row>
    <row r="13648" spans="1:3" x14ac:dyDescent="0.2">
      <c r="A13648" s="24"/>
      <c r="B13648"/>
      <c r="C13648"/>
    </row>
    <row r="13649" spans="1:3" x14ac:dyDescent="0.2">
      <c r="A13649" s="24"/>
      <c r="B13649"/>
      <c r="C13649"/>
    </row>
    <row r="13650" spans="1:3" x14ac:dyDescent="0.2">
      <c r="A13650" s="24"/>
      <c r="B13650"/>
      <c r="C13650"/>
    </row>
    <row r="13651" spans="1:3" x14ac:dyDescent="0.2">
      <c r="A13651" s="24"/>
      <c r="B13651"/>
      <c r="C13651"/>
    </row>
    <row r="13652" spans="1:3" x14ac:dyDescent="0.2">
      <c r="A13652" s="24"/>
      <c r="B13652"/>
      <c r="C13652"/>
    </row>
    <row r="13653" spans="1:3" x14ac:dyDescent="0.2">
      <c r="A13653" s="24"/>
      <c r="B13653"/>
      <c r="C13653"/>
    </row>
    <row r="13654" spans="1:3" x14ac:dyDescent="0.2">
      <c r="A13654" s="24"/>
      <c r="B13654"/>
      <c r="C13654"/>
    </row>
    <row r="13655" spans="1:3" x14ac:dyDescent="0.2">
      <c r="A13655" s="24"/>
      <c r="B13655"/>
      <c r="C13655"/>
    </row>
    <row r="13656" spans="1:3" x14ac:dyDescent="0.2">
      <c r="A13656" s="24"/>
      <c r="B13656"/>
      <c r="C13656"/>
    </row>
    <row r="13657" spans="1:3" x14ac:dyDescent="0.2">
      <c r="A13657" s="24"/>
      <c r="B13657"/>
      <c r="C13657"/>
    </row>
    <row r="13658" spans="1:3" x14ac:dyDescent="0.2">
      <c r="A13658" s="24"/>
      <c r="B13658"/>
      <c r="C13658"/>
    </row>
    <row r="13659" spans="1:3" x14ac:dyDescent="0.2">
      <c r="A13659" s="24"/>
      <c r="B13659"/>
      <c r="C13659"/>
    </row>
    <row r="13660" spans="1:3" x14ac:dyDescent="0.2">
      <c r="A13660" s="24"/>
      <c r="B13660"/>
      <c r="C13660"/>
    </row>
    <row r="13661" spans="1:3" x14ac:dyDescent="0.2">
      <c r="A13661" s="24"/>
      <c r="B13661"/>
      <c r="C13661"/>
    </row>
    <row r="13662" spans="1:3" x14ac:dyDescent="0.2">
      <c r="A13662" s="24"/>
      <c r="B13662"/>
      <c r="C13662"/>
    </row>
    <row r="13663" spans="1:3" x14ac:dyDescent="0.2">
      <c r="A13663" s="24"/>
      <c r="B13663"/>
      <c r="C13663"/>
    </row>
    <row r="13664" spans="1:3" x14ac:dyDescent="0.2">
      <c r="A13664" s="24"/>
      <c r="B13664"/>
      <c r="C13664"/>
    </row>
    <row r="13665" spans="1:3" x14ac:dyDescent="0.2">
      <c r="A13665" s="24"/>
      <c r="B13665"/>
      <c r="C13665"/>
    </row>
    <row r="13666" spans="1:3" x14ac:dyDescent="0.2">
      <c r="A13666" s="24"/>
      <c r="B13666"/>
      <c r="C13666"/>
    </row>
    <row r="13667" spans="1:3" x14ac:dyDescent="0.2">
      <c r="A13667" s="24"/>
      <c r="B13667"/>
      <c r="C13667"/>
    </row>
    <row r="13668" spans="1:3" x14ac:dyDescent="0.2">
      <c r="A13668" s="24"/>
      <c r="B13668"/>
      <c r="C13668"/>
    </row>
    <row r="13669" spans="1:3" x14ac:dyDescent="0.2">
      <c r="A13669" s="24"/>
      <c r="B13669"/>
      <c r="C13669"/>
    </row>
    <row r="13670" spans="1:3" x14ac:dyDescent="0.2">
      <c r="A13670" s="24"/>
      <c r="B13670"/>
      <c r="C13670"/>
    </row>
    <row r="13671" spans="1:3" x14ac:dyDescent="0.2">
      <c r="A13671" s="24"/>
      <c r="B13671"/>
      <c r="C13671"/>
    </row>
    <row r="13672" spans="1:3" x14ac:dyDescent="0.2">
      <c r="A13672" s="24"/>
      <c r="B13672"/>
      <c r="C13672"/>
    </row>
    <row r="13673" spans="1:3" x14ac:dyDescent="0.2">
      <c r="A13673" s="24"/>
      <c r="B13673"/>
      <c r="C13673"/>
    </row>
    <row r="13674" spans="1:3" x14ac:dyDescent="0.2">
      <c r="A13674" s="24"/>
      <c r="B13674"/>
      <c r="C13674"/>
    </row>
    <row r="13675" spans="1:3" x14ac:dyDescent="0.2">
      <c r="A13675" s="24"/>
      <c r="B13675"/>
      <c r="C13675"/>
    </row>
    <row r="13676" spans="1:3" x14ac:dyDescent="0.2">
      <c r="A13676" s="24"/>
      <c r="B13676"/>
      <c r="C13676"/>
    </row>
    <row r="13677" spans="1:3" x14ac:dyDescent="0.2">
      <c r="A13677" s="24"/>
      <c r="B13677"/>
      <c r="C13677"/>
    </row>
    <row r="13678" spans="1:3" x14ac:dyDescent="0.2">
      <c r="A13678" s="24"/>
      <c r="B13678"/>
      <c r="C13678"/>
    </row>
    <row r="13679" spans="1:3" x14ac:dyDescent="0.2">
      <c r="A13679" s="24"/>
      <c r="B13679"/>
      <c r="C13679"/>
    </row>
    <row r="13680" spans="1:3" x14ac:dyDescent="0.2">
      <c r="A13680" s="24"/>
      <c r="B13680"/>
      <c r="C13680"/>
    </row>
    <row r="13681" spans="1:3" x14ac:dyDescent="0.2">
      <c r="A13681" s="24"/>
      <c r="B13681"/>
      <c r="C13681"/>
    </row>
    <row r="13682" spans="1:3" x14ac:dyDescent="0.2">
      <c r="A13682" s="24"/>
      <c r="B13682"/>
      <c r="C13682"/>
    </row>
    <row r="13683" spans="1:3" x14ac:dyDescent="0.2">
      <c r="A13683" s="24"/>
      <c r="B13683"/>
      <c r="C13683"/>
    </row>
    <row r="13684" spans="1:3" x14ac:dyDescent="0.2">
      <c r="A13684" s="24"/>
      <c r="B13684"/>
      <c r="C13684"/>
    </row>
    <row r="13685" spans="1:3" x14ac:dyDescent="0.2">
      <c r="A13685" s="24"/>
      <c r="B13685"/>
      <c r="C13685"/>
    </row>
    <row r="13686" spans="1:3" x14ac:dyDescent="0.2">
      <c r="A13686" s="24"/>
      <c r="B13686"/>
      <c r="C13686"/>
    </row>
    <row r="13687" spans="1:3" x14ac:dyDescent="0.2">
      <c r="A13687" s="24"/>
      <c r="B13687"/>
      <c r="C13687"/>
    </row>
    <row r="13688" spans="1:3" x14ac:dyDescent="0.2">
      <c r="A13688" s="24"/>
      <c r="B13688"/>
      <c r="C13688"/>
    </row>
    <row r="13689" spans="1:3" x14ac:dyDescent="0.2">
      <c r="A13689" s="24"/>
      <c r="B13689"/>
      <c r="C13689"/>
    </row>
    <row r="13690" spans="1:3" x14ac:dyDescent="0.2">
      <c r="A13690" s="24"/>
      <c r="B13690"/>
      <c r="C13690"/>
    </row>
    <row r="13691" spans="1:3" x14ac:dyDescent="0.2">
      <c r="A13691" s="24"/>
      <c r="B13691"/>
      <c r="C13691"/>
    </row>
    <row r="13692" spans="1:3" x14ac:dyDescent="0.2">
      <c r="A13692" s="24"/>
      <c r="B13692"/>
      <c r="C13692"/>
    </row>
    <row r="13693" spans="1:3" x14ac:dyDescent="0.2">
      <c r="A13693" s="24"/>
      <c r="B13693"/>
      <c r="C13693"/>
    </row>
    <row r="13694" spans="1:3" x14ac:dyDescent="0.2">
      <c r="A13694" s="24"/>
      <c r="B13694"/>
      <c r="C13694"/>
    </row>
    <row r="13695" spans="1:3" x14ac:dyDescent="0.2">
      <c r="A13695" s="24"/>
      <c r="B13695"/>
      <c r="C13695"/>
    </row>
    <row r="13696" spans="1:3" x14ac:dyDescent="0.2">
      <c r="A13696" s="24"/>
      <c r="B13696"/>
      <c r="C13696"/>
    </row>
    <row r="13697" spans="1:3" x14ac:dyDescent="0.2">
      <c r="A13697" s="24"/>
      <c r="B13697"/>
      <c r="C13697"/>
    </row>
    <row r="13698" spans="1:3" x14ac:dyDescent="0.2">
      <c r="A13698" s="24"/>
      <c r="B13698"/>
      <c r="C13698"/>
    </row>
    <row r="13699" spans="1:3" x14ac:dyDescent="0.2">
      <c r="A13699" s="24"/>
      <c r="B13699"/>
      <c r="C13699"/>
    </row>
    <row r="13700" spans="1:3" x14ac:dyDescent="0.2">
      <c r="A13700" s="24"/>
      <c r="B13700"/>
      <c r="C13700"/>
    </row>
    <row r="13701" spans="1:3" x14ac:dyDescent="0.2">
      <c r="A13701" s="24"/>
      <c r="B13701"/>
      <c r="C13701"/>
    </row>
    <row r="13702" spans="1:3" x14ac:dyDescent="0.2">
      <c r="A13702" s="24"/>
      <c r="B13702"/>
      <c r="C13702"/>
    </row>
    <row r="13703" spans="1:3" x14ac:dyDescent="0.2">
      <c r="A13703" s="24"/>
      <c r="B13703"/>
      <c r="C13703"/>
    </row>
    <row r="13704" spans="1:3" x14ac:dyDescent="0.2">
      <c r="A13704" s="24"/>
      <c r="B13704"/>
      <c r="C13704"/>
    </row>
    <row r="13705" spans="1:3" x14ac:dyDescent="0.2">
      <c r="A13705" s="24"/>
      <c r="B13705"/>
      <c r="C13705"/>
    </row>
    <row r="13706" spans="1:3" x14ac:dyDescent="0.2">
      <c r="A13706" s="24"/>
      <c r="B13706"/>
      <c r="C13706"/>
    </row>
    <row r="13707" spans="1:3" x14ac:dyDescent="0.2">
      <c r="A13707" s="24"/>
      <c r="B13707"/>
      <c r="C13707"/>
    </row>
    <row r="13708" spans="1:3" x14ac:dyDescent="0.2">
      <c r="A13708" s="24"/>
      <c r="B13708"/>
      <c r="C13708"/>
    </row>
    <row r="13709" spans="1:3" x14ac:dyDescent="0.2">
      <c r="A13709" s="24"/>
      <c r="B13709"/>
      <c r="C13709"/>
    </row>
    <row r="13710" spans="1:3" x14ac:dyDescent="0.2">
      <c r="A13710" s="24"/>
      <c r="B13710"/>
      <c r="C13710"/>
    </row>
    <row r="13711" spans="1:3" x14ac:dyDescent="0.2">
      <c r="A13711" s="24"/>
      <c r="B13711"/>
      <c r="C13711"/>
    </row>
    <row r="13712" spans="1:3" x14ac:dyDescent="0.2">
      <c r="A13712" s="24"/>
      <c r="B13712"/>
      <c r="C13712"/>
    </row>
    <row r="13713" spans="1:3" x14ac:dyDescent="0.2">
      <c r="A13713" s="24"/>
      <c r="B13713"/>
      <c r="C13713"/>
    </row>
    <row r="13714" spans="1:3" x14ac:dyDescent="0.2">
      <c r="A13714" s="24"/>
      <c r="B13714"/>
      <c r="C13714"/>
    </row>
    <row r="13715" spans="1:3" x14ac:dyDescent="0.2">
      <c r="A13715" s="24"/>
      <c r="B13715"/>
      <c r="C13715"/>
    </row>
    <row r="13716" spans="1:3" x14ac:dyDescent="0.2">
      <c r="A13716" s="24"/>
      <c r="B13716"/>
      <c r="C13716"/>
    </row>
    <row r="13717" spans="1:3" x14ac:dyDescent="0.2">
      <c r="A13717" s="24"/>
      <c r="B13717"/>
      <c r="C13717"/>
    </row>
    <row r="13718" spans="1:3" x14ac:dyDescent="0.2">
      <c r="A13718" s="24"/>
      <c r="B13718"/>
      <c r="C13718"/>
    </row>
    <row r="13719" spans="1:3" x14ac:dyDescent="0.2">
      <c r="A13719" s="24"/>
      <c r="B13719"/>
      <c r="C13719"/>
    </row>
    <row r="13720" spans="1:3" x14ac:dyDescent="0.2">
      <c r="A13720" s="24"/>
      <c r="B13720"/>
      <c r="C13720"/>
    </row>
    <row r="13721" spans="1:3" x14ac:dyDescent="0.2">
      <c r="A13721" s="24"/>
      <c r="B13721"/>
      <c r="C13721"/>
    </row>
    <row r="13722" spans="1:3" x14ac:dyDescent="0.2">
      <c r="A13722" s="24"/>
      <c r="B13722"/>
      <c r="C13722"/>
    </row>
    <row r="13723" spans="1:3" x14ac:dyDescent="0.2">
      <c r="A13723" s="24"/>
      <c r="B13723"/>
      <c r="C13723"/>
    </row>
    <row r="13724" spans="1:3" x14ac:dyDescent="0.2">
      <c r="A13724" s="24"/>
      <c r="B13724"/>
      <c r="C13724"/>
    </row>
    <row r="13725" spans="1:3" x14ac:dyDescent="0.2">
      <c r="A13725" s="24"/>
      <c r="B13725"/>
      <c r="C13725"/>
    </row>
    <row r="13726" spans="1:3" x14ac:dyDescent="0.2">
      <c r="A13726" s="24"/>
      <c r="B13726"/>
      <c r="C13726"/>
    </row>
    <row r="13727" spans="1:3" x14ac:dyDescent="0.2">
      <c r="A13727" s="24"/>
      <c r="B13727"/>
      <c r="C13727"/>
    </row>
    <row r="13728" spans="1:3" x14ac:dyDescent="0.2">
      <c r="A13728" s="24"/>
      <c r="B13728"/>
      <c r="C13728"/>
    </row>
    <row r="13729" spans="1:3" x14ac:dyDescent="0.2">
      <c r="A13729" s="24"/>
      <c r="B13729"/>
      <c r="C13729"/>
    </row>
    <row r="13730" spans="1:3" x14ac:dyDescent="0.2">
      <c r="A13730" s="24"/>
      <c r="B13730"/>
      <c r="C13730"/>
    </row>
    <row r="13731" spans="1:3" x14ac:dyDescent="0.2">
      <c r="A13731" s="24"/>
      <c r="B13731"/>
      <c r="C13731"/>
    </row>
    <row r="13732" spans="1:3" x14ac:dyDescent="0.2">
      <c r="A13732" s="24"/>
      <c r="B13732"/>
      <c r="C13732"/>
    </row>
    <row r="13733" spans="1:3" x14ac:dyDescent="0.2">
      <c r="A13733" s="24"/>
      <c r="B13733"/>
      <c r="C13733"/>
    </row>
    <row r="13734" spans="1:3" x14ac:dyDescent="0.2">
      <c r="A13734" s="24"/>
      <c r="B13734"/>
      <c r="C13734"/>
    </row>
    <row r="13735" spans="1:3" x14ac:dyDescent="0.2">
      <c r="A13735" s="24"/>
      <c r="B13735"/>
      <c r="C13735"/>
    </row>
    <row r="13736" spans="1:3" x14ac:dyDescent="0.2">
      <c r="A13736" s="24"/>
      <c r="B13736"/>
      <c r="C13736"/>
    </row>
    <row r="13737" spans="1:3" x14ac:dyDescent="0.2">
      <c r="A13737" s="24"/>
      <c r="B13737"/>
      <c r="C13737"/>
    </row>
    <row r="13738" spans="1:3" x14ac:dyDescent="0.2">
      <c r="A13738" s="24"/>
      <c r="B13738"/>
      <c r="C13738"/>
    </row>
    <row r="13739" spans="1:3" x14ac:dyDescent="0.2">
      <c r="A13739" s="24"/>
      <c r="B13739"/>
      <c r="C13739"/>
    </row>
    <row r="13740" spans="1:3" x14ac:dyDescent="0.2">
      <c r="A13740" s="24"/>
      <c r="B13740"/>
      <c r="C13740"/>
    </row>
    <row r="13741" spans="1:3" x14ac:dyDescent="0.2">
      <c r="A13741" s="24"/>
      <c r="B13741"/>
      <c r="C13741"/>
    </row>
    <row r="13742" spans="1:3" x14ac:dyDescent="0.2">
      <c r="A13742" s="24"/>
      <c r="B13742"/>
      <c r="C13742"/>
    </row>
    <row r="13743" spans="1:3" x14ac:dyDescent="0.2">
      <c r="A13743" s="24"/>
      <c r="B13743"/>
      <c r="C13743"/>
    </row>
    <row r="13744" spans="1:3" x14ac:dyDescent="0.2">
      <c r="A13744" s="24"/>
      <c r="B13744"/>
      <c r="C13744"/>
    </row>
    <row r="13745" spans="1:3" x14ac:dyDescent="0.2">
      <c r="A13745" s="24"/>
      <c r="B13745"/>
      <c r="C13745"/>
    </row>
    <row r="13746" spans="1:3" x14ac:dyDescent="0.2">
      <c r="A13746" s="24"/>
      <c r="B13746"/>
      <c r="C13746"/>
    </row>
    <row r="13747" spans="1:3" x14ac:dyDescent="0.2">
      <c r="A13747" s="24"/>
      <c r="B13747"/>
      <c r="C13747"/>
    </row>
    <row r="13748" spans="1:3" x14ac:dyDescent="0.2">
      <c r="A13748" s="24"/>
      <c r="B13748"/>
      <c r="C13748"/>
    </row>
    <row r="13749" spans="1:3" x14ac:dyDescent="0.2">
      <c r="A13749" s="24"/>
      <c r="B13749"/>
      <c r="C13749"/>
    </row>
    <row r="13750" spans="1:3" x14ac:dyDescent="0.2">
      <c r="A13750" s="24"/>
      <c r="B13750"/>
      <c r="C13750"/>
    </row>
    <row r="13751" spans="1:3" x14ac:dyDescent="0.2">
      <c r="A13751" s="24"/>
      <c r="B13751"/>
      <c r="C13751"/>
    </row>
    <row r="13752" spans="1:3" x14ac:dyDescent="0.2">
      <c r="A13752" s="24"/>
      <c r="B13752"/>
      <c r="C13752"/>
    </row>
    <row r="13753" spans="1:3" x14ac:dyDescent="0.2">
      <c r="A13753" s="24"/>
      <c r="B13753"/>
      <c r="C13753"/>
    </row>
    <row r="13754" spans="1:3" x14ac:dyDescent="0.2">
      <c r="A13754" s="24"/>
      <c r="B13754"/>
      <c r="C13754"/>
    </row>
    <row r="13755" spans="1:3" x14ac:dyDescent="0.2">
      <c r="A13755" s="24"/>
      <c r="B13755"/>
      <c r="C13755"/>
    </row>
    <row r="13756" spans="1:3" x14ac:dyDescent="0.2">
      <c r="A13756" s="24"/>
      <c r="B13756"/>
      <c r="C13756"/>
    </row>
    <row r="13757" spans="1:3" x14ac:dyDescent="0.2">
      <c r="A13757" s="24"/>
      <c r="B13757"/>
      <c r="C13757"/>
    </row>
    <row r="13758" spans="1:3" x14ac:dyDescent="0.2">
      <c r="A13758" s="24"/>
      <c r="B13758"/>
      <c r="C13758"/>
    </row>
    <row r="13759" spans="1:3" x14ac:dyDescent="0.2">
      <c r="A13759" s="24"/>
      <c r="B13759"/>
      <c r="C13759"/>
    </row>
    <row r="13760" spans="1:3" x14ac:dyDescent="0.2">
      <c r="A13760" s="24"/>
      <c r="B13760"/>
      <c r="C13760"/>
    </row>
    <row r="13761" spans="1:3" x14ac:dyDescent="0.2">
      <c r="A13761" s="24"/>
      <c r="B13761"/>
      <c r="C13761"/>
    </row>
    <row r="13762" spans="1:3" x14ac:dyDescent="0.2">
      <c r="A13762" s="24"/>
      <c r="B13762"/>
      <c r="C13762"/>
    </row>
    <row r="13763" spans="1:3" x14ac:dyDescent="0.2">
      <c r="A13763" s="24"/>
      <c r="B13763"/>
      <c r="C13763"/>
    </row>
    <row r="13764" spans="1:3" x14ac:dyDescent="0.2">
      <c r="A13764" s="24"/>
      <c r="B13764"/>
      <c r="C13764"/>
    </row>
    <row r="13765" spans="1:3" x14ac:dyDescent="0.2">
      <c r="A13765" s="24"/>
      <c r="B13765"/>
      <c r="C13765"/>
    </row>
    <row r="13766" spans="1:3" x14ac:dyDescent="0.2">
      <c r="A13766" s="24"/>
      <c r="B13766"/>
      <c r="C13766"/>
    </row>
    <row r="13767" spans="1:3" x14ac:dyDescent="0.2">
      <c r="A13767" s="24"/>
      <c r="B13767"/>
      <c r="C13767"/>
    </row>
    <row r="13768" spans="1:3" x14ac:dyDescent="0.2">
      <c r="A13768" s="24"/>
      <c r="B13768"/>
      <c r="C13768"/>
    </row>
    <row r="13769" spans="1:3" x14ac:dyDescent="0.2">
      <c r="A13769" s="24"/>
      <c r="B13769"/>
      <c r="C13769"/>
    </row>
    <row r="13770" spans="1:3" x14ac:dyDescent="0.2">
      <c r="A13770" s="24"/>
      <c r="B13770"/>
      <c r="C13770"/>
    </row>
    <row r="13771" spans="1:3" x14ac:dyDescent="0.2">
      <c r="A13771" s="24"/>
      <c r="B13771"/>
      <c r="C13771"/>
    </row>
    <row r="13772" spans="1:3" x14ac:dyDescent="0.2">
      <c r="A13772" s="24"/>
      <c r="B13772"/>
      <c r="C13772"/>
    </row>
    <row r="13773" spans="1:3" x14ac:dyDescent="0.2">
      <c r="A13773" s="24"/>
      <c r="B13773"/>
      <c r="C13773"/>
    </row>
    <row r="13774" spans="1:3" x14ac:dyDescent="0.2">
      <c r="A13774" s="24"/>
      <c r="B13774"/>
      <c r="C13774"/>
    </row>
    <row r="13775" spans="1:3" x14ac:dyDescent="0.2">
      <c r="A13775" s="24"/>
      <c r="B13775"/>
      <c r="C13775"/>
    </row>
    <row r="13776" spans="1:3" x14ac:dyDescent="0.2">
      <c r="A13776" s="24"/>
      <c r="B13776"/>
      <c r="C13776"/>
    </row>
    <row r="13777" spans="1:3" x14ac:dyDescent="0.2">
      <c r="A13777" s="24"/>
      <c r="B13777"/>
      <c r="C13777"/>
    </row>
    <row r="13778" spans="1:3" x14ac:dyDescent="0.2">
      <c r="A13778" s="24"/>
      <c r="B13778"/>
      <c r="C13778"/>
    </row>
    <row r="13779" spans="1:3" x14ac:dyDescent="0.2">
      <c r="A13779" s="24"/>
      <c r="B13779"/>
      <c r="C13779"/>
    </row>
    <row r="13780" spans="1:3" x14ac:dyDescent="0.2">
      <c r="A13780" s="24"/>
      <c r="B13780"/>
      <c r="C13780"/>
    </row>
    <row r="13781" spans="1:3" x14ac:dyDescent="0.2">
      <c r="A13781" s="24"/>
      <c r="B13781"/>
      <c r="C13781"/>
    </row>
    <row r="13782" spans="1:3" x14ac:dyDescent="0.2">
      <c r="A13782" s="24"/>
      <c r="B13782"/>
      <c r="C13782"/>
    </row>
    <row r="13783" spans="1:3" x14ac:dyDescent="0.2">
      <c r="A13783" s="24"/>
      <c r="B13783"/>
      <c r="C13783"/>
    </row>
    <row r="13784" spans="1:3" x14ac:dyDescent="0.2">
      <c r="A13784" s="24"/>
      <c r="B13784"/>
      <c r="C13784"/>
    </row>
    <row r="13785" spans="1:3" x14ac:dyDescent="0.2">
      <c r="A13785" s="24"/>
      <c r="B13785"/>
      <c r="C13785"/>
    </row>
    <row r="13786" spans="1:3" x14ac:dyDescent="0.2">
      <c r="A13786" s="24"/>
      <c r="B13786"/>
      <c r="C13786"/>
    </row>
    <row r="13787" spans="1:3" x14ac:dyDescent="0.2">
      <c r="A13787" s="24"/>
      <c r="B13787"/>
      <c r="C13787"/>
    </row>
    <row r="13788" spans="1:3" x14ac:dyDescent="0.2">
      <c r="A13788" s="24"/>
      <c r="B13788"/>
      <c r="C13788"/>
    </row>
    <row r="13789" spans="1:3" x14ac:dyDescent="0.2">
      <c r="A13789" s="24"/>
      <c r="B13789"/>
      <c r="C13789"/>
    </row>
    <row r="13790" spans="1:3" x14ac:dyDescent="0.2">
      <c r="A13790" s="24"/>
      <c r="B13790"/>
      <c r="C13790"/>
    </row>
    <row r="13791" spans="1:3" x14ac:dyDescent="0.2">
      <c r="A13791" s="24"/>
      <c r="B13791"/>
      <c r="C13791"/>
    </row>
    <row r="13792" spans="1:3" x14ac:dyDescent="0.2">
      <c r="A13792" s="24"/>
      <c r="B13792"/>
      <c r="C13792"/>
    </row>
    <row r="13793" spans="1:3" x14ac:dyDescent="0.2">
      <c r="A13793" s="24"/>
      <c r="B13793"/>
      <c r="C13793"/>
    </row>
    <row r="13794" spans="1:3" x14ac:dyDescent="0.2">
      <c r="A13794" s="24"/>
      <c r="B13794"/>
      <c r="C13794"/>
    </row>
    <row r="13795" spans="1:3" x14ac:dyDescent="0.2">
      <c r="A13795" s="24"/>
      <c r="B13795"/>
      <c r="C13795"/>
    </row>
    <row r="13796" spans="1:3" x14ac:dyDescent="0.2">
      <c r="A13796" s="24"/>
      <c r="B13796"/>
      <c r="C13796"/>
    </row>
    <row r="13797" spans="1:3" x14ac:dyDescent="0.2">
      <c r="A13797" s="24"/>
      <c r="B13797"/>
      <c r="C13797"/>
    </row>
    <row r="13798" spans="1:3" x14ac:dyDescent="0.2">
      <c r="A13798" s="24"/>
      <c r="B13798"/>
      <c r="C13798"/>
    </row>
    <row r="13799" spans="1:3" x14ac:dyDescent="0.2">
      <c r="A13799" s="24"/>
      <c r="B13799"/>
      <c r="C13799"/>
    </row>
    <row r="13800" spans="1:3" x14ac:dyDescent="0.2">
      <c r="A13800" s="24"/>
      <c r="B13800"/>
      <c r="C13800"/>
    </row>
    <row r="13801" spans="1:3" x14ac:dyDescent="0.2">
      <c r="A13801" s="24"/>
      <c r="B13801"/>
      <c r="C13801"/>
    </row>
    <row r="13802" spans="1:3" x14ac:dyDescent="0.2">
      <c r="A13802" s="24"/>
      <c r="B13802"/>
      <c r="C13802"/>
    </row>
    <row r="13803" spans="1:3" x14ac:dyDescent="0.2">
      <c r="A13803" s="24"/>
      <c r="B13803"/>
      <c r="C13803"/>
    </row>
    <row r="13804" spans="1:3" x14ac:dyDescent="0.2">
      <c r="A13804" s="24"/>
      <c r="B13804"/>
      <c r="C13804"/>
    </row>
    <row r="13805" spans="1:3" x14ac:dyDescent="0.2">
      <c r="A13805" s="24"/>
      <c r="B13805"/>
      <c r="C13805"/>
    </row>
    <row r="13806" spans="1:3" x14ac:dyDescent="0.2">
      <c r="A13806" s="24"/>
      <c r="B13806"/>
      <c r="C13806"/>
    </row>
    <row r="13807" spans="1:3" x14ac:dyDescent="0.2">
      <c r="A13807" s="24"/>
      <c r="B13807"/>
      <c r="C13807"/>
    </row>
    <row r="13808" spans="1:3" x14ac:dyDescent="0.2">
      <c r="A13808" s="24"/>
      <c r="B13808"/>
      <c r="C13808"/>
    </row>
    <row r="13809" spans="1:3" x14ac:dyDescent="0.2">
      <c r="A13809" s="24"/>
      <c r="B13809"/>
      <c r="C13809"/>
    </row>
    <row r="13810" spans="1:3" x14ac:dyDescent="0.2">
      <c r="A13810" s="24"/>
      <c r="B13810"/>
      <c r="C13810"/>
    </row>
    <row r="13811" spans="1:3" x14ac:dyDescent="0.2">
      <c r="A13811" s="24"/>
      <c r="B13811"/>
      <c r="C13811"/>
    </row>
    <row r="13812" spans="1:3" x14ac:dyDescent="0.2">
      <c r="A13812" s="24"/>
      <c r="B13812"/>
      <c r="C13812"/>
    </row>
    <row r="13813" spans="1:3" x14ac:dyDescent="0.2">
      <c r="A13813" s="24"/>
      <c r="B13813"/>
      <c r="C13813"/>
    </row>
    <row r="13814" spans="1:3" x14ac:dyDescent="0.2">
      <c r="A13814" s="24"/>
      <c r="B13814"/>
      <c r="C13814"/>
    </row>
    <row r="13815" spans="1:3" x14ac:dyDescent="0.2">
      <c r="A13815" s="24"/>
      <c r="B13815"/>
      <c r="C13815"/>
    </row>
    <row r="13816" spans="1:3" x14ac:dyDescent="0.2">
      <c r="A13816" s="24"/>
      <c r="B13816"/>
      <c r="C13816"/>
    </row>
    <row r="13817" spans="1:3" x14ac:dyDescent="0.2">
      <c r="A13817" s="24"/>
      <c r="B13817"/>
      <c r="C13817"/>
    </row>
    <row r="13818" spans="1:3" x14ac:dyDescent="0.2">
      <c r="A13818" s="24"/>
      <c r="B13818"/>
      <c r="C13818"/>
    </row>
    <row r="13819" spans="1:3" x14ac:dyDescent="0.2">
      <c r="A13819" s="24"/>
      <c r="B13819"/>
      <c r="C13819"/>
    </row>
    <row r="13820" spans="1:3" x14ac:dyDescent="0.2">
      <c r="A13820" s="24"/>
      <c r="B13820"/>
      <c r="C13820"/>
    </row>
    <row r="13821" spans="1:3" x14ac:dyDescent="0.2">
      <c r="A13821" s="24"/>
      <c r="B13821"/>
      <c r="C13821"/>
    </row>
    <row r="13822" spans="1:3" x14ac:dyDescent="0.2">
      <c r="A13822" s="24"/>
      <c r="B13822"/>
      <c r="C13822"/>
    </row>
    <row r="13823" spans="1:3" x14ac:dyDescent="0.2">
      <c r="A13823" s="24"/>
      <c r="B13823"/>
      <c r="C13823"/>
    </row>
    <row r="13824" spans="1:3" x14ac:dyDescent="0.2">
      <c r="A13824" s="24"/>
      <c r="B13824"/>
      <c r="C13824"/>
    </row>
    <row r="13825" spans="1:3" x14ac:dyDescent="0.2">
      <c r="A13825" s="24"/>
      <c r="B13825"/>
      <c r="C13825"/>
    </row>
    <row r="13826" spans="1:3" x14ac:dyDescent="0.2">
      <c r="A13826" s="24"/>
      <c r="B13826"/>
      <c r="C13826"/>
    </row>
    <row r="13827" spans="1:3" x14ac:dyDescent="0.2">
      <c r="A13827" s="24"/>
      <c r="B13827"/>
      <c r="C13827"/>
    </row>
    <row r="13828" spans="1:3" x14ac:dyDescent="0.2">
      <c r="A13828" s="24"/>
      <c r="B13828"/>
      <c r="C13828"/>
    </row>
    <row r="13829" spans="1:3" x14ac:dyDescent="0.2">
      <c r="A13829" s="24"/>
      <c r="B13829"/>
      <c r="C13829"/>
    </row>
    <row r="13830" spans="1:3" x14ac:dyDescent="0.2">
      <c r="A13830" s="24"/>
      <c r="B13830"/>
      <c r="C13830"/>
    </row>
    <row r="13831" spans="1:3" x14ac:dyDescent="0.2">
      <c r="A13831" s="24"/>
      <c r="B13831"/>
      <c r="C13831"/>
    </row>
    <row r="13832" spans="1:3" x14ac:dyDescent="0.2">
      <c r="A13832" s="24"/>
      <c r="B13832"/>
      <c r="C13832"/>
    </row>
    <row r="13833" spans="1:3" x14ac:dyDescent="0.2">
      <c r="A13833" s="24"/>
      <c r="B13833"/>
      <c r="C13833"/>
    </row>
    <row r="13834" spans="1:3" x14ac:dyDescent="0.2">
      <c r="A13834" s="24"/>
      <c r="B13834"/>
      <c r="C13834"/>
    </row>
    <row r="13835" spans="1:3" x14ac:dyDescent="0.2">
      <c r="A13835" s="24"/>
      <c r="B13835"/>
      <c r="C13835"/>
    </row>
    <row r="13836" spans="1:3" x14ac:dyDescent="0.2">
      <c r="A13836" s="24"/>
      <c r="B13836"/>
      <c r="C13836"/>
    </row>
    <row r="13837" spans="1:3" x14ac:dyDescent="0.2">
      <c r="A13837" s="24"/>
      <c r="B13837"/>
      <c r="C13837"/>
    </row>
    <row r="13838" spans="1:3" x14ac:dyDescent="0.2">
      <c r="A13838" s="24"/>
      <c r="B13838"/>
      <c r="C13838"/>
    </row>
    <row r="13839" spans="1:3" x14ac:dyDescent="0.2">
      <c r="A13839" s="24"/>
      <c r="B13839"/>
      <c r="C13839"/>
    </row>
    <row r="13840" spans="1:3" x14ac:dyDescent="0.2">
      <c r="A13840" s="24"/>
      <c r="B13840"/>
      <c r="C13840"/>
    </row>
    <row r="13841" spans="1:3" x14ac:dyDescent="0.2">
      <c r="A13841" s="24"/>
      <c r="B13841"/>
      <c r="C13841"/>
    </row>
    <row r="13842" spans="1:3" x14ac:dyDescent="0.2">
      <c r="A13842" s="24"/>
      <c r="B13842"/>
      <c r="C13842"/>
    </row>
    <row r="13843" spans="1:3" x14ac:dyDescent="0.2">
      <c r="A13843" s="24"/>
      <c r="B13843"/>
      <c r="C13843"/>
    </row>
    <row r="13844" spans="1:3" x14ac:dyDescent="0.2">
      <c r="A13844" s="24"/>
      <c r="B13844"/>
      <c r="C13844"/>
    </row>
    <row r="13845" spans="1:3" x14ac:dyDescent="0.2">
      <c r="A13845" s="24"/>
      <c r="B13845"/>
      <c r="C13845"/>
    </row>
    <row r="13846" spans="1:3" x14ac:dyDescent="0.2">
      <c r="A13846" s="24"/>
      <c r="B13846"/>
      <c r="C13846"/>
    </row>
    <row r="13847" spans="1:3" x14ac:dyDescent="0.2">
      <c r="A13847" s="24"/>
      <c r="B13847"/>
      <c r="C13847"/>
    </row>
    <row r="13848" spans="1:3" x14ac:dyDescent="0.2">
      <c r="A13848" s="24"/>
      <c r="B13848"/>
      <c r="C13848"/>
    </row>
    <row r="13849" spans="1:3" x14ac:dyDescent="0.2">
      <c r="A13849" s="24"/>
      <c r="B13849"/>
      <c r="C13849"/>
    </row>
    <row r="13850" spans="1:3" x14ac:dyDescent="0.2">
      <c r="A13850" s="24"/>
      <c r="B13850"/>
      <c r="C13850"/>
    </row>
    <row r="13851" spans="1:3" x14ac:dyDescent="0.2">
      <c r="A13851" s="24"/>
      <c r="B13851"/>
      <c r="C13851"/>
    </row>
    <row r="13852" spans="1:3" x14ac:dyDescent="0.2">
      <c r="A13852" s="24"/>
      <c r="B13852"/>
      <c r="C13852"/>
    </row>
    <row r="13853" spans="1:3" x14ac:dyDescent="0.2">
      <c r="A13853" s="24"/>
      <c r="B13853"/>
      <c r="C13853"/>
    </row>
    <row r="13854" spans="1:3" x14ac:dyDescent="0.2">
      <c r="A13854" s="24"/>
      <c r="B13854"/>
      <c r="C13854"/>
    </row>
    <row r="13855" spans="1:3" x14ac:dyDescent="0.2">
      <c r="A13855" s="24"/>
      <c r="B13855"/>
      <c r="C13855"/>
    </row>
    <row r="13856" spans="1:3" x14ac:dyDescent="0.2">
      <c r="A13856" s="24"/>
      <c r="B13856"/>
      <c r="C13856"/>
    </row>
    <row r="13857" spans="1:3" x14ac:dyDescent="0.2">
      <c r="A13857" s="24"/>
      <c r="B13857"/>
      <c r="C13857"/>
    </row>
    <row r="13858" spans="1:3" x14ac:dyDescent="0.2">
      <c r="A13858" s="24"/>
      <c r="B13858"/>
      <c r="C13858"/>
    </row>
    <row r="13859" spans="1:3" x14ac:dyDescent="0.2">
      <c r="A13859" s="24"/>
      <c r="B13859"/>
      <c r="C13859"/>
    </row>
    <row r="13860" spans="1:3" x14ac:dyDescent="0.2">
      <c r="A13860" s="24"/>
      <c r="B13860"/>
      <c r="C13860"/>
    </row>
    <row r="13861" spans="1:3" x14ac:dyDescent="0.2">
      <c r="A13861" s="24"/>
      <c r="B13861"/>
      <c r="C13861"/>
    </row>
    <row r="13862" spans="1:3" x14ac:dyDescent="0.2">
      <c r="A13862" s="24"/>
      <c r="B13862"/>
      <c r="C13862"/>
    </row>
    <row r="13863" spans="1:3" x14ac:dyDescent="0.2">
      <c r="A13863" s="24"/>
      <c r="B13863"/>
      <c r="C13863"/>
    </row>
    <row r="13864" spans="1:3" x14ac:dyDescent="0.2">
      <c r="A13864" s="24"/>
      <c r="B13864"/>
      <c r="C13864"/>
    </row>
    <row r="13865" spans="1:3" x14ac:dyDescent="0.2">
      <c r="A13865" s="24"/>
      <c r="B13865"/>
      <c r="C13865"/>
    </row>
    <row r="13866" spans="1:3" x14ac:dyDescent="0.2">
      <c r="A13866" s="24"/>
      <c r="B13866"/>
      <c r="C13866"/>
    </row>
    <row r="13867" spans="1:3" x14ac:dyDescent="0.2">
      <c r="A13867" s="24"/>
      <c r="B13867"/>
      <c r="C13867"/>
    </row>
    <row r="13868" spans="1:3" x14ac:dyDescent="0.2">
      <c r="A13868" s="24"/>
      <c r="B13868"/>
      <c r="C13868"/>
    </row>
    <row r="13869" spans="1:3" x14ac:dyDescent="0.2">
      <c r="A13869" s="24"/>
      <c r="B13869"/>
      <c r="C13869"/>
    </row>
    <row r="13870" spans="1:3" x14ac:dyDescent="0.2">
      <c r="A13870" s="24"/>
      <c r="B13870"/>
      <c r="C13870"/>
    </row>
    <row r="13871" spans="1:3" x14ac:dyDescent="0.2">
      <c r="A13871" s="24"/>
      <c r="B13871"/>
      <c r="C13871"/>
    </row>
    <row r="13872" spans="1:3" x14ac:dyDescent="0.2">
      <c r="A13872" s="24"/>
      <c r="B13872"/>
      <c r="C13872"/>
    </row>
    <row r="13873" spans="1:3" x14ac:dyDescent="0.2">
      <c r="A13873" s="24"/>
      <c r="B13873"/>
      <c r="C13873"/>
    </row>
    <row r="13874" spans="1:3" x14ac:dyDescent="0.2">
      <c r="A13874" s="24"/>
      <c r="B13874"/>
      <c r="C13874"/>
    </row>
    <row r="13875" spans="1:3" x14ac:dyDescent="0.2">
      <c r="A13875" s="24"/>
      <c r="B13875"/>
      <c r="C13875"/>
    </row>
    <row r="13876" spans="1:3" x14ac:dyDescent="0.2">
      <c r="A13876" s="24"/>
      <c r="B13876"/>
      <c r="C13876"/>
    </row>
    <row r="13877" spans="1:3" x14ac:dyDescent="0.2">
      <c r="A13877" s="24"/>
      <c r="B13877"/>
      <c r="C13877"/>
    </row>
    <row r="13878" spans="1:3" x14ac:dyDescent="0.2">
      <c r="A13878" s="24"/>
      <c r="B13878"/>
      <c r="C13878"/>
    </row>
    <row r="13879" spans="1:3" x14ac:dyDescent="0.2">
      <c r="A13879" s="24"/>
      <c r="B13879"/>
      <c r="C13879"/>
    </row>
    <row r="13880" spans="1:3" x14ac:dyDescent="0.2">
      <c r="A13880" s="24"/>
      <c r="B13880"/>
      <c r="C13880"/>
    </row>
    <row r="13881" spans="1:3" x14ac:dyDescent="0.2">
      <c r="A13881" s="24"/>
      <c r="B13881"/>
      <c r="C13881"/>
    </row>
    <row r="13882" spans="1:3" x14ac:dyDescent="0.2">
      <c r="A13882" s="24"/>
      <c r="B13882"/>
      <c r="C13882"/>
    </row>
    <row r="13883" spans="1:3" x14ac:dyDescent="0.2">
      <c r="A13883" s="24"/>
      <c r="B13883"/>
      <c r="C13883"/>
    </row>
    <row r="13884" spans="1:3" x14ac:dyDescent="0.2">
      <c r="A13884" s="24"/>
      <c r="B13884"/>
      <c r="C13884"/>
    </row>
    <row r="13885" spans="1:3" x14ac:dyDescent="0.2">
      <c r="A13885" s="24"/>
      <c r="B13885"/>
      <c r="C13885"/>
    </row>
    <row r="13886" spans="1:3" x14ac:dyDescent="0.2">
      <c r="A13886" s="24"/>
      <c r="B13886"/>
      <c r="C13886"/>
    </row>
    <row r="13887" spans="1:3" x14ac:dyDescent="0.2">
      <c r="A13887" s="24"/>
      <c r="B13887"/>
      <c r="C13887"/>
    </row>
    <row r="13888" spans="1:3" x14ac:dyDescent="0.2">
      <c r="A13888" s="24"/>
      <c r="B13888"/>
      <c r="C13888"/>
    </row>
    <row r="13889" spans="1:3" x14ac:dyDescent="0.2">
      <c r="A13889" s="24"/>
      <c r="B13889"/>
      <c r="C13889"/>
    </row>
    <row r="13890" spans="1:3" x14ac:dyDescent="0.2">
      <c r="A13890" s="24"/>
      <c r="B13890"/>
      <c r="C13890"/>
    </row>
    <row r="13891" spans="1:3" x14ac:dyDescent="0.2">
      <c r="A13891" s="24"/>
      <c r="B13891"/>
      <c r="C13891"/>
    </row>
    <row r="13892" spans="1:3" x14ac:dyDescent="0.2">
      <c r="A13892" s="24"/>
      <c r="B13892"/>
      <c r="C13892"/>
    </row>
    <row r="13893" spans="1:3" x14ac:dyDescent="0.2">
      <c r="A13893" s="24"/>
      <c r="B13893"/>
      <c r="C13893"/>
    </row>
    <row r="13894" spans="1:3" x14ac:dyDescent="0.2">
      <c r="A13894" s="24"/>
      <c r="B13894"/>
      <c r="C13894"/>
    </row>
    <row r="13895" spans="1:3" x14ac:dyDescent="0.2">
      <c r="A13895" s="24"/>
      <c r="B13895"/>
      <c r="C13895"/>
    </row>
    <row r="13896" spans="1:3" x14ac:dyDescent="0.2">
      <c r="A13896" s="24"/>
      <c r="B13896"/>
      <c r="C13896"/>
    </row>
    <row r="13897" spans="1:3" x14ac:dyDescent="0.2">
      <c r="A13897" s="24"/>
      <c r="B13897"/>
      <c r="C13897"/>
    </row>
    <row r="13898" spans="1:3" x14ac:dyDescent="0.2">
      <c r="A13898" s="24"/>
      <c r="B13898"/>
      <c r="C13898"/>
    </row>
    <row r="13899" spans="1:3" x14ac:dyDescent="0.2">
      <c r="A13899" s="24"/>
      <c r="B13899"/>
      <c r="C13899"/>
    </row>
    <row r="13900" spans="1:3" x14ac:dyDescent="0.2">
      <c r="A13900" s="24"/>
      <c r="B13900"/>
      <c r="C13900"/>
    </row>
    <row r="13901" spans="1:3" x14ac:dyDescent="0.2">
      <c r="A13901" s="24"/>
      <c r="B13901"/>
      <c r="C13901"/>
    </row>
    <row r="13902" spans="1:3" x14ac:dyDescent="0.2">
      <c r="A13902" s="24"/>
      <c r="B13902"/>
      <c r="C13902"/>
    </row>
    <row r="13903" spans="1:3" x14ac:dyDescent="0.2">
      <c r="A13903" s="24"/>
      <c r="B13903"/>
      <c r="C13903"/>
    </row>
    <row r="13904" spans="1:3" x14ac:dyDescent="0.2">
      <c r="A13904" s="24"/>
      <c r="B13904"/>
      <c r="C13904"/>
    </row>
    <row r="13905" spans="1:3" x14ac:dyDescent="0.2">
      <c r="A13905" s="24"/>
      <c r="B13905"/>
      <c r="C13905"/>
    </row>
    <row r="13906" spans="1:3" x14ac:dyDescent="0.2">
      <c r="A13906" s="24"/>
      <c r="B13906"/>
      <c r="C13906"/>
    </row>
    <row r="13907" spans="1:3" x14ac:dyDescent="0.2">
      <c r="A13907" s="24"/>
      <c r="B13907"/>
      <c r="C13907"/>
    </row>
    <row r="13908" spans="1:3" x14ac:dyDescent="0.2">
      <c r="A13908" s="24"/>
      <c r="B13908"/>
      <c r="C13908"/>
    </row>
    <row r="13909" spans="1:3" x14ac:dyDescent="0.2">
      <c r="A13909" s="24"/>
      <c r="B13909"/>
      <c r="C13909"/>
    </row>
    <row r="13910" spans="1:3" x14ac:dyDescent="0.2">
      <c r="A13910" s="24"/>
      <c r="B13910"/>
      <c r="C13910"/>
    </row>
    <row r="13911" spans="1:3" x14ac:dyDescent="0.2">
      <c r="A13911" s="24"/>
      <c r="B13911"/>
      <c r="C13911"/>
    </row>
    <row r="13912" spans="1:3" x14ac:dyDescent="0.2">
      <c r="A13912" s="24"/>
      <c r="B13912"/>
      <c r="C13912"/>
    </row>
    <row r="13913" spans="1:3" x14ac:dyDescent="0.2">
      <c r="A13913" s="24"/>
      <c r="B13913"/>
      <c r="C13913"/>
    </row>
    <row r="13914" spans="1:3" x14ac:dyDescent="0.2">
      <c r="A13914" s="24"/>
      <c r="B13914"/>
      <c r="C13914"/>
    </row>
    <row r="13915" spans="1:3" x14ac:dyDescent="0.2">
      <c r="A13915" s="24"/>
      <c r="B13915"/>
      <c r="C13915"/>
    </row>
    <row r="13916" spans="1:3" x14ac:dyDescent="0.2">
      <c r="A13916" s="24"/>
      <c r="B13916"/>
      <c r="C13916"/>
    </row>
    <row r="13917" spans="1:3" x14ac:dyDescent="0.2">
      <c r="A13917" s="24"/>
      <c r="B13917"/>
      <c r="C13917"/>
    </row>
    <row r="13918" spans="1:3" x14ac:dyDescent="0.2">
      <c r="A13918" s="24"/>
      <c r="B13918"/>
      <c r="C13918"/>
    </row>
    <row r="13919" spans="1:3" x14ac:dyDescent="0.2">
      <c r="A13919" s="24"/>
      <c r="B13919"/>
      <c r="C13919"/>
    </row>
    <row r="13920" spans="1:3" x14ac:dyDescent="0.2">
      <c r="A13920" s="24"/>
      <c r="B13920"/>
      <c r="C13920"/>
    </row>
    <row r="13921" spans="1:3" x14ac:dyDescent="0.2">
      <c r="A13921" s="24"/>
      <c r="B13921"/>
      <c r="C13921"/>
    </row>
    <row r="13922" spans="1:3" x14ac:dyDescent="0.2">
      <c r="A13922" s="24"/>
      <c r="B13922"/>
      <c r="C13922"/>
    </row>
    <row r="13923" spans="1:3" x14ac:dyDescent="0.2">
      <c r="A13923" s="24"/>
      <c r="B13923"/>
      <c r="C13923"/>
    </row>
    <row r="13924" spans="1:3" x14ac:dyDescent="0.2">
      <c r="A13924" s="24"/>
      <c r="B13924"/>
      <c r="C13924"/>
    </row>
    <row r="13925" spans="1:3" x14ac:dyDescent="0.2">
      <c r="A13925" s="24"/>
      <c r="B13925"/>
      <c r="C13925"/>
    </row>
    <row r="13926" spans="1:3" x14ac:dyDescent="0.2">
      <c r="A13926" s="24"/>
      <c r="B13926"/>
      <c r="C13926"/>
    </row>
    <row r="13927" spans="1:3" x14ac:dyDescent="0.2">
      <c r="A13927" s="24"/>
      <c r="B13927"/>
      <c r="C13927"/>
    </row>
    <row r="13928" spans="1:3" x14ac:dyDescent="0.2">
      <c r="A13928" s="24"/>
      <c r="B13928"/>
      <c r="C13928"/>
    </row>
    <row r="13929" spans="1:3" x14ac:dyDescent="0.2">
      <c r="A13929" s="24"/>
      <c r="B13929"/>
      <c r="C13929"/>
    </row>
    <row r="13930" spans="1:3" x14ac:dyDescent="0.2">
      <c r="A13930" s="24"/>
      <c r="B13930"/>
      <c r="C13930"/>
    </row>
    <row r="13931" spans="1:3" x14ac:dyDescent="0.2">
      <c r="A13931" s="24"/>
      <c r="B13931"/>
      <c r="C13931"/>
    </row>
    <row r="13932" spans="1:3" x14ac:dyDescent="0.2">
      <c r="A13932" s="24"/>
      <c r="B13932"/>
      <c r="C13932"/>
    </row>
    <row r="13933" spans="1:3" x14ac:dyDescent="0.2">
      <c r="A13933" s="24"/>
      <c r="B13933"/>
      <c r="C13933"/>
    </row>
    <row r="13934" spans="1:3" x14ac:dyDescent="0.2">
      <c r="A13934" s="24"/>
      <c r="B13934"/>
      <c r="C13934"/>
    </row>
    <row r="13935" spans="1:3" x14ac:dyDescent="0.2">
      <c r="A13935" s="24"/>
      <c r="B13935"/>
      <c r="C13935"/>
    </row>
    <row r="13936" spans="1:3" x14ac:dyDescent="0.2">
      <c r="A13936" s="24"/>
      <c r="B13936"/>
      <c r="C13936"/>
    </row>
    <row r="13937" spans="1:3" x14ac:dyDescent="0.2">
      <c r="A13937" s="24"/>
      <c r="B13937"/>
      <c r="C13937"/>
    </row>
    <row r="13938" spans="1:3" x14ac:dyDescent="0.2">
      <c r="A13938" s="24"/>
      <c r="B13938"/>
      <c r="C13938"/>
    </row>
    <row r="13939" spans="1:3" x14ac:dyDescent="0.2">
      <c r="A13939" s="24"/>
      <c r="B13939"/>
      <c r="C13939"/>
    </row>
    <row r="13940" spans="1:3" x14ac:dyDescent="0.2">
      <c r="A13940" s="24"/>
      <c r="B13940"/>
      <c r="C13940"/>
    </row>
    <row r="13941" spans="1:3" x14ac:dyDescent="0.2">
      <c r="A13941" s="24"/>
      <c r="B13941"/>
      <c r="C13941"/>
    </row>
    <row r="13942" spans="1:3" x14ac:dyDescent="0.2">
      <c r="A13942" s="24"/>
      <c r="B13942"/>
      <c r="C13942"/>
    </row>
    <row r="13943" spans="1:3" x14ac:dyDescent="0.2">
      <c r="A13943" s="24"/>
      <c r="B13943"/>
      <c r="C13943"/>
    </row>
    <row r="13944" spans="1:3" x14ac:dyDescent="0.2">
      <c r="A13944" s="24"/>
      <c r="B13944"/>
      <c r="C13944"/>
    </row>
    <row r="13945" spans="1:3" x14ac:dyDescent="0.2">
      <c r="A13945" s="24"/>
      <c r="B13945"/>
      <c r="C13945"/>
    </row>
    <row r="13946" spans="1:3" x14ac:dyDescent="0.2">
      <c r="A13946" s="24"/>
      <c r="B13946"/>
      <c r="C13946"/>
    </row>
    <row r="13947" spans="1:3" x14ac:dyDescent="0.2">
      <c r="A13947" s="24"/>
      <c r="B13947"/>
      <c r="C13947"/>
    </row>
    <row r="13948" spans="1:3" x14ac:dyDescent="0.2">
      <c r="A13948" s="24"/>
      <c r="B13948"/>
      <c r="C13948"/>
    </row>
    <row r="13949" spans="1:3" x14ac:dyDescent="0.2">
      <c r="A13949" s="24"/>
      <c r="B13949"/>
      <c r="C13949"/>
    </row>
    <row r="13950" spans="1:3" x14ac:dyDescent="0.2">
      <c r="A13950" s="24"/>
      <c r="B13950"/>
      <c r="C13950"/>
    </row>
    <row r="13951" spans="1:3" x14ac:dyDescent="0.2">
      <c r="A13951" s="24"/>
      <c r="B13951"/>
      <c r="C13951"/>
    </row>
    <row r="13952" spans="1:3" x14ac:dyDescent="0.2">
      <c r="A13952" s="24"/>
      <c r="B13952"/>
      <c r="C13952"/>
    </row>
    <row r="13953" spans="1:3" x14ac:dyDescent="0.2">
      <c r="A13953" s="24"/>
      <c r="B13953"/>
      <c r="C13953"/>
    </row>
    <row r="13954" spans="1:3" x14ac:dyDescent="0.2">
      <c r="A13954" s="24"/>
      <c r="B13954"/>
      <c r="C13954"/>
    </row>
    <row r="13955" spans="1:3" x14ac:dyDescent="0.2">
      <c r="A13955" s="24"/>
      <c r="B13955"/>
      <c r="C13955"/>
    </row>
    <row r="13956" spans="1:3" x14ac:dyDescent="0.2">
      <c r="A13956" s="24"/>
      <c r="B13956"/>
      <c r="C13956"/>
    </row>
    <row r="13957" spans="1:3" x14ac:dyDescent="0.2">
      <c r="A13957" s="24"/>
      <c r="B13957"/>
      <c r="C13957"/>
    </row>
    <row r="13958" spans="1:3" x14ac:dyDescent="0.2">
      <c r="A13958" s="24"/>
      <c r="B13958"/>
      <c r="C13958"/>
    </row>
    <row r="13959" spans="1:3" x14ac:dyDescent="0.2">
      <c r="A13959" s="24"/>
      <c r="B13959"/>
      <c r="C13959"/>
    </row>
    <row r="13960" spans="1:3" x14ac:dyDescent="0.2">
      <c r="A13960" s="24"/>
      <c r="B13960"/>
      <c r="C13960"/>
    </row>
    <row r="13961" spans="1:3" x14ac:dyDescent="0.2">
      <c r="A13961" s="24"/>
      <c r="B13961"/>
      <c r="C13961"/>
    </row>
    <row r="13962" spans="1:3" x14ac:dyDescent="0.2">
      <c r="A13962" s="24"/>
      <c r="B13962"/>
      <c r="C13962"/>
    </row>
    <row r="13963" spans="1:3" x14ac:dyDescent="0.2">
      <c r="A13963" s="24"/>
      <c r="B13963"/>
      <c r="C13963"/>
    </row>
    <row r="13964" spans="1:3" x14ac:dyDescent="0.2">
      <c r="A13964" s="24"/>
      <c r="B13964"/>
      <c r="C13964"/>
    </row>
    <row r="13965" spans="1:3" x14ac:dyDescent="0.2">
      <c r="A13965" s="24"/>
      <c r="B13965"/>
      <c r="C13965"/>
    </row>
    <row r="13966" spans="1:3" x14ac:dyDescent="0.2">
      <c r="A13966" s="24"/>
      <c r="B13966"/>
      <c r="C13966"/>
    </row>
    <row r="13967" spans="1:3" x14ac:dyDescent="0.2">
      <c r="A13967" s="24"/>
      <c r="B13967"/>
      <c r="C13967"/>
    </row>
    <row r="13968" spans="1:3" x14ac:dyDescent="0.2">
      <c r="A13968" s="24"/>
      <c r="B13968"/>
      <c r="C13968"/>
    </row>
    <row r="13969" spans="1:3" x14ac:dyDescent="0.2">
      <c r="A13969" s="24"/>
      <c r="B13969"/>
      <c r="C13969"/>
    </row>
    <row r="13970" spans="1:3" x14ac:dyDescent="0.2">
      <c r="A13970" s="24"/>
      <c r="B13970"/>
      <c r="C13970"/>
    </row>
    <row r="13971" spans="1:3" x14ac:dyDescent="0.2">
      <c r="A13971" s="24"/>
      <c r="B13971"/>
      <c r="C13971"/>
    </row>
    <row r="13972" spans="1:3" x14ac:dyDescent="0.2">
      <c r="A13972" s="24"/>
      <c r="B13972"/>
      <c r="C13972"/>
    </row>
    <row r="13973" spans="1:3" x14ac:dyDescent="0.2">
      <c r="A13973" s="24"/>
      <c r="B13973"/>
      <c r="C13973"/>
    </row>
    <row r="13974" spans="1:3" x14ac:dyDescent="0.2">
      <c r="A13974" s="24"/>
      <c r="B13974"/>
      <c r="C13974"/>
    </row>
    <row r="13975" spans="1:3" x14ac:dyDescent="0.2">
      <c r="A13975" s="24"/>
      <c r="B13975"/>
      <c r="C13975"/>
    </row>
    <row r="13976" spans="1:3" x14ac:dyDescent="0.2">
      <c r="A13976" s="24"/>
      <c r="B13976"/>
      <c r="C13976"/>
    </row>
    <row r="13977" spans="1:3" x14ac:dyDescent="0.2">
      <c r="A13977" s="24"/>
      <c r="B13977"/>
      <c r="C13977"/>
    </row>
    <row r="13978" spans="1:3" x14ac:dyDescent="0.2">
      <c r="A13978" s="24"/>
      <c r="B13978"/>
      <c r="C13978"/>
    </row>
    <row r="13979" spans="1:3" x14ac:dyDescent="0.2">
      <c r="A13979" s="24"/>
      <c r="B13979"/>
      <c r="C13979"/>
    </row>
    <row r="13980" spans="1:3" x14ac:dyDescent="0.2">
      <c r="A13980" s="24"/>
      <c r="B13980"/>
      <c r="C13980"/>
    </row>
    <row r="13981" spans="1:3" x14ac:dyDescent="0.2">
      <c r="A13981" s="24"/>
      <c r="B13981"/>
      <c r="C13981"/>
    </row>
    <row r="13982" spans="1:3" x14ac:dyDescent="0.2">
      <c r="A13982" s="24"/>
      <c r="B13982"/>
      <c r="C13982"/>
    </row>
    <row r="13983" spans="1:3" x14ac:dyDescent="0.2">
      <c r="A13983" s="24"/>
      <c r="B13983"/>
      <c r="C13983"/>
    </row>
    <row r="13984" spans="1:3" x14ac:dyDescent="0.2">
      <c r="A13984" s="24"/>
      <c r="B13984"/>
      <c r="C13984"/>
    </row>
    <row r="13985" spans="1:3" x14ac:dyDescent="0.2">
      <c r="A13985" s="24"/>
      <c r="B13985"/>
      <c r="C13985"/>
    </row>
    <row r="13986" spans="1:3" x14ac:dyDescent="0.2">
      <c r="A13986" s="24"/>
      <c r="B13986"/>
      <c r="C13986"/>
    </row>
    <row r="13987" spans="1:3" x14ac:dyDescent="0.2">
      <c r="A13987" s="24"/>
      <c r="B13987"/>
      <c r="C13987"/>
    </row>
    <row r="13988" spans="1:3" x14ac:dyDescent="0.2">
      <c r="A13988" s="24"/>
      <c r="B13988"/>
      <c r="C13988"/>
    </row>
    <row r="13989" spans="1:3" x14ac:dyDescent="0.2">
      <c r="A13989" s="24"/>
      <c r="B13989"/>
      <c r="C13989"/>
    </row>
    <row r="13990" spans="1:3" x14ac:dyDescent="0.2">
      <c r="A13990" s="24"/>
      <c r="B13990"/>
      <c r="C13990"/>
    </row>
    <row r="13991" spans="1:3" x14ac:dyDescent="0.2">
      <c r="A13991" s="24"/>
      <c r="B13991"/>
      <c r="C13991"/>
    </row>
    <row r="13992" spans="1:3" x14ac:dyDescent="0.2">
      <c r="A13992" s="24"/>
      <c r="B13992"/>
      <c r="C13992"/>
    </row>
    <row r="13993" spans="1:3" x14ac:dyDescent="0.2">
      <c r="A13993" s="24"/>
      <c r="B13993"/>
      <c r="C13993"/>
    </row>
    <row r="13994" spans="1:3" x14ac:dyDescent="0.2">
      <c r="A13994" s="24"/>
      <c r="B13994"/>
      <c r="C13994"/>
    </row>
    <row r="13995" spans="1:3" x14ac:dyDescent="0.2">
      <c r="A13995" s="24"/>
      <c r="B13995"/>
      <c r="C13995"/>
    </row>
    <row r="13996" spans="1:3" x14ac:dyDescent="0.2">
      <c r="A13996" s="24"/>
      <c r="B13996"/>
      <c r="C13996"/>
    </row>
    <row r="13997" spans="1:3" x14ac:dyDescent="0.2">
      <c r="A13997" s="24"/>
      <c r="B13997"/>
      <c r="C13997"/>
    </row>
    <row r="13998" spans="1:3" x14ac:dyDescent="0.2">
      <c r="A13998" s="24"/>
      <c r="B13998"/>
      <c r="C13998"/>
    </row>
    <row r="13999" spans="1:3" x14ac:dyDescent="0.2">
      <c r="A13999" s="24"/>
      <c r="B13999"/>
      <c r="C13999"/>
    </row>
    <row r="14000" spans="1:3" x14ac:dyDescent="0.2">
      <c r="A14000" s="24"/>
      <c r="B14000"/>
      <c r="C14000"/>
    </row>
    <row r="14001" spans="1:3" x14ac:dyDescent="0.2">
      <c r="A14001" s="24"/>
      <c r="B14001"/>
      <c r="C14001"/>
    </row>
    <row r="14002" spans="1:3" x14ac:dyDescent="0.2">
      <c r="A14002" s="24"/>
      <c r="B14002"/>
      <c r="C14002"/>
    </row>
    <row r="14003" spans="1:3" x14ac:dyDescent="0.2">
      <c r="A14003" s="24"/>
      <c r="B14003"/>
      <c r="C14003"/>
    </row>
    <row r="14004" spans="1:3" x14ac:dyDescent="0.2">
      <c r="A14004" s="24"/>
      <c r="B14004"/>
      <c r="C14004"/>
    </row>
    <row r="14005" spans="1:3" x14ac:dyDescent="0.2">
      <c r="A14005" s="24"/>
      <c r="B14005"/>
      <c r="C14005"/>
    </row>
    <row r="14006" spans="1:3" x14ac:dyDescent="0.2">
      <c r="A14006" s="24"/>
      <c r="B14006"/>
      <c r="C14006"/>
    </row>
    <row r="14007" spans="1:3" x14ac:dyDescent="0.2">
      <c r="A14007" s="24"/>
      <c r="B14007"/>
      <c r="C14007"/>
    </row>
    <row r="14008" spans="1:3" x14ac:dyDescent="0.2">
      <c r="A14008" s="24"/>
      <c r="B14008"/>
      <c r="C14008"/>
    </row>
    <row r="14009" spans="1:3" x14ac:dyDescent="0.2">
      <c r="A14009" s="24"/>
      <c r="B14009"/>
      <c r="C14009"/>
    </row>
    <row r="14010" spans="1:3" x14ac:dyDescent="0.2">
      <c r="A14010" s="24"/>
      <c r="B14010"/>
      <c r="C14010"/>
    </row>
    <row r="14011" spans="1:3" x14ac:dyDescent="0.2">
      <c r="A14011" s="24"/>
      <c r="B14011"/>
      <c r="C14011"/>
    </row>
    <row r="14012" spans="1:3" x14ac:dyDescent="0.2">
      <c r="A14012" s="24"/>
      <c r="B14012"/>
      <c r="C14012"/>
    </row>
    <row r="14013" spans="1:3" x14ac:dyDescent="0.2">
      <c r="A14013" s="24"/>
      <c r="B14013"/>
      <c r="C14013"/>
    </row>
    <row r="14014" spans="1:3" x14ac:dyDescent="0.2">
      <c r="A14014" s="24"/>
      <c r="B14014"/>
      <c r="C14014"/>
    </row>
    <row r="14015" spans="1:3" x14ac:dyDescent="0.2">
      <c r="A14015" s="24"/>
      <c r="B14015"/>
      <c r="C14015"/>
    </row>
    <row r="14016" spans="1:3" x14ac:dyDescent="0.2">
      <c r="A14016" s="24"/>
      <c r="B14016"/>
      <c r="C14016"/>
    </row>
    <row r="14017" spans="1:3" x14ac:dyDescent="0.2">
      <c r="A14017" s="24"/>
      <c r="B14017"/>
      <c r="C14017"/>
    </row>
    <row r="14018" spans="1:3" x14ac:dyDescent="0.2">
      <c r="A14018" s="24"/>
      <c r="B14018"/>
      <c r="C14018"/>
    </row>
    <row r="14019" spans="1:3" x14ac:dyDescent="0.2">
      <c r="A14019" s="24"/>
      <c r="B14019"/>
      <c r="C14019"/>
    </row>
    <row r="14020" spans="1:3" x14ac:dyDescent="0.2">
      <c r="A14020" s="24"/>
      <c r="B14020"/>
      <c r="C14020"/>
    </row>
    <row r="14021" spans="1:3" x14ac:dyDescent="0.2">
      <c r="A14021" s="24"/>
      <c r="B14021"/>
      <c r="C14021"/>
    </row>
    <row r="14022" spans="1:3" x14ac:dyDescent="0.2">
      <c r="A14022" s="24"/>
      <c r="B14022"/>
      <c r="C14022"/>
    </row>
    <row r="14023" spans="1:3" x14ac:dyDescent="0.2">
      <c r="A14023" s="24"/>
      <c r="B14023"/>
      <c r="C14023"/>
    </row>
    <row r="14024" spans="1:3" x14ac:dyDescent="0.2">
      <c r="A14024" s="24"/>
      <c r="B14024"/>
      <c r="C14024"/>
    </row>
    <row r="14025" spans="1:3" x14ac:dyDescent="0.2">
      <c r="A14025" s="24"/>
      <c r="B14025"/>
      <c r="C14025"/>
    </row>
    <row r="14026" spans="1:3" x14ac:dyDescent="0.2">
      <c r="A14026" s="24"/>
      <c r="B14026"/>
      <c r="C14026"/>
    </row>
    <row r="14027" spans="1:3" x14ac:dyDescent="0.2">
      <c r="A14027" s="24"/>
      <c r="B14027"/>
      <c r="C14027"/>
    </row>
    <row r="14028" spans="1:3" x14ac:dyDescent="0.2">
      <c r="A14028" s="24"/>
      <c r="B14028"/>
      <c r="C14028"/>
    </row>
    <row r="14029" spans="1:3" x14ac:dyDescent="0.2">
      <c r="A14029" s="24"/>
      <c r="B14029"/>
      <c r="C14029"/>
    </row>
    <row r="14030" spans="1:3" x14ac:dyDescent="0.2">
      <c r="A14030" s="24"/>
      <c r="B14030"/>
      <c r="C14030"/>
    </row>
    <row r="14031" spans="1:3" x14ac:dyDescent="0.2">
      <c r="A14031" s="24"/>
      <c r="B14031"/>
      <c r="C14031"/>
    </row>
    <row r="14032" spans="1:3" x14ac:dyDescent="0.2">
      <c r="A14032" s="24"/>
      <c r="B14032"/>
      <c r="C14032"/>
    </row>
    <row r="14033" spans="1:3" x14ac:dyDescent="0.2">
      <c r="A14033" s="24"/>
      <c r="B14033"/>
      <c r="C14033"/>
    </row>
    <row r="14034" spans="1:3" x14ac:dyDescent="0.2">
      <c r="A14034" s="24"/>
      <c r="B14034"/>
      <c r="C14034"/>
    </row>
    <row r="14035" spans="1:3" x14ac:dyDescent="0.2">
      <c r="A14035" s="24"/>
      <c r="B14035"/>
      <c r="C14035"/>
    </row>
    <row r="14036" spans="1:3" x14ac:dyDescent="0.2">
      <c r="A14036" s="24"/>
      <c r="B14036"/>
      <c r="C14036"/>
    </row>
    <row r="14037" spans="1:3" x14ac:dyDescent="0.2">
      <c r="A14037" s="24"/>
      <c r="B14037"/>
      <c r="C14037"/>
    </row>
    <row r="14038" spans="1:3" x14ac:dyDescent="0.2">
      <c r="A14038" s="24"/>
      <c r="B14038"/>
      <c r="C14038"/>
    </row>
    <row r="14039" spans="1:3" x14ac:dyDescent="0.2">
      <c r="A14039" s="24"/>
      <c r="B14039"/>
      <c r="C14039"/>
    </row>
    <row r="14040" spans="1:3" x14ac:dyDescent="0.2">
      <c r="A14040" s="24"/>
      <c r="B14040"/>
      <c r="C14040"/>
    </row>
    <row r="14041" spans="1:3" x14ac:dyDescent="0.2">
      <c r="A14041" s="24"/>
      <c r="B14041"/>
      <c r="C14041"/>
    </row>
    <row r="14042" spans="1:3" x14ac:dyDescent="0.2">
      <c r="A14042" s="24"/>
      <c r="B14042"/>
      <c r="C14042"/>
    </row>
    <row r="14043" spans="1:3" x14ac:dyDescent="0.2">
      <c r="A14043" s="24"/>
      <c r="B14043"/>
      <c r="C14043"/>
    </row>
    <row r="14044" spans="1:3" x14ac:dyDescent="0.2">
      <c r="A14044" s="24"/>
      <c r="B14044"/>
      <c r="C14044"/>
    </row>
    <row r="14045" spans="1:3" x14ac:dyDescent="0.2">
      <c r="A14045" s="24"/>
      <c r="B14045"/>
      <c r="C14045"/>
    </row>
    <row r="14046" spans="1:3" x14ac:dyDescent="0.2">
      <c r="A14046" s="24"/>
      <c r="B14046"/>
      <c r="C14046"/>
    </row>
    <row r="14047" spans="1:3" x14ac:dyDescent="0.2">
      <c r="A14047" s="24"/>
      <c r="B14047"/>
      <c r="C14047"/>
    </row>
    <row r="14048" spans="1:3" x14ac:dyDescent="0.2">
      <c r="A14048" s="24"/>
      <c r="B14048"/>
      <c r="C14048"/>
    </row>
    <row r="14049" spans="1:3" x14ac:dyDescent="0.2">
      <c r="A14049" s="24"/>
      <c r="B14049"/>
      <c r="C14049"/>
    </row>
    <row r="14050" spans="1:3" x14ac:dyDescent="0.2">
      <c r="A14050" s="24"/>
      <c r="B14050"/>
      <c r="C14050"/>
    </row>
    <row r="14051" spans="1:3" x14ac:dyDescent="0.2">
      <c r="A14051" s="24"/>
      <c r="B14051"/>
      <c r="C14051"/>
    </row>
    <row r="14052" spans="1:3" x14ac:dyDescent="0.2">
      <c r="A14052" s="24"/>
      <c r="B14052"/>
      <c r="C14052"/>
    </row>
    <row r="14053" spans="1:3" x14ac:dyDescent="0.2">
      <c r="A14053" s="24"/>
      <c r="B14053"/>
      <c r="C14053"/>
    </row>
    <row r="14054" spans="1:3" x14ac:dyDescent="0.2">
      <c r="A14054" s="24"/>
      <c r="B14054"/>
      <c r="C14054"/>
    </row>
    <row r="14055" spans="1:3" x14ac:dyDescent="0.2">
      <c r="A14055" s="24"/>
      <c r="B14055"/>
      <c r="C14055"/>
    </row>
    <row r="14056" spans="1:3" x14ac:dyDescent="0.2">
      <c r="A14056" s="24"/>
      <c r="B14056"/>
      <c r="C14056"/>
    </row>
    <row r="14057" spans="1:3" x14ac:dyDescent="0.2">
      <c r="A14057" s="24"/>
      <c r="B14057"/>
      <c r="C14057"/>
    </row>
    <row r="14058" spans="1:3" x14ac:dyDescent="0.2">
      <c r="A14058" s="24"/>
      <c r="B14058"/>
      <c r="C14058"/>
    </row>
    <row r="14059" spans="1:3" x14ac:dyDescent="0.2">
      <c r="A14059" s="24"/>
      <c r="B14059"/>
      <c r="C14059"/>
    </row>
    <row r="14060" spans="1:3" x14ac:dyDescent="0.2">
      <c r="A14060" s="24"/>
      <c r="B14060"/>
      <c r="C14060"/>
    </row>
    <row r="14061" spans="1:3" x14ac:dyDescent="0.2">
      <c r="A14061" s="24"/>
      <c r="B14061"/>
      <c r="C14061"/>
    </row>
    <row r="14062" spans="1:3" x14ac:dyDescent="0.2">
      <c r="A14062" s="24"/>
      <c r="B14062"/>
      <c r="C14062"/>
    </row>
    <row r="14063" spans="1:3" x14ac:dyDescent="0.2">
      <c r="A14063" s="24"/>
      <c r="B14063"/>
      <c r="C14063"/>
    </row>
    <row r="14064" spans="1:3" x14ac:dyDescent="0.2">
      <c r="A14064" s="24"/>
      <c r="B14064"/>
      <c r="C14064"/>
    </row>
    <row r="14065" spans="1:3" x14ac:dyDescent="0.2">
      <c r="A14065" s="24"/>
      <c r="B14065"/>
      <c r="C14065"/>
    </row>
    <row r="14066" spans="1:3" x14ac:dyDescent="0.2">
      <c r="A14066" s="24"/>
      <c r="B14066"/>
      <c r="C14066"/>
    </row>
    <row r="14067" spans="1:3" x14ac:dyDescent="0.2">
      <c r="A14067" s="24"/>
      <c r="B14067"/>
      <c r="C14067"/>
    </row>
    <row r="14068" spans="1:3" x14ac:dyDescent="0.2">
      <c r="A14068" s="24"/>
      <c r="B14068"/>
      <c r="C14068"/>
    </row>
    <row r="14069" spans="1:3" x14ac:dyDescent="0.2">
      <c r="A14069" s="24"/>
      <c r="B14069"/>
      <c r="C14069"/>
    </row>
    <row r="14070" spans="1:3" x14ac:dyDescent="0.2">
      <c r="A14070" s="24"/>
      <c r="B14070"/>
      <c r="C14070"/>
    </row>
    <row r="14071" spans="1:3" x14ac:dyDescent="0.2">
      <c r="A14071" s="24"/>
      <c r="B14071"/>
      <c r="C14071"/>
    </row>
    <row r="14072" spans="1:3" x14ac:dyDescent="0.2">
      <c r="A14072" s="24"/>
      <c r="B14072"/>
      <c r="C14072"/>
    </row>
    <row r="14073" spans="1:3" x14ac:dyDescent="0.2">
      <c r="A14073" s="24"/>
      <c r="B14073"/>
      <c r="C14073"/>
    </row>
    <row r="14074" spans="1:3" x14ac:dyDescent="0.2">
      <c r="A14074" s="24"/>
      <c r="B14074"/>
      <c r="C14074"/>
    </row>
    <row r="14075" spans="1:3" x14ac:dyDescent="0.2">
      <c r="A14075" s="24"/>
      <c r="B14075"/>
      <c r="C14075"/>
    </row>
    <row r="14076" spans="1:3" x14ac:dyDescent="0.2">
      <c r="A14076" s="24"/>
      <c r="B14076"/>
      <c r="C14076"/>
    </row>
    <row r="14077" spans="1:3" x14ac:dyDescent="0.2">
      <c r="A14077" s="24"/>
      <c r="B14077"/>
      <c r="C14077"/>
    </row>
    <row r="14078" spans="1:3" x14ac:dyDescent="0.2">
      <c r="A14078" s="24"/>
      <c r="B14078"/>
      <c r="C14078"/>
    </row>
    <row r="14079" spans="1:3" x14ac:dyDescent="0.2">
      <c r="A14079" s="24"/>
      <c r="B14079"/>
      <c r="C14079"/>
    </row>
    <row r="14080" spans="1:3" x14ac:dyDescent="0.2">
      <c r="A14080" s="24"/>
      <c r="B14080"/>
      <c r="C14080"/>
    </row>
    <row r="14081" spans="1:3" x14ac:dyDescent="0.2">
      <c r="A14081" s="24"/>
      <c r="B14081"/>
      <c r="C14081"/>
    </row>
    <row r="14082" spans="1:3" x14ac:dyDescent="0.2">
      <c r="A14082" s="24"/>
      <c r="B14082"/>
      <c r="C14082"/>
    </row>
    <row r="14083" spans="1:3" x14ac:dyDescent="0.2">
      <c r="A14083" s="24"/>
      <c r="B14083"/>
      <c r="C14083"/>
    </row>
    <row r="14084" spans="1:3" x14ac:dyDescent="0.2">
      <c r="A14084" s="24"/>
      <c r="B14084"/>
      <c r="C14084"/>
    </row>
    <row r="14085" spans="1:3" x14ac:dyDescent="0.2">
      <c r="A14085" s="24"/>
      <c r="B14085"/>
      <c r="C14085"/>
    </row>
    <row r="14086" spans="1:3" x14ac:dyDescent="0.2">
      <c r="A14086" s="24"/>
      <c r="B14086"/>
      <c r="C14086"/>
    </row>
    <row r="14087" spans="1:3" x14ac:dyDescent="0.2">
      <c r="A14087" s="24"/>
      <c r="B14087"/>
      <c r="C14087"/>
    </row>
    <row r="14088" spans="1:3" x14ac:dyDescent="0.2">
      <c r="A14088" s="24"/>
      <c r="B14088"/>
      <c r="C14088"/>
    </row>
    <row r="14089" spans="1:3" x14ac:dyDescent="0.2">
      <c r="A14089" s="24"/>
      <c r="B14089"/>
      <c r="C14089"/>
    </row>
    <row r="14090" spans="1:3" x14ac:dyDescent="0.2">
      <c r="A14090" s="24"/>
      <c r="B14090"/>
      <c r="C14090"/>
    </row>
    <row r="14091" spans="1:3" x14ac:dyDescent="0.2">
      <c r="A14091" s="24"/>
      <c r="B14091"/>
      <c r="C14091"/>
    </row>
    <row r="14092" spans="1:3" x14ac:dyDescent="0.2">
      <c r="A14092" s="24"/>
      <c r="B14092"/>
      <c r="C14092"/>
    </row>
    <row r="14093" spans="1:3" x14ac:dyDescent="0.2">
      <c r="A14093" s="24"/>
      <c r="B14093"/>
      <c r="C14093"/>
    </row>
    <row r="14094" spans="1:3" x14ac:dyDescent="0.2">
      <c r="A14094" s="24"/>
      <c r="B14094"/>
      <c r="C14094"/>
    </row>
    <row r="14095" spans="1:3" x14ac:dyDescent="0.2">
      <c r="A14095" s="24"/>
      <c r="B14095"/>
      <c r="C14095"/>
    </row>
    <row r="14096" spans="1:3" x14ac:dyDescent="0.2">
      <c r="A14096" s="24"/>
      <c r="B14096"/>
      <c r="C14096"/>
    </row>
    <row r="14097" spans="1:3" x14ac:dyDescent="0.2">
      <c r="A14097" s="24"/>
      <c r="B14097"/>
      <c r="C14097"/>
    </row>
    <row r="14098" spans="1:3" x14ac:dyDescent="0.2">
      <c r="A14098" s="24"/>
      <c r="B14098"/>
      <c r="C14098"/>
    </row>
    <row r="14099" spans="1:3" x14ac:dyDescent="0.2">
      <c r="A14099" s="24"/>
      <c r="B14099"/>
      <c r="C14099"/>
    </row>
    <row r="14100" spans="1:3" x14ac:dyDescent="0.2">
      <c r="A14100" s="24"/>
      <c r="B14100"/>
      <c r="C14100"/>
    </row>
    <row r="14101" spans="1:3" x14ac:dyDescent="0.2">
      <c r="A14101" s="24"/>
      <c r="B14101"/>
      <c r="C14101"/>
    </row>
    <row r="14102" spans="1:3" x14ac:dyDescent="0.2">
      <c r="A14102" s="24"/>
      <c r="B14102"/>
      <c r="C14102"/>
    </row>
    <row r="14103" spans="1:3" x14ac:dyDescent="0.2">
      <c r="A14103" s="24"/>
      <c r="B14103"/>
      <c r="C14103"/>
    </row>
    <row r="14104" spans="1:3" x14ac:dyDescent="0.2">
      <c r="A14104" s="24"/>
      <c r="B14104"/>
      <c r="C14104"/>
    </row>
    <row r="14105" spans="1:3" x14ac:dyDescent="0.2">
      <c r="A14105" s="24"/>
      <c r="B14105"/>
      <c r="C14105"/>
    </row>
    <row r="14106" spans="1:3" x14ac:dyDescent="0.2">
      <c r="A14106" s="24"/>
      <c r="B14106"/>
      <c r="C14106"/>
    </row>
    <row r="14107" spans="1:3" x14ac:dyDescent="0.2">
      <c r="A14107" s="24"/>
      <c r="B14107"/>
      <c r="C14107"/>
    </row>
    <row r="14108" spans="1:3" x14ac:dyDescent="0.2">
      <c r="A14108" s="24"/>
      <c r="B14108"/>
      <c r="C14108"/>
    </row>
    <row r="14109" spans="1:3" x14ac:dyDescent="0.2">
      <c r="A14109" s="24"/>
      <c r="B14109"/>
      <c r="C14109"/>
    </row>
    <row r="14110" spans="1:3" x14ac:dyDescent="0.2">
      <c r="A14110" s="24"/>
      <c r="B14110"/>
      <c r="C14110"/>
    </row>
    <row r="14111" spans="1:3" x14ac:dyDescent="0.2">
      <c r="A14111" s="24"/>
      <c r="B14111"/>
      <c r="C14111"/>
    </row>
    <row r="14112" spans="1:3" x14ac:dyDescent="0.2">
      <c r="A14112" s="24"/>
      <c r="B14112"/>
      <c r="C14112"/>
    </row>
    <row r="14113" spans="1:3" x14ac:dyDescent="0.2">
      <c r="A14113" s="24"/>
      <c r="B14113"/>
      <c r="C14113"/>
    </row>
    <row r="14114" spans="1:3" x14ac:dyDescent="0.2">
      <c r="A14114" s="24"/>
      <c r="B14114"/>
      <c r="C14114"/>
    </row>
    <row r="14115" spans="1:3" x14ac:dyDescent="0.2">
      <c r="A14115" s="24"/>
      <c r="B14115"/>
      <c r="C14115"/>
    </row>
    <row r="14116" spans="1:3" x14ac:dyDescent="0.2">
      <c r="A14116" s="24"/>
      <c r="B14116"/>
      <c r="C14116"/>
    </row>
    <row r="14117" spans="1:3" x14ac:dyDescent="0.2">
      <c r="A14117" s="24"/>
      <c r="B14117"/>
      <c r="C14117"/>
    </row>
    <row r="14118" spans="1:3" x14ac:dyDescent="0.2">
      <c r="A14118" s="24"/>
      <c r="B14118"/>
      <c r="C14118"/>
    </row>
    <row r="14119" spans="1:3" x14ac:dyDescent="0.2">
      <c r="A14119" s="24"/>
      <c r="B14119"/>
      <c r="C14119"/>
    </row>
    <row r="14120" spans="1:3" x14ac:dyDescent="0.2">
      <c r="A14120" s="24"/>
      <c r="B14120"/>
      <c r="C14120"/>
    </row>
    <row r="14121" spans="1:3" x14ac:dyDescent="0.2">
      <c r="A14121" s="24"/>
      <c r="B14121"/>
      <c r="C14121"/>
    </row>
    <row r="14122" spans="1:3" x14ac:dyDescent="0.2">
      <c r="A14122" s="24"/>
      <c r="B14122"/>
      <c r="C14122"/>
    </row>
    <row r="14123" spans="1:3" x14ac:dyDescent="0.2">
      <c r="A14123" s="24"/>
      <c r="B14123"/>
      <c r="C14123"/>
    </row>
    <row r="14124" spans="1:3" x14ac:dyDescent="0.2">
      <c r="A14124" s="24"/>
      <c r="B14124"/>
      <c r="C14124"/>
    </row>
    <row r="14125" spans="1:3" x14ac:dyDescent="0.2">
      <c r="A14125" s="24"/>
      <c r="B14125"/>
      <c r="C14125"/>
    </row>
    <row r="14126" spans="1:3" x14ac:dyDescent="0.2">
      <c r="A14126" s="24"/>
      <c r="B14126"/>
      <c r="C14126"/>
    </row>
    <row r="14127" spans="1:3" x14ac:dyDescent="0.2">
      <c r="A14127" s="24"/>
      <c r="B14127"/>
      <c r="C14127"/>
    </row>
    <row r="14128" spans="1:3" x14ac:dyDescent="0.2">
      <c r="A14128" s="24"/>
      <c r="B14128"/>
      <c r="C14128"/>
    </row>
    <row r="14129" spans="1:3" x14ac:dyDescent="0.2">
      <c r="A14129" s="24"/>
      <c r="B14129"/>
      <c r="C14129"/>
    </row>
    <row r="14130" spans="1:3" x14ac:dyDescent="0.2">
      <c r="A14130" s="24"/>
      <c r="B14130"/>
      <c r="C14130"/>
    </row>
    <row r="14131" spans="1:3" x14ac:dyDescent="0.2">
      <c r="A14131" s="24"/>
      <c r="B14131"/>
      <c r="C14131"/>
    </row>
    <row r="14132" spans="1:3" x14ac:dyDescent="0.2">
      <c r="A14132" s="24"/>
      <c r="B14132"/>
      <c r="C14132"/>
    </row>
    <row r="14133" spans="1:3" x14ac:dyDescent="0.2">
      <c r="A14133" s="24"/>
      <c r="B14133"/>
      <c r="C14133"/>
    </row>
    <row r="14134" spans="1:3" x14ac:dyDescent="0.2">
      <c r="A14134" s="24"/>
      <c r="B14134"/>
      <c r="C14134"/>
    </row>
    <row r="14135" spans="1:3" x14ac:dyDescent="0.2">
      <c r="A14135" s="24"/>
      <c r="B14135"/>
      <c r="C14135"/>
    </row>
    <row r="14136" spans="1:3" x14ac:dyDescent="0.2">
      <c r="A14136" s="24"/>
      <c r="B14136"/>
      <c r="C14136"/>
    </row>
    <row r="14137" spans="1:3" x14ac:dyDescent="0.2">
      <c r="A14137" s="24"/>
      <c r="B14137"/>
      <c r="C14137"/>
    </row>
    <row r="14138" spans="1:3" x14ac:dyDescent="0.2">
      <c r="A14138" s="24"/>
      <c r="B14138"/>
      <c r="C14138"/>
    </row>
    <row r="14139" spans="1:3" x14ac:dyDescent="0.2">
      <c r="A14139" s="24"/>
      <c r="B14139"/>
      <c r="C14139"/>
    </row>
    <row r="14140" spans="1:3" x14ac:dyDescent="0.2">
      <c r="A14140" s="24"/>
      <c r="B14140"/>
      <c r="C14140"/>
    </row>
    <row r="14141" spans="1:3" x14ac:dyDescent="0.2">
      <c r="A14141" s="24"/>
      <c r="B14141"/>
      <c r="C14141"/>
    </row>
    <row r="14142" spans="1:3" x14ac:dyDescent="0.2">
      <c r="A14142" s="24"/>
      <c r="B14142"/>
      <c r="C14142"/>
    </row>
    <row r="14143" spans="1:3" x14ac:dyDescent="0.2">
      <c r="A14143" s="24"/>
      <c r="B14143"/>
      <c r="C14143"/>
    </row>
    <row r="14144" spans="1:3" x14ac:dyDescent="0.2">
      <c r="A14144" s="24"/>
      <c r="B14144"/>
      <c r="C14144"/>
    </row>
    <row r="14145" spans="1:3" x14ac:dyDescent="0.2">
      <c r="A14145" s="24"/>
      <c r="B14145"/>
      <c r="C14145"/>
    </row>
    <row r="14146" spans="1:3" x14ac:dyDescent="0.2">
      <c r="A14146" s="24"/>
      <c r="B14146"/>
      <c r="C14146"/>
    </row>
    <row r="14147" spans="1:3" x14ac:dyDescent="0.2">
      <c r="A14147" s="24"/>
      <c r="B14147"/>
      <c r="C14147"/>
    </row>
    <row r="14148" spans="1:3" x14ac:dyDescent="0.2">
      <c r="A14148" s="24"/>
      <c r="B14148"/>
      <c r="C14148"/>
    </row>
    <row r="14149" spans="1:3" x14ac:dyDescent="0.2">
      <c r="A14149" s="24"/>
      <c r="B14149"/>
      <c r="C14149"/>
    </row>
    <row r="14150" spans="1:3" x14ac:dyDescent="0.2">
      <c r="A14150" s="24"/>
      <c r="B14150"/>
      <c r="C14150"/>
    </row>
    <row r="14151" spans="1:3" x14ac:dyDescent="0.2">
      <c r="A14151" s="24"/>
      <c r="B14151"/>
      <c r="C14151"/>
    </row>
    <row r="14152" spans="1:3" x14ac:dyDescent="0.2">
      <c r="A14152" s="24"/>
      <c r="B14152"/>
      <c r="C14152"/>
    </row>
    <row r="14153" spans="1:3" x14ac:dyDescent="0.2">
      <c r="A14153" s="24"/>
      <c r="B14153"/>
      <c r="C14153"/>
    </row>
    <row r="14154" spans="1:3" x14ac:dyDescent="0.2">
      <c r="A14154" s="24"/>
      <c r="B14154"/>
      <c r="C14154"/>
    </row>
    <row r="14155" spans="1:3" x14ac:dyDescent="0.2">
      <c r="A14155" s="24"/>
      <c r="B14155"/>
      <c r="C14155"/>
    </row>
    <row r="14156" spans="1:3" x14ac:dyDescent="0.2">
      <c r="A14156" s="24"/>
      <c r="B14156"/>
      <c r="C14156"/>
    </row>
    <row r="14157" spans="1:3" x14ac:dyDescent="0.2">
      <c r="A14157" s="24"/>
      <c r="B14157"/>
      <c r="C14157"/>
    </row>
    <row r="14158" spans="1:3" x14ac:dyDescent="0.2">
      <c r="A14158" s="24"/>
      <c r="B14158"/>
      <c r="C14158"/>
    </row>
    <row r="14159" spans="1:3" x14ac:dyDescent="0.2">
      <c r="A14159" s="24"/>
      <c r="B14159"/>
      <c r="C14159"/>
    </row>
    <row r="14160" spans="1:3" x14ac:dyDescent="0.2">
      <c r="A14160" s="24"/>
      <c r="B14160"/>
      <c r="C14160"/>
    </row>
    <row r="14161" spans="1:3" x14ac:dyDescent="0.2">
      <c r="A14161" s="24"/>
      <c r="B14161"/>
      <c r="C14161"/>
    </row>
    <row r="14162" spans="1:3" x14ac:dyDescent="0.2">
      <c r="A14162" s="24"/>
      <c r="B14162"/>
      <c r="C14162"/>
    </row>
    <row r="14163" spans="1:3" x14ac:dyDescent="0.2">
      <c r="A14163" s="24"/>
      <c r="B14163"/>
      <c r="C14163"/>
    </row>
    <row r="14164" spans="1:3" x14ac:dyDescent="0.2">
      <c r="A14164" s="24"/>
      <c r="B14164"/>
      <c r="C14164"/>
    </row>
    <row r="14165" spans="1:3" x14ac:dyDescent="0.2">
      <c r="A14165" s="24"/>
      <c r="B14165"/>
      <c r="C14165"/>
    </row>
    <row r="14166" spans="1:3" x14ac:dyDescent="0.2">
      <c r="A14166" s="24"/>
      <c r="B14166"/>
      <c r="C14166"/>
    </row>
    <row r="14167" spans="1:3" x14ac:dyDescent="0.2">
      <c r="A14167" s="24"/>
      <c r="B14167"/>
      <c r="C14167"/>
    </row>
    <row r="14168" spans="1:3" x14ac:dyDescent="0.2">
      <c r="A14168" s="24"/>
      <c r="B14168"/>
      <c r="C14168"/>
    </row>
    <row r="14169" spans="1:3" x14ac:dyDescent="0.2">
      <c r="A14169" s="24"/>
      <c r="B14169"/>
      <c r="C14169"/>
    </row>
    <row r="14170" spans="1:3" x14ac:dyDescent="0.2">
      <c r="A14170" s="24"/>
      <c r="B14170"/>
      <c r="C14170"/>
    </row>
    <row r="14171" spans="1:3" x14ac:dyDescent="0.2">
      <c r="A14171" s="24"/>
      <c r="B14171"/>
      <c r="C14171"/>
    </row>
    <row r="14172" spans="1:3" x14ac:dyDescent="0.2">
      <c r="A14172" s="24"/>
      <c r="B14172"/>
      <c r="C14172"/>
    </row>
    <row r="14173" spans="1:3" x14ac:dyDescent="0.2">
      <c r="A14173" s="24"/>
      <c r="B14173"/>
      <c r="C14173"/>
    </row>
    <row r="14174" spans="1:3" x14ac:dyDescent="0.2">
      <c r="A14174" s="24"/>
      <c r="B14174"/>
      <c r="C14174"/>
    </row>
    <row r="14175" spans="1:3" x14ac:dyDescent="0.2">
      <c r="A14175" s="24"/>
      <c r="B14175"/>
      <c r="C14175"/>
    </row>
    <row r="14176" spans="1:3" x14ac:dyDescent="0.2">
      <c r="A14176" s="24"/>
      <c r="B14176"/>
      <c r="C14176"/>
    </row>
    <row r="14177" spans="1:3" x14ac:dyDescent="0.2">
      <c r="A14177" s="24"/>
      <c r="B14177"/>
      <c r="C14177"/>
    </row>
    <row r="14178" spans="1:3" x14ac:dyDescent="0.2">
      <c r="A14178" s="24"/>
      <c r="B14178"/>
      <c r="C14178"/>
    </row>
    <row r="14179" spans="1:3" x14ac:dyDescent="0.2">
      <c r="A14179" s="24"/>
      <c r="B14179"/>
      <c r="C14179"/>
    </row>
    <row r="14180" spans="1:3" x14ac:dyDescent="0.2">
      <c r="A14180" s="24"/>
      <c r="B14180"/>
      <c r="C14180"/>
    </row>
    <row r="14181" spans="1:3" x14ac:dyDescent="0.2">
      <c r="A14181" s="24"/>
      <c r="B14181"/>
      <c r="C14181"/>
    </row>
    <row r="14182" spans="1:3" x14ac:dyDescent="0.2">
      <c r="A14182" s="24"/>
      <c r="B14182"/>
      <c r="C14182"/>
    </row>
    <row r="14183" spans="1:3" x14ac:dyDescent="0.2">
      <c r="A14183" s="24"/>
      <c r="B14183"/>
      <c r="C14183"/>
    </row>
    <row r="14184" spans="1:3" x14ac:dyDescent="0.2">
      <c r="A14184" s="24"/>
      <c r="B14184"/>
      <c r="C14184"/>
    </row>
    <row r="14185" spans="1:3" x14ac:dyDescent="0.2">
      <c r="A14185" s="24"/>
      <c r="B14185"/>
      <c r="C14185"/>
    </row>
    <row r="14186" spans="1:3" x14ac:dyDescent="0.2">
      <c r="A14186" s="24"/>
      <c r="B14186"/>
      <c r="C14186"/>
    </row>
    <row r="14187" spans="1:3" x14ac:dyDescent="0.2">
      <c r="A14187" s="24"/>
      <c r="B14187"/>
      <c r="C14187"/>
    </row>
    <row r="14188" spans="1:3" x14ac:dyDescent="0.2">
      <c r="A14188" s="24"/>
      <c r="B14188"/>
      <c r="C14188"/>
    </row>
    <row r="14189" spans="1:3" x14ac:dyDescent="0.2">
      <c r="A14189" s="24"/>
      <c r="B14189"/>
      <c r="C14189"/>
    </row>
    <row r="14190" spans="1:3" x14ac:dyDescent="0.2">
      <c r="A14190" s="24"/>
      <c r="B14190"/>
      <c r="C14190"/>
    </row>
    <row r="14191" spans="1:3" x14ac:dyDescent="0.2">
      <c r="A14191" s="24"/>
      <c r="B14191"/>
      <c r="C14191"/>
    </row>
    <row r="14192" spans="1:3" x14ac:dyDescent="0.2">
      <c r="A14192" s="24"/>
      <c r="B14192"/>
      <c r="C14192"/>
    </row>
    <row r="14193" spans="1:3" x14ac:dyDescent="0.2">
      <c r="A14193" s="24"/>
      <c r="B14193"/>
      <c r="C14193"/>
    </row>
    <row r="14194" spans="1:3" x14ac:dyDescent="0.2">
      <c r="A14194" s="24"/>
      <c r="B14194"/>
      <c r="C14194"/>
    </row>
    <row r="14195" spans="1:3" x14ac:dyDescent="0.2">
      <c r="A14195" s="24"/>
      <c r="B14195"/>
      <c r="C14195"/>
    </row>
    <row r="14196" spans="1:3" x14ac:dyDescent="0.2">
      <c r="A14196" s="24"/>
      <c r="B14196"/>
      <c r="C14196"/>
    </row>
    <row r="14197" spans="1:3" x14ac:dyDescent="0.2">
      <c r="A14197" s="24"/>
      <c r="B14197"/>
      <c r="C14197"/>
    </row>
    <row r="14198" spans="1:3" x14ac:dyDescent="0.2">
      <c r="A14198" s="24"/>
      <c r="B14198"/>
      <c r="C14198"/>
    </row>
    <row r="14199" spans="1:3" x14ac:dyDescent="0.2">
      <c r="A14199" s="24"/>
      <c r="B14199"/>
      <c r="C14199"/>
    </row>
    <row r="14200" spans="1:3" x14ac:dyDescent="0.2">
      <c r="A14200" s="24"/>
      <c r="B14200"/>
      <c r="C14200"/>
    </row>
    <row r="14201" spans="1:3" x14ac:dyDescent="0.2">
      <c r="A14201" s="24"/>
      <c r="B14201"/>
      <c r="C14201"/>
    </row>
    <row r="14202" spans="1:3" x14ac:dyDescent="0.2">
      <c r="A14202" s="24"/>
      <c r="B14202"/>
      <c r="C14202"/>
    </row>
    <row r="14203" spans="1:3" x14ac:dyDescent="0.2">
      <c r="A14203" s="24"/>
      <c r="B14203"/>
      <c r="C14203"/>
    </row>
    <row r="14204" spans="1:3" x14ac:dyDescent="0.2">
      <c r="A14204" s="24"/>
      <c r="B14204"/>
      <c r="C14204"/>
    </row>
    <row r="14205" spans="1:3" x14ac:dyDescent="0.2">
      <c r="A14205" s="24"/>
      <c r="B14205"/>
      <c r="C14205"/>
    </row>
    <row r="14206" spans="1:3" x14ac:dyDescent="0.2">
      <c r="A14206" s="24"/>
      <c r="B14206"/>
      <c r="C14206"/>
    </row>
    <row r="14207" spans="1:3" x14ac:dyDescent="0.2">
      <c r="A14207" s="24"/>
      <c r="B14207"/>
      <c r="C14207"/>
    </row>
    <row r="14208" spans="1:3" x14ac:dyDescent="0.2">
      <c r="A14208" s="24"/>
      <c r="B14208"/>
      <c r="C14208"/>
    </row>
    <row r="14209" spans="1:3" x14ac:dyDescent="0.2">
      <c r="A14209" s="24"/>
      <c r="B14209"/>
      <c r="C14209"/>
    </row>
    <row r="14210" spans="1:3" x14ac:dyDescent="0.2">
      <c r="A14210" s="24"/>
      <c r="B14210"/>
      <c r="C14210"/>
    </row>
    <row r="14211" spans="1:3" x14ac:dyDescent="0.2">
      <c r="A14211" s="24"/>
      <c r="B14211"/>
      <c r="C14211"/>
    </row>
    <row r="14212" spans="1:3" x14ac:dyDescent="0.2">
      <c r="A14212" s="24"/>
      <c r="B14212"/>
      <c r="C14212"/>
    </row>
    <row r="14213" spans="1:3" x14ac:dyDescent="0.2">
      <c r="A14213" s="24"/>
      <c r="B14213"/>
      <c r="C14213"/>
    </row>
    <row r="14214" spans="1:3" x14ac:dyDescent="0.2">
      <c r="A14214" s="24"/>
      <c r="B14214"/>
      <c r="C14214"/>
    </row>
    <row r="14215" spans="1:3" x14ac:dyDescent="0.2">
      <c r="A14215" s="24"/>
      <c r="B14215"/>
      <c r="C14215"/>
    </row>
    <row r="14216" spans="1:3" x14ac:dyDescent="0.2">
      <c r="A14216" s="24"/>
      <c r="B14216"/>
      <c r="C14216"/>
    </row>
    <row r="14217" spans="1:3" x14ac:dyDescent="0.2">
      <c r="A14217" s="24"/>
      <c r="B14217"/>
      <c r="C14217"/>
    </row>
    <row r="14218" spans="1:3" x14ac:dyDescent="0.2">
      <c r="A14218" s="24"/>
      <c r="B14218"/>
      <c r="C14218"/>
    </row>
    <row r="14219" spans="1:3" x14ac:dyDescent="0.2">
      <c r="A14219" s="24"/>
      <c r="B14219"/>
      <c r="C14219"/>
    </row>
    <row r="14220" spans="1:3" x14ac:dyDescent="0.2">
      <c r="A14220" s="24"/>
      <c r="B14220"/>
      <c r="C14220"/>
    </row>
    <row r="14221" spans="1:3" x14ac:dyDescent="0.2">
      <c r="A14221" s="24"/>
      <c r="B14221"/>
      <c r="C14221"/>
    </row>
    <row r="14222" spans="1:3" x14ac:dyDescent="0.2">
      <c r="A14222" s="24"/>
      <c r="B14222"/>
      <c r="C14222"/>
    </row>
    <row r="14223" spans="1:3" x14ac:dyDescent="0.2">
      <c r="A14223" s="24"/>
      <c r="B14223"/>
      <c r="C14223"/>
    </row>
    <row r="14224" spans="1:3" x14ac:dyDescent="0.2">
      <c r="A14224" s="24"/>
      <c r="B14224"/>
      <c r="C14224"/>
    </row>
    <row r="14225" spans="1:3" x14ac:dyDescent="0.2">
      <c r="A14225" s="24"/>
      <c r="B14225"/>
      <c r="C14225"/>
    </row>
    <row r="14226" spans="1:3" x14ac:dyDescent="0.2">
      <c r="A14226" s="24"/>
      <c r="B14226"/>
      <c r="C14226"/>
    </row>
    <row r="14227" spans="1:3" x14ac:dyDescent="0.2">
      <c r="A14227" s="24"/>
      <c r="B14227"/>
      <c r="C14227"/>
    </row>
    <row r="14228" spans="1:3" x14ac:dyDescent="0.2">
      <c r="A14228" s="24"/>
      <c r="B14228"/>
      <c r="C14228"/>
    </row>
    <row r="14229" spans="1:3" x14ac:dyDescent="0.2">
      <c r="A14229" s="24"/>
      <c r="B14229"/>
      <c r="C14229"/>
    </row>
    <row r="14230" spans="1:3" x14ac:dyDescent="0.2">
      <c r="A14230" s="24"/>
      <c r="B14230"/>
      <c r="C14230"/>
    </row>
    <row r="14231" spans="1:3" x14ac:dyDescent="0.2">
      <c r="A14231" s="24"/>
      <c r="B14231"/>
      <c r="C14231"/>
    </row>
    <row r="14232" spans="1:3" x14ac:dyDescent="0.2">
      <c r="A14232" s="24"/>
      <c r="B14232"/>
      <c r="C14232"/>
    </row>
    <row r="14233" spans="1:3" x14ac:dyDescent="0.2">
      <c r="A14233" s="24"/>
      <c r="B14233"/>
      <c r="C14233"/>
    </row>
    <row r="14234" spans="1:3" x14ac:dyDescent="0.2">
      <c r="A14234" s="24"/>
      <c r="B14234"/>
      <c r="C14234"/>
    </row>
    <row r="14235" spans="1:3" x14ac:dyDescent="0.2">
      <c r="A14235" s="24"/>
      <c r="B14235"/>
      <c r="C14235"/>
    </row>
    <row r="14236" spans="1:3" x14ac:dyDescent="0.2">
      <c r="A14236" s="24"/>
      <c r="B14236"/>
      <c r="C14236"/>
    </row>
    <row r="14237" spans="1:3" x14ac:dyDescent="0.2">
      <c r="A14237" s="24"/>
      <c r="B14237"/>
      <c r="C14237"/>
    </row>
    <row r="14238" spans="1:3" x14ac:dyDescent="0.2">
      <c r="A14238" s="24"/>
      <c r="B14238"/>
      <c r="C14238"/>
    </row>
    <row r="14239" spans="1:3" x14ac:dyDescent="0.2">
      <c r="A14239" s="24"/>
      <c r="B14239"/>
      <c r="C14239"/>
    </row>
    <row r="14240" spans="1:3" x14ac:dyDescent="0.2">
      <c r="A14240" s="24"/>
      <c r="B14240"/>
      <c r="C14240"/>
    </row>
    <row r="14241" spans="1:3" x14ac:dyDescent="0.2">
      <c r="A14241" s="24"/>
      <c r="B14241"/>
      <c r="C14241"/>
    </row>
    <row r="14242" spans="1:3" x14ac:dyDescent="0.2">
      <c r="A14242" s="24"/>
      <c r="B14242"/>
      <c r="C14242"/>
    </row>
    <row r="14243" spans="1:3" x14ac:dyDescent="0.2">
      <c r="A14243" s="24"/>
      <c r="B14243"/>
      <c r="C14243"/>
    </row>
    <row r="14244" spans="1:3" x14ac:dyDescent="0.2">
      <c r="A14244" s="24"/>
      <c r="B14244"/>
      <c r="C14244"/>
    </row>
    <row r="14245" spans="1:3" x14ac:dyDescent="0.2">
      <c r="A14245" s="24"/>
      <c r="B14245"/>
      <c r="C14245"/>
    </row>
    <row r="14246" spans="1:3" x14ac:dyDescent="0.2">
      <c r="A14246" s="24"/>
      <c r="B14246"/>
      <c r="C14246"/>
    </row>
    <row r="14247" spans="1:3" x14ac:dyDescent="0.2">
      <c r="A14247" s="24"/>
      <c r="B14247"/>
      <c r="C14247"/>
    </row>
    <row r="14248" spans="1:3" x14ac:dyDescent="0.2">
      <c r="A14248" s="24"/>
      <c r="B14248"/>
      <c r="C14248"/>
    </row>
    <row r="14249" spans="1:3" x14ac:dyDescent="0.2">
      <c r="A14249" s="24"/>
      <c r="B14249"/>
      <c r="C14249"/>
    </row>
    <row r="14250" spans="1:3" x14ac:dyDescent="0.2">
      <c r="A14250" s="24"/>
      <c r="B14250"/>
      <c r="C14250"/>
    </row>
    <row r="14251" spans="1:3" x14ac:dyDescent="0.2">
      <c r="A14251" s="24"/>
      <c r="B14251"/>
      <c r="C14251"/>
    </row>
    <row r="14252" spans="1:3" x14ac:dyDescent="0.2">
      <c r="A14252" s="24"/>
      <c r="B14252"/>
      <c r="C14252"/>
    </row>
    <row r="14253" spans="1:3" x14ac:dyDescent="0.2">
      <c r="A14253" s="24"/>
      <c r="B14253"/>
      <c r="C14253"/>
    </row>
    <row r="14254" spans="1:3" x14ac:dyDescent="0.2">
      <c r="A14254" s="24"/>
      <c r="B14254"/>
      <c r="C14254"/>
    </row>
    <row r="14255" spans="1:3" x14ac:dyDescent="0.2">
      <c r="A14255" s="24"/>
      <c r="B14255"/>
      <c r="C14255"/>
    </row>
    <row r="14256" spans="1:3" x14ac:dyDescent="0.2">
      <c r="A14256" s="24"/>
      <c r="B14256"/>
      <c r="C14256"/>
    </row>
    <row r="14257" spans="1:3" x14ac:dyDescent="0.2">
      <c r="A14257" s="24"/>
      <c r="B14257"/>
      <c r="C14257"/>
    </row>
    <row r="14258" spans="1:3" x14ac:dyDescent="0.2">
      <c r="A14258" s="24"/>
      <c r="B14258"/>
      <c r="C14258"/>
    </row>
    <row r="14259" spans="1:3" x14ac:dyDescent="0.2">
      <c r="A14259" s="24"/>
      <c r="B14259"/>
      <c r="C14259"/>
    </row>
    <row r="14260" spans="1:3" x14ac:dyDescent="0.2">
      <c r="A14260" s="24"/>
      <c r="B14260"/>
      <c r="C14260"/>
    </row>
    <row r="14261" spans="1:3" x14ac:dyDescent="0.2">
      <c r="A14261" s="24"/>
      <c r="B14261"/>
      <c r="C14261"/>
    </row>
    <row r="14262" spans="1:3" x14ac:dyDescent="0.2">
      <c r="A14262" s="24"/>
      <c r="B14262"/>
      <c r="C14262"/>
    </row>
    <row r="14263" spans="1:3" x14ac:dyDescent="0.2">
      <c r="A14263" s="24"/>
      <c r="B14263"/>
      <c r="C14263"/>
    </row>
    <row r="14264" spans="1:3" x14ac:dyDescent="0.2">
      <c r="A14264" s="24"/>
      <c r="B14264"/>
      <c r="C14264"/>
    </row>
    <row r="14265" spans="1:3" x14ac:dyDescent="0.2">
      <c r="A14265" s="24"/>
      <c r="B14265"/>
      <c r="C14265"/>
    </row>
    <row r="14266" spans="1:3" x14ac:dyDescent="0.2">
      <c r="A14266" s="24"/>
      <c r="B14266"/>
      <c r="C14266"/>
    </row>
    <row r="14267" spans="1:3" x14ac:dyDescent="0.2">
      <c r="A14267" s="24"/>
      <c r="B14267"/>
      <c r="C14267"/>
    </row>
    <row r="14268" spans="1:3" x14ac:dyDescent="0.2">
      <c r="A14268" s="24"/>
      <c r="B14268"/>
      <c r="C14268"/>
    </row>
    <row r="14269" spans="1:3" x14ac:dyDescent="0.2">
      <c r="A14269" s="24"/>
      <c r="B14269"/>
      <c r="C14269"/>
    </row>
    <row r="14270" spans="1:3" x14ac:dyDescent="0.2">
      <c r="A14270" s="24"/>
      <c r="B14270"/>
      <c r="C14270"/>
    </row>
    <row r="14271" spans="1:3" x14ac:dyDescent="0.2">
      <c r="A14271" s="24"/>
      <c r="B14271"/>
      <c r="C14271"/>
    </row>
    <row r="14272" spans="1:3" x14ac:dyDescent="0.2">
      <c r="A14272" s="24"/>
      <c r="B14272"/>
      <c r="C14272"/>
    </row>
    <row r="14273" spans="1:3" x14ac:dyDescent="0.2">
      <c r="A14273" s="24"/>
      <c r="B14273"/>
      <c r="C14273"/>
    </row>
    <row r="14274" spans="1:3" x14ac:dyDescent="0.2">
      <c r="A14274" s="24"/>
      <c r="B14274"/>
      <c r="C14274"/>
    </row>
    <row r="14275" spans="1:3" x14ac:dyDescent="0.2">
      <c r="A14275" s="24"/>
      <c r="B14275"/>
      <c r="C14275"/>
    </row>
    <row r="14276" spans="1:3" x14ac:dyDescent="0.2">
      <c r="A14276" s="24"/>
      <c r="B14276"/>
      <c r="C14276"/>
    </row>
    <row r="14277" spans="1:3" x14ac:dyDescent="0.2">
      <c r="A14277" s="24"/>
      <c r="B14277"/>
      <c r="C14277"/>
    </row>
    <row r="14278" spans="1:3" x14ac:dyDescent="0.2">
      <c r="A14278" s="24"/>
      <c r="B14278"/>
      <c r="C14278"/>
    </row>
    <row r="14279" spans="1:3" x14ac:dyDescent="0.2">
      <c r="A14279" s="24"/>
      <c r="B14279"/>
      <c r="C14279"/>
    </row>
    <row r="14280" spans="1:3" x14ac:dyDescent="0.2">
      <c r="A14280" s="24"/>
      <c r="B14280"/>
      <c r="C14280"/>
    </row>
    <row r="14281" spans="1:3" x14ac:dyDescent="0.2">
      <c r="A14281" s="24"/>
      <c r="B14281"/>
      <c r="C14281"/>
    </row>
    <row r="14282" spans="1:3" x14ac:dyDescent="0.2">
      <c r="A14282" s="24"/>
      <c r="B14282"/>
      <c r="C14282"/>
    </row>
    <row r="14283" spans="1:3" x14ac:dyDescent="0.2">
      <c r="A14283" s="24"/>
      <c r="B14283"/>
      <c r="C14283"/>
    </row>
    <row r="14284" spans="1:3" x14ac:dyDescent="0.2">
      <c r="A14284" s="24"/>
      <c r="B14284"/>
      <c r="C14284"/>
    </row>
    <row r="14285" spans="1:3" x14ac:dyDescent="0.2">
      <c r="A14285" s="24"/>
      <c r="B14285"/>
      <c r="C14285"/>
    </row>
    <row r="14286" spans="1:3" x14ac:dyDescent="0.2">
      <c r="A14286" s="24"/>
      <c r="B14286"/>
      <c r="C14286"/>
    </row>
    <row r="14287" spans="1:3" x14ac:dyDescent="0.2">
      <c r="A14287" s="24"/>
      <c r="B14287"/>
      <c r="C14287"/>
    </row>
    <row r="14288" spans="1:3" x14ac:dyDescent="0.2">
      <c r="A14288" s="24"/>
      <c r="B14288"/>
      <c r="C14288"/>
    </row>
    <row r="14289" spans="1:3" x14ac:dyDescent="0.2">
      <c r="A14289" s="24"/>
      <c r="B14289"/>
      <c r="C14289"/>
    </row>
    <row r="14290" spans="1:3" x14ac:dyDescent="0.2">
      <c r="A14290" s="24"/>
      <c r="B14290"/>
      <c r="C14290"/>
    </row>
    <row r="14291" spans="1:3" x14ac:dyDescent="0.2">
      <c r="A14291" s="24"/>
      <c r="B14291"/>
      <c r="C14291"/>
    </row>
    <row r="14292" spans="1:3" x14ac:dyDescent="0.2">
      <c r="A14292" s="24"/>
      <c r="B14292"/>
      <c r="C14292"/>
    </row>
    <row r="14293" spans="1:3" x14ac:dyDescent="0.2">
      <c r="A14293" s="24"/>
      <c r="B14293"/>
      <c r="C14293"/>
    </row>
    <row r="14294" spans="1:3" x14ac:dyDescent="0.2">
      <c r="A14294" s="24"/>
      <c r="B14294"/>
      <c r="C14294"/>
    </row>
    <row r="14295" spans="1:3" x14ac:dyDescent="0.2">
      <c r="A14295" s="24"/>
      <c r="B14295"/>
      <c r="C14295"/>
    </row>
    <row r="14296" spans="1:3" x14ac:dyDescent="0.2">
      <c r="A14296" s="24"/>
      <c r="B14296"/>
      <c r="C14296"/>
    </row>
    <row r="14297" spans="1:3" x14ac:dyDescent="0.2">
      <c r="A14297" s="24"/>
      <c r="B14297"/>
      <c r="C14297"/>
    </row>
    <row r="14298" spans="1:3" x14ac:dyDescent="0.2">
      <c r="A14298" s="24"/>
      <c r="B14298"/>
      <c r="C14298"/>
    </row>
    <row r="14299" spans="1:3" x14ac:dyDescent="0.2">
      <c r="A14299" s="24"/>
      <c r="B14299"/>
      <c r="C14299"/>
    </row>
    <row r="14300" spans="1:3" x14ac:dyDescent="0.2">
      <c r="A14300" s="24"/>
      <c r="B14300"/>
      <c r="C14300"/>
    </row>
    <row r="14301" spans="1:3" x14ac:dyDescent="0.2">
      <c r="A14301" s="24"/>
      <c r="B14301"/>
      <c r="C14301"/>
    </row>
    <row r="14302" spans="1:3" x14ac:dyDescent="0.2">
      <c r="A14302" s="24"/>
      <c r="B14302"/>
      <c r="C14302"/>
    </row>
    <row r="14303" spans="1:3" x14ac:dyDescent="0.2">
      <c r="A14303" s="24"/>
      <c r="B14303"/>
      <c r="C14303"/>
    </row>
    <row r="14304" spans="1:3" x14ac:dyDescent="0.2">
      <c r="A14304" s="24"/>
      <c r="B14304"/>
      <c r="C14304"/>
    </row>
    <row r="14305" spans="1:3" x14ac:dyDescent="0.2">
      <c r="A14305" s="24"/>
      <c r="B14305"/>
      <c r="C14305"/>
    </row>
    <row r="14306" spans="1:3" x14ac:dyDescent="0.2">
      <c r="A14306" s="24"/>
      <c r="B14306"/>
      <c r="C14306"/>
    </row>
    <row r="14307" spans="1:3" x14ac:dyDescent="0.2">
      <c r="A14307" s="24"/>
      <c r="B14307"/>
      <c r="C14307"/>
    </row>
    <row r="14308" spans="1:3" x14ac:dyDescent="0.2">
      <c r="A14308" s="24"/>
      <c r="B14308"/>
      <c r="C14308"/>
    </row>
    <row r="14309" spans="1:3" x14ac:dyDescent="0.2">
      <c r="A14309" s="24"/>
      <c r="B14309"/>
      <c r="C14309"/>
    </row>
    <row r="14310" spans="1:3" x14ac:dyDescent="0.2">
      <c r="A14310" s="24"/>
      <c r="B14310"/>
      <c r="C14310"/>
    </row>
    <row r="14311" spans="1:3" x14ac:dyDescent="0.2">
      <c r="A14311" s="24"/>
      <c r="B14311"/>
      <c r="C14311"/>
    </row>
    <row r="14312" spans="1:3" x14ac:dyDescent="0.2">
      <c r="A14312" s="24"/>
      <c r="B14312"/>
      <c r="C14312"/>
    </row>
    <row r="14313" spans="1:3" x14ac:dyDescent="0.2">
      <c r="A14313" s="24"/>
      <c r="B14313"/>
      <c r="C14313"/>
    </row>
    <row r="14314" spans="1:3" x14ac:dyDescent="0.2">
      <c r="A14314" s="24"/>
      <c r="B14314"/>
      <c r="C14314"/>
    </row>
    <row r="14315" spans="1:3" x14ac:dyDescent="0.2">
      <c r="A14315" s="24"/>
      <c r="B14315"/>
      <c r="C14315"/>
    </row>
    <row r="14316" spans="1:3" x14ac:dyDescent="0.2">
      <c r="A14316" s="24"/>
      <c r="B14316"/>
      <c r="C14316"/>
    </row>
    <row r="14317" spans="1:3" x14ac:dyDescent="0.2">
      <c r="A14317" s="24"/>
      <c r="B14317"/>
      <c r="C14317"/>
    </row>
    <row r="14318" spans="1:3" x14ac:dyDescent="0.2">
      <c r="A14318" s="24"/>
      <c r="B14318"/>
      <c r="C14318"/>
    </row>
    <row r="14319" spans="1:3" x14ac:dyDescent="0.2">
      <c r="A14319" s="24"/>
      <c r="B14319"/>
      <c r="C14319"/>
    </row>
    <row r="14320" spans="1:3" x14ac:dyDescent="0.2">
      <c r="A14320" s="24"/>
      <c r="B14320"/>
      <c r="C14320"/>
    </row>
    <row r="14321" spans="1:3" x14ac:dyDescent="0.2">
      <c r="A14321" s="24"/>
      <c r="B14321"/>
      <c r="C14321"/>
    </row>
    <row r="14322" spans="1:3" x14ac:dyDescent="0.2">
      <c r="A14322" s="24"/>
      <c r="B14322"/>
      <c r="C14322"/>
    </row>
    <row r="14323" spans="1:3" x14ac:dyDescent="0.2">
      <c r="A14323" s="24"/>
      <c r="B14323"/>
      <c r="C14323"/>
    </row>
    <row r="14324" spans="1:3" x14ac:dyDescent="0.2">
      <c r="A14324" s="24"/>
      <c r="B14324"/>
      <c r="C14324"/>
    </row>
    <row r="14325" spans="1:3" x14ac:dyDescent="0.2">
      <c r="A14325" s="24"/>
      <c r="B14325"/>
      <c r="C14325"/>
    </row>
    <row r="14326" spans="1:3" x14ac:dyDescent="0.2">
      <c r="A14326" s="24"/>
      <c r="B14326"/>
      <c r="C14326"/>
    </row>
    <row r="14327" spans="1:3" x14ac:dyDescent="0.2">
      <c r="A14327" s="24"/>
      <c r="B14327"/>
      <c r="C14327"/>
    </row>
    <row r="14328" spans="1:3" x14ac:dyDescent="0.2">
      <c r="A14328" s="24"/>
      <c r="B14328"/>
      <c r="C14328"/>
    </row>
    <row r="14329" spans="1:3" x14ac:dyDescent="0.2">
      <c r="A14329" s="24"/>
      <c r="B14329"/>
      <c r="C14329"/>
    </row>
    <row r="14330" spans="1:3" x14ac:dyDescent="0.2">
      <c r="A14330" s="24"/>
      <c r="B14330"/>
      <c r="C14330"/>
    </row>
    <row r="14331" spans="1:3" x14ac:dyDescent="0.2">
      <c r="A14331" s="24"/>
      <c r="B14331"/>
      <c r="C14331"/>
    </row>
    <row r="14332" spans="1:3" x14ac:dyDescent="0.2">
      <c r="A14332" s="24"/>
      <c r="B14332"/>
      <c r="C14332"/>
    </row>
    <row r="14333" spans="1:3" x14ac:dyDescent="0.2">
      <c r="A14333" s="24"/>
      <c r="B14333"/>
      <c r="C14333"/>
    </row>
    <row r="14334" spans="1:3" x14ac:dyDescent="0.2">
      <c r="A14334" s="24"/>
      <c r="B14334"/>
      <c r="C14334"/>
    </row>
    <row r="14335" spans="1:3" x14ac:dyDescent="0.2">
      <c r="A14335" s="24"/>
      <c r="B14335"/>
      <c r="C14335"/>
    </row>
    <row r="14336" spans="1:3" x14ac:dyDescent="0.2">
      <c r="A14336" s="24"/>
      <c r="B14336"/>
      <c r="C14336"/>
    </row>
    <row r="14337" spans="1:3" x14ac:dyDescent="0.2">
      <c r="A14337" s="24"/>
      <c r="B14337"/>
      <c r="C14337"/>
    </row>
    <row r="14338" spans="1:3" x14ac:dyDescent="0.2">
      <c r="A14338" s="24"/>
      <c r="B14338"/>
      <c r="C14338"/>
    </row>
    <row r="14339" spans="1:3" x14ac:dyDescent="0.2">
      <c r="A14339" s="24"/>
      <c r="B14339"/>
      <c r="C14339"/>
    </row>
    <row r="14340" spans="1:3" x14ac:dyDescent="0.2">
      <c r="A14340" s="24"/>
      <c r="B14340"/>
      <c r="C14340"/>
    </row>
    <row r="14341" spans="1:3" x14ac:dyDescent="0.2">
      <c r="A14341" s="24"/>
      <c r="B14341"/>
      <c r="C14341"/>
    </row>
    <row r="14342" spans="1:3" x14ac:dyDescent="0.2">
      <c r="A14342" s="24"/>
      <c r="B14342"/>
      <c r="C14342"/>
    </row>
    <row r="14343" spans="1:3" x14ac:dyDescent="0.2">
      <c r="A14343" s="24"/>
      <c r="B14343"/>
      <c r="C14343"/>
    </row>
    <row r="14344" spans="1:3" x14ac:dyDescent="0.2">
      <c r="A14344" s="24"/>
      <c r="B14344"/>
      <c r="C14344"/>
    </row>
    <row r="14345" spans="1:3" x14ac:dyDescent="0.2">
      <c r="A14345" s="24"/>
      <c r="B14345"/>
      <c r="C14345"/>
    </row>
    <row r="14346" spans="1:3" x14ac:dyDescent="0.2">
      <c r="A14346" s="24"/>
      <c r="B14346"/>
      <c r="C14346"/>
    </row>
    <row r="14347" spans="1:3" x14ac:dyDescent="0.2">
      <c r="A14347" s="24"/>
      <c r="B14347"/>
      <c r="C14347"/>
    </row>
    <row r="14348" spans="1:3" x14ac:dyDescent="0.2">
      <c r="A14348" s="24"/>
      <c r="B14348"/>
      <c r="C14348"/>
    </row>
    <row r="14349" spans="1:3" x14ac:dyDescent="0.2">
      <c r="A14349" s="24"/>
      <c r="B14349"/>
      <c r="C14349"/>
    </row>
    <row r="14350" spans="1:3" x14ac:dyDescent="0.2">
      <c r="A14350" s="24"/>
      <c r="B14350"/>
      <c r="C14350"/>
    </row>
    <row r="14351" spans="1:3" x14ac:dyDescent="0.2">
      <c r="A14351" s="24"/>
      <c r="B14351"/>
      <c r="C14351"/>
    </row>
    <row r="14352" spans="1:3" x14ac:dyDescent="0.2">
      <c r="A14352" s="24"/>
      <c r="B14352"/>
      <c r="C14352"/>
    </row>
    <row r="14353" spans="1:3" x14ac:dyDescent="0.2">
      <c r="A14353" s="24"/>
      <c r="B14353"/>
      <c r="C14353"/>
    </row>
    <row r="14354" spans="1:3" x14ac:dyDescent="0.2">
      <c r="A14354" s="24"/>
      <c r="B14354"/>
      <c r="C14354"/>
    </row>
    <row r="14355" spans="1:3" x14ac:dyDescent="0.2">
      <c r="A14355" s="24"/>
      <c r="B14355"/>
      <c r="C14355"/>
    </row>
    <row r="14356" spans="1:3" x14ac:dyDescent="0.2">
      <c r="A14356" s="24"/>
      <c r="B14356"/>
      <c r="C14356"/>
    </row>
    <row r="14357" spans="1:3" x14ac:dyDescent="0.2">
      <c r="A14357" s="24"/>
      <c r="B14357"/>
      <c r="C14357"/>
    </row>
    <row r="14358" spans="1:3" x14ac:dyDescent="0.2">
      <c r="A14358" s="24"/>
      <c r="B14358"/>
      <c r="C14358"/>
    </row>
    <row r="14359" spans="1:3" x14ac:dyDescent="0.2">
      <c r="A14359" s="24"/>
      <c r="B14359"/>
      <c r="C14359"/>
    </row>
    <row r="14360" spans="1:3" x14ac:dyDescent="0.2">
      <c r="A14360" s="24"/>
      <c r="B14360"/>
      <c r="C14360"/>
    </row>
    <row r="14361" spans="1:3" x14ac:dyDescent="0.2">
      <c r="A14361" s="24"/>
      <c r="B14361"/>
      <c r="C14361"/>
    </row>
    <row r="14362" spans="1:3" x14ac:dyDescent="0.2">
      <c r="A14362" s="24"/>
      <c r="B14362"/>
      <c r="C14362"/>
    </row>
    <row r="14363" spans="1:3" x14ac:dyDescent="0.2">
      <c r="A14363" s="24"/>
      <c r="B14363"/>
      <c r="C14363"/>
    </row>
    <row r="14364" spans="1:3" x14ac:dyDescent="0.2">
      <c r="A14364" s="24"/>
      <c r="B14364"/>
      <c r="C14364"/>
    </row>
    <row r="14365" spans="1:3" x14ac:dyDescent="0.2">
      <c r="A14365" s="24"/>
      <c r="B14365"/>
      <c r="C14365"/>
    </row>
    <row r="14366" spans="1:3" x14ac:dyDescent="0.2">
      <c r="A14366" s="24"/>
      <c r="B14366"/>
      <c r="C14366"/>
    </row>
    <row r="14367" spans="1:3" x14ac:dyDescent="0.2">
      <c r="A14367" s="24"/>
      <c r="B14367"/>
      <c r="C14367"/>
    </row>
    <row r="14368" spans="1:3" x14ac:dyDescent="0.2">
      <c r="A14368" s="24"/>
      <c r="B14368"/>
      <c r="C14368"/>
    </row>
    <row r="14369" spans="1:3" x14ac:dyDescent="0.2">
      <c r="A14369" s="24"/>
      <c r="B14369"/>
      <c r="C14369"/>
    </row>
    <row r="14370" spans="1:3" x14ac:dyDescent="0.2">
      <c r="A14370" s="24"/>
      <c r="B14370"/>
      <c r="C14370"/>
    </row>
    <row r="14371" spans="1:3" x14ac:dyDescent="0.2">
      <c r="A14371" s="24"/>
      <c r="B14371"/>
      <c r="C14371"/>
    </row>
    <row r="14372" spans="1:3" x14ac:dyDescent="0.2">
      <c r="A14372" s="24"/>
      <c r="B14372"/>
      <c r="C14372"/>
    </row>
    <row r="14373" spans="1:3" x14ac:dyDescent="0.2">
      <c r="A14373" s="24"/>
      <c r="B14373"/>
      <c r="C14373"/>
    </row>
    <row r="14374" spans="1:3" x14ac:dyDescent="0.2">
      <c r="A14374" s="24"/>
      <c r="B14374"/>
      <c r="C14374"/>
    </row>
    <row r="14375" spans="1:3" x14ac:dyDescent="0.2">
      <c r="A14375" s="24"/>
      <c r="B14375"/>
      <c r="C14375"/>
    </row>
    <row r="14376" spans="1:3" x14ac:dyDescent="0.2">
      <c r="A14376" s="24"/>
      <c r="B14376"/>
      <c r="C14376"/>
    </row>
    <row r="14377" spans="1:3" x14ac:dyDescent="0.2">
      <c r="A14377" s="24"/>
      <c r="B14377"/>
      <c r="C14377"/>
    </row>
    <row r="14378" spans="1:3" x14ac:dyDescent="0.2">
      <c r="A14378" s="24"/>
      <c r="B14378"/>
      <c r="C14378"/>
    </row>
    <row r="14379" spans="1:3" x14ac:dyDescent="0.2">
      <c r="A14379" s="24"/>
      <c r="B14379"/>
      <c r="C14379"/>
    </row>
    <row r="14380" spans="1:3" x14ac:dyDescent="0.2">
      <c r="A14380" s="24"/>
      <c r="B14380"/>
      <c r="C14380"/>
    </row>
    <row r="14381" spans="1:3" x14ac:dyDescent="0.2">
      <c r="A14381" s="24"/>
      <c r="B14381"/>
      <c r="C14381"/>
    </row>
    <row r="14382" spans="1:3" x14ac:dyDescent="0.2">
      <c r="A14382" s="24"/>
      <c r="B14382"/>
      <c r="C14382"/>
    </row>
    <row r="14383" spans="1:3" x14ac:dyDescent="0.2">
      <c r="A14383" s="24"/>
      <c r="B14383"/>
      <c r="C14383"/>
    </row>
    <row r="14384" spans="1:3" x14ac:dyDescent="0.2">
      <c r="A14384" s="24"/>
      <c r="B14384"/>
      <c r="C14384"/>
    </row>
    <row r="14385" spans="1:3" x14ac:dyDescent="0.2">
      <c r="A14385" s="24"/>
      <c r="B14385"/>
      <c r="C14385"/>
    </row>
    <row r="14386" spans="1:3" x14ac:dyDescent="0.2">
      <c r="A14386" s="24"/>
      <c r="B14386"/>
      <c r="C14386"/>
    </row>
    <row r="14387" spans="1:3" x14ac:dyDescent="0.2">
      <c r="A14387" s="24"/>
      <c r="B14387"/>
      <c r="C14387"/>
    </row>
    <row r="14388" spans="1:3" x14ac:dyDescent="0.2">
      <c r="A14388" s="24"/>
      <c r="B14388"/>
      <c r="C14388"/>
    </row>
    <row r="14389" spans="1:3" x14ac:dyDescent="0.2">
      <c r="A14389" s="24"/>
      <c r="B14389"/>
      <c r="C14389"/>
    </row>
    <row r="14390" spans="1:3" x14ac:dyDescent="0.2">
      <c r="A14390" s="24"/>
      <c r="B14390"/>
      <c r="C14390"/>
    </row>
    <row r="14391" spans="1:3" x14ac:dyDescent="0.2">
      <c r="A14391" s="24"/>
      <c r="B14391"/>
      <c r="C14391"/>
    </row>
    <row r="14392" spans="1:3" x14ac:dyDescent="0.2">
      <c r="A14392" s="24"/>
      <c r="B14392"/>
      <c r="C14392"/>
    </row>
    <row r="14393" spans="1:3" x14ac:dyDescent="0.2">
      <c r="A14393" s="24"/>
      <c r="B14393"/>
      <c r="C14393"/>
    </row>
    <row r="14394" spans="1:3" x14ac:dyDescent="0.2">
      <c r="A14394" s="24"/>
      <c r="B14394"/>
      <c r="C14394"/>
    </row>
    <row r="14395" spans="1:3" x14ac:dyDescent="0.2">
      <c r="A14395" s="24"/>
      <c r="B14395"/>
      <c r="C14395"/>
    </row>
    <row r="14396" spans="1:3" x14ac:dyDescent="0.2">
      <c r="A14396" s="24"/>
      <c r="B14396"/>
      <c r="C14396"/>
    </row>
    <row r="14397" spans="1:3" x14ac:dyDescent="0.2">
      <c r="A14397" s="24"/>
      <c r="B14397"/>
      <c r="C14397"/>
    </row>
    <row r="14398" spans="1:3" x14ac:dyDescent="0.2">
      <c r="A14398" s="24"/>
      <c r="B14398"/>
      <c r="C14398"/>
    </row>
    <row r="14399" spans="1:3" x14ac:dyDescent="0.2">
      <c r="A14399" s="24"/>
      <c r="B14399"/>
      <c r="C14399"/>
    </row>
    <row r="14400" spans="1:3" x14ac:dyDescent="0.2">
      <c r="A14400" s="24"/>
      <c r="B14400"/>
      <c r="C14400"/>
    </row>
    <row r="14401" spans="1:3" x14ac:dyDescent="0.2">
      <c r="A14401" s="24"/>
      <c r="B14401"/>
      <c r="C14401"/>
    </row>
    <row r="14402" spans="1:3" x14ac:dyDescent="0.2">
      <c r="A14402" s="24"/>
      <c r="B14402"/>
      <c r="C14402"/>
    </row>
    <row r="14403" spans="1:3" x14ac:dyDescent="0.2">
      <c r="A14403" s="24"/>
      <c r="B14403"/>
      <c r="C14403"/>
    </row>
    <row r="14404" spans="1:3" x14ac:dyDescent="0.2">
      <c r="A14404" s="24"/>
      <c r="B14404"/>
      <c r="C14404"/>
    </row>
    <row r="14405" spans="1:3" x14ac:dyDescent="0.2">
      <c r="A14405" s="24"/>
      <c r="B14405"/>
      <c r="C14405"/>
    </row>
    <row r="14406" spans="1:3" x14ac:dyDescent="0.2">
      <c r="A14406" s="24"/>
      <c r="B14406"/>
      <c r="C14406"/>
    </row>
    <row r="14407" spans="1:3" x14ac:dyDescent="0.2">
      <c r="A14407" s="24"/>
      <c r="B14407"/>
      <c r="C14407"/>
    </row>
    <row r="14408" spans="1:3" x14ac:dyDescent="0.2">
      <c r="A14408" s="24"/>
      <c r="B14408"/>
      <c r="C14408"/>
    </row>
    <row r="14409" spans="1:3" x14ac:dyDescent="0.2">
      <c r="A14409" s="24"/>
      <c r="B14409"/>
      <c r="C14409"/>
    </row>
    <row r="14410" spans="1:3" x14ac:dyDescent="0.2">
      <c r="A14410" s="24"/>
      <c r="B14410"/>
      <c r="C14410"/>
    </row>
    <row r="14411" spans="1:3" x14ac:dyDescent="0.2">
      <c r="A14411" s="24"/>
      <c r="B14411"/>
      <c r="C14411"/>
    </row>
    <row r="14412" spans="1:3" x14ac:dyDescent="0.2">
      <c r="A14412" s="24"/>
      <c r="B14412"/>
      <c r="C14412"/>
    </row>
    <row r="14413" spans="1:3" x14ac:dyDescent="0.2">
      <c r="A14413" s="24"/>
      <c r="B14413"/>
      <c r="C14413"/>
    </row>
    <row r="14414" spans="1:3" x14ac:dyDescent="0.2">
      <c r="A14414" s="24"/>
      <c r="B14414"/>
      <c r="C14414"/>
    </row>
    <row r="14415" spans="1:3" x14ac:dyDescent="0.2">
      <c r="A14415" s="24"/>
      <c r="B14415"/>
      <c r="C14415"/>
    </row>
    <row r="14416" spans="1:3" x14ac:dyDescent="0.2">
      <c r="A14416" s="24"/>
      <c r="B14416"/>
      <c r="C14416"/>
    </row>
    <row r="14417" spans="1:3" x14ac:dyDescent="0.2">
      <c r="A14417" s="24"/>
      <c r="B14417"/>
      <c r="C14417"/>
    </row>
    <row r="14418" spans="1:3" x14ac:dyDescent="0.2">
      <c r="A14418" s="24"/>
      <c r="B14418"/>
      <c r="C14418"/>
    </row>
    <row r="14419" spans="1:3" x14ac:dyDescent="0.2">
      <c r="A14419" s="24"/>
      <c r="B14419"/>
      <c r="C14419"/>
    </row>
    <row r="14420" spans="1:3" x14ac:dyDescent="0.2">
      <c r="A14420" s="24"/>
      <c r="B14420"/>
      <c r="C14420"/>
    </row>
    <row r="14421" spans="1:3" x14ac:dyDescent="0.2">
      <c r="A14421" s="24"/>
      <c r="B14421"/>
      <c r="C14421"/>
    </row>
    <row r="14422" spans="1:3" x14ac:dyDescent="0.2">
      <c r="A14422" s="24"/>
      <c r="B14422"/>
      <c r="C14422"/>
    </row>
    <row r="14423" spans="1:3" x14ac:dyDescent="0.2">
      <c r="A14423" s="24"/>
      <c r="B14423"/>
      <c r="C14423"/>
    </row>
    <row r="14424" spans="1:3" x14ac:dyDescent="0.2">
      <c r="A14424" s="24"/>
      <c r="B14424"/>
      <c r="C14424"/>
    </row>
    <row r="14425" spans="1:3" x14ac:dyDescent="0.2">
      <c r="A14425" s="24"/>
      <c r="B14425"/>
      <c r="C14425"/>
    </row>
    <row r="14426" spans="1:3" x14ac:dyDescent="0.2">
      <c r="A14426" s="24"/>
      <c r="B14426"/>
      <c r="C14426"/>
    </row>
    <row r="14427" spans="1:3" x14ac:dyDescent="0.2">
      <c r="A14427" s="24"/>
      <c r="B14427"/>
      <c r="C14427"/>
    </row>
    <row r="14428" spans="1:3" x14ac:dyDescent="0.2">
      <c r="A14428" s="24"/>
      <c r="B14428"/>
      <c r="C14428"/>
    </row>
    <row r="14429" spans="1:3" x14ac:dyDescent="0.2">
      <c r="A14429" s="24"/>
      <c r="B14429"/>
      <c r="C14429"/>
    </row>
    <row r="14430" spans="1:3" x14ac:dyDescent="0.2">
      <c r="A14430" s="24"/>
      <c r="B14430"/>
      <c r="C14430"/>
    </row>
    <row r="14431" spans="1:3" x14ac:dyDescent="0.2">
      <c r="A14431" s="24"/>
      <c r="B14431"/>
      <c r="C14431"/>
    </row>
    <row r="14432" spans="1:3" x14ac:dyDescent="0.2">
      <c r="A14432" s="24"/>
      <c r="B14432"/>
      <c r="C14432"/>
    </row>
    <row r="14433" spans="1:3" x14ac:dyDescent="0.2">
      <c r="A14433" s="24"/>
      <c r="B14433"/>
      <c r="C14433"/>
    </row>
    <row r="14434" spans="1:3" x14ac:dyDescent="0.2">
      <c r="A14434" s="24"/>
      <c r="B14434"/>
      <c r="C14434"/>
    </row>
    <row r="14435" spans="1:3" x14ac:dyDescent="0.2">
      <c r="A14435" s="24"/>
      <c r="B14435"/>
      <c r="C14435"/>
    </row>
    <row r="14436" spans="1:3" x14ac:dyDescent="0.2">
      <c r="A14436" s="24"/>
      <c r="B14436"/>
      <c r="C14436"/>
    </row>
    <row r="14437" spans="1:3" x14ac:dyDescent="0.2">
      <c r="A14437" s="24"/>
      <c r="B14437"/>
      <c r="C14437"/>
    </row>
    <row r="14438" spans="1:3" x14ac:dyDescent="0.2">
      <c r="A14438" s="24"/>
      <c r="B14438"/>
      <c r="C14438"/>
    </row>
    <row r="14439" spans="1:3" x14ac:dyDescent="0.2">
      <c r="A14439" s="24"/>
      <c r="B14439"/>
      <c r="C14439"/>
    </row>
    <row r="14440" spans="1:3" x14ac:dyDescent="0.2">
      <c r="A14440" s="24"/>
      <c r="B14440"/>
      <c r="C14440"/>
    </row>
    <row r="14441" spans="1:3" x14ac:dyDescent="0.2">
      <c r="A14441" s="24"/>
      <c r="B14441"/>
      <c r="C14441"/>
    </row>
    <row r="14442" spans="1:3" x14ac:dyDescent="0.2">
      <c r="A14442" s="24"/>
      <c r="B14442"/>
      <c r="C14442"/>
    </row>
    <row r="14443" spans="1:3" x14ac:dyDescent="0.2">
      <c r="A14443" s="24"/>
      <c r="B14443"/>
      <c r="C14443"/>
    </row>
    <row r="14444" spans="1:3" x14ac:dyDescent="0.2">
      <c r="A14444" s="24"/>
      <c r="B14444"/>
      <c r="C14444"/>
    </row>
    <row r="14445" spans="1:3" x14ac:dyDescent="0.2">
      <c r="A14445" s="24"/>
      <c r="B14445"/>
      <c r="C14445"/>
    </row>
    <row r="14446" spans="1:3" x14ac:dyDescent="0.2">
      <c r="A14446" s="24"/>
      <c r="B14446"/>
      <c r="C14446"/>
    </row>
    <row r="14447" spans="1:3" x14ac:dyDescent="0.2">
      <c r="A14447" s="24"/>
      <c r="B14447"/>
      <c r="C14447"/>
    </row>
    <row r="14448" spans="1:3" x14ac:dyDescent="0.2">
      <c r="A14448" s="24"/>
      <c r="B14448"/>
      <c r="C14448"/>
    </row>
    <row r="14449" spans="1:3" x14ac:dyDescent="0.2">
      <c r="A14449" s="24"/>
      <c r="B14449"/>
      <c r="C14449"/>
    </row>
    <row r="14450" spans="1:3" x14ac:dyDescent="0.2">
      <c r="A14450" s="24"/>
      <c r="B14450"/>
      <c r="C14450"/>
    </row>
    <row r="14451" spans="1:3" x14ac:dyDescent="0.2">
      <c r="A14451" s="24"/>
      <c r="B14451"/>
      <c r="C14451"/>
    </row>
    <row r="14452" spans="1:3" x14ac:dyDescent="0.2">
      <c r="A14452" s="24"/>
      <c r="B14452"/>
      <c r="C14452"/>
    </row>
    <row r="14453" spans="1:3" x14ac:dyDescent="0.2">
      <c r="A14453" s="24"/>
      <c r="B14453"/>
      <c r="C14453"/>
    </row>
    <row r="14454" spans="1:3" x14ac:dyDescent="0.2">
      <c r="A14454" s="24"/>
      <c r="B14454"/>
      <c r="C14454"/>
    </row>
    <row r="14455" spans="1:3" x14ac:dyDescent="0.2">
      <c r="A14455" s="24"/>
      <c r="B14455"/>
      <c r="C14455"/>
    </row>
    <row r="14456" spans="1:3" x14ac:dyDescent="0.2">
      <c r="A14456" s="24"/>
      <c r="B14456"/>
      <c r="C14456"/>
    </row>
    <row r="14457" spans="1:3" x14ac:dyDescent="0.2">
      <c r="A14457" s="24"/>
      <c r="B14457"/>
      <c r="C14457"/>
    </row>
    <row r="14458" spans="1:3" x14ac:dyDescent="0.2">
      <c r="A14458" s="24"/>
      <c r="B14458"/>
      <c r="C14458"/>
    </row>
    <row r="14459" spans="1:3" x14ac:dyDescent="0.2">
      <c r="A14459" s="24"/>
      <c r="B14459"/>
      <c r="C14459"/>
    </row>
    <row r="14460" spans="1:3" x14ac:dyDescent="0.2">
      <c r="A14460" s="24"/>
      <c r="B14460"/>
      <c r="C14460"/>
    </row>
    <row r="14461" spans="1:3" x14ac:dyDescent="0.2">
      <c r="A14461" s="24"/>
      <c r="B14461"/>
      <c r="C14461"/>
    </row>
    <row r="14462" spans="1:3" x14ac:dyDescent="0.2">
      <c r="A14462" s="24"/>
      <c r="B14462"/>
      <c r="C14462"/>
    </row>
    <row r="14463" spans="1:3" x14ac:dyDescent="0.2">
      <c r="A14463" s="24"/>
      <c r="B14463"/>
      <c r="C14463"/>
    </row>
    <row r="14464" spans="1:3" x14ac:dyDescent="0.2">
      <c r="A14464" s="24"/>
      <c r="B14464"/>
      <c r="C14464"/>
    </row>
    <row r="14465" spans="1:3" x14ac:dyDescent="0.2">
      <c r="A14465" s="24"/>
      <c r="B14465"/>
      <c r="C14465"/>
    </row>
    <row r="14466" spans="1:3" x14ac:dyDescent="0.2">
      <c r="A14466" s="24"/>
      <c r="B14466"/>
      <c r="C14466"/>
    </row>
    <row r="14467" spans="1:3" x14ac:dyDescent="0.2">
      <c r="A14467" s="24"/>
      <c r="B14467"/>
      <c r="C14467"/>
    </row>
    <row r="14468" spans="1:3" x14ac:dyDescent="0.2">
      <c r="A14468" s="24"/>
      <c r="B14468"/>
      <c r="C14468"/>
    </row>
    <row r="14469" spans="1:3" x14ac:dyDescent="0.2">
      <c r="A14469" s="24"/>
      <c r="B14469"/>
      <c r="C14469"/>
    </row>
    <row r="14470" spans="1:3" x14ac:dyDescent="0.2">
      <c r="A14470" s="24"/>
      <c r="B14470"/>
      <c r="C14470"/>
    </row>
    <row r="14471" spans="1:3" x14ac:dyDescent="0.2">
      <c r="A14471" s="24"/>
      <c r="B14471"/>
      <c r="C14471"/>
    </row>
    <row r="14472" spans="1:3" x14ac:dyDescent="0.2">
      <c r="A14472" s="24"/>
      <c r="B14472"/>
      <c r="C14472"/>
    </row>
    <row r="14473" spans="1:3" x14ac:dyDescent="0.2">
      <c r="A14473" s="24"/>
      <c r="B14473"/>
      <c r="C14473"/>
    </row>
    <row r="14474" spans="1:3" x14ac:dyDescent="0.2">
      <c r="A14474" s="24"/>
      <c r="B14474"/>
      <c r="C14474"/>
    </row>
    <row r="14475" spans="1:3" x14ac:dyDescent="0.2">
      <c r="A14475" s="24"/>
      <c r="B14475"/>
      <c r="C14475"/>
    </row>
    <row r="14476" spans="1:3" x14ac:dyDescent="0.2">
      <c r="A14476" s="24"/>
      <c r="B14476"/>
      <c r="C14476"/>
    </row>
    <row r="14477" spans="1:3" x14ac:dyDescent="0.2">
      <c r="A14477" s="24"/>
      <c r="B14477"/>
      <c r="C14477"/>
    </row>
    <row r="14478" spans="1:3" x14ac:dyDescent="0.2">
      <c r="A14478" s="24"/>
      <c r="B14478"/>
      <c r="C14478"/>
    </row>
    <row r="14479" spans="1:3" x14ac:dyDescent="0.2">
      <c r="A14479" s="24"/>
      <c r="B14479"/>
      <c r="C14479"/>
    </row>
    <row r="14480" spans="1:3" x14ac:dyDescent="0.2">
      <c r="A14480" s="24"/>
      <c r="B14480"/>
      <c r="C14480"/>
    </row>
    <row r="14481" spans="1:3" x14ac:dyDescent="0.2">
      <c r="A14481" s="24"/>
      <c r="B14481"/>
      <c r="C14481"/>
    </row>
    <row r="14482" spans="1:3" x14ac:dyDescent="0.2">
      <c r="A14482" s="24"/>
      <c r="B14482"/>
      <c r="C14482"/>
    </row>
    <row r="14483" spans="1:3" x14ac:dyDescent="0.2">
      <c r="A14483" s="24"/>
      <c r="B14483"/>
      <c r="C14483"/>
    </row>
    <row r="14484" spans="1:3" x14ac:dyDescent="0.2">
      <c r="A14484" s="24"/>
      <c r="B14484"/>
      <c r="C14484"/>
    </row>
    <row r="14485" spans="1:3" x14ac:dyDescent="0.2">
      <c r="A14485" s="24"/>
      <c r="B14485"/>
      <c r="C14485"/>
    </row>
    <row r="14486" spans="1:3" x14ac:dyDescent="0.2">
      <c r="A14486" s="24"/>
      <c r="B14486"/>
      <c r="C14486"/>
    </row>
    <row r="14487" spans="1:3" x14ac:dyDescent="0.2">
      <c r="A14487" s="24"/>
      <c r="B14487"/>
      <c r="C14487"/>
    </row>
    <row r="14488" spans="1:3" x14ac:dyDescent="0.2">
      <c r="A14488" s="24"/>
      <c r="B14488"/>
      <c r="C14488"/>
    </row>
    <row r="14489" spans="1:3" x14ac:dyDescent="0.2">
      <c r="A14489" s="24"/>
      <c r="B14489"/>
      <c r="C14489"/>
    </row>
    <row r="14490" spans="1:3" x14ac:dyDescent="0.2">
      <c r="A14490" s="24"/>
      <c r="B14490"/>
      <c r="C14490"/>
    </row>
    <row r="14491" spans="1:3" x14ac:dyDescent="0.2">
      <c r="A14491" s="24"/>
      <c r="B14491"/>
      <c r="C14491"/>
    </row>
    <row r="14492" spans="1:3" x14ac:dyDescent="0.2">
      <c r="A14492" s="24"/>
      <c r="B14492"/>
      <c r="C14492"/>
    </row>
    <row r="14493" spans="1:3" x14ac:dyDescent="0.2">
      <c r="A14493" s="24"/>
      <c r="B14493"/>
      <c r="C14493"/>
    </row>
    <row r="14494" spans="1:3" x14ac:dyDescent="0.2">
      <c r="A14494" s="24"/>
      <c r="B14494"/>
      <c r="C14494"/>
    </row>
    <row r="14495" spans="1:3" x14ac:dyDescent="0.2">
      <c r="A14495" s="24"/>
      <c r="B14495"/>
      <c r="C14495"/>
    </row>
    <row r="14496" spans="1:3" x14ac:dyDescent="0.2">
      <c r="A14496" s="24"/>
      <c r="B14496"/>
      <c r="C14496"/>
    </row>
    <row r="14497" spans="1:3" x14ac:dyDescent="0.2">
      <c r="A14497" s="24"/>
      <c r="B14497"/>
      <c r="C14497"/>
    </row>
    <row r="14498" spans="1:3" x14ac:dyDescent="0.2">
      <c r="A14498" s="24"/>
      <c r="B14498"/>
      <c r="C14498"/>
    </row>
    <row r="14499" spans="1:3" x14ac:dyDescent="0.2">
      <c r="A14499" s="24"/>
      <c r="B14499"/>
      <c r="C14499"/>
    </row>
    <row r="14500" spans="1:3" x14ac:dyDescent="0.2">
      <c r="A14500" s="24"/>
      <c r="B14500"/>
      <c r="C14500"/>
    </row>
    <row r="14501" spans="1:3" x14ac:dyDescent="0.2">
      <c r="A14501" s="24"/>
      <c r="B14501"/>
      <c r="C14501"/>
    </row>
    <row r="14502" spans="1:3" x14ac:dyDescent="0.2">
      <c r="A14502" s="24"/>
      <c r="B14502"/>
      <c r="C14502"/>
    </row>
    <row r="14503" spans="1:3" x14ac:dyDescent="0.2">
      <c r="A14503" s="24"/>
      <c r="B14503"/>
      <c r="C14503"/>
    </row>
    <row r="14504" spans="1:3" x14ac:dyDescent="0.2">
      <c r="A14504" s="24"/>
      <c r="B14504"/>
      <c r="C14504"/>
    </row>
    <row r="14505" spans="1:3" x14ac:dyDescent="0.2">
      <c r="A14505" s="24"/>
      <c r="B14505"/>
      <c r="C14505"/>
    </row>
    <row r="14506" spans="1:3" x14ac:dyDescent="0.2">
      <c r="A14506" s="24"/>
      <c r="B14506"/>
      <c r="C14506"/>
    </row>
    <row r="14507" spans="1:3" x14ac:dyDescent="0.2">
      <c r="A14507" s="24"/>
      <c r="B14507"/>
      <c r="C14507"/>
    </row>
    <row r="14508" spans="1:3" x14ac:dyDescent="0.2">
      <c r="A14508" s="24"/>
      <c r="B14508"/>
      <c r="C14508"/>
    </row>
    <row r="14509" spans="1:3" x14ac:dyDescent="0.2">
      <c r="A14509" s="24"/>
      <c r="B14509"/>
      <c r="C14509"/>
    </row>
    <row r="14510" spans="1:3" x14ac:dyDescent="0.2">
      <c r="A14510" s="24"/>
      <c r="B14510"/>
      <c r="C14510"/>
    </row>
    <row r="14511" spans="1:3" x14ac:dyDescent="0.2">
      <c r="A14511" s="24"/>
      <c r="B14511"/>
      <c r="C14511"/>
    </row>
    <row r="14512" spans="1:3" x14ac:dyDescent="0.2">
      <c r="A14512" s="24"/>
      <c r="B14512"/>
      <c r="C14512"/>
    </row>
    <row r="14513" spans="1:3" x14ac:dyDescent="0.2">
      <c r="A14513" s="24"/>
      <c r="B14513"/>
      <c r="C14513"/>
    </row>
    <row r="14514" spans="1:3" x14ac:dyDescent="0.2">
      <c r="A14514" s="24"/>
      <c r="B14514"/>
      <c r="C14514"/>
    </row>
    <row r="14515" spans="1:3" x14ac:dyDescent="0.2">
      <c r="A14515" s="24"/>
      <c r="B14515"/>
      <c r="C14515"/>
    </row>
    <row r="14516" spans="1:3" x14ac:dyDescent="0.2">
      <c r="A14516" s="24"/>
      <c r="B14516"/>
      <c r="C14516"/>
    </row>
    <row r="14517" spans="1:3" x14ac:dyDescent="0.2">
      <c r="A14517" s="24"/>
      <c r="B14517"/>
      <c r="C14517"/>
    </row>
    <row r="14518" spans="1:3" x14ac:dyDescent="0.2">
      <c r="A14518" s="24"/>
      <c r="B14518"/>
      <c r="C14518"/>
    </row>
    <row r="14519" spans="1:3" x14ac:dyDescent="0.2">
      <c r="A14519" s="24"/>
      <c r="B14519"/>
      <c r="C14519"/>
    </row>
    <row r="14520" spans="1:3" x14ac:dyDescent="0.2">
      <c r="A14520" s="24"/>
      <c r="B14520"/>
      <c r="C14520"/>
    </row>
    <row r="14521" spans="1:3" x14ac:dyDescent="0.2">
      <c r="A14521" s="24"/>
      <c r="B14521"/>
      <c r="C14521"/>
    </row>
    <row r="14522" spans="1:3" x14ac:dyDescent="0.2">
      <c r="A14522" s="24"/>
      <c r="B14522"/>
      <c r="C14522"/>
    </row>
    <row r="14523" spans="1:3" x14ac:dyDescent="0.2">
      <c r="A14523" s="24"/>
      <c r="B14523"/>
      <c r="C14523"/>
    </row>
    <row r="14524" spans="1:3" x14ac:dyDescent="0.2">
      <c r="A14524" s="24"/>
      <c r="B14524"/>
      <c r="C14524"/>
    </row>
    <row r="14525" spans="1:3" x14ac:dyDescent="0.2">
      <c r="A14525" s="24"/>
      <c r="B14525"/>
      <c r="C14525"/>
    </row>
    <row r="14526" spans="1:3" x14ac:dyDescent="0.2">
      <c r="A14526" s="24"/>
      <c r="B14526"/>
      <c r="C14526"/>
    </row>
    <row r="14527" spans="1:3" x14ac:dyDescent="0.2">
      <c r="A14527" s="24"/>
      <c r="B14527"/>
      <c r="C14527"/>
    </row>
    <row r="14528" spans="1:3" x14ac:dyDescent="0.2">
      <c r="A14528" s="24"/>
      <c r="B14528"/>
      <c r="C14528"/>
    </row>
    <row r="14529" spans="1:3" x14ac:dyDescent="0.2">
      <c r="A14529" s="24"/>
      <c r="B14529"/>
      <c r="C14529"/>
    </row>
    <row r="14530" spans="1:3" x14ac:dyDescent="0.2">
      <c r="A14530" s="24"/>
      <c r="B14530"/>
      <c r="C14530"/>
    </row>
    <row r="14531" spans="1:3" x14ac:dyDescent="0.2">
      <c r="A14531" s="24"/>
      <c r="B14531"/>
      <c r="C14531"/>
    </row>
    <row r="14532" spans="1:3" x14ac:dyDescent="0.2">
      <c r="A14532" s="24"/>
      <c r="B14532"/>
      <c r="C14532"/>
    </row>
    <row r="14533" spans="1:3" x14ac:dyDescent="0.2">
      <c r="A14533" s="24"/>
      <c r="B14533"/>
      <c r="C14533"/>
    </row>
    <row r="14534" spans="1:3" x14ac:dyDescent="0.2">
      <c r="A14534" s="24"/>
      <c r="B14534"/>
      <c r="C14534"/>
    </row>
    <row r="14535" spans="1:3" x14ac:dyDescent="0.2">
      <c r="A14535" s="24"/>
      <c r="B14535"/>
      <c r="C14535"/>
    </row>
    <row r="14536" spans="1:3" x14ac:dyDescent="0.2">
      <c r="A14536" s="24"/>
      <c r="B14536"/>
      <c r="C14536"/>
    </row>
    <row r="14537" spans="1:3" x14ac:dyDescent="0.2">
      <c r="A14537" s="24"/>
      <c r="B14537"/>
      <c r="C14537"/>
    </row>
    <row r="14538" spans="1:3" x14ac:dyDescent="0.2">
      <c r="A14538" s="24"/>
      <c r="B14538"/>
      <c r="C14538"/>
    </row>
    <row r="14539" spans="1:3" x14ac:dyDescent="0.2">
      <c r="A14539" s="24"/>
      <c r="B14539"/>
      <c r="C14539"/>
    </row>
    <row r="14540" spans="1:3" x14ac:dyDescent="0.2">
      <c r="A14540" s="24"/>
      <c r="B14540"/>
      <c r="C14540"/>
    </row>
    <row r="14541" spans="1:3" x14ac:dyDescent="0.2">
      <c r="A14541" s="24"/>
      <c r="B14541"/>
      <c r="C14541"/>
    </row>
    <row r="14542" spans="1:3" x14ac:dyDescent="0.2">
      <c r="A14542" s="24"/>
      <c r="B14542"/>
      <c r="C14542"/>
    </row>
    <row r="14543" spans="1:3" x14ac:dyDescent="0.2">
      <c r="A14543" s="24"/>
      <c r="B14543"/>
      <c r="C14543"/>
    </row>
    <row r="14544" spans="1:3" x14ac:dyDescent="0.2">
      <c r="A14544" s="24"/>
      <c r="B14544"/>
      <c r="C14544"/>
    </row>
    <row r="14545" spans="1:3" x14ac:dyDescent="0.2">
      <c r="A14545" s="24"/>
      <c r="B14545"/>
      <c r="C14545"/>
    </row>
    <row r="14546" spans="1:3" x14ac:dyDescent="0.2">
      <c r="A14546" s="24"/>
      <c r="B14546"/>
      <c r="C14546"/>
    </row>
    <row r="14547" spans="1:3" x14ac:dyDescent="0.2">
      <c r="A14547" s="24"/>
      <c r="B14547"/>
      <c r="C14547"/>
    </row>
    <row r="14548" spans="1:3" x14ac:dyDescent="0.2">
      <c r="A14548" s="24"/>
      <c r="B14548"/>
      <c r="C14548"/>
    </row>
    <row r="14549" spans="1:3" x14ac:dyDescent="0.2">
      <c r="A14549" s="24"/>
      <c r="B14549"/>
      <c r="C14549"/>
    </row>
    <row r="14550" spans="1:3" x14ac:dyDescent="0.2">
      <c r="A14550" s="24"/>
      <c r="B14550"/>
      <c r="C14550"/>
    </row>
    <row r="14551" spans="1:3" x14ac:dyDescent="0.2">
      <c r="A14551" s="24"/>
      <c r="B14551"/>
      <c r="C14551"/>
    </row>
    <row r="14552" spans="1:3" x14ac:dyDescent="0.2">
      <c r="A14552" s="24"/>
      <c r="B14552"/>
      <c r="C14552"/>
    </row>
    <row r="14553" spans="1:3" x14ac:dyDescent="0.2">
      <c r="A14553" s="24"/>
      <c r="B14553"/>
      <c r="C14553"/>
    </row>
    <row r="14554" spans="1:3" x14ac:dyDescent="0.2">
      <c r="A14554" s="24"/>
      <c r="B14554"/>
      <c r="C14554"/>
    </row>
    <row r="14555" spans="1:3" x14ac:dyDescent="0.2">
      <c r="A14555" s="24"/>
      <c r="B14555"/>
      <c r="C14555"/>
    </row>
    <row r="14556" spans="1:3" x14ac:dyDescent="0.2">
      <c r="A14556" s="24"/>
      <c r="B14556"/>
      <c r="C14556"/>
    </row>
    <row r="14557" spans="1:3" x14ac:dyDescent="0.2">
      <c r="A14557" s="24"/>
      <c r="B14557"/>
      <c r="C14557"/>
    </row>
    <row r="14558" spans="1:3" x14ac:dyDescent="0.2">
      <c r="A14558" s="24"/>
      <c r="B14558"/>
      <c r="C14558"/>
    </row>
    <row r="14559" spans="1:3" x14ac:dyDescent="0.2">
      <c r="A14559" s="24"/>
      <c r="B14559"/>
      <c r="C14559"/>
    </row>
    <row r="14560" spans="1:3" x14ac:dyDescent="0.2">
      <c r="A14560" s="24"/>
      <c r="B14560"/>
      <c r="C14560"/>
    </row>
    <row r="14561" spans="1:3" x14ac:dyDescent="0.2">
      <c r="A14561" s="24"/>
      <c r="B14561"/>
      <c r="C14561"/>
    </row>
    <row r="14562" spans="1:3" x14ac:dyDescent="0.2">
      <c r="A14562" s="24"/>
      <c r="B14562"/>
      <c r="C14562"/>
    </row>
    <row r="14563" spans="1:3" x14ac:dyDescent="0.2">
      <c r="A14563" s="24"/>
      <c r="B14563"/>
      <c r="C14563"/>
    </row>
    <row r="14564" spans="1:3" x14ac:dyDescent="0.2">
      <c r="A14564" s="24"/>
      <c r="B14564"/>
      <c r="C14564"/>
    </row>
    <row r="14565" spans="1:3" x14ac:dyDescent="0.2">
      <c r="A14565" s="24"/>
      <c r="B14565"/>
      <c r="C14565"/>
    </row>
    <row r="14566" spans="1:3" x14ac:dyDescent="0.2">
      <c r="A14566" s="24"/>
      <c r="B14566"/>
      <c r="C14566"/>
    </row>
    <row r="14567" spans="1:3" x14ac:dyDescent="0.2">
      <c r="A14567" s="24"/>
      <c r="B14567"/>
      <c r="C14567"/>
    </row>
    <row r="14568" spans="1:3" x14ac:dyDescent="0.2">
      <c r="A14568" s="24"/>
      <c r="B14568"/>
      <c r="C14568"/>
    </row>
    <row r="14569" spans="1:3" x14ac:dyDescent="0.2">
      <c r="A14569" s="24"/>
      <c r="B14569"/>
      <c r="C14569"/>
    </row>
    <row r="14570" spans="1:3" x14ac:dyDescent="0.2">
      <c r="A14570" s="24"/>
      <c r="B14570"/>
      <c r="C14570"/>
    </row>
    <row r="14571" spans="1:3" x14ac:dyDescent="0.2">
      <c r="A14571" s="24"/>
      <c r="B14571"/>
      <c r="C14571"/>
    </row>
    <row r="14572" spans="1:3" x14ac:dyDescent="0.2">
      <c r="A14572" s="24"/>
      <c r="B14572"/>
      <c r="C14572"/>
    </row>
    <row r="14573" spans="1:3" x14ac:dyDescent="0.2">
      <c r="A14573" s="24"/>
      <c r="B14573"/>
      <c r="C14573"/>
    </row>
    <row r="14574" spans="1:3" x14ac:dyDescent="0.2">
      <c r="A14574" s="24"/>
      <c r="B14574"/>
      <c r="C14574"/>
    </row>
    <row r="14575" spans="1:3" x14ac:dyDescent="0.2">
      <c r="A14575" s="24"/>
      <c r="B14575"/>
      <c r="C14575"/>
    </row>
    <row r="14576" spans="1:3" x14ac:dyDescent="0.2">
      <c r="A14576" s="24"/>
      <c r="B14576"/>
      <c r="C14576"/>
    </row>
    <row r="14577" spans="1:3" x14ac:dyDescent="0.2">
      <c r="A14577" s="24"/>
      <c r="B14577"/>
      <c r="C14577"/>
    </row>
    <row r="14578" spans="1:3" x14ac:dyDescent="0.2">
      <c r="A14578" s="24"/>
      <c r="B14578"/>
      <c r="C14578"/>
    </row>
    <row r="14579" spans="1:3" x14ac:dyDescent="0.2">
      <c r="A14579" s="24"/>
      <c r="B14579"/>
      <c r="C14579"/>
    </row>
    <row r="14580" spans="1:3" x14ac:dyDescent="0.2">
      <c r="A14580" s="24"/>
      <c r="B14580"/>
      <c r="C14580"/>
    </row>
    <row r="14581" spans="1:3" x14ac:dyDescent="0.2">
      <c r="A14581" s="24"/>
      <c r="B14581"/>
      <c r="C14581"/>
    </row>
    <row r="14582" spans="1:3" x14ac:dyDescent="0.2">
      <c r="A14582" s="24"/>
      <c r="B14582"/>
      <c r="C14582"/>
    </row>
    <row r="14583" spans="1:3" x14ac:dyDescent="0.2">
      <c r="A14583" s="24"/>
      <c r="B14583"/>
      <c r="C14583"/>
    </row>
    <row r="14584" spans="1:3" x14ac:dyDescent="0.2">
      <c r="A14584" s="24"/>
      <c r="B14584"/>
      <c r="C14584"/>
    </row>
    <row r="14585" spans="1:3" x14ac:dyDescent="0.2">
      <c r="A14585" s="24"/>
      <c r="B14585"/>
      <c r="C14585"/>
    </row>
    <row r="14586" spans="1:3" x14ac:dyDescent="0.2">
      <c r="A14586" s="24"/>
      <c r="B14586"/>
      <c r="C14586"/>
    </row>
    <row r="14587" spans="1:3" x14ac:dyDescent="0.2">
      <c r="A14587" s="24"/>
      <c r="B14587"/>
      <c r="C14587"/>
    </row>
    <row r="14588" spans="1:3" x14ac:dyDescent="0.2">
      <c r="A14588" s="24"/>
      <c r="B14588"/>
      <c r="C14588"/>
    </row>
    <row r="14589" spans="1:3" x14ac:dyDescent="0.2">
      <c r="A14589" s="24"/>
      <c r="B14589"/>
      <c r="C14589"/>
    </row>
    <row r="14590" spans="1:3" x14ac:dyDescent="0.2">
      <c r="A14590" s="24"/>
      <c r="B14590"/>
      <c r="C14590"/>
    </row>
    <row r="14591" spans="1:3" x14ac:dyDescent="0.2">
      <c r="A14591" s="24"/>
      <c r="B14591"/>
      <c r="C14591"/>
    </row>
    <row r="14592" spans="1:3" x14ac:dyDescent="0.2">
      <c r="A14592" s="24"/>
      <c r="B14592"/>
      <c r="C14592"/>
    </row>
    <row r="14593" spans="1:3" x14ac:dyDescent="0.2">
      <c r="A14593" s="24"/>
      <c r="B14593"/>
      <c r="C14593"/>
    </row>
    <row r="14594" spans="1:3" x14ac:dyDescent="0.2">
      <c r="A14594" s="24"/>
      <c r="B14594"/>
      <c r="C14594"/>
    </row>
    <row r="14595" spans="1:3" x14ac:dyDescent="0.2">
      <c r="A14595" s="24"/>
      <c r="B14595"/>
      <c r="C14595"/>
    </row>
    <row r="14596" spans="1:3" x14ac:dyDescent="0.2">
      <c r="A14596" s="24"/>
      <c r="B14596"/>
      <c r="C14596"/>
    </row>
    <row r="14597" spans="1:3" x14ac:dyDescent="0.2">
      <c r="A14597" s="24"/>
      <c r="B14597"/>
      <c r="C14597"/>
    </row>
    <row r="14598" spans="1:3" x14ac:dyDescent="0.2">
      <c r="A14598" s="24"/>
      <c r="B14598"/>
      <c r="C14598"/>
    </row>
    <row r="14599" spans="1:3" x14ac:dyDescent="0.2">
      <c r="A14599" s="24"/>
      <c r="B14599"/>
      <c r="C14599"/>
    </row>
    <row r="14600" spans="1:3" x14ac:dyDescent="0.2">
      <c r="A14600" s="24"/>
      <c r="B14600"/>
      <c r="C14600"/>
    </row>
    <row r="14601" spans="1:3" x14ac:dyDescent="0.2">
      <c r="A14601" s="24"/>
      <c r="B14601"/>
      <c r="C14601"/>
    </row>
    <row r="14602" spans="1:3" x14ac:dyDescent="0.2">
      <c r="A14602" s="24"/>
      <c r="B14602"/>
      <c r="C14602"/>
    </row>
    <row r="14603" spans="1:3" x14ac:dyDescent="0.2">
      <c r="A14603" s="24"/>
      <c r="B14603"/>
      <c r="C14603"/>
    </row>
    <row r="14604" spans="1:3" x14ac:dyDescent="0.2">
      <c r="A14604" s="24"/>
      <c r="B14604"/>
      <c r="C14604"/>
    </row>
    <row r="14605" spans="1:3" x14ac:dyDescent="0.2">
      <c r="A14605" s="24"/>
      <c r="B14605"/>
      <c r="C14605"/>
    </row>
    <row r="14606" spans="1:3" x14ac:dyDescent="0.2">
      <c r="A14606" s="24"/>
      <c r="B14606"/>
      <c r="C14606"/>
    </row>
    <row r="14607" spans="1:3" x14ac:dyDescent="0.2">
      <c r="A14607" s="24"/>
      <c r="B14607"/>
      <c r="C14607"/>
    </row>
    <row r="14608" spans="1:3" x14ac:dyDescent="0.2">
      <c r="A14608" s="24"/>
      <c r="B14608"/>
      <c r="C14608"/>
    </row>
    <row r="14609" spans="1:3" x14ac:dyDescent="0.2">
      <c r="A14609" s="24"/>
      <c r="B14609"/>
      <c r="C14609"/>
    </row>
    <row r="14610" spans="1:3" x14ac:dyDescent="0.2">
      <c r="A14610" s="24"/>
      <c r="B14610"/>
      <c r="C14610"/>
    </row>
    <row r="14611" spans="1:3" x14ac:dyDescent="0.2">
      <c r="A14611" s="24"/>
      <c r="B14611"/>
      <c r="C14611"/>
    </row>
    <row r="14612" spans="1:3" x14ac:dyDescent="0.2">
      <c r="A14612" s="24"/>
      <c r="B14612"/>
      <c r="C14612"/>
    </row>
    <row r="14613" spans="1:3" x14ac:dyDescent="0.2">
      <c r="A14613" s="24"/>
      <c r="B14613"/>
      <c r="C14613"/>
    </row>
    <row r="14614" spans="1:3" x14ac:dyDescent="0.2">
      <c r="A14614" s="24"/>
      <c r="B14614"/>
      <c r="C14614"/>
    </row>
    <row r="14615" spans="1:3" x14ac:dyDescent="0.2">
      <c r="A14615" s="24"/>
      <c r="B14615"/>
      <c r="C14615"/>
    </row>
    <row r="14616" spans="1:3" x14ac:dyDescent="0.2">
      <c r="A14616" s="24"/>
      <c r="B14616"/>
      <c r="C14616"/>
    </row>
    <row r="14617" spans="1:3" x14ac:dyDescent="0.2">
      <c r="A14617" s="24"/>
      <c r="B14617"/>
      <c r="C14617"/>
    </row>
    <row r="14618" spans="1:3" x14ac:dyDescent="0.2">
      <c r="A14618" s="24"/>
      <c r="B14618"/>
      <c r="C14618"/>
    </row>
    <row r="14619" spans="1:3" x14ac:dyDescent="0.2">
      <c r="A14619" s="24"/>
      <c r="B14619"/>
      <c r="C14619"/>
    </row>
    <row r="14620" spans="1:3" x14ac:dyDescent="0.2">
      <c r="A14620" s="24"/>
      <c r="B14620"/>
      <c r="C14620"/>
    </row>
    <row r="14621" spans="1:3" x14ac:dyDescent="0.2">
      <c r="A14621" s="24"/>
      <c r="B14621"/>
      <c r="C14621"/>
    </row>
    <row r="14622" spans="1:3" x14ac:dyDescent="0.2">
      <c r="A14622" s="24"/>
      <c r="B14622"/>
      <c r="C14622"/>
    </row>
    <row r="14623" spans="1:3" x14ac:dyDescent="0.2">
      <c r="A14623" s="24"/>
      <c r="B14623"/>
      <c r="C14623"/>
    </row>
    <row r="14624" spans="1:3" x14ac:dyDescent="0.2">
      <c r="A14624" s="24"/>
      <c r="B14624"/>
      <c r="C14624"/>
    </row>
    <row r="14625" spans="1:3" x14ac:dyDescent="0.2">
      <c r="A14625" s="24"/>
      <c r="B14625"/>
      <c r="C14625"/>
    </row>
    <row r="14626" spans="1:3" x14ac:dyDescent="0.2">
      <c r="A14626" s="24"/>
      <c r="B14626"/>
      <c r="C14626"/>
    </row>
    <row r="14627" spans="1:3" x14ac:dyDescent="0.2">
      <c r="A14627" s="24"/>
      <c r="B14627"/>
      <c r="C14627"/>
    </row>
    <row r="14628" spans="1:3" x14ac:dyDescent="0.2">
      <c r="A14628" s="24"/>
      <c r="B14628"/>
      <c r="C14628"/>
    </row>
    <row r="14629" spans="1:3" x14ac:dyDescent="0.2">
      <c r="A14629" s="24"/>
      <c r="B14629"/>
      <c r="C14629"/>
    </row>
    <row r="14630" spans="1:3" x14ac:dyDescent="0.2">
      <c r="A14630" s="24"/>
      <c r="B14630"/>
      <c r="C14630"/>
    </row>
    <row r="14631" spans="1:3" x14ac:dyDescent="0.2">
      <c r="A14631" s="24"/>
      <c r="B14631"/>
      <c r="C14631"/>
    </row>
    <row r="14632" spans="1:3" x14ac:dyDescent="0.2">
      <c r="A14632" s="24"/>
      <c r="B14632"/>
      <c r="C14632"/>
    </row>
    <row r="14633" spans="1:3" x14ac:dyDescent="0.2">
      <c r="A14633" s="24"/>
      <c r="B14633"/>
      <c r="C14633"/>
    </row>
    <row r="14634" spans="1:3" x14ac:dyDescent="0.2">
      <c r="A14634" s="24"/>
      <c r="B14634"/>
      <c r="C14634"/>
    </row>
    <row r="14635" spans="1:3" x14ac:dyDescent="0.2">
      <c r="A14635" s="24"/>
      <c r="B14635"/>
      <c r="C14635"/>
    </row>
    <row r="14636" spans="1:3" x14ac:dyDescent="0.2">
      <c r="A14636" s="24"/>
      <c r="B14636"/>
      <c r="C14636"/>
    </row>
    <row r="14637" spans="1:3" x14ac:dyDescent="0.2">
      <c r="A14637" s="24"/>
      <c r="B14637"/>
      <c r="C14637"/>
    </row>
    <row r="14638" spans="1:3" x14ac:dyDescent="0.2">
      <c r="A14638" s="24"/>
      <c r="B14638"/>
      <c r="C14638"/>
    </row>
    <row r="14639" spans="1:3" x14ac:dyDescent="0.2">
      <c r="A14639" s="24"/>
      <c r="B14639"/>
      <c r="C14639"/>
    </row>
    <row r="14640" spans="1:3" x14ac:dyDescent="0.2">
      <c r="A14640" s="24"/>
      <c r="B14640"/>
      <c r="C14640"/>
    </row>
    <row r="14641" spans="1:3" x14ac:dyDescent="0.2">
      <c r="A14641" s="24"/>
      <c r="B14641"/>
      <c r="C14641"/>
    </row>
    <row r="14642" spans="1:3" x14ac:dyDescent="0.2">
      <c r="A14642" s="24"/>
      <c r="B14642"/>
      <c r="C14642"/>
    </row>
    <row r="14643" spans="1:3" x14ac:dyDescent="0.2">
      <c r="A14643" s="24"/>
      <c r="B14643"/>
      <c r="C14643"/>
    </row>
    <row r="14644" spans="1:3" x14ac:dyDescent="0.2">
      <c r="A14644" s="24"/>
      <c r="B14644"/>
      <c r="C14644"/>
    </row>
    <row r="14645" spans="1:3" x14ac:dyDescent="0.2">
      <c r="A14645" s="24"/>
      <c r="B14645"/>
      <c r="C14645"/>
    </row>
    <row r="14646" spans="1:3" x14ac:dyDescent="0.2">
      <c r="A14646" s="24"/>
      <c r="B14646"/>
      <c r="C14646"/>
    </row>
    <row r="14647" spans="1:3" x14ac:dyDescent="0.2">
      <c r="A14647" s="24"/>
      <c r="B14647"/>
      <c r="C14647"/>
    </row>
    <row r="14648" spans="1:3" x14ac:dyDescent="0.2">
      <c r="A14648" s="24"/>
      <c r="B14648"/>
      <c r="C14648"/>
    </row>
    <row r="14649" spans="1:3" x14ac:dyDescent="0.2">
      <c r="A14649" s="24"/>
      <c r="B14649"/>
      <c r="C14649"/>
    </row>
    <row r="14650" spans="1:3" x14ac:dyDescent="0.2">
      <c r="A14650" s="24"/>
      <c r="B14650"/>
      <c r="C14650"/>
    </row>
    <row r="14651" spans="1:3" x14ac:dyDescent="0.2">
      <c r="A14651" s="24"/>
      <c r="B14651"/>
      <c r="C14651"/>
    </row>
    <row r="14652" spans="1:3" x14ac:dyDescent="0.2">
      <c r="A14652" s="24"/>
      <c r="B14652"/>
      <c r="C14652"/>
    </row>
    <row r="14653" spans="1:3" x14ac:dyDescent="0.2">
      <c r="A14653" s="24"/>
      <c r="B14653"/>
      <c r="C14653"/>
    </row>
    <row r="14654" spans="1:3" x14ac:dyDescent="0.2">
      <c r="A14654" s="24"/>
      <c r="B14654"/>
      <c r="C14654"/>
    </row>
    <row r="14655" spans="1:3" x14ac:dyDescent="0.2">
      <c r="A14655" s="24"/>
      <c r="B14655"/>
      <c r="C14655"/>
    </row>
    <row r="14656" spans="1:3" x14ac:dyDescent="0.2">
      <c r="A14656" s="24"/>
      <c r="B14656"/>
      <c r="C14656"/>
    </row>
    <row r="14657" spans="1:3" x14ac:dyDescent="0.2">
      <c r="A14657" s="24"/>
      <c r="B14657"/>
      <c r="C14657"/>
    </row>
    <row r="14658" spans="1:3" x14ac:dyDescent="0.2">
      <c r="A14658" s="24"/>
      <c r="B14658"/>
      <c r="C14658"/>
    </row>
    <row r="14659" spans="1:3" x14ac:dyDescent="0.2">
      <c r="A14659" s="24"/>
      <c r="B14659"/>
      <c r="C14659"/>
    </row>
    <row r="14660" spans="1:3" x14ac:dyDescent="0.2">
      <c r="A14660" s="24"/>
      <c r="B14660"/>
      <c r="C14660"/>
    </row>
    <row r="14661" spans="1:3" x14ac:dyDescent="0.2">
      <c r="A14661" s="24"/>
      <c r="B14661"/>
      <c r="C14661"/>
    </row>
    <row r="14662" spans="1:3" x14ac:dyDescent="0.2">
      <c r="A14662" s="24"/>
      <c r="B14662"/>
      <c r="C14662"/>
    </row>
    <row r="14663" spans="1:3" x14ac:dyDescent="0.2">
      <c r="A14663" s="24"/>
      <c r="B14663"/>
      <c r="C14663"/>
    </row>
    <row r="14664" spans="1:3" x14ac:dyDescent="0.2">
      <c r="A14664" s="24"/>
      <c r="B14664"/>
      <c r="C14664"/>
    </row>
    <row r="14665" spans="1:3" x14ac:dyDescent="0.2">
      <c r="A14665" s="24"/>
      <c r="B14665"/>
      <c r="C14665"/>
    </row>
    <row r="14666" spans="1:3" x14ac:dyDescent="0.2">
      <c r="A14666" s="24"/>
      <c r="B14666"/>
      <c r="C14666"/>
    </row>
    <row r="14667" spans="1:3" x14ac:dyDescent="0.2">
      <c r="A14667" s="24"/>
      <c r="B14667"/>
      <c r="C14667"/>
    </row>
    <row r="14668" spans="1:3" x14ac:dyDescent="0.2">
      <c r="A14668" s="24"/>
      <c r="B14668"/>
      <c r="C14668"/>
    </row>
    <row r="14669" spans="1:3" x14ac:dyDescent="0.2">
      <c r="A14669" s="24"/>
      <c r="B14669"/>
      <c r="C14669"/>
    </row>
    <row r="14670" spans="1:3" x14ac:dyDescent="0.2">
      <c r="A14670" s="24"/>
      <c r="B14670"/>
      <c r="C14670"/>
    </row>
    <row r="14671" spans="1:3" x14ac:dyDescent="0.2">
      <c r="A14671" s="24"/>
      <c r="B14671"/>
      <c r="C14671"/>
    </row>
    <row r="14672" spans="1:3" x14ac:dyDescent="0.2">
      <c r="A14672" s="24"/>
      <c r="B14672"/>
      <c r="C14672"/>
    </row>
    <row r="14673" spans="1:3" x14ac:dyDescent="0.2">
      <c r="A14673" s="24"/>
      <c r="B14673"/>
      <c r="C14673"/>
    </row>
    <row r="14674" spans="1:3" x14ac:dyDescent="0.2">
      <c r="A14674" s="24"/>
      <c r="B14674"/>
      <c r="C14674"/>
    </row>
    <row r="14675" spans="1:3" x14ac:dyDescent="0.2">
      <c r="A14675" s="24"/>
      <c r="B14675"/>
      <c r="C14675"/>
    </row>
    <row r="14676" spans="1:3" x14ac:dyDescent="0.2">
      <c r="A14676" s="24"/>
      <c r="B14676"/>
      <c r="C14676"/>
    </row>
    <row r="14677" spans="1:3" x14ac:dyDescent="0.2">
      <c r="A14677" s="24"/>
      <c r="B14677"/>
      <c r="C14677"/>
    </row>
    <row r="14678" spans="1:3" x14ac:dyDescent="0.2">
      <c r="A14678" s="24"/>
      <c r="B14678"/>
      <c r="C14678"/>
    </row>
    <row r="14679" spans="1:3" x14ac:dyDescent="0.2">
      <c r="A14679" s="24"/>
      <c r="B14679"/>
      <c r="C14679"/>
    </row>
    <row r="14680" spans="1:3" x14ac:dyDescent="0.2">
      <c r="A14680" s="24"/>
      <c r="B14680"/>
      <c r="C14680"/>
    </row>
    <row r="14681" spans="1:3" x14ac:dyDescent="0.2">
      <c r="A14681" s="24"/>
      <c r="B14681"/>
      <c r="C14681"/>
    </row>
    <row r="14682" spans="1:3" x14ac:dyDescent="0.2">
      <c r="A14682" s="24"/>
      <c r="B14682"/>
      <c r="C14682"/>
    </row>
    <row r="14683" spans="1:3" x14ac:dyDescent="0.2">
      <c r="A14683" s="24"/>
      <c r="B14683"/>
      <c r="C14683"/>
    </row>
    <row r="14684" spans="1:3" x14ac:dyDescent="0.2">
      <c r="A14684" s="24"/>
      <c r="B14684"/>
      <c r="C14684"/>
    </row>
    <row r="14685" spans="1:3" x14ac:dyDescent="0.2">
      <c r="A14685" s="24"/>
      <c r="B14685"/>
      <c r="C14685"/>
    </row>
    <row r="14686" spans="1:3" x14ac:dyDescent="0.2">
      <c r="A14686" s="24"/>
      <c r="B14686"/>
      <c r="C14686"/>
    </row>
    <row r="14687" spans="1:3" x14ac:dyDescent="0.2">
      <c r="A14687" s="24"/>
      <c r="B14687"/>
      <c r="C14687"/>
    </row>
    <row r="14688" spans="1:3" x14ac:dyDescent="0.2">
      <c r="A14688" s="24"/>
      <c r="B14688"/>
      <c r="C14688"/>
    </row>
    <row r="14689" spans="1:3" x14ac:dyDescent="0.2">
      <c r="A14689" s="24"/>
      <c r="B14689"/>
      <c r="C14689"/>
    </row>
    <row r="14690" spans="1:3" x14ac:dyDescent="0.2">
      <c r="A14690" s="24"/>
      <c r="B14690"/>
      <c r="C14690"/>
    </row>
    <row r="14691" spans="1:3" x14ac:dyDescent="0.2">
      <c r="A14691" s="24"/>
      <c r="B14691"/>
      <c r="C14691"/>
    </row>
    <row r="14692" spans="1:3" x14ac:dyDescent="0.2">
      <c r="A14692" s="24"/>
      <c r="B14692"/>
      <c r="C14692"/>
    </row>
    <row r="14693" spans="1:3" x14ac:dyDescent="0.2">
      <c r="A14693" s="24"/>
      <c r="B14693"/>
      <c r="C14693"/>
    </row>
    <row r="14694" spans="1:3" x14ac:dyDescent="0.2">
      <c r="A14694" s="24"/>
      <c r="B14694"/>
      <c r="C14694"/>
    </row>
    <row r="14695" spans="1:3" x14ac:dyDescent="0.2">
      <c r="A14695" s="24"/>
      <c r="B14695"/>
      <c r="C14695"/>
    </row>
    <row r="14696" spans="1:3" x14ac:dyDescent="0.2">
      <c r="A14696" s="24"/>
      <c r="B14696"/>
      <c r="C14696"/>
    </row>
    <row r="14697" spans="1:3" x14ac:dyDescent="0.2">
      <c r="A14697" s="24"/>
      <c r="B14697"/>
      <c r="C14697"/>
    </row>
    <row r="14698" spans="1:3" x14ac:dyDescent="0.2">
      <c r="A14698" s="24"/>
      <c r="B14698"/>
      <c r="C14698"/>
    </row>
    <row r="14699" spans="1:3" x14ac:dyDescent="0.2">
      <c r="A14699" s="24"/>
      <c r="B14699"/>
      <c r="C14699"/>
    </row>
    <row r="14700" spans="1:3" x14ac:dyDescent="0.2">
      <c r="A14700" s="24"/>
      <c r="B14700"/>
      <c r="C14700"/>
    </row>
    <row r="14701" spans="1:3" x14ac:dyDescent="0.2">
      <c r="A14701" s="24"/>
      <c r="B14701"/>
      <c r="C14701"/>
    </row>
    <row r="14702" spans="1:3" x14ac:dyDescent="0.2">
      <c r="A14702" s="24"/>
      <c r="B14702"/>
      <c r="C14702"/>
    </row>
    <row r="14703" spans="1:3" x14ac:dyDescent="0.2">
      <c r="A14703" s="24"/>
      <c r="B14703"/>
      <c r="C14703"/>
    </row>
    <row r="14704" spans="1:3" x14ac:dyDescent="0.2">
      <c r="A14704" s="24"/>
      <c r="B14704"/>
      <c r="C14704"/>
    </row>
    <row r="14705" spans="1:3" x14ac:dyDescent="0.2">
      <c r="A14705" s="24"/>
      <c r="B14705"/>
      <c r="C14705"/>
    </row>
    <row r="14706" spans="1:3" x14ac:dyDescent="0.2">
      <c r="A14706" s="24"/>
      <c r="B14706"/>
      <c r="C14706"/>
    </row>
    <row r="14707" spans="1:3" x14ac:dyDescent="0.2">
      <c r="A14707" s="24"/>
      <c r="B14707"/>
      <c r="C14707"/>
    </row>
    <row r="14708" spans="1:3" x14ac:dyDescent="0.2">
      <c r="A14708" s="24"/>
      <c r="B14708"/>
      <c r="C14708"/>
    </row>
    <row r="14709" spans="1:3" x14ac:dyDescent="0.2">
      <c r="A14709" s="24"/>
      <c r="B14709"/>
      <c r="C14709"/>
    </row>
    <row r="14710" spans="1:3" x14ac:dyDescent="0.2">
      <c r="A14710" s="24"/>
      <c r="B14710"/>
      <c r="C14710"/>
    </row>
    <row r="14711" spans="1:3" x14ac:dyDescent="0.2">
      <c r="A14711" s="24"/>
      <c r="B14711"/>
      <c r="C14711"/>
    </row>
    <row r="14712" spans="1:3" x14ac:dyDescent="0.2">
      <c r="A14712" s="24"/>
      <c r="B14712"/>
      <c r="C14712"/>
    </row>
    <row r="14713" spans="1:3" x14ac:dyDescent="0.2">
      <c r="A14713" s="24"/>
      <c r="B14713"/>
      <c r="C14713"/>
    </row>
    <row r="14714" spans="1:3" x14ac:dyDescent="0.2">
      <c r="A14714" s="24"/>
      <c r="B14714"/>
      <c r="C14714"/>
    </row>
    <row r="14715" spans="1:3" x14ac:dyDescent="0.2">
      <c r="A14715" s="24"/>
      <c r="B14715"/>
      <c r="C14715"/>
    </row>
    <row r="14716" spans="1:3" x14ac:dyDescent="0.2">
      <c r="A14716" s="24"/>
      <c r="B14716"/>
      <c r="C14716"/>
    </row>
    <row r="14717" spans="1:3" x14ac:dyDescent="0.2">
      <c r="A14717" s="24"/>
      <c r="B14717"/>
      <c r="C14717"/>
    </row>
    <row r="14718" spans="1:3" x14ac:dyDescent="0.2">
      <c r="A14718" s="24"/>
      <c r="B14718"/>
      <c r="C14718"/>
    </row>
    <row r="14719" spans="1:3" x14ac:dyDescent="0.2">
      <c r="A14719" s="24"/>
      <c r="B14719"/>
      <c r="C14719"/>
    </row>
    <row r="14720" spans="1:3" x14ac:dyDescent="0.2">
      <c r="A14720" s="24"/>
      <c r="B14720"/>
      <c r="C14720"/>
    </row>
    <row r="14721" spans="1:3" x14ac:dyDescent="0.2">
      <c r="A14721" s="24"/>
      <c r="B14721"/>
      <c r="C14721"/>
    </row>
    <row r="14722" spans="1:3" x14ac:dyDescent="0.2">
      <c r="A14722" s="24"/>
      <c r="B14722"/>
      <c r="C14722"/>
    </row>
    <row r="14723" spans="1:3" x14ac:dyDescent="0.2">
      <c r="A14723" s="24"/>
      <c r="B14723"/>
      <c r="C14723"/>
    </row>
    <row r="14724" spans="1:3" x14ac:dyDescent="0.2">
      <c r="A14724" s="24"/>
      <c r="B14724"/>
      <c r="C14724"/>
    </row>
    <row r="14725" spans="1:3" x14ac:dyDescent="0.2">
      <c r="A14725" s="24"/>
      <c r="B14725"/>
      <c r="C14725"/>
    </row>
    <row r="14726" spans="1:3" x14ac:dyDescent="0.2">
      <c r="A14726" s="24"/>
      <c r="B14726"/>
      <c r="C14726"/>
    </row>
    <row r="14727" spans="1:3" x14ac:dyDescent="0.2">
      <c r="A14727" s="24"/>
      <c r="B14727"/>
      <c r="C14727"/>
    </row>
    <row r="14728" spans="1:3" x14ac:dyDescent="0.2">
      <c r="A14728" s="24"/>
      <c r="B14728"/>
      <c r="C14728"/>
    </row>
    <row r="14729" spans="1:3" x14ac:dyDescent="0.2">
      <c r="A14729" s="24"/>
      <c r="B14729"/>
      <c r="C14729"/>
    </row>
    <row r="14730" spans="1:3" x14ac:dyDescent="0.2">
      <c r="A14730" s="24"/>
      <c r="B14730"/>
      <c r="C14730"/>
    </row>
    <row r="14731" spans="1:3" x14ac:dyDescent="0.2">
      <c r="A14731" s="24"/>
      <c r="B14731"/>
      <c r="C14731"/>
    </row>
    <row r="14732" spans="1:3" x14ac:dyDescent="0.2">
      <c r="A14732" s="24"/>
      <c r="B14732"/>
      <c r="C14732"/>
    </row>
    <row r="14733" spans="1:3" x14ac:dyDescent="0.2">
      <c r="A14733" s="24"/>
      <c r="B14733"/>
      <c r="C14733"/>
    </row>
    <row r="14734" spans="1:3" x14ac:dyDescent="0.2">
      <c r="A14734" s="24"/>
      <c r="B14734"/>
      <c r="C14734"/>
    </row>
    <row r="14735" spans="1:3" x14ac:dyDescent="0.2">
      <c r="A14735" s="24"/>
      <c r="B14735"/>
      <c r="C14735"/>
    </row>
    <row r="14736" spans="1:3" x14ac:dyDescent="0.2">
      <c r="A14736" s="24"/>
      <c r="B14736"/>
      <c r="C14736"/>
    </row>
    <row r="14737" spans="1:3" x14ac:dyDescent="0.2">
      <c r="A14737" s="24"/>
      <c r="B14737"/>
      <c r="C14737"/>
    </row>
    <row r="14738" spans="1:3" x14ac:dyDescent="0.2">
      <c r="A14738" s="24"/>
      <c r="B14738"/>
      <c r="C14738"/>
    </row>
    <row r="14739" spans="1:3" x14ac:dyDescent="0.2">
      <c r="A14739" s="24"/>
      <c r="B14739"/>
      <c r="C14739"/>
    </row>
    <row r="14740" spans="1:3" x14ac:dyDescent="0.2">
      <c r="A14740" s="24"/>
      <c r="B14740"/>
      <c r="C14740"/>
    </row>
    <row r="14741" spans="1:3" x14ac:dyDescent="0.2">
      <c r="A14741" s="24"/>
      <c r="B14741"/>
      <c r="C14741"/>
    </row>
    <row r="14742" spans="1:3" x14ac:dyDescent="0.2">
      <c r="A14742" s="24"/>
      <c r="B14742"/>
      <c r="C14742"/>
    </row>
    <row r="14743" spans="1:3" x14ac:dyDescent="0.2">
      <c r="A14743" s="24"/>
      <c r="B14743"/>
      <c r="C14743"/>
    </row>
    <row r="14744" spans="1:3" x14ac:dyDescent="0.2">
      <c r="A14744" s="24"/>
      <c r="B14744"/>
      <c r="C14744"/>
    </row>
    <row r="14745" spans="1:3" x14ac:dyDescent="0.2">
      <c r="A14745" s="24"/>
      <c r="B14745"/>
      <c r="C14745"/>
    </row>
    <row r="14746" spans="1:3" x14ac:dyDescent="0.2">
      <c r="A14746" s="24"/>
      <c r="B14746"/>
      <c r="C14746"/>
    </row>
    <row r="14747" spans="1:3" x14ac:dyDescent="0.2">
      <c r="A14747" s="24"/>
      <c r="B14747"/>
      <c r="C14747"/>
    </row>
    <row r="14748" spans="1:3" x14ac:dyDescent="0.2">
      <c r="A14748" s="24"/>
      <c r="B14748"/>
      <c r="C14748"/>
    </row>
    <row r="14749" spans="1:3" x14ac:dyDescent="0.2">
      <c r="A14749" s="24"/>
      <c r="B14749"/>
      <c r="C14749"/>
    </row>
    <row r="14750" spans="1:3" x14ac:dyDescent="0.2">
      <c r="A14750" s="24"/>
      <c r="B14750"/>
      <c r="C14750"/>
    </row>
    <row r="14751" spans="1:3" x14ac:dyDescent="0.2">
      <c r="A14751" s="24"/>
      <c r="B14751"/>
      <c r="C14751"/>
    </row>
    <row r="14752" spans="1:3" x14ac:dyDescent="0.2">
      <c r="A14752" s="24"/>
      <c r="B14752"/>
      <c r="C14752"/>
    </row>
    <row r="14753" spans="1:3" x14ac:dyDescent="0.2">
      <c r="A14753" s="24"/>
      <c r="B14753"/>
      <c r="C14753"/>
    </row>
    <row r="14754" spans="1:3" x14ac:dyDescent="0.2">
      <c r="A14754" s="24"/>
      <c r="B14754"/>
      <c r="C14754"/>
    </row>
    <row r="14755" spans="1:3" x14ac:dyDescent="0.2">
      <c r="A14755" s="24"/>
      <c r="B14755"/>
      <c r="C14755"/>
    </row>
    <row r="14756" spans="1:3" x14ac:dyDescent="0.2">
      <c r="A14756" s="24"/>
      <c r="B14756"/>
      <c r="C14756"/>
    </row>
    <row r="14757" spans="1:3" x14ac:dyDescent="0.2">
      <c r="A14757" s="24"/>
      <c r="B14757"/>
      <c r="C14757"/>
    </row>
    <row r="14758" spans="1:3" x14ac:dyDescent="0.2">
      <c r="A14758" s="24"/>
      <c r="B14758"/>
      <c r="C14758"/>
    </row>
    <row r="14759" spans="1:3" x14ac:dyDescent="0.2">
      <c r="A14759" s="24"/>
      <c r="B14759"/>
      <c r="C14759"/>
    </row>
    <row r="14760" spans="1:3" x14ac:dyDescent="0.2">
      <c r="A14760" s="24"/>
      <c r="B14760"/>
      <c r="C14760"/>
    </row>
    <row r="14761" spans="1:3" x14ac:dyDescent="0.2">
      <c r="A14761" s="24"/>
      <c r="B14761"/>
      <c r="C14761"/>
    </row>
    <row r="14762" spans="1:3" x14ac:dyDescent="0.2">
      <c r="A14762" s="24"/>
      <c r="B14762"/>
      <c r="C14762"/>
    </row>
    <row r="14763" spans="1:3" x14ac:dyDescent="0.2">
      <c r="A14763" s="24"/>
      <c r="B14763"/>
      <c r="C14763"/>
    </row>
    <row r="14764" spans="1:3" x14ac:dyDescent="0.2">
      <c r="A14764" s="24"/>
      <c r="B14764"/>
      <c r="C14764"/>
    </row>
    <row r="14765" spans="1:3" x14ac:dyDescent="0.2">
      <c r="A14765" s="24"/>
      <c r="B14765"/>
      <c r="C14765"/>
    </row>
    <row r="14766" spans="1:3" x14ac:dyDescent="0.2">
      <c r="A14766" s="24"/>
      <c r="B14766"/>
      <c r="C14766"/>
    </row>
    <row r="14767" spans="1:3" x14ac:dyDescent="0.2">
      <c r="A14767" s="24"/>
      <c r="B14767"/>
      <c r="C14767"/>
    </row>
    <row r="14768" spans="1:3" x14ac:dyDescent="0.2">
      <c r="A14768" s="24"/>
      <c r="B14768"/>
      <c r="C14768"/>
    </row>
    <row r="14769" spans="1:3" x14ac:dyDescent="0.2">
      <c r="A14769" s="24"/>
      <c r="B14769"/>
      <c r="C14769"/>
    </row>
    <row r="14770" spans="1:3" x14ac:dyDescent="0.2">
      <c r="A14770" s="24"/>
      <c r="B14770"/>
      <c r="C14770"/>
    </row>
    <row r="14771" spans="1:3" x14ac:dyDescent="0.2">
      <c r="A14771" s="24"/>
      <c r="B14771"/>
      <c r="C14771"/>
    </row>
    <row r="14772" spans="1:3" x14ac:dyDescent="0.2">
      <c r="A14772" s="24"/>
      <c r="B14772"/>
      <c r="C14772"/>
    </row>
    <row r="14773" spans="1:3" x14ac:dyDescent="0.2">
      <c r="A14773" s="24"/>
      <c r="B14773"/>
      <c r="C14773"/>
    </row>
    <row r="14774" spans="1:3" x14ac:dyDescent="0.2">
      <c r="A14774" s="24"/>
      <c r="B14774"/>
      <c r="C14774"/>
    </row>
    <row r="14775" spans="1:3" x14ac:dyDescent="0.2">
      <c r="A14775" s="24"/>
      <c r="B14775"/>
      <c r="C14775"/>
    </row>
    <row r="14776" spans="1:3" x14ac:dyDescent="0.2">
      <c r="A14776" s="24"/>
      <c r="B14776"/>
      <c r="C14776"/>
    </row>
    <row r="14777" spans="1:3" x14ac:dyDescent="0.2">
      <c r="A14777" s="24"/>
      <c r="B14777"/>
      <c r="C14777"/>
    </row>
    <row r="14778" spans="1:3" x14ac:dyDescent="0.2">
      <c r="A14778" s="24"/>
      <c r="B14778"/>
      <c r="C14778"/>
    </row>
    <row r="14779" spans="1:3" x14ac:dyDescent="0.2">
      <c r="A14779" s="24"/>
      <c r="B14779"/>
      <c r="C14779"/>
    </row>
    <row r="14780" spans="1:3" x14ac:dyDescent="0.2">
      <c r="A14780" s="24"/>
      <c r="B14780"/>
      <c r="C14780"/>
    </row>
    <row r="14781" spans="1:3" x14ac:dyDescent="0.2">
      <c r="A14781" s="24"/>
      <c r="B14781"/>
      <c r="C14781"/>
    </row>
    <row r="14782" spans="1:3" x14ac:dyDescent="0.2">
      <c r="A14782" s="24"/>
      <c r="B14782"/>
      <c r="C14782"/>
    </row>
    <row r="14783" spans="1:3" x14ac:dyDescent="0.2">
      <c r="A14783" s="24"/>
      <c r="B14783"/>
      <c r="C14783"/>
    </row>
    <row r="14784" spans="1:3" x14ac:dyDescent="0.2">
      <c r="A14784" s="24"/>
      <c r="B14784"/>
      <c r="C14784"/>
    </row>
    <row r="14785" spans="1:3" x14ac:dyDescent="0.2">
      <c r="A14785" s="24"/>
      <c r="B14785"/>
      <c r="C14785"/>
    </row>
    <row r="14786" spans="1:3" x14ac:dyDescent="0.2">
      <c r="A14786" s="24"/>
      <c r="B14786"/>
      <c r="C14786"/>
    </row>
    <row r="14787" spans="1:3" x14ac:dyDescent="0.2">
      <c r="A14787" s="24"/>
      <c r="B14787"/>
      <c r="C14787"/>
    </row>
    <row r="14788" spans="1:3" x14ac:dyDescent="0.2">
      <c r="A14788" s="24"/>
      <c r="B14788"/>
      <c r="C14788"/>
    </row>
    <row r="14789" spans="1:3" x14ac:dyDescent="0.2">
      <c r="A14789" s="24"/>
      <c r="B14789"/>
      <c r="C14789"/>
    </row>
    <row r="14790" spans="1:3" x14ac:dyDescent="0.2">
      <c r="A14790" s="24"/>
      <c r="B14790"/>
      <c r="C14790"/>
    </row>
    <row r="14791" spans="1:3" x14ac:dyDescent="0.2">
      <c r="A14791" s="24"/>
      <c r="B14791"/>
      <c r="C14791"/>
    </row>
    <row r="14792" spans="1:3" x14ac:dyDescent="0.2">
      <c r="A14792" s="24"/>
      <c r="B14792"/>
      <c r="C14792"/>
    </row>
    <row r="14793" spans="1:3" x14ac:dyDescent="0.2">
      <c r="A14793" s="24"/>
      <c r="B14793"/>
      <c r="C14793"/>
    </row>
    <row r="14794" spans="1:3" x14ac:dyDescent="0.2">
      <c r="A14794" s="24"/>
      <c r="B14794"/>
      <c r="C14794"/>
    </row>
    <row r="14795" spans="1:3" x14ac:dyDescent="0.2">
      <c r="A14795" s="24"/>
      <c r="B14795"/>
      <c r="C14795"/>
    </row>
    <row r="14796" spans="1:3" x14ac:dyDescent="0.2">
      <c r="A14796" s="24"/>
      <c r="B14796"/>
      <c r="C14796"/>
    </row>
    <row r="14797" spans="1:3" x14ac:dyDescent="0.2">
      <c r="A14797" s="24"/>
      <c r="B14797"/>
      <c r="C14797"/>
    </row>
    <row r="14798" spans="1:3" x14ac:dyDescent="0.2">
      <c r="A14798" s="24"/>
      <c r="B14798"/>
      <c r="C14798"/>
    </row>
    <row r="14799" spans="1:3" x14ac:dyDescent="0.2">
      <c r="A14799" s="24"/>
      <c r="B14799"/>
      <c r="C14799"/>
    </row>
    <row r="14800" spans="1:3" x14ac:dyDescent="0.2">
      <c r="A14800" s="24"/>
      <c r="B14800"/>
      <c r="C14800"/>
    </row>
    <row r="14801" spans="1:3" x14ac:dyDescent="0.2">
      <c r="A14801" s="24"/>
      <c r="B14801"/>
      <c r="C14801"/>
    </row>
    <row r="14802" spans="1:3" x14ac:dyDescent="0.2">
      <c r="A14802" s="24"/>
      <c r="B14802"/>
      <c r="C14802"/>
    </row>
    <row r="14803" spans="1:3" x14ac:dyDescent="0.2">
      <c r="A14803" s="24"/>
      <c r="B14803"/>
      <c r="C14803"/>
    </row>
    <row r="14804" spans="1:3" x14ac:dyDescent="0.2">
      <c r="A14804" s="24"/>
      <c r="B14804"/>
      <c r="C14804"/>
    </row>
    <row r="14805" spans="1:3" x14ac:dyDescent="0.2">
      <c r="A14805" s="24"/>
      <c r="B14805"/>
      <c r="C14805"/>
    </row>
    <row r="14806" spans="1:3" x14ac:dyDescent="0.2">
      <c r="A14806" s="24"/>
      <c r="B14806"/>
      <c r="C14806"/>
    </row>
    <row r="14807" spans="1:3" x14ac:dyDescent="0.2">
      <c r="A14807" s="24"/>
      <c r="B14807"/>
      <c r="C14807"/>
    </row>
    <row r="14808" spans="1:3" x14ac:dyDescent="0.2">
      <c r="A14808" s="24"/>
      <c r="B14808"/>
      <c r="C14808"/>
    </row>
    <row r="14809" spans="1:3" x14ac:dyDescent="0.2">
      <c r="A14809" s="24"/>
      <c r="B14809"/>
      <c r="C14809"/>
    </row>
    <row r="14810" spans="1:3" x14ac:dyDescent="0.2">
      <c r="A14810" s="24"/>
      <c r="B14810"/>
      <c r="C14810"/>
    </row>
    <row r="14811" spans="1:3" x14ac:dyDescent="0.2">
      <c r="A14811" s="24"/>
      <c r="B14811"/>
      <c r="C14811"/>
    </row>
    <row r="14812" spans="1:3" x14ac:dyDescent="0.2">
      <c r="A14812" s="24"/>
      <c r="B14812"/>
      <c r="C14812"/>
    </row>
    <row r="14813" spans="1:3" x14ac:dyDescent="0.2">
      <c r="A14813" s="24"/>
      <c r="B14813"/>
      <c r="C14813"/>
    </row>
    <row r="14814" spans="1:3" x14ac:dyDescent="0.2">
      <c r="A14814" s="24"/>
      <c r="B14814"/>
      <c r="C14814"/>
    </row>
    <row r="14815" spans="1:3" x14ac:dyDescent="0.2">
      <c r="A14815" s="24"/>
      <c r="B14815"/>
      <c r="C14815"/>
    </row>
    <row r="14816" spans="1:3" x14ac:dyDescent="0.2">
      <c r="A14816" s="24"/>
      <c r="B14816"/>
      <c r="C14816"/>
    </row>
    <row r="14817" spans="1:3" x14ac:dyDescent="0.2">
      <c r="A14817" s="24"/>
      <c r="B14817"/>
      <c r="C14817"/>
    </row>
    <row r="14818" spans="1:3" x14ac:dyDescent="0.2">
      <c r="A14818" s="24"/>
      <c r="B14818"/>
      <c r="C14818"/>
    </row>
    <row r="14819" spans="1:3" x14ac:dyDescent="0.2">
      <c r="A14819" s="24"/>
      <c r="B14819"/>
      <c r="C14819"/>
    </row>
    <row r="14820" spans="1:3" x14ac:dyDescent="0.2">
      <c r="A14820" s="24"/>
      <c r="B14820"/>
      <c r="C14820"/>
    </row>
    <row r="14821" spans="1:3" x14ac:dyDescent="0.2">
      <c r="A14821" s="24"/>
      <c r="B14821"/>
      <c r="C14821"/>
    </row>
    <row r="14822" spans="1:3" x14ac:dyDescent="0.2">
      <c r="A14822" s="24"/>
      <c r="B14822"/>
      <c r="C14822"/>
    </row>
    <row r="14823" spans="1:3" x14ac:dyDescent="0.2">
      <c r="A14823" s="24"/>
      <c r="B14823"/>
      <c r="C14823"/>
    </row>
    <row r="14824" spans="1:3" x14ac:dyDescent="0.2">
      <c r="A14824" s="24"/>
      <c r="B14824"/>
      <c r="C14824"/>
    </row>
    <row r="14825" spans="1:3" x14ac:dyDescent="0.2">
      <c r="A14825" s="24"/>
      <c r="B14825"/>
      <c r="C14825"/>
    </row>
    <row r="14826" spans="1:3" x14ac:dyDescent="0.2">
      <c r="A14826" s="24"/>
      <c r="B14826"/>
      <c r="C14826"/>
    </row>
    <row r="14827" spans="1:3" x14ac:dyDescent="0.2">
      <c r="A14827" s="24"/>
      <c r="B14827"/>
      <c r="C14827"/>
    </row>
    <row r="14828" spans="1:3" x14ac:dyDescent="0.2">
      <c r="A14828" s="24"/>
      <c r="B14828"/>
      <c r="C14828"/>
    </row>
    <row r="14829" spans="1:3" x14ac:dyDescent="0.2">
      <c r="A14829" s="24"/>
      <c r="B14829"/>
      <c r="C14829"/>
    </row>
    <row r="14830" spans="1:3" x14ac:dyDescent="0.2">
      <c r="A14830" s="24"/>
      <c r="B14830"/>
      <c r="C14830"/>
    </row>
    <row r="14831" spans="1:3" x14ac:dyDescent="0.2">
      <c r="A14831" s="24"/>
      <c r="B14831"/>
      <c r="C14831"/>
    </row>
    <row r="14832" spans="1:3" x14ac:dyDescent="0.2">
      <c r="A14832" s="24"/>
      <c r="B14832"/>
      <c r="C14832"/>
    </row>
    <row r="14833" spans="1:3" x14ac:dyDescent="0.2">
      <c r="A14833" s="24"/>
      <c r="B14833"/>
      <c r="C14833"/>
    </row>
    <row r="14834" spans="1:3" x14ac:dyDescent="0.2">
      <c r="A14834" s="24"/>
      <c r="B14834"/>
      <c r="C14834"/>
    </row>
    <row r="14835" spans="1:3" x14ac:dyDescent="0.2">
      <c r="A14835" s="24"/>
      <c r="B14835"/>
      <c r="C14835"/>
    </row>
    <row r="14836" spans="1:3" x14ac:dyDescent="0.2">
      <c r="A14836" s="24"/>
      <c r="B14836"/>
      <c r="C14836"/>
    </row>
    <row r="14837" spans="1:3" x14ac:dyDescent="0.2">
      <c r="A14837" s="24"/>
      <c r="B14837"/>
      <c r="C14837"/>
    </row>
    <row r="14838" spans="1:3" x14ac:dyDescent="0.2">
      <c r="A14838" s="24"/>
      <c r="B14838"/>
      <c r="C14838"/>
    </row>
    <row r="14839" spans="1:3" x14ac:dyDescent="0.2">
      <c r="A14839" s="24"/>
      <c r="B14839"/>
      <c r="C14839"/>
    </row>
    <row r="14840" spans="1:3" x14ac:dyDescent="0.2">
      <c r="A14840" s="24"/>
      <c r="B14840"/>
      <c r="C14840"/>
    </row>
    <row r="14841" spans="1:3" x14ac:dyDescent="0.2">
      <c r="A14841" s="24"/>
      <c r="B14841"/>
      <c r="C14841"/>
    </row>
    <row r="14842" spans="1:3" x14ac:dyDescent="0.2">
      <c r="A14842" s="24"/>
      <c r="B14842"/>
      <c r="C14842"/>
    </row>
    <row r="14843" spans="1:3" x14ac:dyDescent="0.2">
      <c r="A14843" s="24"/>
      <c r="B14843"/>
      <c r="C14843"/>
    </row>
    <row r="14844" spans="1:3" x14ac:dyDescent="0.2">
      <c r="A14844" s="24"/>
      <c r="B14844"/>
      <c r="C14844"/>
    </row>
    <row r="14845" spans="1:3" x14ac:dyDescent="0.2">
      <c r="A14845" s="24"/>
      <c r="B14845"/>
      <c r="C14845"/>
    </row>
    <row r="14846" spans="1:3" x14ac:dyDescent="0.2">
      <c r="A14846" s="24"/>
      <c r="B14846"/>
      <c r="C14846"/>
    </row>
    <row r="14847" spans="1:3" x14ac:dyDescent="0.2">
      <c r="A14847" s="24"/>
      <c r="B14847"/>
      <c r="C14847"/>
    </row>
    <row r="14848" spans="1:3" x14ac:dyDescent="0.2">
      <c r="A14848" s="24"/>
      <c r="B14848"/>
      <c r="C14848"/>
    </row>
    <row r="14849" spans="1:3" x14ac:dyDescent="0.2">
      <c r="A14849" s="24"/>
      <c r="B14849"/>
      <c r="C14849"/>
    </row>
    <row r="14850" spans="1:3" x14ac:dyDescent="0.2">
      <c r="A14850" s="24"/>
      <c r="B14850"/>
      <c r="C14850"/>
    </row>
    <row r="14851" spans="1:3" x14ac:dyDescent="0.2">
      <c r="A14851" s="24"/>
      <c r="B14851"/>
      <c r="C14851"/>
    </row>
    <row r="14852" spans="1:3" x14ac:dyDescent="0.2">
      <c r="A14852" s="24"/>
      <c r="B14852"/>
      <c r="C14852"/>
    </row>
    <row r="14853" spans="1:3" x14ac:dyDescent="0.2">
      <c r="A14853" s="24"/>
      <c r="B14853"/>
      <c r="C14853"/>
    </row>
    <row r="14854" spans="1:3" x14ac:dyDescent="0.2">
      <c r="A14854" s="24"/>
      <c r="B14854"/>
      <c r="C14854"/>
    </row>
    <row r="14855" spans="1:3" x14ac:dyDescent="0.2">
      <c r="A14855" s="24"/>
      <c r="B14855"/>
      <c r="C14855"/>
    </row>
    <row r="14856" spans="1:3" x14ac:dyDescent="0.2">
      <c r="A14856" s="24"/>
      <c r="B14856"/>
      <c r="C14856"/>
    </row>
    <row r="14857" spans="1:3" x14ac:dyDescent="0.2">
      <c r="A14857" s="24"/>
      <c r="B14857"/>
      <c r="C14857"/>
    </row>
    <row r="14858" spans="1:3" x14ac:dyDescent="0.2">
      <c r="A14858" s="24"/>
      <c r="B14858"/>
      <c r="C14858"/>
    </row>
    <row r="14859" spans="1:3" x14ac:dyDescent="0.2">
      <c r="A14859" s="24"/>
      <c r="B14859"/>
      <c r="C14859"/>
    </row>
    <row r="14860" spans="1:3" x14ac:dyDescent="0.2">
      <c r="A14860" s="24"/>
      <c r="B14860"/>
      <c r="C14860"/>
    </row>
    <row r="14861" spans="1:3" x14ac:dyDescent="0.2">
      <c r="A14861" s="24"/>
      <c r="B14861"/>
      <c r="C14861"/>
    </row>
    <row r="14862" spans="1:3" x14ac:dyDescent="0.2">
      <c r="A14862" s="24"/>
      <c r="B14862"/>
      <c r="C14862"/>
    </row>
    <row r="14863" spans="1:3" x14ac:dyDescent="0.2">
      <c r="A14863" s="24"/>
      <c r="B14863"/>
      <c r="C14863"/>
    </row>
    <row r="14864" spans="1:3" x14ac:dyDescent="0.2">
      <c r="A14864" s="24"/>
      <c r="B14864"/>
      <c r="C14864"/>
    </row>
    <row r="14865" spans="1:3" x14ac:dyDescent="0.2">
      <c r="A14865" s="24"/>
      <c r="B14865"/>
      <c r="C14865"/>
    </row>
    <row r="14866" spans="1:3" x14ac:dyDescent="0.2">
      <c r="A14866" s="24"/>
      <c r="B14866"/>
      <c r="C14866"/>
    </row>
    <row r="14867" spans="1:3" x14ac:dyDescent="0.2">
      <c r="A14867" s="24"/>
      <c r="B14867"/>
      <c r="C14867"/>
    </row>
    <row r="14868" spans="1:3" x14ac:dyDescent="0.2">
      <c r="A14868" s="24"/>
      <c r="B14868"/>
      <c r="C14868"/>
    </row>
    <row r="14869" spans="1:3" x14ac:dyDescent="0.2">
      <c r="A14869" s="24"/>
      <c r="B14869"/>
      <c r="C14869"/>
    </row>
    <row r="14870" spans="1:3" x14ac:dyDescent="0.2">
      <c r="A14870" s="24"/>
      <c r="B14870"/>
      <c r="C14870"/>
    </row>
    <row r="14871" spans="1:3" x14ac:dyDescent="0.2">
      <c r="A14871" s="24"/>
      <c r="B14871"/>
      <c r="C14871"/>
    </row>
    <row r="14872" spans="1:3" x14ac:dyDescent="0.2">
      <c r="A14872" s="24"/>
      <c r="B14872"/>
      <c r="C14872"/>
    </row>
    <row r="14873" spans="1:3" x14ac:dyDescent="0.2">
      <c r="A14873" s="24"/>
      <c r="B14873"/>
      <c r="C14873"/>
    </row>
    <row r="14874" spans="1:3" x14ac:dyDescent="0.2">
      <c r="A14874" s="24"/>
      <c r="B14874"/>
      <c r="C14874"/>
    </row>
    <row r="14875" spans="1:3" x14ac:dyDescent="0.2">
      <c r="A14875" s="24"/>
      <c r="B14875"/>
      <c r="C14875"/>
    </row>
    <row r="14876" spans="1:3" x14ac:dyDescent="0.2">
      <c r="A14876" s="24"/>
      <c r="B14876"/>
      <c r="C14876"/>
    </row>
    <row r="14877" spans="1:3" x14ac:dyDescent="0.2">
      <c r="A14877" s="24"/>
      <c r="B14877"/>
      <c r="C14877"/>
    </row>
    <row r="14878" spans="1:3" x14ac:dyDescent="0.2">
      <c r="A14878" s="24"/>
      <c r="B14878"/>
      <c r="C14878"/>
    </row>
    <row r="14879" spans="1:3" x14ac:dyDescent="0.2">
      <c r="A14879" s="24"/>
      <c r="B14879"/>
      <c r="C14879"/>
    </row>
    <row r="14880" spans="1:3" x14ac:dyDescent="0.2">
      <c r="A14880" s="24"/>
      <c r="B14880"/>
      <c r="C14880"/>
    </row>
    <row r="14881" spans="1:3" x14ac:dyDescent="0.2">
      <c r="A14881" s="24"/>
      <c r="B14881"/>
      <c r="C14881"/>
    </row>
    <row r="14882" spans="1:3" x14ac:dyDescent="0.2">
      <c r="A14882" s="24"/>
      <c r="B14882"/>
      <c r="C14882"/>
    </row>
    <row r="14883" spans="1:3" x14ac:dyDescent="0.2">
      <c r="A14883" s="24"/>
      <c r="B14883"/>
      <c r="C14883"/>
    </row>
    <row r="14884" spans="1:3" x14ac:dyDescent="0.2">
      <c r="A14884" s="24"/>
      <c r="B14884"/>
      <c r="C14884"/>
    </row>
    <row r="14885" spans="1:3" x14ac:dyDescent="0.2">
      <c r="A14885" s="24"/>
      <c r="B14885"/>
      <c r="C14885"/>
    </row>
    <row r="14886" spans="1:3" x14ac:dyDescent="0.2">
      <c r="A14886" s="24"/>
      <c r="B14886"/>
      <c r="C14886"/>
    </row>
    <row r="14887" spans="1:3" x14ac:dyDescent="0.2">
      <c r="A14887" s="24"/>
      <c r="B14887"/>
      <c r="C14887"/>
    </row>
    <row r="14888" spans="1:3" x14ac:dyDescent="0.2">
      <c r="A14888" s="24"/>
      <c r="B14888"/>
      <c r="C14888"/>
    </row>
    <row r="14889" spans="1:3" x14ac:dyDescent="0.2">
      <c r="A14889" s="24"/>
      <c r="B14889"/>
      <c r="C14889"/>
    </row>
    <row r="14890" spans="1:3" x14ac:dyDescent="0.2">
      <c r="A14890" s="24"/>
      <c r="B14890"/>
      <c r="C14890"/>
    </row>
    <row r="14891" spans="1:3" x14ac:dyDescent="0.2">
      <c r="A14891" s="24"/>
      <c r="B14891"/>
      <c r="C14891"/>
    </row>
    <row r="14892" spans="1:3" x14ac:dyDescent="0.2">
      <c r="A14892" s="24"/>
      <c r="B14892"/>
      <c r="C14892"/>
    </row>
    <row r="14893" spans="1:3" x14ac:dyDescent="0.2">
      <c r="A14893" s="24"/>
      <c r="B14893"/>
      <c r="C14893"/>
    </row>
    <row r="14894" spans="1:3" x14ac:dyDescent="0.2">
      <c r="A14894" s="24"/>
      <c r="B14894"/>
      <c r="C14894"/>
    </row>
    <row r="14895" spans="1:3" x14ac:dyDescent="0.2">
      <c r="A14895" s="24"/>
      <c r="B14895"/>
      <c r="C14895"/>
    </row>
    <row r="14896" spans="1:3" x14ac:dyDescent="0.2">
      <c r="A14896" s="24"/>
      <c r="B14896"/>
      <c r="C14896"/>
    </row>
    <row r="14897" spans="1:3" x14ac:dyDescent="0.2">
      <c r="A14897" s="24"/>
      <c r="B14897"/>
      <c r="C14897"/>
    </row>
    <row r="14898" spans="1:3" x14ac:dyDescent="0.2">
      <c r="A14898" s="24"/>
      <c r="B14898"/>
      <c r="C14898"/>
    </row>
    <row r="14899" spans="1:3" x14ac:dyDescent="0.2">
      <c r="A14899" s="24"/>
      <c r="B14899"/>
      <c r="C14899"/>
    </row>
    <row r="14900" spans="1:3" x14ac:dyDescent="0.2">
      <c r="A14900" s="24"/>
      <c r="B14900"/>
      <c r="C14900"/>
    </row>
    <row r="14901" spans="1:3" x14ac:dyDescent="0.2">
      <c r="A14901" s="24"/>
      <c r="B14901"/>
      <c r="C14901"/>
    </row>
    <row r="14902" spans="1:3" x14ac:dyDescent="0.2">
      <c r="A14902" s="24"/>
      <c r="B14902"/>
      <c r="C14902"/>
    </row>
    <row r="14903" spans="1:3" x14ac:dyDescent="0.2">
      <c r="A14903" s="24"/>
      <c r="B14903"/>
      <c r="C14903"/>
    </row>
    <row r="14904" spans="1:3" x14ac:dyDescent="0.2">
      <c r="A14904" s="24"/>
      <c r="B14904"/>
      <c r="C14904"/>
    </row>
    <row r="14905" spans="1:3" x14ac:dyDescent="0.2">
      <c r="A14905" s="24"/>
      <c r="B14905"/>
      <c r="C14905"/>
    </row>
    <row r="14906" spans="1:3" x14ac:dyDescent="0.2">
      <c r="A14906" s="24"/>
      <c r="B14906"/>
      <c r="C14906"/>
    </row>
    <row r="14907" spans="1:3" x14ac:dyDescent="0.2">
      <c r="A14907" s="24"/>
      <c r="B14907"/>
      <c r="C14907"/>
    </row>
    <row r="14908" spans="1:3" x14ac:dyDescent="0.2">
      <c r="A14908" s="24"/>
      <c r="B14908"/>
      <c r="C14908"/>
    </row>
    <row r="14909" spans="1:3" x14ac:dyDescent="0.2">
      <c r="A14909" s="24"/>
      <c r="B14909"/>
      <c r="C14909"/>
    </row>
    <row r="14910" spans="1:3" x14ac:dyDescent="0.2">
      <c r="A14910" s="24"/>
      <c r="B14910"/>
      <c r="C14910"/>
    </row>
    <row r="14911" spans="1:3" x14ac:dyDescent="0.2">
      <c r="A14911" s="24"/>
      <c r="B14911"/>
      <c r="C14911"/>
    </row>
    <row r="14912" spans="1:3" x14ac:dyDescent="0.2">
      <c r="A14912" s="24"/>
      <c r="B14912"/>
      <c r="C14912"/>
    </row>
    <row r="14913" spans="1:3" x14ac:dyDescent="0.2">
      <c r="A14913" s="24"/>
      <c r="B14913"/>
      <c r="C14913"/>
    </row>
    <row r="14914" spans="1:3" x14ac:dyDescent="0.2">
      <c r="A14914" s="24"/>
      <c r="B14914"/>
      <c r="C14914"/>
    </row>
    <row r="14915" spans="1:3" x14ac:dyDescent="0.2">
      <c r="A14915" s="24"/>
      <c r="B14915"/>
      <c r="C14915"/>
    </row>
    <row r="14916" spans="1:3" x14ac:dyDescent="0.2">
      <c r="A14916" s="24"/>
      <c r="B14916"/>
      <c r="C14916"/>
    </row>
    <row r="14917" spans="1:3" x14ac:dyDescent="0.2">
      <c r="A14917" s="24"/>
      <c r="B14917"/>
      <c r="C14917"/>
    </row>
    <row r="14918" spans="1:3" x14ac:dyDescent="0.2">
      <c r="A14918" s="24"/>
      <c r="B14918"/>
      <c r="C14918"/>
    </row>
    <row r="14919" spans="1:3" x14ac:dyDescent="0.2">
      <c r="A14919" s="24"/>
      <c r="B14919"/>
      <c r="C14919"/>
    </row>
    <row r="14920" spans="1:3" x14ac:dyDescent="0.2">
      <c r="A14920" s="24"/>
      <c r="B14920"/>
      <c r="C14920"/>
    </row>
    <row r="14921" spans="1:3" x14ac:dyDescent="0.2">
      <c r="A14921" s="24"/>
      <c r="B14921"/>
      <c r="C14921"/>
    </row>
    <row r="14922" spans="1:3" x14ac:dyDescent="0.2">
      <c r="A14922" s="24"/>
      <c r="B14922"/>
      <c r="C14922"/>
    </row>
    <row r="14923" spans="1:3" x14ac:dyDescent="0.2">
      <c r="A14923" s="24"/>
      <c r="B14923"/>
      <c r="C14923"/>
    </row>
    <row r="14924" spans="1:3" x14ac:dyDescent="0.2">
      <c r="A14924" s="24"/>
      <c r="B14924"/>
      <c r="C14924"/>
    </row>
    <row r="14925" spans="1:3" x14ac:dyDescent="0.2">
      <c r="A14925" s="24"/>
      <c r="B14925"/>
      <c r="C14925"/>
    </row>
    <row r="14926" spans="1:3" x14ac:dyDescent="0.2">
      <c r="A14926" s="24"/>
      <c r="B14926"/>
      <c r="C14926"/>
    </row>
    <row r="14927" spans="1:3" x14ac:dyDescent="0.2">
      <c r="A14927" s="24"/>
      <c r="B14927"/>
      <c r="C14927"/>
    </row>
    <row r="14928" spans="1:3" x14ac:dyDescent="0.2">
      <c r="A14928" s="24"/>
      <c r="B14928"/>
      <c r="C14928"/>
    </row>
    <row r="14929" spans="1:3" x14ac:dyDescent="0.2">
      <c r="A14929" s="24"/>
      <c r="B14929"/>
      <c r="C14929"/>
    </row>
    <row r="14930" spans="1:3" x14ac:dyDescent="0.2">
      <c r="A14930" s="24"/>
      <c r="B14930"/>
      <c r="C14930"/>
    </row>
    <row r="14931" spans="1:3" x14ac:dyDescent="0.2">
      <c r="A14931" s="24"/>
      <c r="B14931"/>
      <c r="C14931"/>
    </row>
    <row r="14932" spans="1:3" x14ac:dyDescent="0.2">
      <c r="A14932" s="24"/>
      <c r="B14932"/>
      <c r="C14932"/>
    </row>
    <row r="14933" spans="1:3" x14ac:dyDescent="0.2">
      <c r="A14933" s="24"/>
      <c r="B14933"/>
      <c r="C14933"/>
    </row>
    <row r="14934" spans="1:3" x14ac:dyDescent="0.2">
      <c r="A14934" s="24"/>
      <c r="B14934"/>
      <c r="C14934"/>
    </row>
    <row r="14935" spans="1:3" x14ac:dyDescent="0.2">
      <c r="A14935" s="24"/>
      <c r="B14935"/>
      <c r="C14935"/>
    </row>
    <row r="14936" spans="1:3" x14ac:dyDescent="0.2">
      <c r="A14936" s="24"/>
      <c r="B14936"/>
      <c r="C14936"/>
    </row>
    <row r="14937" spans="1:3" x14ac:dyDescent="0.2">
      <c r="A14937" s="24"/>
      <c r="B14937"/>
      <c r="C14937"/>
    </row>
    <row r="14938" spans="1:3" x14ac:dyDescent="0.2">
      <c r="A14938" s="24"/>
      <c r="B14938"/>
      <c r="C14938"/>
    </row>
    <row r="14939" spans="1:3" x14ac:dyDescent="0.2">
      <c r="A14939" s="24"/>
      <c r="B14939"/>
      <c r="C14939"/>
    </row>
    <row r="14940" spans="1:3" x14ac:dyDescent="0.2">
      <c r="A14940" s="24"/>
      <c r="B14940"/>
      <c r="C14940"/>
    </row>
    <row r="14941" spans="1:3" x14ac:dyDescent="0.2">
      <c r="A14941" s="24"/>
      <c r="B14941"/>
      <c r="C14941"/>
    </row>
    <row r="14942" spans="1:3" x14ac:dyDescent="0.2">
      <c r="A14942" s="24"/>
      <c r="B14942"/>
      <c r="C14942"/>
    </row>
    <row r="14943" spans="1:3" x14ac:dyDescent="0.2">
      <c r="A14943" s="24"/>
      <c r="B14943"/>
      <c r="C14943"/>
    </row>
    <row r="14944" spans="1:3" x14ac:dyDescent="0.2">
      <c r="A14944" s="24"/>
      <c r="B14944"/>
      <c r="C14944"/>
    </row>
    <row r="14945" spans="1:3" x14ac:dyDescent="0.2">
      <c r="A14945" s="24"/>
      <c r="B14945"/>
      <c r="C14945"/>
    </row>
    <row r="14946" spans="1:3" x14ac:dyDescent="0.2">
      <c r="A14946" s="24"/>
      <c r="B14946"/>
      <c r="C14946"/>
    </row>
    <row r="14947" spans="1:3" x14ac:dyDescent="0.2">
      <c r="A14947" s="24"/>
      <c r="B14947"/>
      <c r="C14947"/>
    </row>
    <row r="14948" spans="1:3" x14ac:dyDescent="0.2">
      <c r="A14948" s="24"/>
      <c r="B14948"/>
      <c r="C14948"/>
    </row>
    <row r="14949" spans="1:3" x14ac:dyDescent="0.2">
      <c r="A14949" s="24"/>
      <c r="B14949"/>
      <c r="C14949"/>
    </row>
    <row r="14950" spans="1:3" x14ac:dyDescent="0.2">
      <c r="A14950" s="24"/>
      <c r="B14950"/>
      <c r="C14950"/>
    </row>
    <row r="14951" spans="1:3" x14ac:dyDescent="0.2">
      <c r="A14951" s="24"/>
      <c r="B14951"/>
      <c r="C14951"/>
    </row>
    <row r="14952" spans="1:3" x14ac:dyDescent="0.2">
      <c r="A14952" s="24"/>
      <c r="B14952"/>
      <c r="C14952"/>
    </row>
    <row r="14953" spans="1:3" x14ac:dyDescent="0.2">
      <c r="A14953" s="24"/>
      <c r="B14953"/>
      <c r="C14953"/>
    </row>
    <row r="14954" spans="1:3" x14ac:dyDescent="0.2">
      <c r="A14954" s="24"/>
      <c r="B14954"/>
      <c r="C14954"/>
    </row>
    <row r="14955" spans="1:3" x14ac:dyDescent="0.2">
      <c r="A14955" s="24"/>
      <c r="B14955"/>
      <c r="C14955"/>
    </row>
    <row r="14956" spans="1:3" x14ac:dyDescent="0.2">
      <c r="A14956" s="24"/>
      <c r="B14956"/>
      <c r="C14956"/>
    </row>
    <row r="14957" spans="1:3" x14ac:dyDescent="0.2">
      <c r="A14957" s="24"/>
      <c r="B14957"/>
      <c r="C14957"/>
    </row>
    <row r="14958" spans="1:3" x14ac:dyDescent="0.2">
      <c r="A14958" s="24"/>
      <c r="B14958"/>
      <c r="C14958"/>
    </row>
    <row r="14959" spans="1:3" x14ac:dyDescent="0.2">
      <c r="A14959" s="24"/>
      <c r="B14959"/>
      <c r="C14959"/>
    </row>
    <row r="14960" spans="1:3" x14ac:dyDescent="0.2">
      <c r="A14960" s="24"/>
      <c r="B14960"/>
      <c r="C14960"/>
    </row>
    <row r="14961" spans="1:3" x14ac:dyDescent="0.2">
      <c r="A14961" s="24"/>
      <c r="B14961"/>
      <c r="C14961"/>
    </row>
    <row r="14962" spans="1:3" x14ac:dyDescent="0.2">
      <c r="A14962" s="24"/>
      <c r="B14962"/>
      <c r="C14962"/>
    </row>
    <row r="14963" spans="1:3" x14ac:dyDescent="0.2">
      <c r="A14963" s="24"/>
      <c r="B14963"/>
      <c r="C14963"/>
    </row>
    <row r="14964" spans="1:3" x14ac:dyDescent="0.2">
      <c r="A14964" s="24"/>
      <c r="B14964"/>
      <c r="C14964"/>
    </row>
    <row r="14965" spans="1:3" x14ac:dyDescent="0.2">
      <c r="A14965" s="24"/>
      <c r="B14965"/>
      <c r="C14965"/>
    </row>
    <row r="14966" spans="1:3" x14ac:dyDescent="0.2">
      <c r="A14966" s="24"/>
      <c r="B14966"/>
      <c r="C14966"/>
    </row>
    <row r="14967" spans="1:3" x14ac:dyDescent="0.2">
      <c r="A14967" s="24"/>
      <c r="B14967"/>
      <c r="C14967"/>
    </row>
    <row r="14968" spans="1:3" x14ac:dyDescent="0.2">
      <c r="A14968" s="24"/>
      <c r="B14968"/>
      <c r="C14968"/>
    </row>
    <row r="14969" spans="1:3" x14ac:dyDescent="0.2">
      <c r="A14969" s="24"/>
      <c r="B14969"/>
      <c r="C14969"/>
    </row>
    <row r="14970" spans="1:3" x14ac:dyDescent="0.2">
      <c r="A14970" s="24"/>
      <c r="B14970"/>
      <c r="C14970"/>
    </row>
    <row r="14971" spans="1:3" x14ac:dyDescent="0.2">
      <c r="A14971" s="24"/>
      <c r="B14971"/>
      <c r="C14971"/>
    </row>
    <row r="14972" spans="1:3" x14ac:dyDescent="0.2">
      <c r="A14972" s="24"/>
      <c r="B14972"/>
      <c r="C14972"/>
    </row>
    <row r="14973" spans="1:3" x14ac:dyDescent="0.2">
      <c r="A14973" s="24"/>
      <c r="B14973"/>
      <c r="C14973"/>
    </row>
    <row r="14974" spans="1:3" x14ac:dyDescent="0.2">
      <c r="A14974" s="24"/>
      <c r="B14974"/>
      <c r="C14974"/>
    </row>
    <row r="14975" spans="1:3" x14ac:dyDescent="0.2">
      <c r="A14975" s="24"/>
      <c r="B14975"/>
      <c r="C14975"/>
    </row>
    <row r="14976" spans="1:3" x14ac:dyDescent="0.2">
      <c r="A14976" s="24"/>
      <c r="B14976"/>
      <c r="C14976"/>
    </row>
    <row r="14977" spans="1:3" x14ac:dyDescent="0.2">
      <c r="A14977" s="24"/>
      <c r="B14977"/>
      <c r="C14977"/>
    </row>
    <row r="14978" spans="1:3" x14ac:dyDescent="0.2">
      <c r="A14978" s="24"/>
      <c r="B14978"/>
      <c r="C14978"/>
    </row>
    <row r="14979" spans="1:3" x14ac:dyDescent="0.2">
      <c r="A14979" s="24"/>
      <c r="B14979"/>
      <c r="C14979"/>
    </row>
    <row r="14980" spans="1:3" x14ac:dyDescent="0.2">
      <c r="A14980" s="24"/>
      <c r="B14980"/>
      <c r="C14980"/>
    </row>
    <row r="14981" spans="1:3" x14ac:dyDescent="0.2">
      <c r="A14981" s="24"/>
      <c r="B14981"/>
      <c r="C14981"/>
    </row>
    <row r="14982" spans="1:3" x14ac:dyDescent="0.2">
      <c r="A14982" s="24"/>
      <c r="B14982"/>
      <c r="C14982"/>
    </row>
    <row r="14983" spans="1:3" x14ac:dyDescent="0.2">
      <c r="A14983" s="24"/>
      <c r="B14983"/>
      <c r="C14983"/>
    </row>
    <row r="14984" spans="1:3" x14ac:dyDescent="0.2">
      <c r="A14984" s="24"/>
      <c r="B14984"/>
      <c r="C14984"/>
    </row>
    <row r="14985" spans="1:3" x14ac:dyDescent="0.2">
      <c r="A14985" s="24"/>
      <c r="B14985"/>
      <c r="C14985"/>
    </row>
    <row r="14986" spans="1:3" x14ac:dyDescent="0.2">
      <c r="A14986" s="24"/>
      <c r="B14986"/>
      <c r="C14986"/>
    </row>
    <row r="14987" spans="1:3" x14ac:dyDescent="0.2">
      <c r="A14987" s="24"/>
      <c r="B14987"/>
      <c r="C14987"/>
    </row>
    <row r="14988" spans="1:3" x14ac:dyDescent="0.2">
      <c r="A14988" s="24"/>
      <c r="B14988"/>
      <c r="C14988"/>
    </row>
    <row r="14989" spans="1:3" x14ac:dyDescent="0.2">
      <c r="A14989" s="24"/>
      <c r="B14989"/>
      <c r="C14989"/>
    </row>
    <row r="14990" spans="1:3" x14ac:dyDescent="0.2">
      <c r="A14990" s="24"/>
      <c r="B14990"/>
      <c r="C14990"/>
    </row>
    <row r="14991" spans="1:3" x14ac:dyDescent="0.2">
      <c r="A14991" s="24"/>
      <c r="B14991"/>
      <c r="C14991"/>
    </row>
    <row r="14992" spans="1:3" x14ac:dyDescent="0.2">
      <c r="A14992" s="24"/>
      <c r="B14992"/>
      <c r="C14992"/>
    </row>
    <row r="14993" spans="1:3" x14ac:dyDescent="0.2">
      <c r="A14993" s="24"/>
      <c r="B14993"/>
      <c r="C14993"/>
    </row>
    <row r="14994" spans="1:3" x14ac:dyDescent="0.2">
      <c r="A14994" s="24"/>
      <c r="B14994"/>
      <c r="C14994"/>
    </row>
    <row r="14995" spans="1:3" x14ac:dyDescent="0.2">
      <c r="A14995" s="24"/>
      <c r="B14995"/>
      <c r="C14995"/>
    </row>
    <row r="14996" spans="1:3" x14ac:dyDescent="0.2">
      <c r="A14996" s="24"/>
      <c r="B14996"/>
      <c r="C14996"/>
    </row>
    <row r="14997" spans="1:3" x14ac:dyDescent="0.2">
      <c r="A14997" s="24"/>
      <c r="B14997"/>
      <c r="C14997"/>
    </row>
    <row r="14998" spans="1:3" x14ac:dyDescent="0.2">
      <c r="A14998" s="24"/>
      <c r="B14998"/>
      <c r="C14998"/>
    </row>
    <row r="14999" spans="1:3" x14ac:dyDescent="0.2">
      <c r="A14999" s="24"/>
      <c r="B14999"/>
      <c r="C14999"/>
    </row>
    <row r="15000" spans="1:3" x14ac:dyDescent="0.2">
      <c r="A15000" s="24"/>
      <c r="B15000"/>
      <c r="C15000"/>
    </row>
    <row r="15001" spans="1:3" x14ac:dyDescent="0.2">
      <c r="A15001" s="24"/>
      <c r="B15001"/>
      <c r="C15001"/>
    </row>
    <row r="15002" spans="1:3" x14ac:dyDescent="0.2">
      <c r="A15002" s="24"/>
      <c r="B15002"/>
      <c r="C15002"/>
    </row>
    <row r="15003" spans="1:3" x14ac:dyDescent="0.2">
      <c r="A15003" s="24"/>
      <c r="B15003"/>
      <c r="C15003"/>
    </row>
    <row r="15004" spans="1:3" x14ac:dyDescent="0.2">
      <c r="A15004" s="24"/>
      <c r="B15004"/>
      <c r="C15004"/>
    </row>
    <row r="15005" spans="1:3" x14ac:dyDescent="0.2">
      <c r="A15005" s="24"/>
      <c r="B15005"/>
      <c r="C15005"/>
    </row>
    <row r="15006" spans="1:3" x14ac:dyDescent="0.2">
      <c r="A15006" s="24"/>
      <c r="B15006"/>
      <c r="C15006"/>
    </row>
    <row r="15007" spans="1:3" x14ac:dyDescent="0.2">
      <c r="A15007" s="24"/>
      <c r="B15007"/>
      <c r="C15007"/>
    </row>
    <row r="15008" spans="1:3" x14ac:dyDescent="0.2">
      <c r="A15008" s="24"/>
      <c r="B15008"/>
      <c r="C15008"/>
    </row>
    <row r="15009" spans="1:3" x14ac:dyDescent="0.2">
      <c r="A15009" s="24"/>
      <c r="B15009"/>
      <c r="C15009"/>
    </row>
    <row r="15010" spans="1:3" x14ac:dyDescent="0.2">
      <c r="A15010" s="24"/>
      <c r="B15010"/>
      <c r="C15010"/>
    </row>
    <row r="15011" spans="1:3" x14ac:dyDescent="0.2">
      <c r="A15011" s="24"/>
      <c r="B15011"/>
      <c r="C15011"/>
    </row>
    <row r="15012" spans="1:3" x14ac:dyDescent="0.2">
      <c r="A15012" s="24"/>
      <c r="B15012"/>
      <c r="C15012"/>
    </row>
    <row r="15013" spans="1:3" x14ac:dyDescent="0.2">
      <c r="A15013" s="24"/>
      <c r="B15013"/>
      <c r="C15013"/>
    </row>
    <row r="15014" spans="1:3" x14ac:dyDescent="0.2">
      <c r="A15014" s="24"/>
      <c r="B15014"/>
      <c r="C15014"/>
    </row>
    <row r="15015" spans="1:3" x14ac:dyDescent="0.2">
      <c r="A15015" s="24"/>
      <c r="B15015"/>
      <c r="C15015"/>
    </row>
    <row r="15016" spans="1:3" x14ac:dyDescent="0.2">
      <c r="A15016" s="24"/>
      <c r="B15016"/>
      <c r="C15016"/>
    </row>
    <row r="15017" spans="1:3" x14ac:dyDescent="0.2">
      <c r="A15017" s="24"/>
      <c r="B15017"/>
      <c r="C15017"/>
    </row>
    <row r="15018" spans="1:3" x14ac:dyDescent="0.2">
      <c r="A15018" s="24"/>
      <c r="B15018"/>
      <c r="C15018"/>
    </row>
    <row r="15019" spans="1:3" x14ac:dyDescent="0.2">
      <c r="A15019" s="24"/>
      <c r="B15019"/>
      <c r="C15019"/>
    </row>
    <row r="15020" spans="1:3" x14ac:dyDescent="0.2">
      <c r="A15020" s="24"/>
      <c r="B15020"/>
      <c r="C15020"/>
    </row>
    <row r="15021" spans="1:3" x14ac:dyDescent="0.2">
      <c r="A15021" s="24"/>
      <c r="B15021"/>
      <c r="C15021"/>
    </row>
    <row r="15022" spans="1:3" x14ac:dyDescent="0.2">
      <c r="A15022" s="24"/>
      <c r="B15022"/>
      <c r="C15022"/>
    </row>
    <row r="15023" spans="1:3" x14ac:dyDescent="0.2">
      <c r="A15023" s="24"/>
      <c r="B15023"/>
      <c r="C15023"/>
    </row>
    <row r="15024" spans="1:3" x14ac:dyDescent="0.2">
      <c r="A15024" s="24"/>
      <c r="B15024"/>
      <c r="C15024"/>
    </row>
    <row r="15025" spans="1:3" x14ac:dyDescent="0.2">
      <c r="A15025" s="24"/>
      <c r="B15025"/>
      <c r="C15025"/>
    </row>
    <row r="15026" spans="1:3" x14ac:dyDescent="0.2">
      <c r="A15026" s="24"/>
      <c r="B15026"/>
      <c r="C15026"/>
    </row>
    <row r="15027" spans="1:3" x14ac:dyDescent="0.2">
      <c r="A15027" s="24"/>
      <c r="B15027"/>
      <c r="C15027"/>
    </row>
    <row r="15028" spans="1:3" x14ac:dyDescent="0.2">
      <c r="A15028" s="24"/>
      <c r="B15028"/>
      <c r="C15028"/>
    </row>
    <row r="15029" spans="1:3" x14ac:dyDescent="0.2">
      <c r="A15029" s="24"/>
      <c r="B15029"/>
      <c r="C15029"/>
    </row>
    <row r="15030" spans="1:3" x14ac:dyDescent="0.2">
      <c r="A15030" s="24"/>
      <c r="B15030"/>
      <c r="C15030"/>
    </row>
    <row r="15031" spans="1:3" x14ac:dyDescent="0.2">
      <c r="A15031" s="24"/>
      <c r="B15031"/>
      <c r="C15031"/>
    </row>
    <row r="15032" spans="1:3" x14ac:dyDescent="0.2">
      <c r="A15032" s="24"/>
      <c r="B15032"/>
      <c r="C15032"/>
    </row>
    <row r="15033" spans="1:3" x14ac:dyDescent="0.2">
      <c r="A15033" s="24"/>
      <c r="B15033"/>
      <c r="C15033"/>
    </row>
    <row r="15034" spans="1:3" x14ac:dyDescent="0.2">
      <c r="A15034" s="24"/>
      <c r="B15034"/>
      <c r="C15034"/>
    </row>
    <row r="15035" spans="1:3" x14ac:dyDescent="0.2">
      <c r="A15035" s="24"/>
      <c r="B15035"/>
      <c r="C15035"/>
    </row>
    <row r="15036" spans="1:3" x14ac:dyDescent="0.2">
      <c r="A15036" s="24"/>
      <c r="B15036"/>
      <c r="C15036"/>
    </row>
    <row r="15037" spans="1:3" x14ac:dyDescent="0.2">
      <c r="A15037" s="24"/>
      <c r="B15037"/>
      <c r="C15037"/>
    </row>
    <row r="15038" spans="1:3" x14ac:dyDescent="0.2">
      <c r="A15038" s="24"/>
      <c r="B15038"/>
      <c r="C15038"/>
    </row>
    <row r="15039" spans="1:3" x14ac:dyDescent="0.2">
      <c r="A15039" s="24"/>
      <c r="B15039"/>
      <c r="C15039"/>
    </row>
    <row r="15040" spans="1:3" x14ac:dyDescent="0.2">
      <c r="A15040" s="24"/>
      <c r="B15040"/>
      <c r="C15040"/>
    </row>
    <row r="15041" spans="1:3" x14ac:dyDescent="0.2">
      <c r="A15041" s="24"/>
      <c r="B15041"/>
      <c r="C15041"/>
    </row>
    <row r="15042" spans="1:3" x14ac:dyDescent="0.2">
      <c r="A15042" s="24"/>
      <c r="B15042"/>
      <c r="C15042"/>
    </row>
    <row r="15043" spans="1:3" x14ac:dyDescent="0.2">
      <c r="A15043" s="24"/>
      <c r="B15043"/>
      <c r="C15043"/>
    </row>
    <row r="15044" spans="1:3" x14ac:dyDescent="0.2">
      <c r="A15044" s="24"/>
      <c r="B15044"/>
      <c r="C15044"/>
    </row>
    <row r="15045" spans="1:3" x14ac:dyDescent="0.2">
      <c r="A15045" s="24"/>
      <c r="B15045"/>
      <c r="C15045"/>
    </row>
    <row r="15046" spans="1:3" x14ac:dyDescent="0.2">
      <c r="A15046" s="24"/>
      <c r="B15046"/>
      <c r="C15046"/>
    </row>
    <row r="15047" spans="1:3" x14ac:dyDescent="0.2">
      <c r="A15047" s="24"/>
      <c r="B15047"/>
      <c r="C15047"/>
    </row>
    <row r="15048" spans="1:3" x14ac:dyDescent="0.2">
      <c r="A15048" s="24"/>
      <c r="B15048"/>
      <c r="C15048"/>
    </row>
    <row r="15049" spans="1:3" x14ac:dyDescent="0.2">
      <c r="A15049" s="24"/>
      <c r="B15049"/>
      <c r="C15049"/>
    </row>
    <row r="15050" spans="1:3" x14ac:dyDescent="0.2">
      <c r="A15050" s="24"/>
      <c r="B15050"/>
      <c r="C15050"/>
    </row>
    <row r="15051" spans="1:3" x14ac:dyDescent="0.2">
      <c r="A15051" s="24"/>
      <c r="B15051"/>
      <c r="C15051"/>
    </row>
    <row r="15052" spans="1:3" x14ac:dyDescent="0.2">
      <c r="A15052" s="24"/>
      <c r="B15052"/>
      <c r="C15052"/>
    </row>
    <row r="15053" spans="1:3" x14ac:dyDescent="0.2">
      <c r="A15053" s="24"/>
      <c r="B15053"/>
      <c r="C15053"/>
    </row>
    <row r="15054" spans="1:3" x14ac:dyDescent="0.2">
      <c r="A15054" s="24"/>
      <c r="B15054"/>
      <c r="C15054"/>
    </row>
    <row r="15055" spans="1:3" x14ac:dyDescent="0.2">
      <c r="A15055" s="24"/>
      <c r="B15055"/>
      <c r="C15055"/>
    </row>
    <row r="15056" spans="1:3" x14ac:dyDescent="0.2">
      <c r="A15056" s="24"/>
      <c r="B15056"/>
      <c r="C15056"/>
    </row>
    <row r="15057" spans="1:3" x14ac:dyDescent="0.2">
      <c r="A15057" s="24"/>
      <c r="B15057"/>
      <c r="C15057"/>
    </row>
    <row r="15058" spans="1:3" x14ac:dyDescent="0.2">
      <c r="A15058" s="24"/>
      <c r="B15058"/>
      <c r="C15058"/>
    </row>
    <row r="15059" spans="1:3" x14ac:dyDescent="0.2">
      <c r="A15059" s="24"/>
      <c r="B15059"/>
      <c r="C15059"/>
    </row>
    <row r="15060" spans="1:3" x14ac:dyDescent="0.2">
      <c r="A15060" s="24"/>
      <c r="B15060"/>
      <c r="C15060"/>
    </row>
    <row r="15061" spans="1:3" x14ac:dyDescent="0.2">
      <c r="A15061" s="24"/>
      <c r="B15061"/>
      <c r="C15061"/>
    </row>
    <row r="15062" spans="1:3" x14ac:dyDescent="0.2">
      <c r="A15062" s="24"/>
      <c r="B15062"/>
      <c r="C15062"/>
    </row>
    <row r="15063" spans="1:3" x14ac:dyDescent="0.2">
      <c r="A15063" s="24"/>
      <c r="B15063"/>
      <c r="C15063"/>
    </row>
    <row r="15064" spans="1:3" x14ac:dyDescent="0.2">
      <c r="A15064" s="24"/>
      <c r="B15064"/>
      <c r="C15064"/>
    </row>
    <row r="15065" spans="1:3" x14ac:dyDescent="0.2">
      <c r="A15065" s="24"/>
      <c r="B15065"/>
      <c r="C15065"/>
    </row>
    <row r="15066" spans="1:3" x14ac:dyDescent="0.2">
      <c r="A15066" s="24"/>
      <c r="B15066"/>
      <c r="C15066"/>
    </row>
    <row r="15067" spans="1:3" x14ac:dyDescent="0.2">
      <c r="A15067" s="24"/>
      <c r="B15067"/>
      <c r="C15067"/>
    </row>
    <row r="15068" spans="1:3" x14ac:dyDescent="0.2">
      <c r="A15068" s="24"/>
      <c r="B15068"/>
      <c r="C15068"/>
    </row>
    <row r="15069" spans="1:3" x14ac:dyDescent="0.2">
      <c r="A15069" s="24"/>
      <c r="B15069"/>
      <c r="C15069"/>
    </row>
    <row r="15070" spans="1:3" x14ac:dyDescent="0.2">
      <c r="A15070" s="24"/>
      <c r="B15070"/>
      <c r="C15070"/>
    </row>
    <row r="15071" spans="1:3" x14ac:dyDescent="0.2">
      <c r="A15071" s="24"/>
      <c r="B15071"/>
      <c r="C15071"/>
    </row>
    <row r="15072" spans="1:3" x14ac:dyDescent="0.2">
      <c r="A15072" s="24"/>
      <c r="B15072"/>
      <c r="C15072"/>
    </row>
    <row r="15073" spans="1:3" x14ac:dyDescent="0.2">
      <c r="A15073" s="24"/>
      <c r="B15073"/>
      <c r="C15073"/>
    </row>
    <row r="15074" spans="1:3" x14ac:dyDescent="0.2">
      <c r="A15074" s="24"/>
      <c r="B15074"/>
      <c r="C15074"/>
    </row>
    <row r="15075" spans="1:3" x14ac:dyDescent="0.2">
      <c r="A15075" s="24"/>
      <c r="B15075"/>
      <c r="C15075"/>
    </row>
    <row r="15076" spans="1:3" x14ac:dyDescent="0.2">
      <c r="A15076" s="24"/>
      <c r="B15076"/>
      <c r="C15076"/>
    </row>
    <row r="15077" spans="1:3" x14ac:dyDescent="0.2">
      <c r="A15077" s="24"/>
      <c r="B15077"/>
      <c r="C15077"/>
    </row>
    <row r="15078" spans="1:3" x14ac:dyDescent="0.2">
      <c r="A15078" s="24"/>
      <c r="B15078"/>
      <c r="C15078"/>
    </row>
    <row r="15079" spans="1:3" x14ac:dyDescent="0.2">
      <c r="A15079" s="24"/>
      <c r="B15079"/>
      <c r="C15079"/>
    </row>
    <row r="15080" spans="1:3" x14ac:dyDescent="0.2">
      <c r="A15080" s="24"/>
      <c r="B15080"/>
      <c r="C15080"/>
    </row>
    <row r="15081" spans="1:3" x14ac:dyDescent="0.2">
      <c r="A15081" s="24"/>
      <c r="B15081"/>
      <c r="C15081"/>
    </row>
    <row r="15082" spans="1:3" x14ac:dyDescent="0.2">
      <c r="A15082" s="24"/>
      <c r="B15082"/>
      <c r="C15082"/>
    </row>
    <row r="15083" spans="1:3" x14ac:dyDescent="0.2">
      <c r="A15083" s="24"/>
      <c r="B15083"/>
      <c r="C15083"/>
    </row>
    <row r="15084" spans="1:3" x14ac:dyDescent="0.2">
      <c r="A15084" s="24"/>
      <c r="B15084"/>
      <c r="C15084"/>
    </row>
    <row r="15085" spans="1:3" x14ac:dyDescent="0.2">
      <c r="A15085" s="24"/>
      <c r="B15085"/>
      <c r="C15085"/>
    </row>
    <row r="15086" spans="1:3" x14ac:dyDescent="0.2">
      <c r="A15086" s="24"/>
      <c r="B15086"/>
      <c r="C15086"/>
    </row>
    <row r="15087" spans="1:3" x14ac:dyDescent="0.2">
      <c r="A15087" s="24"/>
      <c r="B15087"/>
      <c r="C15087"/>
    </row>
    <row r="15088" spans="1:3" x14ac:dyDescent="0.2">
      <c r="A15088" s="24"/>
      <c r="B15088"/>
      <c r="C15088"/>
    </row>
    <row r="15089" spans="1:3" x14ac:dyDescent="0.2">
      <c r="A15089" s="24"/>
      <c r="B15089"/>
      <c r="C15089"/>
    </row>
    <row r="15090" spans="1:3" x14ac:dyDescent="0.2">
      <c r="A15090" s="24"/>
      <c r="B15090"/>
      <c r="C15090"/>
    </row>
    <row r="15091" spans="1:3" x14ac:dyDescent="0.2">
      <c r="A15091" s="24"/>
      <c r="B15091"/>
      <c r="C15091"/>
    </row>
    <row r="15092" spans="1:3" x14ac:dyDescent="0.2">
      <c r="A15092" s="24"/>
      <c r="B15092"/>
      <c r="C15092"/>
    </row>
    <row r="15093" spans="1:3" x14ac:dyDescent="0.2">
      <c r="A15093" s="24"/>
      <c r="B15093"/>
      <c r="C15093"/>
    </row>
    <row r="15094" spans="1:3" x14ac:dyDescent="0.2">
      <c r="A15094" s="24"/>
      <c r="B15094"/>
      <c r="C15094"/>
    </row>
    <row r="15095" spans="1:3" x14ac:dyDescent="0.2">
      <c r="A15095" s="24"/>
      <c r="B15095"/>
      <c r="C15095"/>
    </row>
    <row r="15096" spans="1:3" x14ac:dyDescent="0.2">
      <c r="A15096" s="24"/>
      <c r="B15096"/>
      <c r="C15096"/>
    </row>
    <row r="15097" spans="1:3" x14ac:dyDescent="0.2">
      <c r="A15097" s="24"/>
      <c r="B15097"/>
      <c r="C15097"/>
    </row>
    <row r="15098" spans="1:3" x14ac:dyDescent="0.2">
      <c r="A15098" s="24"/>
      <c r="B15098"/>
      <c r="C15098"/>
    </row>
    <row r="15099" spans="1:3" x14ac:dyDescent="0.2">
      <c r="A15099" s="24"/>
      <c r="B15099"/>
      <c r="C15099"/>
    </row>
    <row r="15100" spans="1:3" x14ac:dyDescent="0.2">
      <c r="A15100" s="24"/>
      <c r="B15100"/>
      <c r="C15100"/>
    </row>
    <row r="15101" spans="1:3" x14ac:dyDescent="0.2">
      <c r="A15101" s="24"/>
      <c r="B15101"/>
      <c r="C15101"/>
    </row>
    <row r="15102" spans="1:3" x14ac:dyDescent="0.2">
      <c r="A15102" s="24"/>
      <c r="B15102"/>
      <c r="C15102"/>
    </row>
    <row r="15103" spans="1:3" x14ac:dyDescent="0.2">
      <c r="A15103" s="24"/>
      <c r="B15103"/>
      <c r="C15103"/>
    </row>
    <row r="15104" spans="1:3" x14ac:dyDescent="0.2">
      <c r="A15104" s="24"/>
      <c r="B15104"/>
      <c r="C15104"/>
    </row>
    <row r="15105" spans="1:3" x14ac:dyDescent="0.2">
      <c r="A15105" s="24"/>
      <c r="B15105"/>
      <c r="C15105"/>
    </row>
    <row r="15106" spans="1:3" x14ac:dyDescent="0.2">
      <c r="A15106" s="24"/>
      <c r="B15106"/>
      <c r="C15106"/>
    </row>
    <row r="15107" spans="1:3" x14ac:dyDescent="0.2">
      <c r="A15107" s="24"/>
      <c r="B15107"/>
      <c r="C15107"/>
    </row>
    <row r="15108" spans="1:3" x14ac:dyDescent="0.2">
      <c r="A15108" s="24"/>
      <c r="B15108"/>
      <c r="C15108"/>
    </row>
    <row r="15109" spans="1:3" x14ac:dyDescent="0.2">
      <c r="A15109" s="24"/>
      <c r="B15109"/>
      <c r="C15109"/>
    </row>
    <row r="15110" spans="1:3" x14ac:dyDescent="0.2">
      <c r="A15110" s="24"/>
      <c r="B15110"/>
      <c r="C15110"/>
    </row>
    <row r="15111" spans="1:3" x14ac:dyDescent="0.2">
      <c r="A15111" s="24"/>
      <c r="B15111"/>
      <c r="C15111"/>
    </row>
    <row r="15112" spans="1:3" x14ac:dyDescent="0.2">
      <c r="A15112" s="24"/>
      <c r="B15112"/>
      <c r="C15112"/>
    </row>
    <row r="15113" spans="1:3" x14ac:dyDescent="0.2">
      <c r="A15113" s="24"/>
      <c r="B15113"/>
      <c r="C15113"/>
    </row>
    <row r="15114" spans="1:3" x14ac:dyDescent="0.2">
      <c r="A15114" s="24"/>
      <c r="B15114"/>
      <c r="C15114"/>
    </row>
    <row r="15115" spans="1:3" x14ac:dyDescent="0.2">
      <c r="A15115" s="24"/>
      <c r="B15115"/>
      <c r="C15115"/>
    </row>
    <row r="15116" spans="1:3" x14ac:dyDescent="0.2">
      <c r="A15116" s="24"/>
      <c r="B15116"/>
      <c r="C15116"/>
    </row>
    <row r="15117" spans="1:3" x14ac:dyDescent="0.2">
      <c r="A15117" s="24"/>
      <c r="B15117"/>
      <c r="C15117"/>
    </row>
    <row r="15118" spans="1:3" x14ac:dyDescent="0.2">
      <c r="A15118" s="24"/>
      <c r="B15118"/>
      <c r="C15118"/>
    </row>
    <row r="15119" spans="1:3" x14ac:dyDescent="0.2">
      <c r="A15119" s="24"/>
      <c r="B15119"/>
      <c r="C15119"/>
    </row>
    <row r="15120" spans="1:3" x14ac:dyDescent="0.2">
      <c r="A15120" s="24"/>
      <c r="B15120"/>
      <c r="C15120"/>
    </row>
    <row r="15121" spans="1:3" x14ac:dyDescent="0.2">
      <c r="A15121" s="24"/>
      <c r="B15121"/>
      <c r="C15121"/>
    </row>
    <row r="15122" spans="1:3" x14ac:dyDescent="0.2">
      <c r="A15122" s="24"/>
      <c r="B15122"/>
      <c r="C15122"/>
    </row>
    <row r="15123" spans="1:3" x14ac:dyDescent="0.2">
      <c r="A15123" s="24"/>
      <c r="B15123"/>
      <c r="C15123"/>
    </row>
    <row r="15124" spans="1:3" x14ac:dyDescent="0.2">
      <c r="A15124" s="24"/>
      <c r="B15124"/>
      <c r="C15124"/>
    </row>
    <row r="15125" spans="1:3" x14ac:dyDescent="0.2">
      <c r="A15125" s="24"/>
      <c r="B15125"/>
      <c r="C15125"/>
    </row>
    <row r="15126" spans="1:3" x14ac:dyDescent="0.2">
      <c r="A15126" s="24"/>
      <c r="B15126"/>
      <c r="C15126"/>
    </row>
    <row r="15127" spans="1:3" x14ac:dyDescent="0.2">
      <c r="A15127" s="24"/>
      <c r="B15127"/>
      <c r="C15127"/>
    </row>
    <row r="15128" spans="1:3" x14ac:dyDescent="0.2">
      <c r="A15128" s="24"/>
      <c r="B15128"/>
      <c r="C15128"/>
    </row>
    <row r="15129" spans="1:3" x14ac:dyDescent="0.2">
      <c r="A15129" s="24"/>
      <c r="B15129"/>
      <c r="C15129"/>
    </row>
    <row r="15130" spans="1:3" x14ac:dyDescent="0.2">
      <c r="A15130" s="24"/>
      <c r="B15130"/>
      <c r="C15130"/>
    </row>
    <row r="15131" spans="1:3" x14ac:dyDescent="0.2">
      <c r="A15131" s="24"/>
      <c r="B15131"/>
      <c r="C15131"/>
    </row>
    <row r="15132" spans="1:3" x14ac:dyDescent="0.2">
      <c r="A15132" s="24"/>
      <c r="B15132"/>
      <c r="C15132"/>
    </row>
    <row r="15133" spans="1:3" x14ac:dyDescent="0.2">
      <c r="A15133" s="24"/>
      <c r="B15133"/>
      <c r="C15133"/>
    </row>
    <row r="15134" spans="1:3" x14ac:dyDescent="0.2">
      <c r="A15134" s="24"/>
      <c r="B15134"/>
      <c r="C15134"/>
    </row>
    <row r="15135" spans="1:3" x14ac:dyDescent="0.2">
      <c r="A15135" s="24"/>
      <c r="B15135"/>
      <c r="C15135"/>
    </row>
    <row r="15136" spans="1:3" x14ac:dyDescent="0.2">
      <c r="A15136" s="24"/>
      <c r="B15136"/>
      <c r="C15136"/>
    </row>
    <row r="15137" spans="1:3" x14ac:dyDescent="0.2">
      <c r="A15137" s="24"/>
      <c r="B15137"/>
      <c r="C15137"/>
    </row>
    <row r="15138" spans="1:3" x14ac:dyDescent="0.2">
      <c r="A15138" s="24"/>
      <c r="B15138"/>
      <c r="C15138"/>
    </row>
    <row r="15139" spans="1:3" x14ac:dyDescent="0.2">
      <c r="A15139" s="24"/>
      <c r="B15139"/>
      <c r="C15139"/>
    </row>
    <row r="15140" spans="1:3" x14ac:dyDescent="0.2">
      <c r="A15140" s="24"/>
      <c r="B15140"/>
      <c r="C15140"/>
    </row>
    <row r="15141" spans="1:3" x14ac:dyDescent="0.2">
      <c r="A15141" s="24"/>
      <c r="B15141"/>
      <c r="C15141"/>
    </row>
    <row r="15142" spans="1:3" x14ac:dyDescent="0.2">
      <c r="A15142" s="24"/>
      <c r="B15142"/>
      <c r="C15142"/>
    </row>
    <row r="15143" spans="1:3" x14ac:dyDescent="0.2">
      <c r="A15143" s="24"/>
      <c r="B15143"/>
      <c r="C15143"/>
    </row>
    <row r="15144" spans="1:3" x14ac:dyDescent="0.2">
      <c r="A15144" s="24"/>
      <c r="B15144"/>
      <c r="C15144"/>
    </row>
    <row r="15145" spans="1:3" x14ac:dyDescent="0.2">
      <c r="A15145" s="24"/>
      <c r="B15145"/>
      <c r="C15145"/>
    </row>
    <row r="15146" spans="1:3" x14ac:dyDescent="0.2">
      <c r="A15146" s="24"/>
      <c r="B15146"/>
      <c r="C15146"/>
    </row>
    <row r="15147" spans="1:3" x14ac:dyDescent="0.2">
      <c r="A15147" s="24"/>
      <c r="B15147"/>
      <c r="C15147"/>
    </row>
    <row r="15148" spans="1:3" x14ac:dyDescent="0.2">
      <c r="A15148" s="24"/>
      <c r="B15148"/>
      <c r="C15148"/>
    </row>
    <row r="15149" spans="1:3" x14ac:dyDescent="0.2">
      <c r="A15149" s="24"/>
      <c r="B15149"/>
      <c r="C15149"/>
    </row>
    <row r="15150" spans="1:3" x14ac:dyDescent="0.2">
      <c r="A15150" s="24"/>
      <c r="B15150"/>
      <c r="C15150"/>
    </row>
    <row r="15151" spans="1:3" x14ac:dyDescent="0.2">
      <c r="A15151" s="24"/>
      <c r="B15151"/>
      <c r="C15151"/>
    </row>
    <row r="15152" spans="1:3" x14ac:dyDescent="0.2">
      <c r="A15152" s="24"/>
      <c r="B15152"/>
      <c r="C15152"/>
    </row>
    <row r="15153" spans="1:3" x14ac:dyDescent="0.2">
      <c r="A15153" s="24"/>
      <c r="B15153"/>
      <c r="C15153"/>
    </row>
    <row r="15154" spans="1:3" x14ac:dyDescent="0.2">
      <c r="A15154" s="24"/>
      <c r="B15154"/>
      <c r="C15154"/>
    </row>
    <row r="15155" spans="1:3" x14ac:dyDescent="0.2">
      <c r="A15155" s="24"/>
      <c r="B15155"/>
      <c r="C15155"/>
    </row>
    <row r="15156" spans="1:3" x14ac:dyDescent="0.2">
      <c r="A15156" s="24"/>
      <c r="B15156"/>
      <c r="C15156"/>
    </row>
    <row r="15157" spans="1:3" x14ac:dyDescent="0.2">
      <c r="A15157" s="24"/>
      <c r="B15157"/>
      <c r="C15157"/>
    </row>
    <row r="15158" spans="1:3" x14ac:dyDescent="0.2">
      <c r="A15158" s="24"/>
      <c r="B15158"/>
      <c r="C15158"/>
    </row>
    <row r="15159" spans="1:3" x14ac:dyDescent="0.2">
      <c r="A15159" s="24"/>
      <c r="B15159"/>
      <c r="C15159"/>
    </row>
    <row r="15160" spans="1:3" x14ac:dyDescent="0.2">
      <c r="A15160" s="24"/>
      <c r="B15160"/>
      <c r="C15160"/>
    </row>
    <row r="15161" spans="1:3" x14ac:dyDescent="0.2">
      <c r="A15161" s="24"/>
      <c r="B15161"/>
      <c r="C15161"/>
    </row>
    <row r="15162" spans="1:3" x14ac:dyDescent="0.2">
      <c r="A15162" s="24"/>
      <c r="B15162"/>
      <c r="C15162"/>
    </row>
    <row r="15163" spans="1:3" x14ac:dyDescent="0.2">
      <c r="A15163" s="24"/>
      <c r="B15163"/>
      <c r="C15163"/>
    </row>
    <row r="15164" spans="1:3" x14ac:dyDescent="0.2">
      <c r="A15164" s="24"/>
      <c r="B15164"/>
      <c r="C15164"/>
    </row>
    <row r="15165" spans="1:3" x14ac:dyDescent="0.2">
      <c r="A15165" s="24"/>
      <c r="B15165"/>
      <c r="C15165"/>
    </row>
    <row r="15166" spans="1:3" x14ac:dyDescent="0.2">
      <c r="A15166" s="24"/>
      <c r="B15166"/>
      <c r="C15166"/>
    </row>
    <row r="15167" spans="1:3" x14ac:dyDescent="0.2">
      <c r="A15167" s="24"/>
      <c r="B15167"/>
      <c r="C15167"/>
    </row>
    <row r="15168" spans="1:3" x14ac:dyDescent="0.2">
      <c r="A15168" s="24"/>
      <c r="B15168"/>
      <c r="C15168"/>
    </row>
    <row r="15169" spans="1:3" x14ac:dyDescent="0.2">
      <c r="A15169" s="24"/>
      <c r="B15169"/>
      <c r="C15169"/>
    </row>
    <row r="15170" spans="1:3" x14ac:dyDescent="0.2">
      <c r="A15170" s="24"/>
      <c r="B15170"/>
      <c r="C15170"/>
    </row>
    <row r="15171" spans="1:3" x14ac:dyDescent="0.2">
      <c r="A15171" s="24"/>
      <c r="B15171"/>
      <c r="C15171"/>
    </row>
    <row r="15172" spans="1:3" x14ac:dyDescent="0.2">
      <c r="A15172" s="24"/>
      <c r="B15172"/>
      <c r="C15172"/>
    </row>
    <row r="15173" spans="1:3" x14ac:dyDescent="0.2">
      <c r="A15173" s="24"/>
      <c r="B15173"/>
      <c r="C15173"/>
    </row>
    <row r="15174" spans="1:3" x14ac:dyDescent="0.2">
      <c r="A15174" s="24"/>
      <c r="B15174"/>
      <c r="C15174"/>
    </row>
    <row r="15175" spans="1:3" x14ac:dyDescent="0.2">
      <c r="A15175" s="24"/>
      <c r="B15175"/>
      <c r="C15175"/>
    </row>
    <row r="15176" spans="1:3" x14ac:dyDescent="0.2">
      <c r="A15176" s="24"/>
      <c r="B15176"/>
      <c r="C15176"/>
    </row>
    <row r="15177" spans="1:3" x14ac:dyDescent="0.2">
      <c r="A15177" s="24"/>
      <c r="B15177"/>
      <c r="C15177"/>
    </row>
    <row r="15178" spans="1:3" x14ac:dyDescent="0.2">
      <c r="A15178" s="24"/>
      <c r="B15178"/>
      <c r="C15178"/>
    </row>
    <row r="15179" spans="1:3" x14ac:dyDescent="0.2">
      <c r="A15179" s="24"/>
      <c r="B15179"/>
      <c r="C15179"/>
    </row>
    <row r="15180" spans="1:3" x14ac:dyDescent="0.2">
      <c r="A15180" s="24"/>
      <c r="B15180"/>
      <c r="C15180"/>
    </row>
    <row r="15181" spans="1:3" x14ac:dyDescent="0.2">
      <c r="A15181" s="24"/>
      <c r="B15181"/>
      <c r="C15181"/>
    </row>
    <row r="15182" spans="1:3" x14ac:dyDescent="0.2">
      <c r="A15182" s="24"/>
      <c r="B15182"/>
      <c r="C15182"/>
    </row>
    <row r="15183" spans="1:3" x14ac:dyDescent="0.2">
      <c r="A15183" s="24"/>
      <c r="B15183"/>
      <c r="C15183"/>
    </row>
    <row r="15184" spans="1:3" x14ac:dyDescent="0.2">
      <c r="A15184" s="24"/>
      <c r="B15184"/>
      <c r="C15184"/>
    </row>
    <row r="15185" spans="1:3" x14ac:dyDescent="0.2">
      <c r="A15185" s="24"/>
      <c r="B15185"/>
      <c r="C15185"/>
    </row>
    <row r="15186" spans="1:3" x14ac:dyDescent="0.2">
      <c r="A15186" s="24"/>
      <c r="B15186"/>
      <c r="C15186"/>
    </row>
    <row r="15187" spans="1:3" x14ac:dyDescent="0.2">
      <c r="A15187" s="24"/>
      <c r="B15187"/>
      <c r="C15187"/>
    </row>
    <row r="15188" spans="1:3" x14ac:dyDescent="0.2">
      <c r="A15188" s="24"/>
      <c r="B15188"/>
      <c r="C15188"/>
    </row>
    <row r="15189" spans="1:3" x14ac:dyDescent="0.2">
      <c r="A15189" s="24"/>
      <c r="B15189"/>
      <c r="C15189"/>
    </row>
    <row r="15190" spans="1:3" x14ac:dyDescent="0.2">
      <c r="A15190" s="24"/>
      <c r="B15190"/>
      <c r="C15190"/>
    </row>
    <row r="15191" spans="1:3" x14ac:dyDescent="0.2">
      <c r="A15191" s="24"/>
      <c r="B15191"/>
      <c r="C15191"/>
    </row>
    <row r="15192" spans="1:3" x14ac:dyDescent="0.2">
      <c r="A15192" s="24"/>
      <c r="B15192"/>
      <c r="C15192"/>
    </row>
    <row r="15193" spans="1:3" x14ac:dyDescent="0.2">
      <c r="A15193" s="24"/>
      <c r="B15193"/>
      <c r="C15193"/>
    </row>
    <row r="15194" spans="1:3" x14ac:dyDescent="0.2">
      <c r="A15194" s="24"/>
      <c r="B15194"/>
      <c r="C15194"/>
    </row>
    <row r="15195" spans="1:3" x14ac:dyDescent="0.2">
      <c r="A15195" s="24"/>
      <c r="B15195"/>
      <c r="C15195"/>
    </row>
    <row r="15196" spans="1:3" x14ac:dyDescent="0.2">
      <c r="A15196" s="24"/>
      <c r="B15196"/>
      <c r="C15196"/>
    </row>
    <row r="15197" spans="1:3" x14ac:dyDescent="0.2">
      <c r="A15197" s="24"/>
      <c r="B15197"/>
      <c r="C15197"/>
    </row>
    <row r="15198" spans="1:3" x14ac:dyDescent="0.2">
      <c r="A15198" s="24"/>
      <c r="B15198"/>
      <c r="C15198"/>
    </row>
    <row r="15199" spans="1:3" x14ac:dyDescent="0.2">
      <c r="A15199" s="24"/>
      <c r="B15199"/>
      <c r="C15199"/>
    </row>
    <row r="15200" spans="1:3" x14ac:dyDescent="0.2">
      <c r="A15200" s="24"/>
      <c r="B15200"/>
      <c r="C15200"/>
    </row>
    <row r="15201" spans="1:3" x14ac:dyDescent="0.2">
      <c r="A15201" s="24"/>
      <c r="B15201"/>
      <c r="C15201"/>
    </row>
    <row r="15202" spans="1:3" x14ac:dyDescent="0.2">
      <c r="A15202" s="24"/>
      <c r="B15202"/>
      <c r="C15202"/>
    </row>
    <row r="15203" spans="1:3" x14ac:dyDescent="0.2">
      <c r="A15203" s="24"/>
      <c r="B15203"/>
      <c r="C15203"/>
    </row>
    <row r="15204" spans="1:3" x14ac:dyDescent="0.2">
      <c r="A15204" s="24"/>
      <c r="B15204"/>
      <c r="C15204"/>
    </row>
    <row r="15205" spans="1:3" x14ac:dyDescent="0.2">
      <c r="A15205" s="24"/>
      <c r="B15205"/>
      <c r="C15205"/>
    </row>
    <row r="15206" spans="1:3" x14ac:dyDescent="0.2">
      <c r="A15206" s="24"/>
      <c r="B15206"/>
      <c r="C15206"/>
    </row>
    <row r="15207" spans="1:3" x14ac:dyDescent="0.2">
      <c r="A15207" s="24"/>
      <c r="B15207"/>
      <c r="C15207"/>
    </row>
    <row r="15208" spans="1:3" x14ac:dyDescent="0.2">
      <c r="A15208" s="24"/>
      <c r="B15208"/>
      <c r="C15208"/>
    </row>
    <row r="15209" spans="1:3" x14ac:dyDescent="0.2">
      <c r="A15209" s="24"/>
      <c r="B15209"/>
      <c r="C15209"/>
    </row>
    <row r="15210" spans="1:3" x14ac:dyDescent="0.2">
      <c r="A15210" s="24"/>
      <c r="B15210"/>
      <c r="C15210"/>
    </row>
    <row r="15211" spans="1:3" x14ac:dyDescent="0.2">
      <c r="A15211" s="24"/>
      <c r="B15211"/>
      <c r="C15211"/>
    </row>
    <row r="15212" spans="1:3" x14ac:dyDescent="0.2">
      <c r="A15212" s="24"/>
      <c r="B15212"/>
      <c r="C15212"/>
    </row>
    <row r="15213" spans="1:3" x14ac:dyDescent="0.2">
      <c r="A15213" s="24"/>
      <c r="B15213"/>
      <c r="C15213"/>
    </row>
    <row r="15214" spans="1:3" x14ac:dyDescent="0.2">
      <c r="A15214" s="24"/>
      <c r="B15214"/>
      <c r="C15214"/>
    </row>
    <row r="15215" spans="1:3" x14ac:dyDescent="0.2">
      <c r="A15215" s="24"/>
      <c r="B15215"/>
      <c r="C15215"/>
    </row>
    <row r="15216" spans="1:3" x14ac:dyDescent="0.2">
      <c r="A15216" s="24"/>
      <c r="B15216"/>
      <c r="C15216"/>
    </row>
    <row r="15217" spans="1:3" x14ac:dyDescent="0.2">
      <c r="A15217" s="24"/>
      <c r="B15217"/>
      <c r="C15217"/>
    </row>
    <row r="15218" spans="1:3" x14ac:dyDescent="0.2">
      <c r="A15218" s="24"/>
      <c r="B15218"/>
      <c r="C15218"/>
    </row>
    <row r="15219" spans="1:3" x14ac:dyDescent="0.2">
      <c r="A15219" s="24"/>
      <c r="B15219"/>
      <c r="C15219"/>
    </row>
    <row r="15220" spans="1:3" x14ac:dyDescent="0.2">
      <c r="A15220" s="24"/>
      <c r="B15220"/>
      <c r="C15220"/>
    </row>
    <row r="15221" spans="1:3" x14ac:dyDescent="0.2">
      <c r="A15221" s="24"/>
      <c r="B15221"/>
      <c r="C15221"/>
    </row>
    <row r="15222" spans="1:3" x14ac:dyDescent="0.2">
      <c r="A15222" s="24"/>
      <c r="B15222"/>
      <c r="C15222"/>
    </row>
    <row r="15223" spans="1:3" x14ac:dyDescent="0.2">
      <c r="A15223" s="24"/>
      <c r="B15223"/>
      <c r="C15223"/>
    </row>
    <row r="15224" spans="1:3" x14ac:dyDescent="0.2">
      <c r="A15224" s="24"/>
      <c r="B15224"/>
      <c r="C15224"/>
    </row>
    <row r="15225" spans="1:3" x14ac:dyDescent="0.2">
      <c r="A15225" s="24"/>
      <c r="B15225"/>
      <c r="C15225"/>
    </row>
    <row r="15226" spans="1:3" x14ac:dyDescent="0.2">
      <c r="A15226" s="24"/>
      <c r="B15226"/>
      <c r="C15226"/>
    </row>
    <row r="15227" spans="1:3" x14ac:dyDescent="0.2">
      <c r="A15227" s="24"/>
      <c r="B15227"/>
      <c r="C15227"/>
    </row>
    <row r="15228" spans="1:3" x14ac:dyDescent="0.2">
      <c r="A15228" s="24"/>
      <c r="B15228"/>
      <c r="C15228"/>
    </row>
    <row r="15229" spans="1:3" x14ac:dyDescent="0.2">
      <c r="A15229" s="24"/>
      <c r="B15229"/>
      <c r="C15229"/>
    </row>
    <row r="15230" spans="1:3" x14ac:dyDescent="0.2">
      <c r="A15230" s="24"/>
      <c r="B15230"/>
      <c r="C15230"/>
    </row>
    <row r="15231" spans="1:3" x14ac:dyDescent="0.2">
      <c r="A15231" s="24"/>
      <c r="B15231"/>
      <c r="C15231"/>
    </row>
    <row r="15232" spans="1:3" x14ac:dyDescent="0.2">
      <c r="A15232" s="24"/>
      <c r="B15232"/>
      <c r="C15232"/>
    </row>
    <row r="15233" spans="1:3" x14ac:dyDescent="0.2">
      <c r="A15233" s="24"/>
      <c r="B15233"/>
      <c r="C15233"/>
    </row>
    <row r="15234" spans="1:3" x14ac:dyDescent="0.2">
      <c r="A15234" s="24"/>
      <c r="B15234"/>
      <c r="C15234"/>
    </row>
    <row r="15235" spans="1:3" x14ac:dyDescent="0.2">
      <c r="A15235" s="24"/>
      <c r="B15235"/>
      <c r="C15235"/>
    </row>
    <row r="15236" spans="1:3" x14ac:dyDescent="0.2">
      <c r="A15236" s="24"/>
      <c r="B15236"/>
      <c r="C15236"/>
    </row>
    <row r="15237" spans="1:3" x14ac:dyDescent="0.2">
      <c r="A15237" s="24"/>
      <c r="B15237"/>
      <c r="C15237"/>
    </row>
    <row r="15238" spans="1:3" x14ac:dyDescent="0.2">
      <c r="A15238" s="24"/>
      <c r="B15238"/>
      <c r="C15238"/>
    </row>
    <row r="15239" spans="1:3" x14ac:dyDescent="0.2">
      <c r="A15239" s="24"/>
      <c r="B15239"/>
      <c r="C15239"/>
    </row>
    <row r="15240" spans="1:3" x14ac:dyDescent="0.2">
      <c r="A15240" s="24"/>
      <c r="B15240"/>
      <c r="C15240"/>
    </row>
    <row r="15241" spans="1:3" x14ac:dyDescent="0.2">
      <c r="A15241" s="24"/>
      <c r="B15241"/>
      <c r="C15241"/>
    </row>
    <row r="15242" spans="1:3" x14ac:dyDescent="0.2">
      <c r="A15242" s="24"/>
      <c r="B15242"/>
      <c r="C15242"/>
    </row>
    <row r="15243" spans="1:3" x14ac:dyDescent="0.2">
      <c r="A15243" s="24"/>
      <c r="B15243"/>
      <c r="C15243"/>
    </row>
    <row r="15244" spans="1:3" x14ac:dyDescent="0.2">
      <c r="A15244" s="24"/>
      <c r="B15244"/>
      <c r="C15244"/>
    </row>
    <row r="15245" spans="1:3" x14ac:dyDescent="0.2">
      <c r="A15245" s="24"/>
      <c r="B15245"/>
      <c r="C15245"/>
    </row>
    <row r="15246" spans="1:3" x14ac:dyDescent="0.2">
      <c r="A15246" s="24"/>
      <c r="B15246"/>
      <c r="C15246"/>
    </row>
    <row r="15247" spans="1:3" x14ac:dyDescent="0.2">
      <c r="A15247" s="24"/>
      <c r="B15247"/>
      <c r="C15247"/>
    </row>
    <row r="15248" spans="1:3" x14ac:dyDescent="0.2">
      <c r="A15248" s="24"/>
      <c r="B15248"/>
      <c r="C15248"/>
    </row>
    <row r="15249" spans="1:3" x14ac:dyDescent="0.2">
      <c r="A15249" s="24"/>
      <c r="B15249"/>
      <c r="C15249"/>
    </row>
    <row r="15250" spans="1:3" x14ac:dyDescent="0.2">
      <c r="A15250" s="24"/>
      <c r="B15250"/>
      <c r="C15250"/>
    </row>
    <row r="15251" spans="1:3" x14ac:dyDescent="0.2">
      <c r="A15251" s="24"/>
      <c r="B15251"/>
      <c r="C15251"/>
    </row>
    <row r="15252" spans="1:3" x14ac:dyDescent="0.2">
      <c r="A15252" s="24"/>
      <c r="B15252"/>
      <c r="C15252"/>
    </row>
    <row r="15253" spans="1:3" x14ac:dyDescent="0.2">
      <c r="A15253" s="24"/>
      <c r="B15253"/>
      <c r="C15253"/>
    </row>
    <row r="15254" spans="1:3" x14ac:dyDescent="0.2">
      <c r="A15254" s="24"/>
      <c r="B15254"/>
      <c r="C15254"/>
    </row>
    <row r="15255" spans="1:3" x14ac:dyDescent="0.2">
      <c r="A15255" s="24"/>
      <c r="B15255"/>
      <c r="C15255"/>
    </row>
    <row r="15256" spans="1:3" x14ac:dyDescent="0.2">
      <c r="A15256" s="24"/>
      <c r="B15256"/>
      <c r="C15256"/>
    </row>
    <row r="15257" spans="1:3" x14ac:dyDescent="0.2">
      <c r="A15257" s="24"/>
      <c r="B15257"/>
      <c r="C15257"/>
    </row>
    <row r="15258" spans="1:3" x14ac:dyDescent="0.2">
      <c r="A15258" s="24"/>
      <c r="B15258"/>
      <c r="C15258"/>
    </row>
    <row r="15259" spans="1:3" x14ac:dyDescent="0.2">
      <c r="A15259" s="24"/>
      <c r="B15259"/>
      <c r="C15259"/>
    </row>
    <row r="15260" spans="1:3" x14ac:dyDescent="0.2">
      <c r="A15260" s="24"/>
      <c r="B15260"/>
      <c r="C15260"/>
    </row>
    <row r="15261" spans="1:3" x14ac:dyDescent="0.2">
      <c r="A15261" s="24"/>
      <c r="B15261"/>
      <c r="C15261"/>
    </row>
    <row r="15262" spans="1:3" x14ac:dyDescent="0.2">
      <c r="A15262" s="24"/>
      <c r="B15262"/>
      <c r="C15262"/>
    </row>
    <row r="15263" spans="1:3" x14ac:dyDescent="0.2">
      <c r="A15263" s="24"/>
      <c r="B15263"/>
      <c r="C15263"/>
    </row>
    <row r="15264" spans="1:3" x14ac:dyDescent="0.2">
      <c r="A15264" s="24"/>
      <c r="B15264"/>
      <c r="C15264"/>
    </row>
    <row r="15265" spans="1:3" x14ac:dyDescent="0.2">
      <c r="A15265" s="24"/>
      <c r="B15265"/>
      <c r="C15265"/>
    </row>
    <row r="15266" spans="1:3" x14ac:dyDescent="0.2">
      <c r="A15266" s="24"/>
      <c r="B15266"/>
      <c r="C15266"/>
    </row>
    <row r="15267" spans="1:3" x14ac:dyDescent="0.2">
      <c r="A15267" s="24"/>
      <c r="B15267"/>
      <c r="C15267"/>
    </row>
    <row r="15268" spans="1:3" x14ac:dyDescent="0.2">
      <c r="A15268" s="24"/>
      <c r="B15268"/>
      <c r="C15268"/>
    </row>
    <row r="15269" spans="1:3" x14ac:dyDescent="0.2">
      <c r="A15269" s="24"/>
      <c r="B15269"/>
      <c r="C15269"/>
    </row>
    <row r="15270" spans="1:3" x14ac:dyDescent="0.2">
      <c r="A15270" s="24"/>
      <c r="B15270"/>
      <c r="C15270"/>
    </row>
    <row r="15271" spans="1:3" x14ac:dyDescent="0.2">
      <c r="A15271" s="24"/>
      <c r="B15271"/>
      <c r="C15271"/>
    </row>
    <row r="15272" spans="1:3" x14ac:dyDescent="0.2">
      <c r="A15272" s="24"/>
      <c r="B15272"/>
      <c r="C15272"/>
    </row>
    <row r="15273" spans="1:3" x14ac:dyDescent="0.2">
      <c r="A15273" s="24"/>
      <c r="B15273"/>
      <c r="C15273"/>
    </row>
    <row r="15274" spans="1:3" x14ac:dyDescent="0.2">
      <c r="A15274" s="24"/>
      <c r="B15274"/>
      <c r="C15274"/>
    </row>
    <row r="15275" spans="1:3" x14ac:dyDescent="0.2">
      <c r="A15275" s="24"/>
      <c r="B15275"/>
      <c r="C15275"/>
    </row>
    <row r="15276" spans="1:3" x14ac:dyDescent="0.2">
      <c r="A15276" s="24"/>
      <c r="B15276"/>
      <c r="C15276"/>
    </row>
    <row r="15277" spans="1:3" x14ac:dyDescent="0.2">
      <c r="A15277" s="24"/>
      <c r="B15277"/>
      <c r="C15277"/>
    </row>
    <row r="15278" spans="1:3" x14ac:dyDescent="0.2">
      <c r="A15278" s="24"/>
      <c r="B15278"/>
      <c r="C15278"/>
    </row>
    <row r="15279" spans="1:3" x14ac:dyDescent="0.2">
      <c r="A15279" s="24"/>
      <c r="B15279"/>
      <c r="C15279"/>
    </row>
    <row r="15280" spans="1:3" x14ac:dyDescent="0.2">
      <c r="A15280" s="24"/>
      <c r="B15280"/>
      <c r="C15280"/>
    </row>
    <row r="15281" spans="1:3" x14ac:dyDescent="0.2">
      <c r="A15281" s="24"/>
      <c r="B15281"/>
      <c r="C15281"/>
    </row>
    <row r="15282" spans="1:3" x14ac:dyDescent="0.2">
      <c r="A15282" s="24"/>
      <c r="B15282"/>
      <c r="C15282"/>
    </row>
    <row r="15283" spans="1:3" x14ac:dyDescent="0.2">
      <c r="A15283" s="24"/>
      <c r="B15283"/>
      <c r="C15283"/>
    </row>
    <row r="15284" spans="1:3" x14ac:dyDescent="0.2">
      <c r="A15284" s="24"/>
      <c r="B15284"/>
      <c r="C15284"/>
    </row>
    <row r="15285" spans="1:3" x14ac:dyDescent="0.2">
      <c r="A15285" s="24"/>
      <c r="B15285"/>
      <c r="C15285"/>
    </row>
    <row r="15286" spans="1:3" x14ac:dyDescent="0.2">
      <c r="A15286" s="24"/>
      <c r="B15286"/>
      <c r="C15286"/>
    </row>
    <row r="15287" spans="1:3" x14ac:dyDescent="0.2">
      <c r="A15287" s="24"/>
      <c r="B15287"/>
      <c r="C15287"/>
    </row>
    <row r="15288" spans="1:3" x14ac:dyDescent="0.2">
      <c r="A15288" s="24"/>
      <c r="B15288"/>
      <c r="C15288"/>
    </row>
    <row r="15289" spans="1:3" x14ac:dyDescent="0.2">
      <c r="A15289" s="24"/>
      <c r="B15289"/>
      <c r="C15289"/>
    </row>
    <row r="15290" spans="1:3" x14ac:dyDescent="0.2">
      <c r="A15290" s="24"/>
      <c r="B15290"/>
      <c r="C15290"/>
    </row>
    <row r="15291" spans="1:3" x14ac:dyDescent="0.2">
      <c r="A15291" s="24"/>
      <c r="B15291"/>
      <c r="C15291"/>
    </row>
    <row r="15292" spans="1:3" x14ac:dyDescent="0.2">
      <c r="A15292" s="24"/>
      <c r="B15292"/>
      <c r="C15292"/>
    </row>
    <row r="15293" spans="1:3" x14ac:dyDescent="0.2">
      <c r="A15293" s="24"/>
      <c r="B15293"/>
      <c r="C15293"/>
    </row>
    <row r="15294" spans="1:3" x14ac:dyDescent="0.2">
      <c r="A15294" s="24"/>
      <c r="B15294"/>
      <c r="C15294"/>
    </row>
    <row r="15295" spans="1:3" x14ac:dyDescent="0.2">
      <c r="A15295" s="24"/>
      <c r="B15295"/>
      <c r="C15295"/>
    </row>
    <row r="15296" spans="1:3" x14ac:dyDescent="0.2">
      <c r="A15296" s="24"/>
      <c r="B15296"/>
      <c r="C15296"/>
    </row>
    <row r="15297" spans="1:3" x14ac:dyDescent="0.2">
      <c r="A15297" s="24"/>
      <c r="B15297"/>
      <c r="C15297"/>
    </row>
    <row r="15298" spans="1:3" x14ac:dyDescent="0.2">
      <c r="A15298" s="24"/>
      <c r="B15298"/>
      <c r="C15298"/>
    </row>
    <row r="15299" spans="1:3" x14ac:dyDescent="0.2">
      <c r="A15299" s="24"/>
      <c r="B15299"/>
      <c r="C15299"/>
    </row>
    <row r="15300" spans="1:3" x14ac:dyDescent="0.2">
      <c r="A15300" s="24"/>
      <c r="B15300"/>
      <c r="C15300"/>
    </row>
    <row r="15301" spans="1:3" x14ac:dyDescent="0.2">
      <c r="A15301" s="24"/>
      <c r="B15301"/>
      <c r="C15301"/>
    </row>
    <row r="15302" spans="1:3" x14ac:dyDescent="0.2">
      <c r="A15302" s="24"/>
      <c r="B15302"/>
      <c r="C15302"/>
    </row>
    <row r="15303" spans="1:3" x14ac:dyDescent="0.2">
      <c r="A15303" s="24"/>
      <c r="B15303"/>
      <c r="C15303"/>
    </row>
    <row r="15304" spans="1:3" x14ac:dyDescent="0.2">
      <c r="A15304" s="24"/>
      <c r="B15304"/>
      <c r="C15304"/>
    </row>
    <row r="15305" spans="1:3" x14ac:dyDescent="0.2">
      <c r="A15305" s="24"/>
      <c r="B15305"/>
      <c r="C15305"/>
    </row>
    <row r="15306" spans="1:3" x14ac:dyDescent="0.2">
      <c r="A15306" s="24"/>
      <c r="B15306"/>
      <c r="C15306"/>
    </row>
    <row r="15307" spans="1:3" x14ac:dyDescent="0.2">
      <c r="A15307" s="24"/>
      <c r="B15307"/>
      <c r="C15307"/>
    </row>
    <row r="15308" spans="1:3" x14ac:dyDescent="0.2">
      <c r="A15308" s="24"/>
      <c r="B15308"/>
      <c r="C15308"/>
    </row>
    <row r="15309" spans="1:3" x14ac:dyDescent="0.2">
      <c r="A15309" s="24"/>
      <c r="B15309"/>
      <c r="C15309"/>
    </row>
    <row r="15310" spans="1:3" x14ac:dyDescent="0.2">
      <c r="A15310" s="24"/>
      <c r="B15310"/>
      <c r="C15310"/>
    </row>
    <row r="15311" spans="1:3" x14ac:dyDescent="0.2">
      <c r="A15311" s="24"/>
      <c r="B15311"/>
      <c r="C15311"/>
    </row>
    <row r="15312" spans="1:3" x14ac:dyDescent="0.2">
      <c r="A15312" s="24"/>
      <c r="B15312"/>
      <c r="C15312"/>
    </row>
    <row r="15313" spans="1:3" x14ac:dyDescent="0.2">
      <c r="A15313" s="24"/>
      <c r="B15313"/>
      <c r="C15313"/>
    </row>
    <row r="15314" spans="1:3" x14ac:dyDescent="0.2">
      <c r="A15314" s="24"/>
      <c r="B15314"/>
      <c r="C15314"/>
    </row>
    <row r="15315" spans="1:3" x14ac:dyDescent="0.2">
      <c r="A15315" s="24"/>
      <c r="B15315"/>
      <c r="C15315"/>
    </row>
    <row r="15316" spans="1:3" x14ac:dyDescent="0.2">
      <c r="A15316" s="24"/>
      <c r="B15316"/>
      <c r="C15316"/>
    </row>
    <row r="15317" spans="1:3" x14ac:dyDescent="0.2">
      <c r="A15317" s="24"/>
      <c r="B15317"/>
      <c r="C15317"/>
    </row>
    <row r="15318" spans="1:3" x14ac:dyDescent="0.2">
      <c r="A15318" s="24"/>
      <c r="B15318"/>
      <c r="C15318"/>
    </row>
    <row r="15319" spans="1:3" x14ac:dyDescent="0.2">
      <c r="A15319" s="24"/>
      <c r="B15319"/>
      <c r="C15319"/>
    </row>
    <row r="15320" spans="1:3" x14ac:dyDescent="0.2">
      <c r="A15320" s="24"/>
      <c r="B15320"/>
      <c r="C15320"/>
    </row>
    <row r="15321" spans="1:3" x14ac:dyDescent="0.2">
      <c r="A15321" s="24"/>
      <c r="B15321"/>
      <c r="C15321"/>
    </row>
    <row r="15322" spans="1:3" x14ac:dyDescent="0.2">
      <c r="A15322" s="24"/>
      <c r="B15322"/>
      <c r="C15322"/>
    </row>
    <row r="15323" spans="1:3" x14ac:dyDescent="0.2">
      <c r="A15323" s="24"/>
      <c r="B15323"/>
      <c r="C15323"/>
    </row>
    <row r="15324" spans="1:3" x14ac:dyDescent="0.2">
      <c r="A15324" s="24"/>
      <c r="B15324"/>
      <c r="C15324"/>
    </row>
    <row r="15325" spans="1:3" x14ac:dyDescent="0.2">
      <c r="A15325" s="24"/>
      <c r="B15325"/>
      <c r="C15325"/>
    </row>
    <row r="15326" spans="1:3" x14ac:dyDescent="0.2">
      <c r="A15326" s="24"/>
      <c r="B15326"/>
      <c r="C15326"/>
    </row>
    <row r="15327" spans="1:3" x14ac:dyDescent="0.2">
      <c r="A15327" s="24"/>
      <c r="B15327"/>
      <c r="C15327"/>
    </row>
    <row r="15328" spans="1:3" x14ac:dyDescent="0.2">
      <c r="A15328" s="24"/>
      <c r="B15328"/>
      <c r="C15328"/>
    </row>
    <row r="15329" spans="1:3" x14ac:dyDescent="0.2">
      <c r="A15329" s="24"/>
      <c r="B15329"/>
      <c r="C15329"/>
    </row>
    <row r="15330" spans="1:3" x14ac:dyDescent="0.2">
      <c r="A15330" s="24"/>
      <c r="B15330"/>
      <c r="C15330"/>
    </row>
    <row r="15331" spans="1:3" x14ac:dyDescent="0.2">
      <c r="A15331" s="24"/>
      <c r="B15331"/>
      <c r="C15331"/>
    </row>
    <row r="15332" spans="1:3" x14ac:dyDescent="0.2">
      <c r="A15332" s="24"/>
      <c r="B15332"/>
      <c r="C15332"/>
    </row>
    <row r="15333" spans="1:3" x14ac:dyDescent="0.2">
      <c r="A15333" s="24"/>
      <c r="B15333"/>
      <c r="C15333"/>
    </row>
    <row r="15334" spans="1:3" x14ac:dyDescent="0.2">
      <c r="A15334" s="24"/>
      <c r="B15334"/>
      <c r="C15334"/>
    </row>
    <row r="15335" spans="1:3" x14ac:dyDescent="0.2">
      <c r="A15335" s="24"/>
      <c r="B15335"/>
      <c r="C15335"/>
    </row>
    <row r="15336" spans="1:3" x14ac:dyDescent="0.2">
      <c r="A15336" s="24"/>
      <c r="B15336"/>
      <c r="C15336"/>
    </row>
    <row r="15337" spans="1:3" x14ac:dyDescent="0.2">
      <c r="A15337" s="24"/>
      <c r="B15337"/>
      <c r="C15337"/>
    </row>
    <row r="15338" spans="1:3" x14ac:dyDescent="0.2">
      <c r="A15338" s="24"/>
      <c r="B15338"/>
      <c r="C15338"/>
    </row>
    <row r="15339" spans="1:3" x14ac:dyDescent="0.2">
      <c r="A15339" s="24"/>
      <c r="B15339"/>
      <c r="C15339"/>
    </row>
    <row r="15340" spans="1:3" x14ac:dyDescent="0.2">
      <c r="A15340" s="24"/>
      <c r="B15340"/>
      <c r="C15340"/>
    </row>
    <row r="15341" spans="1:3" x14ac:dyDescent="0.2">
      <c r="A15341" s="24"/>
      <c r="B15341"/>
      <c r="C15341"/>
    </row>
    <row r="15342" spans="1:3" x14ac:dyDescent="0.2">
      <c r="A15342" s="24"/>
      <c r="B15342"/>
      <c r="C15342"/>
    </row>
    <row r="15343" spans="1:3" x14ac:dyDescent="0.2">
      <c r="A15343" s="24"/>
      <c r="B15343"/>
      <c r="C15343"/>
    </row>
    <row r="15344" spans="1:3" x14ac:dyDescent="0.2">
      <c r="A15344" s="24"/>
      <c r="B15344"/>
      <c r="C15344"/>
    </row>
    <row r="15345" spans="1:3" x14ac:dyDescent="0.2">
      <c r="A15345" s="24"/>
      <c r="B15345"/>
      <c r="C15345"/>
    </row>
    <row r="15346" spans="1:3" x14ac:dyDescent="0.2">
      <c r="A15346" s="24"/>
      <c r="B15346"/>
      <c r="C15346"/>
    </row>
    <row r="15347" spans="1:3" x14ac:dyDescent="0.2">
      <c r="A15347" s="24"/>
      <c r="B15347"/>
      <c r="C15347"/>
    </row>
    <row r="15348" spans="1:3" x14ac:dyDescent="0.2">
      <c r="A15348" s="24"/>
      <c r="B15348"/>
      <c r="C15348"/>
    </row>
    <row r="15349" spans="1:3" x14ac:dyDescent="0.2">
      <c r="A15349" s="24"/>
      <c r="B15349"/>
      <c r="C15349"/>
    </row>
    <row r="15350" spans="1:3" x14ac:dyDescent="0.2">
      <c r="A15350" s="24"/>
      <c r="B15350"/>
      <c r="C15350"/>
    </row>
    <row r="15351" spans="1:3" x14ac:dyDescent="0.2">
      <c r="A15351" s="24"/>
      <c r="B15351"/>
      <c r="C15351"/>
    </row>
    <row r="15352" spans="1:3" x14ac:dyDescent="0.2">
      <c r="A15352" s="24"/>
      <c r="B15352"/>
      <c r="C15352"/>
    </row>
    <row r="15353" spans="1:3" x14ac:dyDescent="0.2">
      <c r="A15353" s="24"/>
      <c r="B15353"/>
      <c r="C15353"/>
    </row>
    <row r="15354" spans="1:3" x14ac:dyDescent="0.2">
      <c r="A15354" s="24"/>
      <c r="B15354"/>
      <c r="C15354"/>
    </row>
    <row r="15355" spans="1:3" x14ac:dyDescent="0.2">
      <c r="A15355" s="24"/>
      <c r="B15355"/>
      <c r="C15355"/>
    </row>
    <row r="15356" spans="1:3" x14ac:dyDescent="0.2">
      <c r="A15356" s="24"/>
      <c r="B15356"/>
      <c r="C15356"/>
    </row>
    <row r="15357" spans="1:3" x14ac:dyDescent="0.2">
      <c r="A15357" s="24"/>
      <c r="B15357"/>
      <c r="C15357"/>
    </row>
    <row r="15358" spans="1:3" x14ac:dyDescent="0.2">
      <c r="A15358" s="24"/>
      <c r="B15358"/>
      <c r="C15358"/>
    </row>
    <row r="15359" spans="1:3" x14ac:dyDescent="0.2">
      <c r="A15359" s="24"/>
      <c r="B15359"/>
      <c r="C15359"/>
    </row>
    <row r="15360" spans="1:3" x14ac:dyDescent="0.2">
      <c r="A15360" s="24"/>
      <c r="B15360"/>
      <c r="C15360"/>
    </row>
    <row r="15361" spans="1:3" x14ac:dyDescent="0.2">
      <c r="A15361" s="24"/>
      <c r="B15361"/>
      <c r="C15361"/>
    </row>
    <row r="15362" spans="1:3" x14ac:dyDescent="0.2">
      <c r="A15362" s="24"/>
      <c r="B15362"/>
      <c r="C15362"/>
    </row>
    <row r="15363" spans="1:3" x14ac:dyDescent="0.2">
      <c r="A15363" s="24"/>
      <c r="B15363"/>
      <c r="C15363"/>
    </row>
    <row r="15364" spans="1:3" x14ac:dyDescent="0.2">
      <c r="A15364" s="24"/>
      <c r="B15364"/>
      <c r="C15364"/>
    </row>
    <row r="15365" spans="1:3" x14ac:dyDescent="0.2">
      <c r="A15365" s="24"/>
      <c r="B15365"/>
      <c r="C15365"/>
    </row>
    <row r="15366" spans="1:3" x14ac:dyDescent="0.2">
      <c r="A15366" s="24"/>
      <c r="B15366"/>
      <c r="C15366"/>
    </row>
    <row r="15367" spans="1:3" x14ac:dyDescent="0.2">
      <c r="A15367" s="24"/>
      <c r="B15367"/>
      <c r="C15367"/>
    </row>
    <row r="15368" spans="1:3" x14ac:dyDescent="0.2">
      <c r="A15368" s="24"/>
      <c r="B15368"/>
      <c r="C15368"/>
    </row>
    <row r="15369" spans="1:3" x14ac:dyDescent="0.2">
      <c r="A15369" s="24"/>
      <c r="B15369"/>
      <c r="C15369"/>
    </row>
    <row r="15370" spans="1:3" x14ac:dyDescent="0.2">
      <c r="A15370" s="24"/>
      <c r="B15370"/>
      <c r="C15370"/>
    </row>
    <row r="15371" spans="1:3" x14ac:dyDescent="0.2">
      <c r="A15371" s="24"/>
      <c r="B15371"/>
      <c r="C15371"/>
    </row>
    <row r="15372" spans="1:3" x14ac:dyDescent="0.2">
      <c r="A15372" s="24"/>
      <c r="B15372"/>
      <c r="C15372"/>
    </row>
    <row r="15373" spans="1:3" x14ac:dyDescent="0.2">
      <c r="A15373" s="24"/>
      <c r="B15373"/>
      <c r="C15373"/>
    </row>
    <row r="15374" spans="1:3" x14ac:dyDescent="0.2">
      <c r="A15374" s="24"/>
      <c r="B15374"/>
      <c r="C15374"/>
    </row>
    <row r="15375" spans="1:3" x14ac:dyDescent="0.2">
      <c r="A15375" s="24"/>
      <c r="B15375"/>
      <c r="C15375"/>
    </row>
    <row r="15376" spans="1:3" x14ac:dyDescent="0.2">
      <c r="A15376" s="24"/>
      <c r="B15376"/>
      <c r="C15376"/>
    </row>
    <row r="15377" spans="1:3" x14ac:dyDescent="0.2">
      <c r="A15377" s="24"/>
      <c r="B15377"/>
      <c r="C15377"/>
    </row>
    <row r="15378" spans="1:3" x14ac:dyDescent="0.2">
      <c r="A15378" s="24"/>
      <c r="B15378"/>
      <c r="C15378"/>
    </row>
    <row r="15379" spans="1:3" x14ac:dyDescent="0.2">
      <c r="A15379" s="24"/>
      <c r="B15379"/>
      <c r="C15379"/>
    </row>
    <row r="15380" spans="1:3" x14ac:dyDescent="0.2">
      <c r="A15380" s="24"/>
      <c r="B15380"/>
      <c r="C15380"/>
    </row>
    <row r="15381" spans="1:3" x14ac:dyDescent="0.2">
      <c r="A15381" s="24"/>
      <c r="B15381"/>
      <c r="C15381"/>
    </row>
    <row r="15382" spans="1:3" x14ac:dyDescent="0.2">
      <c r="A15382" s="24"/>
      <c r="B15382"/>
      <c r="C15382"/>
    </row>
    <row r="15383" spans="1:3" x14ac:dyDescent="0.2">
      <c r="A15383" s="24"/>
      <c r="B15383"/>
      <c r="C15383"/>
    </row>
    <row r="15384" spans="1:3" x14ac:dyDescent="0.2">
      <c r="A15384" s="24"/>
      <c r="B15384"/>
      <c r="C15384"/>
    </row>
    <row r="15385" spans="1:3" x14ac:dyDescent="0.2">
      <c r="A15385" s="24"/>
      <c r="B15385"/>
      <c r="C15385"/>
    </row>
    <row r="15386" spans="1:3" x14ac:dyDescent="0.2">
      <c r="A15386" s="24"/>
      <c r="B15386"/>
      <c r="C15386"/>
    </row>
    <row r="15387" spans="1:3" x14ac:dyDescent="0.2">
      <c r="A15387" s="24"/>
      <c r="B15387"/>
      <c r="C15387"/>
    </row>
    <row r="15388" spans="1:3" x14ac:dyDescent="0.2">
      <c r="A15388" s="24"/>
      <c r="B15388"/>
      <c r="C15388"/>
    </row>
    <row r="15389" spans="1:3" x14ac:dyDescent="0.2">
      <c r="A15389" s="24"/>
      <c r="B15389"/>
      <c r="C15389"/>
    </row>
    <row r="15390" spans="1:3" x14ac:dyDescent="0.2">
      <c r="A15390" s="24"/>
      <c r="B15390"/>
      <c r="C15390"/>
    </row>
    <row r="15391" spans="1:3" x14ac:dyDescent="0.2">
      <c r="A15391" s="24"/>
      <c r="B15391"/>
      <c r="C15391"/>
    </row>
    <row r="15392" spans="1:3" x14ac:dyDescent="0.2">
      <c r="A15392" s="24"/>
      <c r="B15392"/>
      <c r="C15392"/>
    </row>
    <row r="15393" spans="1:3" x14ac:dyDescent="0.2">
      <c r="A15393" s="24"/>
      <c r="B15393"/>
      <c r="C15393"/>
    </row>
    <row r="15394" spans="1:3" x14ac:dyDescent="0.2">
      <c r="A15394" s="24"/>
      <c r="B15394"/>
      <c r="C15394"/>
    </row>
    <row r="15395" spans="1:3" x14ac:dyDescent="0.2">
      <c r="A15395" s="24"/>
      <c r="B15395"/>
      <c r="C15395"/>
    </row>
    <row r="15396" spans="1:3" x14ac:dyDescent="0.2">
      <c r="A15396" s="24"/>
      <c r="B15396"/>
      <c r="C15396"/>
    </row>
    <row r="15397" spans="1:3" x14ac:dyDescent="0.2">
      <c r="A15397" s="24"/>
      <c r="B15397"/>
      <c r="C15397"/>
    </row>
    <row r="15398" spans="1:3" x14ac:dyDescent="0.2">
      <c r="A15398" s="24"/>
      <c r="B15398"/>
      <c r="C15398"/>
    </row>
    <row r="15399" spans="1:3" x14ac:dyDescent="0.2">
      <c r="A15399" s="24"/>
      <c r="B15399"/>
      <c r="C15399"/>
    </row>
    <row r="15400" spans="1:3" x14ac:dyDescent="0.2">
      <c r="A15400" s="24"/>
      <c r="B15400"/>
      <c r="C15400"/>
    </row>
    <row r="15401" spans="1:3" x14ac:dyDescent="0.2">
      <c r="A15401" s="24"/>
      <c r="B15401"/>
      <c r="C15401"/>
    </row>
    <row r="15402" spans="1:3" x14ac:dyDescent="0.2">
      <c r="A15402" s="24"/>
      <c r="B15402"/>
      <c r="C15402"/>
    </row>
    <row r="15403" spans="1:3" x14ac:dyDescent="0.2">
      <c r="A15403" s="24"/>
      <c r="B15403"/>
      <c r="C15403"/>
    </row>
    <row r="15404" spans="1:3" x14ac:dyDescent="0.2">
      <c r="A15404" s="24"/>
      <c r="B15404"/>
      <c r="C15404"/>
    </row>
    <row r="15405" spans="1:3" x14ac:dyDescent="0.2">
      <c r="A15405" s="24"/>
      <c r="B15405"/>
      <c r="C15405"/>
    </row>
    <row r="15406" spans="1:3" x14ac:dyDescent="0.2">
      <c r="A15406" s="24"/>
      <c r="B15406"/>
      <c r="C15406"/>
    </row>
    <row r="15407" spans="1:3" x14ac:dyDescent="0.2">
      <c r="A15407" s="24"/>
      <c r="B15407"/>
      <c r="C15407"/>
    </row>
    <row r="15408" spans="1:3" x14ac:dyDescent="0.2">
      <c r="A15408" s="24"/>
      <c r="B15408"/>
      <c r="C15408"/>
    </row>
    <row r="15409" spans="1:3" x14ac:dyDescent="0.2">
      <c r="A15409" s="24"/>
      <c r="B15409"/>
      <c r="C15409"/>
    </row>
    <row r="15410" spans="1:3" x14ac:dyDescent="0.2">
      <c r="A15410" s="24"/>
      <c r="B15410"/>
      <c r="C15410"/>
    </row>
    <row r="15411" spans="1:3" x14ac:dyDescent="0.2">
      <c r="A15411" s="24"/>
      <c r="B15411"/>
      <c r="C15411"/>
    </row>
    <row r="15412" spans="1:3" x14ac:dyDescent="0.2">
      <c r="A15412" s="24"/>
      <c r="B15412"/>
      <c r="C15412"/>
    </row>
    <row r="15413" spans="1:3" x14ac:dyDescent="0.2">
      <c r="A15413" s="24"/>
      <c r="B15413"/>
      <c r="C15413"/>
    </row>
    <row r="15414" spans="1:3" x14ac:dyDescent="0.2">
      <c r="A15414" s="24"/>
      <c r="B15414"/>
      <c r="C15414"/>
    </row>
    <row r="15415" spans="1:3" x14ac:dyDescent="0.2">
      <c r="A15415" s="24"/>
      <c r="B15415"/>
      <c r="C15415"/>
    </row>
    <row r="15416" spans="1:3" x14ac:dyDescent="0.2">
      <c r="A15416" s="24"/>
      <c r="B15416"/>
      <c r="C15416"/>
    </row>
    <row r="15417" spans="1:3" x14ac:dyDescent="0.2">
      <c r="A15417" s="24"/>
      <c r="B15417"/>
      <c r="C15417"/>
    </row>
    <row r="15418" spans="1:3" x14ac:dyDescent="0.2">
      <c r="A15418" s="24"/>
      <c r="B15418"/>
      <c r="C15418"/>
    </row>
    <row r="15419" spans="1:3" x14ac:dyDescent="0.2">
      <c r="A15419" s="24"/>
      <c r="B15419"/>
      <c r="C15419"/>
    </row>
    <row r="15420" spans="1:3" x14ac:dyDescent="0.2">
      <c r="A15420" s="24"/>
      <c r="B15420"/>
      <c r="C15420"/>
    </row>
    <row r="15421" spans="1:3" x14ac:dyDescent="0.2">
      <c r="A15421" s="24"/>
      <c r="B15421"/>
      <c r="C15421"/>
    </row>
    <row r="15422" spans="1:3" x14ac:dyDescent="0.2">
      <c r="A15422" s="24"/>
      <c r="B15422"/>
      <c r="C15422"/>
    </row>
    <row r="15423" spans="1:3" x14ac:dyDescent="0.2">
      <c r="A15423" s="24"/>
      <c r="B15423"/>
      <c r="C15423"/>
    </row>
    <row r="15424" spans="1:3" x14ac:dyDescent="0.2">
      <c r="A15424" s="24"/>
      <c r="B15424"/>
      <c r="C15424"/>
    </row>
    <row r="15425" spans="1:3" x14ac:dyDescent="0.2">
      <c r="A15425" s="24"/>
      <c r="B15425"/>
      <c r="C15425"/>
    </row>
    <row r="15426" spans="1:3" x14ac:dyDescent="0.2">
      <c r="A15426" s="24"/>
      <c r="B15426"/>
      <c r="C15426"/>
    </row>
    <row r="15427" spans="1:3" x14ac:dyDescent="0.2">
      <c r="A15427" s="24"/>
      <c r="B15427"/>
      <c r="C15427"/>
    </row>
    <row r="15428" spans="1:3" x14ac:dyDescent="0.2">
      <c r="A15428" s="24"/>
      <c r="B15428"/>
      <c r="C15428"/>
    </row>
    <row r="15429" spans="1:3" x14ac:dyDescent="0.2">
      <c r="A15429" s="24"/>
      <c r="B15429"/>
      <c r="C15429"/>
    </row>
    <row r="15430" spans="1:3" x14ac:dyDescent="0.2">
      <c r="A15430" s="24"/>
      <c r="B15430"/>
      <c r="C15430"/>
    </row>
    <row r="15431" spans="1:3" x14ac:dyDescent="0.2">
      <c r="A15431" s="24"/>
      <c r="B15431"/>
      <c r="C15431"/>
    </row>
    <row r="15432" spans="1:3" x14ac:dyDescent="0.2">
      <c r="A15432" s="24"/>
      <c r="B15432"/>
      <c r="C15432"/>
    </row>
    <row r="15433" spans="1:3" x14ac:dyDescent="0.2">
      <c r="A15433" s="24"/>
      <c r="B15433"/>
      <c r="C15433"/>
    </row>
    <row r="15434" spans="1:3" x14ac:dyDescent="0.2">
      <c r="A15434" s="24"/>
      <c r="B15434"/>
      <c r="C15434"/>
    </row>
    <row r="15435" spans="1:3" x14ac:dyDescent="0.2">
      <c r="A15435" s="24"/>
      <c r="B15435"/>
      <c r="C15435"/>
    </row>
    <row r="15436" spans="1:3" x14ac:dyDescent="0.2">
      <c r="A15436" s="24"/>
      <c r="B15436"/>
      <c r="C15436"/>
    </row>
    <row r="15437" spans="1:3" x14ac:dyDescent="0.2">
      <c r="A15437" s="24"/>
      <c r="B15437"/>
      <c r="C15437"/>
    </row>
    <row r="15438" spans="1:3" x14ac:dyDescent="0.2">
      <c r="A15438" s="24"/>
      <c r="B15438"/>
      <c r="C15438"/>
    </row>
    <row r="15439" spans="1:3" x14ac:dyDescent="0.2">
      <c r="A15439" s="24"/>
      <c r="B15439"/>
      <c r="C15439"/>
    </row>
    <row r="15440" spans="1:3" x14ac:dyDescent="0.2">
      <c r="A15440" s="24"/>
      <c r="B15440"/>
      <c r="C15440"/>
    </row>
    <row r="15441" spans="1:3" x14ac:dyDescent="0.2">
      <c r="A15441" s="24"/>
      <c r="B15441"/>
      <c r="C15441"/>
    </row>
    <row r="15442" spans="1:3" x14ac:dyDescent="0.2">
      <c r="A15442" s="24"/>
      <c r="B15442"/>
      <c r="C15442"/>
    </row>
    <row r="15443" spans="1:3" x14ac:dyDescent="0.2">
      <c r="A15443" s="24"/>
      <c r="B15443"/>
      <c r="C15443"/>
    </row>
    <row r="15444" spans="1:3" x14ac:dyDescent="0.2">
      <c r="A15444" s="24"/>
      <c r="B15444"/>
      <c r="C15444"/>
    </row>
    <row r="15445" spans="1:3" x14ac:dyDescent="0.2">
      <c r="A15445" s="24"/>
      <c r="B15445"/>
      <c r="C15445"/>
    </row>
    <row r="15446" spans="1:3" x14ac:dyDescent="0.2">
      <c r="A15446" s="24"/>
      <c r="B15446"/>
      <c r="C15446"/>
    </row>
    <row r="15447" spans="1:3" x14ac:dyDescent="0.2">
      <c r="A15447" s="24"/>
      <c r="B15447"/>
      <c r="C15447"/>
    </row>
    <row r="15448" spans="1:3" x14ac:dyDescent="0.2">
      <c r="A15448" s="24"/>
      <c r="B15448"/>
      <c r="C15448"/>
    </row>
    <row r="15449" spans="1:3" x14ac:dyDescent="0.2">
      <c r="A15449" s="24"/>
      <c r="B15449"/>
      <c r="C15449"/>
    </row>
    <row r="15450" spans="1:3" x14ac:dyDescent="0.2">
      <c r="A15450" s="24"/>
      <c r="B15450"/>
      <c r="C15450"/>
    </row>
    <row r="15451" spans="1:3" x14ac:dyDescent="0.2">
      <c r="A15451" s="24"/>
      <c r="B15451"/>
      <c r="C15451"/>
    </row>
    <row r="15452" spans="1:3" x14ac:dyDescent="0.2">
      <c r="A15452" s="24"/>
      <c r="B15452"/>
      <c r="C15452"/>
    </row>
    <row r="15453" spans="1:3" x14ac:dyDescent="0.2">
      <c r="A15453" s="24"/>
      <c r="B15453"/>
      <c r="C15453"/>
    </row>
    <row r="15454" spans="1:3" x14ac:dyDescent="0.2">
      <c r="A15454" s="24"/>
      <c r="B15454"/>
      <c r="C15454"/>
    </row>
    <row r="15455" spans="1:3" x14ac:dyDescent="0.2">
      <c r="A15455" s="24"/>
      <c r="B15455"/>
      <c r="C15455"/>
    </row>
    <row r="15456" spans="1:3" x14ac:dyDescent="0.2">
      <c r="A15456" s="24"/>
      <c r="B15456"/>
      <c r="C15456"/>
    </row>
    <row r="15457" spans="1:3" x14ac:dyDescent="0.2">
      <c r="A15457" s="24"/>
      <c r="B15457"/>
      <c r="C15457"/>
    </row>
    <row r="15458" spans="1:3" x14ac:dyDescent="0.2">
      <c r="A15458" s="24"/>
      <c r="B15458"/>
      <c r="C15458"/>
    </row>
    <row r="15459" spans="1:3" x14ac:dyDescent="0.2">
      <c r="A15459" s="24"/>
      <c r="B15459"/>
      <c r="C15459"/>
    </row>
    <row r="15460" spans="1:3" x14ac:dyDescent="0.2">
      <c r="A15460" s="24"/>
      <c r="B15460"/>
      <c r="C15460"/>
    </row>
    <row r="15461" spans="1:3" x14ac:dyDescent="0.2">
      <c r="A15461" s="24"/>
      <c r="B15461"/>
      <c r="C15461"/>
    </row>
    <row r="15462" spans="1:3" x14ac:dyDescent="0.2">
      <c r="A15462" s="24"/>
      <c r="B15462"/>
      <c r="C15462"/>
    </row>
    <row r="15463" spans="1:3" x14ac:dyDescent="0.2">
      <c r="A15463" s="24"/>
      <c r="B15463"/>
      <c r="C15463"/>
    </row>
    <row r="15464" spans="1:3" x14ac:dyDescent="0.2">
      <c r="A15464" s="24"/>
      <c r="B15464"/>
      <c r="C15464"/>
    </row>
    <row r="15465" spans="1:3" x14ac:dyDescent="0.2">
      <c r="A15465" s="24"/>
      <c r="B15465"/>
      <c r="C15465"/>
    </row>
    <row r="15466" spans="1:3" x14ac:dyDescent="0.2">
      <c r="A15466" s="24"/>
      <c r="B15466"/>
      <c r="C15466"/>
    </row>
    <row r="15467" spans="1:3" x14ac:dyDescent="0.2">
      <c r="A15467" s="24"/>
      <c r="B15467"/>
      <c r="C15467"/>
    </row>
    <row r="15468" spans="1:3" x14ac:dyDescent="0.2">
      <c r="A15468" s="24"/>
      <c r="B15468"/>
      <c r="C15468"/>
    </row>
    <row r="15469" spans="1:3" x14ac:dyDescent="0.2">
      <c r="A15469" s="24"/>
      <c r="B15469"/>
      <c r="C15469"/>
    </row>
    <row r="15470" spans="1:3" x14ac:dyDescent="0.2">
      <c r="A15470" s="24"/>
      <c r="B15470"/>
      <c r="C15470"/>
    </row>
    <row r="15471" spans="1:3" x14ac:dyDescent="0.2">
      <c r="A15471" s="24"/>
      <c r="B15471"/>
      <c r="C15471"/>
    </row>
    <row r="15472" spans="1:3" x14ac:dyDescent="0.2">
      <c r="A15472" s="24"/>
      <c r="B15472"/>
      <c r="C15472"/>
    </row>
    <row r="15473" spans="1:3" x14ac:dyDescent="0.2">
      <c r="A15473" s="24"/>
      <c r="B15473"/>
      <c r="C15473"/>
    </row>
    <row r="15474" spans="1:3" x14ac:dyDescent="0.2">
      <c r="A15474" s="24"/>
      <c r="B15474"/>
      <c r="C15474"/>
    </row>
    <row r="15475" spans="1:3" x14ac:dyDescent="0.2">
      <c r="A15475" s="24"/>
      <c r="B15475"/>
      <c r="C15475"/>
    </row>
    <row r="15476" spans="1:3" x14ac:dyDescent="0.2">
      <c r="A15476" s="24"/>
      <c r="B15476"/>
      <c r="C15476"/>
    </row>
    <row r="15477" spans="1:3" x14ac:dyDescent="0.2">
      <c r="A15477" s="24"/>
      <c r="B15477"/>
      <c r="C15477"/>
    </row>
    <row r="15478" spans="1:3" x14ac:dyDescent="0.2">
      <c r="A15478" s="24"/>
      <c r="B15478"/>
      <c r="C15478"/>
    </row>
    <row r="15479" spans="1:3" x14ac:dyDescent="0.2">
      <c r="A15479" s="24"/>
      <c r="B15479"/>
      <c r="C15479"/>
    </row>
    <row r="15480" spans="1:3" x14ac:dyDescent="0.2">
      <c r="A15480" s="24"/>
      <c r="B15480"/>
      <c r="C15480"/>
    </row>
    <row r="15481" spans="1:3" x14ac:dyDescent="0.2">
      <c r="A15481" s="24"/>
      <c r="B15481"/>
      <c r="C15481"/>
    </row>
    <row r="15482" spans="1:3" x14ac:dyDescent="0.2">
      <c r="A15482" s="24"/>
      <c r="B15482"/>
      <c r="C15482"/>
    </row>
    <row r="15483" spans="1:3" x14ac:dyDescent="0.2">
      <c r="A15483" s="24"/>
      <c r="B15483"/>
      <c r="C15483"/>
    </row>
    <row r="15484" spans="1:3" x14ac:dyDescent="0.2">
      <c r="A15484" s="24"/>
      <c r="B15484"/>
      <c r="C15484"/>
    </row>
    <row r="15485" spans="1:3" x14ac:dyDescent="0.2">
      <c r="A15485" s="24"/>
      <c r="B15485"/>
      <c r="C15485"/>
    </row>
    <row r="15486" spans="1:3" x14ac:dyDescent="0.2">
      <c r="A15486" s="24"/>
      <c r="B15486"/>
      <c r="C15486"/>
    </row>
    <row r="15487" spans="1:3" x14ac:dyDescent="0.2">
      <c r="A15487" s="24"/>
      <c r="B15487"/>
      <c r="C15487"/>
    </row>
    <row r="15488" spans="1:3" x14ac:dyDescent="0.2">
      <c r="A15488" s="24"/>
      <c r="B15488"/>
      <c r="C15488"/>
    </row>
    <row r="15489" spans="1:3" x14ac:dyDescent="0.2">
      <c r="A15489" s="24"/>
      <c r="B15489"/>
      <c r="C15489"/>
    </row>
    <row r="15490" spans="1:3" x14ac:dyDescent="0.2">
      <c r="A15490" s="24"/>
      <c r="B15490"/>
      <c r="C15490"/>
    </row>
    <row r="15491" spans="1:3" x14ac:dyDescent="0.2">
      <c r="A15491" s="24"/>
      <c r="B15491"/>
      <c r="C15491"/>
    </row>
    <row r="15492" spans="1:3" x14ac:dyDescent="0.2">
      <c r="A15492" s="24"/>
      <c r="B15492"/>
      <c r="C15492"/>
    </row>
    <row r="15493" spans="1:3" x14ac:dyDescent="0.2">
      <c r="A15493" s="24"/>
      <c r="B15493"/>
      <c r="C15493"/>
    </row>
    <row r="15494" spans="1:3" x14ac:dyDescent="0.2">
      <c r="A15494" s="24"/>
      <c r="B15494"/>
      <c r="C15494"/>
    </row>
    <row r="15495" spans="1:3" x14ac:dyDescent="0.2">
      <c r="A15495" s="24"/>
      <c r="B15495"/>
      <c r="C15495"/>
    </row>
    <row r="15496" spans="1:3" x14ac:dyDescent="0.2">
      <c r="A15496" s="24"/>
      <c r="B15496"/>
      <c r="C15496"/>
    </row>
    <row r="15497" spans="1:3" x14ac:dyDescent="0.2">
      <c r="A15497" s="24"/>
      <c r="B15497"/>
      <c r="C15497"/>
    </row>
    <row r="15498" spans="1:3" x14ac:dyDescent="0.2">
      <c r="A15498" s="24"/>
      <c r="B15498"/>
      <c r="C15498"/>
    </row>
    <row r="15499" spans="1:3" x14ac:dyDescent="0.2">
      <c r="A15499" s="24"/>
      <c r="B15499"/>
      <c r="C15499"/>
    </row>
    <row r="15500" spans="1:3" x14ac:dyDescent="0.2">
      <c r="A15500" s="24"/>
      <c r="B15500"/>
      <c r="C15500"/>
    </row>
    <row r="15501" spans="1:3" x14ac:dyDescent="0.2">
      <c r="A15501" s="24"/>
      <c r="B15501"/>
      <c r="C15501"/>
    </row>
    <row r="15502" spans="1:3" x14ac:dyDescent="0.2">
      <c r="A15502" s="24"/>
      <c r="B15502"/>
      <c r="C15502"/>
    </row>
    <row r="15503" spans="1:3" x14ac:dyDescent="0.2">
      <c r="A15503" s="24"/>
      <c r="B15503"/>
      <c r="C15503"/>
    </row>
    <row r="15504" spans="1:3" x14ac:dyDescent="0.2">
      <c r="A15504" s="24"/>
      <c r="B15504"/>
      <c r="C15504"/>
    </row>
    <row r="15505" spans="1:3" x14ac:dyDescent="0.2">
      <c r="A15505" s="24"/>
      <c r="B15505"/>
      <c r="C15505"/>
    </row>
    <row r="15506" spans="1:3" x14ac:dyDescent="0.2">
      <c r="A15506" s="24"/>
      <c r="B15506"/>
      <c r="C15506"/>
    </row>
    <row r="15507" spans="1:3" x14ac:dyDescent="0.2">
      <c r="A15507" s="24"/>
      <c r="B15507"/>
      <c r="C15507"/>
    </row>
    <row r="15508" spans="1:3" x14ac:dyDescent="0.2">
      <c r="A15508" s="24"/>
      <c r="B15508"/>
      <c r="C15508"/>
    </row>
    <row r="15509" spans="1:3" x14ac:dyDescent="0.2">
      <c r="A15509" s="24"/>
      <c r="B15509"/>
      <c r="C15509"/>
    </row>
    <row r="15510" spans="1:3" x14ac:dyDescent="0.2">
      <c r="A15510" s="24"/>
      <c r="B15510"/>
      <c r="C15510"/>
    </row>
    <row r="15511" spans="1:3" x14ac:dyDescent="0.2">
      <c r="A15511" s="24"/>
      <c r="B15511"/>
      <c r="C15511"/>
    </row>
    <row r="15512" spans="1:3" x14ac:dyDescent="0.2">
      <c r="A15512" s="24"/>
      <c r="B15512"/>
      <c r="C15512"/>
    </row>
    <row r="15513" spans="1:3" x14ac:dyDescent="0.2">
      <c r="A15513" s="24"/>
      <c r="B15513"/>
      <c r="C15513"/>
    </row>
    <row r="15514" spans="1:3" x14ac:dyDescent="0.2">
      <c r="A15514" s="24"/>
      <c r="B15514"/>
      <c r="C15514"/>
    </row>
    <row r="15515" spans="1:3" x14ac:dyDescent="0.2">
      <c r="A15515" s="24"/>
      <c r="B15515"/>
      <c r="C15515"/>
    </row>
    <row r="15516" spans="1:3" x14ac:dyDescent="0.2">
      <c r="A15516" s="24"/>
      <c r="B15516"/>
      <c r="C15516"/>
    </row>
    <row r="15517" spans="1:3" x14ac:dyDescent="0.2">
      <c r="A15517" s="24"/>
      <c r="B15517"/>
      <c r="C15517"/>
    </row>
    <row r="15518" spans="1:3" x14ac:dyDescent="0.2">
      <c r="A15518" s="24"/>
      <c r="B15518"/>
      <c r="C15518"/>
    </row>
    <row r="15519" spans="1:3" x14ac:dyDescent="0.2">
      <c r="A15519" s="24"/>
      <c r="B15519"/>
      <c r="C15519"/>
    </row>
    <row r="15520" spans="1:3" x14ac:dyDescent="0.2">
      <c r="A15520" s="24"/>
      <c r="B15520"/>
      <c r="C15520"/>
    </row>
    <row r="15521" spans="1:3" x14ac:dyDescent="0.2">
      <c r="A15521" s="24"/>
      <c r="B15521"/>
      <c r="C15521"/>
    </row>
    <row r="15522" spans="1:3" x14ac:dyDescent="0.2">
      <c r="A15522" s="24"/>
      <c r="B15522"/>
      <c r="C15522"/>
    </row>
    <row r="15523" spans="1:3" x14ac:dyDescent="0.2">
      <c r="A15523" s="24"/>
      <c r="B15523"/>
      <c r="C15523"/>
    </row>
    <row r="15524" spans="1:3" x14ac:dyDescent="0.2">
      <c r="A15524" s="24"/>
      <c r="B15524"/>
      <c r="C15524"/>
    </row>
    <row r="15525" spans="1:3" x14ac:dyDescent="0.2">
      <c r="A15525" s="24"/>
      <c r="B15525"/>
      <c r="C15525"/>
    </row>
    <row r="15526" spans="1:3" x14ac:dyDescent="0.2">
      <c r="A15526" s="24"/>
      <c r="B15526"/>
      <c r="C15526"/>
    </row>
    <row r="15527" spans="1:3" x14ac:dyDescent="0.2">
      <c r="A15527" s="24"/>
      <c r="B15527"/>
      <c r="C15527"/>
    </row>
    <row r="15528" spans="1:3" x14ac:dyDescent="0.2">
      <c r="A15528" s="24"/>
      <c r="B15528"/>
      <c r="C15528"/>
    </row>
    <row r="15529" spans="1:3" x14ac:dyDescent="0.2">
      <c r="A15529" s="24"/>
      <c r="B15529"/>
      <c r="C15529"/>
    </row>
    <row r="15530" spans="1:3" x14ac:dyDescent="0.2">
      <c r="A15530" s="24"/>
      <c r="B15530"/>
      <c r="C15530"/>
    </row>
    <row r="15531" spans="1:3" x14ac:dyDescent="0.2">
      <c r="A15531" s="24"/>
      <c r="B15531"/>
      <c r="C15531"/>
    </row>
    <row r="15532" spans="1:3" x14ac:dyDescent="0.2">
      <c r="A15532" s="24"/>
      <c r="B15532"/>
      <c r="C15532"/>
    </row>
    <row r="15533" spans="1:3" x14ac:dyDescent="0.2">
      <c r="A15533" s="24"/>
      <c r="B15533"/>
      <c r="C15533"/>
    </row>
    <row r="15534" spans="1:3" x14ac:dyDescent="0.2">
      <c r="A15534" s="24"/>
      <c r="B15534"/>
      <c r="C15534"/>
    </row>
    <row r="15535" spans="1:3" x14ac:dyDescent="0.2">
      <c r="A15535" s="24"/>
      <c r="B15535"/>
      <c r="C15535"/>
    </row>
    <row r="15536" spans="1:3" x14ac:dyDescent="0.2">
      <c r="A15536" s="24"/>
      <c r="B15536"/>
      <c r="C15536"/>
    </row>
    <row r="15537" spans="1:3" x14ac:dyDescent="0.2">
      <c r="A15537" s="24"/>
      <c r="B15537"/>
      <c r="C15537"/>
    </row>
    <row r="15538" spans="1:3" x14ac:dyDescent="0.2">
      <c r="A15538" s="24"/>
      <c r="B15538"/>
      <c r="C15538"/>
    </row>
    <row r="15539" spans="1:3" x14ac:dyDescent="0.2">
      <c r="A15539" s="24"/>
      <c r="B15539"/>
      <c r="C15539"/>
    </row>
    <row r="15540" spans="1:3" x14ac:dyDescent="0.2">
      <c r="A15540" s="24"/>
      <c r="B15540"/>
      <c r="C15540"/>
    </row>
    <row r="15541" spans="1:3" x14ac:dyDescent="0.2">
      <c r="A15541" s="24"/>
      <c r="B15541"/>
      <c r="C15541"/>
    </row>
    <row r="15542" spans="1:3" x14ac:dyDescent="0.2">
      <c r="A15542" s="24"/>
      <c r="B15542"/>
      <c r="C15542"/>
    </row>
    <row r="15543" spans="1:3" x14ac:dyDescent="0.2">
      <c r="A15543" s="24"/>
      <c r="B15543"/>
      <c r="C15543"/>
    </row>
    <row r="15544" spans="1:3" x14ac:dyDescent="0.2">
      <c r="A15544" s="24"/>
      <c r="B15544"/>
      <c r="C15544"/>
    </row>
    <row r="15545" spans="1:3" x14ac:dyDescent="0.2">
      <c r="A15545" s="24"/>
      <c r="B15545"/>
      <c r="C15545"/>
    </row>
    <row r="15546" spans="1:3" x14ac:dyDescent="0.2">
      <c r="A15546" s="24"/>
      <c r="B15546"/>
      <c r="C15546"/>
    </row>
    <row r="15547" spans="1:3" x14ac:dyDescent="0.2">
      <c r="A15547" s="24"/>
      <c r="B15547"/>
      <c r="C15547"/>
    </row>
    <row r="15548" spans="1:3" x14ac:dyDescent="0.2">
      <c r="A15548" s="24"/>
      <c r="B15548"/>
      <c r="C15548"/>
    </row>
    <row r="15549" spans="1:3" x14ac:dyDescent="0.2">
      <c r="A15549" s="24"/>
      <c r="B15549"/>
      <c r="C15549"/>
    </row>
    <row r="15550" spans="1:3" x14ac:dyDescent="0.2">
      <c r="A15550" s="24"/>
      <c r="B15550"/>
      <c r="C15550"/>
    </row>
    <row r="15551" spans="1:3" x14ac:dyDescent="0.2">
      <c r="A15551" s="24"/>
      <c r="B15551"/>
      <c r="C15551"/>
    </row>
    <row r="15552" spans="1:3" x14ac:dyDescent="0.2">
      <c r="A15552" s="24"/>
      <c r="B15552"/>
      <c r="C15552"/>
    </row>
    <row r="15553" spans="1:3" x14ac:dyDescent="0.2">
      <c r="A15553" s="24"/>
      <c r="B15553"/>
      <c r="C15553"/>
    </row>
    <row r="15554" spans="1:3" x14ac:dyDescent="0.2">
      <c r="A15554" s="24"/>
      <c r="B15554"/>
      <c r="C15554"/>
    </row>
    <row r="15555" spans="1:3" x14ac:dyDescent="0.2">
      <c r="A15555" s="24"/>
      <c r="B15555"/>
      <c r="C15555"/>
    </row>
    <row r="15556" spans="1:3" x14ac:dyDescent="0.2">
      <c r="A15556" s="24"/>
      <c r="B15556"/>
      <c r="C15556"/>
    </row>
    <row r="15557" spans="1:3" x14ac:dyDescent="0.2">
      <c r="A15557" s="24"/>
      <c r="B15557"/>
      <c r="C15557"/>
    </row>
    <row r="15558" spans="1:3" x14ac:dyDescent="0.2">
      <c r="A15558" s="24"/>
      <c r="B15558"/>
      <c r="C15558"/>
    </row>
    <row r="15559" spans="1:3" x14ac:dyDescent="0.2">
      <c r="A15559" s="24"/>
      <c r="B15559"/>
      <c r="C15559"/>
    </row>
    <row r="15560" spans="1:3" x14ac:dyDescent="0.2">
      <c r="A15560" s="24"/>
      <c r="B15560"/>
      <c r="C15560"/>
    </row>
    <row r="15561" spans="1:3" x14ac:dyDescent="0.2">
      <c r="A15561" s="24"/>
      <c r="B15561"/>
      <c r="C15561"/>
    </row>
    <row r="15562" spans="1:3" x14ac:dyDescent="0.2">
      <c r="A15562" s="24"/>
      <c r="B15562"/>
      <c r="C15562"/>
    </row>
    <row r="15563" spans="1:3" x14ac:dyDescent="0.2">
      <c r="A15563" s="24"/>
      <c r="B15563"/>
      <c r="C15563"/>
    </row>
    <row r="15564" spans="1:3" x14ac:dyDescent="0.2">
      <c r="A15564" s="24"/>
      <c r="B15564"/>
      <c r="C15564"/>
    </row>
    <row r="15565" spans="1:3" x14ac:dyDescent="0.2">
      <c r="A15565" s="24"/>
      <c r="B15565"/>
      <c r="C15565"/>
    </row>
    <row r="15566" spans="1:3" x14ac:dyDescent="0.2">
      <c r="A15566" s="24"/>
      <c r="B15566"/>
      <c r="C15566"/>
    </row>
    <row r="15567" spans="1:3" x14ac:dyDescent="0.2">
      <c r="A15567" s="24"/>
      <c r="B15567"/>
      <c r="C15567"/>
    </row>
    <row r="15568" spans="1:3" x14ac:dyDescent="0.2">
      <c r="A15568" s="24"/>
      <c r="B15568"/>
      <c r="C15568"/>
    </row>
    <row r="15569" spans="1:3" x14ac:dyDescent="0.2">
      <c r="A15569" s="24"/>
      <c r="B15569"/>
      <c r="C15569"/>
    </row>
    <row r="15570" spans="1:3" x14ac:dyDescent="0.2">
      <c r="A15570" s="24"/>
      <c r="B15570"/>
      <c r="C15570"/>
    </row>
    <row r="15571" spans="1:3" x14ac:dyDescent="0.2">
      <c r="A15571" s="24"/>
      <c r="B15571"/>
      <c r="C15571"/>
    </row>
    <row r="15572" spans="1:3" x14ac:dyDescent="0.2">
      <c r="A15572" s="24"/>
      <c r="B15572"/>
      <c r="C15572"/>
    </row>
    <row r="15573" spans="1:3" x14ac:dyDescent="0.2">
      <c r="A15573" s="24"/>
      <c r="B15573"/>
      <c r="C15573"/>
    </row>
    <row r="15574" spans="1:3" x14ac:dyDescent="0.2">
      <c r="A15574" s="24"/>
      <c r="B15574"/>
      <c r="C15574"/>
    </row>
    <row r="15575" spans="1:3" x14ac:dyDescent="0.2">
      <c r="A15575" s="24"/>
      <c r="B15575"/>
      <c r="C15575"/>
    </row>
    <row r="15576" spans="1:3" x14ac:dyDescent="0.2">
      <c r="A15576" s="24"/>
      <c r="B15576"/>
      <c r="C15576"/>
    </row>
    <row r="15577" spans="1:3" x14ac:dyDescent="0.2">
      <c r="A15577" s="24"/>
      <c r="B15577"/>
      <c r="C15577"/>
    </row>
    <row r="15578" spans="1:3" x14ac:dyDescent="0.2">
      <c r="A15578" s="24"/>
      <c r="B15578"/>
      <c r="C15578"/>
    </row>
    <row r="15579" spans="1:3" x14ac:dyDescent="0.2">
      <c r="A15579" s="24"/>
      <c r="B15579"/>
      <c r="C15579"/>
    </row>
    <row r="15580" spans="1:3" x14ac:dyDescent="0.2">
      <c r="A15580" s="24"/>
      <c r="B15580"/>
      <c r="C15580"/>
    </row>
    <row r="15581" spans="1:3" x14ac:dyDescent="0.2">
      <c r="A15581" s="24"/>
      <c r="B15581"/>
      <c r="C15581"/>
    </row>
    <row r="15582" spans="1:3" x14ac:dyDescent="0.2">
      <c r="A15582" s="24"/>
      <c r="B15582"/>
      <c r="C15582"/>
    </row>
    <row r="15583" spans="1:3" x14ac:dyDescent="0.2">
      <c r="A15583" s="24"/>
      <c r="B15583"/>
      <c r="C15583"/>
    </row>
    <row r="15584" spans="1:3" x14ac:dyDescent="0.2">
      <c r="A15584" s="24"/>
      <c r="B15584"/>
      <c r="C15584"/>
    </row>
    <row r="15585" spans="1:3" x14ac:dyDescent="0.2">
      <c r="A15585" s="24"/>
      <c r="B15585"/>
      <c r="C15585"/>
    </row>
    <row r="15586" spans="1:3" x14ac:dyDescent="0.2">
      <c r="A15586" s="24"/>
      <c r="B15586"/>
      <c r="C15586"/>
    </row>
    <row r="15587" spans="1:3" x14ac:dyDescent="0.2">
      <c r="A15587" s="24"/>
      <c r="B15587"/>
      <c r="C15587"/>
    </row>
    <row r="15588" spans="1:3" x14ac:dyDescent="0.2">
      <c r="A15588" s="24"/>
      <c r="B15588"/>
      <c r="C15588"/>
    </row>
    <row r="15589" spans="1:3" x14ac:dyDescent="0.2">
      <c r="A15589" s="24"/>
      <c r="B15589"/>
      <c r="C15589"/>
    </row>
    <row r="15590" spans="1:3" x14ac:dyDescent="0.2">
      <c r="A15590" s="24"/>
      <c r="B15590"/>
      <c r="C15590"/>
    </row>
    <row r="15591" spans="1:3" x14ac:dyDescent="0.2">
      <c r="A15591" s="24"/>
      <c r="B15591"/>
      <c r="C15591"/>
    </row>
    <row r="15592" spans="1:3" x14ac:dyDescent="0.2">
      <c r="A15592" s="24"/>
      <c r="B15592"/>
      <c r="C15592"/>
    </row>
    <row r="15593" spans="1:3" x14ac:dyDescent="0.2">
      <c r="A15593" s="24"/>
      <c r="B15593"/>
      <c r="C15593"/>
    </row>
    <row r="15594" spans="1:3" x14ac:dyDescent="0.2">
      <c r="A15594" s="24"/>
      <c r="B15594"/>
      <c r="C15594"/>
    </row>
    <row r="15595" spans="1:3" x14ac:dyDescent="0.2">
      <c r="A15595" s="24"/>
      <c r="B15595"/>
      <c r="C15595"/>
    </row>
    <row r="15596" spans="1:3" x14ac:dyDescent="0.2">
      <c r="A15596" s="24"/>
      <c r="B15596"/>
      <c r="C15596"/>
    </row>
    <row r="15597" spans="1:3" x14ac:dyDescent="0.2">
      <c r="A15597" s="24"/>
      <c r="B15597"/>
      <c r="C15597"/>
    </row>
    <row r="15598" spans="1:3" x14ac:dyDescent="0.2">
      <c r="A15598" s="24"/>
      <c r="B15598"/>
      <c r="C15598"/>
    </row>
    <row r="15599" spans="1:3" x14ac:dyDescent="0.2">
      <c r="A15599" s="24"/>
      <c r="B15599"/>
      <c r="C15599"/>
    </row>
    <row r="15600" spans="1:3" x14ac:dyDescent="0.2">
      <c r="A15600" s="24"/>
      <c r="B15600"/>
      <c r="C15600"/>
    </row>
    <row r="15601" spans="1:3" x14ac:dyDescent="0.2">
      <c r="A15601" s="24"/>
      <c r="B15601"/>
      <c r="C15601"/>
    </row>
    <row r="15602" spans="1:3" x14ac:dyDescent="0.2">
      <c r="A15602" s="24"/>
      <c r="B15602"/>
      <c r="C15602"/>
    </row>
    <row r="15603" spans="1:3" x14ac:dyDescent="0.2">
      <c r="A15603" s="24"/>
      <c r="B15603"/>
      <c r="C15603"/>
    </row>
    <row r="15604" spans="1:3" x14ac:dyDescent="0.2">
      <c r="A15604" s="24"/>
      <c r="B15604"/>
      <c r="C15604"/>
    </row>
    <row r="15605" spans="1:3" x14ac:dyDescent="0.2">
      <c r="A15605" s="24"/>
      <c r="B15605"/>
      <c r="C15605"/>
    </row>
    <row r="15606" spans="1:3" x14ac:dyDescent="0.2">
      <c r="A15606" s="24"/>
      <c r="B15606"/>
      <c r="C15606"/>
    </row>
    <row r="15607" spans="1:3" x14ac:dyDescent="0.2">
      <c r="A15607" s="24"/>
      <c r="B15607"/>
      <c r="C15607"/>
    </row>
    <row r="15608" spans="1:3" x14ac:dyDescent="0.2">
      <c r="A15608" s="24"/>
      <c r="B15608"/>
      <c r="C15608"/>
    </row>
    <row r="15609" spans="1:3" x14ac:dyDescent="0.2">
      <c r="A15609" s="24"/>
      <c r="B15609"/>
      <c r="C15609"/>
    </row>
    <row r="15610" spans="1:3" x14ac:dyDescent="0.2">
      <c r="A15610" s="24"/>
      <c r="B15610"/>
      <c r="C15610"/>
    </row>
    <row r="15611" spans="1:3" x14ac:dyDescent="0.2">
      <c r="A15611" s="24"/>
      <c r="B15611"/>
      <c r="C15611"/>
    </row>
    <row r="15612" spans="1:3" x14ac:dyDescent="0.2">
      <c r="A15612" s="24"/>
      <c r="B15612"/>
      <c r="C15612"/>
    </row>
    <row r="15613" spans="1:3" x14ac:dyDescent="0.2">
      <c r="A15613" s="24"/>
      <c r="B15613"/>
      <c r="C15613"/>
    </row>
    <row r="15614" spans="1:3" x14ac:dyDescent="0.2">
      <c r="A15614" s="24"/>
      <c r="B15614"/>
      <c r="C15614"/>
    </row>
    <row r="15615" spans="1:3" x14ac:dyDescent="0.2">
      <c r="A15615" s="24"/>
      <c r="B15615"/>
      <c r="C15615"/>
    </row>
    <row r="15616" spans="1:3" x14ac:dyDescent="0.2">
      <c r="A15616" s="24"/>
      <c r="B15616"/>
      <c r="C15616"/>
    </row>
    <row r="15617" spans="1:3" x14ac:dyDescent="0.2">
      <c r="A15617" s="24"/>
      <c r="B15617"/>
      <c r="C15617"/>
    </row>
    <row r="15618" spans="1:3" x14ac:dyDescent="0.2">
      <c r="A15618" s="24"/>
      <c r="B15618"/>
      <c r="C15618"/>
    </row>
    <row r="15619" spans="1:3" x14ac:dyDescent="0.2">
      <c r="A15619" s="24"/>
      <c r="B15619"/>
      <c r="C15619"/>
    </row>
    <row r="15620" spans="1:3" x14ac:dyDescent="0.2">
      <c r="A15620" s="24"/>
      <c r="B15620"/>
      <c r="C15620"/>
    </row>
    <row r="15621" spans="1:3" x14ac:dyDescent="0.2">
      <c r="A15621" s="24"/>
      <c r="B15621"/>
      <c r="C15621"/>
    </row>
    <row r="15622" spans="1:3" x14ac:dyDescent="0.2">
      <c r="A15622" s="24"/>
      <c r="B15622"/>
      <c r="C15622"/>
    </row>
    <row r="15623" spans="1:3" x14ac:dyDescent="0.2">
      <c r="A15623" s="24"/>
      <c r="B15623"/>
      <c r="C15623"/>
    </row>
    <row r="15624" spans="1:3" x14ac:dyDescent="0.2">
      <c r="A15624" s="24"/>
      <c r="B15624"/>
      <c r="C15624"/>
    </row>
    <row r="15625" spans="1:3" x14ac:dyDescent="0.2">
      <c r="A15625" s="24"/>
      <c r="B15625"/>
      <c r="C15625"/>
    </row>
    <row r="15626" spans="1:3" x14ac:dyDescent="0.2">
      <c r="A15626" s="24"/>
      <c r="B15626"/>
      <c r="C15626"/>
    </row>
    <row r="15627" spans="1:3" x14ac:dyDescent="0.2">
      <c r="A15627" s="24"/>
      <c r="B15627"/>
      <c r="C15627"/>
    </row>
    <row r="15628" spans="1:3" x14ac:dyDescent="0.2">
      <c r="A15628" s="24"/>
      <c r="B15628"/>
      <c r="C15628"/>
    </row>
    <row r="15629" spans="1:3" x14ac:dyDescent="0.2">
      <c r="A15629" s="24"/>
      <c r="B15629"/>
      <c r="C15629"/>
    </row>
    <row r="15630" spans="1:3" x14ac:dyDescent="0.2">
      <c r="A15630" s="24"/>
      <c r="B15630"/>
      <c r="C15630"/>
    </row>
    <row r="15631" spans="1:3" x14ac:dyDescent="0.2">
      <c r="A15631" s="24"/>
      <c r="B15631"/>
      <c r="C15631"/>
    </row>
    <row r="15632" spans="1:3" x14ac:dyDescent="0.2">
      <c r="A15632" s="24"/>
      <c r="B15632"/>
      <c r="C15632"/>
    </row>
    <row r="15633" spans="1:3" x14ac:dyDescent="0.2">
      <c r="A15633" s="24"/>
      <c r="B15633"/>
      <c r="C15633"/>
    </row>
    <row r="15634" spans="1:3" x14ac:dyDescent="0.2">
      <c r="A15634" s="24"/>
      <c r="B15634"/>
      <c r="C15634"/>
    </row>
    <row r="15635" spans="1:3" x14ac:dyDescent="0.2">
      <c r="A15635" s="24"/>
      <c r="B15635"/>
      <c r="C15635"/>
    </row>
    <row r="15636" spans="1:3" x14ac:dyDescent="0.2">
      <c r="A15636" s="24"/>
      <c r="B15636"/>
      <c r="C15636"/>
    </row>
    <row r="15637" spans="1:3" x14ac:dyDescent="0.2">
      <c r="A15637" s="24"/>
      <c r="B15637"/>
      <c r="C15637"/>
    </row>
    <row r="15638" spans="1:3" x14ac:dyDescent="0.2">
      <c r="A15638" s="24"/>
      <c r="B15638"/>
      <c r="C15638"/>
    </row>
    <row r="15639" spans="1:3" x14ac:dyDescent="0.2">
      <c r="A15639" s="24"/>
      <c r="B15639"/>
      <c r="C15639"/>
    </row>
    <row r="15640" spans="1:3" x14ac:dyDescent="0.2">
      <c r="A15640" s="24"/>
      <c r="B15640"/>
      <c r="C15640"/>
    </row>
    <row r="15641" spans="1:3" x14ac:dyDescent="0.2">
      <c r="A15641" s="24"/>
      <c r="B15641"/>
      <c r="C15641"/>
    </row>
    <row r="15642" spans="1:3" x14ac:dyDescent="0.2">
      <c r="A15642" s="24"/>
      <c r="B15642"/>
      <c r="C15642"/>
    </row>
    <row r="15643" spans="1:3" x14ac:dyDescent="0.2">
      <c r="A15643" s="24"/>
      <c r="B15643"/>
      <c r="C15643"/>
    </row>
    <row r="15644" spans="1:3" x14ac:dyDescent="0.2">
      <c r="A15644" s="24"/>
      <c r="B15644"/>
      <c r="C15644"/>
    </row>
    <row r="15645" spans="1:3" x14ac:dyDescent="0.2">
      <c r="A15645" s="24"/>
      <c r="B15645"/>
      <c r="C15645"/>
    </row>
    <row r="15646" spans="1:3" x14ac:dyDescent="0.2">
      <c r="A15646" s="24"/>
      <c r="B15646"/>
      <c r="C15646"/>
    </row>
    <row r="15647" spans="1:3" x14ac:dyDescent="0.2">
      <c r="A15647" s="24"/>
      <c r="B15647"/>
      <c r="C15647"/>
    </row>
    <row r="15648" spans="1:3" x14ac:dyDescent="0.2">
      <c r="A15648" s="24"/>
      <c r="B15648"/>
      <c r="C15648"/>
    </row>
    <row r="15649" spans="1:3" x14ac:dyDescent="0.2">
      <c r="A15649" s="24"/>
      <c r="B15649"/>
      <c r="C15649"/>
    </row>
    <row r="15650" spans="1:3" x14ac:dyDescent="0.2">
      <c r="A15650" s="24"/>
      <c r="B15650"/>
      <c r="C15650"/>
    </row>
    <row r="15651" spans="1:3" x14ac:dyDescent="0.2">
      <c r="A15651" s="24"/>
      <c r="B15651"/>
      <c r="C15651"/>
    </row>
    <row r="15652" spans="1:3" x14ac:dyDescent="0.2">
      <c r="A15652" s="24"/>
      <c r="B15652"/>
      <c r="C15652"/>
    </row>
    <row r="15653" spans="1:3" x14ac:dyDescent="0.2">
      <c r="A15653" s="24"/>
      <c r="B15653"/>
      <c r="C15653"/>
    </row>
    <row r="15654" spans="1:3" x14ac:dyDescent="0.2">
      <c r="A15654" s="24"/>
      <c r="B15654"/>
      <c r="C15654"/>
    </row>
    <row r="15655" spans="1:3" x14ac:dyDescent="0.2">
      <c r="A15655" s="24"/>
      <c r="B15655"/>
      <c r="C15655"/>
    </row>
    <row r="15656" spans="1:3" x14ac:dyDescent="0.2">
      <c r="A15656" s="24"/>
      <c r="B15656"/>
      <c r="C15656"/>
    </row>
    <row r="15657" spans="1:3" x14ac:dyDescent="0.2">
      <c r="A15657" s="24"/>
      <c r="B15657"/>
      <c r="C15657"/>
    </row>
    <row r="15658" spans="1:3" x14ac:dyDescent="0.2">
      <c r="A15658" s="24"/>
      <c r="B15658"/>
      <c r="C15658"/>
    </row>
    <row r="15659" spans="1:3" x14ac:dyDescent="0.2">
      <c r="A15659" s="24"/>
      <c r="B15659"/>
      <c r="C15659"/>
    </row>
    <row r="15660" spans="1:3" x14ac:dyDescent="0.2">
      <c r="A15660" s="24"/>
      <c r="B15660"/>
      <c r="C15660"/>
    </row>
    <row r="15661" spans="1:3" x14ac:dyDescent="0.2">
      <c r="A15661" s="24"/>
      <c r="B15661"/>
      <c r="C15661"/>
    </row>
    <row r="15662" spans="1:3" x14ac:dyDescent="0.2">
      <c r="A15662" s="24"/>
      <c r="B15662"/>
      <c r="C15662"/>
    </row>
    <row r="15663" spans="1:3" x14ac:dyDescent="0.2">
      <c r="A15663" s="24"/>
      <c r="B15663"/>
      <c r="C15663"/>
    </row>
    <row r="15664" spans="1:3" x14ac:dyDescent="0.2">
      <c r="A15664" s="24"/>
      <c r="B15664"/>
      <c r="C15664"/>
    </row>
    <row r="15665" spans="1:3" x14ac:dyDescent="0.2">
      <c r="A15665" s="24"/>
      <c r="B15665"/>
      <c r="C15665"/>
    </row>
    <row r="15666" spans="1:3" x14ac:dyDescent="0.2">
      <c r="A15666" s="24"/>
      <c r="B15666"/>
      <c r="C15666"/>
    </row>
    <row r="15667" spans="1:3" x14ac:dyDescent="0.2">
      <c r="A15667" s="24"/>
      <c r="B15667"/>
      <c r="C15667"/>
    </row>
    <row r="15668" spans="1:3" x14ac:dyDescent="0.2">
      <c r="A15668" s="24"/>
      <c r="B15668"/>
      <c r="C15668"/>
    </row>
    <row r="15669" spans="1:3" x14ac:dyDescent="0.2">
      <c r="A15669" s="24"/>
      <c r="B15669"/>
      <c r="C15669"/>
    </row>
    <row r="15670" spans="1:3" x14ac:dyDescent="0.2">
      <c r="A15670" s="24"/>
      <c r="B15670"/>
      <c r="C15670"/>
    </row>
    <row r="15671" spans="1:3" x14ac:dyDescent="0.2">
      <c r="A15671" s="24"/>
      <c r="B15671"/>
      <c r="C15671"/>
    </row>
    <row r="15672" spans="1:3" x14ac:dyDescent="0.2">
      <c r="A15672" s="24"/>
      <c r="B15672"/>
      <c r="C15672"/>
    </row>
    <row r="15673" spans="1:3" x14ac:dyDescent="0.2">
      <c r="A15673" s="24"/>
      <c r="B15673"/>
      <c r="C15673"/>
    </row>
    <row r="15674" spans="1:3" x14ac:dyDescent="0.2">
      <c r="A15674" s="24"/>
      <c r="B15674"/>
      <c r="C15674"/>
    </row>
    <row r="15675" spans="1:3" x14ac:dyDescent="0.2">
      <c r="A15675" s="24"/>
      <c r="B15675"/>
      <c r="C15675"/>
    </row>
    <row r="15676" spans="1:3" x14ac:dyDescent="0.2">
      <c r="A15676" s="24"/>
      <c r="B15676"/>
      <c r="C15676"/>
    </row>
    <row r="15677" spans="1:3" x14ac:dyDescent="0.2">
      <c r="A15677" s="24"/>
      <c r="B15677"/>
      <c r="C15677"/>
    </row>
    <row r="15678" spans="1:3" x14ac:dyDescent="0.2">
      <c r="A15678" s="24"/>
      <c r="B15678"/>
      <c r="C15678"/>
    </row>
    <row r="15679" spans="1:3" x14ac:dyDescent="0.2">
      <c r="A15679" s="24"/>
      <c r="B15679"/>
      <c r="C15679"/>
    </row>
    <row r="15680" spans="1:3" x14ac:dyDescent="0.2">
      <c r="A15680" s="24"/>
      <c r="B15680"/>
      <c r="C15680"/>
    </row>
    <row r="15681" spans="1:3" x14ac:dyDescent="0.2">
      <c r="A15681" s="24"/>
      <c r="B15681"/>
      <c r="C15681"/>
    </row>
    <row r="15682" spans="1:3" x14ac:dyDescent="0.2">
      <c r="A15682" s="24"/>
      <c r="B15682"/>
      <c r="C15682"/>
    </row>
    <row r="15683" spans="1:3" x14ac:dyDescent="0.2">
      <c r="A15683" s="24"/>
      <c r="B15683"/>
      <c r="C15683"/>
    </row>
    <row r="15684" spans="1:3" x14ac:dyDescent="0.2">
      <c r="A15684" s="24"/>
      <c r="B15684"/>
      <c r="C15684"/>
    </row>
    <row r="15685" spans="1:3" x14ac:dyDescent="0.2">
      <c r="A15685" s="24"/>
      <c r="B15685"/>
      <c r="C15685"/>
    </row>
    <row r="15686" spans="1:3" x14ac:dyDescent="0.2">
      <c r="A15686" s="24"/>
      <c r="B15686"/>
      <c r="C15686"/>
    </row>
    <row r="15687" spans="1:3" x14ac:dyDescent="0.2">
      <c r="A15687" s="24"/>
      <c r="B15687"/>
      <c r="C15687"/>
    </row>
    <row r="15688" spans="1:3" x14ac:dyDescent="0.2">
      <c r="A15688" s="24"/>
      <c r="B15688"/>
      <c r="C15688"/>
    </row>
    <row r="15689" spans="1:3" x14ac:dyDescent="0.2">
      <c r="A15689" s="24"/>
      <c r="B15689"/>
      <c r="C15689"/>
    </row>
    <row r="15690" spans="1:3" x14ac:dyDescent="0.2">
      <c r="A15690" s="24"/>
      <c r="B15690"/>
      <c r="C15690"/>
    </row>
    <row r="15691" spans="1:3" x14ac:dyDescent="0.2">
      <c r="A15691" s="24"/>
      <c r="B15691"/>
      <c r="C15691"/>
    </row>
    <row r="15692" spans="1:3" x14ac:dyDescent="0.2">
      <c r="A15692" s="24"/>
      <c r="B15692"/>
      <c r="C15692"/>
    </row>
    <row r="15693" spans="1:3" x14ac:dyDescent="0.2">
      <c r="A15693" s="24"/>
      <c r="B15693"/>
      <c r="C15693"/>
    </row>
    <row r="15694" spans="1:3" x14ac:dyDescent="0.2">
      <c r="A15694" s="24"/>
      <c r="B15694"/>
      <c r="C15694"/>
    </row>
    <row r="15695" spans="1:3" x14ac:dyDescent="0.2">
      <c r="A15695" s="24"/>
      <c r="B15695"/>
      <c r="C15695"/>
    </row>
    <row r="15696" spans="1:3" x14ac:dyDescent="0.2">
      <c r="A15696" s="24"/>
      <c r="B15696"/>
      <c r="C15696"/>
    </row>
    <row r="15697" spans="1:3" x14ac:dyDescent="0.2">
      <c r="A15697" s="24"/>
      <c r="B15697"/>
      <c r="C15697"/>
    </row>
    <row r="15698" spans="1:3" x14ac:dyDescent="0.2">
      <c r="A15698" s="24"/>
      <c r="B15698"/>
      <c r="C15698"/>
    </row>
    <row r="15699" spans="1:3" x14ac:dyDescent="0.2">
      <c r="A15699" s="24"/>
      <c r="B15699"/>
      <c r="C15699"/>
    </row>
    <row r="15700" spans="1:3" x14ac:dyDescent="0.2">
      <c r="A15700" s="24"/>
      <c r="B15700"/>
      <c r="C15700"/>
    </row>
    <row r="15701" spans="1:3" x14ac:dyDescent="0.2">
      <c r="A15701" s="24"/>
      <c r="B15701"/>
      <c r="C15701"/>
    </row>
    <row r="15702" spans="1:3" x14ac:dyDescent="0.2">
      <c r="A15702" s="24"/>
      <c r="B15702"/>
      <c r="C15702"/>
    </row>
    <row r="15703" spans="1:3" x14ac:dyDescent="0.2">
      <c r="A15703" s="24"/>
      <c r="B15703"/>
      <c r="C15703"/>
    </row>
    <row r="15704" spans="1:3" x14ac:dyDescent="0.2">
      <c r="A15704" s="24"/>
      <c r="B15704"/>
      <c r="C15704"/>
    </row>
    <row r="15705" spans="1:3" x14ac:dyDescent="0.2">
      <c r="A15705" s="24"/>
      <c r="B15705"/>
      <c r="C15705"/>
    </row>
    <row r="15706" spans="1:3" x14ac:dyDescent="0.2">
      <c r="A15706" s="24"/>
      <c r="B15706"/>
      <c r="C15706"/>
    </row>
    <row r="15707" spans="1:3" x14ac:dyDescent="0.2">
      <c r="A15707" s="24"/>
      <c r="B15707"/>
      <c r="C15707"/>
    </row>
    <row r="15708" spans="1:3" x14ac:dyDescent="0.2">
      <c r="A15708" s="24"/>
      <c r="B15708"/>
      <c r="C15708"/>
    </row>
    <row r="15709" spans="1:3" x14ac:dyDescent="0.2">
      <c r="A15709" s="24"/>
      <c r="B15709"/>
      <c r="C15709"/>
    </row>
    <row r="15710" spans="1:3" x14ac:dyDescent="0.2">
      <c r="A15710" s="24"/>
      <c r="B15710"/>
      <c r="C15710"/>
    </row>
    <row r="15711" spans="1:3" x14ac:dyDescent="0.2">
      <c r="A15711" s="24"/>
      <c r="B15711"/>
      <c r="C15711"/>
    </row>
    <row r="15712" spans="1:3" x14ac:dyDescent="0.2">
      <c r="A15712" s="24"/>
      <c r="B15712"/>
      <c r="C15712"/>
    </row>
    <row r="15713" spans="1:3" x14ac:dyDescent="0.2">
      <c r="A15713" s="24"/>
      <c r="B15713"/>
      <c r="C15713"/>
    </row>
    <row r="15714" spans="1:3" x14ac:dyDescent="0.2">
      <c r="A15714" s="24"/>
      <c r="B15714"/>
      <c r="C15714"/>
    </row>
    <row r="15715" spans="1:3" x14ac:dyDescent="0.2">
      <c r="A15715" s="24"/>
      <c r="B15715"/>
      <c r="C15715"/>
    </row>
    <row r="15716" spans="1:3" x14ac:dyDescent="0.2">
      <c r="A15716" s="24"/>
      <c r="B15716"/>
      <c r="C15716"/>
    </row>
    <row r="15717" spans="1:3" x14ac:dyDescent="0.2">
      <c r="A15717" s="24"/>
      <c r="B15717"/>
      <c r="C15717"/>
    </row>
    <row r="15718" spans="1:3" x14ac:dyDescent="0.2">
      <c r="A15718" s="24"/>
      <c r="B15718"/>
      <c r="C15718"/>
    </row>
    <row r="15719" spans="1:3" x14ac:dyDescent="0.2">
      <c r="A15719" s="24"/>
      <c r="B15719"/>
      <c r="C15719"/>
    </row>
    <row r="15720" spans="1:3" x14ac:dyDescent="0.2">
      <c r="A15720" s="24"/>
      <c r="B15720"/>
      <c r="C15720"/>
    </row>
    <row r="15721" spans="1:3" x14ac:dyDescent="0.2">
      <c r="A15721" s="24"/>
      <c r="B15721"/>
      <c r="C15721"/>
    </row>
    <row r="15722" spans="1:3" x14ac:dyDescent="0.2">
      <c r="A15722" s="24"/>
      <c r="B15722"/>
      <c r="C15722"/>
    </row>
    <row r="15723" spans="1:3" x14ac:dyDescent="0.2">
      <c r="A15723" s="24"/>
      <c r="B15723"/>
      <c r="C15723"/>
    </row>
    <row r="15724" spans="1:3" x14ac:dyDescent="0.2">
      <c r="A15724" s="24"/>
      <c r="B15724"/>
      <c r="C15724"/>
    </row>
    <row r="15725" spans="1:3" x14ac:dyDescent="0.2">
      <c r="A15725" s="24"/>
      <c r="B15725"/>
      <c r="C15725"/>
    </row>
    <row r="15726" spans="1:3" x14ac:dyDescent="0.2">
      <c r="A15726" s="24"/>
      <c r="B15726"/>
      <c r="C15726"/>
    </row>
    <row r="15727" spans="1:3" x14ac:dyDescent="0.2">
      <c r="A15727" s="24"/>
      <c r="B15727"/>
      <c r="C15727"/>
    </row>
    <row r="15728" spans="1:3" x14ac:dyDescent="0.2">
      <c r="A15728" s="24"/>
      <c r="B15728"/>
      <c r="C15728"/>
    </row>
    <row r="15729" spans="1:3" x14ac:dyDescent="0.2">
      <c r="A15729" s="24"/>
      <c r="B15729"/>
      <c r="C15729"/>
    </row>
    <row r="15730" spans="1:3" x14ac:dyDescent="0.2">
      <c r="A15730" s="24"/>
      <c r="B15730"/>
      <c r="C15730"/>
    </row>
    <row r="15731" spans="1:3" x14ac:dyDescent="0.2">
      <c r="A15731" s="24"/>
      <c r="B15731"/>
      <c r="C15731"/>
    </row>
    <row r="15732" spans="1:3" x14ac:dyDescent="0.2">
      <c r="A15732" s="24"/>
      <c r="B15732"/>
      <c r="C15732"/>
    </row>
    <row r="15733" spans="1:3" x14ac:dyDescent="0.2">
      <c r="A15733" s="24"/>
      <c r="B15733"/>
      <c r="C15733"/>
    </row>
    <row r="15734" spans="1:3" x14ac:dyDescent="0.2">
      <c r="A15734" s="24"/>
      <c r="B15734"/>
      <c r="C15734"/>
    </row>
    <row r="15735" spans="1:3" x14ac:dyDescent="0.2">
      <c r="A15735" s="24"/>
      <c r="B15735"/>
      <c r="C15735"/>
    </row>
    <row r="15736" spans="1:3" x14ac:dyDescent="0.2">
      <c r="A15736" s="24"/>
      <c r="B15736"/>
      <c r="C15736"/>
    </row>
    <row r="15737" spans="1:3" x14ac:dyDescent="0.2">
      <c r="A15737" s="24"/>
      <c r="B15737"/>
      <c r="C15737"/>
    </row>
    <row r="15738" spans="1:3" x14ac:dyDescent="0.2">
      <c r="A15738" s="24"/>
      <c r="B15738"/>
      <c r="C15738"/>
    </row>
    <row r="15739" spans="1:3" x14ac:dyDescent="0.2">
      <c r="A15739" s="24"/>
      <c r="B15739"/>
      <c r="C15739"/>
    </row>
    <row r="15740" spans="1:3" x14ac:dyDescent="0.2">
      <c r="A15740" s="24"/>
      <c r="B15740"/>
      <c r="C15740"/>
    </row>
    <row r="15741" spans="1:3" x14ac:dyDescent="0.2">
      <c r="A15741" s="24"/>
      <c r="B15741"/>
      <c r="C15741"/>
    </row>
    <row r="15742" spans="1:3" x14ac:dyDescent="0.2">
      <c r="A15742" s="24"/>
      <c r="B15742"/>
      <c r="C15742"/>
    </row>
    <row r="15743" spans="1:3" x14ac:dyDescent="0.2">
      <c r="A15743" s="24"/>
      <c r="B15743"/>
      <c r="C15743"/>
    </row>
    <row r="15744" spans="1:3" x14ac:dyDescent="0.2">
      <c r="A15744" s="24"/>
      <c r="B15744"/>
      <c r="C15744"/>
    </row>
    <row r="15745" spans="1:3" x14ac:dyDescent="0.2">
      <c r="A15745" s="24"/>
      <c r="B15745"/>
      <c r="C15745"/>
    </row>
    <row r="15746" spans="1:3" x14ac:dyDescent="0.2">
      <c r="A15746" s="24"/>
      <c r="B15746"/>
      <c r="C15746"/>
    </row>
    <row r="15747" spans="1:3" x14ac:dyDescent="0.2">
      <c r="A15747" s="24"/>
      <c r="B15747"/>
      <c r="C15747"/>
    </row>
    <row r="15748" spans="1:3" x14ac:dyDescent="0.2">
      <c r="A15748" s="24"/>
      <c r="B15748"/>
      <c r="C15748"/>
    </row>
    <row r="15749" spans="1:3" x14ac:dyDescent="0.2">
      <c r="A15749" s="24"/>
      <c r="B15749"/>
      <c r="C15749"/>
    </row>
    <row r="15750" spans="1:3" x14ac:dyDescent="0.2">
      <c r="A15750" s="24"/>
      <c r="B15750"/>
      <c r="C15750"/>
    </row>
    <row r="15751" spans="1:3" x14ac:dyDescent="0.2">
      <c r="A15751" s="24"/>
      <c r="B15751"/>
      <c r="C15751"/>
    </row>
    <row r="15752" spans="1:3" x14ac:dyDescent="0.2">
      <c r="A15752" s="24"/>
      <c r="B15752"/>
      <c r="C15752"/>
    </row>
    <row r="15753" spans="1:3" x14ac:dyDescent="0.2">
      <c r="A15753" s="24"/>
      <c r="B15753"/>
      <c r="C15753"/>
    </row>
    <row r="15754" spans="1:3" x14ac:dyDescent="0.2">
      <c r="A15754" s="24"/>
      <c r="B15754"/>
      <c r="C15754"/>
    </row>
    <row r="15755" spans="1:3" x14ac:dyDescent="0.2">
      <c r="A15755" s="24"/>
      <c r="B15755"/>
      <c r="C15755"/>
    </row>
    <row r="15756" spans="1:3" x14ac:dyDescent="0.2">
      <c r="A15756" s="24"/>
      <c r="B15756"/>
      <c r="C15756"/>
    </row>
    <row r="15757" spans="1:3" x14ac:dyDescent="0.2">
      <c r="A15757" s="24"/>
      <c r="B15757"/>
      <c r="C15757"/>
    </row>
    <row r="15758" spans="1:3" x14ac:dyDescent="0.2">
      <c r="A15758" s="24"/>
      <c r="B15758"/>
      <c r="C15758"/>
    </row>
    <row r="15759" spans="1:3" x14ac:dyDescent="0.2">
      <c r="A15759" s="24"/>
      <c r="B15759"/>
      <c r="C15759"/>
    </row>
    <row r="15760" spans="1:3" x14ac:dyDescent="0.2">
      <c r="A15760" s="24"/>
      <c r="B15760"/>
      <c r="C15760"/>
    </row>
    <row r="15761" spans="1:3" x14ac:dyDescent="0.2">
      <c r="A15761" s="24"/>
      <c r="B15761"/>
      <c r="C15761"/>
    </row>
    <row r="15762" spans="1:3" x14ac:dyDescent="0.2">
      <c r="A15762" s="24"/>
      <c r="B15762"/>
      <c r="C15762"/>
    </row>
    <row r="15763" spans="1:3" x14ac:dyDescent="0.2">
      <c r="A15763" s="24"/>
      <c r="B15763"/>
      <c r="C15763"/>
    </row>
    <row r="15764" spans="1:3" x14ac:dyDescent="0.2">
      <c r="A15764" s="24"/>
      <c r="B15764"/>
      <c r="C15764"/>
    </row>
    <row r="15765" spans="1:3" x14ac:dyDescent="0.2">
      <c r="A15765" s="24"/>
      <c r="B15765"/>
      <c r="C15765"/>
    </row>
    <row r="15766" spans="1:3" x14ac:dyDescent="0.2">
      <c r="A15766" s="24"/>
      <c r="B15766"/>
      <c r="C15766"/>
    </row>
    <row r="15767" spans="1:3" x14ac:dyDescent="0.2">
      <c r="A15767" s="24"/>
      <c r="B15767"/>
      <c r="C15767"/>
    </row>
    <row r="15768" spans="1:3" x14ac:dyDescent="0.2">
      <c r="A15768" s="24"/>
      <c r="B15768"/>
      <c r="C15768"/>
    </row>
    <row r="15769" spans="1:3" x14ac:dyDescent="0.2">
      <c r="A15769" s="24"/>
      <c r="B15769"/>
      <c r="C15769"/>
    </row>
    <row r="15770" spans="1:3" x14ac:dyDescent="0.2">
      <c r="A15770" s="24"/>
      <c r="B15770"/>
      <c r="C15770"/>
    </row>
    <row r="15771" spans="1:3" x14ac:dyDescent="0.2">
      <c r="A15771" s="24"/>
      <c r="B15771"/>
      <c r="C15771"/>
    </row>
    <row r="15772" spans="1:3" x14ac:dyDescent="0.2">
      <c r="A15772" s="24"/>
      <c r="B15772"/>
      <c r="C15772"/>
    </row>
    <row r="15773" spans="1:3" x14ac:dyDescent="0.2">
      <c r="A15773" s="24"/>
      <c r="B15773"/>
      <c r="C15773"/>
    </row>
    <row r="15774" spans="1:3" x14ac:dyDescent="0.2">
      <c r="A15774" s="24"/>
      <c r="B15774"/>
      <c r="C15774"/>
    </row>
    <row r="15775" spans="1:3" x14ac:dyDescent="0.2">
      <c r="A15775" s="24"/>
      <c r="B15775"/>
      <c r="C15775"/>
    </row>
    <row r="15776" spans="1:3" x14ac:dyDescent="0.2">
      <c r="A15776" s="24"/>
      <c r="B15776"/>
      <c r="C15776"/>
    </row>
    <row r="15777" spans="1:3" x14ac:dyDescent="0.2">
      <c r="A15777" s="24"/>
      <c r="B15777"/>
      <c r="C15777"/>
    </row>
    <row r="15778" spans="1:3" x14ac:dyDescent="0.2">
      <c r="A15778" s="24"/>
      <c r="B15778"/>
      <c r="C15778"/>
    </row>
    <row r="15779" spans="1:3" x14ac:dyDescent="0.2">
      <c r="A15779" s="24"/>
      <c r="B15779"/>
      <c r="C15779"/>
    </row>
    <row r="15780" spans="1:3" x14ac:dyDescent="0.2">
      <c r="A15780" s="24"/>
      <c r="B15780"/>
      <c r="C15780"/>
    </row>
    <row r="15781" spans="1:3" x14ac:dyDescent="0.2">
      <c r="A15781" s="24"/>
      <c r="B15781"/>
      <c r="C15781"/>
    </row>
    <row r="15782" spans="1:3" x14ac:dyDescent="0.2">
      <c r="A15782" s="24"/>
      <c r="B15782"/>
      <c r="C15782"/>
    </row>
    <row r="15783" spans="1:3" x14ac:dyDescent="0.2">
      <c r="A15783" s="24"/>
      <c r="B15783"/>
      <c r="C15783"/>
    </row>
    <row r="15784" spans="1:3" x14ac:dyDescent="0.2">
      <c r="A15784" s="24"/>
      <c r="B15784"/>
      <c r="C15784"/>
    </row>
    <row r="15785" spans="1:3" x14ac:dyDescent="0.2">
      <c r="A15785" s="24"/>
      <c r="B15785"/>
      <c r="C15785"/>
    </row>
    <row r="15786" spans="1:3" x14ac:dyDescent="0.2">
      <c r="A15786" s="24"/>
      <c r="B15786"/>
      <c r="C15786"/>
    </row>
    <row r="15787" spans="1:3" x14ac:dyDescent="0.2">
      <c r="A15787" s="24"/>
      <c r="B15787"/>
      <c r="C15787"/>
    </row>
    <row r="15788" spans="1:3" x14ac:dyDescent="0.2">
      <c r="A15788" s="24"/>
      <c r="B15788"/>
      <c r="C15788"/>
    </row>
    <row r="15789" spans="1:3" x14ac:dyDescent="0.2">
      <c r="A15789" s="24"/>
      <c r="B15789"/>
      <c r="C15789"/>
    </row>
    <row r="15790" spans="1:3" x14ac:dyDescent="0.2">
      <c r="A15790" s="24"/>
      <c r="B15790"/>
      <c r="C15790"/>
    </row>
    <row r="15791" spans="1:3" x14ac:dyDescent="0.2">
      <c r="A15791" s="24"/>
      <c r="B15791"/>
      <c r="C15791"/>
    </row>
    <row r="15792" spans="1:3" x14ac:dyDescent="0.2">
      <c r="A15792" s="24"/>
      <c r="B15792"/>
      <c r="C15792"/>
    </row>
    <row r="15793" spans="1:3" x14ac:dyDescent="0.2">
      <c r="A15793" s="24"/>
      <c r="B15793"/>
      <c r="C15793"/>
    </row>
    <row r="15794" spans="1:3" x14ac:dyDescent="0.2">
      <c r="A15794" s="24"/>
      <c r="B15794"/>
      <c r="C15794"/>
    </row>
    <row r="15795" spans="1:3" x14ac:dyDescent="0.2">
      <c r="A15795" s="24"/>
      <c r="B15795"/>
      <c r="C15795"/>
    </row>
    <row r="15796" spans="1:3" x14ac:dyDescent="0.2">
      <c r="A15796" s="24"/>
      <c r="B15796"/>
      <c r="C15796"/>
    </row>
    <row r="15797" spans="1:3" x14ac:dyDescent="0.2">
      <c r="A15797" s="24"/>
      <c r="B15797"/>
      <c r="C15797"/>
    </row>
    <row r="15798" spans="1:3" x14ac:dyDescent="0.2">
      <c r="A15798" s="24"/>
      <c r="B15798"/>
      <c r="C15798"/>
    </row>
    <row r="15799" spans="1:3" x14ac:dyDescent="0.2">
      <c r="A15799" s="24"/>
      <c r="B15799"/>
      <c r="C15799"/>
    </row>
    <row r="15800" spans="1:3" x14ac:dyDescent="0.2">
      <c r="A15800" s="24"/>
      <c r="B15800"/>
      <c r="C15800"/>
    </row>
    <row r="15801" spans="1:3" x14ac:dyDescent="0.2">
      <c r="A15801" s="24"/>
      <c r="B15801"/>
      <c r="C15801"/>
    </row>
    <row r="15802" spans="1:3" x14ac:dyDescent="0.2">
      <c r="A15802" s="24"/>
      <c r="B15802"/>
      <c r="C15802"/>
    </row>
    <row r="15803" spans="1:3" x14ac:dyDescent="0.2">
      <c r="A15803" s="24"/>
      <c r="B15803"/>
      <c r="C15803"/>
    </row>
    <row r="15804" spans="1:3" x14ac:dyDescent="0.2">
      <c r="A15804" s="24"/>
      <c r="B15804"/>
      <c r="C15804"/>
    </row>
    <row r="15805" spans="1:3" x14ac:dyDescent="0.2">
      <c r="A15805" s="24"/>
      <c r="B15805"/>
      <c r="C15805"/>
    </row>
    <row r="15806" spans="1:3" x14ac:dyDescent="0.2">
      <c r="A15806" s="24"/>
      <c r="B15806"/>
      <c r="C15806"/>
    </row>
    <row r="15807" spans="1:3" x14ac:dyDescent="0.2">
      <c r="A15807" s="24"/>
      <c r="B15807"/>
      <c r="C15807"/>
    </row>
    <row r="15808" spans="1:3" x14ac:dyDescent="0.2">
      <c r="A15808" s="24"/>
      <c r="B15808"/>
      <c r="C15808"/>
    </row>
    <row r="15809" spans="1:3" x14ac:dyDescent="0.2">
      <c r="A15809" s="24"/>
      <c r="B15809"/>
      <c r="C15809"/>
    </row>
    <row r="15810" spans="1:3" x14ac:dyDescent="0.2">
      <c r="A15810" s="24"/>
      <c r="B15810"/>
      <c r="C15810"/>
    </row>
    <row r="15811" spans="1:3" x14ac:dyDescent="0.2">
      <c r="A15811" s="24"/>
      <c r="B15811"/>
      <c r="C15811"/>
    </row>
    <row r="15812" spans="1:3" x14ac:dyDescent="0.2">
      <c r="A15812" s="24"/>
      <c r="B15812"/>
      <c r="C15812"/>
    </row>
    <row r="15813" spans="1:3" x14ac:dyDescent="0.2">
      <c r="A15813" s="24"/>
      <c r="B15813"/>
      <c r="C15813"/>
    </row>
    <row r="15814" spans="1:3" x14ac:dyDescent="0.2">
      <c r="A15814" s="24"/>
      <c r="B15814"/>
      <c r="C15814"/>
    </row>
    <row r="15815" spans="1:3" x14ac:dyDescent="0.2">
      <c r="A15815" s="24"/>
      <c r="B15815"/>
      <c r="C15815"/>
    </row>
    <row r="15816" spans="1:3" x14ac:dyDescent="0.2">
      <c r="A15816" s="24"/>
      <c r="B15816"/>
      <c r="C15816"/>
    </row>
    <row r="15817" spans="1:3" x14ac:dyDescent="0.2">
      <c r="A15817" s="24"/>
      <c r="B15817"/>
      <c r="C15817"/>
    </row>
    <row r="15818" spans="1:3" x14ac:dyDescent="0.2">
      <c r="A15818" s="24"/>
      <c r="B15818"/>
      <c r="C15818"/>
    </row>
    <row r="15819" spans="1:3" x14ac:dyDescent="0.2">
      <c r="A15819" s="24"/>
      <c r="B15819"/>
      <c r="C15819"/>
    </row>
    <row r="15820" spans="1:3" x14ac:dyDescent="0.2">
      <c r="A15820" s="24"/>
      <c r="B15820"/>
      <c r="C15820"/>
    </row>
    <row r="15821" spans="1:3" x14ac:dyDescent="0.2">
      <c r="A15821" s="24"/>
      <c r="B15821"/>
      <c r="C15821"/>
    </row>
    <row r="15822" spans="1:3" x14ac:dyDescent="0.2">
      <c r="A15822" s="24"/>
      <c r="B15822"/>
      <c r="C15822"/>
    </row>
    <row r="15823" spans="1:3" x14ac:dyDescent="0.2">
      <c r="A15823" s="24"/>
      <c r="B15823"/>
      <c r="C15823"/>
    </row>
    <row r="15824" spans="1:3" x14ac:dyDescent="0.2">
      <c r="A15824" s="24"/>
      <c r="B15824"/>
      <c r="C15824"/>
    </row>
    <row r="15825" spans="1:3" x14ac:dyDescent="0.2">
      <c r="A15825" s="24"/>
      <c r="B15825"/>
      <c r="C15825"/>
    </row>
    <row r="15826" spans="1:3" x14ac:dyDescent="0.2">
      <c r="A15826" s="24"/>
      <c r="B15826"/>
      <c r="C15826"/>
    </row>
    <row r="15827" spans="1:3" x14ac:dyDescent="0.2">
      <c r="A15827" s="24"/>
      <c r="B15827"/>
      <c r="C15827"/>
    </row>
    <row r="15828" spans="1:3" x14ac:dyDescent="0.2">
      <c r="A15828" s="24"/>
      <c r="B15828"/>
      <c r="C15828"/>
    </row>
    <row r="15829" spans="1:3" x14ac:dyDescent="0.2">
      <c r="A15829" s="24"/>
      <c r="B15829"/>
      <c r="C15829"/>
    </row>
    <row r="15830" spans="1:3" x14ac:dyDescent="0.2">
      <c r="A15830" s="24"/>
      <c r="B15830"/>
      <c r="C15830"/>
    </row>
    <row r="15831" spans="1:3" x14ac:dyDescent="0.2">
      <c r="A15831" s="24"/>
      <c r="B15831"/>
      <c r="C15831"/>
    </row>
    <row r="15832" spans="1:3" x14ac:dyDescent="0.2">
      <c r="A15832" s="24"/>
      <c r="B15832"/>
      <c r="C15832"/>
    </row>
    <row r="15833" spans="1:3" x14ac:dyDescent="0.2">
      <c r="A15833" s="24"/>
      <c r="B15833"/>
      <c r="C15833"/>
    </row>
    <row r="15834" spans="1:3" x14ac:dyDescent="0.2">
      <c r="A15834" s="24"/>
      <c r="B15834"/>
      <c r="C15834"/>
    </row>
    <row r="15835" spans="1:3" x14ac:dyDescent="0.2">
      <c r="A15835" s="24"/>
      <c r="B15835"/>
      <c r="C15835"/>
    </row>
    <row r="15836" spans="1:3" x14ac:dyDescent="0.2">
      <c r="A15836" s="24"/>
      <c r="B15836"/>
      <c r="C15836"/>
    </row>
    <row r="15837" spans="1:3" x14ac:dyDescent="0.2">
      <c r="A15837" s="24"/>
      <c r="B15837"/>
      <c r="C15837"/>
    </row>
    <row r="15838" spans="1:3" x14ac:dyDescent="0.2">
      <c r="A15838" s="24"/>
      <c r="B15838"/>
      <c r="C15838"/>
    </row>
    <row r="15839" spans="1:3" x14ac:dyDescent="0.2">
      <c r="A15839" s="24"/>
      <c r="B15839"/>
      <c r="C15839"/>
    </row>
    <row r="15840" spans="1:3" x14ac:dyDescent="0.2">
      <c r="A15840" s="24"/>
      <c r="B15840"/>
      <c r="C15840"/>
    </row>
    <row r="15841" spans="1:3" x14ac:dyDescent="0.2">
      <c r="A15841" s="24"/>
      <c r="B15841"/>
      <c r="C15841"/>
    </row>
    <row r="15842" spans="1:3" x14ac:dyDescent="0.2">
      <c r="A15842" s="24"/>
      <c r="B15842"/>
      <c r="C15842"/>
    </row>
    <row r="15843" spans="1:3" x14ac:dyDescent="0.2">
      <c r="A15843" s="24"/>
      <c r="B15843"/>
      <c r="C15843"/>
    </row>
    <row r="15844" spans="1:3" x14ac:dyDescent="0.2">
      <c r="A15844" s="24"/>
      <c r="B15844"/>
      <c r="C15844"/>
    </row>
    <row r="15845" spans="1:3" x14ac:dyDescent="0.2">
      <c r="A15845" s="24"/>
      <c r="B15845"/>
      <c r="C15845"/>
    </row>
    <row r="15846" spans="1:3" x14ac:dyDescent="0.2">
      <c r="A15846" s="24"/>
      <c r="B15846"/>
      <c r="C15846"/>
    </row>
    <row r="15847" spans="1:3" x14ac:dyDescent="0.2">
      <c r="A15847" s="24"/>
      <c r="B15847"/>
      <c r="C15847"/>
    </row>
    <row r="15848" spans="1:3" x14ac:dyDescent="0.2">
      <c r="A15848" s="24"/>
      <c r="B15848"/>
      <c r="C15848"/>
    </row>
    <row r="15849" spans="1:3" x14ac:dyDescent="0.2">
      <c r="A15849" s="24"/>
      <c r="B15849"/>
      <c r="C15849"/>
    </row>
    <row r="15850" spans="1:3" x14ac:dyDescent="0.2">
      <c r="A15850" s="24"/>
      <c r="B15850"/>
      <c r="C15850"/>
    </row>
    <row r="15851" spans="1:3" x14ac:dyDescent="0.2">
      <c r="A15851" s="24"/>
      <c r="B15851"/>
      <c r="C15851"/>
    </row>
    <row r="15852" spans="1:3" x14ac:dyDescent="0.2">
      <c r="A15852" s="24"/>
      <c r="B15852"/>
      <c r="C15852"/>
    </row>
    <row r="15853" spans="1:3" x14ac:dyDescent="0.2">
      <c r="A15853" s="24"/>
      <c r="B15853"/>
      <c r="C15853"/>
    </row>
    <row r="15854" spans="1:3" x14ac:dyDescent="0.2">
      <c r="A15854" s="24"/>
      <c r="B15854"/>
      <c r="C15854"/>
    </row>
    <row r="15855" spans="1:3" x14ac:dyDescent="0.2">
      <c r="A15855" s="24"/>
      <c r="B15855"/>
      <c r="C15855"/>
    </row>
    <row r="15856" spans="1:3" x14ac:dyDescent="0.2">
      <c r="A15856" s="24"/>
      <c r="B15856"/>
      <c r="C15856"/>
    </row>
    <row r="15857" spans="1:3" x14ac:dyDescent="0.2">
      <c r="A15857" s="24"/>
      <c r="B15857"/>
      <c r="C15857"/>
    </row>
    <row r="15858" spans="1:3" x14ac:dyDescent="0.2">
      <c r="A15858" s="24"/>
      <c r="B15858"/>
      <c r="C15858"/>
    </row>
    <row r="15859" spans="1:3" x14ac:dyDescent="0.2">
      <c r="A15859" s="24"/>
      <c r="B15859"/>
      <c r="C15859"/>
    </row>
    <row r="15860" spans="1:3" x14ac:dyDescent="0.2">
      <c r="A15860" s="24"/>
      <c r="B15860"/>
      <c r="C15860"/>
    </row>
    <row r="15861" spans="1:3" x14ac:dyDescent="0.2">
      <c r="A15861" s="24"/>
      <c r="B15861"/>
      <c r="C15861"/>
    </row>
    <row r="15862" spans="1:3" x14ac:dyDescent="0.2">
      <c r="A15862" s="24"/>
      <c r="B15862"/>
      <c r="C15862"/>
    </row>
    <row r="15863" spans="1:3" x14ac:dyDescent="0.2">
      <c r="A15863" s="24"/>
      <c r="B15863"/>
      <c r="C15863"/>
    </row>
    <row r="15864" spans="1:3" x14ac:dyDescent="0.2">
      <c r="A15864" s="24"/>
      <c r="B15864"/>
      <c r="C15864"/>
    </row>
    <row r="15865" spans="1:3" x14ac:dyDescent="0.2">
      <c r="A15865" s="24"/>
      <c r="B15865"/>
      <c r="C15865"/>
    </row>
    <row r="15866" spans="1:3" x14ac:dyDescent="0.2">
      <c r="A15866" s="24"/>
      <c r="B15866"/>
      <c r="C15866"/>
    </row>
    <row r="15867" spans="1:3" x14ac:dyDescent="0.2">
      <c r="A15867" s="24"/>
      <c r="B15867"/>
      <c r="C15867"/>
    </row>
    <row r="15868" spans="1:3" x14ac:dyDescent="0.2">
      <c r="A15868" s="24"/>
      <c r="B15868"/>
      <c r="C15868"/>
    </row>
    <row r="15869" spans="1:3" x14ac:dyDescent="0.2">
      <c r="A15869" s="24"/>
      <c r="B15869"/>
      <c r="C15869"/>
    </row>
    <row r="15870" spans="1:3" x14ac:dyDescent="0.2">
      <c r="A15870" s="24"/>
      <c r="B15870"/>
      <c r="C15870"/>
    </row>
    <row r="15871" spans="1:3" x14ac:dyDescent="0.2">
      <c r="A15871" s="24"/>
      <c r="B15871"/>
      <c r="C15871"/>
    </row>
    <row r="15872" spans="1:3" x14ac:dyDescent="0.2">
      <c r="A15872" s="24"/>
      <c r="B15872"/>
      <c r="C15872"/>
    </row>
    <row r="15873" spans="1:3" x14ac:dyDescent="0.2">
      <c r="A15873" s="24"/>
      <c r="B15873"/>
      <c r="C15873"/>
    </row>
    <row r="15874" spans="1:3" x14ac:dyDescent="0.2">
      <c r="A15874" s="24"/>
      <c r="B15874"/>
      <c r="C15874"/>
    </row>
    <row r="15875" spans="1:3" x14ac:dyDescent="0.2">
      <c r="A15875" s="24"/>
      <c r="B15875"/>
      <c r="C15875"/>
    </row>
    <row r="15876" spans="1:3" x14ac:dyDescent="0.2">
      <c r="A15876" s="24"/>
      <c r="B15876"/>
      <c r="C15876"/>
    </row>
    <row r="15877" spans="1:3" x14ac:dyDescent="0.2">
      <c r="A15877" s="24"/>
      <c r="B15877"/>
      <c r="C15877"/>
    </row>
    <row r="15878" spans="1:3" x14ac:dyDescent="0.2">
      <c r="A15878" s="24"/>
      <c r="B15878"/>
      <c r="C15878"/>
    </row>
    <row r="15879" spans="1:3" x14ac:dyDescent="0.2">
      <c r="A15879" s="24"/>
      <c r="B15879"/>
      <c r="C15879"/>
    </row>
    <row r="15880" spans="1:3" x14ac:dyDescent="0.2">
      <c r="A15880" s="24"/>
      <c r="B15880"/>
      <c r="C15880"/>
    </row>
    <row r="15881" spans="1:3" x14ac:dyDescent="0.2">
      <c r="A15881" s="24"/>
      <c r="B15881"/>
      <c r="C15881"/>
    </row>
    <row r="15882" spans="1:3" x14ac:dyDescent="0.2">
      <c r="A15882" s="24"/>
      <c r="B15882"/>
      <c r="C15882"/>
    </row>
    <row r="15883" spans="1:3" x14ac:dyDescent="0.2">
      <c r="A15883" s="24"/>
      <c r="B15883"/>
      <c r="C15883"/>
    </row>
    <row r="15884" spans="1:3" x14ac:dyDescent="0.2">
      <c r="A15884" s="24"/>
      <c r="B15884"/>
      <c r="C15884"/>
    </row>
    <row r="15885" spans="1:3" x14ac:dyDescent="0.2">
      <c r="A15885" s="24"/>
      <c r="B15885"/>
      <c r="C15885"/>
    </row>
    <row r="15886" spans="1:3" x14ac:dyDescent="0.2">
      <c r="A15886" s="24"/>
      <c r="B15886"/>
      <c r="C15886"/>
    </row>
    <row r="15887" spans="1:3" x14ac:dyDescent="0.2">
      <c r="A15887" s="24"/>
      <c r="B15887"/>
      <c r="C15887"/>
    </row>
    <row r="15888" spans="1:3" x14ac:dyDescent="0.2">
      <c r="A15888" s="24"/>
      <c r="B15888"/>
      <c r="C15888"/>
    </row>
    <row r="15889" spans="1:3" x14ac:dyDescent="0.2">
      <c r="A15889" s="24"/>
      <c r="B15889"/>
      <c r="C15889"/>
    </row>
    <row r="15890" spans="1:3" x14ac:dyDescent="0.2">
      <c r="A15890" s="24"/>
      <c r="B15890"/>
      <c r="C15890"/>
    </row>
    <row r="15891" spans="1:3" x14ac:dyDescent="0.2">
      <c r="A15891" s="24"/>
      <c r="B15891"/>
      <c r="C15891"/>
    </row>
    <row r="15892" spans="1:3" x14ac:dyDescent="0.2">
      <c r="A15892" s="24"/>
      <c r="B15892"/>
      <c r="C15892"/>
    </row>
    <row r="15893" spans="1:3" x14ac:dyDescent="0.2">
      <c r="A15893" s="24"/>
      <c r="B15893"/>
      <c r="C15893"/>
    </row>
    <row r="15894" spans="1:3" x14ac:dyDescent="0.2">
      <c r="A15894" s="24"/>
      <c r="B15894"/>
      <c r="C15894"/>
    </row>
    <row r="15895" spans="1:3" x14ac:dyDescent="0.2">
      <c r="A15895" s="24"/>
      <c r="B15895"/>
      <c r="C15895"/>
    </row>
    <row r="15896" spans="1:3" x14ac:dyDescent="0.2">
      <c r="A15896" s="24"/>
      <c r="B15896"/>
      <c r="C15896"/>
    </row>
    <row r="15897" spans="1:3" x14ac:dyDescent="0.2">
      <c r="A15897" s="24"/>
      <c r="B15897"/>
      <c r="C15897"/>
    </row>
    <row r="15898" spans="1:3" x14ac:dyDescent="0.2">
      <c r="A15898" s="24"/>
      <c r="B15898"/>
      <c r="C15898"/>
    </row>
    <row r="15899" spans="1:3" x14ac:dyDescent="0.2">
      <c r="A15899" s="24"/>
      <c r="B15899"/>
      <c r="C15899"/>
    </row>
    <row r="15900" spans="1:3" x14ac:dyDescent="0.2">
      <c r="A15900" s="24"/>
      <c r="B15900"/>
      <c r="C15900"/>
    </row>
    <row r="15901" spans="1:3" x14ac:dyDescent="0.2">
      <c r="A15901" s="24"/>
      <c r="B15901"/>
      <c r="C15901"/>
    </row>
    <row r="15902" spans="1:3" x14ac:dyDescent="0.2">
      <c r="A15902" s="24"/>
      <c r="B15902"/>
      <c r="C15902"/>
    </row>
    <row r="15903" spans="1:3" x14ac:dyDescent="0.2">
      <c r="A15903" s="24"/>
      <c r="B15903"/>
      <c r="C15903"/>
    </row>
    <row r="15904" spans="1:3" x14ac:dyDescent="0.2">
      <c r="A15904" s="24"/>
      <c r="B15904"/>
      <c r="C15904"/>
    </row>
    <row r="15905" spans="1:3" x14ac:dyDescent="0.2">
      <c r="A15905" s="24"/>
      <c r="B15905"/>
      <c r="C15905"/>
    </row>
    <row r="15906" spans="1:3" x14ac:dyDescent="0.2">
      <c r="A15906" s="24"/>
      <c r="B15906"/>
      <c r="C15906"/>
    </row>
    <row r="15907" spans="1:3" x14ac:dyDescent="0.2">
      <c r="A15907" s="24"/>
      <c r="B15907"/>
      <c r="C15907"/>
    </row>
    <row r="15908" spans="1:3" x14ac:dyDescent="0.2">
      <c r="A15908" s="24"/>
      <c r="B15908"/>
      <c r="C15908"/>
    </row>
    <row r="15909" spans="1:3" x14ac:dyDescent="0.2">
      <c r="A15909" s="24"/>
      <c r="B15909"/>
      <c r="C15909"/>
    </row>
    <row r="15910" spans="1:3" x14ac:dyDescent="0.2">
      <c r="A15910" s="24"/>
      <c r="B15910"/>
      <c r="C15910"/>
    </row>
    <row r="15911" spans="1:3" x14ac:dyDescent="0.2">
      <c r="A15911" s="24"/>
      <c r="B15911"/>
      <c r="C15911"/>
    </row>
    <row r="15912" spans="1:3" x14ac:dyDescent="0.2">
      <c r="A15912" s="24"/>
      <c r="B15912"/>
      <c r="C15912"/>
    </row>
    <row r="15913" spans="1:3" x14ac:dyDescent="0.2">
      <c r="A15913" s="24"/>
      <c r="B15913"/>
      <c r="C15913"/>
    </row>
    <row r="15914" spans="1:3" x14ac:dyDescent="0.2">
      <c r="A15914" s="24"/>
      <c r="B15914"/>
      <c r="C15914"/>
    </row>
    <row r="15915" spans="1:3" x14ac:dyDescent="0.2">
      <c r="A15915" s="24"/>
      <c r="B15915"/>
      <c r="C15915"/>
    </row>
    <row r="15916" spans="1:3" x14ac:dyDescent="0.2">
      <c r="A15916" s="24"/>
      <c r="B15916"/>
      <c r="C15916"/>
    </row>
    <row r="15917" spans="1:3" x14ac:dyDescent="0.2">
      <c r="A15917" s="24"/>
      <c r="B15917"/>
      <c r="C15917"/>
    </row>
    <row r="15918" spans="1:3" x14ac:dyDescent="0.2">
      <c r="A15918" s="24"/>
      <c r="B15918"/>
      <c r="C15918"/>
    </row>
    <row r="15919" spans="1:3" x14ac:dyDescent="0.2">
      <c r="A15919" s="24"/>
      <c r="B15919"/>
      <c r="C15919"/>
    </row>
    <row r="15920" spans="1:3" x14ac:dyDescent="0.2">
      <c r="A15920" s="24"/>
      <c r="B15920"/>
      <c r="C15920"/>
    </row>
    <row r="15921" spans="1:3" x14ac:dyDescent="0.2">
      <c r="A15921" s="24"/>
      <c r="B15921"/>
      <c r="C15921"/>
    </row>
    <row r="15922" spans="1:3" x14ac:dyDescent="0.2">
      <c r="A15922" s="24"/>
      <c r="B15922"/>
      <c r="C15922"/>
    </row>
    <row r="15923" spans="1:3" x14ac:dyDescent="0.2">
      <c r="A15923" s="24"/>
      <c r="B15923"/>
      <c r="C15923"/>
    </row>
    <row r="15924" spans="1:3" x14ac:dyDescent="0.2">
      <c r="A15924" s="24"/>
      <c r="B15924"/>
      <c r="C15924"/>
    </row>
    <row r="15925" spans="1:3" x14ac:dyDescent="0.2">
      <c r="A15925" s="24"/>
      <c r="B15925"/>
      <c r="C15925"/>
    </row>
    <row r="15926" spans="1:3" x14ac:dyDescent="0.2">
      <c r="A15926" s="24"/>
      <c r="B15926"/>
      <c r="C15926"/>
    </row>
    <row r="15927" spans="1:3" x14ac:dyDescent="0.2">
      <c r="A15927" s="24"/>
      <c r="B15927"/>
      <c r="C15927"/>
    </row>
    <row r="15928" spans="1:3" x14ac:dyDescent="0.2">
      <c r="A15928" s="24"/>
      <c r="B15928"/>
      <c r="C15928"/>
    </row>
    <row r="15929" spans="1:3" x14ac:dyDescent="0.2">
      <c r="A15929" s="24"/>
      <c r="B15929"/>
      <c r="C15929"/>
    </row>
    <row r="15930" spans="1:3" x14ac:dyDescent="0.2">
      <c r="A15930" s="24"/>
      <c r="B15930"/>
      <c r="C15930"/>
    </row>
    <row r="15931" spans="1:3" x14ac:dyDescent="0.2">
      <c r="A15931" s="24"/>
      <c r="B15931"/>
      <c r="C15931"/>
    </row>
    <row r="15932" spans="1:3" x14ac:dyDescent="0.2">
      <c r="A15932" s="24"/>
      <c r="B15932"/>
      <c r="C15932"/>
    </row>
    <row r="15933" spans="1:3" x14ac:dyDescent="0.2">
      <c r="A15933" s="24"/>
      <c r="B15933"/>
      <c r="C15933"/>
    </row>
    <row r="15934" spans="1:3" x14ac:dyDescent="0.2">
      <c r="A15934" s="24"/>
      <c r="B15934"/>
      <c r="C15934"/>
    </row>
    <row r="15935" spans="1:3" x14ac:dyDescent="0.2">
      <c r="A15935" s="24"/>
      <c r="B15935"/>
      <c r="C15935"/>
    </row>
    <row r="15936" spans="1:3" x14ac:dyDescent="0.2">
      <c r="A15936" s="24"/>
      <c r="B15936"/>
      <c r="C15936"/>
    </row>
    <row r="15937" spans="1:3" x14ac:dyDescent="0.2">
      <c r="A15937" s="24"/>
      <c r="B15937"/>
      <c r="C15937"/>
    </row>
    <row r="15938" spans="1:3" x14ac:dyDescent="0.2">
      <c r="A15938" s="24"/>
      <c r="B15938"/>
      <c r="C15938"/>
    </row>
    <row r="15939" spans="1:3" x14ac:dyDescent="0.2">
      <c r="A15939" s="24"/>
      <c r="B15939"/>
      <c r="C15939"/>
    </row>
    <row r="15940" spans="1:3" x14ac:dyDescent="0.2">
      <c r="A15940" s="24"/>
      <c r="B15940"/>
      <c r="C15940"/>
    </row>
    <row r="15941" spans="1:3" x14ac:dyDescent="0.2">
      <c r="A15941" s="24"/>
      <c r="B15941"/>
      <c r="C15941"/>
    </row>
    <row r="15942" spans="1:3" x14ac:dyDescent="0.2">
      <c r="A15942" s="24"/>
      <c r="B15942"/>
      <c r="C15942"/>
    </row>
    <row r="15943" spans="1:3" x14ac:dyDescent="0.2">
      <c r="A15943" s="24"/>
      <c r="B15943"/>
      <c r="C15943"/>
    </row>
    <row r="15944" spans="1:3" x14ac:dyDescent="0.2">
      <c r="A15944" s="24"/>
      <c r="B15944"/>
      <c r="C15944"/>
    </row>
    <row r="15945" spans="1:3" x14ac:dyDescent="0.2">
      <c r="A15945" s="24"/>
      <c r="B15945"/>
      <c r="C15945"/>
    </row>
    <row r="15946" spans="1:3" x14ac:dyDescent="0.2">
      <c r="A15946" s="24"/>
      <c r="B15946"/>
      <c r="C15946"/>
    </row>
    <row r="15947" spans="1:3" x14ac:dyDescent="0.2">
      <c r="A15947" s="24"/>
      <c r="B15947"/>
      <c r="C15947"/>
    </row>
    <row r="15948" spans="1:3" x14ac:dyDescent="0.2">
      <c r="A15948" s="24"/>
      <c r="B15948"/>
      <c r="C15948"/>
    </row>
    <row r="15949" spans="1:3" x14ac:dyDescent="0.2">
      <c r="A15949" s="24"/>
      <c r="B15949"/>
      <c r="C15949"/>
    </row>
    <row r="15950" spans="1:3" x14ac:dyDescent="0.2">
      <c r="A15950" s="24"/>
      <c r="B15950"/>
      <c r="C15950"/>
    </row>
    <row r="15951" spans="1:3" x14ac:dyDescent="0.2">
      <c r="A15951" s="24"/>
      <c r="B15951"/>
      <c r="C15951"/>
    </row>
    <row r="15952" spans="1:3" x14ac:dyDescent="0.2">
      <c r="A15952" s="24"/>
      <c r="B15952"/>
      <c r="C15952"/>
    </row>
    <row r="15953" spans="1:3" x14ac:dyDescent="0.2">
      <c r="A15953" s="24"/>
      <c r="B15953"/>
      <c r="C15953"/>
    </row>
    <row r="15954" spans="1:3" x14ac:dyDescent="0.2">
      <c r="A15954" s="24"/>
      <c r="B15954"/>
      <c r="C15954"/>
    </row>
    <row r="15955" spans="1:3" x14ac:dyDescent="0.2">
      <c r="A15955" s="24"/>
      <c r="B15955"/>
      <c r="C15955"/>
    </row>
    <row r="15956" spans="1:3" x14ac:dyDescent="0.2">
      <c r="A15956" s="24"/>
      <c r="B15956"/>
      <c r="C15956"/>
    </row>
    <row r="15957" spans="1:3" x14ac:dyDescent="0.2">
      <c r="A15957" s="24"/>
      <c r="B15957"/>
      <c r="C15957"/>
    </row>
    <row r="15958" spans="1:3" x14ac:dyDescent="0.2">
      <c r="A15958" s="24"/>
      <c r="B15958"/>
      <c r="C15958"/>
    </row>
    <row r="15959" spans="1:3" x14ac:dyDescent="0.2">
      <c r="A15959" s="24"/>
      <c r="B15959"/>
      <c r="C15959"/>
    </row>
    <row r="15960" spans="1:3" x14ac:dyDescent="0.2">
      <c r="A15960" s="24"/>
      <c r="B15960"/>
      <c r="C15960"/>
    </row>
    <row r="15961" spans="1:3" x14ac:dyDescent="0.2">
      <c r="A15961" s="24"/>
      <c r="B15961"/>
      <c r="C15961"/>
    </row>
    <row r="15962" spans="1:3" x14ac:dyDescent="0.2">
      <c r="A15962" s="24"/>
      <c r="B15962"/>
      <c r="C15962"/>
    </row>
    <row r="15963" spans="1:3" x14ac:dyDescent="0.2">
      <c r="A15963" s="24"/>
      <c r="B15963"/>
      <c r="C15963"/>
    </row>
    <row r="15964" spans="1:3" x14ac:dyDescent="0.2">
      <c r="A15964" s="24"/>
      <c r="B15964"/>
      <c r="C15964"/>
    </row>
    <row r="15965" spans="1:3" x14ac:dyDescent="0.2">
      <c r="A15965" s="24"/>
      <c r="B15965"/>
      <c r="C15965"/>
    </row>
    <row r="15966" spans="1:3" x14ac:dyDescent="0.2">
      <c r="A15966" s="24"/>
      <c r="B15966"/>
      <c r="C15966"/>
    </row>
    <row r="15967" spans="1:3" x14ac:dyDescent="0.2">
      <c r="A15967" s="24"/>
      <c r="B15967"/>
      <c r="C15967"/>
    </row>
    <row r="15968" spans="1:3" x14ac:dyDescent="0.2">
      <c r="A15968" s="24"/>
      <c r="B15968"/>
      <c r="C15968"/>
    </row>
    <row r="15969" spans="1:3" x14ac:dyDescent="0.2">
      <c r="A15969" s="24"/>
      <c r="B15969"/>
      <c r="C15969"/>
    </row>
    <row r="15970" spans="1:3" x14ac:dyDescent="0.2">
      <c r="A15970" s="24"/>
      <c r="B15970"/>
      <c r="C15970"/>
    </row>
    <row r="15971" spans="1:3" x14ac:dyDescent="0.2">
      <c r="A15971" s="24"/>
      <c r="B15971"/>
      <c r="C15971"/>
    </row>
    <row r="15972" spans="1:3" x14ac:dyDescent="0.2">
      <c r="A15972" s="24"/>
      <c r="B15972"/>
      <c r="C15972"/>
    </row>
    <row r="15973" spans="1:3" x14ac:dyDescent="0.2">
      <c r="A15973" s="24"/>
      <c r="B15973"/>
      <c r="C15973"/>
    </row>
    <row r="15974" spans="1:3" x14ac:dyDescent="0.2">
      <c r="A15974" s="24"/>
      <c r="B15974"/>
      <c r="C15974"/>
    </row>
    <row r="15975" spans="1:3" x14ac:dyDescent="0.2">
      <c r="A15975" s="24"/>
      <c r="B15975"/>
      <c r="C15975"/>
    </row>
    <row r="15976" spans="1:3" x14ac:dyDescent="0.2">
      <c r="A15976" s="24"/>
      <c r="B15976"/>
      <c r="C15976"/>
    </row>
    <row r="15977" spans="1:3" x14ac:dyDescent="0.2">
      <c r="A15977" s="24"/>
      <c r="B15977"/>
      <c r="C15977"/>
    </row>
    <row r="15978" spans="1:3" x14ac:dyDescent="0.2">
      <c r="A15978" s="24"/>
      <c r="B15978"/>
      <c r="C15978"/>
    </row>
    <row r="15979" spans="1:3" x14ac:dyDescent="0.2">
      <c r="A15979" s="24"/>
      <c r="B15979"/>
      <c r="C15979"/>
    </row>
    <row r="15980" spans="1:3" x14ac:dyDescent="0.2">
      <c r="A15980" s="24"/>
      <c r="B15980"/>
      <c r="C15980"/>
    </row>
    <row r="15981" spans="1:3" x14ac:dyDescent="0.2">
      <c r="A15981" s="24"/>
      <c r="B15981"/>
      <c r="C15981"/>
    </row>
    <row r="15982" spans="1:3" x14ac:dyDescent="0.2">
      <c r="A15982" s="24"/>
      <c r="B15982"/>
      <c r="C15982"/>
    </row>
    <row r="15983" spans="1:3" x14ac:dyDescent="0.2">
      <c r="A15983" s="24"/>
      <c r="B15983"/>
      <c r="C15983"/>
    </row>
    <row r="15984" spans="1:3" x14ac:dyDescent="0.2">
      <c r="A15984" s="24"/>
      <c r="B15984"/>
      <c r="C15984"/>
    </row>
    <row r="15985" spans="1:3" x14ac:dyDescent="0.2">
      <c r="A15985" s="24"/>
      <c r="B15985"/>
      <c r="C15985"/>
    </row>
    <row r="15986" spans="1:3" x14ac:dyDescent="0.2">
      <c r="A15986" s="24"/>
      <c r="B15986"/>
      <c r="C15986"/>
    </row>
    <row r="15987" spans="1:3" x14ac:dyDescent="0.2">
      <c r="A15987" s="24"/>
      <c r="B15987"/>
      <c r="C15987"/>
    </row>
    <row r="15988" spans="1:3" x14ac:dyDescent="0.2">
      <c r="A15988" s="24"/>
      <c r="B15988"/>
      <c r="C15988"/>
    </row>
    <row r="15989" spans="1:3" x14ac:dyDescent="0.2">
      <c r="A15989" s="24"/>
      <c r="B15989"/>
      <c r="C15989"/>
    </row>
    <row r="15990" spans="1:3" x14ac:dyDescent="0.2">
      <c r="A15990" s="24"/>
      <c r="B15990"/>
      <c r="C15990"/>
    </row>
    <row r="15991" spans="1:3" x14ac:dyDescent="0.2">
      <c r="A15991" s="24"/>
      <c r="B15991"/>
      <c r="C15991"/>
    </row>
    <row r="15992" spans="1:3" x14ac:dyDescent="0.2">
      <c r="A15992" s="24"/>
      <c r="B15992"/>
      <c r="C15992"/>
    </row>
    <row r="15993" spans="1:3" x14ac:dyDescent="0.2">
      <c r="A15993" s="24"/>
      <c r="B15993"/>
      <c r="C15993"/>
    </row>
    <row r="15994" spans="1:3" x14ac:dyDescent="0.2">
      <c r="A15994" s="24"/>
      <c r="B15994"/>
      <c r="C15994"/>
    </row>
    <row r="15995" spans="1:3" x14ac:dyDescent="0.2">
      <c r="A15995" s="24"/>
      <c r="B15995"/>
      <c r="C15995"/>
    </row>
    <row r="15996" spans="1:3" x14ac:dyDescent="0.2">
      <c r="A15996" s="24"/>
      <c r="B15996"/>
      <c r="C15996"/>
    </row>
    <row r="15997" spans="1:3" x14ac:dyDescent="0.2">
      <c r="A15997" s="24"/>
      <c r="B15997"/>
      <c r="C15997"/>
    </row>
    <row r="15998" spans="1:3" x14ac:dyDescent="0.2">
      <c r="A15998" s="24"/>
      <c r="B15998"/>
      <c r="C15998"/>
    </row>
    <row r="15999" spans="1:3" x14ac:dyDescent="0.2">
      <c r="A15999" s="24"/>
      <c r="B15999"/>
      <c r="C15999"/>
    </row>
    <row r="16000" spans="1:3" x14ac:dyDescent="0.2">
      <c r="A16000" s="24"/>
      <c r="B16000"/>
      <c r="C16000"/>
    </row>
    <row r="16001" spans="1:3" x14ac:dyDescent="0.2">
      <c r="A16001" s="24"/>
      <c r="B16001"/>
      <c r="C16001"/>
    </row>
    <row r="16002" spans="1:3" x14ac:dyDescent="0.2">
      <c r="A16002" s="24"/>
      <c r="B16002"/>
      <c r="C16002"/>
    </row>
    <row r="16003" spans="1:3" x14ac:dyDescent="0.2">
      <c r="A16003" s="24"/>
      <c r="B16003"/>
      <c r="C16003"/>
    </row>
    <row r="16004" spans="1:3" x14ac:dyDescent="0.2">
      <c r="A16004" s="24"/>
      <c r="B16004"/>
      <c r="C16004"/>
    </row>
    <row r="16005" spans="1:3" x14ac:dyDescent="0.2">
      <c r="A16005" s="24"/>
      <c r="B16005"/>
      <c r="C16005"/>
    </row>
    <row r="16006" spans="1:3" x14ac:dyDescent="0.2">
      <c r="A16006" s="24"/>
      <c r="B16006"/>
      <c r="C16006"/>
    </row>
    <row r="16007" spans="1:3" x14ac:dyDescent="0.2">
      <c r="A16007" s="24"/>
      <c r="B16007"/>
      <c r="C16007"/>
    </row>
    <row r="16008" spans="1:3" x14ac:dyDescent="0.2">
      <c r="A16008" s="24"/>
      <c r="B16008"/>
      <c r="C16008"/>
    </row>
    <row r="16009" spans="1:3" x14ac:dyDescent="0.2">
      <c r="A16009" s="24"/>
      <c r="B16009"/>
      <c r="C16009"/>
    </row>
    <row r="16010" spans="1:3" x14ac:dyDescent="0.2">
      <c r="A16010" s="24"/>
      <c r="B16010"/>
      <c r="C16010"/>
    </row>
    <row r="16011" spans="1:3" x14ac:dyDescent="0.2">
      <c r="A16011" s="24"/>
      <c r="B16011"/>
      <c r="C16011"/>
    </row>
    <row r="16012" spans="1:3" x14ac:dyDescent="0.2">
      <c r="A16012" s="24"/>
      <c r="B16012"/>
      <c r="C16012"/>
    </row>
    <row r="16013" spans="1:3" x14ac:dyDescent="0.2">
      <c r="A16013" s="24"/>
      <c r="B16013"/>
      <c r="C16013"/>
    </row>
    <row r="16014" spans="1:3" x14ac:dyDescent="0.2">
      <c r="A16014" s="24"/>
      <c r="B16014"/>
      <c r="C16014"/>
    </row>
    <row r="16015" spans="1:3" x14ac:dyDescent="0.2">
      <c r="A16015" s="24"/>
      <c r="B16015"/>
      <c r="C16015"/>
    </row>
    <row r="16016" spans="1:3" x14ac:dyDescent="0.2">
      <c r="A16016" s="24"/>
      <c r="B16016"/>
      <c r="C16016"/>
    </row>
    <row r="16017" spans="1:3" x14ac:dyDescent="0.2">
      <c r="A16017" s="24"/>
      <c r="B16017"/>
      <c r="C16017"/>
    </row>
    <row r="16018" spans="1:3" x14ac:dyDescent="0.2">
      <c r="A16018" s="24"/>
      <c r="B16018"/>
      <c r="C16018"/>
    </row>
    <row r="16019" spans="1:3" x14ac:dyDescent="0.2">
      <c r="A16019" s="24"/>
      <c r="B16019"/>
      <c r="C16019"/>
    </row>
    <row r="16020" spans="1:3" x14ac:dyDescent="0.2">
      <c r="A16020" s="24"/>
      <c r="B16020"/>
      <c r="C16020"/>
    </row>
    <row r="16021" spans="1:3" x14ac:dyDescent="0.2">
      <c r="A16021" s="24"/>
      <c r="B16021"/>
      <c r="C16021"/>
    </row>
    <row r="16022" spans="1:3" x14ac:dyDescent="0.2">
      <c r="A16022" s="24"/>
      <c r="B16022"/>
      <c r="C16022"/>
    </row>
    <row r="16023" spans="1:3" x14ac:dyDescent="0.2">
      <c r="A16023" s="24"/>
      <c r="B16023"/>
      <c r="C16023"/>
    </row>
    <row r="16024" spans="1:3" x14ac:dyDescent="0.2">
      <c r="A16024" s="24"/>
      <c r="B16024"/>
      <c r="C16024"/>
    </row>
    <row r="16025" spans="1:3" x14ac:dyDescent="0.2">
      <c r="A16025" s="24"/>
      <c r="B16025"/>
      <c r="C16025"/>
    </row>
    <row r="16026" spans="1:3" x14ac:dyDescent="0.2">
      <c r="A16026" s="24"/>
      <c r="B16026"/>
      <c r="C16026"/>
    </row>
    <row r="16027" spans="1:3" x14ac:dyDescent="0.2">
      <c r="A16027" s="24"/>
      <c r="B16027"/>
      <c r="C16027"/>
    </row>
    <row r="16028" spans="1:3" x14ac:dyDescent="0.2">
      <c r="A16028" s="24"/>
      <c r="B16028"/>
      <c r="C16028"/>
    </row>
    <row r="16029" spans="1:3" x14ac:dyDescent="0.2">
      <c r="A16029" s="24"/>
      <c r="B16029"/>
      <c r="C16029"/>
    </row>
    <row r="16030" spans="1:3" x14ac:dyDescent="0.2">
      <c r="A16030" s="24"/>
      <c r="B16030"/>
      <c r="C16030"/>
    </row>
    <row r="16031" spans="1:3" x14ac:dyDescent="0.2">
      <c r="A16031" s="24"/>
      <c r="B16031"/>
      <c r="C16031"/>
    </row>
    <row r="16032" spans="1:3" x14ac:dyDescent="0.2">
      <c r="A16032" s="24"/>
      <c r="B16032"/>
      <c r="C16032"/>
    </row>
    <row r="16033" spans="1:3" x14ac:dyDescent="0.2">
      <c r="A16033" s="24"/>
      <c r="B16033"/>
      <c r="C16033"/>
    </row>
    <row r="16034" spans="1:3" x14ac:dyDescent="0.2">
      <c r="A16034" s="24"/>
      <c r="B16034"/>
      <c r="C16034"/>
    </row>
    <row r="16035" spans="1:3" x14ac:dyDescent="0.2">
      <c r="A16035" s="24"/>
      <c r="B16035"/>
      <c r="C16035"/>
    </row>
    <row r="16036" spans="1:3" x14ac:dyDescent="0.2">
      <c r="A16036" s="24"/>
      <c r="B16036"/>
      <c r="C16036"/>
    </row>
    <row r="16037" spans="1:3" x14ac:dyDescent="0.2">
      <c r="A16037" s="24"/>
      <c r="B16037"/>
      <c r="C16037"/>
    </row>
    <row r="16038" spans="1:3" x14ac:dyDescent="0.2">
      <c r="A16038" s="24"/>
      <c r="B16038"/>
      <c r="C16038"/>
    </row>
    <row r="16039" spans="1:3" x14ac:dyDescent="0.2">
      <c r="A16039" s="24"/>
      <c r="B16039"/>
      <c r="C16039"/>
    </row>
    <row r="16040" spans="1:3" x14ac:dyDescent="0.2">
      <c r="A16040" s="24"/>
      <c r="B16040"/>
      <c r="C16040"/>
    </row>
    <row r="16041" spans="1:3" x14ac:dyDescent="0.2">
      <c r="A16041" s="24"/>
      <c r="B16041"/>
      <c r="C16041"/>
    </row>
    <row r="16042" spans="1:3" x14ac:dyDescent="0.2">
      <c r="A16042" s="24"/>
      <c r="B16042"/>
      <c r="C16042"/>
    </row>
    <row r="16043" spans="1:3" x14ac:dyDescent="0.2">
      <c r="A16043" s="24"/>
      <c r="B16043"/>
      <c r="C16043"/>
    </row>
    <row r="16044" spans="1:3" x14ac:dyDescent="0.2">
      <c r="A16044" s="24"/>
      <c r="B16044"/>
      <c r="C16044"/>
    </row>
    <row r="16045" spans="1:3" x14ac:dyDescent="0.2">
      <c r="A16045" s="24"/>
      <c r="B16045"/>
      <c r="C16045"/>
    </row>
    <row r="16046" spans="1:3" x14ac:dyDescent="0.2">
      <c r="A16046" s="24"/>
      <c r="B16046"/>
      <c r="C16046"/>
    </row>
    <row r="16047" spans="1:3" x14ac:dyDescent="0.2">
      <c r="A16047" s="24"/>
      <c r="B16047"/>
      <c r="C16047"/>
    </row>
    <row r="16048" spans="1:3" x14ac:dyDescent="0.2">
      <c r="A16048" s="24"/>
      <c r="B16048"/>
      <c r="C16048"/>
    </row>
    <row r="16049" spans="1:3" x14ac:dyDescent="0.2">
      <c r="A16049" s="24"/>
      <c r="B16049"/>
      <c r="C16049"/>
    </row>
    <row r="16050" spans="1:3" x14ac:dyDescent="0.2">
      <c r="A16050" s="24"/>
      <c r="B16050"/>
      <c r="C16050"/>
    </row>
    <row r="16051" spans="1:3" x14ac:dyDescent="0.2">
      <c r="A16051" s="24"/>
      <c r="B16051"/>
      <c r="C16051"/>
    </row>
    <row r="16052" spans="1:3" x14ac:dyDescent="0.2">
      <c r="A16052" s="24"/>
      <c r="B16052"/>
      <c r="C16052"/>
    </row>
    <row r="16053" spans="1:3" x14ac:dyDescent="0.2">
      <c r="A16053" s="24"/>
      <c r="B16053"/>
      <c r="C16053"/>
    </row>
    <row r="16054" spans="1:3" x14ac:dyDescent="0.2">
      <c r="A16054" s="24"/>
      <c r="B16054"/>
      <c r="C16054"/>
    </row>
    <row r="16055" spans="1:3" x14ac:dyDescent="0.2">
      <c r="A16055" s="24"/>
      <c r="B16055"/>
      <c r="C16055"/>
    </row>
    <row r="16056" spans="1:3" x14ac:dyDescent="0.2">
      <c r="A16056" s="24"/>
      <c r="B16056"/>
      <c r="C16056"/>
    </row>
    <row r="16057" spans="1:3" x14ac:dyDescent="0.2">
      <c r="A16057" s="24"/>
      <c r="B16057"/>
      <c r="C16057"/>
    </row>
    <row r="16058" spans="1:3" x14ac:dyDescent="0.2">
      <c r="A16058" s="24"/>
      <c r="B16058"/>
      <c r="C16058"/>
    </row>
    <row r="16059" spans="1:3" x14ac:dyDescent="0.2">
      <c r="A16059" s="24"/>
      <c r="B16059"/>
      <c r="C16059"/>
    </row>
    <row r="16060" spans="1:3" x14ac:dyDescent="0.2">
      <c r="A16060" s="24"/>
      <c r="B16060"/>
      <c r="C16060"/>
    </row>
    <row r="16061" spans="1:3" x14ac:dyDescent="0.2">
      <c r="A16061" s="24"/>
      <c r="B16061"/>
      <c r="C16061"/>
    </row>
    <row r="16062" spans="1:3" x14ac:dyDescent="0.2">
      <c r="A16062" s="24"/>
      <c r="B16062"/>
      <c r="C16062"/>
    </row>
    <row r="16063" spans="1:3" x14ac:dyDescent="0.2">
      <c r="A16063" s="24"/>
      <c r="B16063"/>
      <c r="C16063"/>
    </row>
    <row r="16064" spans="1:3" x14ac:dyDescent="0.2">
      <c r="A16064" s="24"/>
      <c r="B16064"/>
      <c r="C16064"/>
    </row>
    <row r="16065" spans="1:3" x14ac:dyDescent="0.2">
      <c r="A16065" s="24"/>
      <c r="B16065"/>
      <c r="C16065"/>
    </row>
    <row r="16066" spans="1:3" x14ac:dyDescent="0.2">
      <c r="A16066" s="24"/>
      <c r="B16066"/>
      <c r="C16066"/>
    </row>
    <row r="16067" spans="1:3" x14ac:dyDescent="0.2">
      <c r="A16067" s="24"/>
      <c r="B16067"/>
      <c r="C16067"/>
    </row>
    <row r="16068" spans="1:3" x14ac:dyDescent="0.2">
      <c r="A16068" s="24"/>
      <c r="B16068"/>
      <c r="C16068"/>
    </row>
    <row r="16069" spans="1:3" x14ac:dyDescent="0.2">
      <c r="A16069" s="24"/>
      <c r="B16069"/>
      <c r="C16069"/>
    </row>
    <row r="16070" spans="1:3" x14ac:dyDescent="0.2">
      <c r="A16070" s="24"/>
      <c r="B16070"/>
      <c r="C16070"/>
    </row>
    <row r="16071" spans="1:3" x14ac:dyDescent="0.2">
      <c r="A16071" s="24"/>
      <c r="B16071"/>
      <c r="C16071"/>
    </row>
    <row r="16072" spans="1:3" x14ac:dyDescent="0.2">
      <c r="A16072" s="24"/>
      <c r="B16072"/>
      <c r="C16072"/>
    </row>
    <row r="16073" spans="1:3" x14ac:dyDescent="0.2">
      <c r="A16073" s="24"/>
      <c r="B16073"/>
      <c r="C16073"/>
    </row>
    <row r="16074" spans="1:3" x14ac:dyDescent="0.2">
      <c r="A16074" s="24"/>
      <c r="B16074"/>
      <c r="C16074"/>
    </row>
    <row r="16075" spans="1:3" x14ac:dyDescent="0.2">
      <c r="A16075" s="24"/>
      <c r="B16075"/>
      <c r="C16075"/>
    </row>
    <row r="16076" spans="1:3" x14ac:dyDescent="0.2">
      <c r="A16076" s="24"/>
      <c r="B16076"/>
      <c r="C16076"/>
    </row>
    <row r="16077" spans="1:3" x14ac:dyDescent="0.2">
      <c r="A16077" s="24"/>
      <c r="B16077"/>
      <c r="C16077"/>
    </row>
    <row r="16078" spans="1:3" x14ac:dyDescent="0.2">
      <c r="A16078" s="24"/>
      <c r="B16078"/>
      <c r="C16078"/>
    </row>
    <row r="16079" spans="1:3" x14ac:dyDescent="0.2">
      <c r="A16079" s="24"/>
      <c r="B16079"/>
      <c r="C16079"/>
    </row>
    <row r="16080" spans="1:3" x14ac:dyDescent="0.2">
      <c r="A16080" s="24"/>
      <c r="B16080"/>
      <c r="C16080"/>
    </row>
    <row r="16081" spans="1:3" x14ac:dyDescent="0.2">
      <c r="A16081" s="24"/>
      <c r="B16081"/>
      <c r="C16081"/>
    </row>
    <row r="16082" spans="1:3" x14ac:dyDescent="0.2">
      <c r="A16082" s="24"/>
      <c r="B16082"/>
      <c r="C16082"/>
    </row>
    <row r="16083" spans="1:3" x14ac:dyDescent="0.2">
      <c r="A16083" s="24"/>
      <c r="B16083"/>
      <c r="C16083"/>
    </row>
    <row r="16084" spans="1:3" x14ac:dyDescent="0.2">
      <c r="A16084" s="24"/>
      <c r="B16084"/>
      <c r="C16084"/>
    </row>
    <row r="16085" spans="1:3" x14ac:dyDescent="0.2">
      <c r="A16085" s="24"/>
      <c r="B16085"/>
      <c r="C16085"/>
    </row>
    <row r="16086" spans="1:3" x14ac:dyDescent="0.2">
      <c r="A16086" s="24"/>
      <c r="B16086"/>
      <c r="C16086"/>
    </row>
    <row r="16087" spans="1:3" x14ac:dyDescent="0.2">
      <c r="A16087" s="24"/>
      <c r="B16087"/>
      <c r="C16087"/>
    </row>
    <row r="16088" spans="1:3" x14ac:dyDescent="0.2">
      <c r="A16088" s="24"/>
      <c r="B16088"/>
      <c r="C16088"/>
    </row>
    <row r="16089" spans="1:3" x14ac:dyDescent="0.2">
      <c r="A16089" s="24"/>
      <c r="B16089"/>
      <c r="C16089"/>
    </row>
    <row r="16090" spans="1:3" x14ac:dyDescent="0.2">
      <c r="A16090" s="24"/>
      <c r="B16090"/>
      <c r="C16090"/>
    </row>
    <row r="16091" spans="1:3" x14ac:dyDescent="0.2">
      <c r="A16091" s="24"/>
      <c r="B16091"/>
      <c r="C16091"/>
    </row>
    <row r="16092" spans="1:3" x14ac:dyDescent="0.2">
      <c r="A16092" s="24"/>
      <c r="B16092"/>
      <c r="C16092"/>
    </row>
    <row r="16093" spans="1:3" x14ac:dyDescent="0.2">
      <c r="A16093" s="24"/>
      <c r="B16093"/>
      <c r="C16093"/>
    </row>
    <row r="16094" spans="1:3" x14ac:dyDescent="0.2">
      <c r="A16094" s="24"/>
      <c r="B16094"/>
      <c r="C16094"/>
    </row>
    <row r="16095" spans="1:3" x14ac:dyDescent="0.2">
      <c r="A16095" s="24"/>
      <c r="B16095"/>
      <c r="C16095"/>
    </row>
    <row r="16096" spans="1:3" x14ac:dyDescent="0.2">
      <c r="A16096" s="24"/>
      <c r="B16096"/>
      <c r="C16096"/>
    </row>
    <row r="16097" spans="1:3" x14ac:dyDescent="0.2">
      <c r="A16097" s="24"/>
      <c r="B16097"/>
      <c r="C16097"/>
    </row>
    <row r="16098" spans="1:3" x14ac:dyDescent="0.2">
      <c r="A16098" s="24"/>
      <c r="B16098"/>
      <c r="C16098"/>
    </row>
    <row r="16099" spans="1:3" x14ac:dyDescent="0.2">
      <c r="A16099" s="24"/>
      <c r="B16099"/>
      <c r="C16099"/>
    </row>
    <row r="16100" spans="1:3" x14ac:dyDescent="0.2">
      <c r="A16100" s="24"/>
      <c r="B16100"/>
      <c r="C16100"/>
    </row>
    <row r="16101" spans="1:3" x14ac:dyDescent="0.2">
      <c r="A16101" s="24"/>
      <c r="B16101"/>
      <c r="C16101"/>
    </row>
    <row r="16102" spans="1:3" x14ac:dyDescent="0.2">
      <c r="A16102" s="24"/>
      <c r="B16102"/>
      <c r="C16102"/>
    </row>
    <row r="16103" spans="1:3" x14ac:dyDescent="0.2">
      <c r="A16103" s="24"/>
      <c r="B16103"/>
      <c r="C16103"/>
    </row>
    <row r="16104" spans="1:3" x14ac:dyDescent="0.2">
      <c r="A16104" s="24"/>
      <c r="B16104"/>
      <c r="C16104"/>
    </row>
    <row r="16105" spans="1:3" x14ac:dyDescent="0.2">
      <c r="A16105" s="24"/>
      <c r="B16105"/>
      <c r="C16105"/>
    </row>
    <row r="16106" spans="1:3" x14ac:dyDescent="0.2">
      <c r="A16106" s="24"/>
      <c r="B16106"/>
      <c r="C16106"/>
    </row>
    <row r="16107" spans="1:3" x14ac:dyDescent="0.2">
      <c r="A16107" s="24"/>
      <c r="B16107"/>
      <c r="C16107"/>
    </row>
    <row r="16108" spans="1:3" x14ac:dyDescent="0.2">
      <c r="A16108" s="24"/>
      <c r="B16108"/>
      <c r="C16108"/>
    </row>
    <row r="16109" spans="1:3" x14ac:dyDescent="0.2">
      <c r="A16109" s="24"/>
      <c r="B16109"/>
      <c r="C16109"/>
    </row>
    <row r="16110" spans="1:3" x14ac:dyDescent="0.2">
      <c r="A16110" s="24"/>
      <c r="B16110"/>
      <c r="C16110"/>
    </row>
    <row r="16111" spans="1:3" x14ac:dyDescent="0.2">
      <c r="A16111" s="24"/>
      <c r="B16111"/>
      <c r="C16111"/>
    </row>
    <row r="16112" spans="1:3" x14ac:dyDescent="0.2">
      <c r="A16112" s="24"/>
      <c r="B16112"/>
      <c r="C16112"/>
    </row>
    <row r="16113" spans="1:3" x14ac:dyDescent="0.2">
      <c r="A16113" s="24"/>
      <c r="B16113"/>
      <c r="C16113"/>
    </row>
    <row r="16114" spans="1:3" x14ac:dyDescent="0.2">
      <c r="A16114" s="24"/>
      <c r="B16114"/>
      <c r="C16114"/>
    </row>
    <row r="16115" spans="1:3" x14ac:dyDescent="0.2">
      <c r="A16115" s="24"/>
      <c r="B16115"/>
      <c r="C16115"/>
    </row>
    <row r="16116" spans="1:3" x14ac:dyDescent="0.2">
      <c r="A16116" s="24"/>
      <c r="B16116"/>
      <c r="C16116"/>
    </row>
    <row r="16117" spans="1:3" x14ac:dyDescent="0.2">
      <c r="A16117" s="24"/>
      <c r="B16117"/>
      <c r="C16117"/>
    </row>
    <row r="16118" spans="1:3" x14ac:dyDescent="0.2">
      <c r="A16118" s="24"/>
      <c r="B16118"/>
      <c r="C16118"/>
    </row>
    <row r="16119" spans="1:3" x14ac:dyDescent="0.2">
      <c r="A16119" s="24"/>
      <c r="B16119"/>
      <c r="C16119"/>
    </row>
    <row r="16120" spans="1:3" x14ac:dyDescent="0.2">
      <c r="A16120" s="24"/>
      <c r="B16120"/>
      <c r="C16120"/>
    </row>
    <row r="16121" spans="1:3" x14ac:dyDescent="0.2">
      <c r="A16121" s="24"/>
      <c r="B16121"/>
      <c r="C16121"/>
    </row>
    <row r="16122" spans="1:3" x14ac:dyDescent="0.2">
      <c r="A16122" s="24"/>
      <c r="B16122"/>
      <c r="C16122"/>
    </row>
    <row r="16123" spans="1:3" x14ac:dyDescent="0.2">
      <c r="A16123" s="24"/>
      <c r="B16123"/>
      <c r="C16123"/>
    </row>
    <row r="16124" spans="1:3" x14ac:dyDescent="0.2">
      <c r="A16124" s="24"/>
      <c r="B16124"/>
      <c r="C16124"/>
    </row>
    <row r="16125" spans="1:3" x14ac:dyDescent="0.2">
      <c r="A16125" s="24"/>
      <c r="B16125"/>
      <c r="C16125"/>
    </row>
    <row r="16126" spans="1:3" x14ac:dyDescent="0.2">
      <c r="A16126" s="24"/>
      <c r="B16126"/>
      <c r="C16126"/>
    </row>
    <row r="16127" spans="1:3" x14ac:dyDescent="0.2">
      <c r="A16127" s="24"/>
      <c r="B16127"/>
      <c r="C16127"/>
    </row>
    <row r="16128" spans="1:3" x14ac:dyDescent="0.2">
      <c r="A16128" s="24"/>
      <c r="B16128"/>
      <c r="C16128"/>
    </row>
    <row r="16129" spans="1:3" x14ac:dyDescent="0.2">
      <c r="A16129" s="24"/>
      <c r="B16129"/>
      <c r="C16129"/>
    </row>
    <row r="16130" spans="1:3" x14ac:dyDescent="0.2">
      <c r="A16130" s="24"/>
      <c r="B16130"/>
      <c r="C16130"/>
    </row>
    <row r="16131" spans="1:3" x14ac:dyDescent="0.2">
      <c r="A16131" s="24"/>
      <c r="B16131"/>
      <c r="C16131"/>
    </row>
    <row r="16132" spans="1:3" x14ac:dyDescent="0.2">
      <c r="A16132" s="24"/>
      <c r="B16132"/>
      <c r="C16132"/>
    </row>
    <row r="16133" spans="1:3" x14ac:dyDescent="0.2">
      <c r="A16133" s="24"/>
      <c r="B16133"/>
      <c r="C16133"/>
    </row>
    <row r="16134" spans="1:3" x14ac:dyDescent="0.2">
      <c r="A16134" s="24"/>
      <c r="B16134"/>
      <c r="C16134"/>
    </row>
    <row r="16135" spans="1:3" x14ac:dyDescent="0.2">
      <c r="A16135" s="24"/>
      <c r="B16135"/>
      <c r="C16135"/>
    </row>
    <row r="16136" spans="1:3" x14ac:dyDescent="0.2">
      <c r="A16136" s="24"/>
      <c r="B16136"/>
      <c r="C16136"/>
    </row>
    <row r="16137" spans="1:3" x14ac:dyDescent="0.2">
      <c r="A16137" s="24"/>
      <c r="B16137"/>
      <c r="C16137"/>
    </row>
    <row r="16138" spans="1:3" x14ac:dyDescent="0.2">
      <c r="A16138" s="24"/>
      <c r="B16138"/>
      <c r="C16138"/>
    </row>
    <row r="16139" spans="1:3" x14ac:dyDescent="0.2">
      <c r="A16139" s="24"/>
      <c r="B16139"/>
      <c r="C16139"/>
    </row>
    <row r="16140" spans="1:3" x14ac:dyDescent="0.2">
      <c r="A16140" s="24"/>
      <c r="B16140"/>
      <c r="C16140"/>
    </row>
    <row r="16141" spans="1:3" x14ac:dyDescent="0.2">
      <c r="A16141" s="24"/>
      <c r="B16141"/>
      <c r="C16141"/>
    </row>
    <row r="16142" spans="1:3" x14ac:dyDescent="0.2">
      <c r="A16142" s="24"/>
      <c r="B16142"/>
      <c r="C16142"/>
    </row>
    <row r="16143" spans="1:3" x14ac:dyDescent="0.2">
      <c r="A16143" s="24"/>
      <c r="B16143"/>
      <c r="C16143"/>
    </row>
    <row r="16144" spans="1:3" x14ac:dyDescent="0.2">
      <c r="A16144" s="24"/>
      <c r="B16144"/>
      <c r="C16144"/>
    </row>
    <row r="16145" spans="1:3" x14ac:dyDescent="0.2">
      <c r="A16145" s="24"/>
      <c r="B16145"/>
      <c r="C16145"/>
    </row>
    <row r="16146" spans="1:3" x14ac:dyDescent="0.2">
      <c r="A16146" s="24"/>
      <c r="B16146"/>
      <c r="C16146"/>
    </row>
    <row r="16147" spans="1:3" x14ac:dyDescent="0.2">
      <c r="A16147" s="24"/>
      <c r="B16147"/>
      <c r="C16147"/>
    </row>
    <row r="16148" spans="1:3" x14ac:dyDescent="0.2">
      <c r="A16148" s="24"/>
      <c r="B16148"/>
      <c r="C16148"/>
    </row>
    <row r="16149" spans="1:3" x14ac:dyDescent="0.2">
      <c r="A16149" s="24"/>
      <c r="B16149"/>
      <c r="C16149"/>
    </row>
    <row r="16150" spans="1:3" x14ac:dyDescent="0.2">
      <c r="A16150" s="24"/>
      <c r="B16150"/>
      <c r="C16150"/>
    </row>
    <row r="16151" spans="1:3" x14ac:dyDescent="0.2">
      <c r="A16151" s="24"/>
      <c r="B16151"/>
      <c r="C16151"/>
    </row>
    <row r="16152" spans="1:3" x14ac:dyDescent="0.2">
      <c r="A16152" s="24"/>
      <c r="B16152"/>
      <c r="C16152"/>
    </row>
    <row r="16153" spans="1:3" x14ac:dyDescent="0.2">
      <c r="A16153" s="24"/>
      <c r="B16153"/>
      <c r="C16153"/>
    </row>
    <row r="16154" spans="1:3" x14ac:dyDescent="0.2">
      <c r="A16154" s="24"/>
      <c r="B16154"/>
      <c r="C16154"/>
    </row>
    <row r="16155" spans="1:3" x14ac:dyDescent="0.2">
      <c r="A16155" s="24"/>
      <c r="B16155"/>
      <c r="C16155"/>
    </row>
    <row r="16156" spans="1:3" x14ac:dyDescent="0.2">
      <c r="A16156" s="24"/>
      <c r="B16156"/>
      <c r="C16156"/>
    </row>
    <row r="16157" spans="1:3" x14ac:dyDescent="0.2">
      <c r="A16157" s="24"/>
      <c r="B16157"/>
      <c r="C16157"/>
    </row>
    <row r="16158" spans="1:3" x14ac:dyDescent="0.2">
      <c r="A16158" s="24"/>
      <c r="B16158"/>
      <c r="C16158"/>
    </row>
    <row r="16159" spans="1:3" x14ac:dyDescent="0.2">
      <c r="A16159" s="24"/>
      <c r="B16159"/>
      <c r="C16159"/>
    </row>
    <row r="16160" spans="1:3" x14ac:dyDescent="0.2">
      <c r="A16160" s="24"/>
      <c r="B16160"/>
      <c r="C16160"/>
    </row>
    <row r="16161" spans="1:3" x14ac:dyDescent="0.2">
      <c r="A16161" s="24"/>
      <c r="B16161"/>
      <c r="C16161"/>
    </row>
    <row r="16162" spans="1:3" x14ac:dyDescent="0.2">
      <c r="A16162" s="24"/>
      <c r="B16162"/>
      <c r="C16162"/>
    </row>
    <row r="16163" spans="1:3" x14ac:dyDescent="0.2">
      <c r="A16163" s="24"/>
      <c r="B16163"/>
      <c r="C16163"/>
    </row>
    <row r="16164" spans="1:3" x14ac:dyDescent="0.2">
      <c r="A16164" s="24"/>
      <c r="B16164"/>
      <c r="C16164"/>
    </row>
    <row r="16165" spans="1:3" x14ac:dyDescent="0.2">
      <c r="A16165" s="24"/>
      <c r="B16165"/>
      <c r="C16165"/>
    </row>
    <row r="16166" spans="1:3" x14ac:dyDescent="0.2">
      <c r="A16166" s="24"/>
      <c r="B16166"/>
      <c r="C16166"/>
    </row>
    <row r="16167" spans="1:3" x14ac:dyDescent="0.2">
      <c r="A16167" s="24"/>
      <c r="B16167"/>
      <c r="C16167"/>
    </row>
    <row r="16168" spans="1:3" x14ac:dyDescent="0.2">
      <c r="A16168" s="24"/>
      <c r="B16168"/>
      <c r="C16168"/>
    </row>
    <row r="16169" spans="1:3" x14ac:dyDescent="0.2">
      <c r="A16169" s="24"/>
      <c r="B16169"/>
      <c r="C16169"/>
    </row>
    <row r="16170" spans="1:3" x14ac:dyDescent="0.2">
      <c r="A16170" s="24"/>
      <c r="B16170"/>
      <c r="C16170"/>
    </row>
    <row r="16171" spans="1:3" x14ac:dyDescent="0.2">
      <c r="A16171" s="24"/>
      <c r="B16171"/>
      <c r="C16171"/>
    </row>
    <row r="16172" spans="1:3" x14ac:dyDescent="0.2">
      <c r="A16172" s="24"/>
      <c r="B16172"/>
      <c r="C16172"/>
    </row>
    <row r="16173" spans="1:3" x14ac:dyDescent="0.2">
      <c r="A16173" s="24"/>
      <c r="B16173"/>
      <c r="C16173"/>
    </row>
    <row r="16174" spans="1:3" x14ac:dyDescent="0.2">
      <c r="A16174" s="24"/>
      <c r="B16174"/>
      <c r="C16174"/>
    </row>
    <row r="16175" spans="1:3" x14ac:dyDescent="0.2">
      <c r="A16175" s="24"/>
      <c r="B16175"/>
      <c r="C16175"/>
    </row>
    <row r="16176" spans="1:3" x14ac:dyDescent="0.2">
      <c r="A16176" s="24"/>
      <c r="B16176"/>
      <c r="C16176"/>
    </row>
    <row r="16177" spans="1:3" x14ac:dyDescent="0.2">
      <c r="A16177" s="24"/>
      <c r="B16177"/>
      <c r="C16177"/>
    </row>
    <row r="16178" spans="1:3" x14ac:dyDescent="0.2">
      <c r="A16178" s="24"/>
      <c r="B16178"/>
      <c r="C16178"/>
    </row>
    <row r="16179" spans="1:3" x14ac:dyDescent="0.2">
      <c r="A16179" s="24"/>
      <c r="B16179"/>
      <c r="C16179"/>
    </row>
    <row r="16180" spans="1:3" x14ac:dyDescent="0.2">
      <c r="A16180" s="24"/>
      <c r="B16180"/>
      <c r="C16180"/>
    </row>
    <row r="16181" spans="1:3" x14ac:dyDescent="0.2">
      <c r="A16181" s="24"/>
      <c r="B16181"/>
      <c r="C16181"/>
    </row>
    <row r="16182" spans="1:3" x14ac:dyDescent="0.2">
      <c r="A16182" s="24"/>
      <c r="B16182"/>
      <c r="C16182"/>
    </row>
    <row r="16183" spans="1:3" x14ac:dyDescent="0.2">
      <c r="A16183" s="24"/>
      <c r="B16183"/>
      <c r="C16183"/>
    </row>
    <row r="16184" spans="1:3" x14ac:dyDescent="0.2">
      <c r="A16184" s="24"/>
      <c r="B16184"/>
      <c r="C16184"/>
    </row>
    <row r="16185" spans="1:3" x14ac:dyDescent="0.2">
      <c r="A16185" s="24"/>
      <c r="B16185"/>
      <c r="C16185"/>
    </row>
    <row r="16186" spans="1:3" x14ac:dyDescent="0.2">
      <c r="A16186" s="24"/>
      <c r="B16186"/>
      <c r="C16186"/>
    </row>
    <row r="16187" spans="1:3" x14ac:dyDescent="0.2">
      <c r="A16187" s="24"/>
      <c r="B16187"/>
      <c r="C16187"/>
    </row>
    <row r="16188" spans="1:3" x14ac:dyDescent="0.2">
      <c r="A16188" s="24"/>
      <c r="B16188"/>
      <c r="C16188"/>
    </row>
    <row r="16189" spans="1:3" x14ac:dyDescent="0.2">
      <c r="A16189" s="24"/>
      <c r="B16189"/>
      <c r="C16189"/>
    </row>
    <row r="16190" spans="1:3" x14ac:dyDescent="0.2">
      <c r="A16190" s="24"/>
      <c r="B16190"/>
      <c r="C16190"/>
    </row>
    <row r="16191" spans="1:3" x14ac:dyDescent="0.2">
      <c r="A16191" s="24"/>
      <c r="B16191"/>
      <c r="C16191"/>
    </row>
    <row r="16192" spans="1:3" x14ac:dyDescent="0.2">
      <c r="A16192" s="24"/>
      <c r="B16192"/>
      <c r="C16192"/>
    </row>
    <row r="16193" spans="1:3" x14ac:dyDescent="0.2">
      <c r="A16193" s="24"/>
      <c r="B16193"/>
      <c r="C16193"/>
    </row>
    <row r="16194" spans="1:3" x14ac:dyDescent="0.2">
      <c r="A16194" s="24"/>
      <c r="B16194"/>
      <c r="C16194"/>
    </row>
    <row r="16195" spans="1:3" x14ac:dyDescent="0.2">
      <c r="A16195" s="24"/>
      <c r="B16195"/>
      <c r="C16195"/>
    </row>
    <row r="16196" spans="1:3" x14ac:dyDescent="0.2">
      <c r="A16196" s="24"/>
      <c r="B16196"/>
      <c r="C16196"/>
    </row>
    <row r="16197" spans="1:3" x14ac:dyDescent="0.2">
      <c r="A16197" s="24"/>
      <c r="B16197"/>
      <c r="C16197"/>
    </row>
    <row r="16198" spans="1:3" x14ac:dyDescent="0.2">
      <c r="A16198" s="24"/>
      <c r="B16198"/>
      <c r="C16198"/>
    </row>
    <row r="16199" spans="1:3" x14ac:dyDescent="0.2">
      <c r="A16199" s="24"/>
      <c r="B16199"/>
      <c r="C16199"/>
    </row>
    <row r="16200" spans="1:3" x14ac:dyDescent="0.2">
      <c r="A16200" s="24"/>
      <c r="B16200"/>
      <c r="C16200"/>
    </row>
    <row r="16201" spans="1:3" x14ac:dyDescent="0.2">
      <c r="A16201" s="24"/>
      <c r="B16201"/>
      <c r="C16201"/>
    </row>
    <row r="16202" spans="1:3" x14ac:dyDescent="0.2">
      <c r="A16202" s="24"/>
      <c r="B16202"/>
      <c r="C16202"/>
    </row>
    <row r="16203" spans="1:3" x14ac:dyDescent="0.2">
      <c r="A16203" s="24"/>
      <c r="B16203"/>
      <c r="C16203"/>
    </row>
    <row r="16204" spans="1:3" x14ac:dyDescent="0.2">
      <c r="A16204" s="24"/>
      <c r="B16204"/>
      <c r="C16204"/>
    </row>
    <row r="16205" spans="1:3" x14ac:dyDescent="0.2">
      <c r="A16205" s="24"/>
      <c r="B16205"/>
      <c r="C16205"/>
    </row>
    <row r="16206" spans="1:3" x14ac:dyDescent="0.2">
      <c r="A16206" s="24"/>
      <c r="B16206"/>
      <c r="C16206"/>
    </row>
    <row r="16207" spans="1:3" x14ac:dyDescent="0.2">
      <c r="A16207" s="24"/>
      <c r="B16207"/>
      <c r="C16207"/>
    </row>
    <row r="16208" spans="1:3" x14ac:dyDescent="0.2">
      <c r="A16208" s="24"/>
      <c r="B16208"/>
      <c r="C16208"/>
    </row>
    <row r="16209" spans="1:3" x14ac:dyDescent="0.2">
      <c r="A16209" s="24"/>
      <c r="B16209"/>
      <c r="C16209"/>
    </row>
    <row r="16210" spans="1:3" x14ac:dyDescent="0.2">
      <c r="A16210" s="24"/>
      <c r="B16210"/>
      <c r="C16210"/>
    </row>
    <row r="16211" spans="1:3" x14ac:dyDescent="0.2">
      <c r="A16211" s="24"/>
      <c r="B16211"/>
      <c r="C16211"/>
    </row>
    <row r="16212" spans="1:3" x14ac:dyDescent="0.2">
      <c r="A16212" s="24"/>
      <c r="B16212"/>
      <c r="C16212"/>
    </row>
    <row r="16213" spans="1:3" x14ac:dyDescent="0.2">
      <c r="A16213" s="24"/>
      <c r="B16213"/>
      <c r="C16213"/>
    </row>
    <row r="16214" spans="1:3" x14ac:dyDescent="0.2">
      <c r="A16214" s="24"/>
      <c r="B16214"/>
      <c r="C16214"/>
    </row>
    <row r="16215" spans="1:3" x14ac:dyDescent="0.2">
      <c r="A16215" s="24"/>
      <c r="B16215"/>
      <c r="C16215"/>
    </row>
    <row r="16216" spans="1:3" x14ac:dyDescent="0.2">
      <c r="A16216" s="24"/>
      <c r="B16216"/>
      <c r="C16216"/>
    </row>
    <row r="16217" spans="1:3" x14ac:dyDescent="0.2">
      <c r="A16217" s="24"/>
      <c r="B16217"/>
      <c r="C16217"/>
    </row>
    <row r="16218" spans="1:3" x14ac:dyDescent="0.2">
      <c r="A16218" s="24"/>
      <c r="B16218"/>
      <c r="C16218"/>
    </row>
    <row r="16219" spans="1:3" x14ac:dyDescent="0.2">
      <c r="A16219" s="24"/>
      <c r="B16219"/>
      <c r="C16219"/>
    </row>
    <row r="16220" spans="1:3" x14ac:dyDescent="0.2">
      <c r="A16220" s="24"/>
      <c r="B16220"/>
      <c r="C16220"/>
    </row>
    <row r="16221" spans="1:3" x14ac:dyDescent="0.2">
      <c r="A16221" s="24"/>
      <c r="B16221"/>
      <c r="C16221"/>
    </row>
    <row r="16222" spans="1:3" x14ac:dyDescent="0.2">
      <c r="A16222" s="24"/>
      <c r="B16222"/>
      <c r="C16222"/>
    </row>
    <row r="16223" spans="1:3" x14ac:dyDescent="0.2">
      <c r="A16223" s="24"/>
      <c r="B16223"/>
      <c r="C16223"/>
    </row>
    <row r="16224" spans="1:3" x14ac:dyDescent="0.2">
      <c r="A16224" s="24"/>
      <c r="B16224"/>
      <c r="C16224"/>
    </row>
    <row r="16225" spans="1:3" x14ac:dyDescent="0.2">
      <c r="A16225" s="24"/>
      <c r="B16225"/>
      <c r="C16225"/>
    </row>
    <row r="16226" spans="1:3" x14ac:dyDescent="0.2">
      <c r="A16226" s="24"/>
      <c r="B16226"/>
      <c r="C16226"/>
    </row>
    <row r="16227" spans="1:3" x14ac:dyDescent="0.2">
      <c r="A16227" s="24"/>
      <c r="B16227"/>
      <c r="C16227"/>
    </row>
    <row r="16228" spans="1:3" x14ac:dyDescent="0.2">
      <c r="A16228" s="24"/>
      <c r="B16228"/>
      <c r="C16228"/>
    </row>
    <row r="16229" spans="1:3" x14ac:dyDescent="0.2">
      <c r="A16229" s="24"/>
      <c r="B16229"/>
      <c r="C16229"/>
    </row>
    <row r="16230" spans="1:3" x14ac:dyDescent="0.2">
      <c r="A16230" s="24"/>
      <c r="B16230"/>
      <c r="C16230"/>
    </row>
    <row r="16231" spans="1:3" x14ac:dyDescent="0.2">
      <c r="A16231" s="24"/>
      <c r="B16231"/>
      <c r="C16231"/>
    </row>
    <row r="16232" spans="1:3" x14ac:dyDescent="0.2">
      <c r="A16232" s="24"/>
      <c r="B16232"/>
      <c r="C16232"/>
    </row>
    <row r="16233" spans="1:3" x14ac:dyDescent="0.2">
      <c r="A16233" s="24"/>
      <c r="B16233"/>
      <c r="C16233"/>
    </row>
    <row r="16234" spans="1:3" x14ac:dyDescent="0.2">
      <c r="A16234" s="24"/>
      <c r="B16234"/>
      <c r="C16234"/>
    </row>
    <row r="16235" spans="1:3" x14ac:dyDescent="0.2">
      <c r="A16235" s="24"/>
      <c r="B16235"/>
      <c r="C16235"/>
    </row>
    <row r="16236" spans="1:3" x14ac:dyDescent="0.2">
      <c r="A16236" s="24"/>
      <c r="B16236"/>
      <c r="C16236"/>
    </row>
    <row r="16237" spans="1:3" x14ac:dyDescent="0.2">
      <c r="A16237" s="24"/>
      <c r="B16237"/>
      <c r="C16237"/>
    </row>
    <row r="16238" spans="1:3" x14ac:dyDescent="0.2">
      <c r="A16238" s="24"/>
      <c r="B16238"/>
      <c r="C16238"/>
    </row>
    <row r="16239" spans="1:3" x14ac:dyDescent="0.2">
      <c r="A16239" s="24"/>
      <c r="B16239"/>
      <c r="C16239"/>
    </row>
    <row r="16240" spans="1:3" x14ac:dyDescent="0.2">
      <c r="A16240" s="24"/>
      <c r="B16240"/>
      <c r="C16240"/>
    </row>
    <row r="16241" spans="1:3" x14ac:dyDescent="0.2">
      <c r="A16241" s="24"/>
      <c r="B16241"/>
      <c r="C16241"/>
    </row>
    <row r="16242" spans="1:3" x14ac:dyDescent="0.2">
      <c r="A16242" s="24"/>
      <c r="B16242"/>
      <c r="C16242"/>
    </row>
    <row r="16243" spans="1:3" x14ac:dyDescent="0.2">
      <c r="A16243" s="24"/>
      <c r="B16243"/>
      <c r="C16243"/>
    </row>
    <row r="16244" spans="1:3" x14ac:dyDescent="0.2">
      <c r="A16244" s="24"/>
      <c r="B16244"/>
      <c r="C16244"/>
    </row>
    <row r="16245" spans="1:3" x14ac:dyDescent="0.2">
      <c r="A16245" s="24"/>
      <c r="B16245"/>
      <c r="C16245"/>
    </row>
    <row r="16246" spans="1:3" x14ac:dyDescent="0.2">
      <c r="A16246" s="24"/>
      <c r="B16246"/>
      <c r="C16246"/>
    </row>
    <row r="16247" spans="1:3" x14ac:dyDescent="0.2">
      <c r="A16247" s="24"/>
      <c r="B16247"/>
      <c r="C16247"/>
    </row>
    <row r="16248" spans="1:3" x14ac:dyDescent="0.2">
      <c r="A16248" s="24"/>
      <c r="B16248"/>
      <c r="C16248"/>
    </row>
    <row r="16249" spans="1:3" x14ac:dyDescent="0.2">
      <c r="A16249" s="24"/>
      <c r="B16249"/>
      <c r="C16249"/>
    </row>
    <row r="16250" spans="1:3" x14ac:dyDescent="0.2">
      <c r="A16250" s="24"/>
      <c r="B16250"/>
      <c r="C16250"/>
    </row>
    <row r="16251" spans="1:3" x14ac:dyDescent="0.2">
      <c r="A16251" s="24"/>
      <c r="B16251"/>
      <c r="C16251"/>
    </row>
    <row r="16252" spans="1:3" x14ac:dyDescent="0.2">
      <c r="A16252" s="24"/>
      <c r="B16252"/>
      <c r="C16252"/>
    </row>
    <row r="16253" spans="1:3" x14ac:dyDescent="0.2">
      <c r="A16253" s="24"/>
      <c r="B16253"/>
      <c r="C16253"/>
    </row>
    <row r="16254" spans="1:3" x14ac:dyDescent="0.2">
      <c r="A16254" s="24"/>
      <c r="B16254"/>
      <c r="C16254"/>
    </row>
    <row r="16255" spans="1:3" x14ac:dyDescent="0.2">
      <c r="A16255" s="24"/>
      <c r="B16255"/>
      <c r="C16255"/>
    </row>
    <row r="16256" spans="1:3" x14ac:dyDescent="0.2">
      <c r="A16256" s="24"/>
      <c r="B16256"/>
      <c r="C16256"/>
    </row>
    <row r="16257" spans="1:3" x14ac:dyDescent="0.2">
      <c r="A16257" s="24"/>
      <c r="B16257"/>
      <c r="C16257"/>
    </row>
    <row r="16258" spans="1:3" x14ac:dyDescent="0.2">
      <c r="A16258" s="24"/>
      <c r="B16258"/>
      <c r="C16258"/>
    </row>
    <row r="16259" spans="1:3" x14ac:dyDescent="0.2">
      <c r="A16259" s="24"/>
      <c r="B16259"/>
      <c r="C16259"/>
    </row>
    <row r="16260" spans="1:3" x14ac:dyDescent="0.2">
      <c r="A16260" s="24"/>
      <c r="B16260"/>
      <c r="C16260"/>
    </row>
    <row r="16261" spans="1:3" x14ac:dyDescent="0.2">
      <c r="A16261" s="24"/>
      <c r="B16261"/>
      <c r="C16261"/>
    </row>
    <row r="16262" spans="1:3" x14ac:dyDescent="0.2">
      <c r="A16262" s="24"/>
      <c r="B16262"/>
      <c r="C16262"/>
    </row>
    <row r="16263" spans="1:3" x14ac:dyDescent="0.2">
      <c r="A16263" s="24"/>
      <c r="B16263"/>
      <c r="C16263"/>
    </row>
    <row r="16264" spans="1:3" x14ac:dyDescent="0.2">
      <c r="A16264" s="24"/>
      <c r="B16264"/>
      <c r="C16264"/>
    </row>
    <row r="16265" spans="1:3" x14ac:dyDescent="0.2">
      <c r="A16265" s="24"/>
      <c r="B16265"/>
      <c r="C16265"/>
    </row>
    <row r="16266" spans="1:3" x14ac:dyDescent="0.2">
      <c r="A16266" s="24"/>
      <c r="B16266"/>
      <c r="C16266"/>
    </row>
    <row r="16267" spans="1:3" x14ac:dyDescent="0.2">
      <c r="A16267" s="24"/>
      <c r="B16267"/>
      <c r="C16267"/>
    </row>
    <row r="16268" spans="1:3" x14ac:dyDescent="0.2">
      <c r="A16268" s="24"/>
      <c r="B16268"/>
      <c r="C16268"/>
    </row>
    <row r="16269" spans="1:3" x14ac:dyDescent="0.2">
      <c r="A16269" s="24"/>
      <c r="B16269"/>
      <c r="C16269"/>
    </row>
    <row r="16270" spans="1:3" x14ac:dyDescent="0.2">
      <c r="A16270" s="24"/>
      <c r="B16270"/>
      <c r="C16270"/>
    </row>
    <row r="16271" spans="1:3" x14ac:dyDescent="0.2">
      <c r="A16271" s="24"/>
      <c r="B16271"/>
      <c r="C16271"/>
    </row>
    <row r="16272" spans="1:3" x14ac:dyDescent="0.2">
      <c r="A16272" s="24"/>
      <c r="B16272"/>
      <c r="C16272"/>
    </row>
    <row r="16273" spans="1:3" x14ac:dyDescent="0.2">
      <c r="A16273" s="24"/>
      <c r="B16273"/>
      <c r="C16273"/>
    </row>
    <row r="16274" spans="1:3" x14ac:dyDescent="0.2">
      <c r="A16274" s="24"/>
      <c r="B16274"/>
      <c r="C16274"/>
    </row>
    <row r="16275" spans="1:3" x14ac:dyDescent="0.2">
      <c r="A16275" s="24"/>
      <c r="B16275"/>
      <c r="C16275"/>
    </row>
    <row r="16276" spans="1:3" x14ac:dyDescent="0.2">
      <c r="A16276" s="24"/>
      <c r="B16276"/>
      <c r="C16276"/>
    </row>
    <row r="16277" spans="1:3" x14ac:dyDescent="0.2">
      <c r="A16277" s="24"/>
      <c r="B16277"/>
      <c r="C16277"/>
    </row>
    <row r="16278" spans="1:3" x14ac:dyDescent="0.2">
      <c r="A16278" s="24"/>
      <c r="B16278"/>
      <c r="C16278"/>
    </row>
    <row r="16279" spans="1:3" x14ac:dyDescent="0.2">
      <c r="A16279" s="24"/>
      <c r="B16279"/>
      <c r="C16279"/>
    </row>
    <row r="16280" spans="1:3" x14ac:dyDescent="0.2">
      <c r="A16280" s="24"/>
      <c r="B16280"/>
      <c r="C16280"/>
    </row>
    <row r="16281" spans="1:3" x14ac:dyDescent="0.2">
      <c r="A16281" s="24"/>
      <c r="B16281"/>
      <c r="C16281"/>
    </row>
    <row r="16282" spans="1:3" x14ac:dyDescent="0.2">
      <c r="A16282" s="24"/>
      <c r="B16282"/>
      <c r="C16282"/>
    </row>
    <row r="16283" spans="1:3" x14ac:dyDescent="0.2">
      <c r="A16283" s="24"/>
      <c r="B16283"/>
      <c r="C16283"/>
    </row>
    <row r="16284" spans="1:3" x14ac:dyDescent="0.2">
      <c r="A16284" s="24"/>
      <c r="B16284"/>
      <c r="C16284"/>
    </row>
    <row r="16285" spans="1:3" x14ac:dyDescent="0.2">
      <c r="A16285" s="24"/>
      <c r="B16285"/>
      <c r="C16285"/>
    </row>
    <row r="16286" spans="1:3" x14ac:dyDescent="0.2">
      <c r="A16286" s="24"/>
      <c r="B16286"/>
      <c r="C16286"/>
    </row>
    <row r="16287" spans="1:3" x14ac:dyDescent="0.2">
      <c r="A16287" s="24"/>
      <c r="B16287"/>
      <c r="C16287"/>
    </row>
    <row r="16288" spans="1:3" x14ac:dyDescent="0.2">
      <c r="A16288" s="24"/>
      <c r="B16288"/>
      <c r="C16288"/>
    </row>
    <row r="16289" spans="1:3" x14ac:dyDescent="0.2">
      <c r="A16289" s="24"/>
      <c r="B16289"/>
      <c r="C16289"/>
    </row>
    <row r="16290" spans="1:3" x14ac:dyDescent="0.2">
      <c r="A16290" s="24"/>
      <c r="B16290"/>
      <c r="C16290"/>
    </row>
    <row r="16291" spans="1:3" x14ac:dyDescent="0.2">
      <c r="A16291" s="24"/>
      <c r="B16291"/>
      <c r="C16291"/>
    </row>
    <row r="16292" spans="1:3" x14ac:dyDescent="0.2">
      <c r="A16292" s="24"/>
      <c r="B16292"/>
      <c r="C16292"/>
    </row>
    <row r="16293" spans="1:3" x14ac:dyDescent="0.2">
      <c r="A16293" s="24"/>
      <c r="B16293"/>
      <c r="C16293"/>
    </row>
    <row r="16294" spans="1:3" x14ac:dyDescent="0.2">
      <c r="A16294" s="24"/>
      <c r="B16294"/>
      <c r="C16294"/>
    </row>
    <row r="16295" spans="1:3" x14ac:dyDescent="0.2">
      <c r="A16295" s="24"/>
      <c r="B16295"/>
      <c r="C16295"/>
    </row>
    <row r="16296" spans="1:3" x14ac:dyDescent="0.2">
      <c r="A16296" s="24"/>
      <c r="B16296"/>
      <c r="C16296"/>
    </row>
    <row r="16297" spans="1:3" x14ac:dyDescent="0.2">
      <c r="A16297" s="24"/>
      <c r="B16297"/>
      <c r="C16297"/>
    </row>
    <row r="16298" spans="1:3" x14ac:dyDescent="0.2">
      <c r="A16298" s="24"/>
      <c r="B16298"/>
      <c r="C16298"/>
    </row>
    <row r="16299" spans="1:3" x14ac:dyDescent="0.2">
      <c r="A16299" s="24"/>
      <c r="B16299"/>
      <c r="C16299"/>
    </row>
    <row r="16300" spans="1:3" x14ac:dyDescent="0.2">
      <c r="A16300" s="24"/>
      <c r="B16300"/>
      <c r="C16300"/>
    </row>
    <row r="16301" spans="1:3" x14ac:dyDescent="0.2">
      <c r="A16301" s="24"/>
      <c r="B16301"/>
      <c r="C16301"/>
    </row>
    <row r="16302" spans="1:3" x14ac:dyDescent="0.2">
      <c r="A16302" s="24"/>
      <c r="B16302"/>
      <c r="C16302"/>
    </row>
    <row r="16303" spans="1:3" x14ac:dyDescent="0.2">
      <c r="A16303" s="24"/>
      <c r="B16303"/>
      <c r="C16303"/>
    </row>
    <row r="16304" spans="1:3" x14ac:dyDescent="0.2">
      <c r="A16304" s="24"/>
      <c r="B16304"/>
      <c r="C16304"/>
    </row>
    <row r="16305" spans="1:3" x14ac:dyDescent="0.2">
      <c r="A16305" s="24"/>
      <c r="B16305"/>
      <c r="C16305"/>
    </row>
    <row r="16306" spans="1:3" x14ac:dyDescent="0.2">
      <c r="A16306" s="24"/>
      <c r="B16306"/>
      <c r="C16306"/>
    </row>
    <row r="16307" spans="1:3" x14ac:dyDescent="0.2">
      <c r="A16307" s="24"/>
      <c r="B16307"/>
      <c r="C16307"/>
    </row>
    <row r="16308" spans="1:3" x14ac:dyDescent="0.2">
      <c r="A16308" s="24"/>
      <c r="B16308"/>
      <c r="C16308"/>
    </row>
    <row r="16309" spans="1:3" x14ac:dyDescent="0.2">
      <c r="A16309" s="24"/>
      <c r="B16309"/>
      <c r="C16309"/>
    </row>
    <row r="16310" spans="1:3" x14ac:dyDescent="0.2">
      <c r="A16310" s="24"/>
      <c r="B16310"/>
      <c r="C16310"/>
    </row>
    <row r="16311" spans="1:3" x14ac:dyDescent="0.2">
      <c r="A16311" s="24"/>
      <c r="B16311"/>
      <c r="C16311"/>
    </row>
    <row r="16312" spans="1:3" x14ac:dyDescent="0.2">
      <c r="A16312" s="24"/>
      <c r="B16312"/>
      <c r="C16312"/>
    </row>
    <row r="16313" spans="1:3" x14ac:dyDescent="0.2">
      <c r="A16313" s="24"/>
      <c r="B16313"/>
      <c r="C16313"/>
    </row>
    <row r="16314" spans="1:3" x14ac:dyDescent="0.2">
      <c r="A16314" s="24"/>
      <c r="B16314"/>
      <c r="C16314"/>
    </row>
    <row r="16315" spans="1:3" x14ac:dyDescent="0.2">
      <c r="A16315" s="24"/>
      <c r="B16315"/>
      <c r="C16315"/>
    </row>
    <row r="16316" spans="1:3" x14ac:dyDescent="0.2">
      <c r="A16316" s="24"/>
      <c r="B16316"/>
      <c r="C16316"/>
    </row>
    <row r="16317" spans="1:3" x14ac:dyDescent="0.2">
      <c r="A16317" s="24"/>
      <c r="B16317"/>
      <c r="C16317"/>
    </row>
    <row r="16318" spans="1:3" x14ac:dyDescent="0.2">
      <c r="A16318" s="24"/>
      <c r="B16318"/>
      <c r="C16318"/>
    </row>
    <row r="16319" spans="1:3" x14ac:dyDescent="0.2">
      <c r="A16319" s="24"/>
      <c r="B16319"/>
      <c r="C16319"/>
    </row>
    <row r="16320" spans="1:3" x14ac:dyDescent="0.2">
      <c r="A16320" s="24"/>
      <c r="B16320"/>
      <c r="C16320"/>
    </row>
    <row r="16321" spans="1:3" x14ac:dyDescent="0.2">
      <c r="A16321" s="24"/>
      <c r="B16321"/>
      <c r="C16321"/>
    </row>
    <row r="16322" spans="1:3" x14ac:dyDescent="0.2">
      <c r="A16322" s="24"/>
      <c r="B16322"/>
      <c r="C16322"/>
    </row>
    <row r="16323" spans="1:3" x14ac:dyDescent="0.2">
      <c r="A16323" s="24"/>
      <c r="B16323"/>
      <c r="C16323"/>
    </row>
    <row r="16324" spans="1:3" x14ac:dyDescent="0.2">
      <c r="A16324" s="24"/>
      <c r="B16324"/>
      <c r="C16324"/>
    </row>
    <row r="16325" spans="1:3" x14ac:dyDescent="0.2">
      <c r="A16325" s="24"/>
      <c r="B16325"/>
      <c r="C16325"/>
    </row>
    <row r="16326" spans="1:3" x14ac:dyDescent="0.2">
      <c r="A16326" s="24"/>
      <c r="B16326"/>
      <c r="C16326"/>
    </row>
    <row r="16327" spans="1:3" x14ac:dyDescent="0.2">
      <c r="A16327" s="24"/>
      <c r="B16327"/>
      <c r="C16327"/>
    </row>
    <row r="16328" spans="1:3" x14ac:dyDescent="0.2">
      <c r="A16328" s="24"/>
      <c r="B16328"/>
      <c r="C16328"/>
    </row>
    <row r="16329" spans="1:3" x14ac:dyDescent="0.2">
      <c r="A16329" s="24"/>
      <c r="B16329"/>
      <c r="C16329"/>
    </row>
    <row r="16330" spans="1:3" x14ac:dyDescent="0.2">
      <c r="A16330" s="24"/>
      <c r="B16330"/>
      <c r="C16330"/>
    </row>
    <row r="16331" spans="1:3" x14ac:dyDescent="0.2">
      <c r="A16331" s="24"/>
      <c r="B16331"/>
      <c r="C16331"/>
    </row>
    <row r="16332" spans="1:3" x14ac:dyDescent="0.2">
      <c r="A16332" s="24"/>
      <c r="B16332"/>
      <c r="C16332"/>
    </row>
    <row r="16333" spans="1:3" x14ac:dyDescent="0.2">
      <c r="A16333" s="24"/>
      <c r="B16333"/>
      <c r="C16333"/>
    </row>
    <row r="16334" spans="1:3" x14ac:dyDescent="0.2">
      <c r="A16334" s="24"/>
      <c r="B16334"/>
      <c r="C16334"/>
    </row>
    <row r="16335" spans="1:3" x14ac:dyDescent="0.2">
      <c r="A16335" s="24"/>
      <c r="B16335"/>
      <c r="C16335"/>
    </row>
    <row r="16336" spans="1:3" x14ac:dyDescent="0.2">
      <c r="A16336" s="24"/>
      <c r="B16336"/>
      <c r="C16336"/>
    </row>
    <row r="16337" spans="1:3" x14ac:dyDescent="0.2">
      <c r="A16337" s="24"/>
      <c r="B16337"/>
      <c r="C16337"/>
    </row>
    <row r="16338" spans="1:3" x14ac:dyDescent="0.2">
      <c r="A16338" s="24"/>
      <c r="B16338"/>
      <c r="C16338"/>
    </row>
    <row r="16339" spans="1:3" x14ac:dyDescent="0.2">
      <c r="A16339" s="24"/>
      <c r="B16339"/>
      <c r="C16339"/>
    </row>
    <row r="16340" spans="1:3" x14ac:dyDescent="0.2">
      <c r="A16340" s="24"/>
      <c r="B16340"/>
      <c r="C16340"/>
    </row>
    <row r="16341" spans="1:3" x14ac:dyDescent="0.2">
      <c r="A16341" s="24"/>
      <c r="B16341"/>
      <c r="C16341"/>
    </row>
    <row r="16342" spans="1:3" x14ac:dyDescent="0.2">
      <c r="A16342" s="24"/>
      <c r="B16342"/>
      <c r="C16342"/>
    </row>
    <row r="16343" spans="1:3" x14ac:dyDescent="0.2">
      <c r="A16343" s="24"/>
      <c r="B16343"/>
      <c r="C16343"/>
    </row>
    <row r="16344" spans="1:3" x14ac:dyDescent="0.2">
      <c r="A16344" s="24"/>
      <c r="B16344"/>
      <c r="C16344"/>
    </row>
    <row r="16345" spans="1:3" x14ac:dyDescent="0.2">
      <c r="A16345" s="24"/>
      <c r="B16345"/>
      <c r="C16345"/>
    </row>
    <row r="16346" spans="1:3" x14ac:dyDescent="0.2">
      <c r="A16346" s="24"/>
      <c r="B16346"/>
      <c r="C16346"/>
    </row>
  </sheetData>
  <phoneticPr fontId="0" type="noConversion"/>
  <conditionalFormatting sqref="A17:A31">
    <cfRule type="cellIs" dxfId="0" priority="1" operator="lessThan">
      <formula>0</formula>
    </cfRule>
  </conditionalFormatting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1996-2016</vt:lpstr>
      <vt:lpstr>Linear regression_HID</vt:lpstr>
      <vt:lpstr>Linear regression_HID1</vt:lpstr>
      <vt:lpstr>Linear regression_HID2</vt:lpstr>
      <vt:lpstr>Linear regression_HID3</vt:lpstr>
      <vt:lpstr>Linear regression_HID4</vt:lpstr>
      <vt:lpstr>Linear regression_HID5</vt:lpstr>
      <vt:lpstr>ANCOVA_HID</vt:lpstr>
      <vt:lpstr>ANCOVA_HID1</vt:lpstr>
      <vt:lpstr>metadata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Rawson</dc:creator>
  <cp:lastModifiedBy>Microsoft Office User</cp:lastModifiedBy>
  <cp:lastPrinted>2013-02-05T19:41:00Z</cp:lastPrinted>
  <dcterms:created xsi:type="dcterms:W3CDTF">2009-04-03T14:26:00Z</dcterms:created>
  <dcterms:modified xsi:type="dcterms:W3CDTF">2017-10-24T11:44:51Z</dcterms:modified>
</cp:coreProperties>
</file>